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hector.gaviria\Desktop\Launcher_Elite\Control_ANS_v5\dashboard\"/>
    </mc:Choice>
  </mc:AlternateContent>
  <xr:revisionPtr revIDLastSave="0" documentId="13_ncr:1_{230CF1D5-3E2B-48FA-BA6B-623DB0051DD4}" xr6:coauthVersionLast="47" xr6:coauthVersionMax="47" xr10:uidLastSave="{00000000-0000-0000-0000-000000000000}"/>
  <bookViews>
    <workbookView xWindow="-120" yWindow="-120" windowWidth="20730" windowHeight="11040" xr2:uid="{00000000-000D-0000-FFFF-FFFF00000000}"/>
  </bookViews>
  <sheets>
    <sheet name="DATOS_ANS" sheetId="2" r:id="rId1"/>
    <sheet name="DASHBOARD_ANS" sheetId="3" r:id="rId2"/>
    <sheet name="TC" sheetId="5" state="veryHidden" r:id="rId3"/>
    <sheet name="TD" sheetId="4" state="veryHidden" r:id="rId4"/>
  </sheets>
  <functionGroups builtInGroupCount="19"/>
  <definedNames>
    <definedName name="_xlnm._FilterDatabase" localSheetId="1" hidden="1">DASHBOARD_ANS!#REF!</definedName>
    <definedName name="_xleta.DAYS" hidden="1" xlm="1">#NAME?</definedName>
    <definedName name="_xleta.IF" hidden="1" xlm="1">#NAME?</definedName>
    <definedName name="RutaMapaANS">'C':\Users\hector.gaviria\OneDrive - Elite Ingenieros SAS\Control_ANS\mapa_ans.html</definedName>
    <definedName name="SegmentaciónDeDatos_ACTIVIDAD">#N/A</definedName>
    <definedName name="SegmentaciónDeDatos_ACTIVIDAD1">#N/A</definedName>
    <definedName name="SegmentaciónDeDatos_CONCEPTO">#N/A</definedName>
    <definedName name="SegmentaciónDeDatos_ESTADO">#N/A</definedName>
    <definedName name="SegmentaciónDeDatos_MUNICIPIO">#N/A</definedName>
    <definedName name="SegmentaciónDeDatos_SUBZONA">#N/A</definedName>
    <definedName name="SegmentaciónDeDatos_TIPO_DIRECCION">#N/A</definedName>
    <definedName name="SegmentaciónDeDatos_TIPO_DIRECCION1">#N/A</definedName>
  </definedNames>
  <calcPr calcId="191029"/>
  <pivotCaches>
    <pivotCache cacheId="19"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735" i="2" l="1"/>
  <c r="AG2736" i="2"/>
  <c r="AG2737" i="2"/>
  <c r="AG2738" i="2"/>
  <c r="AG2739" i="2"/>
  <c r="AG2740" i="2"/>
  <c r="AG2741" i="2"/>
  <c r="AG2742" i="2"/>
  <c r="AG2743" i="2"/>
  <c r="AG2744" i="2"/>
  <c r="AG2745" i="2"/>
  <c r="AG2746" i="2"/>
  <c r="AG2747" i="2"/>
  <c r="AG2748" i="2"/>
  <c r="AG2749" i="2"/>
  <c r="AG2750" i="2"/>
  <c r="AG2751" i="2"/>
  <c r="AG2752" i="2"/>
  <c r="AG2753" i="2"/>
  <c r="AG2754" i="2"/>
  <c r="AG2755" i="2"/>
  <c r="AG2756" i="2"/>
  <c r="AG2757" i="2"/>
  <c r="AG2758" i="2"/>
  <c r="AG2759" i="2"/>
  <c r="AG2760" i="2"/>
  <c r="AG2761" i="2"/>
  <c r="AG2762" i="2"/>
  <c r="AG2763" i="2"/>
  <c r="AG2764" i="2"/>
  <c r="AG2765" i="2"/>
  <c r="AG2766" i="2"/>
  <c r="AG2767" i="2"/>
  <c r="AG2768" i="2"/>
  <c r="AG2769" i="2"/>
  <c r="AG2770" i="2"/>
  <c r="AG2771" i="2"/>
  <c r="AG2772" i="2"/>
  <c r="AG2773" i="2"/>
  <c r="AG2774" i="2"/>
  <c r="AG2775" i="2"/>
  <c r="AG2776" i="2"/>
  <c r="AG2777" i="2"/>
  <c r="AG2778" i="2"/>
  <c r="AG2779" i="2"/>
  <c r="AG2780" i="2"/>
  <c r="AG2781" i="2"/>
  <c r="AG2782" i="2"/>
  <c r="AG2783" i="2"/>
  <c r="AG2784" i="2"/>
  <c r="AG2785" i="2"/>
  <c r="AG2786" i="2"/>
  <c r="AG2787" i="2"/>
  <c r="AG2788" i="2"/>
  <c r="AG2789" i="2"/>
  <c r="AG2790" i="2"/>
  <c r="AG2791" i="2"/>
  <c r="AG2792" i="2"/>
  <c r="AG2793" i="2"/>
  <c r="AG2794" i="2"/>
  <c r="AG2795" i="2"/>
  <c r="AG2796" i="2"/>
  <c r="AG2797" i="2"/>
  <c r="AG2798" i="2"/>
  <c r="AG2799" i="2"/>
  <c r="AG2800" i="2"/>
  <c r="AG2801" i="2"/>
  <c r="AG2802" i="2"/>
  <c r="AG2803" i="2"/>
  <c r="AG2804" i="2"/>
  <c r="AG2805" i="2"/>
  <c r="AG2806" i="2"/>
  <c r="AG2807" i="2"/>
  <c r="AG2808" i="2"/>
  <c r="AG2809" i="2"/>
  <c r="AG2810" i="2"/>
  <c r="AG2811" i="2"/>
  <c r="AG2812" i="2"/>
  <c r="AG2813" i="2"/>
  <c r="AG2814" i="2"/>
  <c r="AG2815" i="2"/>
  <c r="AG2816" i="2"/>
  <c r="AG2817" i="2"/>
  <c r="AG2818" i="2"/>
  <c r="AG2819" i="2"/>
  <c r="AG2820" i="2"/>
  <c r="AG2821" i="2"/>
  <c r="AG2822" i="2"/>
  <c r="AG2823" i="2"/>
  <c r="AG2824" i="2"/>
  <c r="AG2825" i="2"/>
  <c r="AG2826" i="2"/>
  <c r="AG2827" i="2"/>
  <c r="AG2828" i="2"/>
  <c r="AG2829" i="2"/>
  <c r="AG2830" i="2"/>
  <c r="AG2831" i="2"/>
  <c r="AG2832" i="2"/>
  <c r="AG2833" i="2"/>
  <c r="AG2729" i="2"/>
  <c r="AG2730" i="2"/>
  <c r="AG2731" i="2"/>
  <c r="AG2732" i="2"/>
  <c r="AG2733" i="2"/>
  <c r="AG2734" i="2"/>
  <c r="AG2683" i="2"/>
  <c r="AG2684" i="2"/>
  <c r="AG2685" i="2"/>
  <c r="AG2686" i="2"/>
  <c r="AG2687" i="2"/>
  <c r="AG2688" i="2"/>
  <c r="AG2689" i="2"/>
  <c r="AG2690" i="2"/>
  <c r="AG2691" i="2"/>
  <c r="AG2692" i="2"/>
  <c r="AG2693" i="2"/>
  <c r="AG2694" i="2"/>
  <c r="AG2695" i="2"/>
  <c r="AG2696" i="2"/>
  <c r="AG2697" i="2"/>
  <c r="AG2698" i="2"/>
  <c r="AG2699" i="2"/>
  <c r="AG2700" i="2"/>
  <c r="AG2701" i="2"/>
  <c r="AG2702" i="2"/>
  <c r="AG2703" i="2"/>
  <c r="AG2704" i="2"/>
  <c r="AG2705" i="2"/>
  <c r="AG2706" i="2"/>
  <c r="AG2707" i="2"/>
  <c r="AG2708" i="2"/>
  <c r="AG2709" i="2"/>
  <c r="AG2710" i="2"/>
  <c r="AG2711" i="2"/>
  <c r="AG2712" i="2"/>
  <c r="AG2713" i="2"/>
  <c r="AG2714" i="2"/>
  <c r="AG2715" i="2"/>
  <c r="AG2716" i="2"/>
  <c r="AG2717" i="2"/>
  <c r="AG2718" i="2"/>
  <c r="AG2719" i="2"/>
  <c r="AG2720" i="2"/>
  <c r="AG2721" i="2"/>
  <c r="AG2722" i="2"/>
  <c r="AG2723" i="2"/>
  <c r="AG2724" i="2"/>
  <c r="AG2725" i="2"/>
  <c r="AG2726" i="2"/>
  <c r="AG2727" i="2"/>
  <c r="AG2728" i="2"/>
  <c r="AG2652" i="2"/>
  <c r="AG2653" i="2"/>
  <c r="AG2654" i="2"/>
  <c r="AG2655" i="2"/>
  <c r="AG2656" i="2"/>
  <c r="AG2657" i="2"/>
  <c r="AG2658" i="2"/>
  <c r="AG2659" i="2"/>
  <c r="AG2660" i="2"/>
  <c r="AG2661" i="2"/>
  <c r="AG2662" i="2"/>
  <c r="AG2663" i="2"/>
  <c r="AG2664" i="2"/>
  <c r="AG2665" i="2"/>
  <c r="AG2666" i="2"/>
  <c r="AG2667" i="2"/>
  <c r="AG2668" i="2"/>
  <c r="AG2669" i="2"/>
  <c r="AG2670" i="2"/>
  <c r="AG2671" i="2"/>
  <c r="AG2672" i="2"/>
  <c r="AG2673" i="2"/>
  <c r="AG2674" i="2"/>
  <c r="AG2675" i="2"/>
  <c r="AG2676" i="2"/>
  <c r="AG2677" i="2"/>
  <c r="AG2678" i="2"/>
  <c r="AG2679" i="2"/>
  <c r="AG2680" i="2"/>
  <c r="AG2681" i="2"/>
  <c r="AG2682" i="2"/>
  <c r="AG2614" i="2"/>
  <c r="AG2615" i="2"/>
  <c r="AG2616" i="2"/>
  <c r="AG2617" i="2"/>
  <c r="AG2618" i="2"/>
  <c r="AG2619" i="2"/>
  <c r="AG2620" i="2"/>
  <c r="AG2621" i="2"/>
  <c r="AG2622" i="2"/>
  <c r="AG2623" i="2"/>
  <c r="AG2624" i="2"/>
  <c r="AG2625" i="2"/>
  <c r="AG2626" i="2"/>
  <c r="AG2627" i="2"/>
  <c r="AG2628" i="2"/>
  <c r="AG2629" i="2"/>
  <c r="AG2630" i="2"/>
  <c r="AG2631" i="2"/>
  <c r="AG2632" i="2"/>
  <c r="AG2633" i="2"/>
  <c r="AG2634" i="2"/>
  <c r="AG2635" i="2"/>
  <c r="AG2636" i="2"/>
  <c r="AG2637" i="2"/>
  <c r="AG2638" i="2"/>
  <c r="AG2639" i="2"/>
  <c r="AG2640" i="2"/>
  <c r="AG2641" i="2"/>
  <c r="AG2642" i="2"/>
  <c r="AG2643" i="2"/>
  <c r="AG2644" i="2"/>
  <c r="AG2645" i="2"/>
  <c r="AG2646" i="2"/>
  <c r="AG2647" i="2"/>
  <c r="AG2648" i="2"/>
  <c r="AG2649" i="2"/>
  <c r="AG2650" i="2"/>
  <c r="AG2651" i="2"/>
  <c r="AG2442" i="2"/>
  <c r="AG2443" i="2"/>
  <c r="AG2444" i="2"/>
  <c r="AG2445" i="2"/>
  <c r="AG2446" i="2"/>
  <c r="AG2447" i="2"/>
  <c r="AG2448" i="2"/>
  <c r="AG2449" i="2"/>
  <c r="AG2450" i="2"/>
  <c r="AG2451" i="2"/>
  <c r="AG2452" i="2"/>
  <c r="AG2453" i="2"/>
  <c r="AG2454" i="2"/>
  <c r="AG2455" i="2"/>
  <c r="AG2456" i="2"/>
  <c r="AG2457" i="2"/>
  <c r="AG2458" i="2"/>
  <c r="AG2459" i="2"/>
  <c r="AG2460" i="2"/>
  <c r="AG2461" i="2"/>
  <c r="AG2462" i="2"/>
  <c r="AG2463" i="2"/>
  <c r="AG2464" i="2"/>
  <c r="AG2465" i="2"/>
  <c r="AG2466" i="2"/>
  <c r="AG2467" i="2"/>
  <c r="AG2468" i="2"/>
  <c r="AG2469" i="2"/>
  <c r="AG2470" i="2"/>
  <c r="AG2471" i="2"/>
  <c r="AG2472" i="2"/>
  <c r="AG2473" i="2"/>
  <c r="AG2474" i="2"/>
  <c r="AG2475" i="2"/>
  <c r="AG2476" i="2"/>
  <c r="AG2477" i="2"/>
  <c r="AG2478" i="2"/>
  <c r="AG2479" i="2"/>
  <c r="AG2480" i="2"/>
  <c r="AG2481" i="2"/>
  <c r="AG2482" i="2"/>
  <c r="AG2483" i="2"/>
  <c r="AG2484" i="2"/>
  <c r="AG2485" i="2"/>
  <c r="AG2486" i="2"/>
  <c r="AG2487" i="2"/>
  <c r="AG2488" i="2"/>
  <c r="AG2489" i="2"/>
  <c r="AG2490" i="2"/>
  <c r="AG2491" i="2"/>
  <c r="AG2492" i="2"/>
  <c r="AG2493" i="2"/>
  <c r="AG2494" i="2"/>
  <c r="AG2495" i="2"/>
  <c r="AG2496" i="2"/>
  <c r="AG2497" i="2"/>
  <c r="AG2498" i="2"/>
  <c r="AG2499" i="2"/>
  <c r="AG2500" i="2"/>
  <c r="AG2501" i="2"/>
  <c r="AG2502" i="2"/>
  <c r="AG2503" i="2"/>
  <c r="AG2504" i="2"/>
  <c r="AG2505" i="2"/>
  <c r="AG2506" i="2"/>
  <c r="AG2507" i="2"/>
  <c r="AG2508" i="2"/>
  <c r="AG2509" i="2"/>
  <c r="AG2510" i="2"/>
  <c r="AG2511" i="2"/>
  <c r="AG2512" i="2"/>
  <c r="AG2513" i="2"/>
  <c r="AG2514" i="2"/>
  <c r="AG2515" i="2"/>
  <c r="AG2516" i="2"/>
  <c r="AG2517" i="2"/>
  <c r="AG2518" i="2"/>
  <c r="AG2519" i="2"/>
  <c r="AG2520" i="2"/>
  <c r="AG2521" i="2"/>
  <c r="AG2522" i="2"/>
  <c r="AG2523" i="2"/>
  <c r="AG2524" i="2"/>
  <c r="AG2525" i="2"/>
  <c r="AG2526" i="2"/>
  <c r="AG2527" i="2"/>
  <c r="AG2528" i="2"/>
  <c r="AG2529" i="2"/>
  <c r="AG2530" i="2"/>
  <c r="AG2531" i="2"/>
  <c r="AG2532" i="2"/>
  <c r="AG2533" i="2"/>
  <c r="AG2534" i="2"/>
  <c r="AG2535" i="2"/>
  <c r="AG2536" i="2"/>
  <c r="AG2537" i="2"/>
  <c r="AG2538" i="2"/>
  <c r="AG2539" i="2"/>
  <c r="AG2540" i="2"/>
  <c r="AG2541" i="2"/>
  <c r="AG2542" i="2"/>
  <c r="AG2543" i="2"/>
  <c r="AG2544" i="2"/>
  <c r="AG2545" i="2"/>
  <c r="AG2546" i="2"/>
  <c r="AG2547" i="2"/>
  <c r="AG2548" i="2"/>
  <c r="AG2549" i="2"/>
  <c r="AG2550" i="2"/>
  <c r="AG2551" i="2"/>
  <c r="AG2552" i="2"/>
  <c r="AG2553" i="2"/>
  <c r="AG2554" i="2"/>
  <c r="AG2555" i="2"/>
  <c r="AG2556" i="2"/>
  <c r="AG2557" i="2"/>
  <c r="AG2558" i="2"/>
  <c r="AG2559" i="2"/>
  <c r="AG2560" i="2"/>
  <c r="AG2561" i="2"/>
  <c r="AG2562" i="2"/>
  <c r="AG2563" i="2"/>
  <c r="AG2564" i="2"/>
  <c r="AG2565" i="2"/>
  <c r="AG2566" i="2"/>
  <c r="AG2567" i="2"/>
  <c r="AG2568" i="2"/>
  <c r="AG2569" i="2"/>
  <c r="AG2570" i="2"/>
  <c r="AG2571" i="2"/>
  <c r="AG2572" i="2"/>
  <c r="AG2573" i="2"/>
  <c r="AG2574" i="2"/>
  <c r="AG2575" i="2"/>
  <c r="AG2576" i="2"/>
  <c r="AG2577" i="2"/>
  <c r="AG2578" i="2"/>
  <c r="AG2579" i="2"/>
  <c r="AG2580" i="2"/>
  <c r="AG2581" i="2"/>
  <c r="AG2582" i="2"/>
  <c r="AG2583" i="2"/>
  <c r="AG2584" i="2"/>
  <c r="AG2585" i="2"/>
  <c r="AG2586" i="2"/>
  <c r="AG2587" i="2"/>
  <c r="AG2588" i="2"/>
  <c r="AG2589" i="2"/>
  <c r="AG2590" i="2"/>
  <c r="AG2591" i="2"/>
  <c r="AG2592" i="2"/>
  <c r="AG2593" i="2"/>
  <c r="AG2594" i="2"/>
  <c r="AG2595" i="2"/>
  <c r="AG2596" i="2"/>
  <c r="AG2597" i="2"/>
  <c r="AG2598" i="2"/>
  <c r="AG2599" i="2"/>
  <c r="AG2600" i="2"/>
  <c r="AG2601" i="2"/>
  <c r="AG2602" i="2"/>
  <c r="AG2603" i="2"/>
  <c r="AG2604" i="2"/>
  <c r="AG2605" i="2"/>
  <c r="AG2606" i="2"/>
  <c r="AG2607" i="2"/>
  <c r="AG2608" i="2"/>
  <c r="AG2609" i="2"/>
  <c r="AG2610" i="2"/>
  <c r="AG2611" i="2"/>
  <c r="AG2612" i="2"/>
  <c r="AG2613" i="2"/>
  <c r="AG2349" i="2"/>
  <c r="AG2350" i="2"/>
  <c r="AG2351" i="2"/>
  <c r="AG2352" i="2"/>
  <c r="AG2353" i="2"/>
  <c r="AG2354" i="2"/>
  <c r="AG2355" i="2"/>
  <c r="AG2356" i="2"/>
  <c r="AG2357" i="2"/>
  <c r="AG2358" i="2"/>
  <c r="AG2359" i="2"/>
  <c r="AG2360" i="2"/>
  <c r="AG2361" i="2"/>
  <c r="AG2362" i="2"/>
  <c r="AG2363" i="2"/>
  <c r="AG2364" i="2"/>
  <c r="AG2365" i="2"/>
  <c r="AG2366" i="2"/>
  <c r="AG2367" i="2"/>
  <c r="AG2368" i="2"/>
  <c r="AG2369" i="2"/>
  <c r="AG2370" i="2"/>
  <c r="AG2371" i="2"/>
  <c r="AG2372" i="2"/>
  <c r="AG2373" i="2"/>
  <c r="AG2374" i="2"/>
  <c r="AG2375" i="2"/>
  <c r="AG2376" i="2"/>
  <c r="AG2377" i="2"/>
  <c r="AG2378" i="2"/>
  <c r="AG2379" i="2"/>
  <c r="AG2380" i="2"/>
  <c r="AG2381" i="2"/>
  <c r="AG2382" i="2"/>
  <c r="AG2383" i="2"/>
  <c r="AG2384" i="2"/>
  <c r="AG2385" i="2"/>
  <c r="AG2386" i="2"/>
  <c r="AG2387" i="2"/>
  <c r="AG2388" i="2"/>
  <c r="AG2389" i="2"/>
  <c r="AG2390" i="2"/>
  <c r="AG2391" i="2"/>
  <c r="AG2392" i="2"/>
  <c r="AG2393" i="2"/>
  <c r="AG2394" i="2"/>
  <c r="AG2395" i="2"/>
  <c r="AG2396" i="2"/>
  <c r="AG2397" i="2"/>
  <c r="AG2398" i="2"/>
  <c r="AG2399" i="2"/>
  <c r="AG2400" i="2"/>
  <c r="AG2401" i="2"/>
  <c r="AG2402" i="2"/>
  <c r="AG2403" i="2"/>
  <c r="AG2404" i="2"/>
  <c r="AG2405" i="2"/>
  <c r="AG2406" i="2"/>
  <c r="AG2407" i="2"/>
  <c r="AG2408" i="2"/>
  <c r="AG2409" i="2"/>
  <c r="AG2410" i="2"/>
  <c r="AG2411" i="2"/>
  <c r="AG2412" i="2"/>
  <c r="AG2413" i="2"/>
  <c r="AG2414" i="2"/>
  <c r="AG2415" i="2"/>
  <c r="AG2416" i="2"/>
  <c r="AG2417" i="2"/>
  <c r="AG2418" i="2"/>
  <c r="AG2419" i="2"/>
  <c r="AG2420" i="2"/>
  <c r="AG2421" i="2"/>
  <c r="AG2422" i="2"/>
  <c r="AG2423" i="2"/>
  <c r="AG2424" i="2"/>
  <c r="AG2425" i="2"/>
  <c r="AG2426" i="2"/>
  <c r="AG2427" i="2"/>
  <c r="AG2428" i="2"/>
  <c r="AG2429" i="2"/>
  <c r="AG2430" i="2"/>
  <c r="AG2431" i="2"/>
  <c r="AG2432" i="2"/>
  <c r="AG2433" i="2"/>
  <c r="AG2434" i="2"/>
  <c r="AG2435" i="2"/>
  <c r="AG2436" i="2"/>
  <c r="AG2437" i="2"/>
  <c r="AG2438" i="2"/>
  <c r="AG2439" i="2"/>
  <c r="AG2440" i="2"/>
  <c r="AG2441" i="2"/>
  <c r="AG2"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G498" i="2"/>
  <c r="AG499" i="2"/>
  <c r="AG500" i="2"/>
  <c r="AG501" i="2"/>
  <c r="AG502" i="2"/>
  <c r="AG503" i="2"/>
  <c r="AG504" i="2"/>
  <c r="AG505" i="2"/>
  <c r="AG506" i="2"/>
  <c r="AG507" i="2"/>
  <c r="AG508" i="2"/>
  <c r="AG509" i="2"/>
  <c r="AG510" i="2"/>
  <c r="AG511" i="2"/>
  <c r="AG512" i="2"/>
  <c r="AG513" i="2"/>
  <c r="AG514" i="2"/>
  <c r="AG515" i="2"/>
  <c r="AG516" i="2"/>
  <c r="AG517" i="2"/>
  <c r="AG518" i="2"/>
  <c r="AG519" i="2"/>
  <c r="AG520" i="2"/>
  <c r="AG521" i="2"/>
  <c r="AG522" i="2"/>
  <c r="AG523" i="2"/>
  <c r="AG524" i="2"/>
  <c r="AG525" i="2"/>
  <c r="AG526" i="2"/>
  <c r="AG527" i="2"/>
  <c r="AG528" i="2"/>
  <c r="AG529" i="2"/>
  <c r="AG530" i="2"/>
  <c r="AG531" i="2"/>
  <c r="AG532" i="2"/>
  <c r="AG533" i="2"/>
  <c r="AG534" i="2"/>
  <c r="AG535" i="2"/>
  <c r="AG536" i="2"/>
  <c r="AG537" i="2"/>
  <c r="AG538" i="2"/>
  <c r="AG539" i="2"/>
  <c r="AG540" i="2"/>
  <c r="AG541" i="2"/>
  <c r="AG542" i="2"/>
  <c r="AG543" i="2"/>
  <c r="AG544" i="2"/>
  <c r="AG545" i="2"/>
  <c r="AG546" i="2"/>
  <c r="AG547" i="2"/>
  <c r="AG548" i="2"/>
  <c r="AG549" i="2"/>
  <c r="AG550" i="2"/>
  <c r="AG551" i="2"/>
  <c r="AG552" i="2"/>
  <c r="AG553" i="2"/>
  <c r="AG554" i="2"/>
  <c r="AG555" i="2"/>
  <c r="AG556" i="2"/>
  <c r="AG557" i="2"/>
  <c r="AG558" i="2"/>
  <c r="AG559" i="2"/>
  <c r="AG560" i="2"/>
  <c r="AG561" i="2"/>
  <c r="AG562" i="2"/>
  <c r="AG563" i="2"/>
  <c r="AG564" i="2"/>
  <c r="AG565" i="2"/>
  <c r="AG566" i="2"/>
  <c r="AG567" i="2"/>
  <c r="AG568" i="2"/>
  <c r="AG569" i="2"/>
  <c r="AG570" i="2"/>
  <c r="AG571" i="2"/>
  <c r="AG572" i="2"/>
  <c r="AG573" i="2"/>
  <c r="AG574" i="2"/>
  <c r="AG575" i="2"/>
  <c r="AG576" i="2"/>
  <c r="AG577" i="2"/>
  <c r="AG578" i="2"/>
  <c r="AG579" i="2"/>
  <c r="AG580" i="2"/>
  <c r="AG581" i="2"/>
  <c r="AG582" i="2"/>
  <c r="AG583" i="2"/>
  <c r="AG584" i="2"/>
  <c r="AG585" i="2"/>
  <c r="AG586" i="2"/>
  <c r="AG587" i="2"/>
  <c r="AG588" i="2"/>
  <c r="AG589" i="2"/>
  <c r="AG590" i="2"/>
  <c r="AG591" i="2"/>
  <c r="AG592" i="2"/>
  <c r="AG593" i="2"/>
  <c r="AG594" i="2"/>
  <c r="AG595" i="2"/>
  <c r="AG596" i="2"/>
  <c r="AG597" i="2"/>
  <c r="AG598" i="2"/>
  <c r="AG599" i="2"/>
  <c r="AG600" i="2"/>
  <c r="AG601" i="2"/>
  <c r="AG602" i="2"/>
  <c r="AG603" i="2"/>
  <c r="AG604" i="2"/>
  <c r="AG605" i="2"/>
  <c r="AG606" i="2"/>
  <c r="AG607" i="2"/>
  <c r="AG608" i="2"/>
  <c r="AG609" i="2"/>
  <c r="AG610" i="2"/>
  <c r="AG611" i="2"/>
  <c r="AG612" i="2"/>
  <c r="AG613" i="2"/>
  <c r="AG614" i="2"/>
  <c r="AG615" i="2"/>
  <c r="AG616" i="2"/>
  <c r="AG617" i="2"/>
  <c r="AG618" i="2"/>
  <c r="AG619" i="2"/>
  <c r="AG620" i="2"/>
  <c r="AG621" i="2"/>
  <c r="AG622" i="2"/>
  <c r="AG623" i="2"/>
  <c r="AG624" i="2"/>
  <c r="AG625" i="2"/>
  <c r="AG626" i="2"/>
  <c r="AG627" i="2"/>
  <c r="AG628" i="2"/>
  <c r="AG629" i="2"/>
  <c r="AG630" i="2"/>
  <c r="AG631" i="2"/>
  <c r="AG632" i="2"/>
  <c r="AG633" i="2"/>
  <c r="AG634" i="2"/>
  <c r="AG635" i="2"/>
  <c r="AG636" i="2"/>
  <c r="AG637" i="2"/>
  <c r="AG638" i="2"/>
  <c r="AG639" i="2"/>
  <c r="AG640" i="2"/>
  <c r="AG641" i="2"/>
  <c r="AG642" i="2"/>
  <c r="AG643" i="2"/>
  <c r="AG644" i="2"/>
  <c r="AG645" i="2"/>
  <c r="AG646" i="2"/>
  <c r="AG647" i="2"/>
  <c r="AG648" i="2"/>
  <c r="AG649" i="2"/>
  <c r="AG650" i="2"/>
  <c r="AG651" i="2"/>
  <c r="AG652" i="2"/>
  <c r="AG653" i="2"/>
  <c r="AG654" i="2"/>
  <c r="AG655" i="2"/>
  <c r="AG656" i="2"/>
  <c r="AG657" i="2"/>
  <c r="AG658" i="2"/>
  <c r="AG659" i="2"/>
  <c r="AG660" i="2"/>
  <c r="AG661" i="2"/>
  <c r="AG662" i="2"/>
  <c r="AG663" i="2"/>
  <c r="AG664" i="2"/>
  <c r="AG665" i="2"/>
  <c r="AG666" i="2"/>
  <c r="AG667" i="2"/>
  <c r="AG668" i="2"/>
  <c r="AG669" i="2"/>
  <c r="AG670" i="2"/>
  <c r="AG671" i="2"/>
  <c r="AG672" i="2"/>
  <c r="AG673" i="2"/>
  <c r="AG674" i="2"/>
  <c r="AG675" i="2"/>
  <c r="AG676" i="2"/>
  <c r="AG677" i="2"/>
  <c r="AG678" i="2"/>
  <c r="AG679" i="2"/>
  <c r="AG680" i="2"/>
  <c r="AG681" i="2"/>
  <c r="AG682" i="2"/>
  <c r="AG683" i="2"/>
  <c r="AG684" i="2"/>
  <c r="AG685" i="2"/>
  <c r="AG686" i="2"/>
  <c r="AG687" i="2"/>
  <c r="AG688" i="2"/>
  <c r="AG689" i="2"/>
  <c r="AG690" i="2"/>
  <c r="AG691" i="2"/>
  <c r="AG692" i="2"/>
  <c r="AG693" i="2"/>
  <c r="AG694" i="2"/>
  <c r="AG695" i="2"/>
  <c r="AG696" i="2"/>
  <c r="AG697" i="2"/>
  <c r="AG698" i="2"/>
  <c r="AG699" i="2"/>
  <c r="AG700" i="2"/>
  <c r="AG701" i="2"/>
  <c r="AG702" i="2"/>
  <c r="AG703" i="2"/>
  <c r="AG704" i="2"/>
  <c r="AG705" i="2"/>
  <c r="AG706" i="2"/>
  <c r="AG707" i="2"/>
  <c r="AG708" i="2"/>
  <c r="AG709" i="2"/>
  <c r="AG710" i="2"/>
  <c r="AG711" i="2"/>
  <c r="AG712" i="2"/>
  <c r="AG713" i="2"/>
  <c r="AG714" i="2"/>
  <c r="AG715" i="2"/>
  <c r="AG716" i="2"/>
  <c r="AG717" i="2"/>
  <c r="AG718" i="2"/>
  <c r="AG719" i="2"/>
  <c r="AG720" i="2"/>
  <c r="AG721" i="2"/>
  <c r="AG722" i="2"/>
  <c r="AG723" i="2"/>
  <c r="AG724" i="2"/>
  <c r="AG725" i="2"/>
  <c r="AG726" i="2"/>
  <c r="AG727" i="2"/>
  <c r="AG728" i="2"/>
  <c r="AG729" i="2"/>
  <c r="AG730" i="2"/>
  <c r="AG731" i="2"/>
  <c r="AG732" i="2"/>
  <c r="AG733" i="2"/>
  <c r="AG734" i="2"/>
  <c r="AG735" i="2"/>
  <c r="AG736" i="2"/>
  <c r="AG737" i="2"/>
  <c r="AG738" i="2"/>
  <c r="AG739" i="2"/>
  <c r="AG740" i="2"/>
  <c r="AG741" i="2"/>
  <c r="AG742" i="2"/>
  <c r="AG743" i="2"/>
  <c r="AG744" i="2"/>
  <c r="AG745" i="2"/>
  <c r="AG746" i="2"/>
  <c r="AG747" i="2"/>
  <c r="AG748" i="2"/>
  <c r="AG749" i="2"/>
  <c r="AG750" i="2"/>
  <c r="AG751" i="2"/>
  <c r="AG752" i="2"/>
  <c r="AG753" i="2"/>
  <c r="AG754" i="2"/>
  <c r="AG755" i="2"/>
  <c r="AG756" i="2"/>
  <c r="AG757" i="2"/>
  <c r="AG758" i="2"/>
  <c r="AG759" i="2"/>
  <c r="AG760" i="2"/>
  <c r="AG761" i="2"/>
  <c r="AG762" i="2"/>
  <c r="AG763" i="2"/>
  <c r="AG764" i="2"/>
  <c r="AG765" i="2"/>
  <c r="AG766" i="2"/>
  <c r="AG767" i="2"/>
  <c r="AG768" i="2"/>
  <c r="AG769" i="2"/>
  <c r="AG770" i="2"/>
  <c r="AG771" i="2"/>
  <c r="AG772" i="2"/>
  <c r="AG773" i="2"/>
  <c r="AG774" i="2"/>
  <c r="AG775" i="2"/>
  <c r="AG776" i="2"/>
  <c r="AG777" i="2"/>
  <c r="AG778" i="2"/>
  <c r="AG779" i="2"/>
  <c r="AG780" i="2"/>
  <c r="AG781" i="2"/>
  <c r="AG782" i="2"/>
  <c r="AG783" i="2"/>
  <c r="AG784" i="2"/>
  <c r="AG785" i="2"/>
  <c r="AG786" i="2"/>
  <c r="AG787" i="2"/>
  <c r="AG788" i="2"/>
  <c r="AG789" i="2"/>
  <c r="AG790" i="2"/>
  <c r="AG791" i="2"/>
  <c r="AG792" i="2"/>
  <c r="AG793" i="2"/>
  <c r="AG794" i="2"/>
  <c r="AG795" i="2"/>
  <c r="AG796" i="2"/>
  <c r="AG797" i="2"/>
  <c r="AG798" i="2"/>
  <c r="AG799" i="2"/>
  <c r="AG800" i="2"/>
  <c r="AG801" i="2"/>
  <c r="AG802" i="2"/>
  <c r="AG803" i="2"/>
  <c r="AG804" i="2"/>
  <c r="AG805" i="2"/>
  <c r="AG806" i="2"/>
  <c r="AG807" i="2"/>
  <c r="AG808" i="2"/>
  <c r="AG809" i="2"/>
  <c r="AG810" i="2"/>
  <c r="AG811" i="2"/>
  <c r="AG812" i="2"/>
  <c r="AG813" i="2"/>
  <c r="AG814" i="2"/>
  <c r="AG815" i="2"/>
  <c r="AG816" i="2"/>
  <c r="AG817" i="2"/>
  <c r="AG818" i="2"/>
  <c r="AG819" i="2"/>
  <c r="AG820" i="2"/>
  <c r="AG821" i="2"/>
  <c r="AG822" i="2"/>
  <c r="AG823" i="2"/>
  <c r="AG824" i="2"/>
  <c r="AG825" i="2"/>
  <c r="AG826" i="2"/>
  <c r="AG827" i="2"/>
  <c r="AG828" i="2"/>
  <c r="AG829" i="2"/>
  <c r="AG830" i="2"/>
  <c r="AG831" i="2"/>
  <c r="AG832" i="2"/>
  <c r="AG833" i="2"/>
  <c r="AG834" i="2"/>
  <c r="AG835" i="2"/>
  <c r="AG836" i="2"/>
  <c r="AG837" i="2"/>
  <c r="AG838" i="2"/>
  <c r="AG839" i="2"/>
  <c r="AG840" i="2"/>
  <c r="AG841" i="2"/>
  <c r="AG842" i="2"/>
  <c r="AG843" i="2"/>
  <c r="AG844" i="2"/>
  <c r="AG845" i="2"/>
  <c r="AG846" i="2"/>
  <c r="AG847" i="2"/>
  <c r="AG848" i="2"/>
  <c r="AG849" i="2"/>
  <c r="AG850" i="2"/>
  <c r="AG851" i="2"/>
  <c r="AG852" i="2"/>
  <c r="AG853" i="2"/>
  <c r="AG854" i="2"/>
  <c r="AG855" i="2"/>
  <c r="AG856" i="2"/>
  <c r="AG857" i="2"/>
  <c r="AG858" i="2"/>
  <c r="AG859" i="2"/>
  <c r="AG860" i="2"/>
  <c r="AG861" i="2"/>
  <c r="AG862" i="2"/>
  <c r="AG863" i="2"/>
  <c r="AG864" i="2"/>
  <c r="AG865" i="2"/>
  <c r="AG866" i="2"/>
  <c r="AG867" i="2"/>
  <c r="AG868" i="2"/>
  <c r="AG869" i="2"/>
  <c r="AG870" i="2"/>
  <c r="AG871" i="2"/>
  <c r="AG872" i="2"/>
  <c r="AG873" i="2"/>
  <c r="AG874" i="2"/>
  <c r="AG875" i="2"/>
  <c r="AG876" i="2"/>
  <c r="AG877" i="2"/>
  <c r="AG878" i="2"/>
  <c r="AG879" i="2"/>
  <c r="AG880" i="2"/>
  <c r="AG881" i="2"/>
  <c r="AG882" i="2"/>
  <c r="AG883" i="2"/>
  <c r="AG884" i="2"/>
  <c r="AG885" i="2"/>
  <c r="AG886" i="2"/>
  <c r="AG887" i="2"/>
  <c r="AG888" i="2"/>
  <c r="AG889" i="2"/>
  <c r="AG890" i="2"/>
  <c r="AG891" i="2"/>
  <c r="AG892" i="2"/>
  <c r="AG893" i="2"/>
  <c r="AG894" i="2"/>
  <c r="AG895" i="2"/>
  <c r="AG896" i="2"/>
  <c r="AG897" i="2"/>
  <c r="AG898" i="2"/>
  <c r="AG899" i="2"/>
  <c r="AG900" i="2"/>
  <c r="AG901" i="2"/>
  <c r="AG902" i="2"/>
  <c r="AG903" i="2"/>
  <c r="AG904" i="2"/>
  <c r="AG905" i="2"/>
  <c r="AG906" i="2"/>
  <c r="AG907" i="2"/>
  <c r="AG908" i="2"/>
  <c r="AG909" i="2"/>
  <c r="AG910" i="2"/>
  <c r="AG911" i="2"/>
  <c r="AG912" i="2"/>
  <c r="AG913" i="2"/>
  <c r="AG914" i="2"/>
  <c r="AG915" i="2"/>
  <c r="AG916" i="2"/>
  <c r="AG917" i="2"/>
  <c r="AG918" i="2"/>
  <c r="AG919" i="2"/>
  <c r="AG920" i="2"/>
  <c r="AG921" i="2"/>
  <c r="AG922" i="2"/>
  <c r="AG923" i="2"/>
  <c r="AG924" i="2"/>
  <c r="AG925" i="2"/>
  <c r="AG926" i="2"/>
  <c r="AG927" i="2"/>
  <c r="AG928" i="2"/>
  <c r="AG929" i="2"/>
  <c r="AG930" i="2"/>
  <c r="AG931" i="2"/>
  <c r="AG932" i="2"/>
  <c r="AG933" i="2"/>
  <c r="AG934" i="2"/>
  <c r="AG935" i="2"/>
  <c r="AG936" i="2"/>
  <c r="AG937" i="2"/>
  <c r="AG938" i="2"/>
  <c r="AG939" i="2"/>
  <c r="AG940" i="2"/>
  <c r="AG941" i="2"/>
  <c r="AG942" i="2"/>
  <c r="AG943" i="2"/>
  <c r="AG944" i="2"/>
  <c r="AG945" i="2"/>
  <c r="AG946" i="2"/>
  <c r="AG947" i="2"/>
  <c r="AG948" i="2"/>
  <c r="AG949" i="2"/>
  <c r="AG950" i="2"/>
  <c r="AG951" i="2"/>
  <c r="AG952" i="2"/>
  <c r="AG953" i="2"/>
  <c r="AG954" i="2"/>
  <c r="AG955" i="2"/>
  <c r="AG956" i="2"/>
  <c r="AG957" i="2"/>
  <c r="AG958" i="2"/>
  <c r="AG959" i="2"/>
  <c r="AG960" i="2"/>
  <c r="AG961" i="2"/>
  <c r="AG962" i="2"/>
  <c r="AG963" i="2"/>
  <c r="AG964" i="2"/>
  <c r="AG965" i="2"/>
  <c r="AG966" i="2"/>
  <c r="AG967" i="2"/>
  <c r="AG968" i="2"/>
  <c r="AG969" i="2"/>
  <c r="AG970" i="2"/>
  <c r="AG971" i="2"/>
  <c r="AG972" i="2"/>
  <c r="AG973" i="2"/>
  <c r="AG974" i="2"/>
  <c r="AG975" i="2"/>
  <c r="AG976" i="2"/>
  <c r="AG977" i="2"/>
  <c r="AG978" i="2"/>
  <c r="AG979" i="2"/>
  <c r="AG980" i="2"/>
  <c r="AG981" i="2"/>
  <c r="AG982" i="2"/>
  <c r="AG983" i="2"/>
  <c r="AG984" i="2"/>
  <c r="AG985" i="2"/>
  <c r="AG986" i="2"/>
  <c r="AG987" i="2"/>
  <c r="AG988" i="2"/>
  <c r="AG989" i="2"/>
  <c r="AG990" i="2"/>
  <c r="AG991" i="2"/>
  <c r="AG992" i="2"/>
  <c r="AG993" i="2"/>
  <c r="AG994" i="2"/>
  <c r="AG995" i="2"/>
  <c r="AG996" i="2"/>
  <c r="AG997" i="2"/>
  <c r="AG998" i="2"/>
  <c r="AG999" i="2"/>
  <c r="AG1000" i="2"/>
  <c r="AG1001" i="2"/>
  <c r="AG1002" i="2"/>
  <c r="AG1003" i="2"/>
  <c r="AG1004" i="2"/>
  <c r="AG1005" i="2"/>
  <c r="AG1006" i="2"/>
  <c r="AG1007" i="2"/>
  <c r="AG1008" i="2"/>
  <c r="AG1009" i="2"/>
  <c r="AG1010" i="2"/>
  <c r="AG1011" i="2"/>
  <c r="AG1012" i="2"/>
  <c r="AG1013" i="2"/>
  <c r="AG1014" i="2"/>
  <c r="AG1015" i="2"/>
  <c r="AG1016" i="2"/>
  <c r="AG1017" i="2"/>
  <c r="AG1018" i="2"/>
  <c r="AG1019" i="2"/>
  <c r="AG1020" i="2"/>
  <c r="AG1021" i="2"/>
  <c r="AG1022" i="2"/>
  <c r="AG1023" i="2"/>
  <c r="AG1024" i="2"/>
  <c r="AG1025" i="2"/>
  <c r="AG1026" i="2"/>
  <c r="AG1027" i="2"/>
  <c r="AG1028" i="2"/>
  <c r="AG1029" i="2"/>
  <c r="AG1030" i="2"/>
  <c r="AG1031" i="2"/>
  <c r="AG1032" i="2"/>
  <c r="AG1033" i="2"/>
  <c r="AG1034" i="2"/>
  <c r="AG1035" i="2"/>
  <c r="AG1036" i="2"/>
  <c r="AG1037" i="2"/>
  <c r="AG1038" i="2"/>
  <c r="AG1039" i="2"/>
  <c r="AG1040" i="2"/>
  <c r="AG1041" i="2"/>
  <c r="AG1042" i="2"/>
  <c r="AG1043" i="2"/>
  <c r="AG1044" i="2"/>
  <c r="AG1045" i="2"/>
  <c r="AG1046" i="2"/>
  <c r="AG1047" i="2"/>
  <c r="AG1048" i="2"/>
  <c r="AG1049" i="2"/>
  <c r="AG1050" i="2"/>
  <c r="AG1051" i="2"/>
  <c r="AG1052" i="2"/>
  <c r="AG1053" i="2"/>
  <c r="AG1054" i="2"/>
  <c r="AG1055" i="2"/>
  <c r="AG1056" i="2"/>
  <c r="AG1057" i="2"/>
  <c r="AG1058" i="2"/>
  <c r="AG1059" i="2"/>
  <c r="AG1060" i="2"/>
  <c r="AG1061" i="2"/>
  <c r="AG1062" i="2"/>
  <c r="AG1063" i="2"/>
  <c r="AG1064" i="2"/>
  <c r="AG1065" i="2"/>
  <c r="AG1066" i="2"/>
  <c r="AG1067" i="2"/>
  <c r="AG1068" i="2"/>
  <c r="AG1069" i="2"/>
  <c r="AG1070" i="2"/>
  <c r="AG1071" i="2"/>
  <c r="AG1072" i="2"/>
  <c r="AG1073" i="2"/>
  <c r="AG1074" i="2"/>
  <c r="AG1075" i="2"/>
  <c r="AG1076" i="2"/>
  <c r="AG1077" i="2"/>
  <c r="AG1078" i="2"/>
  <c r="AG1079" i="2"/>
  <c r="AG1080" i="2"/>
  <c r="AG1081" i="2"/>
  <c r="AG1082" i="2"/>
  <c r="AG1083" i="2"/>
  <c r="AG1084" i="2"/>
  <c r="AG1085" i="2"/>
  <c r="AG1086" i="2"/>
  <c r="AG1087" i="2"/>
  <c r="AG1088" i="2"/>
  <c r="AG1089" i="2"/>
  <c r="AG1090" i="2"/>
  <c r="AG1091" i="2"/>
  <c r="AG1092" i="2"/>
  <c r="AG1093" i="2"/>
  <c r="AG1094" i="2"/>
  <c r="AG1095" i="2"/>
  <c r="AG1096" i="2"/>
  <c r="AG1097" i="2"/>
  <c r="AG1098" i="2"/>
  <c r="AG1099" i="2"/>
  <c r="AG1100" i="2"/>
  <c r="AG1101" i="2"/>
  <c r="AG1102" i="2"/>
  <c r="AG1103" i="2"/>
  <c r="AG1104" i="2"/>
  <c r="AG1105" i="2"/>
  <c r="AG1106" i="2"/>
  <c r="AG1107" i="2"/>
  <c r="AG1108" i="2"/>
  <c r="AG1109" i="2"/>
  <c r="AG1110" i="2"/>
  <c r="AG1111" i="2"/>
  <c r="AG1112" i="2"/>
  <c r="AG1113" i="2"/>
  <c r="AG1114" i="2"/>
  <c r="AG1115" i="2"/>
  <c r="AG1116" i="2"/>
  <c r="AG1117" i="2"/>
  <c r="AG1118" i="2"/>
  <c r="AG1119" i="2"/>
  <c r="AG1120" i="2"/>
  <c r="AG1121" i="2"/>
  <c r="AG1122" i="2"/>
  <c r="AG1123" i="2"/>
  <c r="AG1124" i="2"/>
  <c r="AG1125" i="2"/>
  <c r="AG1126" i="2"/>
  <c r="AG1127" i="2"/>
  <c r="AG1128" i="2"/>
  <c r="AG1129" i="2"/>
  <c r="AG1130" i="2"/>
  <c r="AG1131" i="2"/>
  <c r="AG1132" i="2"/>
  <c r="AG1133" i="2"/>
  <c r="AG1134" i="2"/>
  <c r="AG1135" i="2"/>
  <c r="AG1136" i="2"/>
  <c r="AG1137" i="2"/>
  <c r="AG1138" i="2"/>
  <c r="AG1139" i="2"/>
  <c r="AG1140" i="2"/>
  <c r="AG1141" i="2"/>
  <c r="AG1142" i="2"/>
  <c r="AG1143" i="2"/>
  <c r="AG1144" i="2"/>
  <c r="AG1145" i="2"/>
  <c r="AG1146" i="2"/>
  <c r="AG1147" i="2"/>
  <c r="AG1148" i="2"/>
  <c r="AG1149" i="2"/>
  <c r="AG1150" i="2"/>
  <c r="AG1151" i="2"/>
  <c r="AG1152" i="2"/>
  <c r="AG1153" i="2"/>
  <c r="AG1154" i="2"/>
  <c r="AG1155" i="2"/>
  <c r="AG1156" i="2"/>
  <c r="AG1157" i="2"/>
  <c r="AG1158" i="2"/>
  <c r="AG1159" i="2"/>
  <c r="AG1160" i="2"/>
  <c r="AG1161" i="2"/>
  <c r="AG1162" i="2"/>
  <c r="AG1163" i="2"/>
  <c r="AG1164" i="2"/>
  <c r="AG1165" i="2"/>
  <c r="AG1166" i="2"/>
  <c r="AG1167" i="2"/>
  <c r="AG1168" i="2"/>
  <c r="AG1169" i="2"/>
  <c r="AG1170" i="2"/>
  <c r="AG1171" i="2"/>
  <c r="AG1172" i="2"/>
  <c r="AG1173" i="2"/>
  <c r="AG1174" i="2"/>
  <c r="AG1175" i="2"/>
  <c r="AG1176" i="2"/>
  <c r="AG1177" i="2"/>
  <c r="AG1178" i="2"/>
  <c r="AG1179" i="2"/>
  <c r="AG1180" i="2"/>
  <c r="AG1181" i="2"/>
  <c r="AG1182" i="2"/>
  <c r="AG1183" i="2"/>
  <c r="AG1184" i="2"/>
  <c r="AG1185" i="2"/>
  <c r="AG1186" i="2"/>
  <c r="AG1187" i="2"/>
  <c r="AG1188" i="2"/>
  <c r="AG1189" i="2"/>
  <c r="AG1190" i="2"/>
  <c r="AG1191" i="2"/>
  <c r="AG1192" i="2"/>
  <c r="AG1193" i="2"/>
  <c r="AG1194" i="2"/>
  <c r="AG1195" i="2"/>
  <c r="AG1196" i="2"/>
  <c r="AG1197" i="2"/>
  <c r="AG1198" i="2"/>
  <c r="AG1199" i="2"/>
  <c r="AG1200" i="2"/>
  <c r="AG1201" i="2"/>
  <c r="AG1202" i="2"/>
  <c r="AG1203" i="2"/>
  <c r="AG1204" i="2"/>
  <c r="AG1205" i="2"/>
  <c r="AG1206" i="2"/>
  <c r="AG1207" i="2"/>
  <c r="AG1208" i="2"/>
  <c r="AG1209" i="2"/>
  <c r="AG1210" i="2"/>
  <c r="AG1211" i="2"/>
  <c r="AG1212" i="2"/>
  <c r="AG1213" i="2"/>
  <c r="AG1214" i="2"/>
  <c r="AG1215" i="2"/>
  <c r="AG1216" i="2"/>
  <c r="AG1217" i="2"/>
  <c r="AG1218" i="2"/>
  <c r="AG1219" i="2"/>
  <c r="AG1220" i="2"/>
  <c r="AG1221" i="2"/>
  <c r="AG1222" i="2"/>
  <c r="AG1223" i="2"/>
  <c r="AG1224" i="2"/>
  <c r="AG1225" i="2"/>
  <c r="AG1226" i="2"/>
  <c r="AG1227" i="2"/>
  <c r="AG1228" i="2"/>
  <c r="AG1229" i="2"/>
  <c r="AG1230" i="2"/>
  <c r="AG1231" i="2"/>
  <c r="AG1232" i="2"/>
  <c r="AG1233" i="2"/>
  <c r="AG1234" i="2"/>
  <c r="AG1235" i="2"/>
  <c r="AG1236" i="2"/>
  <c r="AG1237" i="2"/>
  <c r="AG1238" i="2"/>
  <c r="AG1239" i="2"/>
  <c r="AG1240" i="2"/>
  <c r="AG1241" i="2"/>
  <c r="AG1242" i="2"/>
  <c r="AG1243" i="2"/>
  <c r="AG1244" i="2"/>
  <c r="AG1245" i="2"/>
  <c r="AG1246" i="2"/>
  <c r="AG1247" i="2"/>
  <c r="AG1248" i="2"/>
  <c r="AG1249" i="2"/>
  <c r="AG1250" i="2"/>
  <c r="AG1251" i="2"/>
  <c r="AG1252" i="2"/>
  <c r="AG1253" i="2"/>
  <c r="AG1254" i="2"/>
  <c r="AG1255" i="2"/>
  <c r="AG1256" i="2"/>
  <c r="AG1257" i="2"/>
  <c r="AG1258" i="2"/>
  <c r="AG1259" i="2"/>
  <c r="AG1260" i="2"/>
  <c r="AG1261" i="2"/>
  <c r="AG1262" i="2"/>
  <c r="AG1263" i="2"/>
  <c r="AG1264" i="2"/>
  <c r="AG1265" i="2"/>
  <c r="AG1266" i="2"/>
  <c r="AG1267" i="2"/>
  <c r="AG1268" i="2"/>
  <c r="AG1269" i="2"/>
  <c r="AG1270" i="2"/>
  <c r="AG1271" i="2"/>
  <c r="AG1272" i="2"/>
  <c r="AG1273" i="2"/>
  <c r="AG1274" i="2"/>
  <c r="AG1275" i="2"/>
  <c r="AG1276" i="2"/>
  <c r="AG1277" i="2"/>
  <c r="AG1278" i="2"/>
  <c r="AG1279" i="2"/>
  <c r="AG1280" i="2"/>
  <c r="AG1281" i="2"/>
  <c r="AG1282" i="2"/>
  <c r="AG1283" i="2"/>
  <c r="AG1284" i="2"/>
  <c r="AG1285" i="2"/>
  <c r="AG1286" i="2"/>
  <c r="AG1287" i="2"/>
  <c r="AG1288" i="2"/>
  <c r="AG1289" i="2"/>
  <c r="AG1290" i="2"/>
  <c r="AG1291" i="2"/>
  <c r="AG1292" i="2"/>
  <c r="AG1293" i="2"/>
  <c r="AG1294" i="2"/>
  <c r="AG1295" i="2"/>
  <c r="AG1296" i="2"/>
  <c r="AG1297" i="2"/>
  <c r="AG1298" i="2"/>
  <c r="AG1299" i="2"/>
  <c r="AG1300" i="2"/>
  <c r="AG1301" i="2"/>
  <c r="AG1302" i="2"/>
  <c r="AG1303" i="2"/>
  <c r="AG1304" i="2"/>
  <c r="AG1305" i="2"/>
  <c r="AG1306" i="2"/>
  <c r="AG1307" i="2"/>
  <c r="AG1308" i="2"/>
  <c r="AG1309" i="2"/>
  <c r="AG1310" i="2"/>
  <c r="AG1311" i="2"/>
  <c r="AG1312" i="2"/>
  <c r="AG1313" i="2"/>
  <c r="AG1314" i="2"/>
  <c r="AG1315" i="2"/>
  <c r="AG1316" i="2"/>
  <c r="AG1317" i="2"/>
  <c r="AG1318" i="2"/>
  <c r="AG1319" i="2"/>
  <c r="AG1320" i="2"/>
  <c r="AG1321" i="2"/>
  <c r="AG1322" i="2"/>
  <c r="AG1323" i="2"/>
  <c r="AG1324" i="2"/>
  <c r="AG1325" i="2"/>
  <c r="AG1326" i="2"/>
  <c r="AG1327" i="2"/>
  <c r="AG1328" i="2"/>
  <c r="AG1329" i="2"/>
  <c r="AG1330" i="2"/>
  <c r="AG1331" i="2"/>
  <c r="AG1332" i="2"/>
  <c r="AG1333" i="2"/>
  <c r="AG1334" i="2"/>
  <c r="AG1335" i="2"/>
  <c r="AG1336" i="2"/>
  <c r="AG1337" i="2"/>
  <c r="AG1338" i="2"/>
  <c r="AG1339" i="2"/>
  <c r="AG1340" i="2"/>
  <c r="AG1341" i="2"/>
  <c r="AG1342" i="2"/>
  <c r="AG1343" i="2"/>
  <c r="AG1344" i="2"/>
  <c r="AG1345" i="2"/>
  <c r="AG1346" i="2"/>
  <c r="AG1347" i="2"/>
  <c r="AG1348" i="2"/>
  <c r="AG1349" i="2"/>
  <c r="AG1350" i="2"/>
  <c r="AG1351" i="2"/>
  <c r="AG1352" i="2"/>
  <c r="AG1353" i="2"/>
  <c r="AG1354" i="2"/>
  <c r="AG1355" i="2"/>
  <c r="AG1356" i="2"/>
  <c r="AG1357" i="2"/>
  <c r="AG1358" i="2"/>
  <c r="AG1359" i="2"/>
  <c r="AG1360" i="2"/>
  <c r="AG1361" i="2"/>
  <c r="AG1362" i="2"/>
  <c r="AG1363" i="2"/>
  <c r="AG1364" i="2"/>
  <c r="AG1365" i="2"/>
  <c r="AG1366" i="2"/>
  <c r="AG1367" i="2"/>
  <c r="AG1368" i="2"/>
  <c r="AG1369" i="2"/>
  <c r="AG1370" i="2"/>
  <c r="AG1371" i="2"/>
  <c r="AG1372" i="2"/>
  <c r="AG1373" i="2"/>
  <c r="AG1374" i="2"/>
  <c r="AG1375" i="2"/>
  <c r="AG1376" i="2"/>
  <c r="AG1377" i="2"/>
  <c r="AG1378" i="2"/>
  <c r="AG1379" i="2"/>
  <c r="AG1380" i="2"/>
  <c r="AG1381" i="2"/>
  <c r="AG1382" i="2"/>
  <c r="AG1383" i="2"/>
  <c r="AG1384" i="2"/>
  <c r="AG1385" i="2"/>
  <c r="AG1386" i="2"/>
  <c r="AG1387" i="2"/>
  <c r="AG1388" i="2"/>
  <c r="AG1389" i="2"/>
  <c r="AG1390" i="2"/>
  <c r="AG1391" i="2"/>
  <c r="AG1392" i="2"/>
  <c r="AG1393" i="2"/>
  <c r="AG1394" i="2"/>
  <c r="AG1395" i="2"/>
  <c r="AG1396" i="2"/>
  <c r="AG1397" i="2"/>
  <c r="AG1398" i="2"/>
  <c r="AG1399" i="2"/>
  <c r="AG1400" i="2"/>
  <c r="AG1401" i="2"/>
  <c r="AG1402" i="2"/>
  <c r="AG1403" i="2"/>
  <c r="AG1404" i="2"/>
  <c r="AG1405" i="2"/>
  <c r="AG1406" i="2"/>
  <c r="AG1407" i="2"/>
  <c r="AG1408" i="2"/>
  <c r="AG1409" i="2"/>
  <c r="AG1410" i="2"/>
  <c r="AG1411" i="2"/>
  <c r="AG1412" i="2"/>
  <c r="AG1413" i="2"/>
  <c r="AG1414" i="2"/>
  <c r="AG1415" i="2"/>
  <c r="AG1416" i="2"/>
  <c r="AG1417" i="2"/>
  <c r="AG1418" i="2"/>
  <c r="AG1419" i="2"/>
  <c r="AG1420" i="2"/>
  <c r="AG1421" i="2"/>
  <c r="AG1422" i="2"/>
  <c r="AG1423" i="2"/>
  <c r="AG1424" i="2"/>
  <c r="AG1425" i="2"/>
  <c r="AG1426" i="2"/>
  <c r="AG1427" i="2"/>
  <c r="AG1428" i="2"/>
  <c r="AG1429" i="2"/>
  <c r="AG1430" i="2"/>
  <c r="AG1431" i="2"/>
  <c r="AG1432" i="2"/>
  <c r="AG1433" i="2"/>
  <c r="AG1434" i="2"/>
  <c r="AG1435" i="2"/>
  <c r="AG1436" i="2"/>
  <c r="AG1437" i="2"/>
  <c r="AG1438" i="2"/>
  <c r="AG1439" i="2"/>
  <c r="AG1440" i="2"/>
  <c r="AG1441" i="2"/>
  <c r="AG1442" i="2"/>
  <c r="AG1443" i="2"/>
  <c r="AG1444" i="2"/>
  <c r="AG1445" i="2"/>
  <c r="AG1446" i="2"/>
  <c r="AG1447" i="2"/>
  <c r="AG1448" i="2"/>
  <c r="AG1449" i="2"/>
  <c r="AG1450" i="2"/>
  <c r="AG1451" i="2"/>
  <c r="AG1452" i="2"/>
  <c r="AG1453" i="2"/>
  <c r="AG1454" i="2"/>
  <c r="AG1455" i="2"/>
  <c r="AG1456" i="2"/>
  <c r="AG1457" i="2"/>
  <c r="AG1458" i="2"/>
  <c r="AG1459" i="2"/>
  <c r="AG1460" i="2"/>
  <c r="AG1461" i="2"/>
  <c r="AG1462" i="2"/>
  <c r="AG1463" i="2"/>
  <c r="AG1464" i="2"/>
  <c r="AG1465" i="2"/>
  <c r="AG1466" i="2"/>
  <c r="AG1467" i="2"/>
  <c r="AG1468" i="2"/>
  <c r="AG1469" i="2"/>
  <c r="AG1470" i="2"/>
  <c r="AG1471" i="2"/>
  <c r="AG1472" i="2"/>
  <c r="AG1473" i="2"/>
  <c r="AG1474" i="2"/>
  <c r="AG1475" i="2"/>
  <c r="AG1476" i="2"/>
  <c r="AG1477" i="2"/>
  <c r="AG1478" i="2"/>
  <c r="AG1479" i="2"/>
  <c r="AG1480" i="2"/>
  <c r="AG1481" i="2"/>
  <c r="AG1482" i="2"/>
  <c r="AG1483" i="2"/>
  <c r="AG1484" i="2"/>
  <c r="AG1485" i="2"/>
  <c r="AG1486" i="2"/>
  <c r="AG1487" i="2"/>
  <c r="AG1488" i="2"/>
  <c r="AG1489" i="2"/>
  <c r="AG1490" i="2"/>
  <c r="AG1491" i="2"/>
  <c r="AG1492" i="2"/>
  <c r="AG1493" i="2"/>
  <c r="AG1494" i="2"/>
  <c r="AG1495" i="2"/>
  <c r="AG1496" i="2"/>
  <c r="AG1497" i="2"/>
  <c r="AG1498" i="2"/>
  <c r="AG1499" i="2"/>
  <c r="AG1500" i="2"/>
  <c r="AG1501" i="2"/>
  <c r="AG1502" i="2"/>
  <c r="AG1503" i="2"/>
  <c r="AG1504" i="2"/>
  <c r="AG1505" i="2"/>
  <c r="AG1506" i="2"/>
  <c r="AG1507" i="2"/>
  <c r="AG1508" i="2"/>
  <c r="AG1509" i="2"/>
  <c r="AG1510" i="2"/>
  <c r="AG1511" i="2"/>
  <c r="AG1512" i="2"/>
  <c r="AG1513" i="2"/>
  <c r="AG1514" i="2"/>
  <c r="AG1515" i="2"/>
  <c r="AG1516" i="2"/>
  <c r="AG1517" i="2"/>
  <c r="AG1518" i="2"/>
  <c r="AG1519" i="2"/>
  <c r="AG1520" i="2"/>
  <c r="AG1521" i="2"/>
  <c r="AG1522" i="2"/>
  <c r="AG1523" i="2"/>
  <c r="AG1524" i="2"/>
  <c r="AG1525" i="2"/>
  <c r="AG1526" i="2"/>
  <c r="AG1527" i="2"/>
  <c r="AG1528" i="2"/>
  <c r="AG1529" i="2"/>
  <c r="AG1530" i="2"/>
  <c r="AG1531" i="2"/>
  <c r="AG1532" i="2"/>
  <c r="AG1533" i="2"/>
  <c r="AG1534" i="2"/>
  <c r="AG1535" i="2"/>
  <c r="AG1536" i="2"/>
  <c r="AG1537" i="2"/>
  <c r="AG1538" i="2"/>
  <c r="AG1539" i="2"/>
  <c r="AG1540" i="2"/>
  <c r="AG1541" i="2"/>
  <c r="AG1542" i="2"/>
  <c r="AG1543" i="2"/>
  <c r="AG1544" i="2"/>
  <c r="AG1545" i="2"/>
  <c r="AG1546" i="2"/>
  <c r="AG1547" i="2"/>
  <c r="AG1548" i="2"/>
  <c r="AG1549" i="2"/>
  <c r="AG1550" i="2"/>
  <c r="AG1551" i="2"/>
  <c r="AG1552" i="2"/>
  <c r="AG1553" i="2"/>
  <c r="AG1554" i="2"/>
  <c r="AG1555" i="2"/>
  <c r="AG1556" i="2"/>
  <c r="AG1557" i="2"/>
  <c r="AG1558" i="2"/>
  <c r="AG1559" i="2"/>
  <c r="AG1560" i="2"/>
  <c r="AG1561" i="2"/>
  <c r="AG1562" i="2"/>
  <c r="AG1563" i="2"/>
  <c r="AG1564" i="2"/>
  <c r="AG1565" i="2"/>
  <c r="AG1566" i="2"/>
  <c r="AG1567" i="2"/>
  <c r="AG1568" i="2"/>
  <c r="AG1569" i="2"/>
  <c r="AG1570" i="2"/>
  <c r="AG1571" i="2"/>
  <c r="AG1572" i="2"/>
  <c r="AG1573" i="2"/>
  <c r="AG1574" i="2"/>
  <c r="AG1575" i="2"/>
  <c r="AG1576" i="2"/>
  <c r="AG1577" i="2"/>
  <c r="AG1578" i="2"/>
  <c r="AG1579" i="2"/>
  <c r="AG1580" i="2"/>
  <c r="AG1581" i="2"/>
  <c r="AG1582" i="2"/>
  <c r="AG1583" i="2"/>
  <c r="AG1584" i="2"/>
  <c r="AG1585" i="2"/>
  <c r="AG1586" i="2"/>
  <c r="AG1587" i="2"/>
  <c r="AG1588" i="2"/>
  <c r="AG1589" i="2"/>
  <c r="AG1590" i="2"/>
  <c r="AG1591" i="2"/>
  <c r="AG1592" i="2"/>
  <c r="AG1593" i="2"/>
  <c r="AG1594" i="2"/>
  <c r="AG1595" i="2"/>
  <c r="AG1596" i="2"/>
  <c r="AG1597" i="2"/>
  <c r="AG1598" i="2"/>
  <c r="AG1599" i="2"/>
  <c r="AG1600" i="2"/>
  <c r="AG1601" i="2"/>
  <c r="AG1602" i="2"/>
  <c r="AG1603" i="2"/>
  <c r="AG1604" i="2"/>
  <c r="AG1605" i="2"/>
  <c r="AG1606" i="2"/>
  <c r="AG1607" i="2"/>
  <c r="AG1608" i="2"/>
  <c r="AG1609" i="2"/>
  <c r="AG1610" i="2"/>
  <c r="AG1611" i="2"/>
  <c r="AG1612" i="2"/>
  <c r="AG1613" i="2"/>
  <c r="AG1614" i="2"/>
  <c r="AG1615" i="2"/>
  <c r="AG1616" i="2"/>
  <c r="AG1617" i="2"/>
  <c r="AG1618" i="2"/>
  <c r="AG1619" i="2"/>
  <c r="AG1620" i="2"/>
  <c r="AG1621" i="2"/>
  <c r="AG1622" i="2"/>
  <c r="AG1623" i="2"/>
  <c r="AG1624" i="2"/>
  <c r="AG1625" i="2"/>
  <c r="AG1626" i="2"/>
  <c r="AG1627" i="2"/>
  <c r="AG1628" i="2"/>
  <c r="AG1629" i="2"/>
  <c r="AG1630" i="2"/>
  <c r="AG1631" i="2"/>
  <c r="AG1632" i="2"/>
  <c r="AG1633" i="2"/>
  <c r="AG1634" i="2"/>
  <c r="AG1635" i="2"/>
  <c r="AG1636" i="2"/>
  <c r="AG1637" i="2"/>
  <c r="AG1638" i="2"/>
  <c r="AG1639" i="2"/>
  <c r="AG1640" i="2"/>
  <c r="AG1641" i="2"/>
  <c r="AG1642" i="2"/>
  <c r="AG1643" i="2"/>
  <c r="AG1644" i="2"/>
  <c r="AG1645" i="2"/>
  <c r="AG1646" i="2"/>
  <c r="AG1647" i="2"/>
  <c r="AG1648" i="2"/>
  <c r="AG1649" i="2"/>
  <c r="AG1650" i="2"/>
  <c r="AG1651" i="2"/>
  <c r="AG1652" i="2"/>
  <c r="AG1653" i="2"/>
  <c r="AG1654" i="2"/>
  <c r="AG1655" i="2"/>
  <c r="AG1656" i="2"/>
  <c r="AG1657" i="2"/>
  <c r="AG1658" i="2"/>
  <c r="AG1659" i="2"/>
  <c r="AG1660" i="2"/>
  <c r="AG1661" i="2"/>
  <c r="AG1662" i="2"/>
  <c r="AG1663" i="2"/>
  <c r="AG1664" i="2"/>
  <c r="AG1665" i="2"/>
  <c r="AG1666" i="2"/>
  <c r="AG1667" i="2"/>
  <c r="AG1668" i="2"/>
  <c r="AG1669" i="2"/>
  <c r="AG1670" i="2"/>
  <c r="AG1671" i="2"/>
  <c r="AG1672" i="2"/>
  <c r="AG1673" i="2"/>
  <c r="AG1674" i="2"/>
  <c r="AG1675" i="2"/>
  <c r="AG1676" i="2"/>
  <c r="AG1677" i="2"/>
  <c r="AG1678" i="2"/>
  <c r="AG1679" i="2"/>
  <c r="AG1680" i="2"/>
  <c r="AG1681" i="2"/>
  <c r="AG1682" i="2"/>
  <c r="AG1683" i="2"/>
  <c r="AG1684" i="2"/>
  <c r="AG1685" i="2"/>
  <c r="AG1686" i="2"/>
  <c r="AG1687" i="2"/>
  <c r="AG1688" i="2"/>
  <c r="AG1689" i="2"/>
  <c r="AG1690" i="2"/>
  <c r="AG1691" i="2"/>
  <c r="AG1692" i="2"/>
  <c r="AG1693" i="2"/>
  <c r="AG1694" i="2"/>
  <c r="AG1695" i="2"/>
  <c r="AG1696" i="2"/>
  <c r="AG1697" i="2"/>
  <c r="AG1698" i="2"/>
  <c r="AG1699" i="2"/>
  <c r="AG1700" i="2"/>
  <c r="AG1701" i="2"/>
  <c r="AG1702" i="2"/>
  <c r="AG1703" i="2"/>
  <c r="AG1704" i="2"/>
  <c r="AG1705" i="2"/>
  <c r="AG1706" i="2"/>
  <c r="AG1707" i="2"/>
  <c r="AG1708" i="2"/>
  <c r="AG1709" i="2"/>
  <c r="AG1710" i="2"/>
  <c r="AG1711" i="2"/>
  <c r="AG1712" i="2"/>
  <c r="AG1713" i="2"/>
  <c r="AG1714" i="2"/>
  <c r="AG1715" i="2"/>
  <c r="AG1716" i="2"/>
  <c r="AG1717" i="2"/>
  <c r="AG1718" i="2"/>
  <c r="AG1719" i="2"/>
  <c r="AG1720" i="2"/>
  <c r="AG1721" i="2"/>
  <c r="AG1722" i="2"/>
  <c r="AG1723" i="2"/>
  <c r="AG1724" i="2"/>
  <c r="AG1725" i="2"/>
  <c r="AG1726" i="2"/>
  <c r="AG1727" i="2"/>
  <c r="AG1728" i="2"/>
  <c r="AG1729" i="2"/>
  <c r="AG1730" i="2"/>
  <c r="AG1731" i="2"/>
  <c r="AG1732" i="2"/>
  <c r="AG1733" i="2"/>
  <c r="AG1734" i="2"/>
  <c r="AG1735" i="2"/>
  <c r="AG1736" i="2"/>
  <c r="AG1737" i="2"/>
  <c r="AG1738" i="2"/>
  <c r="AG1739" i="2"/>
  <c r="AG1740" i="2"/>
  <c r="AG1741" i="2"/>
  <c r="AG1742" i="2"/>
  <c r="AG1743" i="2"/>
  <c r="AG1744" i="2"/>
  <c r="AG1745" i="2"/>
  <c r="AG1746" i="2"/>
  <c r="AG1747" i="2"/>
  <c r="AG1748" i="2"/>
  <c r="AG1749" i="2"/>
  <c r="AG1750" i="2"/>
  <c r="AG1751" i="2"/>
  <c r="AG1752" i="2"/>
  <c r="AG1753" i="2"/>
  <c r="AG1754" i="2"/>
  <c r="AG1755" i="2"/>
  <c r="AG1756" i="2"/>
  <c r="AG1757" i="2"/>
  <c r="AG1758" i="2"/>
  <c r="AG1759" i="2"/>
  <c r="AG1760" i="2"/>
  <c r="AG1761" i="2"/>
  <c r="AG1762" i="2"/>
  <c r="AG1763" i="2"/>
  <c r="AG1764" i="2"/>
  <c r="AG1765" i="2"/>
  <c r="AG1766" i="2"/>
  <c r="AG1767" i="2"/>
  <c r="AG1768" i="2"/>
  <c r="AG1769" i="2"/>
  <c r="AG1770" i="2"/>
  <c r="AG1771" i="2"/>
  <c r="AG1772" i="2"/>
  <c r="AG1773" i="2"/>
  <c r="AG1774" i="2"/>
  <c r="AG1775" i="2"/>
  <c r="AG1776" i="2"/>
  <c r="AG1777" i="2"/>
  <c r="AG1778" i="2"/>
  <c r="AG1779" i="2"/>
  <c r="AG1780" i="2"/>
  <c r="AG1781" i="2"/>
  <c r="AG1782" i="2"/>
  <c r="AG1783" i="2"/>
  <c r="AG1784" i="2"/>
  <c r="AG1785" i="2"/>
  <c r="AG1786" i="2"/>
  <c r="AG1787" i="2"/>
  <c r="AG1788" i="2"/>
  <c r="AG1789" i="2"/>
  <c r="AG1790" i="2"/>
  <c r="AG1791" i="2"/>
  <c r="AG1792" i="2"/>
  <c r="AG1793" i="2"/>
  <c r="AG1794" i="2"/>
  <c r="AG1795" i="2"/>
  <c r="AG1796" i="2"/>
  <c r="AG1797" i="2"/>
  <c r="AG1798" i="2"/>
  <c r="AG1799" i="2"/>
  <c r="AG1800" i="2"/>
  <c r="AG1801" i="2"/>
  <c r="AG1802" i="2"/>
  <c r="AG1803" i="2"/>
  <c r="AG1804" i="2"/>
  <c r="AG1805" i="2"/>
  <c r="AG1806" i="2"/>
  <c r="AG1807" i="2"/>
  <c r="AG1808" i="2"/>
  <c r="AG1809" i="2"/>
  <c r="AG1810" i="2"/>
  <c r="AG1811" i="2"/>
  <c r="AG1812" i="2"/>
  <c r="AG1813" i="2"/>
  <c r="AG1814" i="2"/>
  <c r="AG1815" i="2"/>
  <c r="AG1816" i="2"/>
  <c r="AG1817" i="2"/>
  <c r="AG1818" i="2"/>
  <c r="AG1819" i="2"/>
  <c r="AG1820" i="2"/>
  <c r="AG1821" i="2"/>
  <c r="AG1822" i="2"/>
  <c r="AG1823" i="2"/>
  <c r="AG1824" i="2"/>
  <c r="AG1825" i="2"/>
  <c r="AG1826" i="2"/>
  <c r="AG1827" i="2"/>
  <c r="AG1828" i="2"/>
  <c r="AG1829" i="2"/>
  <c r="AG1830" i="2"/>
  <c r="AG1831" i="2"/>
  <c r="AG1832" i="2"/>
  <c r="AG1833" i="2"/>
  <c r="AG1834" i="2"/>
  <c r="AG1835" i="2"/>
  <c r="AG1836" i="2"/>
  <c r="AG1837" i="2"/>
  <c r="AG1838" i="2"/>
  <c r="AG1839" i="2"/>
  <c r="AG1840" i="2"/>
  <c r="AG1841" i="2"/>
  <c r="AG1842" i="2"/>
  <c r="AG1843" i="2"/>
  <c r="AG1844" i="2"/>
  <c r="AG1845" i="2"/>
  <c r="AG1846" i="2"/>
  <c r="AG1847" i="2"/>
  <c r="AG1848" i="2"/>
  <c r="AG1849" i="2"/>
  <c r="AG1850" i="2"/>
  <c r="AG1851" i="2"/>
  <c r="AG1852" i="2"/>
  <c r="AG1853" i="2"/>
  <c r="AG1854" i="2"/>
  <c r="AG1855" i="2"/>
  <c r="AG1856" i="2"/>
  <c r="AG1857" i="2"/>
  <c r="AG1858" i="2"/>
  <c r="AG1859" i="2"/>
  <c r="AG1860" i="2"/>
  <c r="AG1861" i="2"/>
  <c r="AG1862" i="2"/>
  <c r="AG1863" i="2"/>
  <c r="AG1864" i="2"/>
  <c r="AG1865" i="2"/>
  <c r="AG1866" i="2"/>
  <c r="AG1867" i="2"/>
  <c r="AG1868" i="2"/>
  <c r="AG1869" i="2"/>
  <c r="AG1870" i="2"/>
  <c r="AG1871" i="2"/>
  <c r="AG1872" i="2"/>
  <c r="AG1873" i="2"/>
  <c r="AG1874" i="2"/>
  <c r="AG1875" i="2"/>
  <c r="AG1876" i="2"/>
  <c r="AG1877" i="2"/>
  <c r="AG1878" i="2"/>
  <c r="AG1879" i="2"/>
  <c r="AG1880" i="2"/>
  <c r="AG1881" i="2"/>
  <c r="AG1882" i="2"/>
  <c r="AG1883" i="2"/>
  <c r="AG1884" i="2"/>
  <c r="AG1885" i="2"/>
  <c r="AG1886" i="2"/>
  <c r="AG1887" i="2"/>
  <c r="AG1888" i="2"/>
  <c r="AG1889" i="2"/>
  <c r="AG1890" i="2"/>
  <c r="AG1891" i="2"/>
  <c r="AG1892" i="2"/>
  <c r="AG1893" i="2"/>
  <c r="AG1894" i="2"/>
  <c r="AG1895" i="2"/>
  <c r="AG1896" i="2"/>
  <c r="AG1897" i="2"/>
  <c r="AG1898" i="2"/>
  <c r="AG1899" i="2"/>
  <c r="AG1900" i="2"/>
  <c r="AG1901" i="2"/>
  <c r="AG1902" i="2"/>
  <c r="AG1903" i="2"/>
  <c r="AG1904" i="2"/>
  <c r="AG1905" i="2"/>
  <c r="AG1906" i="2"/>
  <c r="AG1907" i="2"/>
  <c r="AG1908" i="2"/>
  <c r="AG1909" i="2"/>
  <c r="AG1910" i="2"/>
  <c r="AG1911" i="2"/>
  <c r="AG1912" i="2"/>
  <c r="AG1913" i="2"/>
  <c r="AG1914" i="2"/>
  <c r="AG1915" i="2"/>
  <c r="AG1916" i="2"/>
  <c r="AG1917" i="2"/>
  <c r="AG1918" i="2"/>
  <c r="AG1919" i="2"/>
  <c r="AG1920" i="2"/>
  <c r="AG1921" i="2"/>
  <c r="AG1922" i="2"/>
  <c r="AG1923" i="2"/>
  <c r="AG1924" i="2"/>
  <c r="AG1925" i="2"/>
  <c r="AG1926" i="2"/>
  <c r="AG1927" i="2"/>
  <c r="AG1928" i="2"/>
  <c r="AG1929" i="2"/>
  <c r="AG1930" i="2"/>
  <c r="AG1931" i="2"/>
  <c r="AG1932" i="2"/>
  <c r="AG1933" i="2"/>
  <c r="AG1934" i="2"/>
  <c r="AG1935" i="2"/>
  <c r="AG1936" i="2"/>
  <c r="AG1937" i="2"/>
  <c r="AG1938" i="2"/>
  <c r="AG1939" i="2"/>
  <c r="AG1940" i="2"/>
  <c r="AG1941" i="2"/>
  <c r="AG1942" i="2"/>
  <c r="AG1943" i="2"/>
  <c r="AG1944" i="2"/>
  <c r="AG1945" i="2"/>
  <c r="AG1946" i="2"/>
  <c r="AG1947" i="2"/>
  <c r="AG1948" i="2"/>
  <c r="AG1949" i="2"/>
  <c r="AG1950" i="2"/>
  <c r="AG1951" i="2"/>
  <c r="AG1952" i="2"/>
  <c r="AG1953" i="2"/>
  <c r="AG1954" i="2"/>
  <c r="AG1955" i="2"/>
  <c r="AG1956" i="2"/>
  <c r="AG1957" i="2"/>
  <c r="AG1958" i="2"/>
  <c r="AG1959" i="2"/>
  <c r="AG1960" i="2"/>
  <c r="AG1961" i="2"/>
  <c r="AG1962" i="2"/>
  <c r="AG1963" i="2"/>
  <c r="AG1964" i="2"/>
  <c r="AG1965" i="2"/>
  <c r="AG1966" i="2"/>
  <c r="AG1967" i="2"/>
  <c r="AG1968" i="2"/>
  <c r="AG1969" i="2"/>
  <c r="AG1970" i="2"/>
  <c r="AG1971" i="2"/>
  <c r="AG1972" i="2"/>
  <c r="AG1973" i="2"/>
  <c r="AG1974" i="2"/>
  <c r="AG1975" i="2"/>
  <c r="AG1976" i="2"/>
  <c r="AG1977" i="2"/>
  <c r="AG1978" i="2"/>
  <c r="AG1979" i="2"/>
  <c r="AG1980" i="2"/>
  <c r="AG1981" i="2"/>
  <c r="AG1982" i="2"/>
  <c r="AG1983" i="2"/>
  <c r="AG1984" i="2"/>
  <c r="AG1985" i="2"/>
  <c r="AG1986" i="2"/>
  <c r="AG1987" i="2"/>
  <c r="AG1988" i="2"/>
  <c r="AG1989" i="2"/>
  <c r="AG1990" i="2"/>
  <c r="AG1991" i="2"/>
  <c r="AG1992" i="2"/>
  <c r="AG1993" i="2"/>
  <c r="AG1994" i="2"/>
  <c r="AG1995" i="2"/>
  <c r="AG1996" i="2"/>
  <c r="AG1997" i="2"/>
  <c r="AG1998" i="2"/>
  <c r="AG1999" i="2"/>
  <c r="AG2000" i="2"/>
  <c r="AG2001" i="2"/>
  <c r="AG2002" i="2"/>
  <c r="AG2003" i="2"/>
  <c r="AG2004" i="2"/>
  <c r="AG2005" i="2"/>
  <c r="AG2006" i="2"/>
  <c r="AG2007" i="2"/>
  <c r="AG2008" i="2"/>
  <c r="AG2009" i="2"/>
  <c r="AG2010" i="2"/>
  <c r="AG2011" i="2"/>
  <c r="AG2012" i="2"/>
  <c r="AG2013" i="2"/>
  <c r="AG2014" i="2"/>
  <c r="AG2015" i="2"/>
  <c r="AG2016" i="2"/>
  <c r="AG2017" i="2"/>
  <c r="AG2018" i="2"/>
  <c r="AG2019" i="2"/>
  <c r="AG2020" i="2"/>
  <c r="AG2021" i="2"/>
  <c r="AG2022" i="2"/>
  <c r="AG2023" i="2"/>
  <c r="AG2024" i="2"/>
  <c r="AG2025" i="2"/>
  <c r="AG2026" i="2"/>
  <c r="AG2027" i="2"/>
  <c r="AG2028" i="2"/>
  <c r="AG2029" i="2"/>
  <c r="AG2030" i="2"/>
  <c r="AG2031" i="2"/>
  <c r="AG2032" i="2"/>
  <c r="AG2033" i="2"/>
  <c r="AG2034" i="2"/>
  <c r="AG2035" i="2"/>
  <c r="AG2036" i="2"/>
  <c r="AG2037" i="2"/>
  <c r="AG2038" i="2"/>
  <c r="AG2039" i="2"/>
  <c r="AG2040" i="2"/>
  <c r="AG2041" i="2"/>
  <c r="AG2042" i="2"/>
  <c r="AG2043" i="2"/>
  <c r="AG2044" i="2"/>
  <c r="AG2045" i="2"/>
  <c r="AG2046" i="2"/>
  <c r="AG2047" i="2"/>
  <c r="AG2048" i="2"/>
  <c r="AG2049" i="2"/>
  <c r="AG2050" i="2"/>
  <c r="AG2051" i="2"/>
  <c r="AG2052" i="2"/>
  <c r="AG2053" i="2"/>
  <c r="AG2054" i="2"/>
  <c r="AG2055" i="2"/>
  <c r="AG2056" i="2"/>
  <c r="AG2057" i="2"/>
  <c r="AG2058" i="2"/>
  <c r="AG2059" i="2"/>
  <c r="AG2060" i="2"/>
  <c r="AG2061" i="2"/>
  <c r="AG2062" i="2"/>
  <c r="AG2063" i="2"/>
  <c r="AG2064" i="2"/>
  <c r="AG2065" i="2"/>
  <c r="AG2066" i="2"/>
  <c r="AG2067" i="2"/>
  <c r="AG2068" i="2"/>
  <c r="AG2069" i="2"/>
  <c r="AG2070" i="2"/>
  <c r="AG2071" i="2"/>
  <c r="AG2072" i="2"/>
  <c r="AG2073" i="2"/>
  <c r="AG2074" i="2"/>
  <c r="AG2075" i="2"/>
  <c r="AG2076" i="2"/>
  <c r="AG2077" i="2"/>
  <c r="AG2078" i="2"/>
  <c r="AG2079" i="2"/>
  <c r="AG2080" i="2"/>
  <c r="AG2081" i="2"/>
  <c r="AG2082" i="2"/>
  <c r="AG2083" i="2"/>
  <c r="AG2084" i="2"/>
  <c r="AG2085" i="2"/>
  <c r="AG2086" i="2"/>
  <c r="AG2087" i="2"/>
  <c r="AG2088" i="2"/>
  <c r="AG2089" i="2"/>
  <c r="AG2090" i="2"/>
  <c r="AG2091" i="2"/>
  <c r="AG2092" i="2"/>
  <c r="AG2093" i="2"/>
  <c r="AG2094" i="2"/>
  <c r="AG2095" i="2"/>
  <c r="AG2096" i="2"/>
  <c r="AG2097" i="2"/>
  <c r="AG2098" i="2"/>
  <c r="AG2099" i="2"/>
  <c r="AG2100" i="2"/>
  <c r="AG2101" i="2"/>
  <c r="AG2102" i="2"/>
  <c r="AG2103" i="2"/>
  <c r="AG2104" i="2"/>
  <c r="AG2105" i="2"/>
  <c r="AG2106" i="2"/>
  <c r="AG2107" i="2"/>
  <c r="AG2108" i="2"/>
  <c r="AG2109" i="2"/>
  <c r="AG2110" i="2"/>
  <c r="AG2111" i="2"/>
  <c r="AG2112" i="2"/>
  <c r="AG2113" i="2"/>
  <c r="AG2114" i="2"/>
  <c r="AG2115" i="2"/>
  <c r="AG2116" i="2"/>
  <c r="AG2117" i="2"/>
  <c r="AG2118" i="2"/>
  <c r="AG2119" i="2"/>
  <c r="AG2120" i="2"/>
  <c r="AG2121" i="2"/>
  <c r="AG2122" i="2"/>
  <c r="AG2123" i="2"/>
  <c r="AG2124" i="2"/>
  <c r="AG2125" i="2"/>
  <c r="AG2126" i="2"/>
  <c r="AG2127" i="2"/>
  <c r="AG2128" i="2"/>
  <c r="AG2129" i="2"/>
  <c r="AG2130" i="2"/>
  <c r="AG2131" i="2"/>
  <c r="AG2132" i="2"/>
  <c r="AG2133" i="2"/>
  <c r="AG2134" i="2"/>
  <c r="AG2135" i="2"/>
  <c r="AG2136" i="2"/>
  <c r="AG2137" i="2"/>
  <c r="AG2138" i="2"/>
  <c r="AG2139" i="2"/>
  <c r="AG2140" i="2"/>
  <c r="AG2141" i="2"/>
  <c r="AG2142" i="2"/>
  <c r="AG2143" i="2"/>
  <c r="AG2144" i="2"/>
  <c r="AG2145" i="2"/>
  <c r="AG2146" i="2"/>
  <c r="AG2147" i="2"/>
  <c r="AG2148" i="2"/>
  <c r="AG2149" i="2"/>
  <c r="AG2150" i="2"/>
  <c r="AG2151" i="2"/>
  <c r="AG2152" i="2"/>
  <c r="AG2153" i="2"/>
  <c r="AG2154" i="2"/>
  <c r="AG2155" i="2"/>
  <c r="AG2156" i="2"/>
  <c r="AG2157" i="2"/>
  <c r="AG2158" i="2"/>
  <c r="AG2159" i="2"/>
  <c r="AG2160" i="2"/>
  <c r="AG2161" i="2"/>
  <c r="AG2162" i="2"/>
  <c r="AG2163" i="2"/>
  <c r="AG2164" i="2"/>
  <c r="AG2165" i="2"/>
  <c r="AG2166" i="2"/>
  <c r="AG2167" i="2"/>
  <c r="AG2168" i="2"/>
  <c r="AG2169" i="2"/>
  <c r="AG2170" i="2"/>
  <c r="AG2171" i="2"/>
  <c r="AG2172" i="2"/>
  <c r="AG2173" i="2"/>
  <c r="AG2174" i="2"/>
  <c r="AG2175" i="2"/>
  <c r="AG2176" i="2"/>
  <c r="AG2177" i="2"/>
  <c r="AG2178" i="2"/>
  <c r="AG2179" i="2"/>
  <c r="AG2180" i="2"/>
  <c r="AG2181" i="2"/>
  <c r="AG2182" i="2"/>
  <c r="AG2183" i="2"/>
  <c r="AG2184" i="2"/>
  <c r="AG2185" i="2"/>
  <c r="AG2186" i="2"/>
  <c r="AG2187" i="2"/>
  <c r="AG2188" i="2"/>
  <c r="AG2189" i="2"/>
  <c r="AG2190" i="2"/>
  <c r="AG2191" i="2"/>
  <c r="AG2192" i="2"/>
  <c r="AG2193" i="2"/>
  <c r="AG2194" i="2"/>
  <c r="AG2195" i="2"/>
  <c r="AG2196" i="2"/>
  <c r="AG2197" i="2"/>
  <c r="AG2198" i="2"/>
  <c r="AG2199" i="2"/>
  <c r="AG2200" i="2"/>
  <c r="AG2201" i="2"/>
  <c r="AG2202" i="2"/>
  <c r="AG2203" i="2"/>
  <c r="AG2204" i="2"/>
  <c r="AG2205" i="2"/>
  <c r="AG2206" i="2"/>
  <c r="AG2207" i="2"/>
  <c r="AG2208" i="2"/>
  <c r="AG2209" i="2"/>
  <c r="AG2210" i="2"/>
  <c r="AG2211" i="2"/>
  <c r="AG2212" i="2"/>
  <c r="AG2213" i="2"/>
  <c r="AG2214" i="2"/>
  <c r="AG2215" i="2"/>
  <c r="AG2216" i="2"/>
  <c r="AG2217" i="2"/>
  <c r="AG2218" i="2"/>
  <c r="AG2219" i="2"/>
  <c r="AG2220" i="2"/>
  <c r="AG2221" i="2"/>
  <c r="AG2222" i="2"/>
  <c r="AG2223" i="2"/>
  <c r="AG2224" i="2"/>
  <c r="AG2225" i="2"/>
  <c r="AG2226" i="2"/>
  <c r="AG2227" i="2"/>
  <c r="AG2228" i="2"/>
  <c r="AG2229" i="2"/>
  <c r="AG2230" i="2"/>
  <c r="AG2231" i="2"/>
  <c r="AG2232" i="2"/>
  <c r="AG2233" i="2"/>
  <c r="AG2234" i="2"/>
  <c r="AG2235" i="2"/>
  <c r="AG2236" i="2"/>
  <c r="AG2237" i="2"/>
  <c r="AG2238" i="2"/>
  <c r="AG2239" i="2"/>
  <c r="AG2240" i="2"/>
  <c r="AG2241" i="2"/>
  <c r="AG2242" i="2"/>
  <c r="AG2243" i="2"/>
  <c r="AG2244" i="2"/>
  <c r="AG2245" i="2"/>
  <c r="AG2246" i="2"/>
  <c r="AG2247" i="2"/>
  <c r="AG2248" i="2"/>
  <c r="AG2249" i="2"/>
  <c r="AG2250" i="2"/>
  <c r="AG2251" i="2"/>
  <c r="AG2252" i="2"/>
  <c r="AG2253" i="2"/>
  <c r="AG2254" i="2"/>
  <c r="AG2255" i="2"/>
  <c r="AG2256" i="2"/>
  <c r="AG2257" i="2"/>
  <c r="AG2258" i="2"/>
  <c r="AG2259" i="2"/>
  <c r="AG2260" i="2"/>
  <c r="AG2261" i="2"/>
  <c r="AG2262" i="2"/>
  <c r="AG2263" i="2"/>
  <c r="AG2264" i="2"/>
  <c r="AG2265" i="2"/>
  <c r="AG2266" i="2"/>
  <c r="AG2267" i="2"/>
  <c r="AG2268" i="2"/>
  <c r="AG2269" i="2"/>
  <c r="AG2270" i="2"/>
  <c r="AG2271" i="2"/>
  <c r="AG2272" i="2"/>
  <c r="AG2273" i="2"/>
  <c r="AG2274" i="2"/>
  <c r="AG2275" i="2"/>
  <c r="AG2276" i="2"/>
  <c r="AG2277" i="2"/>
  <c r="AG2278" i="2"/>
  <c r="AG2279" i="2"/>
  <c r="AG2280" i="2"/>
  <c r="AG2281" i="2"/>
  <c r="AG2282" i="2"/>
  <c r="AG2283" i="2"/>
  <c r="AG2284" i="2"/>
  <c r="AG2285" i="2"/>
  <c r="AG2286" i="2"/>
  <c r="AG2287" i="2"/>
  <c r="AG2288" i="2"/>
  <c r="AG2289" i="2"/>
  <c r="AG2290" i="2"/>
  <c r="AG2291" i="2"/>
  <c r="AG2292" i="2"/>
  <c r="AG2293" i="2"/>
  <c r="AG2294" i="2"/>
  <c r="AG2295" i="2"/>
  <c r="AG2296" i="2"/>
  <c r="AG2297" i="2"/>
  <c r="AG2298" i="2"/>
  <c r="AG2299" i="2"/>
  <c r="AG2300" i="2"/>
  <c r="AG2301" i="2"/>
  <c r="AG2302" i="2"/>
  <c r="AG2303" i="2"/>
  <c r="AG2304" i="2"/>
  <c r="AG2305" i="2"/>
  <c r="AG2306" i="2"/>
  <c r="AG2307" i="2"/>
  <c r="AG2308" i="2"/>
  <c r="AG2309" i="2"/>
  <c r="AG2310" i="2"/>
  <c r="AG2311" i="2"/>
  <c r="AG2312" i="2"/>
  <c r="AG2313" i="2"/>
  <c r="AG2314" i="2"/>
  <c r="AG2315" i="2"/>
  <c r="AG2316" i="2"/>
  <c r="AG2317" i="2"/>
  <c r="AG2318" i="2"/>
  <c r="AG2319" i="2"/>
  <c r="AG2320" i="2"/>
  <c r="AG2321" i="2"/>
  <c r="AG2322" i="2"/>
  <c r="AG2323" i="2"/>
  <c r="AG2324" i="2"/>
  <c r="AG2325" i="2"/>
  <c r="AG2326" i="2"/>
  <c r="AG2327" i="2"/>
  <c r="AG2328" i="2"/>
  <c r="AG2329" i="2"/>
  <c r="AG2330" i="2"/>
  <c r="AG2331" i="2"/>
  <c r="AG2332" i="2"/>
  <c r="AG2333" i="2"/>
  <c r="AG2334" i="2"/>
  <c r="AG2335" i="2"/>
  <c r="AG2336" i="2"/>
  <c r="AG2337" i="2"/>
  <c r="AG2338" i="2"/>
  <c r="AG2339" i="2"/>
  <c r="AG2340" i="2"/>
  <c r="AG2341" i="2"/>
  <c r="AG2342" i="2"/>
  <c r="AG2343" i="2"/>
  <c r="AG2344" i="2"/>
  <c r="AG2345" i="2"/>
  <c r="AG2346" i="2"/>
  <c r="AG2347" i="2"/>
  <c r="AG2348" i="2"/>
  <c r="K6" i="4"/>
  <c r="K7" i="4"/>
  <c r="K5" i="4"/>
  <c r="K4" i="4"/>
  <c r="K3" i="4"/>
  <c r="S10" i="3"/>
  <c r="S9" i="3"/>
  <c r="S8" i="3"/>
  <c r="S7" i="3"/>
  <c r="S2" i="3"/>
  <c r="P17" i="4"/>
  <c r="M17" i="4"/>
  <c r="G17" i="4"/>
  <c r="C6" i="4"/>
  <c r="C7" i="4"/>
  <c r="J17" i="4"/>
  <c r="C5" i="4"/>
  <c r="C9" i="4"/>
  <c r="C4" i="4"/>
  <c r="C8" i="4"/>
  <c r="V17" i="4"/>
  <c r="S17" i="4"/>
  <c r="K8" i="4" l="1"/>
  <c r="S11" i="3"/>
</calcChain>
</file>

<file path=xl/sharedStrings.xml><?xml version="1.0" encoding="utf-8"?>
<sst xmlns="http://schemas.openxmlformats.org/spreadsheetml/2006/main" count="110656" uniqueCount="21881">
  <si>
    <t>PEDIDO</t>
  </si>
  <si>
    <t>TIPO_TRABAJO</t>
  </si>
  <si>
    <t>TIPO_ELEMENTO_ID</t>
  </si>
  <si>
    <t>FECHA_RECIBO</t>
  </si>
  <si>
    <t>FECHA_INICIO_ANS</t>
  </si>
  <si>
    <t>CLIENTEID</t>
  </si>
  <si>
    <t>NOMBRE_CLIENTE</t>
  </si>
  <si>
    <t>TELEFONO_CONTACTO</t>
  </si>
  <si>
    <t>CELULAR_CONTACTO</t>
  </si>
  <si>
    <t>DIRECCION</t>
  </si>
  <si>
    <t>MUNICIPIO</t>
  </si>
  <si>
    <t>INSTALACION</t>
  </si>
  <si>
    <t>AREA_TRABAJO</t>
  </si>
  <si>
    <t>ACTIVIDAD</t>
  </si>
  <si>
    <t>NOMBRE</t>
  </si>
  <si>
    <t>TIPO_DIRECCION</t>
  </si>
  <si>
    <t>DIAS_PACTADOS</t>
  </si>
  <si>
    <t>FECHA_LIMITE_ANS</t>
  </si>
  <si>
    <t>DIAS_TRANSCURRIDOS</t>
  </si>
  <si>
    <t>DIAS_RESTANTES</t>
  </si>
  <si>
    <t>ESTADO</t>
  </si>
  <si>
    <t>REPORTE_TECNICO</t>
  </si>
  <si>
    <t>TECNICO_EJECUTA</t>
  </si>
  <si>
    <t>ENERES</t>
  </si>
  <si>
    <t>NUEVO</t>
  </si>
  <si>
    <t>MEDELLÍN</t>
  </si>
  <si>
    <t>Medellín</t>
  </si>
  <si>
    <t>ALEGA</t>
  </si>
  <si>
    <t>METROSUR Vin. Leg. Ref. Concentrada</t>
  </si>
  <si>
    <t>A TIEMPO</t>
  </si>
  <si>
    <t>SIN DATO</t>
  </si>
  <si>
    <t>SIN DATOS</t>
  </si>
  <si>
    <t>Revisor Instal. Regadas Metrosur</t>
  </si>
  <si>
    <t>ENEDOM</t>
  </si>
  <si>
    <t>ARTER</t>
  </si>
  <si>
    <t>Habilitación Viviendas Metrosur</t>
  </si>
  <si>
    <t>ENENOR</t>
  </si>
  <si>
    <t>ALEGN</t>
  </si>
  <si>
    <t>ITAGUÍ</t>
  </si>
  <si>
    <t>Itaguí</t>
  </si>
  <si>
    <t>AEJDO</t>
  </si>
  <si>
    <t>VENCIDO</t>
  </si>
  <si>
    <t>ENVIGADO</t>
  </si>
  <si>
    <t>ALERTA</t>
  </si>
  <si>
    <t>ENEPRE</t>
  </si>
  <si>
    <t>INPRE</t>
  </si>
  <si>
    <t>Energía Prepago Metrosur</t>
  </si>
  <si>
    <t>3808080</t>
  </si>
  <si>
    <t>LA ESTRELLA</t>
  </si>
  <si>
    <t>La Estrella</t>
  </si>
  <si>
    <t>CALDAS</t>
  </si>
  <si>
    <t>Caldas</t>
  </si>
  <si>
    <t>SABANETA</t>
  </si>
  <si>
    <t>Sabaneta</t>
  </si>
  <si>
    <t>ENECNX</t>
  </si>
  <si>
    <t>ACREV</t>
  </si>
  <si>
    <t>Revisor Puntos de Conexión Metrosur</t>
  </si>
  <si>
    <t>Envigado</t>
  </si>
  <si>
    <t>ENEMRT</t>
  </si>
  <si>
    <t>ENEMVI</t>
  </si>
  <si>
    <t>AMRTR</t>
  </si>
  <si>
    <t>METR Mov Red Trans Anderson Castaño</t>
  </si>
  <si>
    <t>Mov Red Trans Dairo Gil</t>
  </si>
  <si>
    <t>CAMBI</t>
  </si>
  <si>
    <t>ACAMN</t>
  </si>
  <si>
    <t>0</t>
  </si>
  <si>
    <t>formulas</t>
  </si>
  <si>
    <t>DASHBOARD CONTROL ANS</t>
  </si>
  <si>
    <t>Total Pedidos</t>
  </si>
  <si>
    <t>Alerta</t>
  </si>
  <si>
    <t>Vencidos</t>
  </si>
  <si>
    <t>Alerta_0 Días</t>
  </si>
  <si>
    <t>Sin Fecha</t>
  </si>
  <si>
    <t>Etiquetas de fila</t>
  </si>
  <si>
    <t>Cuenta de ESTADO</t>
  </si>
  <si>
    <t>Cuenta de TIPO_DIRECCION</t>
  </si>
  <si>
    <t>Total general</t>
  </si>
  <si>
    <t>Cuenta de ACTIVIDAD</t>
  </si>
  <si>
    <t>FORMULAS</t>
  </si>
  <si>
    <t>ALERTA_0 Días</t>
  </si>
  <si>
    <t>SIN FECHA</t>
  </si>
  <si>
    <t>TOTAL PEDIDOS</t>
  </si>
  <si>
    <t>SUR-ENE</t>
  </si>
  <si>
    <t>ALECA</t>
  </si>
  <si>
    <t>COORDENADAX</t>
  </si>
  <si>
    <t>COORDENADAY</t>
  </si>
  <si>
    <t>AREA_OPERATIVA</t>
  </si>
  <si>
    <t>SUBZONA</t>
  </si>
  <si>
    <t>OBSERVACION</t>
  </si>
  <si>
    <t>C:\Users\hector.gaviria\OneDrive - Elite Ingenieros SAS\Control_ANS\mapa_ans.html</t>
  </si>
  <si>
    <t>ORDEN_ESTADO</t>
  </si>
  <si>
    <t>A Tiempo</t>
  </si>
  <si>
    <t>9876543</t>
  </si>
  <si>
    <t>SUBPED</t>
  </si>
  <si>
    <t>1</t>
  </si>
  <si>
    <t>2</t>
  </si>
  <si>
    <t>METROPOLITANA SUR</t>
  </si>
  <si>
    <t>SANTA BÁRBARA</t>
  </si>
  <si>
    <t>Santa Bárbara</t>
  </si>
  <si>
    <t>Revisor Instala. Regadas Suroeste</t>
  </si>
  <si>
    <t>SUROESTE</t>
  </si>
  <si>
    <t>FREDONIA</t>
  </si>
  <si>
    <t>Fredonia</t>
  </si>
  <si>
    <t>Habilitación Viviendas Suroeste</t>
  </si>
  <si>
    <t>CONCORDIA ANT</t>
  </si>
  <si>
    <t>Concordia ANT</t>
  </si>
  <si>
    <t>TÁMESIS</t>
  </si>
  <si>
    <t>Támesis</t>
  </si>
  <si>
    <t>AMAGÁ</t>
  </si>
  <si>
    <t>Amagá</t>
  </si>
  <si>
    <t>HELICONIA</t>
  </si>
  <si>
    <t>Heliconia</t>
  </si>
  <si>
    <t>EL CARMEN DE ATRATO</t>
  </si>
  <si>
    <t>El Carmen De Atrato</t>
  </si>
  <si>
    <t>Equipo Movimiento de Redes Suroeste</t>
  </si>
  <si>
    <t>CIUDAD BOLIVAR</t>
  </si>
  <si>
    <t>Ciudad Bolivar</t>
  </si>
  <si>
    <t>Revisor Puntos de Conexión Suroeste</t>
  </si>
  <si>
    <t>JARDÍN</t>
  </si>
  <si>
    <t>Jardín</t>
  </si>
  <si>
    <t>DABEIBA</t>
  </si>
  <si>
    <t>Dabeiba</t>
  </si>
  <si>
    <t>Region Occidente</t>
  </si>
  <si>
    <t>OCCIDENTE</t>
  </si>
  <si>
    <t>SANTAFE DE ANTIOQUIA</t>
  </si>
  <si>
    <t>SantaFe de Antioquia</t>
  </si>
  <si>
    <t>SOPETRÁN</t>
  </si>
  <si>
    <t>Sopetrán</t>
  </si>
  <si>
    <t>FRONTINO</t>
  </si>
  <si>
    <t>Frontino</t>
  </si>
  <si>
    <t>CAÑASGORDAS</t>
  </si>
  <si>
    <t>Cañasgordas</t>
  </si>
  <si>
    <t>URRAO</t>
  </si>
  <si>
    <t>Urrao</t>
  </si>
  <si>
    <t>SAN JERÓNIMO</t>
  </si>
  <si>
    <t>San Jerónimo</t>
  </si>
  <si>
    <t>EBÉJICO</t>
  </si>
  <si>
    <t>Ebéjico</t>
  </si>
  <si>
    <t>BURITICÁ</t>
  </si>
  <si>
    <t>Buriticá</t>
  </si>
  <si>
    <t>PRODUCTO</t>
  </si>
  <si>
    <t>ANDES</t>
  </si>
  <si>
    <t>Andes</t>
  </si>
  <si>
    <t>SAN VICENTE</t>
  </si>
  <si>
    <t>San Vicente</t>
  </si>
  <si>
    <t>Revisor Instalac. Regadas Oriente</t>
  </si>
  <si>
    <t>ORIENTE</t>
  </si>
  <si>
    <t>SAN LUIS  ANT</t>
  </si>
  <si>
    <t>San Luis  ANT</t>
  </si>
  <si>
    <t>Energía Prepago Oriente</t>
  </si>
  <si>
    <t>EL PEÑOL</t>
  </si>
  <si>
    <t>El Peñol</t>
  </si>
  <si>
    <t>GUARNE</t>
  </si>
  <si>
    <t>Guarne</t>
  </si>
  <si>
    <t>RIONEGRO</t>
  </si>
  <si>
    <t>Rionegro</t>
  </si>
  <si>
    <t>MARINILLA</t>
  </si>
  <si>
    <t>Marinilla</t>
  </si>
  <si>
    <t>SAN CARLOS ANT</t>
  </si>
  <si>
    <t>San Carlos ANT</t>
  </si>
  <si>
    <t>ABEJORRAL</t>
  </si>
  <si>
    <t>Abejorral</t>
  </si>
  <si>
    <t>Habilitación Viviendas Oriente</t>
  </si>
  <si>
    <t>GRANADA ANT</t>
  </si>
  <si>
    <t>Granada ANT</t>
  </si>
  <si>
    <t>COCORNÁ</t>
  </si>
  <si>
    <t>Cocorná</t>
  </si>
  <si>
    <t>LA CEJA</t>
  </si>
  <si>
    <t>La Ceja</t>
  </si>
  <si>
    <t>SONSÓN</t>
  </si>
  <si>
    <t>Sonsón</t>
  </si>
  <si>
    <t>ORIENTE-RMRT-Edwin F. Feria Torres</t>
  </si>
  <si>
    <t>SANTUARIO ANT</t>
  </si>
  <si>
    <t>Santuario ANT</t>
  </si>
  <si>
    <t>SAN RAFAEL</t>
  </si>
  <si>
    <t>San Rafael</t>
  </si>
  <si>
    <t>Revisor Punto de Conexión Oriente</t>
  </si>
  <si>
    <t>EL CARMEN DE VIBORAL</t>
  </si>
  <si>
    <t>El Carmen De Viboral</t>
  </si>
  <si>
    <t>LA UNIÓN</t>
  </si>
  <si>
    <t>La Unión</t>
  </si>
  <si>
    <t>GUATAPÉ</t>
  </si>
  <si>
    <t>Guatapé</t>
  </si>
  <si>
    <t>CONCEPCION ANT</t>
  </si>
  <si>
    <t>Concepcion ANT</t>
  </si>
  <si>
    <t>EL RETIRO</t>
  </si>
  <si>
    <t>El Retiro</t>
  </si>
  <si>
    <t>PUERTO TRIUNFO</t>
  </si>
  <si>
    <t>Puerto Triunfo</t>
  </si>
  <si>
    <t>ALEJANDRÍA</t>
  </si>
  <si>
    <t>Alejandría</t>
  </si>
  <si>
    <t>Region Nordeste</t>
  </si>
  <si>
    <t>NORDESTE</t>
  </si>
  <si>
    <t>SAN ROQUE</t>
  </si>
  <si>
    <t>San Roque</t>
  </si>
  <si>
    <t>SANTO DOMINGO</t>
  </si>
  <si>
    <t>Santo Domingo</t>
  </si>
  <si>
    <t>SEGOVIA</t>
  </si>
  <si>
    <t>Segovia</t>
  </si>
  <si>
    <t>YONDÓ</t>
  </si>
  <si>
    <t>Yondó</t>
  </si>
  <si>
    <t>REMEDIOS</t>
  </si>
  <si>
    <t>Remedios</t>
  </si>
  <si>
    <t>(Todas)</t>
  </si>
  <si>
    <t>LIBORINA</t>
  </si>
  <si>
    <t>Liborina</t>
  </si>
  <si>
    <t>RURAL</t>
  </si>
  <si>
    <t>URBANO</t>
  </si>
  <si>
    <t>SABANALARGA ANT</t>
  </si>
  <si>
    <t>Sabanalarga ANT</t>
  </si>
  <si>
    <t>CONCEPTO</t>
  </si>
  <si>
    <t>PPRG</t>
  </si>
  <si>
    <t>PROG</t>
  </si>
  <si>
    <t>BETULIA ANT</t>
  </si>
  <si>
    <t>Betulia ANT</t>
  </si>
  <si>
    <t>LA PINTADA</t>
  </si>
  <si>
    <t>La pintada</t>
  </si>
  <si>
    <t>CAICEDO</t>
  </si>
  <si>
    <t>Caicedo</t>
  </si>
  <si>
    <t>JERICÓ</t>
  </si>
  <si>
    <t>Jericó</t>
  </si>
  <si>
    <t>SALGAR ANT</t>
  </si>
  <si>
    <t>Salgar ANT</t>
  </si>
  <si>
    <t>GIRALDO</t>
  </si>
  <si>
    <t>Giraldo</t>
  </si>
  <si>
    <t>AMALFI</t>
  </si>
  <si>
    <t>Amalfi</t>
  </si>
  <si>
    <t>SAN FRANCISCO ANT</t>
  </si>
  <si>
    <t>San Francisco ANT</t>
  </si>
  <si>
    <t>MONTEBELLO ANT</t>
  </si>
  <si>
    <t>Montebello ANT</t>
  </si>
  <si>
    <t>VALPARAISO</t>
  </si>
  <si>
    <t>Valparaiso</t>
  </si>
  <si>
    <t>OLAYA</t>
  </si>
  <si>
    <t>Olaya</t>
  </si>
  <si>
    <t>3148882446</t>
  </si>
  <si>
    <t>MARCA_TEMPORAL</t>
  </si>
  <si>
    <t>PEQUE</t>
  </si>
  <si>
    <t>Peque</t>
  </si>
  <si>
    <t>VENECIA  ANT</t>
  </si>
  <si>
    <t>Venecia  ANT</t>
  </si>
  <si>
    <t>ARGELIA</t>
  </si>
  <si>
    <t>Argelia</t>
  </si>
  <si>
    <t>3113730342</t>
  </si>
  <si>
    <t>3105146830</t>
  </si>
  <si>
    <t>3192327537</t>
  </si>
  <si>
    <t>3154292193</t>
  </si>
  <si>
    <t>TITIRIBÍ</t>
  </si>
  <si>
    <t>Titiribí</t>
  </si>
  <si>
    <t>3146326048</t>
  </si>
  <si>
    <t>EMPRESAS PUBLICAS DE MEDELLIN ESP</t>
  </si>
  <si>
    <t>23707367</t>
  </si>
  <si>
    <t>2026-04-07 09:10:56</t>
  </si>
  <si>
    <t>RURAL_190809200603405080</t>
  </si>
  <si>
    <t>2026-04-21 09:10:56</t>
  </si>
  <si>
    <t>PUEBLORRICO  ANT</t>
  </si>
  <si>
    <t>Pueblorrico  ANT</t>
  </si>
  <si>
    <t>3117421836</t>
  </si>
  <si>
    <t>ANZÁ</t>
  </si>
  <si>
    <t>Anzá</t>
  </si>
  <si>
    <t>URAMITA ANT</t>
  </si>
  <si>
    <t>Uramita ANT</t>
  </si>
  <si>
    <t>3206039722</t>
  </si>
  <si>
    <t>CARAMANTA</t>
  </si>
  <si>
    <t>Caramanta</t>
  </si>
  <si>
    <t>Energía Prepago Suroeste</t>
  </si>
  <si>
    <t>3127306899</t>
  </si>
  <si>
    <t>3203964401</t>
  </si>
  <si>
    <t>ABRIAQUÍ</t>
  </si>
  <si>
    <t>Abriaquí</t>
  </si>
  <si>
    <t>3146326</t>
  </si>
  <si>
    <t>3103953073</t>
  </si>
  <si>
    <t>APLIN</t>
  </si>
  <si>
    <t>ARMENIA</t>
  </si>
  <si>
    <t>Armenia</t>
  </si>
  <si>
    <t>Control Pérdidas Energía Suroeste</t>
  </si>
  <si>
    <t>3226578534</t>
  </si>
  <si>
    <t>3116272089</t>
  </si>
  <si>
    <t>3113408651</t>
  </si>
  <si>
    <t>HISPANIA</t>
  </si>
  <si>
    <t>Hispania</t>
  </si>
  <si>
    <t>3242674799</t>
  </si>
  <si>
    <t>ANGELÓPOLIS</t>
  </si>
  <si>
    <t>Angelópolis</t>
  </si>
  <si>
    <t>3148121471</t>
  </si>
  <si>
    <t>3126072170</t>
  </si>
  <si>
    <t>3113665480</t>
  </si>
  <si>
    <t>3104146470</t>
  </si>
  <si>
    <t>MACEO</t>
  </si>
  <si>
    <t>Maceo</t>
  </si>
  <si>
    <t>NORDESTE (HV-Macromed-Const. Redes)</t>
  </si>
  <si>
    <t>YOLOMBÓ</t>
  </si>
  <si>
    <t>Yolombó</t>
  </si>
  <si>
    <t>VEGACHÍ</t>
  </si>
  <si>
    <t>Vegachí</t>
  </si>
  <si>
    <t>CISNEROS</t>
  </si>
  <si>
    <t>Cisneros</t>
  </si>
  <si>
    <t>YALÍ</t>
  </si>
  <si>
    <t>Yalí</t>
  </si>
  <si>
    <t>PUERTO BERRÍO</t>
  </si>
  <si>
    <t>Puerto Berrío</t>
  </si>
  <si>
    <t>NORDESTE RMRT Fabio Andres Chaverra</t>
  </si>
  <si>
    <t>ANORÍ</t>
  </si>
  <si>
    <t>Anorí</t>
  </si>
  <si>
    <t>GÓMEZ PLATA</t>
  </si>
  <si>
    <t>Gómez Plata</t>
  </si>
  <si>
    <t>CONSTRUCTORA ALTOS DE LA ABADIA S.A.S.</t>
  </si>
  <si>
    <t>4486800</t>
  </si>
  <si>
    <t>3222604662</t>
  </si>
  <si>
    <t>190809200603405080</t>
  </si>
  <si>
    <t>RETIR</t>
  </si>
  <si>
    <t>DIPRE</t>
  </si>
  <si>
    <t>3122569026</t>
  </si>
  <si>
    <t>3195387216</t>
  </si>
  <si>
    <t>2026-07-01 13:23:46</t>
  </si>
  <si>
    <t>DAVID AGUDELO GOMEZ</t>
  </si>
  <si>
    <t>REUBI</t>
  </si>
  <si>
    <t>REEQU</t>
  </si>
  <si>
    <t>GUADALUPE</t>
  </si>
  <si>
    <t>Guadalupe</t>
  </si>
  <si>
    <t>2026-07-02 16:28:55</t>
  </si>
  <si>
    <t>3174975210</t>
  </si>
  <si>
    <t>3502317674</t>
  </si>
  <si>
    <t>23684928</t>
  </si>
  <si>
    <t>CONSORCIO ITS MEDELLIN</t>
  </si>
  <si>
    <t>3045642292</t>
  </si>
  <si>
    <t>DIAG 79 CL 9 -51 (INTERIOR 3000 )</t>
  </si>
  <si>
    <t>050779009000513000</t>
  </si>
  <si>
    <t>3217951494</t>
  </si>
  <si>
    <t>3104343117</t>
  </si>
  <si>
    <t>3013498556</t>
  </si>
  <si>
    <t>3216635570</t>
  </si>
  <si>
    <t>3126115367</t>
  </si>
  <si>
    <t>3127287085</t>
  </si>
  <si>
    <t>JUAN FERNANDO HERNANDEZ ZULUAGA</t>
  </si>
  <si>
    <t>3106420229</t>
  </si>
  <si>
    <t>PUERTO NARE</t>
  </si>
  <si>
    <t>Puerto Nare</t>
  </si>
  <si>
    <t>2 días 11:16</t>
  </si>
  <si>
    <t>ENEVIT</t>
  </si>
  <si>
    <t>VISITA</t>
  </si>
  <si>
    <t>VITEC</t>
  </si>
  <si>
    <t>Movilidad Eléctrica Metrosur</t>
  </si>
  <si>
    <t>OSCAR ANTONIO GONZALEZ HINCAPIE</t>
  </si>
  <si>
    <t>5481482</t>
  </si>
  <si>
    <t>3128715583</t>
  </si>
  <si>
    <t>MENSULA S.A.S.</t>
  </si>
  <si>
    <t>3613536</t>
  </si>
  <si>
    <t>SANTA ROSA DE OSOS</t>
  </si>
  <si>
    <t>3022070673</t>
  </si>
  <si>
    <t>BETANIA</t>
  </si>
  <si>
    <t>Betania</t>
  </si>
  <si>
    <t>23731731</t>
  </si>
  <si>
    <t>LINA FERNADA DELGADO RODRIGEZ</t>
  </si>
  <si>
    <t>3122357351</t>
  </si>
  <si>
    <t>RURAL_190656200425067000_VDA LLANO DE SAN JUAN</t>
  </si>
  <si>
    <t>190656200425067000</t>
  </si>
  <si>
    <t>23766502</t>
  </si>
  <si>
    <t>RUTH ESTHELLA POSADA RODRIGUEZ</t>
  </si>
  <si>
    <t>2134293</t>
  </si>
  <si>
    <t>3226470277</t>
  </si>
  <si>
    <t>CL 56 BC CR 21 -29 (INTERIOR 201 )</t>
  </si>
  <si>
    <t>055216231000290201</t>
  </si>
  <si>
    <t>JULIAN ESTEBAN LOPEZ HENAO</t>
  </si>
  <si>
    <t>3206754476</t>
  </si>
  <si>
    <t>JOSE MIGUEL HENAO HENAO</t>
  </si>
  <si>
    <t>ROSA IRENE ZULUAGA GOMEZ</t>
  </si>
  <si>
    <t>3128336310</t>
  </si>
  <si>
    <t>4 días 16:10</t>
  </si>
  <si>
    <t>NORDESTE Revisor puntos de conexion</t>
  </si>
  <si>
    <t>CARLOS ARBEY RESTREPO RESTREPO</t>
  </si>
  <si>
    <t>3136688081</t>
  </si>
  <si>
    <t>CAROLINA</t>
  </si>
  <si>
    <t>Carolina</t>
  </si>
  <si>
    <t>23772838</t>
  </si>
  <si>
    <t>JOSE NORBEY HIDALGO LOPEZ</t>
  </si>
  <si>
    <t>3680051</t>
  </si>
  <si>
    <t>3146585514</t>
  </si>
  <si>
    <t>RURAL_190240200372215005</t>
  </si>
  <si>
    <t>190240200372215005</t>
  </si>
  <si>
    <t>2026-07-09 11:57:32</t>
  </si>
  <si>
    <t>2026-07-09 14:33:36</t>
  </si>
  <si>
    <t>GLORIA INES TOBON SIERRA</t>
  </si>
  <si>
    <t>3122439553</t>
  </si>
  <si>
    <t>3148031372</t>
  </si>
  <si>
    <t>YENY CRISTINA ROMERO ARCILA</t>
  </si>
  <si>
    <t>3117820572</t>
  </si>
  <si>
    <t>3108345899</t>
  </si>
  <si>
    <t>23773527</t>
  </si>
  <si>
    <t>2026-06-18 16:47:21</t>
  </si>
  <si>
    <t>GLORIA PATRICIA AYALA FRANCO</t>
  </si>
  <si>
    <t>3045778783</t>
  </si>
  <si>
    <t>RURAL_190318204813153000_VDA SAN JOSE</t>
  </si>
  <si>
    <t>190318204813153000</t>
  </si>
  <si>
    <t>2026-07-09 16:47:21</t>
  </si>
  <si>
    <t>3148617169</t>
  </si>
  <si>
    <t>23774289</t>
  </si>
  <si>
    <t>2026-06-19 10:04:54</t>
  </si>
  <si>
    <t>JUAN PABLO OSORIO</t>
  </si>
  <si>
    <t>4234009</t>
  </si>
  <si>
    <t>3004400855</t>
  </si>
  <si>
    <t>RURAL_190656200442600000_LA GUARACU</t>
  </si>
  <si>
    <t>190656200442600000</t>
  </si>
  <si>
    <t>2026-07-10 10:04:54</t>
  </si>
  <si>
    <t>23740364</t>
  </si>
  <si>
    <t>DANY LUZ BARRIOS FABRA</t>
  </si>
  <si>
    <t>3026322296</t>
  </si>
  <si>
    <t>190387200600060008</t>
  </si>
  <si>
    <t>3226189403</t>
  </si>
  <si>
    <t>23774183</t>
  </si>
  <si>
    <t>2026-06-19 09:24:35</t>
  </si>
  <si>
    <t>LINA NATALIA HURTADO PALACIO</t>
  </si>
  <si>
    <t>3114227539</t>
  </si>
  <si>
    <t>RURAL_190378200374754000_FRAGUAS</t>
  </si>
  <si>
    <t>190378200374754000</t>
  </si>
  <si>
    <t>2026-07-10 09:24:35</t>
  </si>
  <si>
    <t>2026-07-06 10:35:38</t>
  </si>
  <si>
    <t>23774484</t>
  </si>
  <si>
    <t>2026-06-19 11:45:04</t>
  </si>
  <si>
    <t>ALBA MARGARITA JIMENEZ MAZO</t>
  </si>
  <si>
    <t>3136011762</t>
  </si>
  <si>
    <t>RURAL_190318203173990000_VDA EL SANGO</t>
  </si>
  <si>
    <t>190318203173990000</t>
  </si>
  <si>
    <t>2026-07-10 11:45:04</t>
  </si>
  <si>
    <t>2026-07-06 11:53:36</t>
  </si>
  <si>
    <t>23774507</t>
  </si>
  <si>
    <t>2026-06-19 12:01:01</t>
  </si>
  <si>
    <t>MARIA CATALINA AMAYA MOLINA</t>
  </si>
  <si>
    <t>3152680192</t>
  </si>
  <si>
    <t>RURAL_190698200942600000_VEREDA LA ESPERANZA</t>
  </si>
  <si>
    <t>190698200942600000</t>
  </si>
  <si>
    <t>2026-07-10 12:01:01</t>
  </si>
  <si>
    <t>23774616</t>
  </si>
  <si>
    <t>2026-06-19 13:50:36</t>
  </si>
  <si>
    <t>MARIA CECILIA DEL SOCORRO CANO VILLA</t>
  </si>
  <si>
    <t>3053394015</t>
  </si>
  <si>
    <t>RURAL_190283200789300000_EL CINCO</t>
  </si>
  <si>
    <t>190283200789300000</t>
  </si>
  <si>
    <t>2026-07-10 13:50:36</t>
  </si>
  <si>
    <t>MARIA ALEJANDRA ECHEVERRI BERNAL</t>
  </si>
  <si>
    <t>3136781294</t>
  </si>
  <si>
    <t>RURAL_190616200492880001_PROV.VEREDA YARUMAL</t>
  </si>
  <si>
    <t>190616200492880001</t>
  </si>
  <si>
    <t>23774715</t>
  </si>
  <si>
    <t>2026-06-19 14:59:31</t>
  </si>
  <si>
    <t>DANIEL  AGUDELO JAIZKS</t>
  </si>
  <si>
    <t>8412010</t>
  </si>
  <si>
    <t>3226820225</t>
  </si>
  <si>
    <t>RURAL_190102200565500000_LA ARBOLEDA</t>
  </si>
  <si>
    <t>190102200565500000</t>
  </si>
  <si>
    <t>2026-07-10 14:59:31</t>
  </si>
  <si>
    <t>23774747</t>
  </si>
  <si>
    <t>2026-06-19 15:23:45</t>
  </si>
  <si>
    <t>LUZ GABRIELA RIVERA CANO</t>
  </si>
  <si>
    <t>3146936449</t>
  </si>
  <si>
    <t>RURAL_190285200712000000_LA BLANQUITA</t>
  </si>
  <si>
    <t>190285200712000000</t>
  </si>
  <si>
    <t>2026-07-10 15:23:45</t>
  </si>
  <si>
    <t>TARSO</t>
  </si>
  <si>
    <t>Tarso</t>
  </si>
  <si>
    <t>3342460</t>
  </si>
  <si>
    <t>3104728232</t>
  </si>
  <si>
    <t>3 días 16:53</t>
  </si>
  <si>
    <t>2026-07-01 16:36:45</t>
  </si>
  <si>
    <t>23775173</t>
  </si>
  <si>
    <t>2026-06-20 09:36:44</t>
  </si>
  <si>
    <t>WBEIMAR ARBEY GUTIERREZ ARIAS</t>
  </si>
  <si>
    <t>3147633794</t>
  </si>
  <si>
    <t>RURAL_190761200566009000_190761200566009000</t>
  </si>
  <si>
    <t>190761200566009000</t>
  </si>
  <si>
    <t>2026-07-10 09:36:44</t>
  </si>
  <si>
    <t>MUNICIPIO DE GUARNE</t>
  </si>
  <si>
    <t>5510025</t>
  </si>
  <si>
    <t>3044024605</t>
  </si>
  <si>
    <t>4484647</t>
  </si>
  <si>
    <t>METROSUR Vin. Legal. y Ref. Rega.</t>
  </si>
  <si>
    <t>23774303</t>
  </si>
  <si>
    <t>LAURIS MILENA TORRES DOMINGUEZ</t>
  </si>
  <si>
    <t>3046521681</t>
  </si>
  <si>
    <t>RURAL_190736104004900007_190736104004900007</t>
  </si>
  <si>
    <t>190736104004900007</t>
  </si>
  <si>
    <t>23774860</t>
  </si>
  <si>
    <t>DORA NANCY PEREZ MURILLO</t>
  </si>
  <si>
    <t>3103713537</t>
  </si>
  <si>
    <t>RURAL_190604100330590001_LAS PAVAS</t>
  </si>
  <si>
    <t>190604100330590001</t>
  </si>
  <si>
    <t>23775875</t>
  </si>
  <si>
    <t>2026-06-22 09:24:08</t>
  </si>
  <si>
    <t>JAIRO DE JESUS SERNA</t>
  </si>
  <si>
    <t>3108949881</t>
  </si>
  <si>
    <t>RURAL_190670201810565002_PROV.VEREDA LA CANDELARIA</t>
  </si>
  <si>
    <t>190670201810565002</t>
  </si>
  <si>
    <t>23775938</t>
  </si>
  <si>
    <t>2026-06-22 10:14:10</t>
  </si>
  <si>
    <t>NOEMY CATAÑO SILVA</t>
  </si>
  <si>
    <t>3145630117</t>
  </si>
  <si>
    <t>RURAL_190142200715500000_CGTO. CABAAS</t>
  </si>
  <si>
    <t>190142200715500000</t>
  </si>
  <si>
    <t>23776125</t>
  </si>
  <si>
    <t>2026-06-22 12:18:09</t>
  </si>
  <si>
    <t>GLADIS DE JESUS MARIN SERNA</t>
  </si>
  <si>
    <t>3146755669</t>
  </si>
  <si>
    <t>RURAL_190022200573400000_VENDIAGUJAL</t>
  </si>
  <si>
    <t>190022200573400000</t>
  </si>
  <si>
    <t>JOHN JAIRO ROLDAN AVENDAÑO</t>
  </si>
  <si>
    <t>3904050</t>
  </si>
  <si>
    <t>23776183</t>
  </si>
  <si>
    <t>2026-06-22 13:12:34</t>
  </si>
  <si>
    <t>URIEL DE JESUS SALAZAR NARANJO</t>
  </si>
  <si>
    <t>3215283431</t>
  </si>
  <si>
    <t>RURAL_190649200370613000_SARDINA GRANDE</t>
  </si>
  <si>
    <t>190649200370613000</t>
  </si>
  <si>
    <t>23776207</t>
  </si>
  <si>
    <t>2026-06-22 13:36:35</t>
  </si>
  <si>
    <t>CARLOS ALBERTO JURADO GIRALDO</t>
  </si>
  <si>
    <t>2734950</t>
  </si>
  <si>
    <t>3113552870</t>
  </si>
  <si>
    <t>RURAL_190649200286950000_LA HONDITA</t>
  </si>
  <si>
    <t>190649200286950000</t>
  </si>
  <si>
    <t>23776377</t>
  </si>
  <si>
    <t>2026-06-22 15:04:54</t>
  </si>
  <si>
    <t>LEIDY CAROLINA RIOS RIVERA</t>
  </si>
  <si>
    <t>3126578195</t>
  </si>
  <si>
    <t>RURAL_190319206500658082_VDA LA CHARANGA FINCA 82</t>
  </si>
  <si>
    <t>190319206500658082</t>
  </si>
  <si>
    <t>3202211148</t>
  </si>
  <si>
    <t>3017866577</t>
  </si>
  <si>
    <t>5 días 10:45</t>
  </si>
  <si>
    <t>4 días 14:08</t>
  </si>
  <si>
    <t>ROSALBA DEL SOCORRO ISAZA DE SANCHEZ</t>
  </si>
  <si>
    <t>3128114067</t>
  </si>
  <si>
    <t>RURAL_190792200541400000_VDA MORRON</t>
  </si>
  <si>
    <t>190792200541400000</t>
  </si>
  <si>
    <t>23775796</t>
  </si>
  <si>
    <t>2026-06-22 08:37:11</t>
  </si>
  <si>
    <t>ANTIOQUEÑA DE PORCINOS SAS</t>
  </si>
  <si>
    <t>4445617</t>
  </si>
  <si>
    <t>3005560449</t>
  </si>
  <si>
    <t>RURAL_190348200417200000_HERRADURITA</t>
  </si>
  <si>
    <t>190348200417200000</t>
  </si>
  <si>
    <t>23775874</t>
  </si>
  <si>
    <t>2026-06-22 09:23:54</t>
  </si>
  <si>
    <t>FRANCY MILENA ARIAS HINCAPIE</t>
  </si>
  <si>
    <t>3226014723</t>
  </si>
  <si>
    <t>RURAL_190033200801730000_SAN JOSE</t>
  </si>
  <si>
    <t>190033200801730000</t>
  </si>
  <si>
    <t>23776522</t>
  </si>
  <si>
    <t>2026-06-22 16:21:40</t>
  </si>
  <si>
    <t>FRANCISCO ANTONIO HOYOS CAÑAS</t>
  </si>
  <si>
    <t>3206690238</t>
  </si>
  <si>
    <t>RURAL_190501200457000000_EL PENCAL</t>
  </si>
  <si>
    <t>190501200457000000</t>
  </si>
  <si>
    <t>Control Pérdidas Energía Metrosur</t>
  </si>
  <si>
    <t>4 días 10:08</t>
  </si>
  <si>
    <t>2 días 11:08</t>
  </si>
  <si>
    <t>PROMOTORA EL EMBALSE S.A.S</t>
  </si>
  <si>
    <t>23731738</t>
  </si>
  <si>
    <t>DAVINSON ALEXANDER ZAPATA HENAO</t>
  </si>
  <si>
    <t>3004994514</t>
  </si>
  <si>
    <t>2026-06-23 13:26:20</t>
  </si>
  <si>
    <t>2026-07-06 13:26:20</t>
  </si>
  <si>
    <t>3108319144</t>
  </si>
  <si>
    <t>3148348174</t>
  </si>
  <si>
    <t>3123207986</t>
  </si>
  <si>
    <t>3014796416</t>
  </si>
  <si>
    <t>GLORIA ALEIDA ROJO MUNERA</t>
  </si>
  <si>
    <t>3206293938</t>
  </si>
  <si>
    <t>3233875621</t>
  </si>
  <si>
    <t>2 días 13:45</t>
  </si>
  <si>
    <t>LEADRO ADOLFO DUQUE ARISTIZABAL</t>
  </si>
  <si>
    <t>3113436648</t>
  </si>
  <si>
    <t>RURAL_190616200492881001_PROV.VEREDA YARUMAL</t>
  </si>
  <si>
    <t>190616200492881001</t>
  </si>
  <si>
    <t>JORGE HUMBERTO CORREA HERRERA</t>
  </si>
  <si>
    <t>MARLENY DEDL SOCORRO ZULUAGA BERNA</t>
  </si>
  <si>
    <t>3145456190</t>
  </si>
  <si>
    <t>RURAL_190698200738410001_PROV.VDA EL RETIRO</t>
  </si>
  <si>
    <t>190698200738410001</t>
  </si>
  <si>
    <t>2026-07-08 08:31:59</t>
  </si>
  <si>
    <t>23776984</t>
  </si>
  <si>
    <t>ESTRELLA RAMIREZ FLOREZ</t>
  </si>
  <si>
    <t>3023309397</t>
  </si>
  <si>
    <t>YEINER ARLEY FRANCO JIMENEZ</t>
  </si>
  <si>
    <t>3216441611</t>
  </si>
  <si>
    <t>RUBIA ESTELLA QUINTERO TABORDA</t>
  </si>
  <si>
    <t>3135966914</t>
  </si>
  <si>
    <t>RURAL_190149200790368103_PROV.VEREDA LA FLORIDA</t>
  </si>
  <si>
    <t>190149200790368103</t>
  </si>
  <si>
    <t>23777012</t>
  </si>
  <si>
    <t>2026-06-23 09:13:08</t>
  </si>
  <si>
    <t>LUIS MIGUEL DUQUE JARAMILLO</t>
  </si>
  <si>
    <t>3103627776</t>
  </si>
  <si>
    <t>RURAL_190440200530574000_VDA BELEN</t>
  </si>
  <si>
    <t>190440200530574000</t>
  </si>
  <si>
    <t>23777060</t>
  </si>
  <si>
    <t>2026-06-23 09:46:51</t>
  </si>
  <si>
    <t>ARAMINTA DEL SOCORRO METRIO BALDERRAMA</t>
  </si>
  <si>
    <t>3019077089</t>
  </si>
  <si>
    <t>RURAL_174006070069090000_LA SELVA</t>
  </si>
  <si>
    <t>174006070069090000</t>
  </si>
  <si>
    <t>23777074</t>
  </si>
  <si>
    <t>2026-06-23 09:58:50</t>
  </si>
  <si>
    <t>YENSI LORENA ARBOLEDA ROLDAN</t>
  </si>
  <si>
    <t>3004909458</t>
  </si>
  <si>
    <t>RURAL_171022885540000000_171022885540000000</t>
  </si>
  <si>
    <t>171022885540000000</t>
  </si>
  <si>
    <t>ANDRES CHAVARRIA VASQUEZ</t>
  </si>
  <si>
    <t>3136733457</t>
  </si>
  <si>
    <t>RURAL_190400200399700000_LA MADERA</t>
  </si>
  <si>
    <t>190400200399700000</t>
  </si>
  <si>
    <t>3112304741</t>
  </si>
  <si>
    <t>3155031186</t>
  </si>
  <si>
    <t>RURAL_190617200721795000_VDA EL HIGUERO</t>
  </si>
  <si>
    <t>190617200721795000</t>
  </si>
  <si>
    <t>23777439</t>
  </si>
  <si>
    <t>2026-06-23 12:26:03</t>
  </si>
  <si>
    <t>LEON TOBON BARRIENTOS</t>
  </si>
  <si>
    <t>23777456</t>
  </si>
  <si>
    <t>2026-06-23 12:46:24</t>
  </si>
  <si>
    <t>DAVID FERNANDO CASTRO VASQUEZ</t>
  </si>
  <si>
    <t>5740227</t>
  </si>
  <si>
    <t>3212001591</t>
  </si>
  <si>
    <t>RURAL_190616200222410000_VEREDA SANTA BARBARA</t>
  </si>
  <si>
    <t>190616200222410000</t>
  </si>
  <si>
    <t>23777488</t>
  </si>
  <si>
    <t>2026-06-23 13:16:00</t>
  </si>
  <si>
    <t>DIANA DEL SOCORRO OSPINA VILLADA</t>
  </si>
  <si>
    <t>3147856738</t>
  </si>
  <si>
    <t>RURAL_190680200491405000_COD VECINO 491400</t>
  </si>
  <si>
    <t>190680200491405000</t>
  </si>
  <si>
    <t>23777508</t>
  </si>
  <si>
    <t>2026-06-23 13:36:16</t>
  </si>
  <si>
    <t>OCTAVIO DE JESUS GARCIA GOMEZ</t>
  </si>
  <si>
    <t>3171577007</t>
  </si>
  <si>
    <t>RURAL_190890200672440000_EL RUBI</t>
  </si>
  <si>
    <t>190890200672440000</t>
  </si>
  <si>
    <t>23777571</t>
  </si>
  <si>
    <t>2026-06-23 14:38:53</t>
  </si>
  <si>
    <t>JORGE LUIS PAREJA CASTAÑEDA</t>
  </si>
  <si>
    <t>3013827975</t>
  </si>
  <si>
    <t>RURAL_190197200561200000_VDA EL TESORO</t>
  </si>
  <si>
    <t>190197200561200000</t>
  </si>
  <si>
    <t>23777588</t>
  </si>
  <si>
    <t>2026-06-23 14:51:36</t>
  </si>
  <si>
    <t>LUZ EDILIMA CORREA MESA</t>
  </si>
  <si>
    <t>3233381182</t>
  </si>
  <si>
    <t>RURAL_190378200374457000_VDA BR BOLIVAR MAC</t>
  </si>
  <si>
    <t>190378200374457000</t>
  </si>
  <si>
    <t>2026-07-09 14:51:36</t>
  </si>
  <si>
    <t>ALVARO EMILIO  SANCHEZ MORALES</t>
  </si>
  <si>
    <t>23777647</t>
  </si>
  <si>
    <t>MARIA DORIEL ESCUDERO RUIZ</t>
  </si>
  <si>
    <t>3507784954</t>
  </si>
  <si>
    <t>23777725</t>
  </si>
  <si>
    <t>CAMILA ANDREA URREGO PEREZ</t>
  </si>
  <si>
    <t>3006975058</t>
  </si>
  <si>
    <t>RURAL_190604100330940201_LAS PAVAS</t>
  </si>
  <si>
    <t>190604100330940201</t>
  </si>
  <si>
    <t>YESICA MARCELA BEDOYA VARGAS</t>
  </si>
  <si>
    <t>4589778</t>
  </si>
  <si>
    <t>23777748</t>
  </si>
  <si>
    <t>JAN CARLOS VILLA ORTIZ</t>
  </si>
  <si>
    <t>3184514868</t>
  </si>
  <si>
    <t>RURAL_190735100016620002_SAN JOAQUIN</t>
  </si>
  <si>
    <t>190735100016620002</t>
  </si>
  <si>
    <t>23777772</t>
  </si>
  <si>
    <t>2026-06-23 16:57:09</t>
  </si>
  <si>
    <t>WILFER GERMAN CASTRO RIOS</t>
  </si>
  <si>
    <t>3146456399</t>
  </si>
  <si>
    <t>RURAL_190617200712810003_VEREDA PONTEZUELA</t>
  </si>
  <si>
    <t>190617200712810003</t>
  </si>
  <si>
    <t>23777792</t>
  </si>
  <si>
    <t>2026-06-23 17:28:16</t>
  </si>
  <si>
    <t>JHON  ALEXANDER RENDON GALLO</t>
  </si>
  <si>
    <t>3137472358</t>
  </si>
  <si>
    <t>RURAL_190440200660081002_PROV.VDA GAVIRIA FINCA 12</t>
  </si>
  <si>
    <t>190440200660081002</t>
  </si>
  <si>
    <t>4 días 09:23</t>
  </si>
  <si>
    <t>23778445</t>
  </si>
  <si>
    <t>2026-06-24 11:00:45</t>
  </si>
  <si>
    <t>JESSICA PAOLA OSSA CORREA</t>
  </si>
  <si>
    <t>3105399906</t>
  </si>
  <si>
    <t>RURAL_190033200409800000_VDA QUEBRADA ARRIBA-CASC</t>
  </si>
  <si>
    <t>190033200409800000</t>
  </si>
  <si>
    <t>FERNANDO DE JESUS TABORDA VELEZ</t>
  </si>
  <si>
    <t>5294495</t>
  </si>
  <si>
    <t>3122196640</t>
  </si>
  <si>
    <t>RURAL_190033200726420003_VDA EL CARMELO</t>
  </si>
  <si>
    <t>190033200726420003</t>
  </si>
  <si>
    <t>3137111529</t>
  </si>
  <si>
    <t>23778765</t>
  </si>
  <si>
    <t>2026-06-24 14:39:05</t>
  </si>
  <si>
    <t>ORLEAN ANTONIO CALLE MUÑOZ</t>
  </si>
  <si>
    <t>3012272795</t>
  </si>
  <si>
    <t>CL 48 B CR 56 -26 (INTERIOR 6 )</t>
  </si>
  <si>
    <t>190614100070525000</t>
  </si>
  <si>
    <t>2026-07-10 14:39:05</t>
  </si>
  <si>
    <t>23778804</t>
  </si>
  <si>
    <t>2026-06-24 15:04:10</t>
  </si>
  <si>
    <t>ORLANDO ANTONIO GALLO ISAZA</t>
  </si>
  <si>
    <t>5007865</t>
  </si>
  <si>
    <t>3003160322</t>
  </si>
  <si>
    <t>RURAL_190149200691400000_VEREDA QUIRAMA</t>
  </si>
  <si>
    <t>190149200691400000</t>
  </si>
  <si>
    <t>23778859</t>
  </si>
  <si>
    <t>2026-06-24 15:38:58</t>
  </si>
  <si>
    <t>FAUSTINO ENRIQUE MOSQUERA MOSQUERA</t>
  </si>
  <si>
    <t>3126109294</t>
  </si>
  <si>
    <t>RURAL_190378200473100000_VDA EL BOSQUE</t>
  </si>
  <si>
    <t>190378200473100000</t>
  </si>
  <si>
    <t>2026-07-10 15:38:58</t>
  </si>
  <si>
    <t>23778867</t>
  </si>
  <si>
    <t>2026-06-24 15:46:45</t>
  </si>
  <si>
    <t>LUIS HUMBERTO BERRIO GARZON</t>
  </si>
  <si>
    <t>3226157328</t>
  </si>
  <si>
    <t>RURAL_190033200602550000_SANTA INES</t>
  </si>
  <si>
    <t>190033200602550000</t>
  </si>
  <si>
    <t>23778955</t>
  </si>
  <si>
    <t>2026-06-24 16:53:55</t>
  </si>
  <si>
    <t>RURAL_190425200511288904_PROV.LA SUSANA</t>
  </si>
  <si>
    <t>190425200511288904</t>
  </si>
  <si>
    <t>23778962</t>
  </si>
  <si>
    <t>2026-06-24 16:57:26</t>
  </si>
  <si>
    <t>DIANA PATRICIA VELASQUEZ GOMEZ</t>
  </si>
  <si>
    <t>3161489230</t>
  </si>
  <si>
    <t>RURAL_190649200292680000_190649200292680000</t>
  </si>
  <si>
    <t>190649200292680000</t>
  </si>
  <si>
    <t>2026-07-10 16:57:26</t>
  </si>
  <si>
    <t>3155455910</t>
  </si>
  <si>
    <t>22453108</t>
  </si>
  <si>
    <t>2026-06-25 10:50:53</t>
  </si>
  <si>
    <t>HORACIO DAVID VELASQUEZ</t>
  </si>
  <si>
    <t>8564101</t>
  </si>
  <si>
    <t>3188317436</t>
  </si>
  <si>
    <t>RURAL_190138200820010001_PROV.VEREDA EL SOCORRO</t>
  </si>
  <si>
    <t>190138200820010001</t>
  </si>
  <si>
    <t>3233218420</t>
  </si>
  <si>
    <t>23621061</t>
  </si>
  <si>
    <t>2026-06-25 13:19:23</t>
  </si>
  <si>
    <t>DIONILIO BAILARIN BAILARIN</t>
  </si>
  <si>
    <t>3108585151</t>
  </si>
  <si>
    <t>RURAL_190285200711490001_PROV.CORREGIMIENTO LA BLA</t>
  </si>
  <si>
    <t>190285200711490001</t>
  </si>
  <si>
    <t>FREDY HUMBERTO ARROYAVE ARROYAVE</t>
  </si>
  <si>
    <t>3434266</t>
  </si>
  <si>
    <t>3007850151</t>
  </si>
  <si>
    <t>RURAL_190440200571660007_VDA CASCAJO</t>
  </si>
  <si>
    <t>190440200571660007</t>
  </si>
  <si>
    <t>3016619809</t>
  </si>
  <si>
    <t>3146119217</t>
  </si>
  <si>
    <t>23727788</t>
  </si>
  <si>
    <t>2026-06-25 08:01:35</t>
  </si>
  <si>
    <t>JOHN JAIRO OROZCO TORRES</t>
  </si>
  <si>
    <t>5593928</t>
  </si>
  <si>
    <t>3174165777</t>
  </si>
  <si>
    <t>RURAL_190102200558850000_LA ARBOLEDA</t>
  </si>
  <si>
    <t>190102200558850000</t>
  </si>
  <si>
    <t>2026-06-25 13:34:22</t>
  </si>
  <si>
    <t>3146763177</t>
  </si>
  <si>
    <t>3104341412</t>
  </si>
  <si>
    <t>3117053252</t>
  </si>
  <si>
    <t>23752513</t>
  </si>
  <si>
    <t>2026-06-25 07:40:35</t>
  </si>
  <si>
    <t>ROSA ANGELICA MONTOYA BORJA</t>
  </si>
  <si>
    <t>3205030054</t>
  </si>
  <si>
    <t>RURAL_190004200113700000_PIEDRAS</t>
  </si>
  <si>
    <t>190004200113700000</t>
  </si>
  <si>
    <t>NELSON ENRIQUE ZULUAGA BOTERO</t>
  </si>
  <si>
    <t>3058926973</t>
  </si>
  <si>
    <t>RURAL_181051904000000005_PROV.VDA GUAMITO</t>
  </si>
  <si>
    <t>181051904000000005</t>
  </si>
  <si>
    <t>LINO DE JESUS GIRALDO GIRALDO</t>
  </si>
  <si>
    <t>23758076</t>
  </si>
  <si>
    <t>GENESIS YESENIA TORRES JIMENEZ</t>
  </si>
  <si>
    <t>3148873138</t>
  </si>
  <si>
    <t>RURAL_190735100518900004_BRR GALAN</t>
  </si>
  <si>
    <t>190735100518900004</t>
  </si>
  <si>
    <t>WILLY YEISON VASQUEZ ZULUAGA</t>
  </si>
  <si>
    <t>3004192004</t>
  </si>
  <si>
    <t>23760533</t>
  </si>
  <si>
    <t>2026-06-25 11:08:14</t>
  </si>
  <si>
    <t>PABLO ANDRES MEJIA ARANGO</t>
  </si>
  <si>
    <t>4698512</t>
  </si>
  <si>
    <t>3146289570</t>
  </si>
  <si>
    <t>RURAL_130023327600000122_PROV.VEREDA BARRO BLANCO</t>
  </si>
  <si>
    <t>130023327600000122</t>
  </si>
  <si>
    <t>2026-07-10 11:08:14</t>
  </si>
  <si>
    <t>23770939</t>
  </si>
  <si>
    <t>FARID LOPEZ NARANJO</t>
  </si>
  <si>
    <t>3046568749</t>
  </si>
  <si>
    <t>GLORIA INES OTALVARO RAMIREZ</t>
  </si>
  <si>
    <t>3102466242</t>
  </si>
  <si>
    <t>RURAL_190616100320658008_VEREDA LAS CUCHILLAS</t>
  </si>
  <si>
    <t>190616100320658008</t>
  </si>
  <si>
    <t>3043602717</t>
  </si>
  <si>
    <t>3116162102</t>
  </si>
  <si>
    <t>CARLINA ESTHER SUAREZ PEREZ</t>
  </si>
  <si>
    <t>3105711053</t>
  </si>
  <si>
    <t>23778725</t>
  </si>
  <si>
    <t>HARLINSON ANDRES PULGARIN ROJAS</t>
  </si>
  <si>
    <t>3216909754</t>
  </si>
  <si>
    <t>RURAL_190604100284350001_EL BOSQUE</t>
  </si>
  <si>
    <t>190604100284350001</t>
  </si>
  <si>
    <t>3106336301</t>
  </si>
  <si>
    <t>23778820</t>
  </si>
  <si>
    <t>JAIRO JAVIER FLOREZ TABORDA</t>
  </si>
  <si>
    <t>3135480774</t>
  </si>
  <si>
    <t>RURAL_190735100016620003_BARRIO SAN JOAQUIN</t>
  </si>
  <si>
    <t>190735100016620003</t>
  </si>
  <si>
    <t>23779376</t>
  </si>
  <si>
    <t>2026-06-25 07:54:47</t>
  </si>
  <si>
    <t>MIGUEL ANGEL RODRIGUEZ ORDOÑEZ</t>
  </si>
  <si>
    <t>3215402595</t>
  </si>
  <si>
    <t>RURAL_190378200470040000_VDA EL CENIZO</t>
  </si>
  <si>
    <t>ZARAGOZA</t>
  </si>
  <si>
    <t>190378200470040000</t>
  </si>
  <si>
    <t>3116073044</t>
  </si>
  <si>
    <t>SANDRA MILENA VELEZ</t>
  </si>
  <si>
    <t>3126639816</t>
  </si>
  <si>
    <t>CR 40 CL 35 C -62 (INTERIOR 135 AP 101 )</t>
  </si>
  <si>
    <t>900056150002197811</t>
  </si>
  <si>
    <t>23779406</t>
  </si>
  <si>
    <t>2026-06-25 08:19:33</t>
  </si>
  <si>
    <t>CORLANC S.A.S.</t>
  </si>
  <si>
    <t>4298394</t>
  </si>
  <si>
    <t>3106184931</t>
  </si>
  <si>
    <t>RURAL_190616200291683000_VEREDA LA MOSCA</t>
  </si>
  <si>
    <t>190616200291683000</t>
  </si>
  <si>
    <t>23779422</t>
  </si>
  <si>
    <t>2026-06-25 08:34:01</t>
  </si>
  <si>
    <t>RURAL_190440200661325008_PROV.VEREDA GAVIRIA</t>
  </si>
  <si>
    <t>190440200661325008</t>
  </si>
  <si>
    <t>2026-07-10 08:34:01</t>
  </si>
  <si>
    <t>23779432</t>
  </si>
  <si>
    <t>2026-06-25 08:41:53</t>
  </si>
  <si>
    <t>FRANCK JOVANY LOPEZ ACOSTA</t>
  </si>
  <si>
    <t>3207231965</t>
  </si>
  <si>
    <t>RURAL_190149200651507002_PROV.LAS GARZONAS</t>
  </si>
  <si>
    <t>190149200651507002</t>
  </si>
  <si>
    <t>2026-07-10 08:41:53</t>
  </si>
  <si>
    <t>23779527</t>
  </si>
  <si>
    <t>2026-06-25 09:41:13</t>
  </si>
  <si>
    <t>BLANCA LUZ MOSQUERA SANCHEZ</t>
  </si>
  <si>
    <t>3127648256</t>
  </si>
  <si>
    <t>RURAL_190378200373875000_VDA BR LA ESPERANZA</t>
  </si>
  <si>
    <t>190378200373875000</t>
  </si>
  <si>
    <t>23779534</t>
  </si>
  <si>
    <t>2026-06-25 09:47:55</t>
  </si>
  <si>
    <t>DUBIS TATIANA MARIN RUIZ</t>
  </si>
  <si>
    <t>3148714908</t>
  </si>
  <si>
    <t>RURAL_190657200458120000_VDA LA MARIA</t>
  </si>
  <si>
    <t>190657200458120000</t>
  </si>
  <si>
    <t>23779535</t>
  </si>
  <si>
    <t>2026-06-25 09:48:09</t>
  </si>
  <si>
    <t>JHON FREDY GONZALEZ ZAPATA</t>
  </si>
  <si>
    <t>3173558218</t>
  </si>
  <si>
    <t>RURAL_190145200507770000_LA FRISOLERA</t>
  </si>
  <si>
    <t>190145200507770000</t>
  </si>
  <si>
    <t>3017857809</t>
  </si>
  <si>
    <t>23779727</t>
  </si>
  <si>
    <t>2026-06-25 10:49:22</t>
  </si>
  <si>
    <t>ALBERTO NIETO MARIN</t>
  </si>
  <si>
    <t>3158019151</t>
  </si>
  <si>
    <t>RURAL_190674200574250000_CORREGIMIENTO SAN JOSE</t>
  </si>
  <si>
    <t>190674200574250000</t>
  </si>
  <si>
    <t>23779736</t>
  </si>
  <si>
    <t>KAREN CAMILA BAUTISTA SANTAMARIA</t>
  </si>
  <si>
    <t>3012734788</t>
  </si>
  <si>
    <t>190674200697982001</t>
  </si>
  <si>
    <t>23779743</t>
  </si>
  <si>
    <t>2026-06-25 10:55:59</t>
  </si>
  <si>
    <t>ANIBAL DE JESUS SOTO GARCIA</t>
  </si>
  <si>
    <t>3116220549</t>
  </si>
  <si>
    <t>RURAL_190440200651550003_PROV.VDA GAVIRIA</t>
  </si>
  <si>
    <t>190440200651550003</t>
  </si>
  <si>
    <t>2026-07-10 10:55:59</t>
  </si>
  <si>
    <t>23779753</t>
  </si>
  <si>
    <t>2026-06-25 10:59:30</t>
  </si>
  <si>
    <t>HUBERNEY SANCHEZ FLOREZ</t>
  </si>
  <si>
    <t>RURAL_190319206915621003_PROV.VDA GUAPANTE</t>
  </si>
  <si>
    <t>190319206915621003</t>
  </si>
  <si>
    <t>2026-07-10 10:59:30</t>
  </si>
  <si>
    <t>JUAN SIMON ACEVEDO CASTRILLON</t>
  </si>
  <si>
    <t>3242968128</t>
  </si>
  <si>
    <t>2026-07-07 11:19:29</t>
  </si>
  <si>
    <t>23779784</t>
  </si>
  <si>
    <t>2026-06-25 11:22:50</t>
  </si>
  <si>
    <t>ESTEBAN ECHEVERRI SALCEDO</t>
  </si>
  <si>
    <t>3117467921</t>
  </si>
  <si>
    <t>RURAL_190607200655790004_PROV.VEREDA PUENTE PELAEZ</t>
  </si>
  <si>
    <t>190607200655790004</t>
  </si>
  <si>
    <t>2026-07-10 11:22:50</t>
  </si>
  <si>
    <t>23779807</t>
  </si>
  <si>
    <t>2026-06-25 11:36:33</t>
  </si>
  <si>
    <t>DANIELA GARCIA GRAJALES</t>
  </si>
  <si>
    <t>3104589867</t>
  </si>
  <si>
    <t>RURAL_190680200430620000_LOS CHARCOS</t>
  </si>
  <si>
    <t>190680200430620000</t>
  </si>
  <si>
    <t>23779813</t>
  </si>
  <si>
    <t>2026-06-25 11:41:35</t>
  </si>
  <si>
    <t>MARIA SELENE GAVIRIA GONZALEZ</t>
  </si>
  <si>
    <t>3233255648</t>
  </si>
  <si>
    <t>RURAL_190861200574700000_ARABIA</t>
  </si>
  <si>
    <t>190861200574700000</t>
  </si>
  <si>
    <t>23779820</t>
  </si>
  <si>
    <t>2026-06-25 11:49:07</t>
  </si>
  <si>
    <t>FERNANDO VILLA CORREA</t>
  </si>
  <si>
    <t>3165385164</t>
  </si>
  <si>
    <t>RURAL_190607200655790006_VEREDA PUENTE PELAEZ</t>
  </si>
  <si>
    <t>190607200655790006</t>
  </si>
  <si>
    <t>2026-07-10 11:49:07</t>
  </si>
  <si>
    <t>23779854</t>
  </si>
  <si>
    <t>2026-06-25 12:24:15</t>
  </si>
  <si>
    <t>OMAR MAURICIO TORO GALVIS</t>
  </si>
  <si>
    <t>2720176</t>
  </si>
  <si>
    <t>3193364746</t>
  </si>
  <si>
    <t>RURAL_190649200205887000_190649200205887000</t>
  </si>
  <si>
    <t>190649200205887000</t>
  </si>
  <si>
    <t>23779871</t>
  </si>
  <si>
    <t>2026-06-25 12:48:18</t>
  </si>
  <si>
    <t>MIRTHA DEL CARMEN SUCERQUIA JARAMILLO</t>
  </si>
  <si>
    <t>3236861326</t>
  </si>
  <si>
    <t>RURAL_190628200038400000_JUNCO</t>
  </si>
  <si>
    <t>190628200038400000</t>
  </si>
  <si>
    <t>23779895</t>
  </si>
  <si>
    <t>2026-06-25 13:17:35</t>
  </si>
  <si>
    <t>RURAL_190284200908600000_PONTON</t>
  </si>
  <si>
    <t>190284200908600000</t>
  </si>
  <si>
    <t>23779904</t>
  </si>
  <si>
    <t>2026-06-25 13:28:19</t>
  </si>
  <si>
    <t>MARIA NOHELIA RODAS BLANDON</t>
  </si>
  <si>
    <t>5993143</t>
  </si>
  <si>
    <t>3192830292</t>
  </si>
  <si>
    <t>RURAL_190861200513200000_LA PORTADA</t>
  </si>
  <si>
    <t>190861200513200000</t>
  </si>
  <si>
    <t>HUGO RAMIRO CASTAÑEDA PALACIO</t>
  </si>
  <si>
    <t>23779974</t>
  </si>
  <si>
    <t>2026-06-25 14:24:04</t>
  </si>
  <si>
    <t>JUAN HELI CASTAÑEDA HERNANDEZ</t>
  </si>
  <si>
    <t>RURAL_190149201553070000_ALTO DE LA VIRGEN</t>
  </si>
  <si>
    <t>190149201553070000</t>
  </si>
  <si>
    <t>23779977</t>
  </si>
  <si>
    <t>2026-06-25 14:26:36</t>
  </si>
  <si>
    <t>PAOLA MILENA RAMIREZ MANCO</t>
  </si>
  <si>
    <t>5293347</t>
  </si>
  <si>
    <t>3113750623</t>
  </si>
  <si>
    <t>RURAL_190847200770650000_LA MONTA</t>
  </si>
  <si>
    <t>190847200770650000</t>
  </si>
  <si>
    <t>23779984</t>
  </si>
  <si>
    <t>2026-06-25 14:31:05</t>
  </si>
  <si>
    <t>LUZ MERY TOBON CASTAÑO</t>
  </si>
  <si>
    <t>3117449570</t>
  </si>
  <si>
    <t>RURAL_190670201804122000_VDA LA FLORESTA</t>
  </si>
  <si>
    <t>190670201804122000</t>
  </si>
  <si>
    <t>23780003</t>
  </si>
  <si>
    <t>2026-06-25 14:46:47</t>
  </si>
  <si>
    <t>ELIS MARIA MESTRA JARAMILLO</t>
  </si>
  <si>
    <t>3125772958</t>
  </si>
  <si>
    <t>RURAL_190378200373762000_LA ESPERANZA</t>
  </si>
  <si>
    <t>190378200373762000</t>
  </si>
  <si>
    <t>23780050</t>
  </si>
  <si>
    <t>2026-06-25 15:15:20</t>
  </si>
  <si>
    <t>JOSE EFRAIN ECHEVERRY GIL</t>
  </si>
  <si>
    <t>3148127451</t>
  </si>
  <si>
    <t>RURAL_190674200537900000_VEREDA LAS FRIAS</t>
  </si>
  <si>
    <t>190674200537900000</t>
  </si>
  <si>
    <t>4 días 10:59</t>
  </si>
  <si>
    <t>3 días 15:37</t>
  </si>
  <si>
    <t>4 días 10:47</t>
  </si>
  <si>
    <t>4 días 13:29</t>
  </si>
  <si>
    <t>3 días 16:20</t>
  </si>
  <si>
    <t>23780179</t>
  </si>
  <si>
    <t>2026-06-25 16:44:11</t>
  </si>
  <si>
    <t>ORIANA VARGAS MARTINEZ</t>
  </si>
  <si>
    <t>3002431814</t>
  </si>
  <si>
    <t>RURAL_190674200525334000_VDA EL PORVENIR</t>
  </si>
  <si>
    <t>190674200525334000</t>
  </si>
  <si>
    <t>23780189</t>
  </si>
  <si>
    <t>CAMILA PATRICIA BETANCUR SUAREZ</t>
  </si>
  <si>
    <t>3114111597</t>
  </si>
  <si>
    <t>23780192</t>
  </si>
  <si>
    <t>2026-06-25 16:53:34</t>
  </si>
  <si>
    <t>LEONARDO ANDRES GIRALDO MONTOYA</t>
  </si>
  <si>
    <t>3245062475</t>
  </si>
  <si>
    <t>RURAL_190667100178600000_190667100178600000</t>
  </si>
  <si>
    <t>190667100178600000</t>
  </si>
  <si>
    <t>23780216</t>
  </si>
  <si>
    <t>2026-06-25 17:26:18</t>
  </si>
  <si>
    <t>BLANCA NELLY LOAIZA OSORIO</t>
  </si>
  <si>
    <t>3105922990</t>
  </si>
  <si>
    <t>RURAL_190440200532848000_VDA BELEN</t>
  </si>
  <si>
    <t>190440200532848000</t>
  </si>
  <si>
    <t>2026-06-11 15:32:24</t>
  </si>
  <si>
    <t>2026-06-24 15:32:24</t>
  </si>
  <si>
    <t>2026-06-26 10:43:27</t>
  </si>
  <si>
    <t>CARLOS ANDRES VELASQUEZ GIRALDO</t>
  </si>
  <si>
    <t>3044704030</t>
  </si>
  <si>
    <t>CR 47 CL 43 SUR -50 (INTERIOR 101 )</t>
  </si>
  <si>
    <t>024427003000500101</t>
  </si>
  <si>
    <t>23780741</t>
  </si>
  <si>
    <t>2026-06-26 07:38:47</t>
  </si>
  <si>
    <t>JAIME ALBERTO MORALES</t>
  </si>
  <si>
    <t>3233727196</t>
  </si>
  <si>
    <t>RURAL_190030200468600000_BARRIO LOS ALVAREZ</t>
  </si>
  <si>
    <t>190030200468600000</t>
  </si>
  <si>
    <t>23780751</t>
  </si>
  <si>
    <t>2026-06-26 08:10:27</t>
  </si>
  <si>
    <t>EMERITA DEL SOCORRO OYOLA OTERO</t>
  </si>
  <si>
    <t>3122598917</t>
  </si>
  <si>
    <t>RURAL_190736103543140001_7 DE AGOSTO</t>
  </si>
  <si>
    <t>190736103543140001</t>
  </si>
  <si>
    <t>2026-07-10 08:10:27</t>
  </si>
  <si>
    <t>23780801</t>
  </si>
  <si>
    <t>ALBA NOREZ DAVID DURANGO</t>
  </si>
  <si>
    <t>3217774455</t>
  </si>
  <si>
    <t>23780812</t>
  </si>
  <si>
    <t>2026-06-26 09:02:03</t>
  </si>
  <si>
    <t>ANA ROSA TOVAR GUERRA</t>
  </si>
  <si>
    <t>3206110618</t>
  </si>
  <si>
    <t>RURAL_191245200728000000_VEREDA HABITA</t>
  </si>
  <si>
    <t>191245200728000000</t>
  </si>
  <si>
    <t>3192837138</t>
  </si>
  <si>
    <t>23780846</t>
  </si>
  <si>
    <t>2026-06-26 09:46:53</t>
  </si>
  <si>
    <t>3166816194</t>
  </si>
  <si>
    <t>RURAL_190149100220160101_VILLAS DEL ROSAL MZ4 LT 1</t>
  </si>
  <si>
    <t>190149100220160101</t>
  </si>
  <si>
    <t>2026-07-10 09:46:53</t>
  </si>
  <si>
    <t>3206282826</t>
  </si>
  <si>
    <t>CAMILO PENAGOS VELEZ</t>
  </si>
  <si>
    <t>3113906993</t>
  </si>
  <si>
    <t>23780913</t>
  </si>
  <si>
    <t>2026-06-26 10:29:20</t>
  </si>
  <si>
    <t>LUIS ALBERTO LAGOS CARRIL</t>
  </si>
  <si>
    <t>3135558987</t>
  </si>
  <si>
    <t>RURAL_190313200712000000_VEREDA LA MERCED</t>
  </si>
  <si>
    <t>190313200712000000</t>
  </si>
  <si>
    <t>23780920</t>
  </si>
  <si>
    <t>2026-06-26 10:31:31</t>
  </si>
  <si>
    <t>TATIANA ARANGO RODRIGUEZ</t>
  </si>
  <si>
    <t>8541986</t>
  </si>
  <si>
    <t>3105941918</t>
  </si>
  <si>
    <t>RURAL_190761200583650000_190761200583650000</t>
  </si>
  <si>
    <t>190761200583650000</t>
  </si>
  <si>
    <t>23780923</t>
  </si>
  <si>
    <t>2026-06-26 10:31:49</t>
  </si>
  <si>
    <t>ALCISAR ARANGO MONTOYA</t>
  </si>
  <si>
    <t>RURAL_190861200762350000_LA AMALIA</t>
  </si>
  <si>
    <t>190861200762350000</t>
  </si>
  <si>
    <t>23780939</t>
  </si>
  <si>
    <t>2026-06-26 10:40:27</t>
  </si>
  <si>
    <t>RURAL_190607200493520002_PROV.VRD EL CHUSCAL FCA L</t>
  </si>
  <si>
    <t>190607200493520002</t>
  </si>
  <si>
    <t>23780978</t>
  </si>
  <si>
    <t>2026-06-26 11:10:15</t>
  </si>
  <si>
    <t>FLOR EUGENIA GARCIA ZULUAGA</t>
  </si>
  <si>
    <t>3507677593</t>
  </si>
  <si>
    <t>RURAL_190649100066750000_CALLE LA RETIRADA</t>
  </si>
  <si>
    <t>190649100066750000</t>
  </si>
  <si>
    <t>2026-07-10 11:10:15</t>
  </si>
  <si>
    <t>23650002</t>
  </si>
  <si>
    <t>2026-06-25 21:01:36</t>
  </si>
  <si>
    <t>EDGARDO ARISTIZABAL QUINTERO</t>
  </si>
  <si>
    <t>3104905771</t>
  </si>
  <si>
    <t>RURAL_190440200603111003_PROV.VDA LA ESPERANZA</t>
  </si>
  <si>
    <t>190440200603111003</t>
  </si>
  <si>
    <t>2026-07-10 21:01:36</t>
  </si>
  <si>
    <t>23669423</t>
  </si>
  <si>
    <t>2026-06-25 22:17:06</t>
  </si>
  <si>
    <t>RUBEN DARIO ARENAS NARANJO</t>
  </si>
  <si>
    <t>5480629</t>
  </si>
  <si>
    <t>3173702422</t>
  </si>
  <si>
    <t>RURAL_190149200640557005_PROV.VDA CIMARRONAS</t>
  </si>
  <si>
    <t>190149200640557005</t>
  </si>
  <si>
    <t>2026-07-10 22:17:06</t>
  </si>
  <si>
    <t>3116262360</t>
  </si>
  <si>
    <t>23723289</t>
  </si>
  <si>
    <t>2026-06-25 23:25:36</t>
  </si>
  <si>
    <t>MARIA AURORA FRANCO AGUDELO</t>
  </si>
  <si>
    <t>3207078162</t>
  </si>
  <si>
    <t>RURAL_190617200552200001_VEREDA TABLACITO</t>
  </si>
  <si>
    <t>190617200552200001</t>
  </si>
  <si>
    <t>2026-07-10 23:25:36</t>
  </si>
  <si>
    <t>23724458</t>
  </si>
  <si>
    <t>WILSON HERNAN RAMIREZ GOMEZ</t>
  </si>
  <si>
    <t>3233345496</t>
  </si>
  <si>
    <t>RURAL_190440200661120005_VDA GAVIRIA RAMAL 105</t>
  </si>
  <si>
    <t>190440200661120005</t>
  </si>
  <si>
    <t>YOLANDA DEL SOCORRO LOPEZ LOPEZ</t>
  </si>
  <si>
    <t>3207999408</t>
  </si>
  <si>
    <t>23731462</t>
  </si>
  <si>
    <t>YORLADY OSORIO ALVAREZ</t>
  </si>
  <si>
    <t>5002817</t>
  </si>
  <si>
    <t>3006181198</t>
  </si>
  <si>
    <t>RURAL_190607200691580002_PROV.VRD NAZARETH LT 57</t>
  </si>
  <si>
    <t>190607200691580002</t>
  </si>
  <si>
    <t>23736085</t>
  </si>
  <si>
    <t>2026-06-25 14:54:47</t>
  </si>
  <si>
    <t>CESAR AUGUSTO LOPEZ LOPEZ</t>
  </si>
  <si>
    <t>3146516427</t>
  </si>
  <si>
    <t>RURAL_190206200526300001_PROV.VEREDA SAN PEDRO PEÑ</t>
  </si>
  <si>
    <t>190206200526300001</t>
  </si>
  <si>
    <t>2026-07-10 14:54:47</t>
  </si>
  <si>
    <t>23757843</t>
  </si>
  <si>
    <t>2026-06-25 13:23:55</t>
  </si>
  <si>
    <t>GUSTAVO ANDREY ARENAS TABARES</t>
  </si>
  <si>
    <t>RURAL_190616200391279003_PROV.VEREDA ABREO</t>
  </si>
  <si>
    <t>190616200391279003</t>
  </si>
  <si>
    <t>2026-07-10 13:23:55</t>
  </si>
  <si>
    <t>23761572</t>
  </si>
  <si>
    <t>2026-06-26 07:34:49</t>
  </si>
  <si>
    <t>WILSON ALBERTO RESTREPO ATEHORTUA</t>
  </si>
  <si>
    <t>5318186</t>
  </si>
  <si>
    <t>3137450097</t>
  </si>
  <si>
    <t>RURAL_190617200583150005_LLANO GRANDE TERRANATURA</t>
  </si>
  <si>
    <t>190617200583150005</t>
  </si>
  <si>
    <t>23779911</t>
  </si>
  <si>
    <t>2026-06-25 13:31:09</t>
  </si>
  <si>
    <t>MICHAEL STEVEN ARROYAVE MORALES</t>
  </si>
  <si>
    <t>3103700525</t>
  </si>
  <si>
    <t>RURAL_190607200478516001_PROV.PARC MONTESERENO LOT</t>
  </si>
  <si>
    <t>190607200478516001</t>
  </si>
  <si>
    <t>2026-07-10 13:31:09</t>
  </si>
  <si>
    <t>23779929</t>
  </si>
  <si>
    <t>2026-06-25 13:51:01</t>
  </si>
  <si>
    <t>RURAL_190149200862250005_PROV.VEREDA BETANIA</t>
  </si>
  <si>
    <t>190149200862250005</t>
  </si>
  <si>
    <t>2026-07-10 13:51:01</t>
  </si>
  <si>
    <t>23779930</t>
  </si>
  <si>
    <t>2026-06-25 13:51:06</t>
  </si>
  <si>
    <t>BAIRON CARDONA RAMIREZ</t>
  </si>
  <si>
    <t>3137940176</t>
  </si>
  <si>
    <t>RURAL_190607200478516002_PROV.PAR MONTESERENO LT 4</t>
  </si>
  <si>
    <t>190607200478516002</t>
  </si>
  <si>
    <t>2026-07-10 13:51:06</t>
  </si>
  <si>
    <t>23779952</t>
  </si>
  <si>
    <t>2026-06-25 14:07:04</t>
  </si>
  <si>
    <t>SARA SHEHATA URIBE</t>
  </si>
  <si>
    <t>3146179866</t>
  </si>
  <si>
    <t>RURAL_190607200478471002_PROV.PARC MONTESERENO LOT</t>
  </si>
  <si>
    <t>190607200478471002</t>
  </si>
  <si>
    <t>2026-07-10 14:07:04</t>
  </si>
  <si>
    <t>23779989</t>
  </si>
  <si>
    <t>2026-06-25 14:35:20</t>
  </si>
  <si>
    <t>WILMAR ARLEY ZULUAGA IDARRAGA</t>
  </si>
  <si>
    <t>RURAL_190149200600650002_PROV.VEREDA RIVERA</t>
  </si>
  <si>
    <t>190149200600650002</t>
  </si>
  <si>
    <t>2026-07-10 14:35:20</t>
  </si>
  <si>
    <t>JOSE RAMIRO GOMEZ CASTAÑO</t>
  </si>
  <si>
    <t>3234193283</t>
  </si>
  <si>
    <t>RURAL_190616200440410002_PROV.VEREDA PLAYA RICA</t>
  </si>
  <si>
    <t>190616200440410002</t>
  </si>
  <si>
    <t>23780095</t>
  </si>
  <si>
    <t>2026-06-25 15:38:44</t>
  </si>
  <si>
    <t>MARIA DEL SOCORRO CASTAÑO DE GOMEZ</t>
  </si>
  <si>
    <t>3144653187</t>
  </si>
  <si>
    <t>RURAL_190616200440410003_PROV.VEREDA PLAYA RICA</t>
  </si>
  <si>
    <t>190616200440410003</t>
  </si>
  <si>
    <t>2026-07-10 15:38:44</t>
  </si>
  <si>
    <t>23780100</t>
  </si>
  <si>
    <t>2026-06-25 15:41:08</t>
  </si>
  <si>
    <t>OSCAR ALONSO SANCHEZ PUERTA</t>
  </si>
  <si>
    <t>3137144573</t>
  </si>
  <si>
    <t>RURAL_190440200841550005_PROV.VDA CHOCHOMAYO</t>
  </si>
  <si>
    <t>190440200841550005</t>
  </si>
  <si>
    <t>2026-07-10 15:41:08</t>
  </si>
  <si>
    <t>23780104</t>
  </si>
  <si>
    <t>2026-06-25 15:42:51</t>
  </si>
  <si>
    <t>ADRIANA PATRICIA QUINTERO ARISTIZABAL</t>
  </si>
  <si>
    <t>3104034115</t>
  </si>
  <si>
    <t>RURAL_190440200621850007_PROV.VDA LAS MERCEDES</t>
  </si>
  <si>
    <t>190440200621850007</t>
  </si>
  <si>
    <t>2026-07-10 15:42:51</t>
  </si>
  <si>
    <t>23780137</t>
  </si>
  <si>
    <t>2026-06-25 16:13:36</t>
  </si>
  <si>
    <t>SINDY CAROLINA CASTAÑO CARDONA</t>
  </si>
  <si>
    <t>3206095160</t>
  </si>
  <si>
    <t>RURAL_190440200571570103_PROV.VDA CASCAJO ABAJO</t>
  </si>
  <si>
    <t>190440200571570103</t>
  </si>
  <si>
    <t>2026-07-10 16:13:36</t>
  </si>
  <si>
    <t>23780757</t>
  </si>
  <si>
    <t>2026-06-26 08:17:53</t>
  </si>
  <si>
    <t>JOHN  JAIRO GOMEZ CASTAÑO</t>
  </si>
  <si>
    <t>RURAL_190616200440496003_PROV.VEREDA PLAYA RICA</t>
  </si>
  <si>
    <t>190616200440496003</t>
  </si>
  <si>
    <t>23780804</t>
  </si>
  <si>
    <t>2026-06-26 08:54:31</t>
  </si>
  <si>
    <t>JIMMY ALEXANDER ALZATE GOMEZ</t>
  </si>
  <si>
    <t>3205716178</t>
  </si>
  <si>
    <t>RURAL_190674200589550004_PROV.VDA GUACIRU</t>
  </si>
  <si>
    <t>190674200589550004</t>
  </si>
  <si>
    <t>23780828</t>
  </si>
  <si>
    <t>2026-06-26 09:24:55</t>
  </si>
  <si>
    <t>MARIA EFIGENIA GIRALDO DUQUE</t>
  </si>
  <si>
    <t>3142900596</t>
  </si>
  <si>
    <t>RURAL_190698200106850002_PROV.VDA ALDANA ABAJO</t>
  </si>
  <si>
    <t>190698200106850002</t>
  </si>
  <si>
    <t>23780833</t>
  </si>
  <si>
    <t>2026-06-26 09:32:32</t>
  </si>
  <si>
    <t>RURAL_190698200106850003_PROV.VDA ALDANA ABAJO</t>
  </si>
  <si>
    <t>190698200106850003</t>
  </si>
  <si>
    <t>23780835</t>
  </si>
  <si>
    <t>2026-06-26 09:34:13</t>
  </si>
  <si>
    <t>JUAN FERNANDO ALZATE OSORIO</t>
  </si>
  <si>
    <t>3136010159</t>
  </si>
  <si>
    <t>RURAL_190440200570640020_VEREDA CASCAJO ABAJO</t>
  </si>
  <si>
    <t>190440200570640020</t>
  </si>
  <si>
    <t>23780854</t>
  </si>
  <si>
    <t>2026-06-26 09:55:11</t>
  </si>
  <si>
    <t>JHON BAYRON RESTREPO CAÑAS</t>
  </si>
  <si>
    <t>3224229937</t>
  </si>
  <si>
    <t>RURAL_190674200715558001_PROV.RURAL_19067420071555</t>
  </si>
  <si>
    <t>190674200715558001</t>
  </si>
  <si>
    <t>3104030148</t>
  </si>
  <si>
    <t>23780873</t>
  </si>
  <si>
    <t>2026-06-26 10:09:07</t>
  </si>
  <si>
    <t>LUZ DARY HINCAPIE GALVIZ</t>
  </si>
  <si>
    <t>3113775474</t>
  </si>
  <si>
    <t>RURAL_181037900000000003_PROV.VDA LA CHAPA</t>
  </si>
  <si>
    <t>181037900000000003</t>
  </si>
  <si>
    <t>23780908</t>
  </si>
  <si>
    <t>2026-06-26 10:27:21</t>
  </si>
  <si>
    <t>JONATAN CASTAÑO GONZALEZ</t>
  </si>
  <si>
    <t>RURAL_190149200572266031_PROV.LA AURORA</t>
  </si>
  <si>
    <t>190149200572266031</t>
  </si>
  <si>
    <t>23780948</t>
  </si>
  <si>
    <t>2026-06-26 10:47:43</t>
  </si>
  <si>
    <t>ADRIANA PAOLA NAVARRO SIERRA</t>
  </si>
  <si>
    <t>3192292282</t>
  </si>
  <si>
    <t>RURAL_190319206915621004_VEREDA GUAPANTE</t>
  </si>
  <si>
    <t>190319206915621004</t>
  </si>
  <si>
    <t>23780951</t>
  </si>
  <si>
    <t>2026-06-26 10:49:04</t>
  </si>
  <si>
    <t>NELSON DE JESUS OROZCO ALZATE</t>
  </si>
  <si>
    <t>RURAL_190149200720800002_PROV.EL CERRO</t>
  </si>
  <si>
    <t>190149200720800002</t>
  </si>
  <si>
    <t>23780976</t>
  </si>
  <si>
    <t>2026-06-26 11:08:57</t>
  </si>
  <si>
    <t>GLORIA CECILIA ESCOBAR MEJIA</t>
  </si>
  <si>
    <t>3104241373</t>
  </si>
  <si>
    <t>RURAL_190607200478485615_KM 5 VIA PANTANILLO MONTE</t>
  </si>
  <si>
    <t>190607200478485615</t>
  </si>
  <si>
    <t>5 días 13:52</t>
  </si>
  <si>
    <t>3117618905</t>
  </si>
  <si>
    <t>23781191</t>
  </si>
  <si>
    <t>2026-06-26 14:28:59</t>
  </si>
  <si>
    <t>JOSE HERLINDO MARTINEZ MARTINEZ</t>
  </si>
  <si>
    <t>3113910950</t>
  </si>
  <si>
    <t>RURAL_190197200478700000_MAZOTES</t>
  </si>
  <si>
    <t>190197200478700000</t>
  </si>
  <si>
    <t>23781198</t>
  </si>
  <si>
    <t>2026-06-26 14:37:23</t>
  </si>
  <si>
    <t>WILMAR CANO LEZCANO</t>
  </si>
  <si>
    <t>3137452482</t>
  </si>
  <si>
    <t>RURAL_190042200610354000_VEREDA CARPINTERO</t>
  </si>
  <si>
    <t>190042200610354000</t>
  </si>
  <si>
    <t>23168800</t>
  </si>
  <si>
    <t>2026-06-29 10:44:26</t>
  </si>
  <si>
    <t>JOSE ISAIAS MONTOYA GARCIA</t>
  </si>
  <si>
    <t>2270498</t>
  </si>
  <si>
    <t>3113601648</t>
  </si>
  <si>
    <t>RURAL_190411200739105001_PROV.VEREDA CRISTOBAL</t>
  </si>
  <si>
    <t>190411200739105001</t>
  </si>
  <si>
    <t>5 días 10:11</t>
  </si>
  <si>
    <t>23732713</t>
  </si>
  <si>
    <t>2026-06-26 11:18:16</t>
  </si>
  <si>
    <t>ALEJANDRO CANO MALAVER</t>
  </si>
  <si>
    <t>8015963</t>
  </si>
  <si>
    <t>3205518698</t>
  </si>
  <si>
    <t>RURAL_190425200514260002_PROV.VDA LA SUSANA CL EL</t>
  </si>
  <si>
    <t>190425200514260002</t>
  </si>
  <si>
    <t>23732741</t>
  </si>
  <si>
    <t>2026-06-26 11:17:53</t>
  </si>
  <si>
    <t>RURAL_190425200514260003_PROV.VDA LA SUSANA CL EL</t>
  </si>
  <si>
    <t>190425200514260003</t>
  </si>
  <si>
    <t>23740303</t>
  </si>
  <si>
    <t>LUIS CESAR USUGA SIERRA</t>
  </si>
  <si>
    <t>3113520067</t>
  </si>
  <si>
    <t>RURAL_190113100013150008_CALLE PRINCIPAL</t>
  </si>
  <si>
    <t>190113100013150008</t>
  </si>
  <si>
    <t>2026-07-08 10:43:11</t>
  </si>
  <si>
    <t>2 días 16:03</t>
  </si>
  <si>
    <t>2 días 10:45</t>
  </si>
  <si>
    <t>2 días 15:42</t>
  </si>
  <si>
    <t>2 días 09:50</t>
  </si>
  <si>
    <t>5 días 14:58</t>
  </si>
  <si>
    <t>CARLOS ENRIQUE SALAZAR MARTINEZ</t>
  </si>
  <si>
    <t>7 días 11:08</t>
  </si>
  <si>
    <t>4 días 14:28</t>
  </si>
  <si>
    <t>4 días 07:57</t>
  </si>
  <si>
    <t>3 días 09:23</t>
  </si>
  <si>
    <t>3 días 11:12</t>
  </si>
  <si>
    <t>3 días 13:43</t>
  </si>
  <si>
    <t>RURAL_190735100554000001_CR 51 A CL 43 A -44</t>
  </si>
  <si>
    <t>190735100554000001</t>
  </si>
  <si>
    <t>23779975</t>
  </si>
  <si>
    <t>2026-06-25 14:25:50</t>
  </si>
  <si>
    <t>LENY JOHANA CIRO SUAREZ</t>
  </si>
  <si>
    <t>3217144167</t>
  </si>
  <si>
    <t>RURAL_190142200207060004_PROV.VDA CASCARON VILLA N</t>
  </si>
  <si>
    <t>CARACOLÍ</t>
  </si>
  <si>
    <t>190142200207060004</t>
  </si>
  <si>
    <t>Caracolí</t>
  </si>
  <si>
    <t>2026-07-10 14:25:50</t>
  </si>
  <si>
    <t>23780062</t>
  </si>
  <si>
    <t>2026-06-25 15:18:58</t>
  </si>
  <si>
    <t>ISABELLA POSADA URIBE</t>
  </si>
  <si>
    <t>3206371895</t>
  </si>
  <si>
    <t>RURAL_190670201715045004_PROV.VDA QUEBRADONA</t>
  </si>
  <si>
    <t>190670201715045004</t>
  </si>
  <si>
    <t>2026-07-10 15:18:58</t>
  </si>
  <si>
    <t>23780807</t>
  </si>
  <si>
    <t>2026-06-26 08:58:54</t>
  </si>
  <si>
    <t>MARIELA DE JESUS CASTRILLON FORONDA</t>
  </si>
  <si>
    <t>3207021444</t>
  </si>
  <si>
    <t>RURAL_190890200639080002_PROV.VEREDA EL ROSARIO</t>
  </si>
  <si>
    <t>190890200639080002</t>
  </si>
  <si>
    <t>23780852</t>
  </si>
  <si>
    <t>2026-06-26 09:53:34</t>
  </si>
  <si>
    <t>JAIME ALBERTO GARCIA MONSALVE</t>
  </si>
  <si>
    <t>3122611472</t>
  </si>
  <si>
    <t>RURAL_190858200410040002_PROV.LA SONADORA</t>
  </si>
  <si>
    <t>190858200410040002</t>
  </si>
  <si>
    <t>CARLOS MARIO MORALES RODRIGUEZ</t>
  </si>
  <si>
    <t>3045723050</t>
  </si>
  <si>
    <t>RURAL_171041687000000001_PROV.VEREDA SAN BASILIO M</t>
  </si>
  <si>
    <t>171041687000000001</t>
  </si>
  <si>
    <t>23780995</t>
  </si>
  <si>
    <t>2026-06-26 11:18:55</t>
  </si>
  <si>
    <t>JUAN MANUEL ARGEL ARGEL</t>
  </si>
  <si>
    <t>3122770798</t>
  </si>
  <si>
    <t>RURAL_190858200410040003_PROV.LA SONADORA</t>
  </si>
  <si>
    <t>190858200410040003</t>
  </si>
  <si>
    <t>23781202</t>
  </si>
  <si>
    <t>2026-06-26 14:41:46</t>
  </si>
  <si>
    <t>MARTHA LUCIA ROMERO RENDON</t>
  </si>
  <si>
    <t>3226681416</t>
  </si>
  <si>
    <t>RURAL_190858200410040004_PROV.LA SONADORA</t>
  </si>
  <si>
    <t>190858200410040004</t>
  </si>
  <si>
    <t>LONDOÑO GOMEZ S.A.S</t>
  </si>
  <si>
    <t>4440001</t>
  </si>
  <si>
    <t>23781225</t>
  </si>
  <si>
    <t>2026-06-26 14:55:52</t>
  </si>
  <si>
    <t>SANDRA YINETH MARTINEZ GRANADA</t>
  </si>
  <si>
    <t>3116424877</t>
  </si>
  <si>
    <t>RURAL_190858200351463000_- VDA LA SONADORA</t>
  </si>
  <si>
    <t>190858200351463000</t>
  </si>
  <si>
    <t>23781295</t>
  </si>
  <si>
    <t>2026-06-26 15:29:16</t>
  </si>
  <si>
    <t>YONATHAN MORENO GALEANO</t>
  </si>
  <si>
    <t>3117246095</t>
  </si>
  <si>
    <t>RURAL_190040101138050802_LA PLAYITA</t>
  </si>
  <si>
    <t>190040101138050802</t>
  </si>
  <si>
    <t>2026-07-10 15:29:16</t>
  </si>
  <si>
    <t>23781301</t>
  </si>
  <si>
    <t>NELSON ANDRES CALLE VEGA</t>
  </si>
  <si>
    <t>3234153972</t>
  </si>
  <si>
    <t>190604100333260015</t>
  </si>
  <si>
    <t>23781323</t>
  </si>
  <si>
    <t>2026-06-26 15:43:42</t>
  </si>
  <si>
    <t>PASCUAL VALENCIA GIRALDO</t>
  </si>
  <si>
    <t>RURAL_190674200669000000_CHAPARRAL</t>
  </si>
  <si>
    <t>190674200669000000</t>
  </si>
  <si>
    <t>23781345</t>
  </si>
  <si>
    <t>2026-06-26 15:56:46</t>
  </si>
  <si>
    <t>MARGARITA MARIA BEDOYA PEREZ</t>
  </si>
  <si>
    <t>3192432799</t>
  </si>
  <si>
    <t>RURAL_190674200752000000_CL 1 N 7-78 VDA LA HONDA</t>
  </si>
  <si>
    <t>190674200752000000</t>
  </si>
  <si>
    <t>23781357</t>
  </si>
  <si>
    <t>2026-06-26 16:00:47</t>
  </si>
  <si>
    <t>7847460</t>
  </si>
  <si>
    <t>23781431</t>
  </si>
  <si>
    <t>2026-06-26 16:54:54</t>
  </si>
  <si>
    <t>ROBERTINA TOBAR PEREZ</t>
  </si>
  <si>
    <t>3219834900</t>
  </si>
  <si>
    <t>RURAL_190576100133000000_CL 31 SAN ANTONIO</t>
  </si>
  <si>
    <t>190576100133000000</t>
  </si>
  <si>
    <t>2026-07-10 16:54:54</t>
  </si>
  <si>
    <t>3506205918</t>
  </si>
  <si>
    <t>23781484</t>
  </si>
  <si>
    <t>2026-06-26 20:17:12</t>
  </si>
  <si>
    <t>NATALIA YEPES MONTOYA</t>
  </si>
  <si>
    <t>3136606300</t>
  </si>
  <si>
    <t>RURAL_190036100011100000_CALLE ARRIBA</t>
  </si>
  <si>
    <t>190036100011100000</t>
  </si>
  <si>
    <t>2026-07-10 20:17:12</t>
  </si>
  <si>
    <t>23781705</t>
  </si>
  <si>
    <t>2026-06-27 08:01:27</t>
  </si>
  <si>
    <t>LUZ MARLENY RAIGOZA VILLADA</t>
  </si>
  <si>
    <t>3147710587</t>
  </si>
  <si>
    <t>RURAL_190091100206600201_190091100206600201</t>
  </si>
  <si>
    <t>190091100206600201</t>
  </si>
  <si>
    <t>2026-07-10 08:01:27</t>
  </si>
  <si>
    <t>LUKAS SANTIAGO VELASQUEZ GARCIA</t>
  </si>
  <si>
    <t>3226690240</t>
  </si>
  <si>
    <t>23781785</t>
  </si>
  <si>
    <t>2026-06-27 11:28:46</t>
  </si>
  <si>
    <t>ISABEL CRISTINA POSADA DURANGO</t>
  </si>
  <si>
    <t>3205837017</t>
  </si>
  <si>
    <t>CR 23 CL 36 C SUR -54 (INTERIOR 5 )</t>
  </si>
  <si>
    <t>023223006300540005</t>
  </si>
  <si>
    <t>2026-07-10 11:28:46</t>
  </si>
  <si>
    <t>23781791</t>
  </si>
  <si>
    <t>2026-06-27 11:39:47</t>
  </si>
  <si>
    <t>VICTOR MANUEL ARROYAVE GALEANO</t>
  </si>
  <si>
    <t>3126268301</t>
  </si>
  <si>
    <t>RURAL_146018600000000000_RURAL_PALMITAS</t>
  </si>
  <si>
    <t>146018600000000000</t>
  </si>
  <si>
    <t>23781804</t>
  </si>
  <si>
    <t>YEISMER ALEXANDER GOMEZ FLOREZ</t>
  </si>
  <si>
    <t>3022034192</t>
  </si>
  <si>
    <t>CL 13 CR 55 -106 (INTERIOR 105 )</t>
  </si>
  <si>
    <t>051513005001060105</t>
  </si>
  <si>
    <t>23781881</t>
  </si>
  <si>
    <t>PITERSON PALACIO CANO</t>
  </si>
  <si>
    <t>3043880677</t>
  </si>
  <si>
    <t>CL 57 CR 82 A -50 (INTERIOR 303 )</t>
  </si>
  <si>
    <t>055817002100500303</t>
  </si>
  <si>
    <t>JORGE OSPINA ARIAS</t>
  </si>
  <si>
    <t>LUCIA STELLA GARCIA VALLEJO</t>
  </si>
  <si>
    <t>CINDY LIZETH AGUDELO OROZCO</t>
  </si>
  <si>
    <t>RURAL_190440200860550000_VEREDA LA ASUNCION</t>
  </si>
  <si>
    <t>190440200860550000</t>
  </si>
  <si>
    <t>MAIDEN SOFIA LIZARAZO CORREA</t>
  </si>
  <si>
    <t>3117902767</t>
  </si>
  <si>
    <t>23648033</t>
  </si>
  <si>
    <t>2026-06-30 10:26:03</t>
  </si>
  <si>
    <t>NINFA ESTER RINCON ORTEGA</t>
  </si>
  <si>
    <t>3164776490</t>
  </si>
  <si>
    <t>RURAL_190893200681000005_PROV.LA X 10</t>
  </si>
  <si>
    <t>190893200681000005</t>
  </si>
  <si>
    <t>23689955</t>
  </si>
  <si>
    <t>2026-06-30 09:49:02</t>
  </si>
  <si>
    <t>JUAN DAVID DUQUE VILLA</t>
  </si>
  <si>
    <t>3177953138</t>
  </si>
  <si>
    <t>RURAL_190893200798260001_PROV.CANO NEGRO</t>
  </si>
  <si>
    <t>190893200798260001</t>
  </si>
  <si>
    <t>2026-07-08 15:33:49</t>
  </si>
  <si>
    <t>2026-06-25 13:06:54</t>
  </si>
  <si>
    <t>2026-07-10 13:06:54</t>
  </si>
  <si>
    <t>23726263</t>
  </si>
  <si>
    <t>2026-06-28 22:18:42</t>
  </si>
  <si>
    <t>CARLOS MARIO BEDOYA UPEGUI</t>
  </si>
  <si>
    <t>3148052074</t>
  </si>
  <si>
    <t>RURAL_146021701000000001_RURAL_PALMITAS</t>
  </si>
  <si>
    <t>146021701000000001</t>
  </si>
  <si>
    <t>2026-06-26 08:17:31</t>
  </si>
  <si>
    <t>23749299</t>
  </si>
  <si>
    <t>ANDERSON JARAMILLO RIVERA</t>
  </si>
  <si>
    <t>3134243370</t>
  </si>
  <si>
    <t>RURAL_190736104018850002_19073610401885000</t>
  </si>
  <si>
    <t>190736104018850002</t>
  </si>
  <si>
    <t>23752536</t>
  </si>
  <si>
    <t>2026-06-25 09:35:08</t>
  </si>
  <si>
    <t>MARTHA NUBIA PEREZ</t>
  </si>
  <si>
    <t>3042645968</t>
  </si>
  <si>
    <t>RURAL_190736208123155001_PROV.BARRIO BOLIVIA</t>
  </si>
  <si>
    <t>190736208123155001</t>
  </si>
  <si>
    <t>4310200</t>
  </si>
  <si>
    <t>3124080546</t>
  </si>
  <si>
    <t>MUNICIPIO ENVIGADO</t>
  </si>
  <si>
    <t>3940000</t>
  </si>
  <si>
    <t>23782281</t>
  </si>
  <si>
    <t>2026-06-30 07:27:06</t>
  </si>
  <si>
    <t>VICTOR MANUEL MUÑOZ FLOREZ</t>
  </si>
  <si>
    <t>3006349547</t>
  </si>
  <si>
    <t>CL 47 B CR 59 A -71</t>
  </si>
  <si>
    <t>074517209100710000</t>
  </si>
  <si>
    <t>3016390942</t>
  </si>
  <si>
    <t>RURAL_190209200858250000_190209200858250000</t>
  </si>
  <si>
    <t>190209200858250000</t>
  </si>
  <si>
    <t>ALCALDIA DE SEGOVIA</t>
  </si>
  <si>
    <t>8315613</t>
  </si>
  <si>
    <t>3014065529</t>
  </si>
  <si>
    <t>23782322</t>
  </si>
  <si>
    <t>2026-06-30 08:26:12</t>
  </si>
  <si>
    <t>ORFA INES MONSALVE VERGARA</t>
  </si>
  <si>
    <t>3195018466</t>
  </si>
  <si>
    <t>RURAL_190670201804880001_PROV.VEREDA SANTA BARBARA</t>
  </si>
  <si>
    <t>190670201804880001</t>
  </si>
  <si>
    <t>23782332</t>
  </si>
  <si>
    <t>2026-06-30 08:36:04</t>
  </si>
  <si>
    <t>JAIRO ALONSO BETANCUR ESPINOSA</t>
  </si>
  <si>
    <t>3146227581</t>
  </si>
  <si>
    <t>RURAL_190368100270750000_CL 1 CR 4 -54</t>
  </si>
  <si>
    <t>190368100270750000</t>
  </si>
  <si>
    <t>23782363</t>
  </si>
  <si>
    <t>2026-06-30 08:58:22</t>
  </si>
  <si>
    <t>PAOLA ANDREA GALEANO SEPULVEDA</t>
  </si>
  <si>
    <t>3127921119</t>
  </si>
  <si>
    <t>RURAL_190440200514280000_VD009PD171</t>
  </si>
  <si>
    <t>190440200514280000</t>
  </si>
  <si>
    <t>23782370</t>
  </si>
  <si>
    <t>2026-06-30 09:00:57</t>
  </si>
  <si>
    <t>MARIA RUBIELA HERRERA CASTRO</t>
  </si>
  <si>
    <t>3127634325</t>
  </si>
  <si>
    <t>RURAL_190033200831020000_CL LA LIBIA ARRI</t>
  </si>
  <si>
    <t>190033200831020000</t>
  </si>
  <si>
    <t>23782380</t>
  </si>
  <si>
    <t>2026-06-30 09:07:16</t>
  </si>
  <si>
    <t>YUDI BIBIANA YEPES AGUDELO</t>
  </si>
  <si>
    <t>3206686096</t>
  </si>
  <si>
    <t>RURAL_190368100223510000_RIO PIEDRO</t>
  </si>
  <si>
    <t>190368100223510000</t>
  </si>
  <si>
    <t>23782438</t>
  </si>
  <si>
    <t>2026-06-30 09:37:07</t>
  </si>
  <si>
    <t>ANA MARIA MONTOYA MUÑOZ</t>
  </si>
  <si>
    <t>3206793339</t>
  </si>
  <si>
    <t>RURAL_190642100038200002_CALLE 30 N 12-53 PUENTE R</t>
  </si>
  <si>
    <t>190642100038200002</t>
  </si>
  <si>
    <t>23782445</t>
  </si>
  <si>
    <t>2026-06-30 09:41:28</t>
  </si>
  <si>
    <t>ANA MARIA PALACIO CARDENAS</t>
  </si>
  <si>
    <t>3233944341</t>
  </si>
  <si>
    <t>RURAL_190604100300189000_20 DE JULIO</t>
  </si>
  <si>
    <t>190604100300189000</t>
  </si>
  <si>
    <t>23782515</t>
  </si>
  <si>
    <t>2026-06-30 10:22:04</t>
  </si>
  <si>
    <t>FABIO ALBERTO ROJAS ARANGO</t>
  </si>
  <si>
    <t>3104243740</t>
  </si>
  <si>
    <t>RURAL_190674200665900000_RECLAMA</t>
  </si>
  <si>
    <t>190674200665900000</t>
  </si>
  <si>
    <t>23782518</t>
  </si>
  <si>
    <t>2026-06-30 10:22:59</t>
  </si>
  <si>
    <t>MARIA LUCIA MUÑOZ</t>
  </si>
  <si>
    <t>2422476</t>
  </si>
  <si>
    <t>CL 57 B CR 19 -71</t>
  </si>
  <si>
    <t>055117209000710000</t>
  </si>
  <si>
    <t>23782578</t>
  </si>
  <si>
    <t>ADRIANA MARIA SANCHEZ SERNA</t>
  </si>
  <si>
    <t>3122423445</t>
  </si>
  <si>
    <t>23782581</t>
  </si>
  <si>
    <t>2026-06-30 11:00:09</t>
  </si>
  <si>
    <t>LUIS ARCANGEL HENAO URREGO</t>
  </si>
  <si>
    <t>3206505374</t>
  </si>
  <si>
    <t>RURAL_190042100359205005_LA MEMBRILLALA</t>
  </si>
  <si>
    <t>190042100359205005</t>
  </si>
  <si>
    <t>23782587</t>
  </si>
  <si>
    <t>2026-06-30 11:03:57</t>
  </si>
  <si>
    <t>JHOANN SEBASTIAN MARIN ECHEVERRY</t>
  </si>
  <si>
    <t>3125024336</t>
  </si>
  <si>
    <t>RURAL_190440200603848001_VDA LA ESPERANZA</t>
  </si>
  <si>
    <t>190440200603848001</t>
  </si>
  <si>
    <t>23782605</t>
  </si>
  <si>
    <t>2026-06-30 11:16:13</t>
  </si>
  <si>
    <t>PARROQUIA DE LA INMACULADA CONCEPCION</t>
  </si>
  <si>
    <t>RURAL_190197100039100000_SANTANDER</t>
  </si>
  <si>
    <t>190197100039100000</t>
  </si>
  <si>
    <t>23782613</t>
  </si>
  <si>
    <t>JOHANA CASTAÑO JIMENEZ</t>
  </si>
  <si>
    <t>3207220249</t>
  </si>
  <si>
    <t>RURAL_190660200850400003__LA JOSEFINA</t>
  </si>
  <si>
    <t>190660200850400003</t>
  </si>
  <si>
    <t>23480203</t>
  </si>
  <si>
    <t>2026-06-27 23:28:21</t>
  </si>
  <si>
    <t>ALBERTO ANTONIO RESTREPO GUZMAN</t>
  </si>
  <si>
    <t>3206862718</t>
  </si>
  <si>
    <t>RURAL_190285200710365001_PROV.LA BLANQUITA MURRI</t>
  </si>
  <si>
    <t>190285200710365001</t>
  </si>
  <si>
    <t>23665280</t>
  </si>
  <si>
    <t>SANDRA PATRICIA BERMUDEZ PARRA</t>
  </si>
  <si>
    <t>3226880356</t>
  </si>
  <si>
    <t>RURAL_190044200950076009_VEREDA EL PEDRERO</t>
  </si>
  <si>
    <t>190044200950076009</t>
  </si>
  <si>
    <t>23674689</t>
  </si>
  <si>
    <t>2026-06-25 21:49:28</t>
  </si>
  <si>
    <t>CAMILO VELASQUEZ ARANGO</t>
  </si>
  <si>
    <t>3006131725</t>
  </si>
  <si>
    <t>RURAL_190680200591600001_EL KIOSKO</t>
  </si>
  <si>
    <t>190680200591600001</t>
  </si>
  <si>
    <t>2026-07-10 21:49:28</t>
  </si>
  <si>
    <t>23682554</t>
  </si>
  <si>
    <t>OMAR ESTIBEN VELEZR ESTREPO</t>
  </si>
  <si>
    <t>3122729169</t>
  </si>
  <si>
    <t>RURAL_190350200402400001_VDA CORTADERAL</t>
  </si>
  <si>
    <t>190350200402400001</t>
  </si>
  <si>
    <t>23692173</t>
  </si>
  <si>
    <t>HERNANDO ALBERTO MUÑOZ SALDARRIAGA</t>
  </si>
  <si>
    <t>3175014528</t>
  </si>
  <si>
    <t>RURAL_190030200547510001_PROV.PARC LA POMPIRRIA</t>
  </si>
  <si>
    <t>190030200547510001</t>
  </si>
  <si>
    <t>23724583</t>
  </si>
  <si>
    <t>2026-06-27 06:28:18</t>
  </si>
  <si>
    <t>PEDRO NEL BARRERA GULFO</t>
  </si>
  <si>
    <t>3107357656</t>
  </si>
  <si>
    <t>RURAL_190736205476605002_PROV.MARMAJON</t>
  </si>
  <si>
    <t>190736205476605002</t>
  </si>
  <si>
    <t>23738256</t>
  </si>
  <si>
    <t>ROBINSON ADRIAN FERNANDEZ FERNANDEZ</t>
  </si>
  <si>
    <t>3016271816</t>
  </si>
  <si>
    <t>RURAL_190576200707250001_PROV.V. LOURDES</t>
  </si>
  <si>
    <t>190576200707250001</t>
  </si>
  <si>
    <t>23747791</t>
  </si>
  <si>
    <t>2026-06-30 14:25:16</t>
  </si>
  <si>
    <t>LILIANA CECILIA MAYA HIGUITA</t>
  </si>
  <si>
    <t>3117373995</t>
  </si>
  <si>
    <t>RURAL_190240200284645000</t>
  </si>
  <si>
    <t>190240200284645000</t>
  </si>
  <si>
    <t>23748471</t>
  </si>
  <si>
    <t>LETICIA ELENA MONTOYA MONCADA</t>
  </si>
  <si>
    <t>3127509778</t>
  </si>
  <si>
    <t>RURAL_190368200879308003_PROV.SECTOR SECTOR LA LAG</t>
  </si>
  <si>
    <t>190368200879308003</t>
  </si>
  <si>
    <t>23749295</t>
  </si>
  <si>
    <t>2026-06-30 10:28:54</t>
  </si>
  <si>
    <t>GUSTAVO ADOLFO  VASQUEZ VASQUEZ</t>
  </si>
  <si>
    <t>3207781192</t>
  </si>
  <si>
    <t>RURAL_190680200628811010_VEREDA EL COROZAL</t>
  </si>
  <si>
    <t>190680200628811010</t>
  </si>
  <si>
    <t>23752591</t>
  </si>
  <si>
    <t>2026-06-25 11:33:19</t>
  </si>
  <si>
    <t>RICARDO ANTONIO ALZATE MEJIA</t>
  </si>
  <si>
    <t>3117674715</t>
  </si>
  <si>
    <t>RURAL_191148200822020008_PROV.LA PRADERA 099</t>
  </si>
  <si>
    <t>191148200822020008</t>
  </si>
  <si>
    <t>2026-07-10 11:33:19</t>
  </si>
  <si>
    <t>23752621</t>
  </si>
  <si>
    <t>2026-06-25 11:33:43</t>
  </si>
  <si>
    <t>RURAL_191148200822020010_PROV.LA PRADERA 101</t>
  </si>
  <si>
    <t>191148200822020010</t>
  </si>
  <si>
    <t>2026-07-10 11:33:43</t>
  </si>
  <si>
    <t>23752705</t>
  </si>
  <si>
    <t>2026-06-25 11:34:06</t>
  </si>
  <si>
    <t>3122387946</t>
  </si>
  <si>
    <t>RURAL_191148200822020006_PROV.LA PARDERA 201</t>
  </si>
  <si>
    <t>191148200822020006</t>
  </si>
  <si>
    <t>2026-07-10 11:34:06</t>
  </si>
  <si>
    <t>23752730</t>
  </si>
  <si>
    <t>2026-06-25 11:34:24</t>
  </si>
  <si>
    <t>RURAL_191148200822020005_PROV.LA PRADERA 301</t>
  </si>
  <si>
    <t>191148200822020005</t>
  </si>
  <si>
    <t>2026-07-10 11:34:24</t>
  </si>
  <si>
    <t>23753087</t>
  </si>
  <si>
    <t>2026-06-30 10:10:53</t>
  </si>
  <si>
    <t>RONAL FRANCISCO NAVAS NEIRA</t>
  </si>
  <si>
    <t>3176072970</t>
  </si>
  <si>
    <t>RURAL_190044200584232001_CORREGIMIENTO GUINTAR</t>
  </si>
  <si>
    <t>190044200584232001</t>
  </si>
  <si>
    <t>23756048</t>
  </si>
  <si>
    <t>2026-06-30 08:43:07</t>
  </si>
  <si>
    <t>RODRIGO HERNAN CASTAÑEDA URIBE</t>
  </si>
  <si>
    <t>3223923843</t>
  </si>
  <si>
    <t>RURAL_190792200660005003 SECTOR LA ARMENIA</t>
  </si>
  <si>
    <t>190792200660005003</t>
  </si>
  <si>
    <t>23756054</t>
  </si>
  <si>
    <t>2026-06-30 11:08:11</t>
  </si>
  <si>
    <t>JUAN SEBASTIAN OCHOA MONTOYA</t>
  </si>
  <si>
    <t>5783627</t>
  </si>
  <si>
    <t>3128707691</t>
  </si>
  <si>
    <t>RURAL_190042200956000012_190042200956000012</t>
  </si>
  <si>
    <t>190042200956000012</t>
  </si>
  <si>
    <t>23757711</t>
  </si>
  <si>
    <t>2026-06-25 15:16:04</t>
  </si>
  <si>
    <t>CARMEN DAMARIS ARISTIZABAL ARISTIZABAL</t>
  </si>
  <si>
    <t>3135148642</t>
  </si>
  <si>
    <t>RURAL_190042200591885001_FILADELFIA</t>
  </si>
  <si>
    <t>190042200591885001</t>
  </si>
  <si>
    <t>2026-07-10 15:16:04</t>
  </si>
  <si>
    <t>23759200</t>
  </si>
  <si>
    <t>2026-06-30 11:24:03</t>
  </si>
  <si>
    <t>ESTEBAN PALACIO ARANGO</t>
  </si>
  <si>
    <t>3004059706</t>
  </si>
  <si>
    <t>RURAL_190042200976353000_SECTOR GUALI</t>
  </si>
  <si>
    <t>190042200976353000</t>
  </si>
  <si>
    <t>23763316</t>
  </si>
  <si>
    <t>2026-06-30 07:38:21</t>
  </si>
  <si>
    <t>ESTIVEN RESTREPO GALEANO</t>
  </si>
  <si>
    <t>3216219801</t>
  </si>
  <si>
    <t>RURAL_190033200898950002_PROV.BARRIO LA 40 C. TAPA</t>
  </si>
  <si>
    <t>190033200898950002</t>
  </si>
  <si>
    <t>23764602</t>
  </si>
  <si>
    <t>2026-06-26 17:13:21</t>
  </si>
  <si>
    <t>ANTONIO JOSE TANGARIFE MONTOYA</t>
  </si>
  <si>
    <t>3146123427</t>
  </si>
  <si>
    <t>RURAL_190856200421447002_PROV.VEREDA ITIMA</t>
  </si>
  <si>
    <t>190856200421447002</t>
  </si>
  <si>
    <t>23766282</t>
  </si>
  <si>
    <t>2026-06-26 16:10:46</t>
  </si>
  <si>
    <t>FABIO ALEXANDER SILVA</t>
  </si>
  <si>
    <t>2914074</t>
  </si>
  <si>
    <t>3161400893</t>
  </si>
  <si>
    <t>RURAL_190656200422208001_PROV.V LLANOS DE SAN JUAN</t>
  </si>
  <si>
    <t>190656200422208001</t>
  </si>
  <si>
    <t>YANETH MARIA PALACIO GRISALES</t>
  </si>
  <si>
    <t>3104448928</t>
  </si>
  <si>
    <t>3146697249</t>
  </si>
  <si>
    <t>23780182</t>
  </si>
  <si>
    <t>2026-06-25 16:45:35</t>
  </si>
  <si>
    <t>HERIBERTO VALENCIA YEPES</t>
  </si>
  <si>
    <t>3007106311</t>
  </si>
  <si>
    <t>RURAL_190680200639600201_VDA LA ELVIRA</t>
  </si>
  <si>
    <t>190680200639600201</t>
  </si>
  <si>
    <t>2026-07-10 16:45:35</t>
  </si>
  <si>
    <t>23780911</t>
  </si>
  <si>
    <t>2026-06-26 10:27:43</t>
  </si>
  <si>
    <t>YIDI JOHANA MORALES BLANDON</t>
  </si>
  <si>
    <t>3197712503</t>
  </si>
  <si>
    <t>RURAL_190283200908600001_PROV.EL MOLINO</t>
  </si>
  <si>
    <t>190283200908600001</t>
  </si>
  <si>
    <t>23781160</t>
  </si>
  <si>
    <t>2026-06-26 14:03:00</t>
  </si>
  <si>
    <t>WILLIAM DARIO ZAPATA ARROYAVE</t>
  </si>
  <si>
    <t>3105002344</t>
  </si>
  <si>
    <t>RURAL_190792200601788001_PROV.VEREDA LA ARBOLEDA</t>
  </si>
  <si>
    <t>190792200601788001</t>
  </si>
  <si>
    <t>23781256</t>
  </si>
  <si>
    <t>2026-06-26 15:10:08</t>
  </si>
  <si>
    <t>ANA CATALINA GRANADA ZULUAGA</t>
  </si>
  <si>
    <t>3146262825</t>
  </si>
  <si>
    <t>RURAL_190656200785400004_190656200785400004</t>
  </si>
  <si>
    <t>190656200785400004</t>
  </si>
  <si>
    <t>ANGELA MARIA ORTIZ ZAPATA</t>
  </si>
  <si>
    <t>3503730192</t>
  </si>
  <si>
    <t>CL 55 CR 55 -76 (AP 201 )</t>
  </si>
  <si>
    <t>900050340002200798</t>
  </si>
  <si>
    <t>23781457</t>
  </si>
  <si>
    <t>2026-06-26 17:17:45</t>
  </si>
  <si>
    <t>HECTOR OSBALDO GOMEZ MORENO</t>
  </si>
  <si>
    <t>3204404228</t>
  </si>
  <si>
    <t>RURAL_190411200597150001_PROV.CORREGIMIENTO CARMEN</t>
  </si>
  <si>
    <t>190411200597150001</t>
  </si>
  <si>
    <t>23782339</t>
  </si>
  <si>
    <t>2026-06-30 08:39:45</t>
  </si>
  <si>
    <t>KAREN ALEXANDRA HERNANDEZ ROJAS</t>
  </si>
  <si>
    <t>3226533053</t>
  </si>
  <si>
    <t>RURAL_190378200374170001_PROV.LA ESPERANZA</t>
  </si>
  <si>
    <t>190378200374170001</t>
  </si>
  <si>
    <t>23782351</t>
  </si>
  <si>
    <t>2026-06-30 08:47:12</t>
  </si>
  <si>
    <t>OMAR VASQUEZ AGUDELO</t>
  </si>
  <si>
    <t>3207247993</t>
  </si>
  <si>
    <t>RURAL_190657200214100001_PROV.CORREGIMIENTO PROVID</t>
  </si>
  <si>
    <t>190657200214100001</t>
  </si>
  <si>
    <t>23782479</t>
  </si>
  <si>
    <t>2026-06-30 10:04:06</t>
  </si>
  <si>
    <t>JUAN CARLOS GONZALEZ BAENA</t>
  </si>
  <si>
    <t>3023833650</t>
  </si>
  <si>
    <t>RURAL_190102200640460001_CORREGIMIENTO ALFONSO LOP</t>
  </si>
  <si>
    <t>190102200640460001</t>
  </si>
  <si>
    <t>23782556</t>
  </si>
  <si>
    <t>2026-06-30 10:45:45</t>
  </si>
  <si>
    <t>MARINELA CARDONA ANGEL</t>
  </si>
  <si>
    <t>RURAL_190364200875600007_PROV.VEREDA SERRANIAS</t>
  </si>
  <si>
    <t>190364200875600007</t>
  </si>
  <si>
    <t>23782583</t>
  </si>
  <si>
    <t>2026-06-30 11:02:05</t>
  </si>
  <si>
    <t>SAMUEL ANGEL AGUDELO</t>
  </si>
  <si>
    <t>RURAL_190364200875600008_VEREDA SERRANIAS</t>
  </si>
  <si>
    <t>190364200875600008</t>
  </si>
  <si>
    <t>23782651</t>
  </si>
  <si>
    <t>2026-06-30 11:49:14</t>
  </si>
  <si>
    <t>DIDUER ALEJANDRO CARDONA MUÑOZ</t>
  </si>
  <si>
    <t>RURAL_190440200660775000_VDA LA GAVIRIA</t>
  </si>
  <si>
    <t>190440200660775000</t>
  </si>
  <si>
    <t>23782653</t>
  </si>
  <si>
    <t>RUBY ARENAS CARTAGENA</t>
  </si>
  <si>
    <t>3508360272</t>
  </si>
  <si>
    <t>2026-06-30 12:05:32</t>
  </si>
  <si>
    <t>23782736</t>
  </si>
  <si>
    <t>2026-06-30 13:19:29</t>
  </si>
  <si>
    <t>LUIS ENRIQUE HINCAPIE HINCAPIE</t>
  </si>
  <si>
    <t>3226473631</t>
  </si>
  <si>
    <t>RURAL_130019775000000000_V SAN IGNACIO</t>
  </si>
  <si>
    <t>130019775000000000</t>
  </si>
  <si>
    <t>23782743</t>
  </si>
  <si>
    <t>2026-06-30 13:22:43</t>
  </si>
  <si>
    <t>NIDIA ALEXANDRA DUARTE VELEZ</t>
  </si>
  <si>
    <t>3147146405</t>
  </si>
  <si>
    <t>RURAL_190138200514510003_PROV.VEREDA LA CAMPIÑA</t>
  </si>
  <si>
    <t>190138200514510003</t>
  </si>
  <si>
    <t>23782748</t>
  </si>
  <si>
    <t>2026-06-30 13:28:58</t>
  </si>
  <si>
    <t>JOAN DAVID BARRERA SANCHEZ</t>
  </si>
  <si>
    <t>3045634679</t>
  </si>
  <si>
    <t>RURAL_190030200760370001_PROV.PREFABRICADOS ZANZIB</t>
  </si>
  <si>
    <t>190030200760370001</t>
  </si>
  <si>
    <t>23782794</t>
  </si>
  <si>
    <t>2026-06-30 14:00:20</t>
  </si>
  <si>
    <t>3015837113</t>
  </si>
  <si>
    <t>CL 56 B CR 24 -73</t>
  </si>
  <si>
    <t>055216204000730000</t>
  </si>
  <si>
    <t>23782808</t>
  </si>
  <si>
    <t>2026-06-30 14:10:13</t>
  </si>
  <si>
    <t>VILMA MARGARITA MADERA PEREZ</t>
  </si>
  <si>
    <t>3116268774</t>
  </si>
  <si>
    <t>RURAL_136029420600000000_OLAYA HERRERA</t>
  </si>
  <si>
    <t>136029420600000000</t>
  </si>
  <si>
    <t>23782864</t>
  </si>
  <si>
    <t>DORA LIBIA TABORDA ARIAS</t>
  </si>
  <si>
    <t>3016721087</t>
  </si>
  <si>
    <t>CR 18 D CL 64 B -20 (INTERIOR 101 )</t>
  </si>
  <si>
    <t>056128404200200101</t>
  </si>
  <si>
    <t>23782871</t>
  </si>
  <si>
    <t>2026-06-30 14:52:55</t>
  </si>
  <si>
    <t>ALEJANDRA AGUINAGA</t>
  </si>
  <si>
    <t>5843101</t>
  </si>
  <si>
    <t>3042506746</t>
  </si>
  <si>
    <t>RURAL_190580103309500102_PROV SAN MARTIN</t>
  </si>
  <si>
    <t>190580103309500102</t>
  </si>
  <si>
    <t>23782877</t>
  </si>
  <si>
    <t>2026-06-30 14:56:21</t>
  </si>
  <si>
    <t>JULIO HERNANDO JIMENEZ BETANCUR</t>
  </si>
  <si>
    <t>3017695402</t>
  </si>
  <si>
    <t>RURAL_190209200555950000_VDA STA LUISA</t>
  </si>
  <si>
    <t>190209200555950000</t>
  </si>
  <si>
    <t>23782896</t>
  </si>
  <si>
    <t>LUIS ALFREDO CASTAÑEDA CRUZ</t>
  </si>
  <si>
    <t>3009800182</t>
  </si>
  <si>
    <t>22595301</t>
  </si>
  <si>
    <t>2026-06-30 07:56:25</t>
  </si>
  <si>
    <t>JHON ALBERTO GOMEZ RAMIREZ</t>
  </si>
  <si>
    <t>3206767657</t>
  </si>
  <si>
    <t>RURAL_190698200009500001_PROV.VEREDA PORTACHUELO</t>
  </si>
  <si>
    <t>190698200009500001</t>
  </si>
  <si>
    <t>2 días 14:42</t>
  </si>
  <si>
    <t>23526230</t>
  </si>
  <si>
    <t>2026-06-27 10:41:29</t>
  </si>
  <si>
    <t>DIEGO ALBERTO QUINTERO GIRALDO</t>
  </si>
  <si>
    <t>RURAL_190698200940200085</t>
  </si>
  <si>
    <t>190698200940200085</t>
  </si>
  <si>
    <t>23550216</t>
  </si>
  <si>
    <t>2026-06-26 12:33:32</t>
  </si>
  <si>
    <t>MARGARITA MARIA ALVAREZ ALVAREZ</t>
  </si>
  <si>
    <t>4731119</t>
  </si>
  <si>
    <t>3186487177</t>
  </si>
  <si>
    <t>RURAL_190400200395704027_PROV.VEREDA LA MADERA</t>
  </si>
  <si>
    <t>190400200395704027</t>
  </si>
  <si>
    <t>23559824</t>
  </si>
  <si>
    <t>2026-06-30 13:32:36</t>
  </si>
  <si>
    <t>ELKIN ENRIQUE VARGAS FRANCO</t>
  </si>
  <si>
    <t>5700986</t>
  </si>
  <si>
    <t>3104486465</t>
  </si>
  <si>
    <t>RURAL_146008275050000006_PROV.146008275050000005</t>
  </si>
  <si>
    <t>146008275050000006</t>
  </si>
  <si>
    <t>23559852</t>
  </si>
  <si>
    <t>2026-06-30 13:29:35</t>
  </si>
  <si>
    <t>JOSE ROSARIO VERGARA MOSQUERA</t>
  </si>
  <si>
    <t>3207668269</t>
  </si>
  <si>
    <t>RURAL_146008275050000008_146008275050000008</t>
  </si>
  <si>
    <t>146008275050000008</t>
  </si>
  <si>
    <t>23615685</t>
  </si>
  <si>
    <t>2026-06-30 16:09:07</t>
  </si>
  <si>
    <t>MANUEL ANTONIO MEJIA MUÑOZ</t>
  </si>
  <si>
    <t>3105149770</t>
  </si>
  <si>
    <t>RURAL_190616200371297002_VEREDA ABREO FINCA 547 AP</t>
  </si>
  <si>
    <t>190616200371297002</t>
  </si>
  <si>
    <t>23626105</t>
  </si>
  <si>
    <t>2026-06-30 08:04:24</t>
  </si>
  <si>
    <t>NANCY DEL CARMEN SUAZA MARTINEZ</t>
  </si>
  <si>
    <t>3127501067</t>
  </si>
  <si>
    <t>RURAL_190440200536167001_PROV.VEREDA BELEN</t>
  </si>
  <si>
    <t>190440200536167001</t>
  </si>
  <si>
    <t>23640629</t>
  </si>
  <si>
    <t>2026-06-30 13:58:18</t>
  </si>
  <si>
    <t>NELSON HORACIO GIRALDO YEPES</t>
  </si>
  <si>
    <t>3136026467</t>
  </si>
  <si>
    <t>RURAL_190649200380615004_VEREDA CAÑAVERAL</t>
  </si>
  <si>
    <t>190649200380615004</t>
  </si>
  <si>
    <t>23688441</t>
  </si>
  <si>
    <t>2026-06-30 10:03:10</t>
  </si>
  <si>
    <t>EDWARD ANDRES GUTIERREZ JIMENEZ</t>
  </si>
  <si>
    <t>3117975195</t>
  </si>
  <si>
    <t>RURAL_190674200561780011_PROV.190674200561780000</t>
  </si>
  <si>
    <t>190674200561780011</t>
  </si>
  <si>
    <t>23696617</t>
  </si>
  <si>
    <t>2026-06-30 10:01:49</t>
  </si>
  <si>
    <t>BLANCA NUBIA ALZATE MONTOYA</t>
  </si>
  <si>
    <t>3046730158</t>
  </si>
  <si>
    <t>RURAL_190376200140100009_PROV.EL CANADA</t>
  </si>
  <si>
    <t>190376200140100009</t>
  </si>
  <si>
    <t>4 días 11:40</t>
  </si>
  <si>
    <t>23706545</t>
  </si>
  <si>
    <t>2026-06-30 10:11:17</t>
  </si>
  <si>
    <t>IVAN ALEJADRO ALZATE ALZATE</t>
  </si>
  <si>
    <t>3117341293</t>
  </si>
  <si>
    <t>RURAL_190674200639570002_PROV.VDA CHAPARRAL</t>
  </si>
  <si>
    <t>190674200639570002</t>
  </si>
  <si>
    <t>23707140</t>
  </si>
  <si>
    <t>2026-06-30 09:54:00</t>
  </si>
  <si>
    <t>ANDRES IDARRAGA DUQUE</t>
  </si>
  <si>
    <t>3147000104</t>
  </si>
  <si>
    <t>RURAL_190617200782500002_FRENTE KAKARAKAVDA SN ANT</t>
  </si>
  <si>
    <t>190617200782500002</t>
  </si>
  <si>
    <t>3136197529</t>
  </si>
  <si>
    <t>23713986</t>
  </si>
  <si>
    <t>ANTONIO JOSE JARAMILLO JARAMILLO</t>
  </si>
  <si>
    <t>RURAL_190149200800230001_PROV.LA FLORIDA</t>
  </si>
  <si>
    <t>190149200800230001</t>
  </si>
  <si>
    <t>23724895</t>
  </si>
  <si>
    <t>2026-06-28 22:18:45</t>
  </si>
  <si>
    <t>ALBA MARYORI GARCIA GARCIA</t>
  </si>
  <si>
    <t>3124452971</t>
  </si>
  <si>
    <t>RURAL_190616200392650002_VEREDA ABREO</t>
  </si>
  <si>
    <t>190616200392650002</t>
  </si>
  <si>
    <t>3 días 11:08</t>
  </si>
  <si>
    <t>23728420</t>
  </si>
  <si>
    <t>WILSON CASTILLO CARDENAS</t>
  </si>
  <si>
    <t>3136289028</t>
  </si>
  <si>
    <t>RURAL_190376200188445001_PROV.VEREDA CANADA</t>
  </si>
  <si>
    <t>190376200188445001</t>
  </si>
  <si>
    <t>23737960</t>
  </si>
  <si>
    <t>WALTHER DAVID RAMIREZ GOMEZ</t>
  </si>
  <si>
    <t>RURAL_190617200682850001_PROV.CABECERAS</t>
  </si>
  <si>
    <t>190617200682850001</t>
  </si>
  <si>
    <t>23739479</t>
  </si>
  <si>
    <t>JUAN ANGEL OSPINA LOPEZ</t>
  </si>
  <si>
    <t>RURAL_190674200567000001_PROV.VDA CANTOR</t>
  </si>
  <si>
    <t>190674200567000001</t>
  </si>
  <si>
    <t>23741543</t>
  </si>
  <si>
    <t>JAIME ALBERTO VALENCIA RINCON</t>
  </si>
  <si>
    <t>3137090045</t>
  </si>
  <si>
    <t>RURAL_190440200583400006_PROV.RURAL_19044020058340</t>
  </si>
  <si>
    <t>190440200583400006</t>
  </si>
  <si>
    <t>23742293</t>
  </si>
  <si>
    <t>JAVIER FRANCISCO CORDOBA PERDOMO</t>
  </si>
  <si>
    <t>4805590</t>
  </si>
  <si>
    <t>3167426340</t>
  </si>
  <si>
    <t>RURAL_190206200479876001_PROV.VEREDA ARANGO</t>
  </si>
  <si>
    <t>190206200479876001</t>
  </si>
  <si>
    <t>23745241</t>
  </si>
  <si>
    <t>ISAMAR ADRIANA QUINTERO QUINTERO</t>
  </si>
  <si>
    <t>3104970563</t>
  </si>
  <si>
    <t>RURAL_190698200010000002_PROV.VDA PORTACHUELO</t>
  </si>
  <si>
    <t>190698200010000002</t>
  </si>
  <si>
    <t>23745387</t>
  </si>
  <si>
    <t>VIVIANA ANDREA CHALARCA ARROYAVE</t>
  </si>
  <si>
    <t>3002982285</t>
  </si>
  <si>
    <t>CL 59 AA CR 18 BB -40 (INTERIOR 302 )</t>
  </si>
  <si>
    <t>055119118220400302</t>
  </si>
  <si>
    <t>23751740</t>
  </si>
  <si>
    <t>2026-06-26 16:19:18</t>
  </si>
  <si>
    <t>FELIPE  JOSE MERCADO MUNERA</t>
  </si>
  <si>
    <t>RURAL_190660200311849003_PROV.VEREDA EL BRASIL</t>
  </si>
  <si>
    <t>190660200311849003</t>
  </si>
  <si>
    <t>4 días 11:49</t>
  </si>
  <si>
    <t>23754222</t>
  </si>
  <si>
    <t>2026-06-30 20:53:52</t>
  </si>
  <si>
    <t>JHON ELIAS CASTAÑO BETANCUR</t>
  </si>
  <si>
    <t>3104339096</t>
  </si>
  <si>
    <t>190347100008605000</t>
  </si>
  <si>
    <t>2026-07-09 20:53:52</t>
  </si>
  <si>
    <t>3 días 13:45</t>
  </si>
  <si>
    <t>4 días 13:45</t>
  </si>
  <si>
    <t>23756069</t>
  </si>
  <si>
    <t>ANDRES DE JESUS ISAZA CAMPILLO</t>
  </si>
  <si>
    <t>3002915359</t>
  </si>
  <si>
    <t>RURAL_190209100225100000_KA A RESTREPO</t>
  </si>
  <si>
    <t>190209100225100000</t>
  </si>
  <si>
    <t>23759001</t>
  </si>
  <si>
    <t>2026-06-30 08:39:40</t>
  </si>
  <si>
    <t>RUVER DE JESUS MARIN RAMIREZ</t>
  </si>
  <si>
    <t>5485810</t>
  </si>
  <si>
    <t>3168242392</t>
  </si>
  <si>
    <t>RURAL_190440200564559000_VDA LA ESPERANZA FC 30</t>
  </si>
  <si>
    <t>190440200564557002</t>
  </si>
  <si>
    <t>23765367</t>
  </si>
  <si>
    <t>2026-06-30 16:54:37</t>
  </si>
  <si>
    <t>GILMAR FREDY GIRALDO ZULUAGA</t>
  </si>
  <si>
    <t>3016826900</t>
  </si>
  <si>
    <t>RURAL_188048648000000002_PROV.VEREDA EL GOLGOTA</t>
  </si>
  <si>
    <t>188048648000000002</t>
  </si>
  <si>
    <t>5 días 13:26</t>
  </si>
  <si>
    <t>4 días 09:55</t>
  </si>
  <si>
    <t>4 días 14:59</t>
  </si>
  <si>
    <t>2 días 15:07</t>
  </si>
  <si>
    <t>5 días 11:08</t>
  </si>
  <si>
    <t>3 días 09:24</t>
  </si>
  <si>
    <t>4 días 09:24</t>
  </si>
  <si>
    <t>3 días 10:01</t>
  </si>
  <si>
    <t>3 días 10:11</t>
  </si>
  <si>
    <t>3 días 10:26</t>
  </si>
  <si>
    <t>4 días 10:26</t>
  </si>
  <si>
    <t>6 días 11:08</t>
  </si>
  <si>
    <t>3 días 13:52</t>
  </si>
  <si>
    <t>3 días 14:58</t>
  </si>
  <si>
    <t>3 días 16:13</t>
  </si>
  <si>
    <t>23781169</t>
  </si>
  <si>
    <t>2026-06-26 14:11:18</t>
  </si>
  <si>
    <t>DANIELA CORDOBA DIAZ</t>
  </si>
  <si>
    <t>RURAL_190376200103357000_RESERVA SILVESTRE CS 357</t>
  </si>
  <si>
    <t>190376200103357000</t>
  </si>
  <si>
    <t>2 días 14:18</t>
  </si>
  <si>
    <t>23781241</t>
  </si>
  <si>
    <t>2026-06-26 15:04:50</t>
  </si>
  <si>
    <t>JUAN ALBERTO ZULUAGA GIRALDO</t>
  </si>
  <si>
    <t>3127771087</t>
  </si>
  <si>
    <t>RURAL_190149200601880012_PROV.RIVERA</t>
  </si>
  <si>
    <t>190149200601880012</t>
  </si>
  <si>
    <t>23781273</t>
  </si>
  <si>
    <t>2026-06-26 15:15:56</t>
  </si>
  <si>
    <t>GLORIA ISABEL OCAMPO MORALES</t>
  </si>
  <si>
    <t>RURAL_190674200509100004_PROV.VDA EL PORVENIR</t>
  </si>
  <si>
    <t>190674200509100004</t>
  </si>
  <si>
    <t>23781284</t>
  </si>
  <si>
    <t>2026-06-26 15:20:45</t>
  </si>
  <si>
    <t>SANTIAGO BOTERO POSADA</t>
  </si>
  <si>
    <t>RURAL_190400200638520002_VEREDA MAZORCAL</t>
  </si>
  <si>
    <t>190400200638520002</t>
  </si>
  <si>
    <t>23781294</t>
  </si>
  <si>
    <t>2026-06-26 15:28:52</t>
  </si>
  <si>
    <t>JOSE ARLEY CORREA CASTRO</t>
  </si>
  <si>
    <t>3103372205</t>
  </si>
  <si>
    <t>RURAL_190376200323500001_VEREDA SAN NICOLAS</t>
  </si>
  <si>
    <t>190376200323500001</t>
  </si>
  <si>
    <t>23781322</t>
  </si>
  <si>
    <t>2026-06-26 15:42:50</t>
  </si>
  <si>
    <t>JAIDIVE DARIANA URIBA CAÑAS</t>
  </si>
  <si>
    <t>3128654791</t>
  </si>
  <si>
    <t>RURAL_190755200185067003_PROV.VEREDA HONDURAS</t>
  </si>
  <si>
    <t>190755200185067003</t>
  </si>
  <si>
    <t>23781362</t>
  </si>
  <si>
    <t>2026-06-26 16:03:13</t>
  </si>
  <si>
    <t>YINETH THALIA ISAZA QUINTERO</t>
  </si>
  <si>
    <t>RURAL_190584200471310009_PROV.CORRE LAS MERCEDES</t>
  </si>
  <si>
    <t>190584200471310009</t>
  </si>
  <si>
    <t>23781366</t>
  </si>
  <si>
    <t>2026-06-26 16:06:49</t>
  </si>
  <si>
    <t>KATHERIN RENDÓN AGUDELO</t>
  </si>
  <si>
    <t>5852266</t>
  </si>
  <si>
    <t>RURAL_190197200399649001_PROV.VEREDA MONTAÑITA</t>
  </si>
  <si>
    <t>190197200399649001</t>
  </si>
  <si>
    <t>23781389</t>
  </si>
  <si>
    <t>2026-06-26 16:26:33</t>
  </si>
  <si>
    <t>DIEGO DE JESUS VALENCIA</t>
  </si>
  <si>
    <t>3206492382</t>
  </si>
  <si>
    <t>RURAL_190755200170018005_PROV.VDA HONDURAS</t>
  </si>
  <si>
    <t>190755200170018005</t>
  </si>
  <si>
    <t>23781427</t>
  </si>
  <si>
    <t>2026-06-26 16:51:39</t>
  </si>
  <si>
    <t>WILMAR ANDRES CARDONA ALZATE</t>
  </si>
  <si>
    <t>RURAL_190400200534250001_PROV.VEREDA QUEBRADA NEGR</t>
  </si>
  <si>
    <t>190400200534250001</t>
  </si>
  <si>
    <t>23781434</t>
  </si>
  <si>
    <t>2026-06-26 16:56:52</t>
  </si>
  <si>
    <t>INMUEBLES SOLIDOS SAS</t>
  </si>
  <si>
    <t>5626944</t>
  </si>
  <si>
    <t>3104074749</t>
  </si>
  <si>
    <t>RURAL_190617200662760000_VDA TRES PUERTAS</t>
  </si>
  <si>
    <t>190617200662760000</t>
  </si>
  <si>
    <t>23782280</t>
  </si>
  <si>
    <t>2026-06-30 07:12:06</t>
  </si>
  <si>
    <t>BEATRIZ ELENA ALVAREZ GUTIERREZ</t>
  </si>
  <si>
    <t>3104022715</t>
  </si>
  <si>
    <t>RURAL_190616200460010001_PROV.RIONEGRO</t>
  </si>
  <si>
    <t>190616200460010001</t>
  </si>
  <si>
    <t>23782283</t>
  </si>
  <si>
    <t>2026-06-30 07:39:52</t>
  </si>
  <si>
    <t>JOSE LUIS GARCIA GONZALEZ</t>
  </si>
  <si>
    <t>3173877002</t>
  </si>
  <si>
    <t>RURAL_190149200640557008_PROV.VDA CIMARRONAS</t>
  </si>
  <si>
    <t>190149200640557008</t>
  </si>
  <si>
    <t>23782300</t>
  </si>
  <si>
    <t>2026-06-30 08:11:45</t>
  </si>
  <si>
    <t>JHON ELMER GALLEGO OSORIO</t>
  </si>
  <si>
    <t>RURAL_190616200171047004_VEREDA GALICIA PARTE ALTA</t>
  </si>
  <si>
    <t>190616200171047004</t>
  </si>
  <si>
    <t>23782315</t>
  </si>
  <si>
    <t>2026-06-30 08:20:57</t>
  </si>
  <si>
    <t>3135419713</t>
  </si>
  <si>
    <t>RURAL_190440200850075004_VEREDA LA PRIMAVERA</t>
  </si>
  <si>
    <t>190440200850075004</t>
  </si>
  <si>
    <t>23782367</t>
  </si>
  <si>
    <t>2026-06-30 08:59:24</t>
  </si>
  <si>
    <t>RURAL_190617200772900002_PROV.VEREDA QUIRAMA</t>
  </si>
  <si>
    <t>190617200772900002</t>
  </si>
  <si>
    <t>23782410</t>
  </si>
  <si>
    <t>2026-06-30 09:23:27</t>
  </si>
  <si>
    <t>JUAN DANILO PULGARIN BLANDON</t>
  </si>
  <si>
    <t>3135689455</t>
  </si>
  <si>
    <t>RURAL_188024270000000002_PROV.VEREDA EL SILENCIO</t>
  </si>
  <si>
    <t>188024270000000002</t>
  </si>
  <si>
    <t>23782432</t>
  </si>
  <si>
    <t>2026-06-30 09:33:27</t>
  </si>
  <si>
    <t>GUILLERMO LEON GONZALEZ TORRES</t>
  </si>
  <si>
    <t>RURAL_188022807270000002_PROV.VEREDA TOTUMITO PART</t>
  </si>
  <si>
    <t>188022807270000002</t>
  </si>
  <si>
    <t>23782433</t>
  </si>
  <si>
    <t>2026-06-30 09:33:42</t>
  </si>
  <si>
    <t>3137441316</t>
  </si>
  <si>
    <t>RURAL_190440200850075005_VEREDA LA PRIMAVERA</t>
  </si>
  <si>
    <t>190440200850075005</t>
  </si>
  <si>
    <t>23782437</t>
  </si>
  <si>
    <t>2026-06-30 09:36:29</t>
  </si>
  <si>
    <t>3006842696</t>
  </si>
  <si>
    <t>RURAL_190616200202390002_PROV.VEREDA LOS PINOS</t>
  </si>
  <si>
    <t>190616200202390002</t>
  </si>
  <si>
    <t>23782456</t>
  </si>
  <si>
    <t>2026-06-30 09:50:54</t>
  </si>
  <si>
    <t>PAISAJES S.A.S.</t>
  </si>
  <si>
    <t>2881930</t>
  </si>
  <si>
    <t>3117245011</t>
  </si>
  <si>
    <t>RURAL_190616200490200001_PROV.YARUMAL PARTE ALTA</t>
  </si>
  <si>
    <t>190616200490200001</t>
  </si>
  <si>
    <t>23782492</t>
  </si>
  <si>
    <t>2026-06-30 10:10:33</t>
  </si>
  <si>
    <t>3148735998</t>
  </si>
  <si>
    <t>RURAL_190319203833430004_PROV.VEREDA CHAPARRAL</t>
  </si>
  <si>
    <t>190319203833430004</t>
  </si>
  <si>
    <t>23782495</t>
  </si>
  <si>
    <t>2026-06-30 10:12:57</t>
  </si>
  <si>
    <t>ESTEFANIA BURGOS RAMIREZ</t>
  </si>
  <si>
    <t>RURAL_190674200686360001_PROV.LA PORQUERA</t>
  </si>
  <si>
    <t>190674200686360001</t>
  </si>
  <si>
    <t>23782550</t>
  </si>
  <si>
    <t>2026-06-30 10:43:59</t>
  </si>
  <si>
    <t>OLGA ISABEL NARANJO HENAO</t>
  </si>
  <si>
    <t>3128797645</t>
  </si>
  <si>
    <t>RURAL_190758200370885003_PROV.VDA RIO ARRIBA</t>
  </si>
  <si>
    <t>190758200370885003</t>
  </si>
  <si>
    <t>23782562</t>
  </si>
  <si>
    <t>2026-06-30 10:48:43</t>
  </si>
  <si>
    <t>ORLANDO DE JESUS LOAIZA CARDONA</t>
  </si>
  <si>
    <t>5622221</t>
  </si>
  <si>
    <t>3207379166</t>
  </si>
  <si>
    <t>RURAL_190440200614550002_VDA EL CHAGUALO</t>
  </si>
  <si>
    <t>190440200614550002</t>
  </si>
  <si>
    <t>23782565</t>
  </si>
  <si>
    <t>2026-06-30 10:50:11</t>
  </si>
  <si>
    <t>DAVID SANTIAGO CASTAÑO CASTAÑO</t>
  </si>
  <si>
    <t>3003412209</t>
  </si>
  <si>
    <t>RURAL_130023327600000124_PROV.VEREDA BARRO BLANCO</t>
  </si>
  <si>
    <t>130023327600000124</t>
  </si>
  <si>
    <t>23782604</t>
  </si>
  <si>
    <t>2026-06-30 11:14:58</t>
  </si>
  <si>
    <t>JOSE HENRY PERDOMO CLAROS</t>
  </si>
  <si>
    <t>3102575305</t>
  </si>
  <si>
    <t>RURAL_190319206714790105</t>
  </si>
  <si>
    <t>190319206714790105</t>
  </si>
  <si>
    <t>23782664</t>
  </si>
  <si>
    <t>2026-06-30 11:58:39</t>
  </si>
  <si>
    <t>JOSE FABIAN MEJIA OSPINA</t>
  </si>
  <si>
    <t>3205662001</t>
  </si>
  <si>
    <t>RURAL_190698200565200002_PROV.VDA PANTANILO</t>
  </si>
  <si>
    <t>190698200565200002</t>
  </si>
  <si>
    <t>23782745</t>
  </si>
  <si>
    <t>2026-06-30 13:26:13</t>
  </si>
  <si>
    <t>3207661064</t>
  </si>
  <si>
    <t>RURAL_190440200661325009_PROV.VEREDA GAVIRIA FINCA</t>
  </si>
  <si>
    <t>190440200661325009</t>
  </si>
  <si>
    <t>23782764</t>
  </si>
  <si>
    <t>2026-06-30 13:46:21</t>
  </si>
  <si>
    <t>KELLY YOHANA LOTERO GOMEZ</t>
  </si>
  <si>
    <t>3205283709</t>
  </si>
  <si>
    <t>RURAL_181055428000000012_PROV.VDA LA HELIDA</t>
  </si>
  <si>
    <t>181055428000000012</t>
  </si>
  <si>
    <t>23782766</t>
  </si>
  <si>
    <t>2026-06-30 13:47:19</t>
  </si>
  <si>
    <t>GERMAN DE JESUS SANTA MONTOYA</t>
  </si>
  <si>
    <t>3192034518</t>
  </si>
  <si>
    <t>RURAL_190674200596600002_PROV.VEREDA LA ENEA</t>
  </si>
  <si>
    <t>190674200596600002</t>
  </si>
  <si>
    <t>3145271143</t>
  </si>
  <si>
    <t>JAIME ALONSO OSORIO NARVAEZ</t>
  </si>
  <si>
    <t>3196941981</t>
  </si>
  <si>
    <t>CR 35 CL 16 B -3</t>
  </si>
  <si>
    <t>900051480002205674</t>
  </si>
  <si>
    <t>23782831</t>
  </si>
  <si>
    <t>2026-06-30 14:28:04</t>
  </si>
  <si>
    <t>FABIO LUIS GIRALDO GONZALEZ</t>
  </si>
  <si>
    <t>3146727658</t>
  </si>
  <si>
    <t>RURAL_190698200861587002_PROV.VDA VALLE DE MARIA I</t>
  </si>
  <si>
    <t>190698200861587002</t>
  </si>
  <si>
    <t>23782849</t>
  </si>
  <si>
    <t>2026-06-30 14:41:18</t>
  </si>
  <si>
    <t>LUZ DARY GONZALEZ GONZALEZ</t>
  </si>
  <si>
    <t>3202302250</t>
  </si>
  <si>
    <t>RURAL_190698200411262007_PROV.VDA EL SALTO</t>
  </si>
  <si>
    <t>190698200411262007</t>
  </si>
  <si>
    <t>23782851</t>
  </si>
  <si>
    <t>2026-06-30 14:42:20</t>
  </si>
  <si>
    <t>EDISON ALEXANDER OCAMPO QUINTERO</t>
  </si>
  <si>
    <t>3122361068</t>
  </si>
  <si>
    <t>RURAL_190440200590841012_PROV.VEREDA LA ESMERALDA</t>
  </si>
  <si>
    <t>190440200590841012</t>
  </si>
  <si>
    <t>DORIS HIGUITA TUBERQUIA</t>
  </si>
  <si>
    <t>3122545481</t>
  </si>
  <si>
    <t>RURAL_190234200777664001_VEREDA TASCÓN</t>
  </si>
  <si>
    <t>190234200777664001</t>
  </si>
  <si>
    <t>23782982</t>
  </si>
  <si>
    <t>2026-06-30 15:38:33</t>
  </si>
  <si>
    <t>JASMIN YANET ZAPATA UPEGUI</t>
  </si>
  <si>
    <t>3135269292</t>
  </si>
  <si>
    <t>RURAL_190190200725133002_PROV.190190200725133002</t>
  </si>
  <si>
    <t>190190200725133002</t>
  </si>
  <si>
    <t>23783049</t>
  </si>
  <si>
    <t>2026-06-30 16:03:44</t>
  </si>
  <si>
    <t>ANDRES CARMONA GOMEZ</t>
  </si>
  <si>
    <t>3117670</t>
  </si>
  <si>
    <t>3105989651</t>
  </si>
  <si>
    <t>RURAL_190376200369044001_PROV.VEREDA EL CHUSCAL</t>
  </si>
  <si>
    <t>190376200369044001</t>
  </si>
  <si>
    <t>INMOBILIARIA HABITAD URBANO S</t>
  </si>
  <si>
    <t>6040000</t>
  </si>
  <si>
    <t>3136803626</t>
  </si>
  <si>
    <t>CR 79 CL 35 -79</t>
  </si>
  <si>
    <t>053729005000790000</t>
  </si>
  <si>
    <t>4 días 16:13</t>
  </si>
  <si>
    <t>23783091</t>
  </si>
  <si>
    <t>2026-06-30 16:20:36</t>
  </si>
  <si>
    <t>LILIANA MARIA ZULUAGA MARULANDA</t>
  </si>
  <si>
    <t>RURAL_190149200721000006_PROV.EL CERRO</t>
  </si>
  <si>
    <t>190149200721000006</t>
  </si>
  <si>
    <t>23783093</t>
  </si>
  <si>
    <t>2026-06-30 16:22:05</t>
  </si>
  <si>
    <t>SADY YULIANA SALAZAR ESTRADA</t>
  </si>
  <si>
    <t>3124391504</t>
  </si>
  <si>
    <t>RURAL_190735100294400000_BARRIO GALAN</t>
  </si>
  <si>
    <t>190735100294400000</t>
  </si>
  <si>
    <t>23783129</t>
  </si>
  <si>
    <t>2026-06-30 16:29:52</t>
  </si>
  <si>
    <t>MARCOS FIDEL SUAREZ HENAO</t>
  </si>
  <si>
    <t>RURAL_190318203136150004_VEREDA EL MOLINO</t>
  </si>
  <si>
    <t>190318203136150004</t>
  </si>
  <si>
    <t>23540995</t>
  </si>
  <si>
    <t>2026-07-01 13:10:05</t>
  </si>
  <si>
    <t>YESSICA LLINED ALZATE GAVIRIA</t>
  </si>
  <si>
    <t>3004068253</t>
  </si>
  <si>
    <t>RURAL_190885200806740001</t>
  </si>
  <si>
    <t>190885200806740001</t>
  </si>
  <si>
    <t>23597908</t>
  </si>
  <si>
    <t>HUGO DE JESUS ALGEL ALVAREZ</t>
  </si>
  <si>
    <t>5824114</t>
  </si>
  <si>
    <t>3156614148</t>
  </si>
  <si>
    <t>CL 12 B SUR CR 53 B -37 (INTERIOR 301 )</t>
  </si>
  <si>
    <t>041512203200370301</t>
  </si>
  <si>
    <t>2026-06-25 16:10:43</t>
  </si>
  <si>
    <t>2026-07-10 16:10:43</t>
  </si>
  <si>
    <t>3004827456</t>
  </si>
  <si>
    <t>2026-06-26 10:17:59</t>
  </si>
  <si>
    <t>23688898</t>
  </si>
  <si>
    <t>2026-07-01 08:28:51</t>
  </si>
  <si>
    <t>LUIS JAVIER LONDOÑO LOSADA</t>
  </si>
  <si>
    <t>3801276</t>
  </si>
  <si>
    <t>3006033994</t>
  </si>
  <si>
    <t>RURAL_181053736500000000_EL UVITAL</t>
  </si>
  <si>
    <t>181053736500000000</t>
  </si>
  <si>
    <t>2026-06-25 23:25:42</t>
  </si>
  <si>
    <t>2026-07-10 23:25:42</t>
  </si>
  <si>
    <t>23694867</t>
  </si>
  <si>
    <t>2026-07-01 14:00:15</t>
  </si>
  <si>
    <t>YAQUELINE MARIN CHAVERRA</t>
  </si>
  <si>
    <t>3102605995</t>
  </si>
  <si>
    <t>RURAL_190885200417387001_PROV.LA FLORESTA-SECTOR E</t>
  </si>
  <si>
    <t>190885200417387001</t>
  </si>
  <si>
    <t>2026-06-30 08:05:53</t>
  </si>
  <si>
    <t>23714760</t>
  </si>
  <si>
    <t>2026-07-01 14:00:44</t>
  </si>
  <si>
    <t>ANACELI SANCHEZ GIRALDO</t>
  </si>
  <si>
    <t>3017057969</t>
  </si>
  <si>
    <t>RURAL_190649100041200101</t>
  </si>
  <si>
    <t>190649100041200101</t>
  </si>
  <si>
    <t>2026-07-10 14:00:44</t>
  </si>
  <si>
    <t>23724787</t>
  </si>
  <si>
    <t>2026-07-01 12:39:34</t>
  </si>
  <si>
    <t>JOSE NOE SOTO AGUIRRE</t>
  </si>
  <si>
    <t>3145622706</t>
  </si>
  <si>
    <t>RURAL_190614100161690900_CR 70 CL 40 -68 (CASETA)</t>
  </si>
  <si>
    <t>190614100161690900</t>
  </si>
  <si>
    <t>2026-06-30 10:08:02</t>
  </si>
  <si>
    <t>3017839733</t>
  </si>
  <si>
    <t>23728938</t>
  </si>
  <si>
    <t>2026-07-01 13:49:05</t>
  </si>
  <si>
    <t>HUMBERTO EUTIQUIO MEJIA MUÑETON</t>
  </si>
  <si>
    <t>3137558838</t>
  </si>
  <si>
    <t>RURAL_190736103722800001_20 DE JULIO</t>
  </si>
  <si>
    <t>190736103722800001</t>
  </si>
  <si>
    <t>2026-07-10 13:49:05</t>
  </si>
  <si>
    <t>23733356</t>
  </si>
  <si>
    <t>2026-07-01 10:12:14</t>
  </si>
  <si>
    <t>CONSTRUCCIONES Y TRACTORES S.A.S</t>
  </si>
  <si>
    <t>3012266</t>
  </si>
  <si>
    <t>3207175025</t>
  </si>
  <si>
    <t>RURAL_190377200849200055_KM3.5 P VIA REST TRAVESIA</t>
  </si>
  <si>
    <t>190377200849200055</t>
  </si>
  <si>
    <t>23733785</t>
  </si>
  <si>
    <t>2026-07-01 13:50:59</t>
  </si>
  <si>
    <t>BEATRIZ YONEIDA ZAPATA</t>
  </si>
  <si>
    <t>3217195462</t>
  </si>
  <si>
    <t>RURAL_190736103722800002_LOS ESTANCOS</t>
  </si>
  <si>
    <t>190736103722800002</t>
  </si>
  <si>
    <t>2026-07-10 13:50:59</t>
  </si>
  <si>
    <t>2026-06-30 10:10:09</t>
  </si>
  <si>
    <t>2026-06-29 19:37:26</t>
  </si>
  <si>
    <t>2026-06-30 10:15:55</t>
  </si>
  <si>
    <t>2026-06-30 10:06:20</t>
  </si>
  <si>
    <t>2026-06-30 10:14:11</t>
  </si>
  <si>
    <t>2026-06-30 09:56:21</t>
  </si>
  <si>
    <t>23746489</t>
  </si>
  <si>
    <t>2026-06-29 16:56:41</t>
  </si>
  <si>
    <t>JONNATHAN LOPEZ RAMIREZ</t>
  </si>
  <si>
    <t>3128341444</t>
  </si>
  <si>
    <t>RURAL_190440200523225001_CR 57 N 27 356 CS36 VILLA</t>
  </si>
  <si>
    <t>190440200523225001</t>
  </si>
  <si>
    <t>2026-06-29 17:30:11</t>
  </si>
  <si>
    <t>23750910</t>
  </si>
  <si>
    <t>2026-07-01 07:40:58</t>
  </si>
  <si>
    <t>CLARA ILIANA BEDOYA MIRA</t>
  </si>
  <si>
    <t>3114214416</t>
  </si>
  <si>
    <t>RURAL_190378100016380001_BRR EL HUESO</t>
  </si>
  <si>
    <t>190378100016380001</t>
  </si>
  <si>
    <t>2026-07-10 07:40:58</t>
  </si>
  <si>
    <t>23753097</t>
  </si>
  <si>
    <t>2026-07-01 07:57:47</t>
  </si>
  <si>
    <t>CLARA INES MONTOYA PATIÑO</t>
  </si>
  <si>
    <t>3105040187</t>
  </si>
  <si>
    <t>RURAL_190690100275350001_CALLESANMIGUEL</t>
  </si>
  <si>
    <t>190690100275350001</t>
  </si>
  <si>
    <t>NORDESTE Vinculaciones-HV-Prepago</t>
  </si>
  <si>
    <t>2026-07-10 07:57:47</t>
  </si>
  <si>
    <t>23759299</t>
  </si>
  <si>
    <t>2026-06-30 08:40:19</t>
  </si>
  <si>
    <t>3122363262</t>
  </si>
  <si>
    <t>RURAL_190376200049012001_PC EL CORTIJO PTAR</t>
  </si>
  <si>
    <t>190376200049012001</t>
  </si>
  <si>
    <t>23767827</t>
  </si>
  <si>
    <t>LILIAM PATRICIA GUZMAN</t>
  </si>
  <si>
    <t>2696335</t>
  </si>
  <si>
    <t>3128082935</t>
  </si>
  <si>
    <t>23771784</t>
  </si>
  <si>
    <t>JOSE LIBARDO CORREA ACEVEDO</t>
  </si>
  <si>
    <t>3216238449</t>
  </si>
  <si>
    <t>CL 55 F CR 3 -21 (INTERIOR 486 )</t>
  </si>
  <si>
    <t>055015603000210486</t>
  </si>
  <si>
    <t>2026-07-01 13:50:51</t>
  </si>
  <si>
    <t>NORDESTE Vin-Legal. y Ref. Reg.</t>
  </si>
  <si>
    <t>2026-07-08 15:07:59</t>
  </si>
  <si>
    <t>23781268</t>
  </si>
  <si>
    <t>2026-06-26 15:14:39</t>
  </si>
  <si>
    <t>HERBASANA</t>
  </si>
  <si>
    <t>3616565</t>
  </si>
  <si>
    <t>RURAL_190149200661550000_VEREDA CRISTO REY</t>
  </si>
  <si>
    <t>190149200661550000</t>
  </si>
  <si>
    <t>23781319</t>
  </si>
  <si>
    <t>2026-06-26 15:41:10</t>
  </si>
  <si>
    <t>RAUL IGNACIO RIOS HINCAPIE</t>
  </si>
  <si>
    <t>2527361</t>
  </si>
  <si>
    <t>3146712614</t>
  </si>
  <si>
    <t>RURAL_190319204918150001_VEREDA LA MOSQUITA SECTOR</t>
  </si>
  <si>
    <t>190319204918150001</t>
  </si>
  <si>
    <t>23781378</t>
  </si>
  <si>
    <t>2026-06-26 16:17:58</t>
  </si>
  <si>
    <t>CICLOPEOS S.A.S</t>
  </si>
  <si>
    <t>RURAL_190607200625450001_VIA CARABANCHEL</t>
  </si>
  <si>
    <t>190607200625450001</t>
  </si>
  <si>
    <t>23781476</t>
  </si>
  <si>
    <t>2026-06-26 18:06:34</t>
  </si>
  <si>
    <t>SERGIO DE JESUS SALCEDO HERRERA</t>
  </si>
  <si>
    <t>3108161289</t>
  </si>
  <si>
    <t>RURAL_190617200760228108_ PARCELACION LLANOGRANDE</t>
  </si>
  <si>
    <t>190617200760228108</t>
  </si>
  <si>
    <t>23782314</t>
  </si>
  <si>
    <t>2026-06-30 08:19:13</t>
  </si>
  <si>
    <t>SIMON PEÑA AGUDELO</t>
  </si>
  <si>
    <t>3116107289</t>
  </si>
  <si>
    <t>RURAL_190607200622020155_PROV.PARC ENTRE VERDES_ L</t>
  </si>
  <si>
    <t>190607200622020155</t>
  </si>
  <si>
    <t>23782346</t>
  </si>
  <si>
    <t>LUZ MILA MENESES OSPINA</t>
  </si>
  <si>
    <t>3167176603</t>
  </si>
  <si>
    <t>RURAL_190604100291090020_190604100291090020</t>
  </si>
  <si>
    <t>190604100291090020</t>
  </si>
  <si>
    <t>23782494</t>
  </si>
  <si>
    <t>ERIKA BRILLITH RAMIREZ RODRIGUEZ</t>
  </si>
  <si>
    <t>3228434892</t>
  </si>
  <si>
    <t>RURAL_190893100418600003_OPV CASABE</t>
  </si>
  <si>
    <t>190893100418600003</t>
  </si>
  <si>
    <t>23782594</t>
  </si>
  <si>
    <t>2026-06-30 11:07:04</t>
  </si>
  <si>
    <t>GIOVANNA RESTREPO PAREJA</t>
  </si>
  <si>
    <t>3136868831</t>
  </si>
  <si>
    <t>RURAL_190376200521615003_PROV.URB BOSQUES DEL TAMB</t>
  </si>
  <si>
    <t>190376200521615003</t>
  </si>
  <si>
    <t>23782602</t>
  </si>
  <si>
    <t>2026-06-30 11:12:35</t>
  </si>
  <si>
    <t>LEIDY YANETH CANO VANEGAS</t>
  </si>
  <si>
    <t>3104145223</t>
  </si>
  <si>
    <t>RURAL_147011608300000175_EL PATIO_LOTE 10_(INTERIO</t>
  </si>
  <si>
    <t>147011608300000175</t>
  </si>
  <si>
    <t>23782614</t>
  </si>
  <si>
    <t>2026-06-30 11:18:40</t>
  </si>
  <si>
    <t>MARIO ALBERTO CARRASCO ZAPATA</t>
  </si>
  <si>
    <t>4082928</t>
  </si>
  <si>
    <t>3154121556</t>
  </si>
  <si>
    <t>RURAL_190617200652293036_CS 36 HARAS CAMPESTRE</t>
  </si>
  <si>
    <t>190617200652293036</t>
  </si>
  <si>
    <t>23782676</t>
  </si>
  <si>
    <t>MAURICIO MARULANDA MARTINEZ</t>
  </si>
  <si>
    <t>3128846576</t>
  </si>
  <si>
    <t>RURAL_190607200490289008_PROV.MONTECASINO LT 10</t>
  </si>
  <si>
    <t>190607200490289008</t>
  </si>
  <si>
    <t>23782749</t>
  </si>
  <si>
    <t>JOHANNA ANDREA QUINTERO PEÑA</t>
  </si>
  <si>
    <t>3102616100</t>
  </si>
  <si>
    <t>RURAL_190649100198164001_PROVISIONAL</t>
  </si>
  <si>
    <t>190649100198164001</t>
  </si>
  <si>
    <t>23782859</t>
  </si>
  <si>
    <t>2026-06-30 14:46:01</t>
  </si>
  <si>
    <t>NICOLAS LOPEZ PEÑA</t>
  </si>
  <si>
    <t>3223245306</t>
  </si>
  <si>
    <t>RURAL_190893200638700001_PROV.SAN MIGUEL DEL TIGRE</t>
  </si>
  <si>
    <t>190893200638700001</t>
  </si>
  <si>
    <t>2026-07-09 16:32:28</t>
  </si>
  <si>
    <t>23783238</t>
  </si>
  <si>
    <t>2026-06-30 17:15:23</t>
  </si>
  <si>
    <t>ROBINSON ALEXANDER LOAIZA GRISALES</t>
  </si>
  <si>
    <t>2145629</t>
  </si>
  <si>
    <t>RURAL_190318203136150005_VEREDA EL MOLINO</t>
  </si>
  <si>
    <t>190318203136150005</t>
  </si>
  <si>
    <t>23783247</t>
  </si>
  <si>
    <t>2026-06-30 17:26:06</t>
  </si>
  <si>
    <t>RURAL_190149200752300003_PROV_ VDA CAMARGO</t>
  </si>
  <si>
    <t>190149200752300003</t>
  </si>
  <si>
    <t>23783249</t>
  </si>
  <si>
    <t>2026-06-30 17:28:30</t>
  </si>
  <si>
    <t>RURAL_190440200572460004_VDA CASCAJO ABAJO</t>
  </si>
  <si>
    <t>190440200572460004</t>
  </si>
  <si>
    <t>23784234</t>
  </si>
  <si>
    <t>2026-07-01 06:56:56</t>
  </si>
  <si>
    <t>YESICA MILENA GOMEZ LOAIZA</t>
  </si>
  <si>
    <t>3222045925</t>
  </si>
  <si>
    <t>RURAL_190616200211225002_VDA SANTA BARBARA</t>
  </si>
  <si>
    <t>190616200211225002</t>
  </si>
  <si>
    <t>23784375</t>
  </si>
  <si>
    <t>2026-07-01 08:07:10</t>
  </si>
  <si>
    <t>NICOLAS DE JESUS OSORIO ACEVEDO</t>
  </si>
  <si>
    <t>3113312560</t>
  </si>
  <si>
    <t>RURAL_190656100005800000_CRA 9A</t>
  </si>
  <si>
    <t>190656100005800000</t>
  </si>
  <si>
    <t>23784392</t>
  </si>
  <si>
    <t>2026-07-01 08:20:04</t>
  </si>
  <si>
    <t>CARLOS ANDRES MOLINA MORALES</t>
  </si>
  <si>
    <t>3122574788</t>
  </si>
  <si>
    <t>RURAL_190656200950642000_VDA LOS ALTICOS</t>
  </si>
  <si>
    <t>190656200950642000</t>
  </si>
  <si>
    <t>23784395</t>
  </si>
  <si>
    <t>2026-07-01 08:21:20</t>
  </si>
  <si>
    <t>DARIO HERNAN HIGUITA RODRIGUEZ</t>
  </si>
  <si>
    <t>3004639900</t>
  </si>
  <si>
    <t>RURAL_170055289300000001_PROV.PARAJE TRONERAS VERE</t>
  </si>
  <si>
    <t>170055289300000001</t>
  </si>
  <si>
    <t>23784429</t>
  </si>
  <si>
    <t>2026-07-01 08:30:07</t>
  </si>
  <si>
    <t>DAYAN RUEDA VARGAS</t>
  </si>
  <si>
    <t>3162552324</t>
  </si>
  <si>
    <t>RURAL_190022200423100000_CLARO VERDE</t>
  </si>
  <si>
    <t>190022200423100000</t>
  </si>
  <si>
    <t>23784459</t>
  </si>
  <si>
    <t>2026-07-01 08:50:39</t>
  </si>
  <si>
    <t>JHON DARIO MADRIGAL ARIAS</t>
  </si>
  <si>
    <t>3216508575</t>
  </si>
  <si>
    <t>RURAL_190657200227440000_VDA PROVIDENCIA</t>
  </si>
  <si>
    <t>190657200227440000</t>
  </si>
  <si>
    <t>3107017370</t>
  </si>
  <si>
    <t>23784509</t>
  </si>
  <si>
    <t>2026-07-01 09:20:08</t>
  </si>
  <si>
    <t>BIBIANA MARITZA JARAMILLO URREA</t>
  </si>
  <si>
    <t>RURAL_190440200560270004_PROV.CASCAJOABAJO</t>
  </si>
  <si>
    <t>190440200560270004</t>
  </si>
  <si>
    <t>3193218202</t>
  </si>
  <si>
    <t>23784554</t>
  </si>
  <si>
    <t>2026-07-01 09:40:21</t>
  </si>
  <si>
    <t>MARIA ANGELICA MONSALVE TAVERA</t>
  </si>
  <si>
    <t>8542786</t>
  </si>
  <si>
    <t>3002762719</t>
  </si>
  <si>
    <t>RURAL_190761100186900000_CALLE 11 NRO 10-75</t>
  </si>
  <si>
    <t>190761100186900000</t>
  </si>
  <si>
    <t>23784559</t>
  </si>
  <si>
    <t>2026-07-01 09:47:12</t>
  </si>
  <si>
    <t>CARLOS ALBEIRO CASTAÑO GALLEGO</t>
  </si>
  <si>
    <t>3127249812</t>
  </si>
  <si>
    <t>RURAL_190318101263000000_CR 53 CL 33 -352</t>
  </si>
  <si>
    <t>190318101263000000</t>
  </si>
  <si>
    <t>23784572</t>
  </si>
  <si>
    <t>2026-07-01 09:53:42</t>
  </si>
  <si>
    <t>TELESFORO LEON AVILES</t>
  </si>
  <si>
    <t>5955422</t>
  </si>
  <si>
    <t>3148972283</t>
  </si>
  <si>
    <t>CL 55 B CR 26 -24</t>
  </si>
  <si>
    <t>055215206000240000</t>
  </si>
  <si>
    <t>23784585</t>
  </si>
  <si>
    <t>SANDRA PATRICIA MACIAS GARCIA</t>
  </si>
  <si>
    <t>3022925451</t>
  </si>
  <si>
    <t>CL 59 BD CR 28 A -63 (INTERIOR 301 )</t>
  </si>
  <si>
    <t>055219248100630301</t>
  </si>
  <si>
    <t>23784592</t>
  </si>
  <si>
    <t>2026-07-01 10:02:57</t>
  </si>
  <si>
    <t>DANIEL FERNANDO GONZALEZ ANDRADE</t>
  </si>
  <si>
    <t>3023646586</t>
  </si>
  <si>
    <t>RURAL_190698200876640011_PROV.190698200876640000</t>
  </si>
  <si>
    <t>190698200876640011</t>
  </si>
  <si>
    <t>23784631</t>
  </si>
  <si>
    <t>2026-07-01 10:15:56</t>
  </si>
  <si>
    <t>SILVIA ROSA HIGUITA TABORDA</t>
  </si>
  <si>
    <t>3005294078</t>
  </si>
  <si>
    <t>RURAL_190113200717773000_SOPETRANSITO</t>
  </si>
  <si>
    <t>190113200717773000</t>
  </si>
  <si>
    <t>23784654</t>
  </si>
  <si>
    <t>2026-07-01 10:25:48</t>
  </si>
  <si>
    <t>YERSON AUGUSTO VELASQUEZ VELEZ</t>
  </si>
  <si>
    <t>3507959060</t>
  </si>
  <si>
    <t>CR 49 CL 44 -30 (INTERIOR 101 )</t>
  </si>
  <si>
    <t>244429004000300101</t>
  </si>
  <si>
    <t>2026-07-10 10:25:48</t>
  </si>
  <si>
    <t>23784690</t>
  </si>
  <si>
    <t>2026-07-01 10:41:59</t>
  </si>
  <si>
    <t>JULIANA YEPES</t>
  </si>
  <si>
    <t>3113272133</t>
  </si>
  <si>
    <t>RURAL_190890200622056000_VEREDA BENGALA</t>
  </si>
  <si>
    <t>190890200622056000</t>
  </si>
  <si>
    <t>23784704</t>
  </si>
  <si>
    <t>2026-07-01 10:46:13</t>
  </si>
  <si>
    <t>MONICA ANDREA QUINTERO ESTRADA</t>
  </si>
  <si>
    <t>3135580579</t>
  </si>
  <si>
    <t>RURAL_190347200386250000_VDA SLTO DEL CGTO A</t>
  </si>
  <si>
    <t>190347200386250000</t>
  </si>
  <si>
    <t>MAGDA PATRICIA AREIZA POSADA</t>
  </si>
  <si>
    <t>2924928</t>
  </si>
  <si>
    <t>23784736</t>
  </si>
  <si>
    <t>LEIDY CRISTINA BENITEZ BORJA</t>
  </si>
  <si>
    <t>3235304053</t>
  </si>
  <si>
    <t>23784745</t>
  </si>
  <si>
    <t>2026-07-01 11:08:08</t>
  </si>
  <si>
    <t>ROSANGELA ESTRADA BEDOYA</t>
  </si>
  <si>
    <t>4594274</t>
  </si>
  <si>
    <t>3206522715</t>
  </si>
  <si>
    <t>CL 5 SUR CR 83 -94 (INTERIOR 136 )</t>
  </si>
  <si>
    <t>040815003000940136</t>
  </si>
  <si>
    <t>RURAL_190809200605050000_PARC LA SIRIA LT 310</t>
  </si>
  <si>
    <t>190809200605050000</t>
  </si>
  <si>
    <t>23784760</t>
  </si>
  <si>
    <t>2026-07-01 11:13:40</t>
  </si>
  <si>
    <t>PAOLA ANDREA MORALES BOTERO</t>
  </si>
  <si>
    <t>5982503</t>
  </si>
  <si>
    <t>3188858595</t>
  </si>
  <si>
    <t>RURAL_190674200555050001_PROV.VEREDA TRAVESIAS</t>
  </si>
  <si>
    <t>190674200555050001</t>
  </si>
  <si>
    <t>23784769</t>
  </si>
  <si>
    <t>2026-07-01 11:17:56</t>
  </si>
  <si>
    <t>YILBERG ANDREY LONDOÑO YEPES</t>
  </si>
  <si>
    <t>3123221960</t>
  </si>
  <si>
    <t>RURAL_190378100025089000_BARRIO PANORAMA</t>
  </si>
  <si>
    <t>190378100025089000</t>
  </si>
  <si>
    <t>23784783</t>
  </si>
  <si>
    <t>MARIA EDILIA CAMACHO RAIGOZA</t>
  </si>
  <si>
    <t>3235811580</t>
  </si>
  <si>
    <t>23784786</t>
  </si>
  <si>
    <t>2026-07-01 11:32:36</t>
  </si>
  <si>
    <t>YULIZA MANUELA SANCHEZ RENDON</t>
  </si>
  <si>
    <t>3114873469</t>
  </si>
  <si>
    <t>RURAL_190649200369313000_VDA LA CABANA</t>
  </si>
  <si>
    <t>190649200369313000</t>
  </si>
  <si>
    <t>23784788</t>
  </si>
  <si>
    <t>2026-07-01 11:34:51</t>
  </si>
  <si>
    <t>HILDA LUCELLY DUARTE FERRARO</t>
  </si>
  <si>
    <t>3145156051</t>
  </si>
  <si>
    <t>RURAL_190840100061820000_BR LA PAZ</t>
  </si>
  <si>
    <t>190840100061820000</t>
  </si>
  <si>
    <t>23784792</t>
  </si>
  <si>
    <t>2026-07-01 11:36:31</t>
  </si>
  <si>
    <t>LILA MARIA BRAVO MACHADO</t>
  </si>
  <si>
    <t>3013754656</t>
  </si>
  <si>
    <t>RURAL_190893100441200202_190893100441200202</t>
  </si>
  <si>
    <t>190893100441200202</t>
  </si>
  <si>
    <t>23784838</t>
  </si>
  <si>
    <t>2026-07-01 12:03:38</t>
  </si>
  <si>
    <t>ABRAHAM RAFAEL ERNESTO RIVERA MONCADA</t>
  </si>
  <si>
    <t>3113071102</t>
  </si>
  <si>
    <t>CR 47 CL 69 -38</t>
  </si>
  <si>
    <t>056427009000380000</t>
  </si>
  <si>
    <t>23784869</t>
  </si>
  <si>
    <t>MAURICIO ANTONIO RUIZ BLANDON</t>
  </si>
  <si>
    <t>3017146666</t>
  </si>
  <si>
    <t>RURAL_163004524600000000</t>
  </si>
  <si>
    <t>163004524600000000</t>
  </si>
  <si>
    <t>23784895</t>
  </si>
  <si>
    <t>2026-07-01 13:08:06</t>
  </si>
  <si>
    <t>MARTIN ALONSO AGUIRRE MUÑOZ</t>
  </si>
  <si>
    <t>3217310330</t>
  </si>
  <si>
    <t>RURAL_190138200604640003_PROV.VEREDA BUENOS AIRES</t>
  </si>
  <si>
    <t>190138200604640003</t>
  </si>
  <si>
    <t>23784907</t>
  </si>
  <si>
    <t>2026-07-01 13:26:01</t>
  </si>
  <si>
    <t>ALBA MARY URREGO DE RICO</t>
  </si>
  <si>
    <t>3104388294</t>
  </si>
  <si>
    <t>CR 50 CL 47 -37</t>
  </si>
  <si>
    <t>900050300000191518</t>
  </si>
  <si>
    <t>EDWIN ENRIQUE PEREZ RENGIFO</t>
  </si>
  <si>
    <t>3105336307</t>
  </si>
  <si>
    <t>23784914</t>
  </si>
  <si>
    <t>2026-07-01 13:33:38</t>
  </si>
  <si>
    <t>GABRIEL ANGEL MUÑOZ JARAMILLO</t>
  </si>
  <si>
    <t>3104974252</t>
  </si>
  <si>
    <t>RURAL_190670101123100102_CL 28 CR 14-10 PRIMERO PI</t>
  </si>
  <si>
    <t>190670101123100102</t>
  </si>
  <si>
    <t>2026-07-10 13:33:38</t>
  </si>
  <si>
    <t>23784918</t>
  </si>
  <si>
    <t>JORGE ANDREY MORENO ECHEVERRY</t>
  </si>
  <si>
    <t>3142750510</t>
  </si>
  <si>
    <t>190735101945650002</t>
  </si>
  <si>
    <t>23784927</t>
  </si>
  <si>
    <t>2026-07-01 13:42:42</t>
  </si>
  <si>
    <t>RURAL_190378100003180201</t>
  </si>
  <si>
    <t>190378100003180201</t>
  </si>
  <si>
    <t>2026-07-10 13:42:42</t>
  </si>
  <si>
    <t>3188349603</t>
  </si>
  <si>
    <t>CR 21 CL 9 C -3</t>
  </si>
  <si>
    <t>050221009300030000</t>
  </si>
  <si>
    <t>23784959</t>
  </si>
  <si>
    <t>2026-07-01 14:08:29</t>
  </si>
  <si>
    <t>RURAL_190378100003180202</t>
  </si>
  <si>
    <t>190378100003180202</t>
  </si>
  <si>
    <t>2026-07-10 14:08:29</t>
  </si>
  <si>
    <t>23785026</t>
  </si>
  <si>
    <t>2026-07-01 14:50:03</t>
  </si>
  <si>
    <t>RAMON ANTONIO GONZALEZ GUTIERREZ</t>
  </si>
  <si>
    <t>3203109920</t>
  </si>
  <si>
    <t>RURAL_190031101513545000_EL TAPARO</t>
  </si>
  <si>
    <t>190031101513545000</t>
  </si>
  <si>
    <t>23785027</t>
  </si>
  <si>
    <t>2026-07-01 14:50:35</t>
  </si>
  <si>
    <t>IVAN DARIO LOPEZ MONTOYA</t>
  </si>
  <si>
    <t>3146937441</t>
  </si>
  <si>
    <t>RURAL_190206100081305000_BARRIO LA PLANTA</t>
  </si>
  <si>
    <t>190206100081305000</t>
  </si>
  <si>
    <t>23785029</t>
  </si>
  <si>
    <t>2026-07-01 14:50:44</t>
  </si>
  <si>
    <t>JOVANNY CEBALLOS LOPEZ</t>
  </si>
  <si>
    <t>3433146</t>
  </si>
  <si>
    <t>CR 103 C CL 19 EE -35 (INTERIOR 301 )</t>
  </si>
  <si>
    <t>081023309550350301</t>
  </si>
  <si>
    <t>23785040</t>
  </si>
  <si>
    <t>2026-07-01 14:58:08</t>
  </si>
  <si>
    <t>LUZ ANGELA PIEDRAHITA MARTINEZ</t>
  </si>
  <si>
    <t>3107352529</t>
  </si>
  <si>
    <t>RURAL_190313200335850000_VEREDA EL ROBLE</t>
  </si>
  <si>
    <t>190313200335850000</t>
  </si>
  <si>
    <t>23785041</t>
  </si>
  <si>
    <t>2026-07-01 14:58:31</t>
  </si>
  <si>
    <t>JUAN CARLOS PABON NOREÑA</t>
  </si>
  <si>
    <t>3002759447</t>
  </si>
  <si>
    <t>RURAL_174005369200000007</t>
  </si>
  <si>
    <t>174005369200000007</t>
  </si>
  <si>
    <t>23785069</t>
  </si>
  <si>
    <t>MARIA RUBY ACEVEDO ZULUAGA</t>
  </si>
  <si>
    <t>3116365986</t>
  </si>
  <si>
    <t>190042200973640201</t>
  </si>
  <si>
    <t>23785076</t>
  </si>
  <si>
    <t>2026-07-01 15:07:50</t>
  </si>
  <si>
    <t>RURAL_190378100003180301</t>
  </si>
  <si>
    <t>190378100003180301</t>
  </si>
  <si>
    <t>2026-07-10 15:07:50</t>
  </si>
  <si>
    <t>23785077</t>
  </si>
  <si>
    <t>2026-07-01 15:08:02</t>
  </si>
  <si>
    <t>MARY JOSEFINA ESPAÑA REYES</t>
  </si>
  <si>
    <t>3213226466</t>
  </si>
  <si>
    <t>RURAL_190736104267600005_CL 56 CR 53 -36 (INTERIOR</t>
  </si>
  <si>
    <t>190736104267600005</t>
  </si>
  <si>
    <t>2026-07-10 15:08:02</t>
  </si>
  <si>
    <t>23785085</t>
  </si>
  <si>
    <t>2026-07-01 15:10:35</t>
  </si>
  <si>
    <t>ORLANDO ANTONIO DUQUE GIRALDO</t>
  </si>
  <si>
    <t>RURAL_190318203179610000_190318203179610000</t>
  </si>
  <si>
    <t>190318203179610000</t>
  </si>
  <si>
    <t>DESCARTADO</t>
  </si>
  <si>
    <t>ROBINSON DE JESUS ALZATE ARANGO</t>
  </si>
  <si>
    <t>EFECTIVO PARA HV</t>
  </si>
  <si>
    <t>ORLANDO DE JESUS TORRES TORRES</t>
  </si>
  <si>
    <t>4 días 13:43</t>
  </si>
  <si>
    <t>JONNY ALEXANDER GUZMAN CONTRERAS</t>
  </si>
  <si>
    <t>DUBER ALEXANDER RAMIREZ VALENCIA</t>
  </si>
  <si>
    <t>CARLOS MARIO IDARRAGA MEJIA</t>
  </si>
  <si>
    <t>3 días 14:42</t>
  </si>
  <si>
    <t>LEGALIZADO</t>
  </si>
  <si>
    <t>EDUIN ALONSO GUISAO GONZALEZ</t>
  </si>
  <si>
    <t>4 días 13:33</t>
  </si>
  <si>
    <t>9/04/2026 20:07:26</t>
  </si>
  <si>
    <t>JUAN GUILLERMO RIVERA MAZO</t>
  </si>
  <si>
    <t>415 dictamen retie se encuentra en trámite 
460 pendiente validar punto de conexión si tiene visita de recibo técnico 
nota:se encontró medidor conectado y con servicio</t>
  </si>
  <si>
    <t>JUAN SEBASTIAN AGUILAR FONSECA</t>
  </si>
  <si>
    <t>PTO CONEXIÓN CERRADO</t>
  </si>
  <si>
    <t>GONZALO ALONSO GAVIRIA LONDOÑO</t>
  </si>
  <si>
    <t>YHAN GIANNY MATURANA LARGACHA</t>
  </si>
  <si>
    <t>2 días 10:01</t>
  </si>
  <si>
    <t>DEIVIS SANTOS TIRADO</t>
  </si>
  <si>
    <t xml:space="preserve">Cerrado en sistema </t>
  </si>
  <si>
    <t>.</t>
  </si>
  <si>
    <t>YORYI ESTIVEN SEPULVEDA CASTRO</t>
  </si>
  <si>
    <t>NA</t>
  </si>
  <si>
    <t>ROBINSON ANDRES ALVAREZ GRAJALES</t>
  </si>
  <si>
    <t>4 días 11:08</t>
  </si>
  <si>
    <t>26/06/2026 14:45:49</t>
  </si>
  <si>
    <t>Ven HB más interna plan integral trafo 61469 contador empotrado 12 m de pase 45 m de acometida</t>
  </si>
  <si>
    <t>13/06/2026 13:54:35</t>
  </si>
  <si>
    <t>422 faltan dos polos a tierra y ponerle los tomas los switches y las lámparas</t>
  </si>
  <si>
    <t>3245770844</t>
  </si>
  <si>
    <t>1/07/2026 15:59:34</t>
  </si>
  <si>
    <t xml:space="preserve">Hv mas pase 5 mts acometida 28 mts trafo 15610 en sistema integral </t>
  </si>
  <si>
    <t xml:space="preserve">Hv más pase </t>
  </si>
  <si>
    <t>23/06/2026 16:18:14</t>
  </si>
  <si>
    <t>406 usuario dice que vaya a la dirección que allá hay gente y da un número para que llame para que salgan y no contestan y al sector no se puede ingresar por temas de orden público</t>
  </si>
  <si>
    <t>2 días 09:30</t>
  </si>
  <si>
    <t>3 días 09:31</t>
  </si>
  <si>
    <t>3 días 15:58</t>
  </si>
  <si>
    <t>4 días 14:50</t>
  </si>
  <si>
    <t>4 días 16:35</t>
  </si>
  <si>
    <t>5 días 10:44</t>
  </si>
  <si>
    <t>2 días 14:45</t>
  </si>
  <si>
    <t>4 días 09:42</t>
  </si>
  <si>
    <t>4 días 09:47</t>
  </si>
  <si>
    <t>4 días 10:31</t>
  </si>
  <si>
    <t>4 días 11:22</t>
  </si>
  <si>
    <t>4 días 14:46</t>
  </si>
  <si>
    <t>3 días 13:15</t>
  </si>
  <si>
    <t>3 días 15:14</t>
  </si>
  <si>
    <t>3 días 16:35</t>
  </si>
  <si>
    <t>23781421</t>
  </si>
  <si>
    <t>DIVA TORRES HURTADO</t>
  </si>
  <si>
    <t>2162478</t>
  </si>
  <si>
    <t>3207334981</t>
  </si>
  <si>
    <t>CL 56 A CR 25 BB -74 (INTERIOR 233 )</t>
  </si>
  <si>
    <t>055216105220740233</t>
  </si>
  <si>
    <t>3 días 17:14</t>
  </si>
  <si>
    <t>5 días 10:26</t>
  </si>
  <si>
    <t>6 días 11:18</t>
  </si>
  <si>
    <t>2 días 11:21</t>
  </si>
  <si>
    <t>2 días 12:05</t>
  </si>
  <si>
    <t>2 días 13:47</t>
  </si>
  <si>
    <t>4 días 11:18</t>
  </si>
  <si>
    <t>JOHN JAIRO ZAPATA MARULANDA</t>
  </si>
  <si>
    <t>3124640901</t>
  </si>
  <si>
    <t>23785132</t>
  </si>
  <si>
    <t>2026-07-01 15:43:39</t>
  </si>
  <si>
    <t>JUAN FERNANDO HIGUITA MANCO</t>
  </si>
  <si>
    <t>3225232393</t>
  </si>
  <si>
    <t>RURAL_190306100028003000_SALIDA AL CARMELO</t>
  </si>
  <si>
    <t>190306100028003000</t>
  </si>
  <si>
    <t>23785144</t>
  </si>
  <si>
    <t>2026-07-01 15:51:42</t>
  </si>
  <si>
    <t>JOSE MIGUEL GIRALDO CASTRO</t>
  </si>
  <si>
    <t>3218312506</t>
  </si>
  <si>
    <t>RURAL_174007703000000000_174007703000000000</t>
  </si>
  <si>
    <t>174007703000000000</t>
  </si>
  <si>
    <t>23785174</t>
  </si>
  <si>
    <t>2026-07-01 16:10:37</t>
  </si>
  <si>
    <t>YONN FREDY URIBE GUERRA</t>
  </si>
  <si>
    <t>3125437793</t>
  </si>
  <si>
    <t>RURAL_146008916000000001_146008916000000001_BOQUER</t>
  </si>
  <si>
    <t>146008916000000001</t>
  </si>
  <si>
    <t>23785188</t>
  </si>
  <si>
    <t>2026-07-01 16:18:43</t>
  </si>
  <si>
    <t>DIANA MARIA GOMEZ PIEDRAHITA</t>
  </si>
  <si>
    <t>3126115759</t>
  </si>
  <si>
    <t>RURAL_190736208120630000_VEREDA BOLIVIA</t>
  </si>
  <si>
    <t>190736208120630000</t>
  </si>
  <si>
    <t>LENIS ANTONIO MARIN GALVIS</t>
  </si>
  <si>
    <t>3136548665</t>
  </si>
  <si>
    <t>23785201</t>
  </si>
  <si>
    <t>2026-07-01 16:24:40</t>
  </si>
  <si>
    <t>EFRAIN GONZALEZ SOLANO</t>
  </si>
  <si>
    <t>3205113563</t>
  </si>
  <si>
    <t>RURAL_190580104377400000_GRECIA</t>
  </si>
  <si>
    <t>190580104377400000-ENEPRE</t>
  </si>
  <si>
    <t>23785203</t>
  </si>
  <si>
    <t>2026-07-01 16:24:49</t>
  </si>
  <si>
    <t>RURAL_190656200950970000_VEREDA CHOCHO 1</t>
  </si>
  <si>
    <t>190656200950970000</t>
  </si>
  <si>
    <t>23785242</t>
  </si>
  <si>
    <t>2026-07-01 16:57:03</t>
  </si>
  <si>
    <t>CARLOS MARIO AGUDELO BUSTAMANTE</t>
  </si>
  <si>
    <t>3103666932</t>
  </si>
  <si>
    <t>RURAL_190550100060000000_PORCE</t>
  </si>
  <si>
    <t>190550100060000000</t>
  </si>
  <si>
    <t>23785253</t>
  </si>
  <si>
    <t>2026-07-01 17:08:44</t>
  </si>
  <si>
    <t>MARIA EUGENIA LEGARDA DE POSADA</t>
  </si>
  <si>
    <t>4644678</t>
  </si>
  <si>
    <t>3147273186</t>
  </si>
  <si>
    <t>RURAL_190656200950465000_VDA LOS CEDROS</t>
  </si>
  <si>
    <t>190656200950465000</t>
  </si>
  <si>
    <t>23785277</t>
  </si>
  <si>
    <t>2026-07-01 17:34:10</t>
  </si>
  <si>
    <t>CARLOS MARIO CARDENAS SANCHEZ</t>
  </si>
  <si>
    <t>3167400060</t>
  </si>
  <si>
    <t>CR 81 CL 1 SUR -170 (INTERIOR 101 )</t>
  </si>
  <si>
    <t>040821001001700101</t>
  </si>
  <si>
    <t>23785299</t>
  </si>
  <si>
    <t>RICARDO  VELASQUEZ MURILLO</t>
  </si>
  <si>
    <t>3308888</t>
  </si>
  <si>
    <t>3022141821</t>
  </si>
  <si>
    <t>CR 19 CL 56 A -70 (INTERIOR 169 )</t>
  </si>
  <si>
    <t>055129006100700169</t>
  </si>
  <si>
    <t>22359464</t>
  </si>
  <si>
    <t>RICARDO POSADA</t>
  </si>
  <si>
    <t>3136544</t>
  </si>
  <si>
    <t>3108306484</t>
  </si>
  <si>
    <t>RURAL_190376200493800001_PROV.RURAL_19037620049380</t>
  </si>
  <si>
    <t>190376200493800001</t>
  </si>
  <si>
    <t>23179011</t>
  </si>
  <si>
    <t>2026-07-01 10:59:21</t>
  </si>
  <si>
    <t>DORA ALEYDA QUINTERO VASQUEZ</t>
  </si>
  <si>
    <t>3014015070</t>
  </si>
  <si>
    <t>RURAL_190698200733187003_PROV.VEREDA EL CARMELO</t>
  </si>
  <si>
    <t>190698200733187003</t>
  </si>
  <si>
    <t>3217073204</t>
  </si>
  <si>
    <t>23411419</t>
  </si>
  <si>
    <t>2026-07-01 08:34:22</t>
  </si>
  <si>
    <t>MAURICIO PALACIO GUTIERREZ</t>
  </si>
  <si>
    <t>3204754508</t>
  </si>
  <si>
    <t>RURAL_190616200201876011_VDA RIO ABAJO LAS PALMAS</t>
  </si>
  <si>
    <t>190616200201876011</t>
  </si>
  <si>
    <t>23450489</t>
  </si>
  <si>
    <t>2026-07-01 11:13:00</t>
  </si>
  <si>
    <t>CAMILA CEBALLOS MEJIA</t>
  </si>
  <si>
    <t>4998976</t>
  </si>
  <si>
    <t>3004267145</t>
  </si>
  <si>
    <t>RURAL_190319204915340004_PROV.VEREDA LA MOSQUITA</t>
  </si>
  <si>
    <t>190319204915340004</t>
  </si>
  <si>
    <t>23555671</t>
  </si>
  <si>
    <t>2026-07-01 14:47:23</t>
  </si>
  <si>
    <t>CRISTIAN CAMILO GARCIA HERNANDEZ</t>
  </si>
  <si>
    <t>3113702726</t>
  </si>
  <si>
    <t>RURAL_181049998700000055_VDA SANTANA_INT5</t>
  </si>
  <si>
    <t>181049998700000055</t>
  </si>
  <si>
    <t>23566166</t>
  </si>
  <si>
    <t>2026-07-02 10:22:42</t>
  </si>
  <si>
    <t>GLORIA MARISOL ZULUAGA RAMIREZ</t>
  </si>
  <si>
    <t>3148591705</t>
  </si>
  <si>
    <t>RURAL_190698200791168003_PROV.VDA MORRITOS</t>
  </si>
  <si>
    <t>190698200791168003</t>
  </si>
  <si>
    <t>23672629</t>
  </si>
  <si>
    <t>2026-07-01 15:13:30</t>
  </si>
  <si>
    <t>JUAN DANIEL LONDOÑO LONDOÑO</t>
  </si>
  <si>
    <t>3116345764</t>
  </si>
  <si>
    <t>RURAL_190440200702850003_190440200702850003</t>
  </si>
  <si>
    <t>190440200702850003</t>
  </si>
  <si>
    <t>23688921</t>
  </si>
  <si>
    <t>2026-07-01 12:10:36</t>
  </si>
  <si>
    <t>MARIA PAULA MENDEZ GONZALEZ</t>
  </si>
  <si>
    <t>3152361021</t>
  </si>
  <si>
    <t>RURAL_190674200795155000_VDA LA FLORESTA</t>
  </si>
  <si>
    <t>190674200795155000</t>
  </si>
  <si>
    <t>23693926</t>
  </si>
  <si>
    <t>2026-07-01 12:38:37</t>
  </si>
  <si>
    <t>VALENTINA LOAIZA GARCIA</t>
  </si>
  <si>
    <t>RURAL_190649200379639001_PROV.VEREDA CAÑAVERAL</t>
  </si>
  <si>
    <t>190649200379639001</t>
  </si>
  <si>
    <t>23711412</t>
  </si>
  <si>
    <t>2026-07-01 13:58:15</t>
  </si>
  <si>
    <t>NATALIA ESCOBAR JIMENEZ</t>
  </si>
  <si>
    <t>4734719</t>
  </si>
  <si>
    <t>3107432215</t>
  </si>
  <si>
    <t>RURAL_188004910222000002_PROV.188004910222000000</t>
  </si>
  <si>
    <t>188004910222000002</t>
  </si>
  <si>
    <t>23714044</t>
  </si>
  <si>
    <t>2026-07-02 10:22:14</t>
  </si>
  <si>
    <t>DORIS ELSY ARREDONDO GONZALEZ</t>
  </si>
  <si>
    <t>3116660435</t>
  </si>
  <si>
    <t>RURAL_190649100023505005</t>
  </si>
  <si>
    <t>190649100023505005</t>
  </si>
  <si>
    <t>23724050</t>
  </si>
  <si>
    <t>2026-07-01 10:27:28</t>
  </si>
  <si>
    <t>NATALIA ARCILA</t>
  </si>
  <si>
    <t>RURAL_190616200232900005_PROV.VDA LA LAJA</t>
  </si>
  <si>
    <t>190616200232900005</t>
  </si>
  <si>
    <t>23724474</t>
  </si>
  <si>
    <t>2026-07-02 09:14:44</t>
  </si>
  <si>
    <t>JOSE RAMIRO TRUJILLO LONDOÑO</t>
  </si>
  <si>
    <t>RURAL_190318203137250002_PROV.190318203137250000</t>
  </si>
  <si>
    <t>190318203137250002</t>
  </si>
  <si>
    <t>23725768</t>
  </si>
  <si>
    <t>2026-07-01 23:25:54</t>
  </si>
  <si>
    <t>FRANCK EDWIN SIEGERT ECHEVERRY</t>
  </si>
  <si>
    <t>3165704783</t>
  </si>
  <si>
    <t>RURAL_190617200701140001_PROV.VDA CABECERAS LLANOG</t>
  </si>
  <si>
    <t>190617200701140001</t>
  </si>
  <si>
    <t>23726163</t>
  </si>
  <si>
    <t>2026-07-01 23:27:22</t>
  </si>
  <si>
    <t>GABRIEL JAIME CASTRILLON GIRALDO</t>
  </si>
  <si>
    <t>4618165</t>
  </si>
  <si>
    <t>3205078366</t>
  </si>
  <si>
    <t>RURAL_190584200371021006_PROV.VEREDA EL MANANTIAL</t>
  </si>
  <si>
    <t>190584200371021006</t>
  </si>
  <si>
    <t>23728886</t>
  </si>
  <si>
    <t>2026-07-01 12:35:00</t>
  </si>
  <si>
    <t>ALEXANDER DE JESUS GIRALDO</t>
  </si>
  <si>
    <t>RURAL_190440200892180003_PROV.VDA EL SOCORRO</t>
  </si>
  <si>
    <t>190440200892180003</t>
  </si>
  <si>
    <t>23729927</t>
  </si>
  <si>
    <t>CLAUDIA STELLA CANO GAVIRIA</t>
  </si>
  <si>
    <t>3193416296</t>
  </si>
  <si>
    <t>RURAL_190400200403400001_PROV.LA MADERA</t>
  </si>
  <si>
    <t>190400200403400001</t>
  </si>
  <si>
    <t>23730879</t>
  </si>
  <si>
    <t>2026-07-02 13:31:18</t>
  </si>
  <si>
    <t>DIEGO ALBEIRO GOMEZ OSPINA</t>
  </si>
  <si>
    <t>3207657458</t>
  </si>
  <si>
    <t>RURAL_190190200722881001__VDAELDOS</t>
  </si>
  <si>
    <t>190190200722881001</t>
  </si>
  <si>
    <t>23733191</t>
  </si>
  <si>
    <t>2026-07-02 09:38:22</t>
  </si>
  <si>
    <t>DIEGO HERNANDO CASTRILLON GIRALDO</t>
  </si>
  <si>
    <t>3127175144</t>
  </si>
  <si>
    <t>RURAL_190585200330910002_PROV.SANTIAGO BERRIO</t>
  </si>
  <si>
    <t>190585200330910002</t>
  </si>
  <si>
    <t>23735629</t>
  </si>
  <si>
    <t>ANDRES ARANGO GIRALDO</t>
  </si>
  <si>
    <t>3148196543</t>
  </si>
  <si>
    <t>RURAL_190197200305500002_PROV.VEREDA VALLE LUNA</t>
  </si>
  <si>
    <t>190197200305500002</t>
  </si>
  <si>
    <t>23742581</t>
  </si>
  <si>
    <t>2026-07-01 10:18:17</t>
  </si>
  <si>
    <t>BEATRIZ ELENA GARCIA GIL</t>
  </si>
  <si>
    <t>3113701450</t>
  </si>
  <si>
    <t>RURAL_190318203223113003_VEREDA SAN ISIDRO</t>
  </si>
  <si>
    <t>190318203223113003</t>
  </si>
  <si>
    <t>23745529</t>
  </si>
  <si>
    <t>2026-07-01 13:49:28</t>
  </si>
  <si>
    <t>CESAR AUGUSTO HERRERA SARRIA</t>
  </si>
  <si>
    <t>3153070418</t>
  </si>
  <si>
    <t>RURAL_190149200775642111_VDA CAMPO ALEGRE</t>
  </si>
  <si>
    <t>190149200775642111</t>
  </si>
  <si>
    <t>23746599</t>
  </si>
  <si>
    <t>2026-07-01 18:11:57</t>
  </si>
  <si>
    <t>CR 67 A CL 50 -3 (INTERIOR 106 BQ 3 BORAL )</t>
  </si>
  <si>
    <t>190616100503430106</t>
  </si>
  <si>
    <t>2026-07-10 18:11:57</t>
  </si>
  <si>
    <t>23747069</t>
  </si>
  <si>
    <t>2026-07-01 11:59:26</t>
  </si>
  <si>
    <t>MARIA DE LOS ANGELES SALAZAR CASTRO</t>
  </si>
  <si>
    <t>3108469828</t>
  </si>
  <si>
    <t>RURAL_190439100378000101_CL 30 CR 34 48 (IN 101)</t>
  </si>
  <si>
    <t>190439100378000101</t>
  </si>
  <si>
    <t>2026-07-10 11:59:26</t>
  </si>
  <si>
    <t>23748261</t>
  </si>
  <si>
    <t>2026-07-01 12:34:05</t>
  </si>
  <si>
    <t>ROSAURA CASTAÑO VASQUEZ</t>
  </si>
  <si>
    <t>RURAL_190697100508820001_CR 46 A CL 53 -11</t>
  </si>
  <si>
    <t>190697100508820001</t>
  </si>
  <si>
    <t>2026-07-10 12:34:05</t>
  </si>
  <si>
    <t>23751498</t>
  </si>
  <si>
    <t>2026-07-01 13:12:45</t>
  </si>
  <si>
    <t>GABRIEL JAIME LOPERA VASQUEZ</t>
  </si>
  <si>
    <t>2028278</t>
  </si>
  <si>
    <t>3015721760</t>
  </si>
  <si>
    <t>RURAL_190607200606225012_PROV FINCA VILLA LUZ 12</t>
  </si>
  <si>
    <t>190607200606225012</t>
  </si>
  <si>
    <t>23752515</t>
  </si>
  <si>
    <t>2026-07-02 14:21:29</t>
  </si>
  <si>
    <t>HECTOR MARIO HERNANDEZ TOBON</t>
  </si>
  <si>
    <t>2780383</t>
  </si>
  <si>
    <t>3218764183</t>
  </si>
  <si>
    <t>RURAL_190809200320305000_VDA OTRAMINA</t>
  </si>
  <si>
    <t>190809200320305000</t>
  </si>
  <si>
    <t>23753909</t>
  </si>
  <si>
    <t>2026-07-02 08:39:54</t>
  </si>
  <si>
    <t>FLABIO DE JESUS MESA RESTREPO</t>
  </si>
  <si>
    <t>3214075567</t>
  </si>
  <si>
    <t>RURAL_190033200737215004_PROV.BUENOS AIRES</t>
  </si>
  <si>
    <t>190033200737215004</t>
  </si>
  <si>
    <t>2026-07-02 10:03:12</t>
  </si>
  <si>
    <t>23758092</t>
  </si>
  <si>
    <t>2026-07-02 11:53:40</t>
  </si>
  <si>
    <t>ELIDA ERLINDA VALLEJO LONDOÑO</t>
  </si>
  <si>
    <t>3192731266</t>
  </si>
  <si>
    <t>RURAL_190031101513511005_VEREDA EL TAPARO</t>
  </si>
  <si>
    <t>190031101513511005</t>
  </si>
  <si>
    <t>23761594</t>
  </si>
  <si>
    <t>2026-07-02 12:26:46</t>
  </si>
  <si>
    <t>MARIA YANED ALCARAZ VELASQUEZ</t>
  </si>
  <si>
    <t>3246433380</t>
  </si>
  <si>
    <t>RURAL_190736104534400001_BRR SIETE DE AGOSTO</t>
  </si>
  <si>
    <t>190736104534400001</t>
  </si>
  <si>
    <t>23762923</t>
  </si>
  <si>
    <t>YURY TATIANA MOLINA CEBALLOS</t>
  </si>
  <si>
    <t>3137421367</t>
  </si>
  <si>
    <t>23763267</t>
  </si>
  <si>
    <t>2026-07-02 09:13:05</t>
  </si>
  <si>
    <t>ALEJANDRA MURILLO MORENO</t>
  </si>
  <si>
    <t>1111111</t>
  </si>
  <si>
    <t>3013369512</t>
  </si>
  <si>
    <t>RURAL_190318203137250000_VDA ALTO DE LA COMPANIA</t>
  </si>
  <si>
    <t>190318203137250000</t>
  </si>
  <si>
    <t>23768069</t>
  </si>
  <si>
    <t>RAFAEL MARIA CARTAGENA CARTAGENA</t>
  </si>
  <si>
    <t>3027116895</t>
  </si>
  <si>
    <t>RURAL_190042100202321003_LOMA DE ALONSO</t>
  </si>
  <si>
    <t>190042100202321003</t>
  </si>
  <si>
    <t>23768137</t>
  </si>
  <si>
    <t>2026-07-02 14:14:53</t>
  </si>
  <si>
    <t>EVERLEY GRACIANO</t>
  </si>
  <si>
    <t>3006141450</t>
  </si>
  <si>
    <t>RURAL_190234200520180000_VDA PALMICHALES</t>
  </si>
  <si>
    <t>190234200520180000</t>
  </si>
  <si>
    <t>23768146</t>
  </si>
  <si>
    <t>2026-07-01 09:39:55</t>
  </si>
  <si>
    <t>SANTIAGO ARENAS VALENCIA</t>
  </si>
  <si>
    <t>3148847051</t>
  </si>
  <si>
    <t>RURAL_190616200212267002_PROV.RURAL_19061620021226</t>
  </si>
  <si>
    <t>190616200212267002</t>
  </si>
  <si>
    <t>2026-07-02 11:22:41</t>
  </si>
  <si>
    <t>CONSTRUCTORA BOLIVAR S.A.</t>
  </si>
  <si>
    <t>3016173980</t>
  </si>
  <si>
    <t>2026-07-02 06:55:00</t>
  </si>
  <si>
    <t>RURAL_190847100176850000</t>
  </si>
  <si>
    <t>190847100176850000</t>
  </si>
  <si>
    <t>2026-07-02 11:30:32</t>
  </si>
  <si>
    <t>RURAL_190044100062010000_MARIA AUXILIADORA</t>
  </si>
  <si>
    <t>190044100062010000</t>
  </si>
  <si>
    <t>2026-07-02 07:04:23</t>
  </si>
  <si>
    <t>2026-07-02 09:42:28</t>
  </si>
  <si>
    <t>2026-07-02 08:34:44</t>
  </si>
  <si>
    <t>RURAL_190604100342354000_NUEVOHORIZONTE</t>
  </si>
  <si>
    <t>190604100342354000</t>
  </si>
  <si>
    <t>23784453</t>
  </si>
  <si>
    <t>2026-07-01 08:48:29</t>
  </si>
  <si>
    <t>CESAR ROMERO BASTOS</t>
  </si>
  <si>
    <t>3127739891</t>
  </si>
  <si>
    <t>RURAL_190376200423300002_PROV.VEREDA EL TAMBO LOTE</t>
  </si>
  <si>
    <t>190376200423300002</t>
  </si>
  <si>
    <t>23784481</t>
  </si>
  <si>
    <t>2026-07-01 09:05:37</t>
  </si>
  <si>
    <t>3135540831</t>
  </si>
  <si>
    <t>RURAL_190616200371297001_VEREDA ABREO FINCA 547 AP</t>
  </si>
  <si>
    <t>190616200371297001</t>
  </si>
  <si>
    <t>23784504</t>
  </si>
  <si>
    <t>2026-07-01 09:17:07</t>
  </si>
  <si>
    <t>ANGEL CUSTODIO SANCHEZ CARDONA</t>
  </si>
  <si>
    <t>RURAL_190319203804110001_PROV.CHAPARRAL</t>
  </si>
  <si>
    <t>190319203804110001</t>
  </si>
  <si>
    <t>23784533</t>
  </si>
  <si>
    <t>2026-07-01 09:31:49</t>
  </si>
  <si>
    <t>CRISTIAN FELIPE MONTOYA GALLEGO</t>
  </si>
  <si>
    <t>3136147164</t>
  </si>
  <si>
    <t>RURAL_190674200621950003_PROV.VDA PERPETUO SOCORRO</t>
  </si>
  <si>
    <t>190674200621950003</t>
  </si>
  <si>
    <t>23784555</t>
  </si>
  <si>
    <t>2026-07-01 09:40:20</t>
  </si>
  <si>
    <t>ANA CRSITINA RAMIREZ SEPULVEDA</t>
  </si>
  <si>
    <t>3014268243</t>
  </si>
  <si>
    <t>RURAL_190440200620900010_VDA LAS MERCEDES</t>
  </si>
  <si>
    <t>190440200620900010</t>
  </si>
  <si>
    <t>23784634</t>
  </si>
  <si>
    <t>2026-07-01 10:17:15</t>
  </si>
  <si>
    <t>OFELIA DEL CARMEN MESA GIRALDO</t>
  </si>
  <si>
    <t>RURAL_190149100205276104_CL 16 N 34 -53 APTO 101</t>
  </si>
  <si>
    <t>190149100205276104</t>
  </si>
  <si>
    <t>2026-07-10 10:17:15</t>
  </si>
  <si>
    <t>23784671</t>
  </si>
  <si>
    <t>2026-07-01 10:34:16</t>
  </si>
  <si>
    <t>MIRIAM JARAMILLO BEDOYA</t>
  </si>
  <si>
    <t>2859361</t>
  </si>
  <si>
    <t>3507802485</t>
  </si>
  <si>
    <t>RURAL_190698200518574111_VEREDA PAVAS</t>
  </si>
  <si>
    <t>190698200518574111</t>
  </si>
  <si>
    <t>23784681</t>
  </si>
  <si>
    <t>2026-07-01 10:38:11</t>
  </si>
  <si>
    <t>MARIA CRISTINA ALZATE AGUDELO</t>
  </si>
  <si>
    <t>3218581384</t>
  </si>
  <si>
    <t>RURAL_190319204912500003_VEREDA LA MOSQUITA</t>
  </si>
  <si>
    <t>190319204912500003</t>
  </si>
  <si>
    <t>23784727</t>
  </si>
  <si>
    <t>2026-07-01 11:01:09</t>
  </si>
  <si>
    <t>LEONARDO ADOLFO RIOS BOTERO</t>
  </si>
  <si>
    <t>5038470</t>
  </si>
  <si>
    <t>3137911424</t>
  </si>
  <si>
    <t>RURAL_190149200842356005_VDA LA CHAPA SECTOR LA GR</t>
  </si>
  <si>
    <t>190149200842356005</t>
  </si>
  <si>
    <t>23784732</t>
  </si>
  <si>
    <t>2026-07-01 11:02:46</t>
  </si>
  <si>
    <t>CARLOS EDUARDO MONTOYA CORTES</t>
  </si>
  <si>
    <t>3117247516</t>
  </si>
  <si>
    <t>RURAL_190149100080220006_CRA 26 B 43 D 09</t>
  </si>
  <si>
    <t>190149100080220006</t>
  </si>
  <si>
    <t>2026-07-10 11:02:46</t>
  </si>
  <si>
    <t>23784742</t>
  </si>
  <si>
    <t>2026-07-01 11:06:27</t>
  </si>
  <si>
    <t>WILSON RICAURTE GUERRA PEMBERTY</t>
  </si>
  <si>
    <t>RURAL_130023595060000006_VEREDA SAN MIGUEL</t>
  </si>
  <si>
    <t>130023595060000006</t>
  </si>
  <si>
    <t>23784766</t>
  </si>
  <si>
    <t>2026-07-01 11:16:33</t>
  </si>
  <si>
    <t>ROSALBA DE JESUS HOYOS GONZALEZ</t>
  </si>
  <si>
    <t>3235139645</t>
  </si>
  <si>
    <t>RURAL_188021433800000003_PROV.VEREDA EL CHARCO</t>
  </si>
  <si>
    <t>188021433800000003</t>
  </si>
  <si>
    <t>23784776</t>
  </si>
  <si>
    <t>2026-07-01 11:22:23</t>
  </si>
  <si>
    <t>DIANA LUZ ARANGO LENIS</t>
  </si>
  <si>
    <t>2773462</t>
  </si>
  <si>
    <t>RURAL_190376200103465360_LOTE_360 RESERVA SILVESTR</t>
  </si>
  <si>
    <t>190376200103465360</t>
  </si>
  <si>
    <t>23784795</t>
  </si>
  <si>
    <t>2026-07-01 11:37:20</t>
  </si>
  <si>
    <t>HERNAN DE JESUS VILLEGAS RIVERA</t>
  </si>
  <si>
    <t>3216189706</t>
  </si>
  <si>
    <t>RURAL_181005565130000001_PROV.VDA EL CARMELO</t>
  </si>
  <si>
    <t>181005565130000001</t>
  </si>
  <si>
    <t>23784807</t>
  </si>
  <si>
    <t>2026-07-01 11:47:50</t>
  </si>
  <si>
    <t>GENARO ALBERTO YEPES GOMEZ</t>
  </si>
  <si>
    <t>4486244</t>
  </si>
  <si>
    <t>3164801584</t>
  </si>
  <si>
    <t>RURAL_190649200270855002_PROV.VEREDA EL POPO</t>
  </si>
  <si>
    <t>190649200270855002</t>
  </si>
  <si>
    <t>23784894</t>
  </si>
  <si>
    <t>2026-07-01 13:06:25</t>
  </si>
  <si>
    <t>JESUS YOBANY MONTOYA MONTOYA</t>
  </si>
  <si>
    <t>3146561202</t>
  </si>
  <si>
    <t>RURAL_190649100000850302</t>
  </si>
  <si>
    <t>190649100000850302</t>
  </si>
  <si>
    <t>2026-07-10 13:06:25</t>
  </si>
  <si>
    <t>23784904</t>
  </si>
  <si>
    <t>GLORIA CECILIA OCAMPO RODRIGUEZ</t>
  </si>
  <si>
    <t>3147983324</t>
  </si>
  <si>
    <t>RURAL_190450200092751002_PROV._VDA SAN BARTOLO</t>
  </si>
  <si>
    <t>190450200092751002</t>
  </si>
  <si>
    <t>23784909</t>
  </si>
  <si>
    <t>2026-07-01 13:26:39</t>
  </si>
  <si>
    <t>RURAL_190149100205276103_CL 16 N 34 -55 APTO 201</t>
  </si>
  <si>
    <t>190149100205276103</t>
  </si>
  <si>
    <t>2026-07-10 13:26:39</t>
  </si>
  <si>
    <t>23784935</t>
  </si>
  <si>
    <t>2026-07-01 13:53:59</t>
  </si>
  <si>
    <t>EDILSON ANDRES SOTO SALGADO</t>
  </si>
  <si>
    <t>2195482</t>
  </si>
  <si>
    <t>3146952257</t>
  </si>
  <si>
    <t>RURAL_190616200221500001_PROV.VEREDA SANTA BARBARA</t>
  </si>
  <si>
    <t>190616200221500001</t>
  </si>
  <si>
    <t>23784956</t>
  </si>
  <si>
    <t>2026-07-01 14:05:58</t>
  </si>
  <si>
    <t>OMAR DARIO RUA MESA</t>
  </si>
  <si>
    <t>3122515931</t>
  </si>
  <si>
    <t>RURAL_190686100571210007</t>
  </si>
  <si>
    <t>190686100571210007</t>
  </si>
  <si>
    <t>2026-07-10 14:05:58</t>
  </si>
  <si>
    <t>23785012</t>
  </si>
  <si>
    <t>2026-07-01 14:41:38</t>
  </si>
  <si>
    <t>3206905107</t>
  </si>
  <si>
    <t>RURAL_190149200862251007_VEREDA BETANIA APT 202</t>
  </si>
  <si>
    <t>190149200862251007</t>
  </si>
  <si>
    <t>23785034</t>
  </si>
  <si>
    <t>2026-07-01 14:53:38</t>
  </si>
  <si>
    <t>FLOR ALBA QUINTERO DE CIRO</t>
  </si>
  <si>
    <t>RURAL_190649200460200002_PROV.VEREDA LA RAPIDA</t>
  </si>
  <si>
    <t>190649200460200002</t>
  </si>
  <si>
    <t>23785044</t>
  </si>
  <si>
    <t>2026-07-01 14:59:22</t>
  </si>
  <si>
    <t>DIANA MARIA SUAREZ RAMIREZ</t>
  </si>
  <si>
    <t>5740859</t>
  </si>
  <si>
    <t>3206230237</t>
  </si>
  <si>
    <t>RURAL_190149200660910040_PROV.VEREDA CRISTO REY</t>
  </si>
  <si>
    <t>190149200660910040</t>
  </si>
  <si>
    <t>23785064</t>
  </si>
  <si>
    <t>2026-07-01 15:02:33</t>
  </si>
  <si>
    <t>DUVAN ARLEY RAMIREZ HENAO</t>
  </si>
  <si>
    <t>RURAL_190149200660910041_PROV.VEREDA CRISTO REY</t>
  </si>
  <si>
    <t>190149200660910041</t>
  </si>
  <si>
    <t>23785133</t>
  </si>
  <si>
    <t>2026-07-01 15:44:36</t>
  </si>
  <si>
    <t>JOSE MARIO GARCIA LOPEZ</t>
  </si>
  <si>
    <t>4610660</t>
  </si>
  <si>
    <t>3137428946</t>
  </si>
  <si>
    <t>RURAL_190660100009154005_SECTOR BELEN LOTE 31 PISO</t>
  </si>
  <si>
    <t>190660100009154005</t>
  </si>
  <si>
    <t>2026-07-10 15:44:36</t>
  </si>
  <si>
    <t>23785167</t>
  </si>
  <si>
    <t>2026-07-01 16:05:36</t>
  </si>
  <si>
    <t>YEIDE LICETH CARDENAS PIEDRAHITA</t>
  </si>
  <si>
    <t>3136382818</t>
  </si>
  <si>
    <t>RURAL_190698200683110001_PROV.ALDANA ABAJO</t>
  </si>
  <si>
    <t>190698200683110001</t>
  </si>
  <si>
    <t>23785181</t>
  </si>
  <si>
    <t>2026-07-01 16:14:19</t>
  </si>
  <si>
    <t>DANIELA VASQUEZ RESTREPO</t>
  </si>
  <si>
    <t>4197701</t>
  </si>
  <si>
    <t>3216156378</t>
  </si>
  <si>
    <t>RURAL_190616200252270037_VEREDA GARRIDO</t>
  </si>
  <si>
    <t>190616200252270037</t>
  </si>
  <si>
    <t>23785192</t>
  </si>
  <si>
    <t>2026-07-01 16:21:13</t>
  </si>
  <si>
    <t>MARIA NANCY QUINTERO ZULUAGA</t>
  </si>
  <si>
    <t>3116167140</t>
  </si>
  <si>
    <t>RURAL_176022020000000003_PROV.176022020000000000</t>
  </si>
  <si>
    <t>176022020000000003</t>
  </si>
  <si>
    <t>23785215</t>
  </si>
  <si>
    <t>2026-07-01 16:32:51</t>
  </si>
  <si>
    <t>YURY ESTEBAN LONDOÑO OSPINA</t>
  </si>
  <si>
    <t>RURAL_190616200252270038_VEREDA GARRIDO</t>
  </si>
  <si>
    <t>190616200252270038</t>
  </si>
  <si>
    <t>23785218</t>
  </si>
  <si>
    <t>LUIS EUCLIDES HERNANDEZ HINCAPIE</t>
  </si>
  <si>
    <t>RURAL_190616200252270039_VEREDA GARRIDO</t>
  </si>
  <si>
    <t>190616200252270039</t>
  </si>
  <si>
    <t>23785225</t>
  </si>
  <si>
    <t>2026-07-01 16:44:50</t>
  </si>
  <si>
    <t>3225181736</t>
  </si>
  <si>
    <t>RURAL_190698200511800003_PROV.VDA PAVAS</t>
  </si>
  <si>
    <t>190698200511800003</t>
  </si>
  <si>
    <t>23785228</t>
  </si>
  <si>
    <t>2026-07-01 16:45:38</t>
  </si>
  <si>
    <t>RURAL_190607200622020158_PROV.PARC ENTRE VERDES_LT</t>
  </si>
  <si>
    <t>190607200622020158</t>
  </si>
  <si>
    <t>23785262</t>
  </si>
  <si>
    <t>2026-07-01 17:14:08</t>
  </si>
  <si>
    <t>YURLENY DUARTE GUTIERREZ</t>
  </si>
  <si>
    <t>3105353622</t>
  </si>
  <si>
    <t>RURAL_190755200185755002_PROV.VEREDA HONDURAS</t>
  </si>
  <si>
    <t>190755200185755002</t>
  </si>
  <si>
    <t>23785271</t>
  </si>
  <si>
    <t>2026-07-01 17:25:13</t>
  </si>
  <si>
    <t>LUIS FELIPE SIERRA LOPEZ</t>
  </si>
  <si>
    <t>4942255</t>
  </si>
  <si>
    <t>3122080992</t>
  </si>
  <si>
    <t>CR 36 CL 16 A -77 (INTERIOR 201 )</t>
  </si>
  <si>
    <t>900051480002208109</t>
  </si>
  <si>
    <t>2026-07-10 17:25:13</t>
  </si>
  <si>
    <t>NATHALIA ARTEAGA GUTIERREZ</t>
  </si>
  <si>
    <t>3116267941</t>
  </si>
  <si>
    <t>RURAL_190584100158100001_ LT 3 MZ4 ALBORADA DORADA</t>
  </si>
  <si>
    <t>190584100158100001</t>
  </si>
  <si>
    <t>23785550</t>
  </si>
  <si>
    <t>2026-07-02 07:12:48</t>
  </si>
  <si>
    <t>MARIA DEL ROSARIO ATUESTA VENEGAS</t>
  </si>
  <si>
    <t>3118551</t>
  </si>
  <si>
    <t>3135807492</t>
  </si>
  <si>
    <t>RURAL_190614100295021006_LT 6 PAC PRAVIA</t>
  </si>
  <si>
    <t>190614100295021006</t>
  </si>
  <si>
    <t>23785559</t>
  </si>
  <si>
    <t>2026-07-02 07:33:26</t>
  </si>
  <si>
    <t>CARLOS ALBERTO SALAZAR CASTRO</t>
  </si>
  <si>
    <t>RURAL_190439100564550101_CR 37 CL 28 -51 (INTERIOR</t>
  </si>
  <si>
    <t>190439100564550101</t>
  </si>
  <si>
    <t>23785561</t>
  </si>
  <si>
    <t>2026-07-02 07:37:01</t>
  </si>
  <si>
    <t>JOSE LEON GOMEZ ZULUAGA</t>
  </si>
  <si>
    <t>RURAL_190440200615170001_PROV.VDA CHAGUALO</t>
  </si>
  <si>
    <t>190440200615170001</t>
  </si>
  <si>
    <t>23785563</t>
  </si>
  <si>
    <t>2026-07-02 07:40:04</t>
  </si>
  <si>
    <t>JAVIER ALONSO GARCIA ARANGO</t>
  </si>
  <si>
    <t>RURAL_190400200663400001_PROV.VEREDA BUENA VISTA</t>
  </si>
  <si>
    <t>190400200663400001</t>
  </si>
  <si>
    <t>23785566</t>
  </si>
  <si>
    <t>2026-07-02 07:46:11</t>
  </si>
  <si>
    <t>JOSE EDILBERTO OSPINA JURADO</t>
  </si>
  <si>
    <t>3174223702</t>
  </si>
  <si>
    <t>RURAL_190319203806930002_VEREDA CHAPARRAL PISO 2</t>
  </si>
  <si>
    <t>190319203806930002</t>
  </si>
  <si>
    <t>23785567</t>
  </si>
  <si>
    <t>2026-07-02 07:46:22</t>
  </si>
  <si>
    <t>RURAL_190649100000850401</t>
  </si>
  <si>
    <t>190649100000850401</t>
  </si>
  <si>
    <t>23785572</t>
  </si>
  <si>
    <t>2026-07-02 07:49:31</t>
  </si>
  <si>
    <t>RURAL_190319203806930003_PROV.VDA CHAPARRAL_P3</t>
  </si>
  <si>
    <t>190319203806930003</t>
  </si>
  <si>
    <t>23785589</t>
  </si>
  <si>
    <t>2026-07-02 08:11:44</t>
  </si>
  <si>
    <t>DIANA CECILIA LOPEZ</t>
  </si>
  <si>
    <t>3225200924</t>
  </si>
  <si>
    <t>RURAL_190234100346200000_BARRIO GIRARDOT</t>
  </si>
  <si>
    <t>190234100346200000</t>
  </si>
  <si>
    <t>23785594</t>
  </si>
  <si>
    <t>2026-07-02 08:17:11</t>
  </si>
  <si>
    <t>JULIAN DARIO CANO</t>
  </si>
  <si>
    <t>3012641282</t>
  </si>
  <si>
    <t>RURAL_190375100822240020_CL 9 NO 10-69</t>
  </si>
  <si>
    <t>190375100822240020</t>
  </si>
  <si>
    <t>23785603</t>
  </si>
  <si>
    <t>2026-07-02 08:26:50</t>
  </si>
  <si>
    <t>DIEGO ANDRES ARISTIZABAL HENAO</t>
  </si>
  <si>
    <t>3116586018</t>
  </si>
  <si>
    <t>RURAL_190149200673527000_VDA SAMARIA</t>
  </si>
  <si>
    <t>190149200673527000</t>
  </si>
  <si>
    <t>23785607</t>
  </si>
  <si>
    <t>2026-07-02 08:30:28</t>
  </si>
  <si>
    <t>SANTIAGO ISAZA SANTA</t>
  </si>
  <si>
    <t>3024158036</t>
  </si>
  <si>
    <t>RURAL_190319207028250002_PROV.190319207028250000</t>
  </si>
  <si>
    <t>190319207028250002</t>
  </si>
  <si>
    <t>23785610</t>
  </si>
  <si>
    <t>2026-07-02 08:33:52</t>
  </si>
  <si>
    <t>JAIME ANTONIO DUQUE GIRALDO</t>
  </si>
  <si>
    <t>CL 51 CR 48 -28 (INTERIOR 401 )</t>
  </si>
  <si>
    <t>900056970002204807</t>
  </si>
  <si>
    <t>23785618</t>
  </si>
  <si>
    <t>2026-07-02 08:37:06</t>
  </si>
  <si>
    <t>JULIAN ARROYAVE</t>
  </si>
  <si>
    <t>3002120624</t>
  </si>
  <si>
    <t>RURAL_190607200480050000_PANTANILLO</t>
  </si>
  <si>
    <t>190607200480050000</t>
  </si>
  <si>
    <t>23785619</t>
  </si>
  <si>
    <t>2026-07-02 08:39:27</t>
  </si>
  <si>
    <t>JOSE HORACIO ARISTIZABAL PINEDA</t>
  </si>
  <si>
    <t>RURAL_190697100112200101_CL 48 CR 45 -34 INT 101</t>
  </si>
  <si>
    <t>190697100112200101</t>
  </si>
  <si>
    <t>23785625</t>
  </si>
  <si>
    <t>2026-07-02 08:41:05</t>
  </si>
  <si>
    <t>CARLOS MARIO SERNA URAN</t>
  </si>
  <si>
    <t>3148169634</t>
  </si>
  <si>
    <t>RURAL_190033200934050000_VDA ALTO DEL RAYO</t>
  </si>
  <si>
    <t>190033200934050000</t>
  </si>
  <si>
    <t>23785635</t>
  </si>
  <si>
    <t>2026-07-02 08:50:22</t>
  </si>
  <si>
    <t>LUZ DARY HOYOS ZAPATA</t>
  </si>
  <si>
    <t>3147089259</t>
  </si>
  <si>
    <t>RURAL_190318203000550001_PROV.VDA LA MULONA</t>
  </si>
  <si>
    <t>190318203000550001</t>
  </si>
  <si>
    <t>23785637</t>
  </si>
  <si>
    <t>2026-07-02 08:53:10</t>
  </si>
  <si>
    <t>ESTEBAN MALDONADO BALBIN</t>
  </si>
  <si>
    <t>RURAL_190318203016100001_PROV.VDA LA MULONA</t>
  </si>
  <si>
    <t>190318203016100001</t>
  </si>
  <si>
    <t>23785642</t>
  </si>
  <si>
    <t>2026-07-02 08:55:33</t>
  </si>
  <si>
    <t>EILER OSPINO QUINTERO</t>
  </si>
  <si>
    <t>3213529836</t>
  </si>
  <si>
    <t>RURAL_163015373000009901_163015373000009901</t>
  </si>
  <si>
    <t>163015373000009901</t>
  </si>
  <si>
    <t>23785661</t>
  </si>
  <si>
    <t>2026-07-02 09:09:16</t>
  </si>
  <si>
    <t>OMAR AUGUSTO GOMEZ OSPINA</t>
  </si>
  <si>
    <t>TRAN 12 C CR 22 -21</t>
  </si>
  <si>
    <t>371292302000210000</t>
  </si>
  <si>
    <t>23785671</t>
  </si>
  <si>
    <t>2026-07-02 09:20:51</t>
  </si>
  <si>
    <t>PAULA ALEJANDRA RENDON PINEDA</t>
  </si>
  <si>
    <t>3016421910</t>
  </si>
  <si>
    <t>RURAL_181055416209200002_VDA LA HELIDA</t>
  </si>
  <si>
    <t>181055416209200002</t>
  </si>
  <si>
    <t>23785686</t>
  </si>
  <si>
    <t>2026-07-02 09:31:19</t>
  </si>
  <si>
    <t>ALICIA DEL SOCORRO RAMIREZ SERNA</t>
  </si>
  <si>
    <t>RURAL_190697100258190203_CL 48 A CR 38 -29 T3 INT</t>
  </si>
  <si>
    <t>190697100258190203</t>
  </si>
  <si>
    <t>23785704</t>
  </si>
  <si>
    <t>2026-07-02 09:38:23</t>
  </si>
  <si>
    <t>PAOLA SERRATO VALLEJO</t>
  </si>
  <si>
    <t>RURAL_190697100258190003_CL 48A CR 38 -29 T3 INT 3</t>
  </si>
  <si>
    <t>190697100258190003</t>
  </si>
  <si>
    <t>23785743</t>
  </si>
  <si>
    <t>2026-07-02 09:50:25</t>
  </si>
  <si>
    <t>JORGE MAURICIO SOTO MURILLO</t>
  </si>
  <si>
    <t>5003672</t>
  </si>
  <si>
    <t>3136738732</t>
  </si>
  <si>
    <t>CR 49 CL 52 SUR -200</t>
  </si>
  <si>
    <t>015429002002000000</t>
  </si>
  <si>
    <t>23785745</t>
  </si>
  <si>
    <t>2026-07-02 09:50:42</t>
  </si>
  <si>
    <t>TRAN 12 C CR 22 -27 (INTERIOR 301 )</t>
  </si>
  <si>
    <t>371292302000270301</t>
  </si>
  <si>
    <t>23785755</t>
  </si>
  <si>
    <t>2026-07-02 09:56:36</t>
  </si>
  <si>
    <t>SAUL DE JESUS TORRES ORTIZ</t>
  </si>
  <si>
    <t>3192816786</t>
  </si>
  <si>
    <t>CR 139 CL 62 D -37</t>
  </si>
  <si>
    <t>086329002400370000</t>
  </si>
  <si>
    <t>23785767</t>
  </si>
  <si>
    <t>2026-07-02 09:59:33</t>
  </si>
  <si>
    <t>MARIA JOSE GONZALEZ VALENCIA</t>
  </si>
  <si>
    <t>3218799529</t>
  </si>
  <si>
    <t>RURAL_190616200220775002_VDA SANTA BARBARA</t>
  </si>
  <si>
    <t>190616200220775002</t>
  </si>
  <si>
    <t>23785770</t>
  </si>
  <si>
    <t>2026-07-02 10:01:10</t>
  </si>
  <si>
    <t>ANTONIO DE JESUS USMA HERRERA</t>
  </si>
  <si>
    <t>3217749115</t>
  </si>
  <si>
    <t>RURAL_190576200500400000_VEREDA CEDRON</t>
  </si>
  <si>
    <t>190576200500400000</t>
  </si>
  <si>
    <t>23785771</t>
  </si>
  <si>
    <t>2026-07-02 10:01:12</t>
  </si>
  <si>
    <t>LUZ MERY AGUDELO AGUDELO</t>
  </si>
  <si>
    <t>3314526</t>
  </si>
  <si>
    <t>3052643555</t>
  </si>
  <si>
    <t>RURAL_190021200600403003_VEREDA TOCAIMA</t>
  </si>
  <si>
    <t>190021200600403003</t>
  </si>
  <si>
    <t>23785773</t>
  </si>
  <si>
    <t>2026-07-02 10:02:25</t>
  </si>
  <si>
    <t>MARIA DE LAS MERCEDES ZAPATA RESTREPO</t>
  </si>
  <si>
    <t>3137893783</t>
  </si>
  <si>
    <t>RURAL_190735100508400000_190735100508400000</t>
  </si>
  <si>
    <t>190735100508400000</t>
  </si>
  <si>
    <t>23785785</t>
  </si>
  <si>
    <t>2026-07-02 10:07:53</t>
  </si>
  <si>
    <t>KAVI CHARLES TURNBULL</t>
  </si>
  <si>
    <t>3138048528</t>
  </si>
  <si>
    <t>RURAL_122025049000000001</t>
  </si>
  <si>
    <t>122025049000000001</t>
  </si>
  <si>
    <t>23785797</t>
  </si>
  <si>
    <t>YASMIN ELENA CORREA TORREZ</t>
  </si>
  <si>
    <t>3145597281</t>
  </si>
  <si>
    <t>RURAL_103051632500000005_RUR SN ANT PRADO</t>
  </si>
  <si>
    <t>103051632500000005</t>
  </si>
  <si>
    <t>2026-07-09 10:11:06</t>
  </si>
  <si>
    <t>23785866</t>
  </si>
  <si>
    <t>2026-07-02 10:33:22</t>
  </si>
  <si>
    <t>FANNY HERRERA PEREZ</t>
  </si>
  <si>
    <t>3137881744</t>
  </si>
  <si>
    <t>RURAL_190858100154810000_CR 53 CL 54 -50</t>
  </si>
  <si>
    <t>190858100154810000</t>
  </si>
  <si>
    <t>23785877</t>
  </si>
  <si>
    <t>2026-07-02 10:35:51</t>
  </si>
  <si>
    <t>ERICA YOLIMA QUINTERO BETANCUR</t>
  </si>
  <si>
    <t>3122503673</t>
  </si>
  <si>
    <t>RURAL_190059100120320000_LA CANCHA</t>
  </si>
  <si>
    <t>190059100120320000</t>
  </si>
  <si>
    <t>23785902</t>
  </si>
  <si>
    <t>2026-07-02 10:45:28</t>
  </si>
  <si>
    <t>LUZ MARINA GONZALEZ MARIN</t>
  </si>
  <si>
    <t>3012337630</t>
  </si>
  <si>
    <t>RURAL_190022100102700000_CL SEC POLIDEPORT</t>
  </si>
  <si>
    <t>190022100102700000</t>
  </si>
  <si>
    <t>23785924</t>
  </si>
  <si>
    <t>2026-07-02 10:53:14</t>
  </si>
  <si>
    <t>23785963</t>
  </si>
  <si>
    <t>2026-07-02 11:08:13</t>
  </si>
  <si>
    <t>MARIA EUGENIA PEREZ BERRIO</t>
  </si>
  <si>
    <t>3127451123</t>
  </si>
  <si>
    <t>RURAL_190604100325630201_CR 18 N 14 -30</t>
  </si>
  <si>
    <t>190604100325630201</t>
  </si>
  <si>
    <t>23786057</t>
  </si>
  <si>
    <t>JOSE DEMETRIO CORREA RAMIREZ</t>
  </si>
  <si>
    <t>5089915</t>
  </si>
  <si>
    <t>3108565258</t>
  </si>
  <si>
    <t>CR 9 B ESTE CL 54 B -80 (INTERIOR 101 )</t>
  </si>
  <si>
    <t>705029204200800101</t>
  </si>
  <si>
    <t>23786100</t>
  </si>
  <si>
    <t>2026-07-02 11:59:05</t>
  </si>
  <si>
    <t>KEVIN ANDREY MORALES CASTRO</t>
  </si>
  <si>
    <t>3126417228</t>
  </si>
  <si>
    <t>CL 3 SUR CR 80 B -77</t>
  </si>
  <si>
    <t>040813000200770000</t>
  </si>
  <si>
    <t>23786106</t>
  </si>
  <si>
    <t>2026-07-02 12:04:03</t>
  </si>
  <si>
    <t>MARIA EDILIA SERNA HERNANDEZ</t>
  </si>
  <si>
    <t>3245390181</t>
  </si>
  <si>
    <t>RURAL_190113100009723000_LOS SEGOVIANOS</t>
  </si>
  <si>
    <t>190113100009723000</t>
  </si>
  <si>
    <t>23786129</t>
  </si>
  <si>
    <t>MARIA CAROLINA ACEVEDO FLOREZ</t>
  </si>
  <si>
    <t>3024192489</t>
  </si>
  <si>
    <t>DIAG 17 CC CL 56 A -4 (INTERIOR 201 )</t>
  </si>
  <si>
    <t>055177336100040201</t>
  </si>
  <si>
    <t>23786152</t>
  </si>
  <si>
    <t>ABELARDO  CORDERO BLANDON</t>
  </si>
  <si>
    <t>3122121515</t>
  </si>
  <si>
    <t>CL 57 BB CR 18 DD -19 (INTERIOR 201 )</t>
  </si>
  <si>
    <t>055117228440190201</t>
  </si>
  <si>
    <t>23786174</t>
  </si>
  <si>
    <t>CL 57 BB CR 18 DD -19 (INTERIOR 202 )</t>
  </si>
  <si>
    <t>055117228440190202</t>
  </si>
  <si>
    <t>23786175</t>
  </si>
  <si>
    <t>2026-07-02 12:49:32</t>
  </si>
  <si>
    <t>VERONICA  SIERRA MARQUEZ</t>
  </si>
  <si>
    <t>3118328920</t>
  </si>
  <si>
    <t>RURAL_190649200391179000_VDA PIO XII</t>
  </si>
  <si>
    <t>190649200391179000</t>
  </si>
  <si>
    <t>23786213</t>
  </si>
  <si>
    <t>2026-07-02 13:16:36</t>
  </si>
  <si>
    <t>LEIDY  CATAÑO</t>
  </si>
  <si>
    <t>5962370</t>
  </si>
  <si>
    <t>3116203769</t>
  </si>
  <si>
    <t>RURAL_114006825000000000</t>
  </si>
  <si>
    <t>114006825000000000</t>
  </si>
  <si>
    <t>23786222</t>
  </si>
  <si>
    <t>2026-07-02 13:25:42</t>
  </si>
  <si>
    <t>WILFREDY GARCIA RINCON</t>
  </si>
  <si>
    <t>3012240246</t>
  </si>
  <si>
    <t>CR 34 CL 28 A -15</t>
  </si>
  <si>
    <t>382324008100150000</t>
  </si>
  <si>
    <t>23786229</t>
  </si>
  <si>
    <t>2026-07-02 13:33:42</t>
  </si>
  <si>
    <t>JAIME ALBERTO ESCALANTE VELEZ</t>
  </si>
  <si>
    <t>3136735160</t>
  </si>
  <si>
    <t>RURAL_190383100316400000_CLL URIBE URIBE 18-912</t>
  </si>
  <si>
    <t>190383100316400000</t>
  </si>
  <si>
    <t>23786272</t>
  </si>
  <si>
    <t>2026-07-02 14:00:32</t>
  </si>
  <si>
    <t>23786337</t>
  </si>
  <si>
    <t>2026-07-02 14:53:01</t>
  </si>
  <si>
    <t>WILMAR ANDRES MUÑOZ TORRES</t>
  </si>
  <si>
    <t>3202421369</t>
  </si>
  <si>
    <t>RURAL_190657100018580000_BR JUAN XXIII</t>
  </si>
  <si>
    <t>190657100018580000</t>
  </si>
  <si>
    <t>23786391</t>
  </si>
  <si>
    <t>2026-07-02 15:19:25</t>
  </si>
  <si>
    <t>23786405</t>
  </si>
  <si>
    <t>ANA EDILIA VELASQUEZ RUIZ</t>
  </si>
  <si>
    <t>4502177</t>
  </si>
  <si>
    <t>3226792086</t>
  </si>
  <si>
    <t>190858100160920001</t>
  </si>
  <si>
    <t>23473350</t>
  </si>
  <si>
    <t>2026-07-02 23:19:35</t>
  </si>
  <si>
    <t>SILVIA DORALI USUGA GIRALDO</t>
  </si>
  <si>
    <t>3219501457</t>
  </si>
  <si>
    <t>RURAL_190285200713019004_PROV.LA BLANQUITA</t>
  </si>
  <si>
    <t>190285200713019004</t>
  </si>
  <si>
    <t>23476462</t>
  </si>
  <si>
    <t>2026-07-02 13:44:23</t>
  </si>
  <si>
    <t>MARIA NELSI CIRO QUICENO</t>
  </si>
  <si>
    <t>5338747</t>
  </si>
  <si>
    <t>3053566486</t>
  </si>
  <si>
    <t>CL 43 BB CR 120 B -27 (INTERIOR 301 )</t>
  </si>
  <si>
    <t>084213220200270301</t>
  </si>
  <si>
    <t>3 días 13:32</t>
  </si>
  <si>
    <t>4 días 07:52</t>
  </si>
  <si>
    <t>3 días 13:22</t>
  </si>
  <si>
    <t>2 días 10:27</t>
  </si>
  <si>
    <t>7 días 10:45</t>
  </si>
  <si>
    <t>4 días 09:14</t>
  </si>
  <si>
    <t>3126330538</t>
  </si>
  <si>
    <t>3 días 09:50</t>
  </si>
  <si>
    <t>5 días 10:22</t>
  </si>
  <si>
    <t>2 días 13:53</t>
  </si>
  <si>
    <t>2 días 09:39</t>
  </si>
  <si>
    <t>3 días 13:46</t>
  </si>
  <si>
    <t>5 días 09:36</t>
  </si>
  <si>
    <t>3 días 14:26</t>
  </si>
  <si>
    <t>6 días 09:39</t>
  </si>
  <si>
    <t>4 días 13:26</t>
  </si>
  <si>
    <t>4 días 14:45</t>
  </si>
  <si>
    <t>2026-07-02 15:56:36</t>
  </si>
  <si>
    <t>4 días 15:28</t>
  </si>
  <si>
    <t>5 días 15:41</t>
  </si>
  <si>
    <t>5 días 16:28</t>
  </si>
  <si>
    <t>4 días 10:05</t>
  </si>
  <si>
    <t>23781065</t>
  </si>
  <si>
    <t>2026-07-02 15:45:07</t>
  </si>
  <si>
    <t>JHON ALBEIRO RESTREPO</t>
  </si>
  <si>
    <t>3146473556</t>
  </si>
  <si>
    <t>RURAL_190030100159923000</t>
  </si>
  <si>
    <t>190030100159923000</t>
  </si>
  <si>
    <t>4 días 14:41</t>
  </si>
  <si>
    <t>6 días 15:15</t>
  </si>
  <si>
    <t>6 días 16:03</t>
  </si>
  <si>
    <t>4 días 16:54</t>
  </si>
  <si>
    <t>4 días 09:36</t>
  </si>
  <si>
    <t>4 días 16:15</t>
  </si>
  <si>
    <t>2/07/2026 18:01:51</t>
  </si>
  <si>
    <t xml:space="preserve">HV más interna trafo 39776 caja hermética expuesta </t>
  </si>
  <si>
    <t>3 días 07:52</t>
  </si>
  <si>
    <t>4 días 07:55</t>
  </si>
  <si>
    <t>3 días 09:42</t>
  </si>
  <si>
    <t>1 días 09:55</t>
  </si>
  <si>
    <t>3 días 11:58</t>
  </si>
  <si>
    <t>4 días 13:22</t>
  </si>
  <si>
    <t>3 días 13:26</t>
  </si>
  <si>
    <t>3 días 13:48</t>
  </si>
  <si>
    <t>4 días 15:19</t>
  </si>
  <si>
    <t>4 días 16:22</t>
  </si>
  <si>
    <t>3 días 16:32</t>
  </si>
  <si>
    <t>2 días 10:33</t>
  </si>
  <si>
    <t>2 días 11:17</t>
  </si>
  <si>
    <t>2 días 11:46</t>
  </si>
  <si>
    <t>2 días 13:23</t>
  </si>
  <si>
    <t>3 días 13:31</t>
  </si>
  <si>
    <t>5 días 16:03</t>
  </si>
  <si>
    <t>5 días 10:27</t>
  </si>
  <si>
    <t>23786163</t>
  </si>
  <si>
    <t>2026-07-02 12:34:53</t>
  </si>
  <si>
    <t>JUAN CARLOS URIBE MARTINEZ</t>
  </si>
  <si>
    <t>3175030782</t>
  </si>
  <si>
    <t>CR 91 B CL 35 C -13</t>
  </si>
  <si>
    <t>053921205300130000</t>
  </si>
  <si>
    <t>23786190</t>
  </si>
  <si>
    <t>2026-07-02 12:56:55</t>
  </si>
  <si>
    <t>CR 91 B CL 35 C -13 (INTERIOR 201 )</t>
  </si>
  <si>
    <t>053921205300130201</t>
  </si>
  <si>
    <t>3046463544</t>
  </si>
  <si>
    <t>23786220</t>
  </si>
  <si>
    <t>2026-07-02 13:22:39</t>
  </si>
  <si>
    <t>CR 91 B CL 35 C -13 (INTERIOR 301 )</t>
  </si>
  <si>
    <t>053921205300130301</t>
  </si>
  <si>
    <t>23786263</t>
  </si>
  <si>
    <t>2026-07-02 13:52:14</t>
  </si>
  <si>
    <t>LESLEI MERCHAN CACERES</t>
  </si>
  <si>
    <t>3506709745</t>
  </si>
  <si>
    <t>CL 68 CR 136 C -23 (INTERIOR 225 )</t>
  </si>
  <si>
    <t>086318006300230225</t>
  </si>
  <si>
    <t>5 días 14:53</t>
  </si>
  <si>
    <t>23786358</t>
  </si>
  <si>
    <t>2026-07-02 15:01:24</t>
  </si>
  <si>
    <t>MARIANO CHILO CUENE</t>
  </si>
  <si>
    <t>7738609</t>
  </si>
  <si>
    <t>3137830395</t>
  </si>
  <si>
    <t>RURAL_136029966800000083</t>
  </si>
  <si>
    <t>136029966800000083</t>
  </si>
  <si>
    <t>23786462</t>
  </si>
  <si>
    <t>JAIRO ESMILSON MORALES MONTOYA</t>
  </si>
  <si>
    <t>3113250149</t>
  </si>
  <si>
    <t>RURAL_163006907600000001 SECTOR EL BENEFICIO</t>
  </si>
  <si>
    <t>163006907600000001</t>
  </si>
  <si>
    <t>3113367627</t>
  </si>
  <si>
    <t>23786505</t>
  </si>
  <si>
    <t>RUBEN DARIO MEJIA TORO</t>
  </si>
  <si>
    <t>3012595855</t>
  </si>
  <si>
    <t>RURAL_163009090000000003_RURAL ITAGUI EL AJIZAL</t>
  </si>
  <si>
    <t>163009090000000003</t>
  </si>
  <si>
    <t>23786535</t>
  </si>
  <si>
    <t>2026-07-02 16:18:51</t>
  </si>
  <si>
    <t>JUAN ARLEY JARAMILLO JARAMILLO</t>
  </si>
  <si>
    <t>3143062969</t>
  </si>
  <si>
    <t>RURAL_190031101205490000_CL. 21 21-74 CORDOBA HOT</t>
  </si>
  <si>
    <t>190031101205490000</t>
  </si>
  <si>
    <t>23786629</t>
  </si>
  <si>
    <t>2026-07-02 17:24:25</t>
  </si>
  <si>
    <t>PEDRO PABLO POSSO</t>
  </si>
  <si>
    <t>3112758594</t>
  </si>
  <si>
    <t>CR 5 A CL 56 AA -101 (INTERIOR 104 )</t>
  </si>
  <si>
    <t>055025106111010104</t>
  </si>
  <si>
    <t>23384821</t>
  </si>
  <si>
    <t>YENNIFER OMAIRA QUINTANA MANRIQUE</t>
  </si>
  <si>
    <t>3117592944</t>
  </si>
  <si>
    <t>RURAL_190378100017143203 KR 7 N 10-50</t>
  </si>
  <si>
    <t>190378100017143203</t>
  </si>
  <si>
    <t>23421205</t>
  </si>
  <si>
    <t>2026-07-02 17:08:49</t>
  </si>
  <si>
    <t>BLANCA INES HERRERA ECHEVERRI</t>
  </si>
  <si>
    <t>2305610</t>
  </si>
  <si>
    <t>3107320631</t>
  </si>
  <si>
    <t>RURAL_190735102207100103 CL 50 N 44-209</t>
  </si>
  <si>
    <t>190735102207100103</t>
  </si>
  <si>
    <t>23440466</t>
  </si>
  <si>
    <t>2026-07-01 16:20:04</t>
  </si>
  <si>
    <t>LUIS FELIPE PEREZ FLOREZ</t>
  </si>
  <si>
    <t>3122249232</t>
  </si>
  <si>
    <t>RURAL_190604100018800002_MONTEBLANCO</t>
  </si>
  <si>
    <t>190604100018800002</t>
  </si>
  <si>
    <t>2026-07-10 16:20:04</t>
  </si>
  <si>
    <t>23444236</t>
  </si>
  <si>
    <t>2026-07-01 16:35:28</t>
  </si>
  <si>
    <t>RUBIRIA MARIA HERRERA GIRALDO</t>
  </si>
  <si>
    <t>3137868757</t>
  </si>
  <si>
    <t>RURAL_190604100074930001</t>
  </si>
  <si>
    <t>190604100074930001</t>
  </si>
  <si>
    <t>2026-07-10 16:35:28</t>
  </si>
  <si>
    <t>23465135</t>
  </si>
  <si>
    <t>2026-07-01 16:25:33</t>
  </si>
  <si>
    <t>DIEGO LEON CARVAJAL RODRIGUEZ</t>
  </si>
  <si>
    <t>3233340572</t>
  </si>
  <si>
    <t>RURAL_190604100042355901_BR JUAN PABLO II</t>
  </si>
  <si>
    <t>190604100042355901</t>
  </si>
  <si>
    <t>2026-07-10 16:25:33</t>
  </si>
  <si>
    <t>5 días 16:25</t>
  </si>
  <si>
    <t>23465145</t>
  </si>
  <si>
    <t>2026-07-01 16:24:48</t>
  </si>
  <si>
    <t>3234963892</t>
  </si>
  <si>
    <t>RURAL_190604100042355100</t>
  </si>
  <si>
    <t>190604100042355100</t>
  </si>
  <si>
    <t>2026-07-10 16:24:48</t>
  </si>
  <si>
    <t>23474525</t>
  </si>
  <si>
    <t>2026-07-02 17:47:44</t>
  </si>
  <si>
    <t>AICARDO ALFONSO HOYOS HOYOS</t>
  </si>
  <si>
    <t>3235906668</t>
  </si>
  <si>
    <t>RURAL_171041532000000001_PROV.VEREDA GUANTEROS</t>
  </si>
  <si>
    <t>171041532000000001</t>
  </si>
  <si>
    <t>23480050</t>
  </si>
  <si>
    <t>2026-07-02 16:54:59</t>
  </si>
  <si>
    <t>ARNULFO ALEXANDER OQUENDO LONDOÑO</t>
  </si>
  <si>
    <t>3104175675</t>
  </si>
  <si>
    <t>RURAL_190735101220000002 TV 46C N. 46-12</t>
  </si>
  <si>
    <t>190735101220000002</t>
  </si>
  <si>
    <t>23483725</t>
  </si>
  <si>
    <t>2026-07-02 16:14:47</t>
  </si>
  <si>
    <t>CAROLINA HOYOS MAYA</t>
  </si>
  <si>
    <t>3148938203</t>
  </si>
  <si>
    <t>RURAL_161131187000000005_161131187000000005</t>
  </si>
  <si>
    <t>161131187000000005</t>
  </si>
  <si>
    <t>23501043</t>
  </si>
  <si>
    <t>2026-07-01 17:18:40</t>
  </si>
  <si>
    <t>MONICA ALEJANDRA ZAPATA CARDEÑO</t>
  </si>
  <si>
    <t>3126257070</t>
  </si>
  <si>
    <t>RURAL_190604100342230201_LA HOGA</t>
  </si>
  <si>
    <t>190604100342230201</t>
  </si>
  <si>
    <t>2026-07-10 17:18:40</t>
  </si>
  <si>
    <t>23579639</t>
  </si>
  <si>
    <t>2026-07-01 23:26:59</t>
  </si>
  <si>
    <t>LUIS EDUARDO RUEDA CARO</t>
  </si>
  <si>
    <t>3116599568</t>
  </si>
  <si>
    <t>RURAL_190245200064600001_VDA EL TIGRE_FINCA LA CAS</t>
  </si>
  <si>
    <t>190245200064600001</t>
  </si>
  <si>
    <t>23595714</t>
  </si>
  <si>
    <t>2026-07-01 16:32:03</t>
  </si>
  <si>
    <t>3123844911</t>
  </si>
  <si>
    <t>RURAL_190604100049630099_KR 10_3 A 200_204</t>
  </si>
  <si>
    <t>190604100049630099</t>
  </si>
  <si>
    <t>2026-07-10 16:32:03</t>
  </si>
  <si>
    <t>23675210</t>
  </si>
  <si>
    <t>2026-07-02 17:18:51</t>
  </si>
  <si>
    <t>ANA MILENA PALACIO SEGURO</t>
  </si>
  <si>
    <t>3206981294</t>
  </si>
  <si>
    <t>RURAL_190736103370415002_SAN BARTOLO</t>
  </si>
  <si>
    <t>190736103370415002</t>
  </si>
  <si>
    <t>23685158</t>
  </si>
  <si>
    <t>2026-07-01 16:12:21</t>
  </si>
  <si>
    <t>SERGIO DE JESUS ANGULO VARGAS</t>
  </si>
  <si>
    <t>3197305822</t>
  </si>
  <si>
    <t>RURAL_190378100000837002_CR 10 N 11A 59</t>
  </si>
  <si>
    <t>190378100000837002</t>
  </si>
  <si>
    <t>2026-07-10 16:12:21</t>
  </si>
  <si>
    <t>23713992</t>
  </si>
  <si>
    <t>2026-07-01 16:50:43</t>
  </si>
  <si>
    <t>FLOR MARIA ISAZA RINCON</t>
  </si>
  <si>
    <t>3122518398</t>
  </si>
  <si>
    <t>RURAL_190670201886200005_PROV.QUIEBRA HONDA</t>
  </si>
  <si>
    <t>190670201886200005</t>
  </si>
  <si>
    <t>2026-07-01 12:40:02</t>
  </si>
  <si>
    <t>23730394</t>
  </si>
  <si>
    <t>2026-07-01 23:27:16</t>
  </si>
  <si>
    <t>CELENY YULIANA SERNA HINCAPIE</t>
  </si>
  <si>
    <t>3113040702</t>
  </si>
  <si>
    <t>RURAL_190378100032310010_MARIA ALEGRIA</t>
  </si>
  <si>
    <t>190378100032310010</t>
  </si>
  <si>
    <t>2026-07-10 23:27:16</t>
  </si>
  <si>
    <t>23735019</t>
  </si>
  <si>
    <t>2026-07-01 23:28:49</t>
  </si>
  <si>
    <t>LUIS ALEJANDRO PEREZ ZAPATA</t>
  </si>
  <si>
    <t>3225448230</t>
  </si>
  <si>
    <t>RURAL_190736103770400001_CR 41A CL 49-69</t>
  </si>
  <si>
    <t>190736103770400001</t>
  </si>
  <si>
    <t>2026-07-10 23:28:49</t>
  </si>
  <si>
    <t>2026-07-01 12:37:22</t>
  </si>
  <si>
    <t>2026-07-03 06:49:47</t>
  </si>
  <si>
    <t>RURAL_190387200600137000_VDALA CLARA</t>
  </si>
  <si>
    <t>23752944</t>
  </si>
  <si>
    <t>2026-07-03 08:04:45</t>
  </si>
  <si>
    <t>JUAN CARLOS URREGO MESA</t>
  </si>
  <si>
    <t>3215638484</t>
  </si>
  <si>
    <t>RURAL_190030200511400002_MALABRIGO SECTOR LOS TORO</t>
  </si>
  <si>
    <t>190030200511400002</t>
  </si>
  <si>
    <t>23753828</t>
  </si>
  <si>
    <t>2026-07-02 17:44:33</t>
  </si>
  <si>
    <t>GABRIEL ANGEL RUIZ SIERRA</t>
  </si>
  <si>
    <t>3117244416</t>
  </si>
  <si>
    <t>RURAL_190657200932840002_PROV.VDA LA FLORESTA BRR</t>
  </si>
  <si>
    <t>190657200932840002</t>
  </si>
  <si>
    <t>23756012</t>
  </si>
  <si>
    <t>2026-07-02 17:44:01</t>
  </si>
  <si>
    <t>DIANA MARCELA PULGARIN MARIN</t>
  </si>
  <si>
    <t>3227220751</t>
  </si>
  <si>
    <t>RURAL_190657200936207003_VEREDA LA FLORESTA</t>
  </si>
  <si>
    <t>190657200936207003</t>
  </si>
  <si>
    <t>7 días 09:39</t>
  </si>
  <si>
    <t>23767494</t>
  </si>
  <si>
    <t>2026-07-03 11:23:53</t>
  </si>
  <si>
    <t>GLORIA PATRICIA PINO MUÑOZ</t>
  </si>
  <si>
    <t>3238812055</t>
  </si>
  <si>
    <t>RURAL_190628200312030001_EL ORO</t>
  </si>
  <si>
    <t>190628200312030001</t>
  </si>
  <si>
    <t>23768768</t>
  </si>
  <si>
    <t>2026-07-02 19:28:54</t>
  </si>
  <si>
    <t>SANDRA LILIANA HERRERA RIOS</t>
  </si>
  <si>
    <t>3147011968</t>
  </si>
  <si>
    <t>RURAL_190858100134960101</t>
  </si>
  <si>
    <t>190858100134960101</t>
  </si>
  <si>
    <t>2026-07-03 11:24:50</t>
  </si>
  <si>
    <t>CR 99 CD CL 49 -32 (INTERIOR 201 )</t>
  </si>
  <si>
    <t>054929349000320201</t>
  </si>
  <si>
    <t>4 días 10:33</t>
  </si>
  <si>
    <t>23775808</t>
  </si>
  <si>
    <t>2026-07-02 08:12:10</t>
  </si>
  <si>
    <t>JULIAN ANDRES SALDARRIAGA HINCAPIE</t>
  </si>
  <si>
    <t>3216158233</t>
  </si>
  <si>
    <t>RURAL_190670101300000401_CR 20 CL 16-18 INTERIOR 4</t>
  </si>
  <si>
    <t>190670101300000401</t>
  </si>
  <si>
    <t>23775960</t>
  </si>
  <si>
    <t>2026-07-02 08:13:09</t>
  </si>
  <si>
    <t>RURAL_190670101300000302_CR 20 CL 16-18 INTERIOR 3</t>
  </si>
  <si>
    <t>190670101300000302</t>
  </si>
  <si>
    <t>23781083</t>
  </si>
  <si>
    <t>MATEO ALVAREZ DIAZ</t>
  </si>
  <si>
    <t>3117704715</t>
  </si>
  <si>
    <t>CL 55 CR 126 -132 (INTERIOR 212 )</t>
  </si>
  <si>
    <t>085215006001320212</t>
  </si>
  <si>
    <t>2026-07-03 11:25:32</t>
  </si>
  <si>
    <t>RURAL_190604100329518000_BR LAS PAVAS</t>
  </si>
  <si>
    <t>2026-07-03 11:08:24</t>
  </si>
  <si>
    <t>RURAL_190378100030243201_MARIA ALEGRIA</t>
  </si>
  <si>
    <t>190378100030243201</t>
  </si>
  <si>
    <t>23785102</t>
  </si>
  <si>
    <t>2026-07-01 15:19:48</t>
  </si>
  <si>
    <t>RURAL_190378100003180302</t>
  </si>
  <si>
    <t>190378100003180302</t>
  </si>
  <si>
    <t>2026-07-10 15:19:48</t>
  </si>
  <si>
    <t>23785178</t>
  </si>
  <si>
    <t>2026-07-01 16:13:04</t>
  </si>
  <si>
    <t>DIEGO LEON VERGARA BUSTAMANTE</t>
  </si>
  <si>
    <t>3128330265</t>
  </si>
  <si>
    <t>RURAL_190604100083700901_CR 8 N 5-226  PALOCABILDO</t>
  </si>
  <si>
    <t>190604100083700901</t>
  </si>
  <si>
    <t>2026-07-10 16:13:04</t>
  </si>
  <si>
    <t>23785193</t>
  </si>
  <si>
    <t>2026-07-01 16:21:21</t>
  </si>
  <si>
    <t>RURAL_190604100083700401_CR 8 N 5 -226  PALOCABILD</t>
  </si>
  <si>
    <t>190604100083700401</t>
  </si>
  <si>
    <t>2026-07-10 16:21:21</t>
  </si>
  <si>
    <t>23785195</t>
  </si>
  <si>
    <t>2026-07-01 16:21:43</t>
  </si>
  <si>
    <t>RURAL_190604100083700202_CR 8 5-226 PALOCABILDO</t>
  </si>
  <si>
    <t>190604100083700202</t>
  </si>
  <si>
    <t>2026-07-10 16:21:43</t>
  </si>
  <si>
    <t>23785197</t>
  </si>
  <si>
    <t>2026-07-01 16:22:28</t>
  </si>
  <si>
    <t>RURAL_190604100083700201_CR 8 N 5-226 PALOCABILDO</t>
  </si>
  <si>
    <t>190604100083700201</t>
  </si>
  <si>
    <t>2026-07-10 16:22:28</t>
  </si>
  <si>
    <t>23785211</t>
  </si>
  <si>
    <t>2026-07-01 16:28:32</t>
  </si>
  <si>
    <t>RURAL_190736103220000101_CRA 47 N 53A-74 INT 101</t>
  </si>
  <si>
    <t>190736103220000101</t>
  </si>
  <si>
    <t>2026-07-10 16:28:32</t>
  </si>
  <si>
    <t>23785224</t>
  </si>
  <si>
    <t>2026-07-01 16:44:10</t>
  </si>
  <si>
    <t>ADRIANA MONTAÑO</t>
  </si>
  <si>
    <t>3157788128</t>
  </si>
  <si>
    <t>RURAL_1900312101582560201_CR 17 N°14-012/014</t>
  </si>
  <si>
    <t>190031210158256020</t>
  </si>
  <si>
    <t>23785585</t>
  </si>
  <si>
    <t>2026-07-02 08:05:20</t>
  </si>
  <si>
    <t>WILLIAM ANTONIO VELEZ URIBE</t>
  </si>
  <si>
    <t>3137915184</t>
  </si>
  <si>
    <t>RURAL_190550200509790003_EL HORMIGUERO</t>
  </si>
  <si>
    <t>190550200509790003</t>
  </si>
  <si>
    <t>23785652</t>
  </si>
  <si>
    <t>2026-07-02 09:01:25</t>
  </si>
  <si>
    <t>3217201357</t>
  </si>
  <si>
    <t>RURAL_190735102255600001_CL 50 CR 44 -216</t>
  </si>
  <si>
    <t>190735102255600001</t>
  </si>
  <si>
    <t>23785744</t>
  </si>
  <si>
    <t>2026-07-02 09:50:29</t>
  </si>
  <si>
    <t>LUZ ADIELA FIGUEROA CUERVO</t>
  </si>
  <si>
    <t>3161769336</t>
  </si>
  <si>
    <t>RURAL_190031101585200000_KR ALEJANDRO VELEZ</t>
  </si>
  <si>
    <t>190031101585200000</t>
  </si>
  <si>
    <t>23785752</t>
  </si>
  <si>
    <t>2026-07-02 09:54:26</t>
  </si>
  <si>
    <t>MUNICIPIO DE VEGACHI</t>
  </si>
  <si>
    <t>8305004</t>
  </si>
  <si>
    <t>RURAL_190858200480580006_CR 49 A  #50 A- 14</t>
  </si>
  <si>
    <t>190858200480580006</t>
  </si>
  <si>
    <t>23785798</t>
  </si>
  <si>
    <t>2026-07-02 10:11:44</t>
  </si>
  <si>
    <t>RURAL_190031101585200201_CR 17 N°16-082 INT 105 AP</t>
  </si>
  <si>
    <t>190031101585200201</t>
  </si>
  <si>
    <t>23785853</t>
  </si>
  <si>
    <t>2026-07-02 10:26:21</t>
  </si>
  <si>
    <t>EUNICE DEL SOCORRO HERNANDEZ ESCOBAR</t>
  </si>
  <si>
    <t>3143136854</t>
  </si>
  <si>
    <t>RURAL_190736105080000701_CL 47 A 58A APA701</t>
  </si>
  <si>
    <t>190736105080000701</t>
  </si>
  <si>
    <t>23785861</t>
  </si>
  <si>
    <t>2026-07-02 10:31:48</t>
  </si>
  <si>
    <t>RURAL_190736105080000201_CL 47 A 58A APA201</t>
  </si>
  <si>
    <t>190736105080000201</t>
  </si>
  <si>
    <t>23785876</t>
  </si>
  <si>
    <t>2026-07-02 10:35:01</t>
  </si>
  <si>
    <t>RURAL_190736105080000301_CL 47 A 58A APA301</t>
  </si>
  <si>
    <t>190736105080000301</t>
  </si>
  <si>
    <t>23785916</t>
  </si>
  <si>
    <t>2026-07-02 10:52:28</t>
  </si>
  <si>
    <t>RURAL_190736105080000002_CL 47 A 58A LOCAL 2</t>
  </si>
  <si>
    <t>190736105080000002</t>
  </si>
  <si>
    <t>23786099</t>
  </si>
  <si>
    <t>2026-07-02 11:58:58</t>
  </si>
  <si>
    <t>FRANCISCO JAVIER ARENAS CASTAÑEDA</t>
  </si>
  <si>
    <t>3148519582</t>
  </si>
  <si>
    <t>RURAL_190604100058550101_ BR PEREZ COLMERO</t>
  </si>
  <si>
    <t>190604100058550101</t>
  </si>
  <si>
    <t>23786202</t>
  </si>
  <si>
    <t>2026-07-02 13:08:23</t>
  </si>
  <si>
    <t>MARIA ISLENY RUIZ RIOS</t>
  </si>
  <si>
    <t>3022101921</t>
  </si>
  <si>
    <t>RURAL_190550200609790001_LA PRIMERA LA COMBA</t>
  </si>
  <si>
    <t>190550200609790001</t>
  </si>
  <si>
    <t>23786246</t>
  </si>
  <si>
    <t>2026-07-02 13:43:09</t>
  </si>
  <si>
    <t>JOHN EULISES PALACIOS CORDOBA</t>
  </si>
  <si>
    <t>3123785304</t>
  </si>
  <si>
    <t>RURAL_190736104734800001_CALLE BALBULA_TAPARAL</t>
  </si>
  <si>
    <t>190736104734800001</t>
  </si>
  <si>
    <t>23786248</t>
  </si>
  <si>
    <t>2026-07-02 13:45:59</t>
  </si>
  <si>
    <t>RURAL_190736104734800000_DG 55 54-170 IN 101 103</t>
  </si>
  <si>
    <t>190736104734800000</t>
  </si>
  <si>
    <t>23786292</t>
  </si>
  <si>
    <t>2026-07-02 14:23:19</t>
  </si>
  <si>
    <t>FRANCISCO ELIECER PINEDA ISAZA</t>
  </si>
  <si>
    <t>3117930653</t>
  </si>
  <si>
    <t>RURAL_190604100074845000_CR 10 - 5 - 525</t>
  </si>
  <si>
    <t>190604100074845000</t>
  </si>
  <si>
    <t>23786322</t>
  </si>
  <si>
    <t>2026-07-02 14:45:26</t>
  </si>
  <si>
    <t>RURAL_190604100074845901_KR 10 5 35 ST 1</t>
  </si>
  <si>
    <t>190604100074845901</t>
  </si>
  <si>
    <t>23786330</t>
  </si>
  <si>
    <t>2026-07-02 14:49:59</t>
  </si>
  <si>
    <t>RURAL_190604100074845902_KR 10 5 35 ST 2</t>
  </si>
  <si>
    <t>190604100074845902</t>
  </si>
  <si>
    <t>23786354</t>
  </si>
  <si>
    <t>2026-07-02 14:58:48</t>
  </si>
  <si>
    <t>DIANA PATRICIA SUAREZ MONSALVE</t>
  </si>
  <si>
    <t>6025247</t>
  </si>
  <si>
    <t>3117764381</t>
  </si>
  <si>
    <t>RURAL_190142100048340201_CRA 22 N 22 -198 P2 APTO</t>
  </si>
  <si>
    <t>190142100048340201</t>
  </si>
  <si>
    <t>23786537</t>
  </si>
  <si>
    <t>2026-07-02 16:19:15</t>
  </si>
  <si>
    <t>RURAL_190736105080000006_CL 47A CR 58A SN AP 202</t>
  </si>
  <si>
    <t>190736105080000006</t>
  </si>
  <si>
    <t>23786541</t>
  </si>
  <si>
    <t>2026-07-02 16:22:29</t>
  </si>
  <si>
    <t>PAULINA PEREZ CUERVO</t>
  </si>
  <si>
    <t>3022682615</t>
  </si>
  <si>
    <t>RURAL_190550200553075001_PROV.VEREDA PORCE SECTOR</t>
  </si>
  <si>
    <t>190550200553075001</t>
  </si>
  <si>
    <t>23786551</t>
  </si>
  <si>
    <t>2026-07-02 16:26:48</t>
  </si>
  <si>
    <t>RURAL_190736105080000003_CL 47 A 58A LOCAL 1</t>
  </si>
  <si>
    <t>190736105080000003</t>
  </si>
  <si>
    <t>23787041</t>
  </si>
  <si>
    <t>2026-07-03 07:24:45</t>
  </si>
  <si>
    <t>FRANCISCO JAVIER RUEDA DAVID</t>
  </si>
  <si>
    <t>3044599945</t>
  </si>
  <si>
    <t>RURAL_190306200704840000_VEREDA CUAJARON</t>
  </si>
  <si>
    <t>190306200704840000</t>
  </si>
  <si>
    <t>23787042</t>
  </si>
  <si>
    <t>2026-07-03 07:28:26</t>
  </si>
  <si>
    <t>CL 37 SUR CR 45 B -30 (INTERIOR 8000 )</t>
  </si>
  <si>
    <t>023417005200308000</t>
  </si>
  <si>
    <t>23787060</t>
  </si>
  <si>
    <t>2026-07-03 07:49:42</t>
  </si>
  <si>
    <t>MANUEL IGNACIO AUBAD HENAO</t>
  </si>
  <si>
    <t>3012091271</t>
  </si>
  <si>
    <t>RURAL_146024220000000000_RURAL_PALMITAS</t>
  </si>
  <si>
    <t>146024220000000000</t>
  </si>
  <si>
    <t>ASOCIACION DE USUARIOS AC</t>
  </si>
  <si>
    <t>5575609</t>
  </si>
  <si>
    <t>23787075</t>
  </si>
  <si>
    <t>LEIDY TATIANA GIRALDO GONZALEZ</t>
  </si>
  <si>
    <t>3219691827</t>
  </si>
  <si>
    <t>23787095</t>
  </si>
  <si>
    <t>2026-07-03 08:24:45</t>
  </si>
  <si>
    <t>ALEJANDRO PAREJA CASTAÑO</t>
  </si>
  <si>
    <t>3243628099</t>
  </si>
  <si>
    <t>CR 43 A CL 38 -66 (INTERIOR 134 )</t>
  </si>
  <si>
    <t>053423108000660134-ENEPRE</t>
  </si>
  <si>
    <t>IBELLI HIGUITA CAÑOLA</t>
  </si>
  <si>
    <t>3196699880</t>
  </si>
  <si>
    <t>190042100394642201_CR 13 N°18-58 INT 103</t>
  </si>
  <si>
    <t>900050420002210525</t>
  </si>
  <si>
    <t>23787319</t>
  </si>
  <si>
    <t>2026-07-03 09:03:19</t>
  </si>
  <si>
    <t>MARIA LUZ HOLGUIN HOLGUIN</t>
  </si>
  <si>
    <t>3116115515</t>
  </si>
  <si>
    <t>RURAL_190042100482400000_CL 8 N 3-36</t>
  </si>
  <si>
    <t>190042100482400000-ENEPRE</t>
  </si>
  <si>
    <t>SEBASTIAN RIVERA MENDEZ</t>
  </si>
  <si>
    <t>LUIS FERNANDO RINCON SANTAMARIA</t>
  </si>
  <si>
    <t>4745663</t>
  </si>
  <si>
    <t>3192343905</t>
  </si>
  <si>
    <t>4 días 09:31</t>
  </si>
  <si>
    <t>23787375</t>
  </si>
  <si>
    <t>2026-07-03 09:39:52</t>
  </si>
  <si>
    <t>JESUS GONZALO ALZATE TORO</t>
  </si>
  <si>
    <t>3005706470</t>
  </si>
  <si>
    <t>RURAL_190375100357700000_CR 20 CL 23 -79</t>
  </si>
  <si>
    <t>190375100357700000</t>
  </si>
  <si>
    <t>3394064</t>
  </si>
  <si>
    <t>23787389</t>
  </si>
  <si>
    <t>2026-07-03 09:55:02</t>
  </si>
  <si>
    <t>SANDRA MARIA LONDOÑO LONDOÑO</t>
  </si>
  <si>
    <t>3135818774</t>
  </si>
  <si>
    <t>CL 56 HE CR 19 -30</t>
  </si>
  <si>
    <t>055116859000300000</t>
  </si>
  <si>
    <t>23787392</t>
  </si>
  <si>
    <t>CESAR DE JESUS SEPULVEDA MONTOYA</t>
  </si>
  <si>
    <t>3172705065</t>
  </si>
  <si>
    <t>23787396</t>
  </si>
  <si>
    <t>2026-07-03 09:59:35</t>
  </si>
  <si>
    <t>GLORIA PATRICIA CAÑAS ARBOLEDA</t>
  </si>
  <si>
    <t>3207830766</t>
  </si>
  <si>
    <t>RURAL_190036200667635000_190036200667635000</t>
  </si>
  <si>
    <t>190036200667635000</t>
  </si>
  <si>
    <t>23787398</t>
  </si>
  <si>
    <t>2026-07-03 10:00:01</t>
  </si>
  <si>
    <t>ALDINEVER DUCUARA TOTENA</t>
  </si>
  <si>
    <t>3216657819</t>
  </si>
  <si>
    <t>RURAL_190091200551400001_PROV.VEREDA PEDRAL ABAJO</t>
  </si>
  <si>
    <t>190091200551400001</t>
  </si>
  <si>
    <t>4 días 10:01</t>
  </si>
  <si>
    <t>23787401</t>
  </si>
  <si>
    <t>2026-07-03 10:02:23</t>
  </si>
  <si>
    <t>CASTELUS COLOMBIA ME</t>
  </si>
  <si>
    <t>3266113</t>
  </si>
  <si>
    <t>3173520766</t>
  </si>
  <si>
    <t>RURAL_190030200762830000_190030200762830000</t>
  </si>
  <si>
    <t>190030200762830000</t>
  </si>
  <si>
    <t>23787426</t>
  </si>
  <si>
    <t>2026-07-03 10:22:15</t>
  </si>
  <si>
    <t>ALEXANDRA MUÑOZ TABORDA</t>
  </si>
  <si>
    <t>3107267632</t>
  </si>
  <si>
    <t>RURAL_191245200638850000_B LA PAZ</t>
  </si>
  <si>
    <t>191245200638850000</t>
  </si>
  <si>
    <t>23787429</t>
  </si>
  <si>
    <t>2026-07-03 10:23:39</t>
  </si>
  <si>
    <t>CARLOS ANDRES MORALES FONNEGRA</t>
  </si>
  <si>
    <t>3135915121</t>
  </si>
  <si>
    <t>CR 51 CL 48 -77</t>
  </si>
  <si>
    <t>900050300002210859</t>
  </si>
  <si>
    <t>3008816139</t>
  </si>
  <si>
    <t>3507248191</t>
  </si>
  <si>
    <t>23787482</t>
  </si>
  <si>
    <t>2026-07-03 11:05:24</t>
  </si>
  <si>
    <t>CARLOS HORACIO RESTREPO RAMIREZ</t>
  </si>
  <si>
    <t>3157098005</t>
  </si>
  <si>
    <t>RURAL_190510200760600000_LA OCULTA</t>
  </si>
  <si>
    <t>190510200760600000</t>
  </si>
  <si>
    <t>23787483</t>
  </si>
  <si>
    <t>2026-07-03 11:05:26</t>
  </si>
  <si>
    <t>WILSON ARLEY BLANDON BEDOYA</t>
  </si>
  <si>
    <t>3106530434</t>
  </si>
  <si>
    <t>RURAL_190377200590200000_VEREDA SAN JOSE</t>
  </si>
  <si>
    <t>190377200590200000</t>
  </si>
  <si>
    <t>4 días 11:07</t>
  </si>
  <si>
    <t>23787497</t>
  </si>
  <si>
    <t>2026-07-03 11:16:05</t>
  </si>
  <si>
    <t>RURAL_122019845000000005</t>
  </si>
  <si>
    <t>122019845000000005</t>
  </si>
  <si>
    <t>23787503</t>
  </si>
  <si>
    <t>2026-07-03 11:19:57</t>
  </si>
  <si>
    <t>MARTIN ENRIQUE CORTES ESPITIA</t>
  </si>
  <si>
    <t>3246499416</t>
  </si>
  <si>
    <t>CL 18 D CR 89 -101 (INTERIOR 108 )</t>
  </si>
  <si>
    <t>051818409001010108</t>
  </si>
  <si>
    <t>23787504</t>
  </si>
  <si>
    <t>2026-07-03 11:20:12</t>
  </si>
  <si>
    <t>YULY ANDREA USME BENJUMEA</t>
  </si>
  <si>
    <t>3104132791</t>
  </si>
  <si>
    <t>RURAL_181053429500000004_PROV.181053429500000004</t>
  </si>
  <si>
    <t>181053429500000004</t>
  </si>
  <si>
    <t>23787526</t>
  </si>
  <si>
    <t>MARLY ASTRID OSORIO BENITEZ</t>
  </si>
  <si>
    <t>3147174430</t>
  </si>
  <si>
    <t>RURAL_163006756675400103_163006756675400103</t>
  </si>
  <si>
    <t>163006756675400103</t>
  </si>
  <si>
    <t>23787536</t>
  </si>
  <si>
    <t>2026-07-03 11:39:32</t>
  </si>
  <si>
    <t>ARLEY MANUEL ARRIETA CIPRIAN</t>
  </si>
  <si>
    <t>3042524709</t>
  </si>
  <si>
    <t>RURAL_190306200700355002_PROV.VEREDA LA SIERRA</t>
  </si>
  <si>
    <t>190306200700355002</t>
  </si>
  <si>
    <t>23787542</t>
  </si>
  <si>
    <t>2026-07-03 11:45:00</t>
  </si>
  <si>
    <t>SANTIAGO ALEJANDRO VERGARA JARAMILLO</t>
  </si>
  <si>
    <t>3012159454</t>
  </si>
  <si>
    <t>CL 70 CR 52 D -14 ( )</t>
  </si>
  <si>
    <t>077510002400140001</t>
  </si>
  <si>
    <t>23787549</t>
  </si>
  <si>
    <t>2026-07-03 11:48:40</t>
  </si>
  <si>
    <t>JULIET MARIAN BALLESTEROS SOTO</t>
  </si>
  <si>
    <t>3150439002</t>
  </si>
  <si>
    <t>RURAL_190735100598400001_CR 47 B CL 44 A -30</t>
  </si>
  <si>
    <t>190735100598400001</t>
  </si>
  <si>
    <t>23787550</t>
  </si>
  <si>
    <t>2026-07-03 11:49:14</t>
  </si>
  <si>
    <t>NATALY LEON ESPINOSA</t>
  </si>
  <si>
    <t>3137821903</t>
  </si>
  <si>
    <t>RURAL_190319206522600000_LA CLARA</t>
  </si>
  <si>
    <t>190319206522600000</t>
  </si>
  <si>
    <t>22887252</t>
  </si>
  <si>
    <t>2026-07-01 23:28:42</t>
  </si>
  <si>
    <t>JAIME HERNAN DUQUE BUITRAGO</t>
  </si>
  <si>
    <t>3128482373</t>
  </si>
  <si>
    <t>RURAL_190789100120400003_DIAGONAL 8 CR 14-71</t>
  </si>
  <si>
    <t>190789100120400003</t>
  </si>
  <si>
    <t>2026-07-10 23:28:42</t>
  </si>
  <si>
    <t>23259045</t>
  </si>
  <si>
    <t>2026-07-01 14:35:18</t>
  </si>
  <si>
    <t>LUIS SIGIBERTO BEDOYA LOPEZ</t>
  </si>
  <si>
    <t>3207462084</t>
  </si>
  <si>
    <t>RURAL_190680200736920001_PROV.VEREDA PRIMAVERA</t>
  </si>
  <si>
    <t>190680200736920001</t>
  </si>
  <si>
    <t>23338524</t>
  </si>
  <si>
    <t>2026-07-02 22:23:44</t>
  </si>
  <si>
    <t>ROSALBA DE JESUS VALENCIA VALLEJO</t>
  </si>
  <si>
    <t>3193249348</t>
  </si>
  <si>
    <t>CR 22 E CL 15 -80 (INTERIOR 401 )</t>
  </si>
  <si>
    <t>371222505000800401</t>
  </si>
  <si>
    <t>23440075</t>
  </si>
  <si>
    <t>2026-07-03 11:29:30</t>
  </si>
  <si>
    <t>SANDRA MILENA LOPEZ MARIN</t>
  </si>
  <si>
    <t>3148882448</t>
  </si>
  <si>
    <t>RURAL_190319207534000002_PROV.VDA GUAMITO</t>
  </si>
  <si>
    <t>190319207534000002</t>
  </si>
  <si>
    <t>23440289</t>
  </si>
  <si>
    <t>2026-07-03 11:30:10</t>
  </si>
  <si>
    <t>ELIANA MARITZA CARDENAS ALZATE</t>
  </si>
  <si>
    <t>RURAL_190319207534000006_PROV.VDA GUAMITA</t>
  </si>
  <si>
    <t>190319207534000006</t>
  </si>
  <si>
    <t>23440479</t>
  </si>
  <si>
    <t>2026-07-02 11:49:30</t>
  </si>
  <si>
    <t>EDWAR ALBERTO CIFUENTES RIOS</t>
  </si>
  <si>
    <t>RURAL_190319207534000008_PROV.VDA GUAMITO</t>
  </si>
  <si>
    <t>190319207534000008</t>
  </si>
  <si>
    <t>23440587</t>
  </si>
  <si>
    <t>2026-07-03 11:31:26</t>
  </si>
  <si>
    <t>DINA LISSET ARIAS PEREZ</t>
  </si>
  <si>
    <t>3163569</t>
  </si>
  <si>
    <t>RURAL_190319207534000009_PROV.VDA GUAMITO</t>
  </si>
  <si>
    <t>190319207534000009</t>
  </si>
  <si>
    <t>23567900</t>
  </si>
  <si>
    <t>2026-07-02 22:24:07</t>
  </si>
  <si>
    <t>HELVER FABIAN LOZANO ALVARADO</t>
  </si>
  <si>
    <t>3206331251</t>
  </si>
  <si>
    <t>RURAL_190584200371053002_SECTOR LAS ACACIAS</t>
  </si>
  <si>
    <t>190584200371053002</t>
  </si>
  <si>
    <t>23569941</t>
  </si>
  <si>
    <t>2026-07-03 07:04:24</t>
  </si>
  <si>
    <t>DRENY YANED USUGA SALAS</t>
  </si>
  <si>
    <t>3234989700</t>
  </si>
  <si>
    <t>RURAL_190284100787600005_CR 18 N 30 116</t>
  </si>
  <si>
    <t>190284100787600005</t>
  </si>
  <si>
    <t>23587182</t>
  </si>
  <si>
    <t>2026-07-03 13:22:34</t>
  </si>
  <si>
    <t>RAFAEL DARIO VILLADA GARCIA</t>
  </si>
  <si>
    <t>2805656</t>
  </si>
  <si>
    <t>3012935181</t>
  </si>
  <si>
    <t>RURAL_163006893000000000_VEREDA AJIZAL II</t>
  </si>
  <si>
    <t>163006893000000000</t>
  </si>
  <si>
    <t>23599849</t>
  </si>
  <si>
    <t>2026-07-03 09:55:52</t>
  </si>
  <si>
    <t>YANIDIS MARIA CABARCA GUERRERO</t>
  </si>
  <si>
    <t>8394005</t>
  </si>
  <si>
    <t>3205765878</t>
  </si>
  <si>
    <t>RURAL_190674200505400003_PROV.VDA EL PORVENIR - LOT</t>
  </si>
  <si>
    <t>190674200505400003</t>
  </si>
  <si>
    <t>23600859</t>
  </si>
  <si>
    <t>INELDA AMAYA ESPINOSA</t>
  </si>
  <si>
    <t>3216112668</t>
  </si>
  <si>
    <t>CR 120 B CL 50 A -114 (INTERIOR 201 )</t>
  </si>
  <si>
    <t>085220200101140201</t>
  </si>
  <si>
    <t>11/05/2026 15:12:53</t>
  </si>
  <si>
    <t xml:space="preserve">414 casa sola y número de celular no contesta </t>
  </si>
  <si>
    <t>23613158</t>
  </si>
  <si>
    <t>2026-07-02 19:28:53</t>
  </si>
  <si>
    <t>CONSTRUCTORA CONTEX SAS</t>
  </si>
  <si>
    <t>2583918</t>
  </si>
  <si>
    <t>3113579558</t>
  </si>
  <si>
    <t>CR 24 CL 30 -101 (INTERIOR 201 BQ 4 LA HEREDIA )</t>
  </si>
  <si>
    <t>190375100302198201</t>
  </si>
  <si>
    <t>23619745</t>
  </si>
  <si>
    <t>2026-07-01 09:01:13</t>
  </si>
  <si>
    <t>FRANCY MILENA GONZALEZ BERRIO</t>
  </si>
  <si>
    <t>3114138745</t>
  </si>
  <si>
    <t>RURAL_190364200605610001_PROV.VEREDA LA CASIANA</t>
  </si>
  <si>
    <t>190364200605610001</t>
  </si>
  <si>
    <t>23635218</t>
  </si>
  <si>
    <t>2026-07-02 11:12:39</t>
  </si>
  <si>
    <t>ERIKA PATRICIA CORREA GARCIA</t>
  </si>
  <si>
    <t>3667414</t>
  </si>
  <si>
    <t>3008318003</t>
  </si>
  <si>
    <t>RURAL_190042200522450002_LA NOQUE</t>
  </si>
  <si>
    <t>190042200522450002</t>
  </si>
  <si>
    <t>23638993</t>
  </si>
  <si>
    <t>2026-07-02 13:49:41</t>
  </si>
  <si>
    <t>JUAN GABRIEL MUNERA HENAO</t>
  </si>
  <si>
    <t>3342910</t>
  </si>
  <si>
    <t>RURAL_190674200640880005_PROV.VDA CHAPARRAL</t>
  </si>
  <si>
    <t>190674200640880005</t>
  </si>
  <si>
    <t>23639780</t>
  </si>
  <si>
    <t>2026-06-30 16:34:45</t>
  </si>
  <si>
    <t>JOSE  AICARDO PEREZ GARCIA</t>
  </si>
  <si>
    <t>3193084824</t>
  </si>
  <si>
    <t>RURAL_190656200951936002_PROV.VDA EL CHOCHO</t>
  </si>
  <si>
    <t>190656200951936002</t>
  </si>
  <si>
    <t>23640203</t>
  </si>
  <si>
    <t>2026-07-02 23:37:46</t>
  </si>
  <si>
    <t>JESUS MUNOZ FLORES EDISON DE</t>
  </si>
  <si>
    <t>3168744223</t>
  </si>
  <si>
    <t>RURAL_190755200187000002_PROV.VEREDA LA LINDA</t>
  </si>
  <si>
    <t>190755200187000002</t>
  </si>
  <si>
    <t>23654457</t>
  </si>
  <si>
    <t>2026-07-02 14:57:37</t>
  </si>
  <si>
    <t>EIDE DUILE MUÑOZ ORJUELA</t>
  </si>
  <si>
    <t>3137159766</t>
  </si>
  <si>
    <t>RURAL_190653200988940001_PROV.190653200988940000_</t>
  </si>
  <si>
    <t>190653200988940001</t>
  </si>
  <si>
    <t>23654465</t>
  </si>
  <si>
    <t>2026-07-01 10:47:58</t>
  </si>
  <si>
    <t>ALVARO DE JESUS RODRIGUEZ MORALES</t>
  </si>
  <si>
    <t>3105621511</t>
  </si>
  <si>
    <t>RURAL_190125200834708001_VEREDA EL TRIGAL</t>
  </si>
  <si>
    <t>190125200834708001</t>
  </si>
  <si>
    <t>23658406</t>
  </si>
  <si>
    <t>2026-07-03 09:22:54</t>
  </si>
  <si>
    <t>ALEIDA RAYO ECHEVERRI</t>
  </si>
  <si>
    <t>3117397520</t>
  </si>
  <si>
    <t>RURAL_190616200222414013_PROV.VDA SANTA BARBARA</t>
  </si>
  <si>
    <t>190616200222414013</t>
  </si>
  <si>
    <t>23659323</t>
  </si>
  <si>
    <t>2026-07-03 08:09:24</t>
  </si>
  <si>
    <t>JAIME  ARANGO ESCOBAR</t>
  </si>
  <si>
    <t>3138553</t>
  </si>
  <si>
    <t>3108372730</t>
  </si>
  <si>
    <t>RURAL_190383200593800001</t>
  </si>
  <si>
    <t>190383200593800001</t>
  </si>
  <si>
    <t>5 días 14:45</t>
  </si>
  <si>
    <t>23660709</t>
  </si>
  <si>
    <t>2026-07-03 07:44:12</t>
  </si>
  <si>
    <t>CARLOS MARIO YEPES MONTOYA</t>
  </si>
  <si>
    <t>3218963303</t>
  </si>
  <si>
    <t>RURAL_190283200548800001_PROV.CONT A 548800</t>
  </si>
  <si>
    <t>190283200548800001</t>
  </si>
  <si>
    <t>23673462</t>
  </si>
  <si>
    <t>2026-07-01 09:58:24</t>
  </si>
  <si>
    <t>CARMEN JULIA HENRIQUEZ</t>
  </si>
  <si>
    <t>3217025532</t>
  </si>
  <si>
    <t>RURAL_190856100102800001_ CR 13 N 10 -32</t>
  </si>
  <si>
    <t>190856100102800001</t>
  </si>
  <si>
    <t>2026-07-10 09:58:24</t>
  </si>
  <si>
    <t>23682680</t>
  </si>
  <si>
    <t>2026-07-02 12:26:23</t>
  </si>
  <si>
    <t>JUAN DAVID GARCIA LOAIZA</t>
  </si>
  <si>
    <t>2919480</t>
  </si>
  <si>
    <t>RURAL_190617200713651001_PROV.VEREDA PONTEZUELA</t>
  </si>
  <si>
    <t>190617200713651001</t>
  </si>
  <si>
    <t>23683409</t>
  </si>
  <si>
    <t>2026-07-02 17:01:37</t>
  </si>
  <si>
    <t>HUGO FERNANDO SALGADO MALDONADO</t>
  </si>
  <si>
    <t>4440938</t>
  </si>
  <si>
    <t>3158550676</t>
  </si>
  <si>
    <t>RURAL_190617200713450011</t>
  </si>
  <si>
    <t>190617200713450011</t>
  </si>
  <si>
    <t>23688981</t>
  </si>
  <si>
    <t>2026-07-02 22:20:34</t>
  </si>
  <si>
    <t>ALVARO JULIAN ESCOBAR DIEZ</t>
  </si>
  <si>
    <t>4132921</t>
  </si>
  <si>
    <t>3003271986</t>
  </si>
  <si>
    <t>RURAL_190617200704415001_VEREDA CABECERA</t>
  </si>
  <si>
    <t>190617200704415001</t>
  </si>
  <si>
    <t>23694996</t>
  </si>
  <si>
    <t>2026-07-02 23:19:39</t>
  </si>
  <si>
    <t>SANTIAGO MOLINA LOPEZ</t>
  </si>
  <si>
    <t>3222421033</t>
  </si>
  <si>
    <t>CL 31 CR 21 -38 (AP 302 )</t>
  </si>
  <si>
    <t>900055760002037482</t>
  </si>
  <si>
    <t>23699311</t>
  </si>
  <si>
    <t>2026-07-03 07:08:11</t>
  </si>
  <si>
    <t>FABER DE JESUS GONZALEZ ARIAS</t>
  </si>
  <si>
    <t>RURAL_190616100400580101_VDA ABREBO INT 101</t>
  </si>
  <si>
    <t>190616100400580101</t>
  </si>
  <si>
    <t>23699326</t>
  </si>
  <si>
    <t>2026-07-02 16:03:49</t>
  </si>
  <si>
    <t>RURAL_190616100400580201_VDA ABREBO INT 201</t>
  </si>
  <si>
    <t>190616100400580201</t>
  </si>
  <si>
    <t>23699470</t>
  </si>
  <si>
    <t>2026-07-02 23:37:20</t>
  </si>
  <si>
    <t>CLAUDIA PATRICIA CASTAÑO GALLEGO</t>
  </si>
  <si>
    <t>3136111402</t>
  </si>
  <si>
    <t>RURAL_190698200937162002_VEREDA LA ESPERANZA</t>
  </si>
  <si>
    <t>190698200937162002</t>
  </si>
  <si>
    <t>23706018</t>
  </si>
  <si>
    <t>YENY NATALIA BETANCUR ALVAREZ</t>
  </si>
  <si>
    <t>3147420710</t>
  </si>
  <si>
    <t>RURAL_190756100531600003_CL 20 CR 13 -67 INT 101</t>
  </si>
  <si>
    <t>900057560002059141</t>
  </si>
  <si>
    <t>23708968</t>
  </si>
  <si>
    <t>ANA JOHANA MONTOYA AGUDELO</t>
  </si>
  <si>
    <t>3105293182</t>
  </si>
  <si>
    <t>RURAL_190584200373237002_PARCELAS NAPOLES</t>
  </si>
  <si>
    <t>190584200373237002</t>
  </si>
  <si>
    <t>23717565</t>
  </si>
  <si>
    <t>2026-07-02 12:37:46</t>
  </si>
  <si>
    <t>GLORIA PATRICIA PINEDA</t>
  </si>
  <si>
    <t>RURAL_190439100328100103</t>
  </si>
  <si>
    <t>190439100328100103</t>
  </si>
  <si>
    <t>23726166</t>
  </si>
  <si>
    <t>2026-07-03 09:29:45</t>
  </si>
  <si>
    <t>MONICA ALEJANDRA VELEZ VASQUEZ</t>
  </si>
  <si>
    <t>3216379590</t>
  </si>
  <si>
    <t>RURAL_190792100321690001</t>
  </si>
  <si>
    <t>190792100321690001</t>
  </si>
  <si>
    <t>23727624</t>
  </si>
  <si>
    <t>2026-07-02 23:37:04</t>
  </si>
  <si>
    <t>SAUL URREA VARGAS</t>
  </si>
  <si>
    <t>7311206</t>
  </si>
  <si>
    <t>3103920461</t>
  </si>
  <si>
    <t>RURAL_190319203799700007_PROV_CONDOMINIO LA CUMBRE</t>
  </si>
  <si>
    <t>190319203799700007</t>
  </si>
  <si>
    <t>23727899</t>
  </si>
  <si>
    <t>2026-07-02 23:37:40</t>
  </si>
  <si>
    <t>WISTEISIN DE JESUS TORRES CALDERON</t>
  </si>
  <si>
    <t>3012926385</t>
  </si>
  <si>
    <t>RURAL_190674200657350011_PROV.STA RITA</t>
  </si>
  <si>
    <t>190674200657350011</t>
  </si>
  <si>
    <t>23728038</t>
  </si>
  <si>
    <t>2026-07-01 23:27:19</t>
  </si>
  <si>
    <t>ROSA JULIANA QUICENO RICO</t>
  </si>
  <si>
    <t>5802546</t>
  </si>
  <si>
    <t>3059041186</t>
  </si>
  <si>
    <t>RURAL_190656200613180444_GUAYACANES 1 LOTE 44</t>
  </si>
  <si>
    <t>190656200613180444</t>
  </si>
  <si>
    <t>23728408</t>
  </si>
  <si>
    <t>2026-07-02 23:37:23</t>
  </si>
  <si>
    <t>HEIDI PATRICIA OBANDO SANCHEZ</t>
  </si>
  <si>
    <t>2773931</t>
  </si>
  <si>
    <t>3017325302</t>
  </si>
  <si>
    <t>RURAL_190440200640050006_PROV.VDA CHAGUALO</t>
  </si>
  <si>
    <t>190440200640050006</t>
  </si>
  <si>
    <t>23729284</t>
  </si>
  <si>
    <t>2026-07-02 23:37:07</t>
  </si>
  <si>
    <t>MARIANA GONZALEZ RESTREPO</t>
  </si>
  <si>
    <t>4061021</t>
  </si>
  <si>
    <t>3146923466</t>
  </si>
  <si>
    <t>RURAL_190037200927105002_PROV.CORREG LA ESTACIÓN</t>
  </si>
  <si>
    <t>190037200927105002</t>
  </si>
  <si>
    <t>23730080</t>
  </si>
  <si>
    <t>CATALINA CASTAÑO QUINTERO</t>
  </si>
  <si>
    <t>3044465695</t>
  </si>
  <si>
    <t>RURAL_190674200647728001_PROV.VEREDA CHAPARRAL</t>
  </si>
  <si>
    <t>190674200647728001</t>
  </si>
  <si>
    <t>23731727</t>
  </si>
  <si>
    <t>2026-07-02 14:08:16</t>
  </si>
  <si>
    <t>EDWIN ANDRES ECHEVERRI MEJIA</t>
  </si>
  <si>
    <t>RURAL_190319207105300006_PROV.VEREDA YOLOMBAL</t>
  </si>
  <si>
    <t>190319207105300006</t>
  </si>
  <si>
    <t>2026-07-03 13:32:04</t>
  </si>
  <si>
    <t>CR 19 CL 57 B -16 (INTERIOR 204 )</t>
  </si>
  <si>
    <t>055129007200160204</t>
  </si>
  <si>
    <t>23732488</t>
  </si>
  <si>
    <t>2026-07-02 22:23:39</t>
  </si>
  <si>
    <t>AUDY GONZALO OSPINA CIFUENTES</t>
  </si>
  <si>
    <t>3135661795</t>
  </si>
  <si>
    <t>RURAL_190615100088682102_CR 44 LOTE 4 LOCAL 102</t>
  </si>
  <si>
    <t>190615100088682102</t>
  </si>
  <si>
    <t>23739492</t>
  </si>
  <si>
    <t>2026-07-03 08:29:27</t>
  </si>
  <si>
    <t>JOSE MIGUEL SOLIS ARIZA</t>
  </si>
  <si>
    <t>RURAL_190674200536700004_PROV.VDA LAS FRIAS</t>
  </si>
  <si>
    <t>190674200536700004</t>
  </si>
  <si>
    <t>23740044</t>
  </si>
  <si>
    <t>2026-07-01 06:31:58</t>
  </si>
  <si>
    <t>CARLOS MARIO GALLEGO RAMIREZ</t>
  </si>
  <si>
    <t>3216242560</t>
  </si>
  <si>
    <t>RURAL_190240200412715003_PROV.VEREDA LA RENTA</t>
  </si>
  <si>
    <t>190240200412715003</t>
  </si>
  <si>
    <t>23742184</t>
  </si>
  <si>
    <t>2026-07-02 12:51:17</t>
  </si>
  <si>
    <t>CONDOMINIO NAUTICA RESORT</t>
  </si>
  <si>
    <t>3106382257</t>
  </si>
  <si>
    <t>RURAL_190761200422100025_PROV.NAUTICA</t>
  </si>
  <si>
    <t>190761200422100025</t>
  </si>
  <si>
    <t>23748403</t>
  </si>
  <si>
    <t>JAMER DANILO OROZCO MARTINEZ</t>
  </si>
  <si>
    <t>3115741653</t>
  </si>
  <si>
    <t>RURAL_190616100500510115_VEREDA ABREO FINCA 15</t>
  </si>
  <si>
    <t>190616100500510115</t>
  </si>
  <si>
    <t>23749832</t>
  </si>
  <si>
    <t>GUSTAVO  OBANDO VARGAS</t>
  </si>
  <si>
    <t>8562212</t>
  </si>
  <si>
    <t>3004481713</t>
  </si>
  <si>
    <t>RURAL_190240100068600003 BARRIO EL CARMELO</t>
  </si>
  <si>
    <t>190240100068600003</t>
  </si>
  <si>
    <t>23752651</t>
  </si>
  <si>
    <t>2026-07-01 10:07:56</t>
  </si>
  <si>
    <t>GEOVANNI QUICENO RUEDA</t>
  </si>
  <si>
    <t>3126022942</t>
  </si>
  <si>
    <t>RURAL_190847200734960003_VDA SAN VIDAL</t>
  </si>
  <si>
    <t>190847200734960003</t>
  </si>
  <si>
    <t>23752880</t>
  </si>
  <si>
    <t>MAURICIO TORO CORTES</t>
  </si>
  <si>
    <t>RURAL_190093200806494001_PROV.LA QUIEBRA</t>
  </si>
  <si>
    <t>190093200806494001</t>
  </si>
  <si>
    <t>23752989</t>
  </si>
  <si>
    <t>2026-07-03 09:02:14</t>
  </si>
  <si>
    <t>MARCO ANTONIO VELASQUEZ GARZON</t>
  </si>
  <si>
    <t>3331179</t>
  </si>
  <si>
    <t>3137978385</t>
  </si>
  <si>
    <t>RURAL_190350100233500001</t>
  </si>
  <si>
    <t>190350100233500001</t>
  </si>
  <si>
    <t>23753651</t>
  </si>
  <si>
    <t>2026-07-03 07:10:46</t>
  </si>
  <si>
    <t>JUAN RAMIRO MARTINEZ ALVAREZ</t>
  </si>
  <si>
    <t>3136395537</t>
  </si>
  <si>
    <t>RURAL_190616200442250004_PROV.VEREDA SAJONIA</t>
  </si>
  <si>
    <t>190616200442250004</t>
  </si>
  <si>
    <t>23753755</t>
  </si>
  <si>
    <t>ASTRID MONSALVE MONSALVE</t>
  </si>
  <si>
    <t>2571204</t>
  </si>
  <si>
    <t>3245763698</t>
  </si>
  <si>
    <t>CR 120 E CL 48 D -115 (INTERIOR 111 )</t>
  </si>
  <si>
    <t>084220508401150111</t>
  </si>
  <si>
    <t>3/06/2026 23:33:25</t>
  </si>
  <si>
    <t>23 75 37 55 ot se debe de instalar 50 metros de trenza en portería existente</t>
  </si>
  <si>
    <t>23753807</t>
  </si>
  <si>
    <t>2026-07-03 09:45:34</t>
  </si>
  <si>
    <t>JAIRO ORLANDO VILLEGAS RAMIREZ</t>
  </si>
  <si>
    <t>3232287141</t>
  </si>
  <si>
    <t>CL 41 CR 65 -106 (INTERIOR 201 )</t>
  </si>
  <si>
    <t>900056150002130287</t>
  </si>
  <si>
    <t>23753810</t>
  </si>
  <si>
    <t>2026-07-03 09:44:19</t>
  </si>
  <si>
    <t>CL 41 CR 65 -106 (INTERIOR 301 )</t>
  </si>
  <si>
    <t>900056150002130353</t>
  </si>
  <si>
    <t>23753814</t>
  </si>
  <si>
    <t>2026-07-03 09:42:18</t>
  </si>
  <si>
    <t>CL 41 CR 65 -106 (INTERIOR 302 )</t>
  </si>
  <si>
    <t>900056150002130357</t>
  </si>
  <si>
    <t>23753821</t>
  </si>
  <si>
    <t>2026-07-03 09:40:11</t>
  </si>
  <si>
    <t>CL 41 CR 65 -106 (INTERIOR 401 )</t>
  </si>
  <si>
    <t>900056150002130326</t>
  </si>
  <si>
    <t>23753868</t>
  </si>
  <si>
    <t>2026-07-03 09:38:02</t>
  </si>
  <si>
    <t>CL 41 CR 65 -106 (INTERIOR 402 )</t>
  </si>
  <si>
    <t>900056150002130339</t>
  </si>
  <si>
    <t>23754047</t>
  </si>
  <si>
    <t>2026-07-02 14:55:44</t>
  </si>
  <si>
    <t>YRAIS URIBE  MONSALVE</t>
  </si>
  <si>
    <t>3233290251</t>
  </si>
  <si>
    <t>RURAL_190501200360480000_SUCRE</t>
  </si>
  <si>
    <t>190501200360480000</t>
  </si>
  <si>
    <t>23754162</t>
  </si>
  <si>
    <t>2026-07-03 15:15:30</t>
  </si>
  <si>
    <t>JESUS MARIA RESTREPO BRAVO</t>
  </si>
  <si>
    <t>3206587461</t>
  </si>
  <si>
    <t>RURAL_190101100039420001_BARRIO LA PLAYA</t>
  </si>
  <si>
    <t>190101100039420001</t>
  </si>
  <si>
    <t>2026-07-10 15:15:30</t>
  </si>
  <si>
    <t>23755482</t>
  </si>
  <si>
    <t>2026-07-02 17:08:31</t>
  </si>
  <si>
    <t>TRAN 53 B CR 68 D -62 (INTERIOR 103 BQ 2 ORIGEN DE</t>
  </si>
  <si>
    <t>190616100503220103</t>
  </si>
  <si>
    <t>23755553</t>
  </si>
  <si>
    <t>2026-07-02 20:28:13</t>
  </si>
  <si>
    <t>TRAN 53 B CR 68 D -62 (INTERIOR 603 BQ 2 ORIGEN DE</t>
  </si>
  <si>
    <t>190616100503220603</t>
  </si>
  <si>
    <t>23755674</t>
  </si>
  <si>
    <t>2026-07-02 20:26:27</t>
  </si>
  <si>
    <t>TRAN 53 B CR 68 D -62 (INTERIOR 403 BQ 1 ORIGEN DE</t>
  </si>
  <si>
    <t>190616100503210403</t>
  </si>
  <si>
    <t>23756632</t>
  </si>
  <si>
    <t>ARBEY BEDOYA VALENCIA</t>
  </si>
  <si>
    <t>2381771</t>
  </si>
  <si>
    <t>3218242970</t>
  </si>
  <si>
    <t>RURAL_190091200802000002_VEREDA LA LINDA</t>
  </si>
  <si>
    <t>190091200802000002</t>
  </si>
  <si>
    <t>23757850</t>
  </si>
  <si>
    <t>MARIA ELENA YEPES ZAPATA</t>
  </si>
  <si>
    <t>RURAL_190656200785400012_PROV.190656200785400000</t>
  </si>
  <si>
    <t>190656200785400012</t>
  </si>
  <si>
    <t>23758408</t>
  </si>
  <si>
    <t>2026-07-02 13:43:12</t>
  </si>
  <si>
    <t>DAVID ANDRES LOAIZA PELAEZ</t>
  </si>
  <si>
    <t>3113082790</t>
  </si>
  <si>
    <t>RURAL_190368200878410005</t>
  </si>
  <si>
    <t>190368200878410005</t>
  </si>
  <si>
    <t>23760464</t>
  </si>
  <si>
    <t>2026-07-01 06:30:07</t>
  </si>
  <si>
    <t>3116022775</t>
  </si>
  <si>
    <t>RURAL_190240200412719000_VDA LA RENTA</t>
  </si>
  <si>
    <t>190240200412719000</t>
  </si>
  <si>
    <t>23762880</t>
  </si>
  <si>
    <t>2026-07-03 08:16:55</t>
  </si>
  <si>
    <t>NOELIA DEL SOCORRO BETANCUR DE PALACIO</t>
  </si>
  <si>
    <t>3146615202</t>
  </si>
  <si>
    <t>RURAL_190036100012395001</t>
  </si>
  <si>
    <t>190036100012395001</t>
  </si>
  <si>
    <t>23763436</t>
  </si>
  <si>
    <t>DARWIN  DE JESUS CHICA ARTEAGA</t>
  </si>
  <si>
    <t>8415257</t>
  </si>
  <si>
    <t>3135471421</t>
  </si>
  <si>
    <t>RURAL_190033200781190002_PROV.AVD. MEDELLÍN - SECTO</t>
  </si>
  <si>
    <t>190033200781190002</t>
  </si>
  <si>
    <t>23764700</t>
  </si>
  <si>
    <t>2026-07-03 09:34:20</t>
  </si>
  <si>
    <t>MILTON JAVIER VARGAS ARBOLEDA</t>
  </si>
  <si>
    <t>3127304292</t>
  </si>
  <si>
    <t>RURAL_190847200711850001_VEREDA LA GUAYABALA</t>
  </si>
  <si>
    <t>190847200711850001</t>
  </si>
  <si>
    <t>3/07/2026 15:18:12</t>
  </si>
  <si>
    <t>H más paz se trajo 304654 contador expuesto 9 m de pase 19 m de acometida</t>
  </si>
  <si>
    <t>23768436</t>
  </si>
  <si>
    <t>2026-07-03 10:14:10</t>
  </si>
  <si>
    <t>LILIANA MARIA CASTRO LONDOÑO</t>
  </si>
  <si>
    <t>5089401</t>
  </si>
  <si>
    <t>3206665422</t>
  </si>
  <si>
    <t>RURAL_122013795000000101</t>
  </si>
  <si>
    <t>122013795000000101</t>
  </si>
  <si>
    <t>26/06/2026 21:34:45</t>
  </si>
  <si>
    <t>414 no se ubique instalación se llega al sector se busca página de referencia se llega a portada se llama número de contacto no responde 3206665422</t>
  </si>
  <si>
    <t>23768743</t>
  </si>
  <si>
    <t>2026-07-03 14:37:16</t>
  </si>
  <si>
    <t>OLGA HERSILIA SUAREZ TABORDA</t>
  </si>
  <si>
    <t>3212948511</t>
  </si>
  <si>
    <t>RURAL_190364100282480201</t>
  </si>
  <si>
    <t>190364100282480201</t>
  </si>
  <si>
    <t>23770126</t>
  </si>
  <si>
    <t>2026-07-02 14:59:01</t>
  </si>
  <si>
    <t>JESUS ALPIDIO OSORIO OSORIO</t>
  </si>
  <si>
    <t>3128903450</t>
  </si>
  <si>
    <t>RURAL_190698200671000001_VDA LA ALDANA PARCELACION</t>
  </si>
  <si>
    <t>190698200671000001</t>
  </si>
  <si>
    <t>23770493</t>
  </si>
  <si>
    <t>2026-07-03 14:45:36</t>
  </si>
  <si>
    <t>CLEIZA MOSQUERA  MORENO</t>
  </si>
  <si>
    <t>3008509707</t>
  </si>
  <si>
    <t>CR 15 BB CL 36 C -27 (INTERIOR 201 )</t>
  </si>
  <si>
    <t>053125226300270201</t>
  </si>
  <si>
    <t>25/06/2026 8:13:43</t>
  </si>
  <si>
    <t>450-490 debe instalar conector en c de cobre al sistema de puesta a tierra y neutros, debe cambiar protección por breque de 40 amperios, nota: medidor conectado</t>
  </si>
  <si>
    <t>23772202</t>
  </si>
  <si>
    <t>2026-07-03 10:46:32</t>
  </si>
  <si>
    <t>FRANCISCO JAVIER FLORES FLORES</t>
  </si>
  <si>
    <t>2852120</t>
  </si>
  <si>
    <t>RURAL_146004410000000090</t>
  </si>
  <si>
    <t>146004410000000090</t>
  </si>
  <si>
    <t>23772697</t>
  </si>
  <si>
    <t>CL 11 CR 7 -15 (INTERIOR 402 )</t>
  </si>
  <si>
    <t>371011007000150402</t>
  </si>
  <si>
    <t>23774356</t>
  </si>
  <si>
    <t>2026-06-30 13:43:10</t>
  </si>
  <si>
    <t>LUIS HERNANDO VELEZ HERRERA</t>
  </si>
  <si>
    <t>3147508461</t>
  </si>
  <si>
    <t>RURAL_190030200583900002_PROV.CAMILOCE-CALLE NUEVA</t>
  </si>
  <si>
    <t>190030200583900002</t>
  </si>
  <si>
    <t>23778529</t>
  </si>
  <si>
    <t>2026-07-02 14:14:06</t>
  </si>
  <si>
    <t>CL 11 CR 7 -15 (INTERIOR 401 )</t>
  </si>
  <si>
    <t>371011007000150401</t>
  </si>
  <si>
    <t>23781257</t>
  </si>
  <si>
    <t>2026-07-02 14:12:24</t>
  </si>
  <si>
    <t>3133013796</t>
  </si>
  <si>
    <t>CL 11 CR 7 -15 (INTERIOR 502 )</t>
  </si>
  <si>
    <t>371011007000150502</t>
  </si>
  <si>
    <t>2026-07-03 15:03:17</t>
  </si>
  <si>
    <t>3/07/2026 15:11:51</t>
  </si>
  <si>
    <t>HD + interna trabajo 33 11 17 contadores puesto 10 metros de paso y 9 m de acometida</t>
  </si>
  <si>
    <t>2026-07-03 13:59:27</t>
  </si>
  <si>
    <t>GERMAN PASTOR OSORIO ZAPATA</t>
  </si>
  <si>
    <t>23782809</t>
  </si>
  <si>
    <t>2026-06-30 14:10:28</t>
  </si>
  <si>
    <t>RURAL_190364200875600010_VEREDA SERRANIAS</t>
  </si>
  <si>
    <t>190364200875600010</t>
  </si>
  <si>
    <t>4 días 14:58</t>
  </si>
  <si>
    <t>4 días 15:25</t>
  </si>
  <si>
    <t>23783065</t>
  </si>
  <si>
    <t>2026-06-30 16:12:53</t>
  </si>
  <si>
    <t>NICOLAS AUGUSTO HERNANDEZ TAMAYO</t>
  </si>
  <si>
    <t>3116128680</t>
  </si>
  <si>
    <t>RURAL_190383200653150001</t>
  </si>
  <si>
    <t>190383200653150001</t>
  </si>
  <si>
    <t>23783072</t>
  </si>
  <si>
    <t>2026-06-30 16:15:31</t>
  </si>
  <si>
    <t>PAOLA ANDREA SERNA VERA</t>
  </si>
  <si>
    <t>5067218</t>
  </si>
  <si>
    <t>3148003937</t>
  </si>
  <si>
    <t>RURAL_190240200400800004_PROV.190240200400800000</t>
  </si>
  <si>
    <t>190240200400800004</t>
  </si>
  <si>
    <t>23784436</t>
  </si>
  <si>
    <t>2026-07-01 08:35:51</t>
  </si>
  <si>
    <t>EUCLIVER ALEJANDRO RENDON RAMIREZ</t>
  </si>
  <si>
    <t>3183829201</t>
  </si>
  <si>
    <t>RURAL_190467200106500001_PROV.VDA ZARCITOS</t>
  </si>
  <si>
    <t>190467200106500001</t>
  </si>
  <si>
    <t>23784771</t>
  </si>
  <si>
    <t>2026-07-01 11:18:52</t>
  </si>
  <si>
    <t>LEIDY JOHANA CAÑAVERAL CASTAÑEDA</t>
  </si>
  <si>
    <t>3012490747</t>
  </si>
  <si>
    <t>RURAL_190789200405620001_PROV.VEREDA EL HACHA</t>
  </si>
  <si>
    <t>190789200405620001</t>
  </si>
  <si>
    <t>3/07/2026 14:44:50</t>
  </si>
  <si>
    <t>Hv+pase + bornera</t>
  </si>
  <si>
    <t>2 días 14:28</t>
  </si>
  <si>
    <t>23785092</t>
  </si>
  <si>
    <t>2026-07-01 15:15:27</t>
  </si>
  <si>
    <t>ONEIDA CRISTINA FORONDA MOLINA</t>
  </si>
  <si>
    <t>3233636601</t>
  </si>
  <si>
    <t>RURAL_190383100123230001</t>
  </si>
  <si>
    <t>190383100123230001</t>
  </si>
  <si>
    <t>2026-07-10 15:15:27</t>
  </si>
  <si>
    <t>23785116</t>
  </si>
  <si>
    <t>2026-07-01 15:27:00</t>
  </si>
  <si>
    <t>JOSE LUIS AGUDELO BENITEZ</t>
  </si>
  <si>
    <t>RURAL_190042100448700101_CRA 8 N°8-58</t>
  </si>
  <si>
    <t>190042100448700101</t>
  </si>
  <si>
    <t>2026-07-10 15:27:00</t>
  </si>
  <si>
    <t>23785179</t>
  </si>
  <si>
    <t>2026-07-01 16:13:14</t>
  </si>
  <si>
    <t>DIANA CAROLINA ALVAREZ SANCHEZ</t>
  </si>
  <si>
    <t>3145315866</t>
  </si>
  <si>
    <t>CL 53 CR 53 -57 (AP 201 )</t>
  </si>
  <si>
    <t>900050300002207945</t>
  </si>
  <si>
    <t>2026-07-10 16:13:14</t>
  </si>
  <si>
    <t>23785632</t>
  </si>
  <si>
    <t>2026-07-02 08:45:51</t>
  </si>
  <si>
    <t>NORIDA  DEL CARMEN GARAY ARANGO</t>
  </si>
  <si>
    <t>3125520581</t>
  </si>
  <si>
    <t>RURAL_190042100359578007_LA MEMBRILLALA</t>
  </si>
  <si>
    <t>190042100359578007</t>
  </si>
  <si>
    <t>23785647</t>
  </si>
  <si>
    <t>2026-07-02 08:58:28</t>
  </si>
  <si>
    <t>PAOLA ANDREA GOMEZ ARANZALEZ</t>
  </si>
  <si>
    <t>3157511000</t>
  </si>
  <si>
    <t>RURAL_190350100321500003</t>
  </si>
  <si>
    <t>190350100321500003</t>
  </si>
  <si>
    <t>23785772</t>
  </si>
  <si>
    <t>2026-07-02 10:01:51</t>
  </si>
  <si>
    <t>SOR BEATRIZ PUERTA MORALES</t>
  </si>
  <si>
    <t>3113468694</t>
  </si>
  <si>
    <t>URB LOS NOGALE INT 301</t>
  </si>
  <si>
    <t>900050300002090164</t>
  </si>
  <si>
    <t>23786026</t>
  </si>
  <si>
    <t>2026-07-02 11:31:50</t>
  </si>
  <si>
    <t>SAUL ALZATE VALENCIA</t>
  </si>
  <si>
    <t>RURAL_190377200692400009_CASA VEREDA EL GUAICO</t>
  </si>
  <si>
    <t>190377200692400009</t>
  </si>
  <si>
    <t>23786071</t>
  </si>
  <si>
    <t>2026-07-02 11:49:32</t>
  </si>
  <si>
    <t>YULIANA ANDREA PORRAS SANCHEZ</t>
  </si>
  <si>
    <t>3113016641</t>
  </si>
  <si>
    <t>RURAL_190656200447000001_190656200447000001_VDA EL</t>
  </si>
  <si>
    <t>190656200447000001</t>
  </si>
  <si>
    <t>23786206</t>
  </si>
  <si>
    <t>2026-07-02 13:11:15</t>
  </si>
  <si>
    <t>GLADYS OROSTEGUI CORREA</t>
  </si>
  <si>
    <t>3193171869</t>
  </si>
  <si>
    <t>RURAL_190149200730355001_PROV.VEREDA EL CERRO LOTE</t>
  </si>
  <si>
    <t>190149200730355001</t>
  </si>
  <si>
    <t>23786255</t>
  </si>
  <si>
    <t>2026-07-02 13:49:02</t>
  </si>
  <si>
    <t>MARIO DE JESUS VALENCIA VALENCIA</t>
  </si>
  <si>
    <t>3011104682</t>
  </si>
  <si>
    <t>RURAL_190698200721800005_PROV.VDA EL CARMELO</t>
  </si>
  <si>
    <t>190698200721800005</t>
  </si>
  <si>
    <t>23786282</t>
  </si>
  <si>
    <t>2026-07-02 14:07:08</t>
  </si>
  <si>
    <t>ISABEL CRISTINA MONTOYA POSADA</t>
  </si>
  <si>
    <t>RURAL_190617200583150013_PROV.PARCELACIÓN TERRA NA</t>
  </si>
  <si>
    <t>190617200583150013</t>
  </si>
  <si>
    <t>23786284</t>
  </si>
  <si>
    <t>2026-07-02 14:09:10</t>
  </si>
  <si>
    <t>JAVIER GUSTAVO CORRALES GALEANO</t>
  </si>
  <si>
    <t>3217240501</t>
  </si>
  <si>
    <t>RURAL_190789100020700005_CRA10 7-12 APTO 301190789</t>
  </si>
  <si>
    <t>190789100020700005</t>
  </si>
  <si>
    <t>23786287</t>
  </si>
  <si>
    <t>2026-07-02 14:14:49</t>
  </si>
  <si>
    <t>SANDRA MILENA BERRIO NIETO</t>
  </si>
  <si>
    <t>3225409542</t>
  </si>
  <si>
    <t>RURAL_190660200600935003_FINCA PARAISO ESCONDIDO V</t>
  </si>
  <si>
    <t>190660200600935003</t>
  </si>
  <si>
    <t>23786290</t>
  </si>
  <si>
    <t>2026-07-02 14:17:56</t>
  </si>
  <si>
    <t>DIEGO ANDRES HIGUITA</t>
  </si>
  <si>
    <t>RURAL_190149200775642102_PARC VILLA CLAUDIA LT9</t>
  </si>
  <si>
    <t>190149200775642102</t>
  </si>
  <si>
    <t>23786293</t>
  </si>
  <si>
    <t>2026-07-02 14:24:02</t>
  </si>
  <si>
    <t>JAIRO IVAN GONZALEZ GOMEZ</t>
  </si>
  <si>
    <t>3112399</t>
  </si>
  <si>
    <t>3122978632</t>
  </si>
  <si>
    <t>RURAL_190617200654188035_PARCELACION LA JUANITA CA</t>
  </si>
  <si>
    <t>190617200654188035</t>
  </si>
  <si>
    <t>23786296</t>
  </si>
  <si>
    <t>2026-07-02 14:29:09</t>
  </si>
  <si>
    <t>ADRIANA PATRICIA RODRIGUEZ ARENAS</t>
  </si>
  <si>
    <t>3127330826</t>
  </si>
  <si>
    <t>RURAL_190375100776110010_CR 16 CL 12 -10</t>
  </si>
  <si>
    <t>190375100776110010</t>
  </si>
  <si>
    <t>23786301</t>
  </si>
  <si>
    <t>2026-07-02 14:31:53</t>
  </si>
  <si>
    <t>FABIAN HUMBERTO CARDEÑO RESTREPO</t>
  </si>
  <si>
    <t>8567253</t>
  </si>
  <si>
    <t>3105129867</t>
  </si>
  <si>
    <t>RURAL_190206100284500001</t>
  </si>
  <si>
    <t>190206100284500001</t>
  </si>
  <si>
    <t>3123831131</t>
  </si>
  <si>
    <t>23786373</t>
  </si>
  <si>
    <t>2026-07-02 15:07:48</t>
  </si>
  <si>
    <t>JEISON DAVID GIRALDO GOMEZ</t>
  </si>
  <si>
    <t>RURAL_190667100263400301_CL 18 CR 20 -39 AP 301</t>
  </si>
  <si>
    <t>190667100263400301</t>
  </si>
  <si>
    <t>23786393</t>
  </si>
  <si>
    <t>2026-07-02 15:21:05</t>
  </si>
  <si>
    <t>JUAN CARLOS CARMONA ARANGO</t>
  </si>
  <si>
    <t>5536932</t>
  </si>
  <si>
    <t>3113132300</t>
  </si>
  <si>
    <t>RURAL_190376200093015000_VDA EL CAPIRO</t>
  </si>
  <si>
    <t>190376200093015000</t>
  </si>
  <si>
    <t>23786394</t>
  </si>
  <si>
    <t>2026-07-02 15:21:45</t>
  </si>
  <si>
    <t>GLEIBER ANDREY LOAIZA CORREA</t>
  </si>
  <si>
    <t>3634307</t>
  </si>
  <si>
    <t>3175130121</t>
  </si>
  <si>
    <t>RURAL_190138200816922000_VEREDA CUMBARRA</t>
  </si>
  <si>
    <t>190138200816922000</t>
  </si>
  <si>
    <t>23786403</t>
  </si>
  <si>
    <t>2026-07-02 15:25:30</t>
  </si>
  <si>
    <t>LEIDY YULIANA SALAZAR BRUNAL</t>
  </si>
  <si>
    <t>5042590</t>
  </si>
  <si>
    <t>3008718740</t>
  </si>
  <si>
    <t>RURAL_190021200501809002_VDA CIRPES</t>
  </si>
  <si>
    <t>190021200501809002</t>
  </si>
  <si>
    <t>23786424</t>
  </si>
  <si>
    <t>2026-07-03 12:03:46</t>
  </si>
  <si>
    <t>ANDREW LUIS DAVIDSON OLARTE</t>
  </si>
  <si>
    <t>3146940296</t>
  </si>
  <si>
    <t>RURAL_190617200499070000_PARC ESSENZA LT 70</t>
  </si>
  <si>
    <t>190617200499070000</t>
  </si>
  <si>
    <t>23786426</t>
  </si>
  <si>
    <t>2026-07-02 15:37:37</t>
  </si>
  <si>
    <t>NOHORA ALBA RAMIREZ ZULUAGA</t>
  </si>
  <si>
    <t>RURAL_190149100124193002_CRA 34 D 32 A 29 LT 5 MZ</t>
  </si>
  <si>
    <t>190149100124193002</t>
  </si>
  <si>
    <t>23786495</t>
  </si>
  <si>
    <t>2026-07-02 15:58:55</t>
  </si>
  <si>
    <t>LUISA MARIA MAYA ZAPATA</t>
  </si>
  <si>
    <t>3214397049</t>
  </si>
  <si>
    <t>RURAL_190411200310560006_PROV.BARRIO PRIMAVERAL</t>
  </si>
  <si>
    <t>190411200310560006</t>
  </si>
  <si>
    <t>23786497</t>
  </si>
  <si>
    <t>2026-07-02 15:59:46</t>
  </si>
  <si>
    <t>MARIA CECILIA CARVAJAL MARIN</t>
  </si>
  <si>
    <t>3113272448</t>
  </si>
  <si>
    <t>RURAL_190318203429550003_PROV.VDA SAN JOSE</t>
  </si>
  <si>
    <t>190318203429550003</t>
  </si>
  <si>
    <t>23786502</t>
  </si>
  <si>
    <t>2026-07-03 11:51:09</t>
  </si>
  <si>
    <t>RURAL_190649100000850402</t>
  </si>
  <si>
    <t>190649100000850402</t>
  </si>
  <si>
    <t>23786504</t>
  </si>
  <si>
    <t>2026-07-02 16:02:31</t>
  </si>
  <si>
    <t>JUAN DAVID GIRALDO MUÑOZ</t>
  </si>
  <si>
    <t>3162781958</t>
  </si>
  <si>
    <t>RURAL_190102200580370001_VEREDA LA ANGOSTURA</t>
  </si>
  <si>
    <t>190102200580370001</t>
  </si>
  <si>
    <t>23786512</t>
  </si>
  <si>
    <t>2026-07-02 16:05:23</t>
  </si>
  <si>
    <t>XIOMARA ANDREA ALCARAZ HOLGUIN</t>
  </si>
  <si>
    <t>3105009523</t>
  </si>
  <si>
    <t>RURAL_190042200591879001_PROV.VEREDA FILADELFIA</t>
  </si>
  <si>
    <t>190042200591879001</t>
  </si>
  <si>
    <t>23786531</t>
  </si>
  <si>
    <t>2026-07-02 16:16:09</t>
  </si>
  <si>
    <t>LUIS EDUARDO ALVAREZ SERRANO</t>
  </si>
  <si>
    <t>3137481678</t>
  </si>
  <si>
    <t>RURAL_190375100688180101_LT 17(101)VILLAS LA ALDEA</t>
  </si>
  <si>
    <t>190375100688180101</t>
  </si>
  <si>
    <t>23786536</t>
  </si>
  <si>
    <t>2026-07-02 16:19:06</t>
  </si>
  <si>
    <t>RURAL_190656200461781002_LOTE 2</t>
  </si>
  <si>
    <t>190656200461781002</t>
  </si>
  <si>
    <t>23786548</t>
  </si>
  <si>
    <t>2026-07-02 16:26:17</t>
  </si>
  <si>
    <t>RURAL_190375100688180111_LT 17(101)VILLAS LA ALDEA</t>
  </si>
  <si>
    <t>190375100688180111</t>
  </si>
  <si>
    <t>23786583</t>
  </si>
  <si>
    <t>2026-07-02 16:41:26</t>
  </si>
  <si>
    <t>JOSE VILMER GARZON RODRIGUEZ</t>
  </si>
  <si>
    <t>3226341013</t>
  </si>
  <si>
    <t>RURAL_190149200660875002</t>
  </si>
  <si>
    <t>190149200660875002</t>
  </si>
  <si>
    <t>23786587</t>
  </si>
  <si>
    <t>2026-07-02 16:46:24</t>
  </si>
  <si>
    <t>ARNOBIS FLOREZ DURANGO</t>
  </si>
  <si>
    <t>3206536718</t>
  </si>
  <si>
    <t>RURAL_190284100510882005_KR 27 N 32-05 AP</t>
  </si>
  <si>
    <t>190284100510882005</t>
  </si>
  <si>
    <t>23786595</t>
  </si>
  <si>
    <t>2026-07-02 16:48:08</t>
  </si>
  <si>
    <t>JONNY MAURICIO DIAZ MORALES</t>
  </si>
  <si>
    <t>8656883</t>
  </si>
  <si>
    <t>3148004588</t>
  </si>
  <si>
    <t>RURAL_147044971000000101</t>
  </si>
  <si>
    <t>147044971000000101</t>
  </si>
  <si>
    <t>23786599</t>
  </si>
  <si>
    <t>2026-07-02 16:53:54</t>
  </si>
  <si>
    <t>GLORIA ESTELA GOMEZ ROJAS</t>
  </si>
  <si>
    <t>4946762</t>
  </si>
  <si>
    <t>3014490674</t>
  </si>
  <si>
    <t>CL 36 C CR 112 B -43 (INTERIOR 100 )</t>
  </si>
  <si>
    <t>083116302200430100</t>
  </si>
  <si>
    <t>YENNY PAOLA VELASQUEZ</t>
  </si>
  <si>
    <t>3103786433</t>
  </si>
  <si>
    <t>CL 53 CR 10 C -63 (INTERIOR 301 )</t>
  </si>
  <si>
    <t>055113000300630301</t>
  </si>
  <si>
    <t>23786616</t>
  </si>
  <si>
    <t>2026-07-02 17:10:51</t>
  </si>
  <si>
    <t>RURAL_190284100787600008_CR 18 N 30 116 AP 201</t>
  </si>
  <si>
    <t>190284100787600008</t>
  </si>
  <si>
    <t>23786642</t>
  </si>
  <si>
    <t>2026-07-02 18:03:46</t>
  </si>
  <si>
    <t>JHON JAVIER ECHAVARRIA RIVAS</t>
  </si>
  <si>
    <t>3146793103</t>
  </si>
  <si>
    <t>RURAL_190543100106000401</t>
  </si>
  <si>
    <t>190543100106000401</t>
  </si>
  <si>
    <t>23787050</t>
  </si>
  <si>
    <t>2026-07-03 07:34:53</t>
  </si>
  <si>
    <t>LUIS JOSE PALACIOS FUENMAYOR</t>
  </si>
  <si>
    <t>RURAL_190102200545550005__LA ARBOLEDA_LTE5</t>
  </si>
  <si>
    <t>190102200545550005</t>
  </si>
  <si>
    <t>23787061</t>
  </si>
  <si>
    <t>2026-07-03 07:50:45</t>
  </si>
  <si>
    <t>3104270466</t>
  </si>
  <si>
    <t>RURAL_130024275500000001_PROV.130024275500000000</t>
  </si>
  <si>
    <t>130024275500000001</t>
  </si>
  <si>
    <t>23787063</t>
  </si>
  <si>
    <t>2026-07-03 07:51:59</t>
  </si>
  <si>
    <t>MARIANA CARDONA SANCHEZ</t>
  </si>
  <si>
    <t>3148784155</t>
  </si>
  <si>
    <t>RURAL_190584200445220003_CL 1 N 1-1 P.3 LAS MERCED</t>
  </si>
  <si>
    <t>190584200445220003</t>
  </si>
  <si>
    <t>23787065</t>
  </si>
  <si>
    <t>2026-07-03 07:52:55</t>
  </si>
  <si>
    <t>ALBERTO PATARROYO</t>
  </si>
  <si>
    <t>5033247</t>
  </si>
  <si>
    <t>3105236420</t>
  </si>
  <si>
    <t>RURAL_163006915800000205_163006915800000205</t>
  </si>
  <si>
    <t>163006915800000205</t>
  </si>
  <si>
    <t>23787068</t>
  </si>
  <si>
    <t>2026-07-03 07:55:59</t>
  </si>
  <si>
    <t>OROZCO GIRALDO FRAWEN YEISON</t>
  </si>
  <si>
    <t>4448071</t>
  </si>
  <si>
    <t>RURAL_190615100616700001</t>
  </si>
  <si>
    <t>190615100616700001</t>
  </si>
  <si>
    <t>23787086</t>
  </si>
  <si>
    <t>2026-07-03 08:09:17</t>
  </si>
  <si>
    <t>NORA ESTELLA RUDA GALLEGO</t>
  </si>
  <si>
    <t>RURAL_190318100360500002_CL 50 CR 56 -8 APTO 201</t>
  </si>
  <si>
    <t>190318100360500002</t>
  </si>
  <si>
    <t>23787089</t>
  </si>
  <si>
    <t>2026-07-03 08:12:05</t>
  </si>
  <si>
    <t>LUCEMIDA GARCIA HIGUITA</t>
  </si>
  <si>
    <t>4644175</t>
  </si>
  <si>
    <t>RURAL_190318203157563004_PROV.VDA BATEA SECA</t>
  </si>
  <si>
    <t>190318203157563004</t>
  </si>
  <si>
    <t>23787091</t>
  </si>
  <si>
    <t>2026-07-03 08:18:14</t>
  </si>
  <si>
    <t>JUAN DIEGO AGUDELO AGUDELO</t>
  </si>
  <si>
    <t>3022776734</t>
  </si>
  <si>
    <t>RURAL_190149200721577001_PROV.VDA EL CERRO</t>
  </si>
  <si>
    <t>190149200721577001</t>
  </si>
  <si>
    <t>23787093</t>
  </si>
  <si>
    <t>2026-07-03 08:22:32</t>
  </si>
  <si>
    <t>DAVID LEONARDO JIMENEZ GARCIA</t>
  </si>
  <si>
    <t>5669256</t>
  </si>
  <si>
    <t>3193534836</t>
  </si>
  <si>
    <t>RURAL_130015512400000001_VDA MANGA LARGA</t>
  </si>
  <si>
    <t>130015512400000001</t>
  </si>
  <si>
    <t>23787236</t>
  </si>
  <si>
    <t>2026-07-03 08:41:17</t>
  </si>
  <si>
    <t>FERNEY AMADO MORALES ESCUDERO</t>
  </si>
  <si>
    <t>RURAL_188024275600000001_PROV.VEREDA LA CUMBRE INT</t>
  </si>
  <si>
    <t>188024275600000001</t>
  </si>
  <si>
    <t>23787301</t>
  </si>
  <si>
    <t>2026-07-03 08:47:50</t>
  </si>
  <si>
    <t>JHON FREDY VALLEJO QUINTERO</t>
  </si>
  <si>
    <t>3113700726</t>
  </si>
  <si>
    <t>RURAL_190243200537895008_PROV.190243200537895000</t>
  </si>
  <si>
    <t>190243200537895008</t>
  </si>
  <si>
    <t>23787304</t>
  </si>
  <si>
    <t>2026-07-03 08:49:49</t>
  </si>
  <si>
    <t>MARIA PAULA COLORADO VARGAS</t>
  </si>
  <si>
    <t>RURAL_190667100405005203_CR 16 CL 17 -89 INT 203</t>
  </si>
  <si>
    <t>190667100405005203</t>
  </si>
  <si>
    <t>23787309</t>
  </si>
  <si>
    <t>2026-07-03 08:53:59</t>
  </si>
  <si>
    <t>JOSE LUIS HENAO MENA</t>
  </si>
  <si>
    <t>3146821005</t>
  </si>
  <si>
    <t>RURAL_190411200310560007_PROV.BARRIO PRIMAVERAL</t>
  </si>
  <si>
    <t>190411200310560007</t>
  </si>
  <si>
    <t>23787346</t>
  </si>
  <si>
    <t>2026-07-03 09:20:07</t>
  </si>
  <si>
    <t>PEDRO MIGUEL ECHAVARRIA MORENO</t>
  </si>
  <si>
    <t>4486445</t>
  </si>
  <si>
    <t>3187017676</t>
  </si>
  <si>
    <t>CL 20 D SUR CR 22 A -44</t>
  </si>
  <si>
    <t>042210402100440000</t>
  </si>
  <si>
    <t>23787367</t>
  </si>
  <si>
    <t>2026-07-03 09:30:44</t>
  </si>
  <si>
    <t>EMMA GAVIRIA CARMONA</t>
  </si>
  <si>
    <t>5534018</t>
  </si>
  <si>
    <t>RURAL_190375100416610000_CL 21 CR 26 -10</t>
  </si>
  <si>
    <t>190375100416610000</t>
  </si>
  <si>
    <t>23787385</t>
  </si>
  <si>
    <t>2026-07-03 09:52:19</t>
  </si>
  <si>
    <t>JULIO ALONSO ZAPATA CARMONA</t>
  </si>
  <si>
    <t>RURAL_190375100416610010_CL 21 CR 26 -10</t>
  </si>
  <si>
    <t>190375100416610010</t>
  </si>
  <si>
    <t>23787413</t>
  </si>
  <si>
    <t>2026-07-03 10:12:46</t>
  </si>
  <si>
    <t>CL 41 CR 65 -108</t>
  </si>
  <si>
    <t>190614100251800000</t>
  </si>
  <si>
    <t>23787431</t>
  </si>
  <si>
    <t>2026-07-03 10:25:57</t>
  </si>
  <si>
    <t>CARLOS MARIO SALDARRIAGA ECHEVERRI</t>
  </si>
  <si>
    <t>5822233</t>
  </si>
  <si>
    <t>3012422540</t>
  </si>
  <si>
    <t>RURAL_190761200911031100_190761200911031000</t>
  </si>
  <si>
    <t>190761200911031100</t>
  </si>
  <si>
    <t>23787434</t>
  </si>
  <si>
    <t>2026-07-03 10:27:13</t>
  </si>
  <si>
    <t>CARLOS ALFREDO RAMIREZ ARBOLEDA</t>
  </si>
  <si>
    <t>3007221703</t>
  </si>
  <si>
    <t>CL 18 D CR 89 -11 (INTERIOR 1041 )</t>
  </si>
  <si>
    <t>051818409000111041</t>
  </si>
  <si>
    <t>23787441</t>
  </si>
  <si>
    <t>2026-07-03 10:36:33</t>
  </si>
  <si>
    <t>JHON FREDY OROZCO LONDOÑO</t>
  </si>
  <si>
    <t>3113090782</t>
  </si>
  <si>
    <t>RURAL_190283200540350002_PROV.HOYO FRIO</t>
  </si>
  <si>
    <t>190283200540350002</t>
  </si>
  <si>
    <t>23787447</t>
  </si>
  <si>
    <t>2026-07-03 10:43:26</t>
  </si>
  <si>
    <t>HERNANDO DE JESUS BOTERO DUQUE</t>
  </si>
  <si>
    <t>3113334850</t>
  </si>
  <si>
    <t>RURAL_190440200563950003_VDA CAMPO ALEGRE - CASA</t>
  </si>
  <si>
    <t>190440200563950003</t>
  </si>
  <si>
    <t>23787452</t>
  </si>
  <si>
    <t>2026-07-03 10:47:33</t>
  </si>
  <si>
    <t>JOSE ALBERTO MONTOYA CANO</t>
  </si>
  <si>
    <t>3872989</t>
  </si>
  <si>
    <t>3133499273</t>
  </si>
  <si>
    <t>RURAL_190761200917500003_PROV.EL SABANAZO</t>
  </si>
  <si>
    <t>190761200917500003</t>
  </si>
  <si>
    <t>23787456</t>
  </si>
  <si>
    <t>2026-07-03 10:49:55</t>
  </si>
  <si>
    <t>DIANA MARCELA RESTREPO ALVAREZ</t>
  </si>
  <si>
    <t>RURAL_190149100081925101_CL 43 A CR 27 -25 INT 101</t>
  </si>
  <si>
    <t>190149100081925101</t>
  </si>
  <si>
    <t>23787457</t>
  </si>
  <si>
    <t>2026-07-03 10:50:16</t>
  </si>
  <si>
    <t>ABEL VELEZ</t>
  </si>
  <si>
    <t>RURAL_190861200580400003_VDA. LA ARABIA</t>
  </si>
  <si>
    <t>190861200580400003</t>
  </si>
  <si>
    <t>2026-07-17 10:50:16</t>
  </si>
  <si>
    <t>23787465</t>
  </si>
  <si>
    <t>2026-07-03 10:56:21</t>
  </si>
  <si>
    <t>CRISTIAN DUVAN AGUIRRE SANCHEZ</t>
  </si>
  <si>
    <t>3216837306</t>
  </si>
  <si>
    <t>RURAL_190240200317900001_PROV.VEREDA COMUNIDAD</t>
  </si>
  <si>
    <t>190240200317900001</t>
  </si>
  <si>
    <t>23787467</t>
  </si>
  <si>
    <t>2026-07-03 10:56:37</t>
  </si>
  <si>
    <t>MARIA PASTORA ECHAVARRIA HIGUITA</t>
  </si>
  <si>
    <t>3023331533</t>
  </si>
  <si>
    <t>CL 55 CR 127 -9 (INTERIOR 204 )</t>
  </si>
  <si>
    <t>085215007000090204</t>
  </si>
  <si>
    <t>23787472</t>
  </si>
  <si>
    <t>2026-07-03 10:59:52</t>
  </si>
  <si>
    <t>GABRIEL ANDRES GALLEGO CASTRO</t>
  </si>
  <si>
    <t>3104300591</t>
  </si>
  <si>
    <t>RURAL_190375100880132010_LT 29 CL 21 CR 9</t>
  </si>
  <si>
    <t>190375100880132010</t>
  </si>
  <si>
    <t>23787474</t>
  </si>
  <si>
    <t>2026-07-03 11:01:00</t>
  </si>
  <si>
    <t>RURAL_190440200563950004_VDA CAMPO ALEGRE LOCAL 10</t>
  </si>
  <si>
    <t>190440200563950004</t>
  </si>
  <si>
    <t>23787493</t>
  </si>
  <si>
    <t>2026-07-03 11:13:18</t>
  </si>
  <si>
    <t>VICTOR ALFONSO GALLO ZAPATA</t>
  </si>
  <si>
    <t>3136109122</t>
  </si>
  <si>
    <t>RURAL_190042100358410001_ JUAN PABLO SEGUNDO</t>
  </si>
  <si>
    <t>190042100358410001</t>
  </si>
  <si>
    <t>23787500</t>
  </si>
  <si>
    <t>2026-07-03 11:18:39</t>
  </si>
  <si>
    <t>RURAL_190440200563950005_VDA CAMPO ALEGRE LOCAL 10</t>
  </si>
  <si>
    <t>190440200563950005</t>
  </si>
  <si>
    <t>23787506</t>
  </si>
  <si>
    <t>2026-07-03 11:21:06</t>
  </si>
  <si>
    <t>VALENTINA JIMENEZ HOYOS</t>
  </si>
  <si>
    <t>3243336070</t>
  </si>
  <si>
    <t>CR 43 B CL 29 A -129 (INTERIOR 501 )</t>
  </si>
  <si>
    <t>900054400002211097</t>
  </si>
  <si>
    <t>23787507</t>
  </si>
  <si>
    <t>2026-07-03 11:21:38</t>
  </si>
  <si>
    <t>CR 43 B CL 29 A -129</t>
  </si>
  <si>
    <t>900054400002205519</t>
  </si>
  <si>
    <t>23787514</t>
  </si>
  <si>
    <t>2026-07-03 11:27:02</t>
  </si>
  <si>
    <t>CR 43 B CL 29 A -129 (INTERIOR 401 )</t>
  </si>
  <si>
    <t>900054400002210915</t>
  </si>
  <si>
    <t>23787515</t>
  </si>
  <si>
    <t>2026-07-03 11:27:22</t>
  </si>
  <si>
    <t>RURAL_190698200548600005_PROV.VDA VARGAS</t>
  </si>
  <si>
    <t>190698200548600005</t>
  </si>
  <si>
    <t>23787516</t>
  </si>
  <si>
    <t>2026-07-03 11:27:43</t>
  </si>
  <si>
    <t>CR 43 B CL 29 A -129 (INTERIOR 101 )</t>
  </si>
  <si>
    <t>900054400002211126</t>
  </si>
  <si>
    <t>23787517</t>
  </si>
  <si>
    <t>2026-07-03 11:27:49</t>
  </si>
  <si>
    <t>CR 43 B CL 29 A -129 (INTERIOR 302 )</t>
  </si>
  <si>
    <t>900054400002210917</t>
  </si>
  <si>
    <t>23787519</t>
  </si>
  <si>
    <t>2026-07-03 11:27:51</t>
  </si>
  <si>
    <t>CR 43 B CL 29 A -129 (INTERIOR 201 )</t>
  </si>
  <si>
    <t>900054400002211290</t>
  </si>
  <si>
    <t>23787520</t>
  </si>
  <si>
    <t>2026-07-03 11:28:15</t>
  </si>
  <si>
    <t>CR 43 B CL 29 A -129 (INTERIOR 502 )</t>
  </si>
  <si>
    <t>900054400002210911</t>
  </si>
  <si>
    <t>23787522</t>
  </si>
  <si>
    <t>2026-07-03 11:28:28</t>
  </si>
  <si>
    <t>CR 43 B CL 29 A -129 (INTERIOR 402 )</t>
  </si>
  <si>
    <t>900054400002211287</t>
  </si>
  <si>
    <t>23787523</t>
  </si>
  <si>
    <t>2026-07-03 11:28:32</t>
  </si>
  <si>
    <t>CR 43 B CL 29 A -129 (INTERIOR 301 )</t>
  </si>
  <si>
    <t>900054400002211128</t>
  </si>
  <si>
    <t>23787527</t>
  </si>
  <si>
    <t>2026-07-03 11:34:39</t>
  </si>
  <si>
    <t>MARIA ORFILIA OCAMPO CEBALLOS</t>
  </si>
  <si>
    <t>RURAL_190440200761550001_PROV.VEREDA EL PORVENIR</t>
  </si>
  <si>
    <t>190440200761550001</t>
  </si>
  <si>
    <t>23787545</t>
  </si>
  <si>
    <t>2026-07-03 11:46:01</t>
  </si>
  <si>
    <t>LUZ ESTELLA ZULAUGA GOMEZ</t>
  </si>
  <si>
    <t>RURAL_190698200008600002_PROV.VDA ALTO DEL PALMAR</t>
  </si>
  <si>
    <t>190698200008600002</t>
  </si>
  <si>
    <t>23787547</t>
  </si>
  <si>
    <t>2026-07-03 11:47:22</t>
  </si>
  <si>
    <t>CR 43 B CL 29 A -129 (INTERIOR 601 )</t>
  </si>
  <si>
    <t>900054400002210927</t>
  </si>
  <si>
    <t>23787552</t>
  </si>
  <si>
    <t>2026-07-03 11:51:25</t>
  </si>
  <si>
    <t>JOSE ISRAEL OSORIO ARCILA</t>
  </si>
  <si>
    <t>3128466834</t>
  </si>
  <si>
    <t>RURAL_190584200371020011_VIA AL CEMENTERIO PS 101</t>
  </si>
  <si>
    <t>190584200371020011</t>
  </si>
  <si>
    <t>23787554</t>
  </si>
  <si>
    <t>2026-07-03 11:52:29</t>
  </si>
  <si>
    <t>RURAL_190584200371020010_PROV.VIA CEMENTERIO PI 10</t>
  </si>
  <si>
    <t>190584200371020010</t>
  </si>
  <si>
    <t>23787556</t>
  </si>
  <si>
    <t>2026-07-03 11:54:18</t>
  </si>
  <si>
    <t>MARIA LUCERO GUTIERREZ CASTRILLON</t>
  </si>
  <si>
    <t>3105961472</t>
  </si>
  <si>
    <t>RURAL_190375100880132004_CL 21 A 08 08</t>
  </si>
  <si>
    <t>190375100880132004</t>
  </si>
  <si>
    <t>23787557</t>
  </si>
  <si>
    <t>2026-07-03 11:54:58</t>
  </si>
  <si>
    <t>RURAL_190584200371020012_VIA AL CEMENTERIO PS 102</t>
  </si>
  <si>
    <t>190584200371020012</t>
  </si>
  <si>
    <t>23787564</t>
  </si>
  <si>
    <t>2026-07-03 11:58:30</t>
  </si>
  <si>
    <t>CARLOS ALBERTO CORREA CARDONA</t>
  </si>
  <si>
    <t>3105276975</t>
  </si>
  <si>
    <t>RURAL_191245200644000001_VEREDA TONUSCO APTO 201</t>
  </si>
  <si>
    <t>191245200644000001</t>
  </si>
  <si>
    <t>4 días 11:58</t>
  </si>
  <si>
    <t>23787567</t>
  </si>
  <si>
    <t>2026-07-03 11:59:30</t>
  </si>
  <si>
    <t>RURAL_190584200371020013_PROV.VIA AL CEMENTERIO PI</t>
  </si>
  <si>
    <t>190584200371020013</t>
  </si>
  <si>
    <t>23787578</t>
  </si>
  <si>
    <t>SANDRA MARIA SANCHEZ ZAPATA</t>
  </si>
  <si>
    <t>3122963567</t>
  </si>
  <si>
    <t>RURAL_163001993300000001_163001993300000001</t>
  </si>
  <si>
    <t>163001993300000001</t>
  </si>
  <si>
    <t>DIEGO ALEXANDER VAHOS DURANGO</t>
  </si>
  <si>
    <t>3117163994</t>
  </si>
  <si>
    <t>23787586</t>
  </si>
  <si>
    <t>YURI TATIANA SALCEDO SEPULVEDA</t>
  </si>
  <si>
    <t>3216451969</t>
  </si>
  <si>
    <t>RURAL_163001982000000010_RURAL ITAGUI EL PORVENIR</t>
  </si>
  <si>
    <t>163001982000000010</t>
  </si>
  <si>
    <t>JORGE ARMANDO LOTERO GARCIA</t>
  </si>
  <si>
    <t>4737719</t>
  </si>
  <si>
    <t>3108634142</t>
  </si>
  <si>
    <t>23787631</t>
  </si>
  <si>
    <t>2026-07-03 13:16:22</t>
  </si>
  <si>
    <t>RURAL_191245200644000002_PROV.VEREDA TONUSCO APTO</t>
  </si>
  <si>
    <t>191245200644000002</t>
  </si>
  <si>
    <t>23787642</t>
  </si>
  <si>
    <t>2026-07-03 13:24:24</t>
  </si>
  <si>
    <t>MARILUZ MARIN CARO</t>
  </si>
  <si>
    <t>4921329</t>
  </si>
  <si>
    <t>3104659182</t>
  </si>
  <si>
    <t>RURAL_190240200366800000_VEREDA LOS POMOS</t>
  </si>
  <si>
    <t>190240200366800000</t>
  </si>
  <si>
    <t>23787646</t>
  </si>
  <si>
    <t>2026-07-03 13:28:01</t>
  </si>
  <si>
    <t>FABIAN SOTO LOPEZ</t>
  </si>
  <si>
    <t>3207213864</t>
  </si>
  <si>
    <t>RURAL_190283200622200002_PROV.VEREDA EL MANGO</t>
  </si>
  <si>
    <t>190283200622200002</t>
  </si>
  <si>
    <t>23787668</t>
  </si>
  <si>
    <t>2026-07-03 13:43:25</t>
  </si>
  <si>
    <t>JORGE ALVEIRO CANO HOLGUIN</t>
  </si>
  <si>
    <t>3112327970</t>
  </si>
  <si>
    <t>RURAL_190740200732500001_PROV.QUIRIMARA EL RODEO</t>
  </si>
  <si>
    <t>190740200732500001</t>
  </si>
  <si>
    <t>23787671</t>
  </si>
  <si>
    <t>2026-07-03 13:45:11</t>
  </si>
  <si>
    <t>LILIANA PATRICIA CHAVERRA CARRILLO</t>
  </si>
  <si>
    <t>3013860373</t>
  </si>
  <si>
    <t>RURAL_190283200582400000_VDA EL ZANCUDO</t>
  </si>
  <si>
    <t>190283200582400000</t>
  </si>
  <si>
    <t>23787673</t>
  </si>
  <si>
    <t>2026-07-03 13:47:30</t>
  </si>
  <si>
    <t>ELKIN DE JESUS GOMEZ MIRA</t>
  </si>
  <si>
    <t>4112473</t>
  </si>
  <si>
    <t>3147208343</t>
  </si>
  <si>
    <t>RURAL_190761200423020041_PROV.LA RESERVA CASA 29</t>
  </si>
  <si>
    <t>190761200423020041</t>
  </si>
  <si>
    <t>23787677</t>
  </si>
  <si>
    <t>MARTHA MIRIAM AGUDELO GIL</t>
  </si>
  <si>
    <t>3183642371</t>
  </si>
  <si>
    <t>190604100019289901</t>
  </si>
  <si>
    <t>23787684</t>
  </si>
  <si>
    <t>2026-07-03 13:57:35</t>
  </si>
  <si>
    <t>ORLANDO ORTIZ ARANGO</t>
  </si>
  <si>
    <t>3006446603</t>
  </si>
  <si>
    <t>RURAL_190861200776400002_PROV.VDA EL RINCON</t>
  </si>
  <si>
    <t>190861200776400002</t>
  </si>
  <si>
    <t>GIOVANNI HELY RENDON JIMENEZ</t>
  </si>
  <si>
    <t>3113805887</t>
  </si>
  <si>
    <t>RURAL_190282100079780203_CR 50 CL 44 42</t>
  </si>
  <si>
    <t>190282100079780203</t>
  </si>
  <si>
    <t>23787693</t>
  </si>
  <si>
    <t>2026-07-03 14:04:32</t>
  </si>
  <si>
    <t>RURAL_191245200644000003_PROV.VEREDA TONUSCO APTO</t>
  </si>
  <si>
    <t>191245200644000003</t>
  </si>
  <si>
    <t>23787702</t>
  </si>
  <si>
    <t>2026-07-03 14:10:10</t>
  </si>
  <si>
    <t>23787716</t>
  </si>
  <si>
    <t>2026-07-03 14:21:21</t>
  </si>
  <si>
    <t>MAURICIO ASPRILLA</t>
  </si>
  <si>
    <t>CR 20 B CL 47 -112 (INTERIOR 1 )</t>
  </si>
  <si>
    <t>054220207001120001</t>
  </si>
  <si>
    <t>23787746</t>
  </si>
  <si>
    <t>2026-07-03 14:37:06</t>
  </si>
  <si>
    <t>LUZ FANNY ROLDAN ROLDAN</t>
  </si>
  <si>
    <t>3206269351</t>
  </si>
  <si>
    <t>CR 72 CIRC 2 -32</t>
  </si>
  <si>
    <t>050722002000320000</t>
  </si>
  <si>
    <t>23787749</t>
  </si>
  <si>
    <t>2026-07-03 14:39:31</t>
  </si>
  <si>
    <t>GLORIA YADIS OCHOA RUIZ</t>
  </si>
  <si>
    <t>3136728036</t>
  </si>
  <si>
    <t>RURAL_190190100090500000_LA CHAPOLA</t>
  </si>
  <si>
    <t>190190100090500000</t>
  </si>
  <si>
    <t>23787761</t>
  </si>
  <si>
    <t>2026-07-03 14:46:44</t>
  </si>
  <si>
    <t>HUGO ALBERTO LOAIZA OSORIO</t>
  </si>
  <si>
    <t>3136221454</t>
  </si>
  <si>
    <t>CR 54 CL 48 -23</t>
  </si>
  <si>
    <t>190614100045820000</t>
  </si>
  <si>
    <t>23787773</t>
  </si>
  <si>
    <t>2026-07-03 14:48:24</t>
  </si>
  <si>
    <t>CAROLINA OTALVARO GARZON</t>
  </si>
  <si>
    <t>RURAL_190616200351800000_VDA CUCHILLAS SN JOS</t>
  </si>
  <si>
    <t>190616200351800000</t>
  </si>
  <si>
    <t>3167504478</t>
  </si>
  <si>
    <t>23787872</t>
  </si>
  <si>
    <t>2026-07-03 15:28:23</t>
  </si>
  <si>
    <t>YULISA VERONICA MONTOYA VILLEGAS</t>
  </si>
  <si>
    <t>3147811720</t>
  </si>
  <si>
    <t>RURAL_190670201672057000_VEREDA SAN ANTONIO</t>
  </si>
  <si>
    <t>190670201672057000</t>
  </si>
  <si>
    <t>3 días 10:59</t>
  </si>
  <si>
    <t>3 días 14:35</t>
  </si>
  <si>
    <t>23405025</t>
  </si>
  <si>
    <t>ARGEMIRO URIBE RIOS</t>
  </si>
  <si>
    <t>2217761</t>
  </si>
  <si>
    <t>3218801307</t>
  </si>
  <si>
    <t>CR 4 ESTE CL 56 -35 (INTERIOR 118 )</t>
  </si>
  <si>
    <t>705024006000350118</t>
  </si>
  <si>
    <t>4 días 16:20</t>
  </si>
  <si>
    <t>3 días 16:25</t>
  </si>
  <si>
    <t>2 días 16:54</t>
  </si>
  <si>
    <t>23489873</t>
  </si>
  <si>
    <t>2026-07-03 22:19:30</t>
  </si>
  <si>
    <t>MARIA JIMENA MOLINA RUBIO</t>
  </si>
  <si>
    <t>6044593</t>
  </si>
  <si>
    <t>3218083972</t>
  </si>
  <si>
    <t>RURAL_122027325000000101</t>
  </si>
  <si>
    <t>122027325000000101</t>
  </si>
  <si>
    <t>6 días 13:49</t>
  </si>
  <si>
    <t>4 días 13:49</t>
  </si>
  <si>
    <t>4 días 17:18</t>
  </si>
  <si>
    <t xml:space="preserve">Legalizado con servicio visita se demora por motivos del cliente </t>
  </si>
  <si>
    <t>2026-07-06 08:11:20</t>
  </si>
  <si>
    <t>3/07/2026 16:28:17</t>
  </si>
  <si>
    <t xml:space="preserve">Hv menos pase </t>
  </si>
  <si>
    <t>23604548</t>
  </si>
  <si>
    <t>2026-07-05 22:20:52</t>
  </si>
  <si>
    <t>JONATAN QUINTERO MONSALVE</t>
  </si>
  <si>
    <t>3103764647</t>
  </si>
  <si>
    <t>RURAL_190649100175250004</t>
  </si>
  <si>
    <t>190649100175250004</t>
  </si>
  <si>
    <t>2026-07-10 22:20:52</t>
  </si>
  <si>
    <t>23614885</t>
  </si>
  <si>
    <t>2026-07-06 09:36:49</t>
  </si>
  <si>
    <t>JORGE ALEJANDRO TRUJILLO ZEA</t>
  </si>
  <si>
    <t>3136149053</t>
  </si>
  <si>
    <t>3/07/2026 16:35:53</t>
  </si>
  <si>
    <t>4 días 13:58</t>
  </si>
  <si>
    <t>23649364</t>
  </si>
  <si>
    <t>2026-07-03 15:45:42</t>
  </si>
  <si>
    <t>LAURA JULIANA VILLAMIL ALCALA</t>
  </si>
  <si>
    <t>3194181348</t>
  </si>
  <si>
    <t>RURAL_190440200674368001_PROV.VEREDA ALTO DEL MERC</t>
  </si>
  <si>
    <t>190440200674368001</t>
  </si>
  <si>
    <t>3 días 10:47</t>
  </si>
  <si>
    <t>23666638</t>
  </si>
  <si>
    <t>2026-07-06 07:52:20</t>
  </si>
  <si>
    <t>RURAL_163006907600000301</t>
  </si>
  <si>
    <t>163006907600000301</t>
  </si>
  <si>
    <t>3/07/2026 15:55:36</t>
  </si>
  <si>
    <t xml:space="preserve">Hv instalar acometida para alimentar gabinete ya el usuario la compro </t>
  </si>
  <si>
    <t>23667734</t>
  </si>
  <si>
    <t>2026-07-06 07:59:31</t>
  </si>
  <si>
    <t>RURAL_163007581000000301</t>
  </si>
  <si>
    <t>163007581000000301</t>
  </si>
  <si>
    <t>3/07/2026 15:56:32</t>
  </si>
  <si>
    <t>3 días 13:16</t>
  </si>
  <si>
    <t>4 días 13:16</t>
  </si>
  <si>
    <t>4 días 09:58</t>
  </si>
  <si>
    <t>23682583</t>
  </si>
  <si>
    <t>2026-07-06 10:42:03</t>
  </si>
  <si>
    <t>HUGO ALBERTO ROLDAN RODRIGUEZ</t>
  </si>
  <si>
    <t>3128810669</t>
  </si>
  <si>
    <t>RURAL_1900442009519190100_VDA_LA_MATA</t>
  </si>
  <si>
    <t>190044200951919010</t>
  </si>
  <si>
    <t>4 días 16:12</t>
  </si>
  <si>
    <t>3 días 12:10</t>
  </si>
  <si>
    <t>2026-07-03 09:04:18</t>
  </si>
  <si>
    <t>2026-07-03 08:43:30</t>
  </si>
  <si>
    <t>4 días 15:09</t>
  </si>
  <si>
    <t>23721311</t>
  </si>
  <si>
    <t>2026-07-06 10:29:07</t>
  </si>
  <si>
    <t>JOSE ANTONIO DOMICO QUIÑONEZ</t>
  </si>
  <si>
    <t>3235411760</t>
  </si>
  <si>
    <t>RURAL_190604100287770010_SECTOR EL BOSQUE</t>
  </si>
  <si>
    <t>190604100287770010</t>
  </si>
  <si>
    <t>3 días 10:27</t>
  </si>
  <si>
    <t>23728919</t>
  </si>
  <si>
    <t>2026-07-03 23:30:36</t>
  </si>
  <si>
    <t>MARIA ADELINA CASTAÑO</t>
  </si>
  <si>
    <t>RURAL_190440200534710421_PROV.VDA BELEZ INT 201</t>
  </si>
  <si>
    <t>190440200534710421</t>
  </si>
  <si>
    <t>2026-07-03 07:31:33</t>
  </si>
  <si>
    <t>6 días 10:07</t>
  </si>
  <si>
    <t>23733083</t>
  </si>
  <si>
    <t>2026-07-04 09:46:01</t>
  </si>
  <si>
    <t>MARTA CECILIA POSADA</t>
  </si>
  <si>
    <t>3226224863</t>
  </si>
  <si>
    <t>RURAL_190614100070632301_CL 48 C CR 56 43 INT 301</t>
  </si>
  <si>
    <t>190614100070632301</t>
  </si>
  <si>
    <t>2026-07-10 09:46:01</t>
  </si>
  <si>
    <t>23733397</t>
  </si>
  <si>
    <t>2026-07-03 22:17:09</t>
  </si>
  <si>
    <t>SONIA ANDREA MARTINEZ GIRALDO</t>
  </si>
  <si>
    <t>3218913253</t>
  </si>
  <si>
    <t>RURAL_190660200952104000_VDA LA HOLANDA</t>
  </si>
  <si>
    <t>190660200952104000</t>
  </si>
  <si>
    <t>4 días 10:15</t>
  </si>
  <si>
    <t>3 días 11:59</t>
  </si>
  <si>
    <t>4 días 11:59</t>
  </si>
  <si>
    <t>2026-07-03 09:05:08</t>
  </si>
  <si>
    <t>2026-07-01 15:35:53</t>
  </si>
  <si>
    <t>2026-07-10 15:35:53</t>
  </si>
  <si>
    <t>2026-07-01 18:03:37</t>
  </si>
  <si>
    <t>2026-07-03 09:36:55</t>
  </si>
  <si>
    <t>1 días 15:15</t>
  </si>
  <si>
    <t>2026-06-30 15:39:59</t>
  </si>
  <si>
    <t>23756287</t>
  </si>
  <si>
    <t>2026-07-06 10:59:56</t>
  </si>
  <si>
    <t>ORLANDO DE JESUS ARREDONDO RUIZ</t>
  </si>
  <si>
    <t>3127103394</t>
  </si>
  <si>
    <t>CR 23 CL 30 -27 (INTERIOR 101 BR OBRERO )</t>
  </si>
  <si>
    <t>900056420002141975</t>
  </si>
  <si>
    <t>2026-07-02 20:50:32</t>
  </si>
  <si>
    <t>4 días 13:23</t>
  </si>
  <si>
    <t>2026-07-02 10:10:36</t>
  </si>
  <si>
    <t>2 días 13:43</t>
  </si>
  <si>
    <t>1 días 14:52</t>
  </si>
  <si>
    <t>23760932</t>
  </si>
  <si>
    <t>2026-07-05 15:43:30</t>
  </si>
  <si>
    <t>CR 22 A CL 30 -44 (INTERIOR 210 BQ 6 LA HEREDIA )</t>
  </si>
  <si>
    <t>190375100302202210</t>
  </si>
  <si>
    <t>23760933</t>
  </si>
  <si>
    <t>CR 22 A CL 30 -44 (INTERIOR 207 BQ 6 LA HEREDIA )</t>
  </si>
  <si>
    <t>190375100302202207</t>
  </si>
  <si>
    <t>23760935</t>
  </si>
  <si>
    <t>2026-07-05 15:43:31</t>
  </si>
  <si>
    <t>CR 22 A CL 30 -44 (INTERIOR 203 BQ 6 LA HEREDIA )</t>
  </si>
  <si>
    <t>190375100302202203</t>
  </si>
  <si>
    <t>23760936</t>
  </si>
  <si>
    <t>CR 22 A CL 30 -44 (INTERIOR 209 BQ 6 LA HEREDIA )</t>
  </si>
  <si>
    <t>190375100302202209</t>
  </si>
  <si>
    <t>23760937</t>
  </si>
  <si>
    <t>2026-07-05 15:43:32</t>
  </si>
  <si>
    <t>CR 22 A CL 30 -44 (INTERIOR 205 BQ 6 LA HEREDIA )</t>
  </si>
  <si>
    <t>190375100302202205</t>
  </si>
  <si>
    <t>23760938</t>
  </si>
  <si>
    <t>CR 22 A CL 30 -44 (INTERIOR 202 BQ 6 LA HEREDIA )</t>
  </si>
  <si>
    <t>190375100302202202</t>
  </si>
  <si>
    <t>23760939</t>
  </si>
  <si>
    <t>CR 22 A CL 30 -44 (INTERIOR 109 BQ 6 LA HEREDIA )</t>
  </si>
  <si>
    <t>190375100302202109</t>
  </si>
  <si>
    <t>23760940</t>
  </si>
  <si>
    <t>2026-07-05 15:43:33</t>
  </si>
  <si>
    <t>CR 22 A CL 30 -44 (INTERIOR 212 BQ 6 LA HEREDIA )</t>
  </si>
  <si>
    <t>190375100302202212</t>
  </si>
  <si>
    <t>23760941</t>
  </si>
  <si>
    <t>RURAL_190375100302202102 CR 22A CL 30-44 IN 102 B6</t>
  </si>
  <si>
    <t>190375100302202102</t>
  </si>
  <si>
    <t>23760943</t>
  </si>
  <si>
    <t>2026-07-05 15:43:34</t>
  </si>
  <si>
    <t>CR 22 A CL 30 -44 (INTERIOR 116 BQ 6 LA HEREDIA )</t>
  </si>
  <si>
    <t>190375100302202116</t>
  </si>
  <si>
    <t>23760944</t>
  </si>
  <si>
    <t>CR 22 A CL 30 -44 (INTERIOR 213 BQ 6 LA HEREDIA )</t>
  </si>
  <si>
    <t>190375100302202213</t>
  </si>
  <si>
    <t>23760946</t>
  </si>
  <si>
    <t>2026-07-05 15:43:35</t>
  </si>
  <si>
    <t>CR 22 A CL 30 -44 (INTERIOR 105 BQ 6 LA HEREDIA )</t>
  </si>
  <si>
    <t>190375100302202105</t>
  </si>
  <si>
    <t>23760948</t>
  </si>
  <si>
    <t>CR 22 A CL 30 -44 (INTERIOR 104 BQ 6 LA HEREDIA )</t>
  </si>
  <si>
    <t>190375100302202104</t>
  </si>
  <si>
    <t>23760949</t>
  </si>
  <si>
    <t>CR 22 A CL 30 -44 (INTERIOR 206 BQ 6 LA HEREDIA )</t>
  </si>
  <si>
    <t>190375100302202206</t>
  </si>
  <si>
    <t>23760950</t>
  </si>
  <si>
    <t>2026-07-05 15:43:36</t>
  </si>
  <si>
    <t>CR 22 A CL 30 -44 (INTERIOR 208 BQ 6 LA HEREDIA )</t>
  </si>
  <si>
    <t>190375100302202208</t>
  </si>
  <si>
    <t>23760954</t>
  </si>
  <si>
    <t>2026-07-05 15:43:37</t>
  </si>
  <si>
    <t>CR 22 A CL 30 -44 (INTERIOR 103 BQ 6 LA HEREDIA )</t>
  </si>
  <si>
    <t>190375100302202103</t>
  </si>
  <si>
    <t>23760955</t>
  </si>
  <si>
    <t>CR 22 A CL 30 -44 (INTERIOR 112 BQ 6 LA HEREDIA )</t>
  </si>
  <si>
    <t>190375100302202112</t>
  </si>
  <si>
    <t>23760956</t>
  </si>
  <si>
    <t>2026-07-05 15:43:38</t>
  </si>
  <si>
    <t>CR 22 A CL 30 -44 (INTERIOR 107 BQ 6 LA HEREDIA )</t>
  </si>
  <si>
    <t>190375100302202107</t>
  </si>
  <si>
    <t>23760957</t>
  </si>
  <si>
    <t>CR 22 A CL 30 -44 (INTERIOR 110 BQ 6 LA HEREDIA )</t>
  </si>
  <si>
    <t>190375100302202110</t>
  </si>
  <si>
    <t>23760959</t>
  </si>
  <si>
    <t>CR 22 A CL 30 -44 (INTERIOR 201 BQ 6 LA HEREDIA )</t>
  </si>
  <si>
    <t>190375100302202201</t>
  </si>
  <si>
    <t>23761261</t>
  </si>
  <si>
    <t>2026-07-05 15:43:39</t>
  </si>
  <si>
    <t>CR 22 A CL 30 -44 (INTERIOR 214 BQ 6 LA HEREDIA )</t>
  </si>
  <si>
    <t>190375100302202214</t>
  </si>
  <si>
    <t>23761262</t>
  </si>
  <si>
    <t>RURAL 190375100302202101 CR 22A CL 30-44 IN 101 B6</t>
  </si>
  <si>
    <t>190375100302202101</t>
  </si>
  <si>
    <t>23761263</t>
  </si>
  <si>
    <t>CR 22 A CL 30 -44 (INTERIOR 407 BQ 6 LA HEREDIA )</t>
  </si>
  <si>
    <t>190375100302202407</t>
  </si>
  <si>
    <t>23761264</t>
  </si>
  <si>
    <t>2026-07-05 15:43:40</t>
  </si>
  <si>
    <t>CR 22 A CL 30 -44 (INTERIOR 316 BQ 6 LA HEREDIA )</t>
  </si>
  <si>
    <t>190375100302202316</t>
  </si>
  <si>
    <t>23761265</t>
  </si>
  <si>
    <t>CR 22 A CL 30 -44 (INTERIOR 414 BQ 6 LA HEREDIA )</t>
  </si>
  <si>
    <t>190375100302202414</t>
  </si>
  <si>
    <t>23761267</t>
  </si>
  <si>
    <t>2026-07-05 15:43:41</t>
  </si>
  <si>
    <t>CR 22 A CL 30 -44 (INTERIOR 503 BQ 6 LA HEREDIA )</t>
  </si>
  <si>
    <t>190375100302202503</t>
  </si>
  <si>
    <t>23761269</t>
  </si>
  <si>
    <t>CR 22 A CL 30 -44 (INTERIOR 515 BQ 6 LA HEREDIA )</t>
  </si>
  <si>
    <t>190375100302202515</t>
  </si>
  <si>
    <t>23761272</t>
  </si>
  <si>
    <t>2026-07-05 15:43:42</t>
  </si>
  <si>
    <t>CR 22 A CL 30 -44 (INTERIOR 511 BQ 6 LA HEREDIA )</t>
  </si>
  <si>
    <t>190375100302202511</t>
  </si>
  <si>
    <t>23761273</t>
  </si>
  <si>
    <t>2026-07-05 15:43:43</t>
  </si>
  <si>
    <t>CR 22 A CL 30 -44 (INTERIOR 216 BQ 6 LA HEREDIA )</t>
  </si>
  <si>
    <t>190375100302202216</t>
  </si>
  <si>
    <t>23761277</t>
  </si>
  <si>
    <t>2026-07-05 15:43:44</t>
  </si>
  <si>
    <t>CR 22 A CL 30 -44 (INTERIOR 302 BQ 6 LA HEREDIA )</t>
  </si>
  <si>
    <t>190375100302202302</t>
  </si>
  <si>
    <t>23761278</t>
  </si>
  <si>
    <t>CR 22 A CL 30 -44 (INTERIOR 301 BQ 6 LA HEREDIA )</t>
  </si>
  <si>
    <t>190375100302202301</t>
  </si>
  <si>
    <t>23761504</t>
  </si>
  <si>
    <t>2026-07-05 15:43:45</t>
  </si>
  <si>
    <t>CR 22 A CL 30 -44 (INTERIOR 505 BQ 6 LA HEREDIA )</t>
  </si>
  <si>
    <t>190375100302202505</t>
  </si>
  <si>
    <t>23761505</t>
  </si>
  <si>
    <t>2026-07-05 15:43:46</t>
  </si>
  <si>
    <t>CR 22 A CL 30 -44 (INTERIOR 514 BQ 6 LA HEREDIA )</t>
  </si>
  <si>
    <t>190375100302202514</t>
  </si>
  <si>
    <t>23761508</t>
  </si>
  <si>
    <t>2026-07-05 15:43:47</t>
  </si>
  <si>
    <t>CR 22 A CL 30 -44 (INTERIOR 502 BQ 6 LA HEREDIA )</t>
  </si>
  <si>
    <t>190375100302202502</t>
  </si>
  <si>
    <t>23761509</t>
  </si>
  <si>
    <t>CR 22 A CL 30 -44 (INTERIOR 512 BQ 6 LA HEREDIA )</t>
  </si>
  <si>
    <t>190375100302202512</t>
  </si>
  <si>
    <t>23761518</t>
  </si>
  <si>
    <t>2026-07-05 15:43:48</t>
  </si>
  <si>
    <t>CR 22 A CL 30 -44 (INTERIOR 315 BQ 6 LA HEREDIA )</t>
  </si>
  <si>
    <t>190375100302202315</t>
  </si>
  <si>
    <t>23761522</t>
  </si>
  <si>
    <t>2026-07-05 15:43:49</t>
  </si>
  <si>
    <t>CR 22 A CL 30 -44 (INTERIOR 305 BQ 6 LA HEREDIA )</t>
  </si>
  <si>
    <t>190375100302202305</t>
  </si>
  <si>
    <t>23761524</t>
  </si>
  <si>
    <t>2026-07-05 15:43:50</t>
  </si>
  <si>
    <t>CR 22 A CL 30 -44 (INTERIOR 309 BQ 6 LA HEREDIA )</t>
  </si>
  <si>
    <t>190375100302202309</t>
  </si>
  <si>
    <t>23761525</t>
  </si>
  <si>
    <t>CR 22 A CL 30 -44 (INTERIOR 303 BQ 6 LA HEREDIA )</t>
  </si>
  <si>
    <t>190375100302202303</t>
  </si>
  <si>
    <t>23761531</t>
  </si>
  <si>
    <t>2026-07-05 15:43:51</t>
  </si>
  <si>
    <t>CR 22 A CL 30 -44 (INTERIOR 501 BQ 6 LA HEREDIA )</t>
  </si>
  <si>
    <t>190375100302202501</t>
  </si>
  <si>
    <t>23761532</t>
  </si>
  <si>
    <t>CR 22 A CL 30 -44 (INTERIOR 313 BQ 6 LA HEREDIA )</t>
  </si>
  <si>
    <t>190375100302202313</t>
  </si>
  <si>
    <t>23761533</t>
  </si>
  <si>
    <t>CR 22 A CL 30 -44 (INTERIOR 304 BQ 6 LA HEREDIA )</t>
  </si>
  <si>
    <t>190375100302202304</t>
  </si>
  <si>
    <t>23761534</t>
  </si>
  <si>
    <t>2026-07-05 15:43:52</t>
  </si>
  <si>
    <t>CR 22 A CL 30 -44 (INTERIOR 510 BQ 6 LA HEREDIA )</t>
  </si>
  <si>
    <t>190375100302202510</t>
  </si>
  <si>
    <t>23761536</t>
  </si>
  <si>
    <t>CR 22 A CL 30 -44 (INTERIOR 507 BQ 6 LA HEREDIA )</t>
  </si>
  <si>
    <t>190375100302202507</t>
  </si>
  <si>
    <t>23761537</t>
  </si>
  <si>
    <t>2026-07-05 15:43:53</t>
  </si>
  <si>
    <t>CR 22 A CL 30 -44 (INTERIOR 416 BQ 6 LA HEREDIA )</t>
  </si>
  <si>
    <t>190375100302202416</t>
  </si>
  <si>
    <t>23761541</t>
  </si>
  <si>
    <t>CR 22 A CL 30 -44 (INTERIOR 405 BQ 6 LA HEREDIA )</t>
  </si>
  <si>
    <t>190375100302202405</t>
  </si>
  <si>
    <t>23761545</t>
  </si>
  <si>
    <t>2026-07-05 15:43:54</t>
  </si>
  <si>
    <t>CR 22 A CL 30 -44 (INTERIOR 402 BQ 6 LA HEREDIA )</t>
  </si>
  <si>
    <t>190375100302202402</t>
  </si>
  <si>
    <t>23761546</t>
  </si>
  <si>
    <t>2026-07-05 15:43:55</t>
  </si>
  <si>
    <t>CR 22 A CL 30 -44 (INTERIOR 411 BQ 6 LA HEREDIA )</t>
  </si>
  <si>
    <t>190375100302202411</t>
  </si>
  <si>
    <t>23761547</t>
  </si>
  <si>
    <t>CR 22 A CL 30 -44 (INTERIOR 404 BQ 6 LA HEREDIA )</t>
  </si>
  <si>
    <t>190375100302202404</t>
  </si>
  <si>
    <t>2026-06-30 21:01:45</t>
  </si>
  <si>
    <t>4 días 10:22</t>
  </si>
  <si>
    <t>23765328</t>
  </si>
  <si>
    <t>2026-07-06 11:17:46</t>
  </si>
  <si>
    <t>CARLOS ARTURO ARANGO FAJARDO</t>
  </si>
  <si>
    <t>5690139</t>
  </si>
  <si>
    <t>3006112571</t>
  </si>
  <si>
    <t>RURAL_190440200640050008_PROV.VDA EL CHAGUALO</t>
  </si>
  <si>
    <t>190440200640050008</t>
  </si>
  <si>
    <t>2026-07-10 11:17:46</t>
  </si>
  <si>
    <t>3 días 10:33</t>
  </si>
  <si>
    <t>5 días 09:39</t>
  </si>
  <si>
    <t>3 días 10:52</t>
  </si>
  <si>
    <t>23774553</t>
  </si>
  <si>
    <t>2026-07-06 11:04:23</t>
  </si>
  <si>
    <t>YESICA LORENA GOMEZ TUMBLE</t>
  </si>
  <si>
    <t>3137629797</t>
  </si>
  <si>
    <t>RURAL_190628100439900000_KR 18 N 21-338</t>
  </si>
  <si>
    <t>190628100439900000</t>
  </si>
  <si>
    <t>2026-07-06 06:07:10</t>
  </si>
  <si>
    <t>2 días 10:57</t>
  </si>
  <si>
    <t>23776939</t>
  </si>
  <si>
    <t>2026-07-06 07:55:49</t>
  </si>
  <si>
    <t>VICTOR HUGO ARIAS GIRALDO</t>
  </si>
  <si>
    <t>4885221</t>
  </si>
  <si>
    <t>3005942094</t>
  </si>
  <si>
    <t>RURAL_190055200710380005_PROV.VDA EL CAUZAL</t>
  </si>
  <si>
    <t>190055200710380005</t>
  </si>
  <si>
    <t>2026-07-10 07:55:49</t>
  </si>
  <si>
    <t>23778535</t>
  </si>
  <si>
    <t>2026-07-06 09:21:40</t>
  </si>
  <si>
    <t>BERTA JUDITH QUINTERO DE GIRALDO</t>
  </si>
  <si>
    <t>RURAL_190197200591500000_VEREDA LOS CEDROS</t>
  </si>
  <si>
    <t>190197200591500000</t>
  </si>
  <si>
    <t>2026-07-10 09:21:40</t>
  </si>
  <si>
    <t>4 días 13:47</t>
  </si>
  <si>
    <t>2 días 09:42</t>
  </si>
  <si>
    <t>2 días 15:45</t>
  </si>
  <si>
    <t>4 días 09:09</t>
  </si>
  <si>
    <t>6 días 10:45</t>
  </si>
  <si>
    <t>3 días 11:31</t>
  </si>
  <si>
    <t>3 días 11:38</t>
  </si>
  <si>
    <t>6 días 14:58</t>
  </si>
  <si>
    <t>6 días 14:59</t>
  </si>
  <si>
    <t>2 días 08:17</t>
  </si>
  <si>
    <t>2 días 10:08</t>
  </si>
  <si>
    <t>5 días 16:00</t>
  </si>
  <si>
    <t>4 días 07:12</t>
  </si>
  <si>
    <t>4 días 09:38</t>
  </si>
  <si>
    <t>6 días 09:50</t>
  </si>
  <si>
    <t>4 días 10:12</t>
  </si>
  <si>
    <t>4 días 13:46</t>
  </si>
  <si>
    <t>4 días 14:10</t>
  </si>
  <si>
    <t>4 días 15:59</t>
  </si>
  <si>
    <t>3 días 08:50</t>
  </si>
  <si>
    <t>3 días 09:20</t>
  </si>
  <si>
    <t>3 días 10:17</t>
  </si>
  <si>
    <t>5 días 11:12</t>
  </si>
  <si>
    <t>7 días 11:16</t>
  </si>
  <si>
    <t>3 días 11:22</t>
  </si>
  <si>
    <t>2026-07-06 08:08:57</t>
  </si>
  <si>
    <t>3 días 13:08</t>
  </si>
  <si>
    <t>3 días 13:23</t>
  </si>
  <si>
    <t>4 días 13:34</t>
  </si>
  <si>
    <t>3 días 13:42</t>
  </si>
  <si>
    <t>4 días 13:42</t>
  </si>
  <si>
    <t>3 días 17:08</t>
  </si>
  <si>
    <t>2 días 08:06</t>
  </si>
  <si>
    <t>2 días 08:11</t>
  </si>
  <si>
    <t>2 días 10:05</t>
  </si>
  <si>
    <t>5 días 10:52</t>
  </si>
  <si>
    <t>2 días 11:38</t>
  </si>
  <si>
    <t>2 días 13:22</t>
  </si>
  <si>
    <t>5 días 13:22</t>
  </si>
  <si>
    <t>2 días 13:38</t>
  </si>
  <si>
    <t>5 días 13:43</t>
  </si>
  <si>
    <t>2 días 15:37</t>
  </si>
  <si>
    <t>2026-07-06 08:15:59</t>
  </si>
  <si>
    <t>3/07/2026 15:54:28</t>
  </si>
  <si>
    <t>Hv instalar acometida para alimentar gabinete ya el usuario la compro</t>
  </si>
  <si>
    <t>6 días 09:20</t>
  </si>
  <si>
    <t>23787430</t>
  </si>
  <si>
    <t>2026-07-03 10:24:08</t>
  </si>
  <si>
    <t>LUZ ELENA LORA MONTOYA</t>
  </si>
  <si>
    <t>3157486424</t>
  </si>
  <si>
    <t>RURAL_190209200544000005_PROV.C EL SOCORRO</t>
  </si>
  <si>
    <t>190209200544000005</t>
  </si>
  <si>
    <t>4 días 13:08</t>
  </si>
  <si>
    <t>23787952</t>
  </si>
  <si>
    <t>2026-07-03 15:56:29</t>
  </si>
  <si>
    <t>ELKIN DE JESUS MARULANDA RODRIGUEZ</t>
  </si>
  <si>
    <t>3113247339</t>
  </si>
  <si>
    <t>RURAL_190040101116500000_190040101116500000</t>
  </si>
  <si>
    <t>190040101116500000</t>
  </si>
  <si>
    <t>3007459037</t>
  </si>
  <si>
    <t>23787965</t>
  </si>
  <si>
    <t>2026-07-03 16:00:31</t>
  </si>
  <si>
    <t>WBEIMAR ALONSO PAVAS RESTREPO</t>
  </si>
  <si>
    <t>3008921408</t>
  </si>
  <si>
    <t>RURAL_140001800000000233_140001800000000233</t>
  </si>
  <si>
    <t>140001800000000233</t>
  </si>
  <si>
    <t>3206784745</t>
  </si>
  <si>
    <t>23788041</t>
  </si>
  <si>
    <t>2026-07-03 16:24:36</t>
  </si>
  <si>
    <t>JAMES WILLIAM JOSEPH FERGUSON</t>
  </si>
  <si>
    <t>3205843779</t>
  </si>
  <si>
    <t>RURAL_190789200555950000_LA ARGENTINA</t>
  </si>
  <si>
    <t>190789200555950000</t>
  </si>
  <si>
    <t>23788062</t>
  </si>
  <si>
    <t>2026-07-03 16:32:28</t>
  </si>
  <si>
    <t>HERNAN DARIO ORTIZ LOPEZ</t>
  </si>
  <si>
    <t>4955176</t>
  </si>
  <si>
    <t>3002468227</t>
  </si>
  <si>
    <t>RURAL_190197200705400001_VEREDA LA VETA</t>
  </si>
  <si>
    <t>190197200705400001</t>
  </si>
  <si>
    <t>23788094</t>
  </si>
  <si>
    <t>2026-07-03 16:46:16</t>
  </si>
  <si>
    <t>FRANQUELINA  GIRALDO HIGUITA</t>
  </si>
  <si>
    <t>3217221055</t>
  </si>
  <si>
    <t>CL 58 CR 5 E -18 (INTERIOR 102 )</t>
  </si>
  <si>
    <t>055018005500180102-ENEPRE</t>
  </si>
  <si>
    <t>MARISOL MONTOYA MARTINEZ</t>
  </si>
  <si>
    <t>23788236</t>
  </si>
  <si>
    <t>2026-07-03 18:31:22</t>
  </si>
  <si>
    <t>LUZ MARINA ARBELAEZ GALLEGO</t>
  </si>
  <si>
    <t>5611795</t>
  </si>
  <si>
    <t>3136929306</t>
  </si>
  <si>
    <t>RURAL_190615100618270112_CL 39 A CR 40 -09 (INTERI</t>
  </si>
  <si>
    <t>190615100618270112</t>
  </si>
  <si>
    <t>2026-07-10 18:31:22</t>
  </si>
  <si>
    <t>23788409</t>
  </si>
  <si>
    <t>2026-07-04 07:23:52</t>
  </si>
  <si>
    <t>ALBA ROCIO LOPEZ SANCHEZ</t>
  </si>
  <si>
    <t>3103866406</t>
  </si>
  <si>
    <t>CL 18 CR 36 -27 (INTERIOR 201 )</t>
  </si>
  <si>
    <t>900054400002202053</t>
  </si>
  <si>
    <t>23788480</t>
  </si>
  <si>
    <t>2026-07-04 10:44:23</t>
  </si>
  <si>
    <t>ELIANA MARIBEL CORREA CASTRILLON</t>
  </si>
  <si>
    <t>3104427484</t>
  </si>
  <si>
    <t>RURAL_190467100005150000_EL OVISPO</t>
  </si>
  <si>
    <t>190467100005150000</t>
  </si>
  <si>
    <t>3214323770</t>
  </si>
  <si>
    <t>ESTEBAN DE JESUS RUIZ GONZALEZ</t>
  </si>
  <si>
    <t>RURAL_190615100644770000_VDA EL VERGEL</t>
  </si>
  <si>
    <t>190615100644770000</t>
  </si>
  <si>
    <t>23788510</t>
  </si>
  <si>
    <t>2026-07-04 12:10:18</t>
  </si>
  <si>
    <t>RURAL_190319200000000318_CR 50 N 50 06_ANTIOQ</t>
  </si>
  <si>
    <t>190319200000000318</t>
  </si>
  <si>
    <t>JORGE IVAN GIRALDO GALLO</t>
  </si>
  <si>
    <t>JHON ALEJANDRO VERGARA MARTINEZ</t>
  </si>
  <si>
    <t>23788746</t>
  </si>
  <si>
    <t>2026-07-06 06:10:39</t>
  </si>
  <si>
    <t>2026-07-10 06:10:39</t>
  </si>
  <si>
    <t>23788751</t>
  </si>
  <si>
    <t>2026-07-06 06:20:32</t>
  </si>
  <si>
    <t>JOSE GABRIEL MARULANDA LONDOÑO</t>
  </si>
  <si>
    <t>3002348581</t>
  </si>
  <si>
    <t>RURAL_190679100197445001_SECTOR EL MIRADOR</t>
  </si>
  <si>
    <t>190679100197445001</t>
  </si>
  <si>
    <t>23788753</t>
  </si>
  <si>
    <t>2026-07-06 06:29:24</t>
  </si>
  <si>
    <t>3394000</t>
  </si>
  <si>
    <t>3023324512</t>
  </si>
  <si>
    <t>CR 48 CL 25 A SUR -</t>
  </si>
  <si>
    <t>022428005100000000</t>
  </si>
  <si>
    <t>2026-07-10 06:29:24</t>
  </si>
  <si>
    <t>23788776</t>
  </si>
  <si>
    <t>2026-07-06 07:55:23</t>
  </si>
  <si>
    <t>JUAN GUILLERMO GUZMAN AGUIRRE</t>
  </si>
  <si>
    <t>3148596908</t>
  </si>
  <si>
    <t>RURAL_190660100164680001_VEREDA EL OLIVO</t>
  </si>
  <si>
    <t>190660100164680001</t>
  </si>
  <si>
    <t>23788778</t>
  </si>
  <si>
    <t>2026-07-06 08:01:14</t>
  </si>
  <si>
    <t>JAIR MONSALVE</t>
  </si>
  <si>
    <t>RURAL_190149200573311000_VDA LA AURORA</t>
  </si>
  <si>
    <t>190149200573311000</t>
  </si>
  <si>
    <t>23788807</t>
  </si>
  <si>
    <t>2026-07-06 08:23:09</t>
  </si>
  <si>
    <t>MIRIAM DE JESUS VILLEGAS VALLEJO</t>
  </si>
  <si>
    <t>3147791502</t>
  </si>
  <si>
    <t>RURAL_190440200901170004_PROV.VDA SOCORRO FINCA NR</t>
  </si>
  <si>
    <t>190440200901170004</t>
  </si>
  <si>
    <t>23788809</t>
  </si>
  <si>
    <t>2026-07-06 08:23:51</t>
  </si>
  <si>
    <t>LUZ ADRIANA VALENCIA SALAZAR</t>
  </si>
  <si>
    <t>RURAL_125006602400000110_125006602400000110</t>
  </si>
  <si>
    <t>125006602400000110</t>
  </si>
  <si>
    <t>2026-07-10 08:23:51</t>
  </si>
  <si>
    <t>23788810</t>
  </si>
  <si>
    <t>2026-07-06 08:24:35</t>
  </si>
  <si>
    <t>OLGA LUCIA GARCIA GARCIA</t>
  </si>
  <si>
    <t>5321900</t>
  </si>
  <si>
    <t>3002382863</t>
  </si>
  <si>
    <t>RURAL_190616200392718000_VDA ABREO</t>
  </si>
  <si>
    <t>190616200392718000</t>
  </si>
  <si>
    <t>23788813</t>
  </si>
  <si>
    <t>2026-07-06 08:29:08</t>
  </si>
  <si>
    <t>FREDY EDGAR BERMUDEZ GARCIA</t>
  </si>
  <si>
    <t>3128957669</t>
  </si>
  <si>
    <t>RURAL_190234200521850000_VDA PALMICHALES</t>
  </si>
  <si>
    <t>190234200521850000</t>
  </si>
  <si>
    <t>23788823</t>
  </si>
  <si>
    <t>2026-07-06 08:38:10</t>
  </si>
  <si>
    <t>BEATRIZ EDILMA RIOS GAVIRIA</t>
  </si>
  <si>
    <t>RURAL_190319206221540000_VDA LA CLARA</t>
  </si>
  <si>
    <t>190319206221540000</t>
  </si>
  <si>
    <t>2026-07-10 08:38:10</t>
  </si>
  <si>
    <t>23788845</t>
  </si>
  <si>
    <t>2026-07-06 08:52:27</t>
  </si>
  <si>
    <t>JEFFERSON GOEZ</t>
  </si>
  <si>
    <t>3017316569</t>
  </si>
  <si>
    <t>RURAL_190617200570253108_HARAS STA LUCIA HOBBIE 8</t>
  </si>
  <si>
    <t>190617200570253108</t>
  </si>
  <si>
    <t>2026-07-10 08:52:27</t>
  </si>
  <si>
    <t>23788849</t>
  </si>
  <si>
    <t>2026-07-06 08:56:01</t>
  </si>
  <si>
    <t>LUIS FERNANDO DUQUE CADAVID</t>
  </si>
  <si>
    <t>3121888</t>
  </si>
  <si>
    <t>3131392414</t>
  </si>
  <si>
    <t>RURAL_190607200712180000_P ENTRE BOSQUES LA LUZ</t>
  </si>
  <si>
    <t>190607200712180000</t>
  </si>
  <si>
    <t>2026-07-10 08:56:01</t>
  </si>
  <si>
    <t>23788851</t>
  </si>
  <si>
    <t>2026-07-06 08:59:09</t>
  </si>
  <si>
    <t>ARCAS.CO S.A.S</t>
  </si>
  <si>
    <t>RURAL_190584200504050035_LT 35 CANNAN CS PPAL</t>
  </si>
  <si>
    <t>190584200504050035</t>
  </si>
  <si>
    <t>2026-07-10 08:59:09</t>
  </si>
  <si>
    <t>23788868</t>
  </si>
  <si>
    <t>2026-07-06 09:06:33</t>
  </si>
  <si>
    <t>MAGNOLIA DE JESUS CEBALLOS SIERRA</t>
  </si>
  <si>
    <t>3122839307</t>
  </si>
  <si>
    <t>RURAL_190390100029040000_CR 2 CL 27 -39 ANGOSTURA</t>
  </si>
  <si>
    <t>190390100029040000</t>
  </si>
  <si>
    <t>23788892</t>
  </si>
  <si>
    <t>2026-07-06 09:18:28</t>
  </si>
  <si>
    <t>MARIA VERONICA QUINTERO CARDENAS</t>
  </si>
  <si>
    <t>3105088349</t>
  </si>
  <si>
    <t>RURAL_190698200751050005_PROV.VDA EL ROBLE</t>
  </si>
  <si>
    <t>190698200751050005</t>
  </si>
  <si>
    <t>2026-07-10 09:18:28</t>
  </si>
  <si>
    <t>23788898</t>
  </si>
  <si>
    <t>2026-07-06 09:25:47</t>
  </si>
  <si>
    <t>JUAN FERNANDO BOJANINI BETANCUR</t>
  </si>
  <si>
    <t>4482652</t>
  </si>
  <si>
    <t>3183584396</t>
  </si>
  <si>
    <t>CR 43 G CL 19 -142 (INTERIOR 1311 BQ 2 )</t>
  </si>
  <si>
    <t>051423709001421311</t>
  </si>
  <si>
    <t>2026-07-10 09:25:47</t>
  </si>
  <si>
    <t>23788904</t>
  </si>
  <si>
    <t>2026-07-06 09:30:17</t>
  </si>
  <si>
    <t>JUAN CARLOS HENAO ECHAVARRIA</t>
  </si>
  <si>
    <t>3001286150</t>
  </si>
  <si>
    <t>RURAL_190440200563495001_PROV.VEREDA CAMPO ALEGRE</t>
  </si>
  <si>
    <t>190440200563495001</t>
  </si>
  <si>
    <t>2026-07-10 09:30:17</t>
  </si>
  <si>
    <t>23788905</t>
  </si>
  <si>
    <t>2026-07-06 09:30:45</t>
  </si>
  <si>
    <t>SANTAS MARIAS INVERSIONES S.A.S.</t>
  </si>
  <si>
    <t>CR 70 CL 32 -78</t>
  </si>
  <si>
    <t>053720002000780000</t>
  </si>
  <si>
    <t>2026-07-10 09:30:45</t>
  </si>
  <si>
    <t>23788909</t>
  </si>
  <si>
    <t>2026-07-06 09:31:20</t>
  </si>
  <si>
    <t>WILFREDO ANTONIO GIL MERCADO</t>
  </si>
  <si>
    <t>3003531412</t>
  </si>
  <si>
    <t>CR 63 A CL 73 SUR -13</t>
  </si>
  <si>
    <t>037623103000130000</t>
  </si>
  <si>
    <t>2026-07-10 09:31:20</t>
  </si>
  <si>
    <t>23788914</t>
  </si>
  <si>
    <t>2026-07-06 09:35:27</t>
  </si>
  <si>
    <t>WILINTON ALBERTO CUENCAS BENJUMEA</t>
  </si>
  <si>
    <t>3103067497</t>
  </si>
  <si>
    <t>RURAL_190735100428400000_CR 52B N 44A-47</t>
  </si>
  <si>
    <t>190735100428400000</t>
  </si>
  <si>
    <t>23788916</t>
  </si>
  <si>
    <t>2026-07-06 09:35:59</t>
  </si>
  <si>
    <t>OSCAR ALBEIRO MESA RUA</t>
  </si>
  <si>
    <t>3218253624</t>
  </si>
  <si>
    <t>RURAL_190576200549800000_CALIFORNIA 2</t>
  </si>
  <si>
    <t>190576200549800000</t>
  </si>
  <si>
    <t>23788918</t>
  </si>
  <si>
    <t>2026-07-06 09:36:56</t>
  </si>
  <si>
    <t>CR 70 CL 32 -80 (INTERIOR 301 )</t>
  </si>
  <si>
    <t>053720002000800301</t>
  </si>
  <si>
    <t>2026-07-10 09:36:56</t>
  </si>
  <si>
    <t>23788924</t>
  </si>
  <si>
    <t>2026-07-06 09:42:38</t>
  </si>
  <si>
    <t>HENRY ALBERTO GALLEGO NARANJO</t>
  </si>
  <si>
    <t>RURAL_190197100026959589_VEREDA AVIHO</t>
  </si>
  <si>
    <t>190197100026959589</t>
  </si>
  <si>
    <t>2026-07-10 09:42:38</t>
  </si>
  <si>
    <t>23788927</t>
  </si>
  <si>
    <t>2026-07-06 09:43:39</t>
  </si>
  <si>
    <t>PRODUCTOS RIKATAS S.A.S.</t>
  </si>
  <si>
    <t>6048123</t>
  </si>
  <si>
    <t>3014091338</t>
  </si>
  <si>
    <t>CR 76 CL 30 A -6</t>
  </si>
  <si>
    <t>053726000100060000</t>
  </si>
  <si>
    <t>2026-07-10 09:43:39</t>
  </si>
  <si>
    <t>23788930</t>
  </si>
  <si>
    <t>2026-07-06 09:45:26</t>
  </si>
  <si>
    <t>EVER ARMITH RUA CARDEÑO</t>
  </si>
  <si>
    <t>3136587226</t>
  </si>
  <si>
    <t>RURAL_190031101084010000_ALEJANDRO VELEZ</t>
  </si>
  <si>
    <t>190031101084010000</t>
  </si>
  <si>
    <t>23788931</t>
  </si>
  <si>
    <t>2026-07-06 09:46:33</t>
  </si>
  <si>
    <t>23788932</t>
  </si>
  <si>
    <t>2026-07-06 09:48:53</t>
  </si>
  <si>
    <t>DARIO DE JESUS RUIZ CHAVARRIA</t>
  </si>
  <si>
    <t>3173517825</t>
  </si>
  <si>
    <t>RURAL_190628200679012300_CERCA 190628200621012300</t>
  </si>
  <si>
    <t>190628200679012300</t>
  </si>
  <si>
    <t>23788937</t>
  </si>
  <si>
    <t>2026-07-06 09:52:53</t>
  </si>
  <si>
    <t>JORGE ARTURO FONSECA ARCHILA</t>
  </si>
  <si>
    <t>3046046656</t>
  </si>
  <si>
    <t>RURAL_130023304900000000_VDA BARRO BLANCO</t>
  </si>
  <si>
    <t>130023304900000000</t>
  </si>
  <si>
    <t>2026-07-10 09:52:53</t>
  </si>
  <si>
    <t>23788943</t>
  </si>
  <si>
    <t>2026-07-06 09:54:24</t>
  </si>
  <si>
    <t>JOSE GUMERCINDO OSORIO BOTERO</t>
  </si>
  <si>
    <t>3147901804</t>
  </si>
  <si>
    <t>RURAL_190690200603200000_VEREDA EL RAYO</t>
  </si>
  <si>
    <t>190690200603200000</t>
  </si>
  <si>
    <t>JHON JAIRO RAMIREZ BETANCUR</t>
  </si>
  <si>
    <t>3888846</t>
  </si>
  <si>
    <t>3206054556</t>
  </si>
  <si>
    <t>CL 18 CR 110 -47 (INTERIOR 301 )</t>
  </si>
  <si>
    <t>081118000000470301</t>
  </si>
  <si>
    <t>23788965</t>
  </si>
  <si>
    <t>2026-07-06 10:08:34</t>
  </si>
  <si>
    <t>ALEXANDRA HENAO GOMEZ</t>
  </si>
  <si>
    <t>4792643</t>
  </si>
  <si>
    <t>3136011248</t>
  </si>
  <si>
    <t>RURAL_190615100403427301</t>
  </si>
  <si>
    <t>190615100403427301</t>
  </si>
  <si>
    <t>2026-07-10 10:08:34</t>
  </si>
  <si>
    <t>23788975</t>
  </si>
  <si>
    <t>NIDIAM AMPARO RIOS AGUDELO</t>
  </si>
  <si>
    <t>3124193765</t>
  </si>
  <si>
    <t>RURAL_163012615090000202_PROV.163012615090000201</t>
  </si>
  <si>
    <t>163012615090000202</t>
  </si>
  <si>
    <t>23788981</t>
  </si>
  <si>
    <t>2026-07-06 10:17:16</t>
  </si>
  <si>
    <t>MARIL UZ CASTRO CARDONA</t>
  </si>
  <si>
    <t>3245150906</t>
  </si>
  <si>
    <t>RURAL_190400200425510001_PROV._LA ALMERIA</t>
  </si>
  <si>
    <t>190400200425510001</t>
  </si>
  <si>
    <t>2026-07-10 10:17:16</t>
  </si>
  <si>
    <t>23788982</t>
  </si>
  <si>
    <t>2026-07-06 10:18:10</t>
  </si>
  <si>
    <t>NORA ISABEL ESPRILLA PEREZ ESPRILLA PEREZ</t>
  </si>
  <si>
    <t>RURAL_190149200582150000_VEREDA LA AURORA</t>
  </si>
  <si>
    <t>190149200582150000</t>
  </si>
  <si>
    <t>2026-07-10 10:18:10</t>
  </si>
  <si>
    <t>23788983</t>
  </si>
  <si>
    <t>2026-07-06 10:19:51</t>
  </si>
  <si>
    <t>LUIS EDUARDO TORO ALVAREZ</t>
  </si>
  <si>
    <t>3147308627</t>
  </si>
  <si>
    <t>RURAL_190584200500200000_DORADAL</t>
  </si>
  <si>
    <t>190584200500200000</t>
  </si>
  <si>
    <t>2026-07-10 10:19:51</t>
  </si>
  <si>
    <t>23788984</t>
  </si>
  <si>
    <t>2026-07-06 10:21:24</t>
  </si>
  <si>
    <t>LUIS FERNANDO ECHEVERRY GIRALDO</t>
  </si>
  <si>
    <t>3113504311</t>
  </si>
  <si>
    <t>RURAL_190698200609660000_VDA LOURDES RUTA 609660</t>
  </si>
  <si>
    <t>190698200609660000</t>
  </si>
  <si>
    <t>23788998</t>
  </si>
  <si>
    <t>2026-07-06 10:26:57</t>
  </si>
  <si>
    <t>GONZALO DE JESUS AGUIRRE OSORIO</t>
  </si>
  <si>
    <t>3116272768</t>
  </si>
  <si>
    <t>SECTOR LA FERIA</t>
  </si>
  <si>
    <t>900056900000166206</t>
  </si>
  <si>
    <t>23788999</t>
  </si>
  <si>
    <t>2026-07-06 10:27:04</t>
  </si>
  <si>
    <t>IVAN DARIO GONZALEZ RAMIREZ</t>
  </si>
  <si>
    <t>5460103</t>
  </si>
  <si>
    <t>3127367836</t>
  </si>
  <si>
    <t>RURAL_190197100085750111_CL 21 CR 22 -48</t>
  </si>
  <si>
    <t>190197100085750111</t>
  </si>
  <si>
    <t>2026-07-10 10:27:04</t>
  </si>
  <si>
    <t>23789011</t>
  </si>
  <si>
    <t>2026-07-06 10:33:18</t>
  </si>
  <si>
    <t>YENI LUCERO HERRERA LONDOÑO</t>
  </si>
  <si>
    <t>3135442710</t>
  </si>
  <si>
    <t>RURAL_190029100800300000_MINAS PLAZA</t>
  </si>
  <si>
    <t>190029100800300000</t>
  </si>
  <si>
    <t>23789013</t>
  </si>
  <si>
    <t>CR 48 CL 39 SUR -1</t>
  </si>
  <si>
    <t>023428009000010000</t>
  </si>
  <si>
    <t>2026-07-10 10:35:38</t>
  </si>
  <si>
    <t>23789014</t>
  </si>
  <si>
    <t>2026-07-06 10:35:40</t>
  </si>
  <si>
    <t>KERLY JOHANA AGUDELO ZAPATA</t>
  </si>
  <si>
    <t>3135343250</t>
  </si>
  <si>
    <t>RIRAL_190604100043125000_LOS AHORCADOS</t>
  </si>
  <si>
    <t>190604100043125000</t>
  </si>
  <si>
    <t>23789017</t>
  </si>
  <si>
    <t>2026-07-06 10:37:02</t>
  </si>
  <si>
    <t>LUZ AMALIA CAICEDO SANCHEZ</t>
  </si>
  <si>
    <t>3123072343</t>
  </si>
  <si>
    <t>RURAL_190209200863300000_PLATANILLAL</t>
  </si>
  <si>
    <t>190209200863300000</t>
  </si>
  <si>
    <t>23789027</t>
  </si>
  <si>
    <t>2026-07-06 10:39:21</t>
  </si>
  <si>
    <t>NIRVANA MELISSA BARRERA SILVA</t>
  </si>
  <si>
    <t>3207822117</t>
  </si>
  <si>
    <t>RURAL_190698200837199000_VDA CRUCES</t>
  </si>
  <si>
    <t>190698200837199000</t>
  </si>
  <si>
    <t>2026-07-10 10:39:21</t>
  </si>
  <si>
    <t>2026-07-06 10:44:37</t>
  </si>
  <si>
    <t>23789039</t>
  </si>
  <si>
    <t>CARLOS ESTEBAN ORTIZ GOMEZ</t>
  </si>
  <si>
    <t>4616288</t>
  </si>
  <si>
    <t>3113827919</t>
  </si>
  <si>
    <t>RURAL_174019459000000000_EL SALTO</t>
  </si>
  <si>
    <t>174019459000000000</t>
  </si>
  <si>
    <t>23789042</t>
  </si>
  <si>
    <t>2026-07-06 10:45:37</t>
  </si>
  <si>
    <t>DIANA PATRICIA TABORDA JARAMILLO</t>
  </si>
  <si>
    <t>3215726721</t>
  </si>
  <si>
    <t>RURAL_190736104765210000_BOLIVAR</t>
  </si>
  <si>
    <t>190736104765210000</t>
  </si>
  <si>
    <t>23789047</t>
  </si>
  <si>
    <t>2026-07-06 10:47:01</t>
  </si>
  <si>
    <t>BLANCA LIBIA LOAIZA OSORIO</t>
  </si>
  <si>
    <t>3137419330</t>
  </si>
  <si>
    <t>RURAL_190756100557800000_CR 09 CL 15A - 09</t>
  </si>
  <si>
    <t>190756100557800000</t>
  </si>
  <si>
    <t>23789056</t>
  </si>
  <si>
    <t>2026-07-06 10:51:20</t>
  </si>
  <si>
    <t>MARIA CENELIA ORTIZ BEDOYA</t>
  </si>
  <si>
    <t>2145977</t>
  </si>
  <si>
    <t>3234560300</t>
  </si>
  <si>
    <t>CR 17 AA CL 56 E -61 (INTERIOR 403 )</t>
  </si>
  <si>
    <t>055127116500610403</t>
  </si>
  <si>
    <t>23789063</t>
  </si>
  <si>
    <t>2026-07-06 10:54:59</t>
  </si>
  <si>
    <t>GLORIA HOYOS MUÑOZ</t>
  </si>
  <si>
    <t>3167499631</t>
  </si>
  <si>
    <t>CL 32 CR 52 B -150 (INTERIOR 1404 BQ 3 )</t>
  </si>
  <si>
    <t>190616100147001404</t>
  </si>
  <si>
    <t>2026-07-10 10:54:59</t>
  </si>
  <si>
    <t>23789067</t>
  </si>
  <si>
    <t>2026-07-06 10:57:08</t>
  </si>
  <si>
    <t>EDDIE SEBASTIAN RAMIREZ RAMIREZ</t>
  </si>
  <si>
    <t>2026-07-10 10:57:08</t>
  </si>
  <si>
    <t>23789126</t>
  </si>
  <si>
    <t>MARGELIS DEL CARMEN ROMERO PETIT</t>
  </si>
  <si>
    <t>3137158670</t>
  </si>
  <si>
    <t>RURAL_163004789100000111_163004789100000111</t>
  </si>
  <si>
    <t>163004789100000111</t>
  </si>
  <si>
    <t>23789146</t>
  </si>
  <si>
    <t>2026-07-06 11:15:56</t>
  </si>
  <si>
    <t>ESNEIDER ALBERTO RODRIGUEZ JARAMILLO</t>
  </si>
  <si>
    <t>3226783903</t>
  </si>
  <si>
    <t>RURAL_190735101801131901_ALTO DE LOS PATIOS</t>
  </si>
  <si>
    <t>190735101801131901</t>
  </si>
  <si>
    <t>23789170</t>
  </si>
  <si>
    <t>2026-07-06 11:18:06</t>
  </si>
  <si>
    <t>OMAR ANDRES GOMEZ CIFUENTES</t>
  </si>
  <si>
    <t>3108282382</t>
  </si>
  <si>
    <t>RURAL_190059200475800008_RURAL_190059200475800008</t>
  </si>
  <si>
    <t>190059200475800008</t>
  </si>
  <si>
    <t>2026-07-10 11:18:06</t>
  </si>
  <si>
    <t>23789180</t>
  </si>
  <si>
    <t>2026-07-06 11:22:26</t>
  </si>
  <si>
    <t>LUZ DARY OROZCO GIRALDO</t>
  </si>
  <si>
    <t>RURAL_181055445503000000_VDA LA HELIDA</t>
  </si>
  <si>
    <t>181055445503000000</t>
  </si>
  <si>
    <t>2026-07-10 11:22:26</t>
  </si>
  <si>
    <t>23789187</t>
  </si>
  <si>
    <t>2026-07-06 11:24:12</t>
  </si>
  <si>
    <t>MARIA DEL CARMEN CHIA MENDEZ</t>
  </si>
  <si>
    <t>3237002851</t>
  </si>
  <si>
    <t>RURAL_190674100397000223_CR 27 CL 27 -114 INT 223</t>
  </si>
  <si>
    <t>190674100397000223</t>
  </si>
  <si>
    <t>23789192</t>
  </si>
  <si>
    <t>2026-07-06 11:26:22</t>
  </si>
  <si>
    <t>MARINELA VARGAS GUZMAN</t>
  </si>
  <si>
    <t>3007773057</t>
  </si>
  <si>
    <t>RURAL_190614100113100000_190614100113100000</t>
  </si>
  <si>
    <t>190614100113100000-ENEPRE</t>
  </si>
  <si>
    <t>23789209</t>
  </si>
  <si>
    <t>2026-07-06 11:28:56</t>
  </si>
  <si>
    <t>LUIS FERNANDO MEJIA OROZCO</t>
  </si>
  <si>
    <t>3205893932</t>
  </si>
  <si>
    <t>RURAL_190149200680977000_VDA SAMARIA</t>
  </si>
  <si>
    <t>190149200680977000</t>
  </si>
  <si>
    <t>22502387</t>
  </si>
  <si>
    <t>2026-07-06 08:44:28</t>
  </si>
  <si>
    <t>JOSE ALDEMAR HENAO JARAMILLO</t>
  </si>
  <si>
    <t>3024552230</t>
  </si>
  <si>
    <t>RURAL_190674200671600001_PROV.VEREDA CHAPARRAL</t>
  </si>
  <si>
    <t>190674200671600001</t>
  </si>
  <si>
    <t>22677555</t>
  </si>
  <si>
    <t>2026-07-05 22:20:39</t>
  </si>
  <si>
    <t>YEIMY CAROLINA RAMIREZ SALAZAR</t>
  </si>
  <si>
    <t>3108266522</t>
  </si>
  <si>
    <t>CR 16 A CL 19 -16 (INTERIOR 101 )</t>
  </si>
  <si>
    <t>371126109000160101</t>
  </si>
  <si>
    <t>23136366</t>
  </si>
  <si>
    <t>2026-07-06 11:03:35</t>
  </si>
  <si>
    <t>BEATRIZ ELENA BUITRAGO SOTO</t>
  </si>
  <si>
    <t>3207928966</t>
  </si>
  <si>
    <t>RURAL_190440200822460002_PROV.VEREDA LA MILAGROSA</t>
  </si>
  <si>
    <t>190440200822460002</t>
  </si>
  <si>
    <t>23257097</t>
  </si>
  <si>
    <t>2026-07-06 10:36:25</t>
  </si>
  <si>
    <t>JENNIFER MUNERA OBANDO</t>
  </si>
  <si>
    <t>RURAL_190318203175900001_PROV.VDA EL SANGO</t>
  </si>
  <si>
    <t>190318203175900001</t>
  </si>
  <si>
    <t>23268751</t>
  </si>
  <si>
    <t>2026-07-06 11:44:26</t>
  </si>
  <si>
    <t>ALEJANDRO PATIÑO RUIZ</t>
  </si>
  <si>
    <t>3218841001</t>
  </si>
  <si>
    <t>CL 48 SUR CR 72 -152</t>
  </si>
  <si>
    <t>044718002001520000</t>
  </si>
  <si>
    <t>MET-RMRT- Emil Manuel Cadrazco</t>
  </si>
  <si>
    <t>23341851</t>
  </si>
  <si>
    <t>2026-07-03 23:30:54</t>
  </si>
  <si>
    <t>DIANA CAROLINA JARAMILLO CORREA</t>
  </si>
  <si>
    <t>2608010</t>
  </si>
  <si>
    <t>3122930243</t>
  </si>
  <si>
    <t>RURAL_190319206323573002_VEREDA LA CLARA</t>
  </si>
  <si>
    <t>190319206323573002</t>
  </si>
  <si>
    <t>23472301</t>
  </si>
  <si>
    <t>2026-07-04 10:32:58</t>
  </si>
  <si>
    <t>DIEGO NICOLAS DUQUE VALENCIA</t>
  </si>
  <si>
    <t>RURAL_190698200048250006_PROV.VDA LA AURORA</t>
  </si>
  <si>
    <t>190698200048250006</t>
  </si>
  <si>
    <t>23528861</t>
  </si>
  <si>
    <t>2026-07-03 16:00:27</t>
  </si>
  <si>
    <t>RICHARD ALBERTO ACHURI RODRIGUEZ</t>
  </si>
  <si>
    <t>3044337636</t>
  </si>
  <si>
    <t>RURAL_190375100822772005_URB CAMPESTRE REAL LOT 72</t>
  </si>
  <si>
    <t>190375100822772005</t>
  </si>
  <si>
    <t>23547425</t>
  </si>
  <si>
    <t>2026-07-05 23:31:17</t>
  </si>
  <si>
    <t>CRISTIAN DE JESUS CEBALLOS ISAZA</t>
  </si>
  <si>
    <t>RURAL_190319206717274006_PROV.190319206717274000</t>
  </si>
  <si>
    <t>190319206717274006</t>
  </si>
  <si>
    <t>23552965</t>
  </si>
  <si>
    <t>2026-07-06 09:02:47</t>
  </si>
  <si>
    <t>INVERSIONES PELAEZ PELAEZ SAS</t>
  </si>
  <si>
    <t>RURAL_190585200360410000_CL FINCA ST MARTA</t>
  </si>
  <si>
    <t>190585200360410000</t>
  </si>
  <si>
    <t>23571369</t>
  </si>
  <si>
    <t>2026-07-05 22:20:29</t>
  </si>
  <si>
    <t>CRISTIAN NAVA OSORIO</t>
  </si>
  <si>
    <t>3145494976</t>
  </si>
  <si>
    <t>RURAL_190055100152000001_CALLE TULLIDO</t>
  </si>
  <si>
    <t>190055100152000001</t>
  </si>
  <si>
    <t>23583962</t>
  </si>
  <si>
    <t>2026-07-05 22:20:35</t>
  </si>
  <si>
    <t>LUIS FERNANDO AGUIRRE CUERVO</t>
  </si>
  <si>
    <t>3001914342</t>
  </si>
  <si>
    <t>RURAL_190660100153250002_BARRIO SAN JOAQUIN</t>
  </si>
  <si>
    <t>190660100153250002</t>
  </si>
  <si>
    <t>23587183</t>
  </si>
  <si>
    <t>2026-07-03 16:21:22</t>
  </si>
  <si>
    <t>NYDIA ESTHER ROBAYO CHURQUE</t>
  </si>
  <si>
    <t>3006217668</t>
  </si>
  <si>
    <t>RURAL_190674200559900001_EL CALVARIO</t>
  </si>
  <si>
    <t>190674200559900001</t>
  </si>
  <si>
    <t>23623383</t>
  </si>
  <si>
    <t>2026-07-05 11:35:04</t>
  </si>
  <si>
    <t>DAVID HERNANDO ALZATE ARANGO</t>
  </si>
  <si>
    <t>3152888282</t>
  </si>
  <si>
    <t>RURAL_190674200594095000_VDA LA ENEA</t>
  </si>
  <si>
    <t>190674200594095000</t>
  </si>
  <si>
    <t>23635221</t>
  </si>
  <si>
    <t>2026-07-06 12:59:57</t>
  </si>
  <si>
    <t>YULIETH BANESSA CORDOBA CHAVERRA</t>
  </si>
  <si>
    <t>3146246285</t>
  </si>
  <si>
    <t>CR 10 CL 55 -405 (INTERIOR 126 )</t>
  </si>
  <si>
    <t>055120005004050126</t>
  </si>
  <si>
    <t>23636722</t>
  </si>
  <si>
    <t>JUAN PABLO MONTOYA RIVERA</t>
  </si>
  <si>
    <t>3147513943</t>
  </si>
  <si>
    <t>RURAL_190318101685500002_CR 47 CL 41 B -21</t>
  </si>
  <si>
    <t>190318101685500002</t>
  </si>
  <si>
    <t>23645544</t>
  </si>
  <si>
    <t>2026-07-06 09:58:27</t>
  </si>
  <si>
    <t>MARIA EUGENIA ANGEL MEJIA</t>
  </si>
  <si>
    <t>3207268462</t>
  </si>
  <si>
    <t>RURAL_190376200192716002_PARCELACIÓN PADUA LOTE 4</t>
  </si>
  <si>
    <t>190376200192716002</t>
  </si>
  <si>
    <t>23655901</t>
  </si>
  <si>
    <t>2026-07-05 22:22:19</t>
  </si>
  <si>
    <t>VICTOR ALDEMAR RESTREPO DUQUE</t>
  </si>
  <si>
    <t>3435993</t>
  </si>
  <si>
    <t>3145427917</t>
  </si>
  <si>
    <t>RURAL_190149100025725000_CR 27 CL 37A 64</t>
  </si>
  <si>
    <t>190149100025725000</t>
  </si>
  <si>
    <t>23659170</t>
  </si>
  <si>
    <t>2026-07-06 10:24:56</t>
  </si>
  <si>
    <t>JAIME OVIDIO HINCAPIE VILLEGAS</t>
  </si>
  <si>
    <t>3113091894</t>
  </si>
  <si>
    <t>RURAL_176057690000000001_PROV.VEREDA SANTA RITA</t>
  </si>
  <si>
    <t>176057690000000001</t>
  </si>
  <si>
    <t>23663646</t>
  </si>
  <si>
    <t>2026-07-05 22:21:42</t>
  </si>
  <si>
    <t>EDGAR ELY ALZATE RIOS</t>
  </si>
  <si>
    <t>3128230799</t>
  </si>
  <si>
    <t>RURAL_190375100290880001_DIAGONAL 29 A 21 36 LT B</t>
  </si>
  <si>
    <t>190375100290880001</t>
  </si>
  <si>
    <t>23693065</t>
  </si>
  <si>
    <t>LUIS EDUARDO OSSA RESTREPO</t>
  </si>
  <si>
    <t>3105950697</t>
  </si>
  <si>
    <t>RURAL_190318203136150003_PROV.VEREDA EL MOLINO PIS</t>
  </si>
  <si>
    <t>190318203136150003</t>
  </si>
  <si>
    <t>23693700</t>
  </si>
  <si>
    <t>BERNARDO DE JESUS HERNANDEZ GONZALEZ</t>
  </si>
  <si>
    <t>3017152109</t>
  </si>
  <si>
    <t>RURAL_181081703000000001</t>
  </si>
  <si>
    <t>181081703000000001</t>
  </si>
  <si>
    <t>23698084</t>
  </si>
  <si>
    <t>2026-07-06 13:53:22</t>
  </si>
  <si>
    <t>CREATIVA DISEÑO Y CONSTRUCCIÓN S.A.S</t>
  </si>
  <si>
    <t>2252055</t>
  </si>
  <si>
    <t>3205741752</t>
  </si>
  <si>
    <t>CL 82 SUR CR 32 -42 (INTERIOR 102 BQ 1 )</t>
  </si>
  <si>
    <t>018312002000420102</t>
  </si>
  <si>
    <t>2026-07-10 13:53:22</t>
  </si>
  <si>
    <t>30/03/2026 17:26:29</t>
  </si>
  <si>
    <t>23698998</t>
  </si>
  <si>
    <t>2026-07-06 11:00:21</t>
  </si>
  <si>
    <t>JORGE ALEXANDER GIRALDO GIRALDO</t>
  </si>
  <si>
    <t>RURAL_190440200591860001_PROV.LA ESMERALDA</t>
  </si>
  <si>
    <t>190440200591860001</t>
  </si>
  <si>
    <t>23707785</t>
  </si>
  <si>
    <t>2026-07-06 15:24:38</t>
  </si>
  <si>
    <t>3017869733</t>
  </si>
  <si>
    <t>RURAL_190439100567470000_ CL 28 CR 34-151</t>
  </si>
  <si>
    <t>190439100567470000</t>
  </si>
  <si>
    <t>2026-07-10 15:24:38</t>
  </si>
  <si>
    <t>23708572</t>
  </si>
  <si>
    <t>2026-07-06 10:50:53</t>
  </si>
  <si>
    <t>TRAN 62 A CR 64 C -22 (INTERIOR 409 )</t>
  </si>
  <si>
    <t>190616100402020409</t>
  </si>
  <si>
    <t>2026-07-15 10:50:53</t>
  </si>
  <si>
    <t>23713994</t>
  </si>
  <si>
    <t>2026-07-06 14:34:26</t>
  </si>
  <si>
    <t>MARTHA ELCY VARGAS GUTIERREZ</t>
  </si>
  <si>
    <t>3127858371</t>
  </si>
  <si>
    <t>RURAL_190690100445800005</t>
  </si>
  <si>
    <t>190690100445800005</t>
  </si>
  <si>
    <t>23714835</t>
  </si>
  <si>
    <t>2026-07-06 10:01:10</t>
  </si>
  <si>
    <t>DEISY ALEJANDRA CHAVERRA ZULUAGA</t>
  </si>
  <si>
    <t>3156639312</t>
  </si>
  <si>
    <t>RURAL_190149200810240003_PROV.VEREDA LA CHAPA</t>
  </si>
  <si>
    <t>190149200810240003</t>
  </si>
  <si>
    <t>23721436</t>
  </si>
  <si>
    <t>2026-07-03 23:31:57</t>
  </si>
  <si>
    <t>NEUVADIS PATRICIA VALLEJO GOMEZ</t>
  </si>
  <si>
    <t>3113231215</t>
  </si>
  <si>
    <t>RURAL_190197100030420001</t>
  </si>
  <si>
    <t>190197100030420001</t>
  </si>
  <si>
    <t>23727484</t>
  </si>
  <si>
    <t>MARIBEL TABARES CASTRO</t>
  </si>
  <si>
    <t>RURAL_190617200744239203_PROV.VEREDA PONTEZUELA</t>
  </si>
  <si>
    <t>190617200744239203</t>
  </si>
  <si>
    <t>23728474</t>
  </si>
  <si>
    <t>2026-07-06 09:39:26</t>
  </si>
  <si>
    <t>RURAL_190617200744239202_PROV.VEREDA PONTEZUELA</t>
  </si>
  <si>
    <t>190617200744239202</t>
  </si>
  <si>
    <t>23729067</t>
  </si>
  <si>
    <t>2026-07-03 23:30:47</t>
  </si>
  <si>
    <t>DIEGO ANDRES GARCIA GARCIA</t>
  </si>
  <si>
    <t>3135910437</t>
  </si>
  <si>
    <t>RURAL_190616200314510006_PROV.VDA LA LAJA</t>
  </si>
  <si>
    <t>190616200314510006</t>
  </si>
  <si>
    <t>23729077</t>
  </si>
  <si>
    <t>2026-07-03 23:30:50</t>
  </si>
  <si>
    <t>LIBARDO OSORNO NIÑO</t>
  </si>
  <si>
    <t>RURAL_190698200014750002_PROV.VEREDA PORTACHUELO</t>
  </si>
  <si>
    <t>190698200014750002</t>
  </si>
  <si>
    <t>23729280</t>
  </si>
  <si>
    <t>2026-07-03 23:30:57</t>
  </si>
  <si>
    <t>BRYAN ARISTON GONZALEZ JIMENEZ</t>
  </si>
  <si>
    <t>RURAL_190400200404640001_PROV.VEREDA LA MADERA</t>
  </si>
  <si>
    <t>190400200404640001</t>
  </si>
  <si>
    <t>23729370</t>
  </si>
  <si>
    <t>2026-07-03 23:31:08</t>
  </si>
  <si>
    <t>DIEGO ALEXANDER ARCILA</t>
  </si>
  <si>
    <t>3127521902</t>
  </si>
  <si>
    <t>RURAL_190149200643793009_CR 31 A CL 46 A - 34</t>
  </si>
  <si>
    <t>190149200643793009</t>
  </si>
  <si>
    <t>23730294</t>
  </si>
  <si>
    <t>2026-07-05 22:18:59</t>
  </si>
  <si>
    <t>LEONARDO ANIRO OROZCO MARTINEZ</t>
  </si>
  <si>
    <t>3114411066</t>
  </si>
  <si>
    <t>RURAL_190197200848385002_PROV.VEREDA LA PIÑUELA</t>
  </si>
  <si>
    <t>190197200848385002</t>
  </si>
  <si>
    <t>23732742</t>
  </si>
  <si>
    <t>2026-07-06 09:58:00</t>
  </si>
  <si>
    <t>CONSTRUCTORA Y SERVICIOS LYP</t>
  </si>
  <si>
    <t>4173700</t>
  </si>
  <si>
    <t>3148936041</t>
  </si>
  <si>
    <t>CL 17 CR 18 -23 (INTERIOR 5 )</t>
  </si>
  <si>
    <t>900053760002104908</t>
  </si>
  <si>
    <t>23733670</t>
  </si>
  <si>
    <t>2026-07-03 23:31:04</t>
  </si>
  <si>
    <t>JHON JAIRO OSPINA VARGAS</t>
  </si>
  <si>
    <t>3053472439</t>
  </si>
  <si>
    <t>RURAL_190614100080495002_CL 58 47 37 APTO 102</t>
  </si>
  <si>
    <t>190614100080495002</t>
  </si>
  <si>
    <t>23734346</t>
  </si>
  <si>
    <t>2026-07-05 22:18:52</t>
  </si>
  <si>
    <t>DANIELA MONTOYA GIL</t>
  </si>
  <si>
    <t>3505166001</t>
  </si>
  <si>
    <t>RURAL_190375100821965401_CR 14 N 12 A -12 APTO 401</t>
  </si>
  <si>
    <t>190375100821965401</t>
  </si>
  <si>
    <t>23734787</t>
  </si>
  <si>
    <t>2026-07-05 22:19:03</t>
  </si>
  <si>
    <t>SARA SANCHEZ ROMAN</t>
  </si>
  <si>
    <t>CL 18 CR 18 -50 (INTERIOR 2 )</t>
  </si>
  <si>
    <t>900056070002107550</t>
  </si>
  <si>
    <t>23738047</t>
  </si>
  <si>
    <t>MARIA ELENA RIOS RIVERA</t>
  </si>
  <si>
    <t>RURAL_190319206315700001_VEREDA LA CLARA</t>
  </si>
  <si>
    <t>190319206315700001</t>
  </si>
  <si>
    <t>23738219</t>
  </si>
  <si>
    <t>2026-07-06 08:40:20</t>
  </si>
  <si>
    <t>BEATRIZ ELENA GOMEZ CASTAÑO</t>
  </si>
  <si>
    <t>3206448136</t>
  </si>
  <si>
    <t>RURAL_190197200524200001_PROV.VEREDA MEDIA CUESTA</t>
  </si>
  <si>
    <t>190197200524200001</t>
  </si>
  <si>
    <t>23738712</t>
  </si>
  <si>
    <t>2026-07-03 23:32:39</t>
  </si>
  <si>
    <t>YUDENY PINEDA MUNERA</t>
  </si>
  <si>
    <t>3117121299</t>
  </si>
  <si>
    <t>RURAL_190657200218870001_PROV.CORREGIMIENTO PROVID</t>
  </si>
  <si>
    <t>190657200218870001</t>
  </si>
  <si>
    <t>23739726</t>
  </si>
  <si>
    <t>JEOVANY GOMEZ SEGURO</t>
  </si>
  <si>
    <t>RURAL_190616200180867001_VDA RIO ABAJO</t>
  </si>
  <si>
    <t>190616200180867001</t>
  </si>
  <si>
    <t>23740073</t>
  </si>
  <si>
    <t>DANIEL MAURICIO POSADA RADA</t>
  </si>
  <si>
    <t>5885748</t>
  </si>
  <si>
    <t>3146813162</t>
  </si>
  <si>
    <t>RURAL_187003117260000000_187003117260000000</t>
  </si>
  <si>
    <t>187003117260000000</t>
  </si>
  <si>
    <t>2026-07-06 15:29:09</t>
  </si>
  <si>
    <t>23746629</t>
  </si>
  <si>
    <t>2026-07-03 12:49:04</t>
  </si>
  <si>
    <t>CR 67 A CL 50 -3 (INTERIOR 501 BQ 3 BORAL )</t>
  </si>
  <si>
    <t>190616100503430501</t>
  </si>
  <si>
    <t>23747951</t>
  </si>
  <si>
    <t>2026-07-03 15:20:21</t>
  </si>
  <si>
    <t>NATALIA ANDREA MOLINA GRISALES</t>
  </si>
  <si>
    <t>4995357</t>
  </si>
  <si>
    <t>3218883451</t>
  </si>
  <si>
    <t>RURAL_190375100822414004_CR 13 A N 10 -70</t>
  </si>
  <si>
    <t>190375100822414004</t>
  </si>
  <si>
    <t>23753776</t>
  </si>
  <si>
    <t>2026-07-06 09:09:14</t>
  </si>
  <si>
    <t>GILDARDO MUÑOZ VILLA</t>
  </si>
  <si>
    <t>3146157912</t>
  </si>
  <si>
    <t>CL 7 CR 1 -70</t>
  </si>
  <si>
    <t>900057560002138001</t>
  </si>
  <si>
    <t>23753905</t>
  </si>
  <si>
    <t>2026-07-06 09:00:18</t>
  </si>
  <si>
    <t>CL 7 CR 1 -70 (INTERIOR 101 )</t>
  </si>
  <si>
    <t>900057560002138166</t>
  </si>
  <si>
    <t>23754181</t>
  </si>
  <si>
    <t>2026-07-06 12:00:21</t>
  </si>
  <si>
    <t>YENIFER TATIANA RUA MAZUELA</t>
  </si>
  <si>
    <t>3504556938</t>
  </si>
  <si>
    <t>RURAL_190755100085620001_CL LA DANTA</t>
  </si>
  <si>
    <t>190755100085620001</t>
  </si>
  <si>
    <t>23754239</t>
  </si>
  <si>
    <t>2026-07-03 15:52:11</t>
  </si>
  <si>
    <t>JOHN MICHAEL NARANJO GALLO</t>
  </si>
  <si>
    <t>RURAL_190149200840450002_VEREDA BOQUERON</t>
  </si>
  <si>
    <t>190149200840450002</t>
  </si>
  <si>
    <t>23755490</t>
  </si>
  <si>
    <t>2026-07-06 13:41:06</t>
  </si>
  <si>
    <t>TRAN 53 B CR 68 D -62 (INTERIOR 201 BQ 3 ORIGEN DE</t>
  </si>
  <si>
    <t>190616100503230201</t>
  </si>
  <si>
    <t>23756960</t>
  </si>
  <si>
    <t>2026-07-06 14:18:56</t>
  </si>
  <si>
    <t>ALEXANDER DE JESUS BETANCUR RUEDA</t>
  </si>
  <si>
    <t>3245285831</t>
  </si>
  <si>
    <t>RURAL_190735100018400000_CL 46C N 59-134</t>
  </si>
  <si>
    <t>190735100018400000</t>
  </si>
  <si>
    <t>23760690</t>
  </si>
  <si>
    <t>2026-07-06 13:59:26</t>
  </si>
  <si>
    <t>HUMBERTO DE JESUS TABORDA TABORDA</t>
  </si>
  <si>
    <t>3425653</t>
  </si>
  <si>
    <t>3186148034</t>
  </si>
  <si>
    <t>RURAL_190680200470765000_CERCA A 470790</t>
  </si>
  <si>
    <t>190680200470765000</t>
  </si>
  <si>
    <t>23760934</t>
  </si>
  <si>
    <t>2026-07-06 13:13:58</t>
  </si>
  <si>
    <t>CR 22 A CL 30 -44 (INTERIOR 114 BQ 6 LA HEREDIA )</t>
  </si>
  <si>
    <t>190375100302202114</t>
  </si>
  <si>
    <t>23760942</t>
  </si>
  <si>
    <t>2026-07-06 13:10:38</t>
  </si>
  <si>
    <t>CR 22 A CL 30 -44 (INTERIOR 111 BQ 6 LA HEREDIA )</t>
  </si>
  <si>
    <t>190375100302202111</t>
  </si>
  <si>
    <t>23760945</t>
  </si>
  <si>
    <t>2026-07-06 13:07:56</t>
  </si>
  <si>
    <t>CR 22 A CL 30 -44 (INTERIOR 108 BQ 6 LA HEREDIA )</t>
  </si>
  <si>
    <t>190375100302202108</t>
  </si>
  <si>
    <t>23760951</t>
  </si>
  <si>
    <t>2026-07-06 13:15:11</t>
  </si>
  <si>
    <t>CR 22 A CL 30 -44 (INTERIOR 115 BQ 6 LA HEREDIA )</t>
  </si>
  <si>
    <t>190375100302202115</t>
  </si>
  <si>
    <t>23760952</t>
  </si>
  <si>
    <t>2026-07-06 12:43:11</t>
  </si>
  <si>
    <t>CR 22 A CL 30 -44 (INTERIOR 106 BQ 6 LA HEREDIA )</t>
  </si>
  <si>
    <t>190375100302202106</t>
  </si>
  <si>
    <t>2026-07-15 12:43:11</t>
  </si>
  <si>
    <t>23760953</t>
  </si>
  <si>
    <t>2026-07-06 13:12:11</t>
  </si>
  <si>
    <t>CR 22 A CL 30 -44 (INTERIOR 113 BQ 6 LA HEREDIA )</t>
  </si>
  <si>
    <t>190375100302202113</t>
  </si>
  <si>
    <t>23760958</t>
  </si>
  <si>
    <t>2026-07-06 13:22:18</t>
  </si>
  <si>
    <t>CR 22 A CL 30 -44 (INTERIOR 211 BQ 6 LA HEREDIA )</t>
  </si>
  <si>
    <t>190375100302202211</t>
  </si>
  <si>
    <t>23761266</t>
  </si>
  <si>
    <t>2026-07-06 13:54:55</t>
  </si>
  <si>
    <t>CR 22 A CL 30 -44 (INTERIOR 509 BQ 6 LA HEREDIA )</t>
  </si>
  <si>
    <t>190375100302202509</t>
  </si>
  <si>
    <t>23761268</t>
  </si>
  <si>
    <t>2026-07-06 13:56:33</t>
  </si>
  <si>
    <t>CR 22 A CL 30 -44 (INTERIOR 513 BQ 6 LA HEREDIA )</t>
  </si>
  <si>
    <t>190375100302202513</t>
  </si>
  <si>
    <t>23761270</t>
  </si>
  <si>
    <t>2026-07-06 13:48:54</t>
  </si>
  <si>
    <t>CR 22 A CL 30 -44 (INTERIOR 415 BQ 6 LA HEREDIA )</t>
  </si>
  <si>
    <t>190375100302202415</t>
  </si>
  <si>
    <t>23761271</t>
  </si>
  <si>
    <t>2026-07-06 13:19:50</t>
  </si>
  <si>
    <t>CR 22 A CL 30 -44 (INTERIOR 204 BQ 6 LA HEREDIA )</t>
  </si>
  <si>
    <t>190375100302202204</t>
  </si>
  <si>
    <t>23761274</t>
  </si>
  <si>
    <t>2026-07-06 13:24:29</t>
  </si>
  <si>
    <t>CR 22 A CL 30 -44 (INTERIOR 215 BQ 6 LA HEREDIA )</t>
  </si>
  <si>
    <t>190375100302202215</t>
  </si>
  <si>
    <t>23761276</t>
  </si>
  <si>
    <t>2026-07-06 13:47:23</t>
  </si>
  <si>
    <t>CR 22 A CL 30 -44 (INTERIOR 413 BQ 6 LA HEREDIA )</t>
  </si>
  <si>
    <t>190375100302202413</t>
  </si>
  <si>
    <t>23761279</t>
  </si>
  <si>
    <t>2026-07-06 13:33:10</t>
  </si>
  <si>
    <t>CR 22 A CL 30 -44 (INTERIOR 311 BQ 6 LA HEREDIA )</t>
  </si>
  <si>
    <t>190375100302202311</t>
  </si>
  <si>
    <t>23761503</t>
  </si>
  <si>
    <t>2026-07-06 13:51:12</t>
  </si>
  <si>
    <t>CR 22 A CL 30 -44 (INTERIOR 504 BQ 6 LA HEREDIA )</t>
  </si>
  <si>
    <t>190375100302202504</t>
  </si>
  <si>
    <t>23761506</t>
  </si>
  <si>
    <t>2026-07-06 13:58:13</t>
  </si>
  <si>
    <t>CR 22 A CL 30 -44 (INTERIOR 516 BQ 6 LA HEREDIA )</t>
  </si>
  <si>
    <t>190375100302202516</t>
  </si>
  <si>
    <t>23761507</t>
  </si>
  <si>
    <t>2026-07-06 13:52:31</t>
  </si>
  <si>
    <t>CR 22 A CL 30 -44 (INTERIOR 506 BQ 6 LA HEREDIA )</t>
  </si>
  <si>
    <t>190375100302202506</t>
  </si>
  <si>
    <t>23761510</t>
  </si>
  <si>
    <t>2026-07-06 13:53:46</t>
  </si>
  <si>
    <t>CR 22 A CL 30 -44 (INTERIOR 508 BQ 6 LA HEREDIA )</t>
  </si>
  <si>
    <t>190375100302202508</t>
  </si>
  <si>
    <t>23761519</t>
  </si>
  <si>
    <t>2026-07-06 13:32:01</t>
  </si>
  <si>
    <t>CR 22 A CL 30 -44 (INTERIOR 310 BQ 6 LA HEREDIA )</t>
  </si>
  <si>
    <t>190375100302202310</t>
  </si>
  <si>
    <t>23761520</t>
  </si>
  <si>
    <t>2026-07-06 13:35:39</t>
  </si>
  <si>
    <t>CR 22 A CL 30 -44 (INTERIOR 314 BQ 6 LA HEREDIA )</t>
  </si>
  <si>
    <t>190375100302202314</t>
  </si>
  <si>
    <t>23761521</t>
  </si>
  <si>
    <t>2026-07-06 13:29:04</t>
  </si>
  <si>
    <t>CR 22 A CL 30 -44 (INTERIOR 307 BQ 6 LA HEREDIA )</t>
  </si>
  <si>
    <t>190375100302202307</t>
  </si>
  <si>
    <t>23761523</t>
  </si>
  <si>
    <t>2026-07-06 13:27:32</t>
  </si>
  <si>
    <t>CR 22 A CL 30 -44 (INTERIOR 306 BQ 6 LA HEREDIA )</t>
  </si>
  <si>
    <t>190375100302202306</t>
  </si>
  <si>
    <t>23761526</t>
  </si>
  <si>
    <t>2026-07-06 13:34:22</t>
  </si>
  <si>
    <t>CR 22 A CL 30 -44 (INTERIOR 312 BQ 6 LA HEREDIA )</t>
  </si>
  <si>
    <t>190375100302202312</t>
  </si>
  <si>
    <t>2026-07-15 13:34:22</t>
  </si>
  <si>
    <t>23761535</t>
  </si>
  <si>
    <t>2026-07-06 13:30:42</t>
  </si>
  <si>
    <t>CR 22 A CL 30 -44 (INTERIOR 308 BQ 6 LA HEREDIA )</t>
  </si>
  <si>
    <t>190375100302202308</t>
  </si>
  <si>
    <t>23761542</t>
  </si>
  <si>
    <t>2026-07-06 13:40:31</t>
  </si>
  <si>
    <t>CR 22 A CL 30 -44 (INTERIOR 406 BQ 6 LA HEREDIA )</t>
  </si>
  <si>
    <t>190375100302202406</t>
  </si>
  <si>
    <t>23761543</t>
  </si>
  <si>
    <t>2026-07-06 13:38:44</t>
  </si>
  <si>
    <t>CR 22 A CL 30 -44 (INTERIOR 403 BQ 6 LA HEREDIA )</t>
  </si>
  <si>
    <t>190375100302202403</t>
  </si>
  <si>
    <t>23761544</t>
  </si>
  <si>
    <t>2026-07-06 13:43:40</t>
  </si>
  <si>
    <t>CR 22 A CL 30 -44 (INTERIOR 409 BQ 6 LA HEREDIA )</t>
  </si>
  <si>
    <t>190375100302202409</t>
  </si>
  <si>
    <t>23761549</t>
  </si>
  <si>
    <t>2026-07-06 13:42:12</t>
  </si>
  <si>
    <t>CR 22 A CL 30 -44 (INTERIOR 408 BQ 6 LA HEREDIA )</t>
  </si>
  <si>
    <t>190375100302202408</t>
  </si>
  <si>
    <t>23761550</t>
  </si>
  <si>
    <t>2026-07-06 13:45:06</t>
  </si>
  <si>
    <t>CR 22 A CL 30 -44 (INTERIOR 410 BQ 6 LA HEREDIA )</t>
  </si>
  <si>
    <t>190375100302202410</t>
  </si>
  <si>
    <t>23761551</t>
  </si>
  <si>
    <t>2026-07-06 13:37:15</t>
  </si>
  <si>
    <t>CR 22 A CL 30 -44 (INTERIOR 401 BQ 6 LA HEREDIA )</t>
  </si>
  <si>
    <t>190375100302202401</t>
  </si>
  <si>
    <t>23761555</t>
  </si>
  <si>
    <t>2026-07-06 13:46:18</t>
  </si>
  <si>
    <t>CR 22 A CL 30 -44 (INTERIOR 412 BQ 6 LA HEREDIA )</t>
  </si>
  <si>
    <t>190375100302202412</t>
  </si>
  <si>
    <t>23764638</t>
  </si>
  <si>
    <t>2026-07-06 14:20:28</t>
  </si>
  <si>
    <t>GABRIEL EDUARDO ARBELAEZ PINILLOS</t>
  </si>
  <si>
    <t>3218026208</t>
  </si>
  <si>
    <t>RURAL_190607100000509999_FICTICIA_CAMBIOS</t>
  </si>
  <si>
    <t>190607100000509999</t>
  </si>
  <si>
    <t>23768113</t>
  </si>
  <si>
    <t>2026-07-06 09:18:16</t>
  </si>
  <si>
    <t>PAULA ANDREA ARBOLEDA SIERRA</t>
  </si>
  <si>
    <t>5868173</t>
  </si>
  <si>
    <t>3053442833</t>
  </si>
  <si>
    <t>RURAL_190375100290918010_DG 29A CR 20 -53 LT 10</t>
  </si>
  <si>
    <t>190375100290918010</t>
  </si>
  <si>
    <t>23771584</t>
  </si>
  <si>
    <t>2026-07-06 08:35:03</t>
  </si>
  <si>
    <t>CLAUDIA MARIA RENDON HERNANDEZ</t>
  </si>
  <si>
    <t>3205321706</t>
  </si>
  <si>
    <t>RURAL_190319203821730000</t>
  </si>
  <si>
    <t>190319203821730000</t>
  </si>
  <si>
    <t>23771708</t>
  </si>
  <si>
    <t>2026-07-06 14:50:43</t>
  </si>
  <si>
    <t>MARIA ALEXANDRA BERNAL LOPEZ</t>
  </si>
  <si>
    <t>3207262978</t>
  </si>
  <si>
    <t>RURAL_190755100118820202_CL 32 31-15 AP 202</t>
  </si>
  <si>
    <t>190755100118820202</t>
  </si>
  <si>
    <t>23771736</t>
  </si>
  <si>
    <t>2026-07-06 14:58:05</t>
  </si>
  <si>
    <t>RURAL_190755100118820101_CL 32 31-15 AP 101</t>
  </si>
  <si>
    <t>190755100118820101</t>
  </si>
  <si>
    <t>23772304</t>
  </si>
  <si>
    <t>2026-07-03 15:42:10</t>
  </si>
  <si>
    <t>ROGER ANDRES CANO GIRALDO</t>
  </si>
  <si>
    <t>5707340</t>
  </si>
  <si>
    <t>3175012887</t>
  </si>
  <si>
    <t>RURAL_190376200372063000_PARC LOOP HOUSINN LT 63</t>
  </si>
  <si>
    <t>190376200372008663</t>
  </si>
  <si>
    <t>23772906</t>
  </si>
  <si>
    <t>2026-07-03 16:35:23</t>
  </si>
  <si>
    <t>CR 32 CL 60 -87 (INTERIOR 202 BQ 8 BOSQ ROBLEDAL )</t>
  </si>
  <si>
    <t>190615100666480202</t>
  </si>
  <si>
    <t>23773176</t>
  </si>
  <si>
    <t>2026-07-03 13:27:05</t>
  </si>
  <si>
    <t>CR 32 CL 60 -87 (INTERIOR 805 BQ 10 BOSQ ROBLEDAL</t>
  </si>
  <si>
    <t>190615100666460805</t>
  </si>
  <si>
    <t>23773189</t>
  </si>
  <si>
    <t>2026-07-03 16:03:58</t>
  </si>
  <si>
    <t>CR 32 CL 60 -87 (INTERIOR 603 BQ 8 BOSQ ROBLEDAL )</t>
  </si>
  <si>
    <t>190615100666480603</t>
  </si>
  <si>
    <t>23773265</t>
  </si>
  <si>
    <t>2026-07-03 13:18:19</t>
  </si>
  <si>
    <t>CR 32 CL 60 -87 (INTERIOR 407 BQ 10 BOSQ ROBLEDAL</t>
  </si>
  <si>
    <t>190615100666460407</t>
  </si>
  <si>
    <t>23773535</t>
  </si>
  <si>
    <t>2026-07-06 11:23:10</t>
  </si>
  <si>
    <t>CR 32 CL 60 -87 (INTERIOR 303 BQ 11 BOSQ ROBLEDAL</t>
  </si>
  <si>
    <t>190615100666450303</t>
  </si>
  <si>
    <t>23773544</t>
  </si>
  <si>
    <t>ROSMIRA CHALA VALOYES</t>
  </si>
  <si>
    <t>3226110344</t>
  </si>
  <si>
    <t>CR 90 B CL 15 -95 (INTERIOR 201 )</t>
  </si>
  <si>
    <t>051920205000950201</t>
  </si>
  <si>
    <t>23774412</t>
  </si>
  <si>
    <t>2026-07-06 14:56:56</t>
  </si>
  <si>
    <t>RURAL_190755100118820000_CL 1 11 1 LA DANTA</t>
  </si>
  <si>
    <t>190755100118820000</t>
  </si>
  <si>
    <t>2026-07-06 13:16:14</t>
  </si>
  <si>
    <t>2026-07-06 15:25:42</t>
  </si>
  <si>
    <t>23787454</t>
  </si>
  <si>
    <t>2026-07-03 10:48:57</t>
  </si>
  <si>
    <t>JAVIER  ROMAÑA PALACIOS</t>
  </si>
  <si>
    <t>3113736715</t>
  </si>
  <si>
    <t>RURAL_190190200725375001_EL BALSAL</t>
  </si>
  <si>
    <t>190190200725375001</t>
  </si>
  <si>
    <t>23787466</t>
  </si>
  <si>
    <t>2026-07-03 10:56:28</t>
  </si>
  <si>
    <t>FREDY RUA</t>
  </si>
  <si>
    <t>3148408524</t>
  </si>
  <si>
    <t>RURAL_190550200403920003_VDA HOJAS ANCHAS</t>
  </si>
  <si>
    <t>190550200403920003</t>
  </si>
  <si>
    <t>23787600</t>
  </si>
  <si>
    <t>2026-07-03 12:43:11</t>
  </si>
  <si>
    <t>FLOR MARIA OSPINA GIL</t>
  </si>
  <si>
    <t>5612708</t>
  </si>
  <si>
    <t>CR 57 B CL 52 B -21</t>
  </si>
  <si>
    <t>190615100322800001</t>
  </si>
  <si>
    <t>23787609</t>
  </si>
  <si>
    <t>2026-07-03 12:54:46</t>
  </si>
  <si>
    <t>ADRIANA MARIA GIRALDO GALLEGO</t>
  </si>
  <si>
    <t>RURAL_190319205326770002_VEREDA TOLDAS</t>
  </si>
  <si>
    <t>190319205326770002</t>
  </si>
  <si>
    <t>23787652</t>
  </si>
  <si>
    <t>2026-07-03 13:30:32</t>
  </si>
  <si>
    <t>FARLEY FERNANDO VELASQUEZ PEREZ</t>
  </si>
  <si>
    <t>RURAL_190550200403920009_VDA HOJAS ANCHAS</t>
  </si>
  <si>
    <t>190550200403920009</t>
  </si>
  <si>
    <t>23787653</t>
  </si>
  <si>
    <t>2026-07-03 13:30:40</t>
  </si>
  <si>
    <t>HUGO ADOLFO SUAREZ ARIAS</t>
  </si>
  <si>
    <t>3023802878</t>
  </si>
  <si>
    <t>RURAL_190615100552700101_CL  LOPEZ 47-64 INT 101</t>
  </si>
  <si>
    <t>190615100552700101</t>
  </si>
  <si>
    <t>23787664</t>
  </si>
  <si>
    <t>2026-07-03 13:38:51</t>
  </si>
  <si>
    <t>CRISTIAN CAMILO LOAIZA SUAREZ</t>
  </si>
  <si>
    <t>2142579</t>
  </si>
  <si>
    <t>RURAL_190550200403920010_VDA HOJAS ANCHAS</t>
  </si>
  <si>
    <t>190550200403920010</t>
  </si>
  <si>
    <t>23787686</t>
  </si>
  <si>
    <t>2026-07-03 13:59:44</t>
  </si>
  <si>
    <t>WILTOR ALNOY TABARES ALZATE</t>
  </si>
  <si>
    <t>3195022236</t>
  </si>
  <si>
    <t>RURAL_190617200713293001_PROV.VEEDA PONTEZUELA</t>
  </si>
  <si>
    <t>190617200713293001</t>
  </si>
  <si>
    <t>23787696</t>
  </si>
  <si>
    <t>2026-07-03 14:05:20</t>
  </si>
  <si>
    <t>LUIS FERNANDO SANCHEZ NICAN</t>
  </si>
  <si>
    <t>DIAG 78 CL 55 -79 ( )</t>
  </si>
  <si>
    <t>900056150002211183</t>
  </si>
  <si>
    <t>6 días 14:08</t>
  </si>
  <si>
    <t>23787717</t>
  </si>
  <si>
    <t>2026-07-03 14:22:06</t>
  </si>
  <si>
    <t>CLAUDIA MILENA LONDOÑO AGUIRRE</t>
  </si>
  <si>
    <t>RURAL_190318203161100001_PROV.190318203161100000</t>
  </si>
  <si>
    <t>190318203161100001</t>
  </si>
  <si>
    <t>23787722</t>
  </si>
  <si>
    <t>2026-07-03 14:24:06</t>
  </si>
  <si>
    <t>EDILBERTO ACEVEDO HENAO</t>
  </si>
  <si>
    <t>3146574832</t>
  </si>
  <si>
    <t>RURAL_190055100239412002_CALLE 31 N 28-42 (201) CA</t>
  </si>
  <si>
    <t>190055100239412002</t>
  </si>
  <si>
    <t>23787737</t>
  </si>
  <si>
    <t>2026-07-03 14:30:20</t>
  </si>
  <si>
    <t>RURAL_190055100239412003_CALLE 31 N 28-42 (301) CA</t>
  </si>
  <si>
    <t>190055100239412003</t>
  </si>
  <si>
    <t>23787750</t>
  </si>
  <si>
    <t>2026-07-03 14:41:00</t>
  </si>
  <si>
    <t>MARITZA BETANCUER JURADO</t>
  </si>
  <si>
    <t>4792408</t>
  </si>
  <si>
    <t>RURAL_190318203159550001_PROV.190318203159550000</t>
  </si>
  <si>
    <t>190318203159550001</t>
  </si>
  <si>
    <t>23787793</t>
  </si>
  <si>
    <t>2026-07-03 14:53:15</t>
  </si>
  <si>
    <t>GRACIELA HENAO VELASQUEZ</t>
  </si>
  <si>
    <t>3137508743</t>
  </si>
  <si>
    <t>RURAL_181051300000000005_PROV.VDA EL MORRO LA HOND</t>
  </si>
  <si>
    <t>181051300000000005</t>
  </si>
  <si>
    <t>23787826</t>
  </si>
  <si>
    <t>2026-07-03 15:13:45</t>
  </si>
  <si>
    <t>GERMAN ALONSO MONTOYA GOMEZ</t>
  </si>
  <si>
    <t>RURAL_190376200521240009_PROV URB BOSQUES DEL TAMB</t>
  </si>
  <si>
    <t>190376200521240009</t>
  </si>
  <si>
    <t>23787836</t>
  </si>
  <si>
    <t>2026-07-03 15:15:40</t>
  </si>
  <si>
    <t>CARLOS ANDRES RESTREPO ARANGO</t>
  </si>
  <si>
    <t>3012909067</t>
  </si>
  <si>
    <t>RURAL_181040634900000000_VDA LA MAGDALENA</t>
  </si>
  <si>
    <t>181040634900000000</t>
  </si>
  <si>
    <t>23787889</t>
  </si>
  <si>
    <t>2026-07-03 15:37:00</t>
  </si>
  <si>
    <t>GLADYS HELENA CARDONA GIRALDO</t>
  </si>
  <si>
    <t>3024294595</t>
  </si>
  <si>
    <t>RURAL_190698200001950002_PROV.VDA VALLE DE MARIA</t>
  </si>
  <si>
    <t>190698200001950002</t>
  </si>
  <si>
    <t>2026-07-17 15:37:00</t>
  </si>
  <si>
    <t>23787915</t>
  </si>
  <si>
    <t>2026-07-03 15:44:35</t>
  </si>
  <si>
    <t>NANCY ANDREA VALENCIA GALLEGO</t>
  </si>
  <si>
    <t>3135785434</t>
  </si>
  <si>
    <t>RURAL_190660200311849004_VEREDA EL SOCORRO</t>
  </si>
  <si>
    <t>190660200311849004</t>
  </si>
  <si>
    <t>23787916</t>
  </si>
  <si>
    <t>SANTIAGO VILLADA BEDOYA</t>
  </si>
  <si>
    <t>3151662912</t>
  </si>
  <si>
    <t>RURAL_190607200680705001_PROV.VRD TABACAL</t>
  </si>
  <si>
    <t>190607200680705001</t>
  </si>
  <si>
    <t>23787938</t>
  </si>
  <si>
    <t>2026-07-03 15:52:15</t>
  </si>
  <si>
    <t>MARGARITA JANNETH GOMEZ</t>
  </si>
  <si>
    <t>3122585507</t>
  </si>
  <si>
    <t>RURAL_190616200371489001_VEREDA ABREO SECTOR CABAL</t>
  </si>
  <si>
    <t>190616200371489001</t>
  </si>
  <si>
    <t>23787954</t>
  </si>
  <si>
    <t>2026-07-06 14:18:36</t>
  </si>
  <si>
    <t>LUZ ENITH MANCO DAVID</t>
  </si>
  <si>
    <t>3137496254</t>
  </si>
  <si>
    <t>CR 10 CL 55 -366 (INTERIOR 329 )</t>
  </si>
  <si>
    <t>055120005003660329</t>
  </si>
  <si>
    <t>23787970</t>
  </si>
  <si>
    <t>2026-07-03 16:02:28</t>
  </si>
  <si>
    <t>DIEGO ALEJANDRO PEREZ GARCIA</t>
  </si>
  <si>
    <t>3046398993</t>
  </si>
  <si>
    <t>RURAL_190149100387510000_CR 29 CL 26 A -03</t>
  </si>
  <si>
    <t>190149100387510000</t>
  </si>
  <si>
    <t>23788017</t>
  </si>
  <si>
    <t>2026-07-03 16:16:53</t>
  </si>
  <si>
    <t>LUZ DARY OCAMPO CASTAÑO</t>
  </si>
  <si>
    <t>4535030</t>
  </si>
  <si>
    <t>3147328088</t>
  </si>
  <si>
    <t>RURAL_190439100727430005_CR 30 A CL 20 -28 INT 5</t>
  </si>
  <si>
    <t>190439100727430005</t>
  </si>
  <si>
    <t>23788112</t>
  </si>
  <si>
    <t>2026-07-03 16:54:41</t>
  </si>
  <si>
    <t>MARTA LUCIA ARBELAEZ SANCHEZ</t>
  </si>
  <si>
    <t>3024284728</t>
  </si>
  <si>
    <t>RURAL_190616100394380005_VEREDA ALTO DE VALLEJO</t>
  </si>
  <si>
    <t>190616100394380005</t>
  </si>
  <si>
    <t>23788131</t>
  </si>
  <si>
    <t>2026-07-03 17:02:53</t>
  </si>
  <si>
    <t>DORA CECILIA HOLGUIN DIOSA</t>
  </si>
  <si>
    <t>5311619</t>
  </si>
  <si>
    <t>3113625595</t>
  </si>
  <si>
    <t>RURAL_190614100266065001_CL 39 E CR 73 -34 INT 201</t>
  </si>
  <si>
    <t>190614100266065001</t>
  </si>
  <si>
    <t>23788166</t>
  </si>
  <si>
    <t>2026-07-03 17:22:51</t>
  </si>
  <si>
    <t>LUIS ANIBAL LOPEZ VALOYES</t>
  </si>
  <si>
    <t>3125377956</t>
  </si>
  <si>
    <t>RURAL_190660200770402001_PROV.VEREDA SAN FRANCISCO</t>
  </si>
  <si>
    <t>190660200770402001</t>
  </si>
  <si>
    <t>23788421</t>
  </si>
  <si>
    <t>2026-07-04 08:16:25</t>
  </si>
  <si>
    <t>NORBEY FERNANDO MONTOYA GRAJALES</t>
  </si>
  <si>
    <t>5316535</t>
  </si>
  <si>
    <t>3104115790</t>
  </si>
  <si>
    <t>RURAL_190149100397663301_CL 22 A CR 21 -56 (INTERI</t>
  </si>
  <si>
    <t>190149100397663301</t>
  </si>
  <si>
    <t>23788422</t>
  </si>
  <si>
    <t>2026-07-04 08:17:14</t>
  </si>
  <si>
    <t>RURAL_190149100397663201_CL 22 A CR 21 -56 (INTERI</t>
  </si>
  <si>
    <t>190149100397663201</t>
  </si>
  <si>
    <t>23788502</t>
  </si>
  <si>
    <t>2026-07-04 11:53:23</t>
  </si>
  <si>
    <t>VERONICA CARDONA SANCHEZ</t>
  </si>
  <si>
    <t>3116863582</t>
  </si>
  <si>
    <t>RURAL_190584200445220002_PROV.RURAL_19058420044522</t>
  </si>
  <si>
    <t>190584200445220002</t>
  </si>
  <si>
    <t>23788540</t>
  </si>
  <si>
    <t>2026-07-04 14:02:31</t>
  </si>
  <si>
    <t>JHONATAN ARLEY RUIZ CASTRILLON</t>
  </si>
  <si>
    <t>3122780132</t>
  </si>
  <si>
    <t>RURAL_190616200222219099_VDA STA BARBARA</t>
  </si>
  <si>
    <t>190616200222219099</t>
  </si>
  <si>
    <t>23788758</t>
  </si>
  <si>
    <t>2026-07-06 07:00:19</t>
  </si>
  <si>
    <t>DIANA MARCELA PINEDA MARCELA</t>
  </si>
  <si>
    <t>RURAL_190698200562000005_VDA GAVIRIA (INT 5)</t>
  </si>
  <si>
    <t>190698200562000005</t>
  </si>
  <si>
    <t>23788760</t>
  </si>
  <si>
    <t>2026-07-06 07:06:16</t>
  </si>
  <si>
    <t>LINA MARCELA SANCHEZ MONTOYA</t>
  </si>
  <si>
    <t>RURAL_190149200611710002_PROV.VDA ALTO GRANDE</t>
  </si>
  <si>
    <t>190149200611710002</t>
  </si>
  <si>
    <t>23788763</t>
  </si>
  <si>
    <t>2026-07-06 07:12:39</t>
  </si>
  <si>
    <t>SEBASTIAN ZULUAGA JARAMILLO</t>
  </si>
  <si>
    <t>RURAL_190149100081780301_CR 26G 41 -29</t>
  </si>
  <si>
    <t>190149100081780301</t>
  </si>
  <si>
    <t>23788774</t>
  </si>
  <si>
    <t>2026-07-06 07:55:13</t>
  </si>
  <si>
    <t>RURAL_190377200800350035_PROV_RURAL800350 BOMBEO R</t>
  </si>
  <si>
    <t>190377200800350035</t>
  </si>
  <si>
    <t>23788777</t>
  </si>
  <si>
    <t>2026-07-06 07:59:35</t>
  </si>
  <si>
    <t>LUISA FERNANDA RAMIREZ VALENCIA</t>
  </si>
  <si>
    <t>3113482708</t>
  </si>
  <si>
    <t>RURAL_190617200701363000_VEREDA CABECERAS</t>
  </si>
  <si>
    <t>190617200701363000</t>
  </si>
  <si>
    <t>23788798</t>
  </si>
  <si>
    <t>2026-07-06 08:17:07</t>
  </si>
  <si>
    <t>3137685768</t>
  </si>
  <si>
    <t>RURAL_190197200683216001_PROV.VEREDA SAN LORENZO</t>
  </si>
  <si>
    <t>190197200683216001</t>
  </si>
  <si>
    <t>23788802</t>
  </si>
  <si>
    <t>2026-07-06 08:19:55</t>
  </si>
  <si>
    <t>JORGE ANTONIO AGUDELO SANTA</t>
  </si>
  <si>
    <t>3016513492</t>
  </si>
  <si>
    <t>RURAL_190674100319400002</t>
  </si>
  <si>
    <t>190674100319400002</t>
  </si>
  <si>
    <t>23788808</t>
  </si>
  <si>
    <t>2026-07-06 08:23:19</t>
  </si>
  <si>
    <t>JUAN PABLO FRANCO OSSA</t>
  </si>
  <si>
    <t>3165287388</t>
  </si>
  <si>
    <t>RURAL_190319203840401001_PROV.VEREDA BELLAVISTA</t>
  </si>
  <si>
    <t>190319203840401001</t>
  </si>
  <si>
    <t>23788844</t>
  </si>
  <si>
    <t>2026-07-06 08:52:21</t>
  </si>
  <si>
    <t>FABIO ALBERTO ZULETA CASAÑAS</t>
  </si>
  <si>
    <t>3102875671</t>
  </si>
  <si>
    <t>RURAL_190893200644750001_PROV.SAN MIGUEL DEL TIGRE</t>
  </si>
  <si>
    <t>190893200644750001</t>
  </si>
  <si>
    <t>23788855</t>
  </si>
  <si>
    <t>2026-07-06 09:02:01</t>
  </si>
  <si>
    <t>SANDRA MILENA GARCIA CAÑAS</t>
  </si>
  <si>
    <t>3116069602</t>
  </si>
  <si>
    <t>RURAL_190190100105520001_CL 17 CR 24 -52</t>
  </si>
  <si>
    <t>190190100105520001</t>
  </si>
  <si>
    <t>8 días 09:02</t>
  </si>
  <si>
    <t>23788856</t>
  </si>
  <si>
    <t>2026-07-06 09:03:09</t>
  </si>
  <si>
    <t>3218034867</t>
  </si>
  <si>
    <t>RURAL_190197200586200003_PROV.190197200586200000</t>
  </si>
  <si>
    <t>190197200586200003</t>
  </si>
  <si>
    <t>23788871</t>
  </si>
  <si>
    <t>2026-07-06 09:08:10</t>
  </si>
  <si>
    <t>RURAL_190893200644800001_PROV.SAN MIGUEL DEL TIGRE</t>
  </si>
  <si>
    <t>190893200644800001</t>
  </si>
  <si>
    <t>23788895</t>
  </si>
  <si>
    <t>2026-07-06 09:24:18</t>
  </si>
  <si>
    <t>OLGA PATRICIA LLANO RIOS</t>
  </si>
  <si>
    <t>3113892370</t>
  </si>
  <si>
    <t>RURAL_190318101239300006_CR 53 CL 44 -116</t>
  </si>
  <si>
    <t>190318101239300006</t>
  </si>
  <si>
    <t>23788896</t>
  </si>
  <si>
    <t>2026-07-06 09:25:40</t>
  </si>
  <si>
    <t>3136208675</t>
  </si>
  <si>
    <t>RURAL_190440200802750006_VEREDA LA PEÑA</t>
  </si>
  <si>
    <t>190440200802750006</t>
  </si>
  <si>
    <t>23788923</t>
  </si>
  <si>
    <t>2026-07-06 09:42:32</t>
  </si>
  <si>
    <t>JUAN GUILLERMO HENAO PATIÑO</t>
  </si>
  <si>
    <t>3146757</t>
  </si>
  <si>
    <t>3146757309</t>
  </si>
  <si>
    <t>RURAL_190607200483063007_BOMBEO-GIMNACIO</t>
  </si>
  <si>
    <t>190607200483063007</t>
  </si>
  <si>
    <t>23788978</t>
  </si>
  <si>
    <t>2026-07-06 10:15:42</t>
  </si>
  <si>
    <t>HERNAN DE JESUS BEDOYA</t>
  </si>
  <si>
    <t>3137918562</t>
  </si>
  <si>
    <t>RURAL_190604100343960000_190604100343960000</t>
  </si>
  <si>
    <t>190604100343960000</t>
  </si>
  <si>
    <t>23788997</t>
  </si>
  <si>
    <t>2026-07-06 10:26:56</t>
  </si>
  <si>
    <t>VIVIANA RENDON BETANCUR</t>
  </si>
  <si>
    <t>3233095513</t>
  </si>
  <si>
    <t>RURAL_190616100323553001_FONTIBON</t>
  </si>
  <si>
    <t>190616100323553001</t>
  </si>
  <si>
    <t>23789043</t>
  </si>
  <si>
    <t>2026-07-06 10:45:56</t>
  </si>
  <si>
    <t>PROMOTORA PBB SAS</t>
  </si>
  <si>
    <t>4439396</t>
  </si>
  <si>
    <t>3228774338</t>
  </si>
  <si>
    <t>DIAG 62 A CL 63 A -85 (BQ 1 )</t>
  </si>
  <si>
    <t>190615100352110000</t>
  </si>
  <si>
    <t>23789046</t>
  </si>
  <si>
    <t>2026-07-06 10:46:21</t>
  </si>
  <si>
    <t>NELSON DE JESUS TORRES</t>
  </si>
  <si>
    <t>3127759472</t>
  </si>
  <si>
    <t>RURAL_190584100052220101_CR 19 CL 23 77 79 INT 101</t>
  </si>
  <si>
    <t>190584100052220101</t>
  </si>
  <si>
    <t>23789058</t>
  </si>
  <si>
    <t>2026-07-06 10:52:04</t>
  </si>
  <si>
    <t>MARIA ELCY HOLGUIN ISAZA</t>
  </si>
  <si>
    <t>3182586484</t>
  </si>
  <si>
    <t>RURAL_190755100029420003_BR EL PARAISO</t>
  </si>
  <si>
    <t>190755100029420003</t>
  </si>
  <si>
    <t>23789171</t>
  </si>
  <si>
    <t>2026-07-06 11:18:10</t>
  </si>
  <si>
    <t>SEBASTIAN SANCHEZ BAENA</t>
  </si>
  <si>
    <t>4522926</t>
  </si>
  <si>
    <t>3004685242</t>
  </si>
  <si>
    <t>RURAL_181055428000000013_PROV.VDA LA HELIDA</t>
  </si>
  <si>
    <t>181055428000000013</t>
  </si>
  <si>
    <t>23789178</t>
  </si>
  <si>
    <t>2026-07-06 11:21:43</t>
  </si>
  <si>
    <t>SEBASTIAN GUTIERREZ OCAMPO</t>
  </si>
  <si>
    <t>3217827878</t>
  </si>
  <si>
    <t>RURAL_190149100381005001_CR 30 CL 28 -36</t>
  </si>
  <si>
    <t>190149100381005001</t>
  </si>
  <si>
    <t>23789183</t>
  </si>
  <si>
    <t>2026-07-06 11:23:33</t>
  </si>
  <si>
    <t>MARIA OMAIRA ARANGO GRANDA</t>
  </si>
  <si>
    <t>3225632325</t>
  </si>
  <si>
    <t>RURAL_190735101086800003_KR 45 CL 46B-97 46B-99</t>
  </si>
  <si>
    <t>190735101086800003</t>
  </si>
  <si>
    <t>23789189</t>
  </si>
  <si>
    <t>2026-07-06 11:25:04</t>
  </si>
  <si>
    <t>JULIAN VARGAS ARANGO</t>
  </si>
  <si>
    <t>5411545</t>
  </si>
  <si>
    <t>3006223420</t>
  </si>
  <si>
    <t>RURAL_190450200086600000_EL CARDAL</t>
  </si>
  <si>
    <t>190450200086600000</t>
  </si>
  <si>
    <t>23789191</t>
  </si>
  <si>
    <t>2026-07-06 11:25:51</t>
  </si>
  <si>
    <t>ALDAIR ENRIQUE GUTIERREZ CIPRIAN</t>
  </si>
  <si>
    <t>3106374089</t>
  </si>
  <si>
    <t>RURAL_190604100279220002_BR LAS FLORES</t>
  </si>
  <si>
    <t>190604100279220002</t>
  </si>
  <si>
    <t>23789198</t>
  </si>
  <si>
    <t>2026-07-06 11:27:51</t>
  </si>
  <si>
    <t>3206219773</t>
  </si>
  <si>
    <t>RURAL_190604100279220003_BR LAS FLORES</t>
  </si>
  <si>
    <t>190604100279220003</t>
  </si>
  <si>
    <t>2026-07-15 11:27:51</t>
  </si>
  <si>
    <t>23789261</t>
  </si>
  <si>
    <t>2026-07-06 11:36:27</t>
  </si>
  <si>
    <t>DUVIAN DARIO BURITICA RAMIREZ</t>
  </si>
  <si>
    <t>3005152429</t>
  </si>
  <si>
    <t>CL 61 A CR 56 A -7</t>
  </si>
  <si>
    <t>056511106100070000</t>
  </si>
  <si>
    <t>2026-07-10 11:36:27</t>
  </si>
  <si>
    <t>23789273</t>
  </si>
  <si>
    <t>2026-07-06 11:37:35</t>
  </si>
  <si>
    <t>FLAUDIO ANDRES SERNA VILLADA</t>
  </si>
  <si>
    <t>RURAL_190376200521310001_PROV.URB BOSQUES DEL TAMB</t>
  </si>
  <si>
    <t>190376200521310001</t>
  </si>
  <si>
    <t>23789278</t>
  </si>
  <si>
    <t>2026-07-06 11:38:03</t>
  </si>
  <si>
    <t>FELIPE RAMIREZ FRANCO</t>
  </si>
  <si>
    <t>3021222150</t>
  </si>
  <si>
    <t>RURAL_190400214000000020_VDA SAN MIGUEL ABAJO</t>
  </si>
  <si>
    <t>190400214000000020</t>
  </si>
  <si>
    <t>2026-07-10 11:38:03</t>
  </si>
  <si>
    <t>23789306</t>
  </si>
  <si>
    <t>2026-07-06 11:40:39</t>
  </si>
  <si>
    <t>2026-07-10 11:40:39</t>
  </si>
  <si>
    <t>23789313</t>
  </si>
  <si>
    <t>2026-07-06 11:42:17</t>
  </si>
  <si>
    <t>YANCEY ANTONIO SALAS</t>
  </si>
  <si>
    <t>3117991432</t>
  </si>
  <si>
    <t>RURAL_190543200408100000_EL CHAMIZO</t>
  </si>
  <si>
    <t>190543200408100000</t>
  </si>
  <si>
    <t>23789326</t>
  </si>
  <si>
    <t>2026-07-06 11:50:54</t>
  </si>
  <si>
    <t>MANUEL JOSE MONTOYA GARCIA</t>
  </si>
  <si>
    <t>3133182848</t>
  </si>
  <si>
    <t>RURAL_190149200633486001_PROV.VDA LA PALMA FINCA 4</t>
  </si>
  <si>
    <t>190149200633486001</t>
  </si>
  <si>
    <t>23789330</t>
  </si>
  <si>
    <t>2026-07-06 11:53:16</t>
  </si>
  <si>
    <t>MELISA  OROZCO ANGARITA</t>
  </si>
  <si>
    <t>2091817</t>
  </si>
  <si>
    <t>3106800232</t>
  </si>
  <si>
    <t>RURAL_190319207550000001_PROV.VEREDA GUAMITO</t>
  </si>
  <si>
    <t>190319207550000001</t>
  </si>
  <si>
    <t>2026-07-10 11:53:16</t>
  </si>
  <si>
    <t>23789332</t>
  </si>
  <si>
    <t>2026-07-06 11:54:00</t>
  </si>
  <si>
    <t>EYENID SUAREZ</t>
  </si>
  <si>
    <t>3127966662</t>
  </si>
  <si>
    <t>RURAL_190735100846000202_CL 47 CR 47 -25/27/29/31/</t>
  </si>
  <si>
    <t>190735100846000202</t>
  </si>
  <si>
    <t>23789335</t>
  </si>
  <si>
    <t>2026-07-06 11:55:22</t>
  </si>
  <si>
    <t>2026-07-10 11:55:22</t>
  </si>
  <si>
    <t>23789336</t>
  </si>
  <si>
    <t>2026-07-06 11:56:27</t>
  </si>
  <si>
    <t>ALBA LUCIA MORALES SERNA</t>
  </si>
  <si>
    <t>5388528</t>
  </si>
  <si>
    <t>3044613518</t>
  </si>
  <si>
    <t>RURAL_190376200029300001_PROV.PARCELACIÓN LA PASTO</t>
  </si>
  <si>
    <t>190376200029300001</t>
  </si>
  <si>
    <t>2026-07-10 11:56:27</t>
  </si>
  <si>
    <t>23789344</t>
  </si>
  <si>
    <t>2026-07-06 11:59:52</t>
  </si>
  <si>
    <t>YHASMYN GIL GAMBOA</t>
  </si>
  <si>
    <t>4484969</t>
  </si>
  <si>
    <t>3135406060</t>
  </si>
  <si>
    <t>RURAL_190390100204460001_LA PESCA</t>
  </si>
  <si>
    <t>190390100204460001</t>
  </si>
  <si>
    <t>23789345</t>
  </si>
  <si>
    <t>2026-07-06 12:00:02</t>
  </si>
  <si>
    <t>WILLIAM DARIO MORALES ECHEVERRY</t>
  </si>
  <si>
    <t>3225953671</t>
  </si>
  <si>
    <t>RURAL_190617200510998000_VDA EL TABLAZO</t>
  </si>
  <si>
    <t>190617200510998000</t>
  </si>
  <si>
    <t>2026-07-10 12:00:02</t>
  </si>
  <si>
    <t>23789347</t>
  </si>
  <si>
    <t>2026-07-06 12:02:45</t>
  </si>
  <si>
    <t>SEBASTIAN VALLEJO ROJAS</t>
  </si>
  <si>
    <t>3218863245</t>
  </si>
  <si>
    <t>CR 47 A CL 25 A -48 (INTERIOR 203 )</t>
  </si>
  <si>
    <t>900050300002214764</t>
  </si>
  <si>
    <t>23789348</t>
  </si>
  <si>
    <t>FROILAN  IBARGUEN MARTINEZ</t>
  </si>
  <si>
    <t>3168514846</t>
  </si>
  <si>
    <t>CL 56 BB CR 19 -7 (INTERIOR 122 )</t>
  </si>
  <si>
    <t>055116229000070122</t>
  </si>
  <si>
    <t>23789352</t>
  </si>
  <si>
    <t>2026-07-06 12:06:03</t>
  </si>
  <si>
    <t>3185086432</t>
  </si>
  <si>
    <t>RURAL_190319207550000002_PROV.VEREDA GUAMITO</t>
  </si>
  <si>
    <t>190319207550000002</t>
  </si>
  <si>
    <t>2026-07-10 12:06:03</t>
  </si>
  <si>
    <t>23789358</t>
  </si>
  <si>
    <t>2026-07-06 12:10:17</t>
  </si>
  <si>
    <t>ERICA  PATRICIA GAMBOA  VALENZUELA</t>
  </si>
  <si>
    <t>3146695365</t>
  </si>
  <si>
    <t>CR 1 ESTE CL 55 H -29 (INTERIOR 101 )</t>
  </si>
  <si>
    <t>705021005800290101</t>
  </si>
  <si>
    <t>23789360</t>
  </si>
  <si>
    <t>2026-07-06 12:11:40</t>
  </si>
  <si>
    <t>3185786880</t>
  </si>
  <si>
    <t>RURAL_190319207550000003_PROV.VEREDA GUAMITO</t>
  </si>
  <si>
    <t>190319207550000003</t>
  </si>
  <si>
    <t>2026-07-10 12:11:40</t>
  </si>
  <si>
    <t>23789362</t>
  </si>
  <si>
    <t>2026-07-06 12:13:04</t>
  </si>
  <si>
    <t>RURAL_190149200633486002_PROV.VDA LA PALMA FINCA 4</t>
  </si>
  <si>
    <t>190149200633486002</t>
  </si>
  <si>
    <t>23789363</t>
  </si>
  <si>
    <t>2026-07-06 12:15:22</t>
  </si>
  <si>
    <t>ERICA MILDRED JIMENEZ RESTREPO</t>
  </si>
  <si>
    <t>3128146669</t>
  </si>
  <si>
    <t>RURAL_190550100071225202_CORREGIMIENTO PORCE</t>
  </si>
  <si>
    <t>190550100071225202</t>
  </si>
  <si>
    <t>23789370</t>
  </si>
  <si>
    <t>2026-07-06 12:23:30</t>
  </si>
  <si>
    <t>RURAL_190584100078400000_CL 1 18 83 INVERSIONES</t>
  </si>
  <si>
    <t>190584100078400000</t>
  </si>
  <si>
    <t>23789376</t>
  </si>
  <si>
    <t>2026-07-06 12:29:07</t>
  </si>
  <si>
    <t>E.I.E. INGENIEROS S.A.S.</t>
  </si>
  <si>
    <t>4441534</t>
  </si>
  <si>
    <t>3104243655</t>
  </si>
  <si>
    <t>CR 29 A CL 7 B -50</t>
  </si>
  <si>
    <t>050229107200500000</t>
  </si>
  <si>
    <t>2026-07-10 12:29:07</t>
  </si>
  <si>
    <t>23789378</t>
  </si>
  <si>
    <t>2026-07-06 12:31:05</t>
  </si>
  <si>
    <t>RURAL_190584100078400002_DG 25 CR 18 81 83 AP 202</t>
  </si>
  <si>
    <t>190584100078400002</t>
  </si>
  <si>
    <t>23789384</t>
  </si>
  <si>
    <t>2026-07-06 12:39:28</t>
  </si>
  <si>
    <t>RURAL_190584100078400021_DG 25 CR 18 81 83 AP 201</t>
  </si>
  <si>
    <t>190584100078400021</t>
  </si>
  <si>
    <t>23789390</t>
  </si>
  <si>
    <t>2026-07-06 12:50:21</t>
  </si>
  <si>
    <t>JUAN PABLO PIEDRAHITA VALENCIA</t>
  </si>
  <si>
    <t>3566305</t>
  </si>
  <si>
    <t>3216367553</t>
  </si>
  <si>
    <t>RURAL_190318205024528000_VDA CANOAS</t>
  </si>
  <si>
    <t>190318205024528000</t>
  </si>
  <si>
    <t>2026-07-10 12:50:21</t>
  </si>
  <si>
    <t>23789391</t>
  </si>
  <si>
    <t>2026-07-06 12:52:40</t>
  </si>
  <si>
    <t>CR 48 CL 38 SUR -1</t>
  </si>
  <si>
    <t>023428008000010000</t>
  </si>
  <si>
    <t>2026-07-10 12:52:40</t>
  </si>
  <si>
    <t>23789408</t>
  </si>
  <si>
    <t>2026-07-06 13:06:42</t>
  </si>
  <si>
    <t>ASTRID MILENA DAVID HIGUITA</t>
  </si>
  <si>
    <t>2161272</t>
  </si>
  <si>
    <t>3216803525</t>
  </si>
  <si>
    <t>RURAL_190378100016440001_BRR EL HUESO</t>
  </si>
  <si>
    <t>190378100016440001</t>
  </si>
  <si>
    <t>23789415</t>
  </si>
  <si>
    <t>2026-07-06 13:10:51</t>
  </si>
  <si>
    <t>EDIN JOSE VALENCIA JARAMILLO</t>
  </si>
  <si>
    <t>3226143678</t>
  </si>
  <si>
    <t>RURAL_190885200415500008_PROV.CORREGIMIENTO LA FLO</t>
  </si>
  <si>
    <t>190885200415500008</t>
  </si>
  <si>
    <t>23789418</t>
  </si>
  <si>
    <t>2026-07-06 13:17:26</t>
  </si>
  <si>
    <t>DELICIAS DEL MAIZAL G&amp;G S.A.S.</t>
  </si>
  <si>
    <t>3220684</t>
  </si>
  <si>
    <t>3112553301</t>
  </si>
  <si>
    <t>CL 21 CR 75 -40</t>
  </si>
  <si>
    <t>052711005000400000</t>
  </si>
  <si>
    <t>2026-07-10 13:17:26</t>
  </si>
  <si>
    <t>23789428</t>
  </si>
  <si>
    <t>2026-07-06 13:28:01</t>
  </si>
  <si>
    <t>LUIS ANTONIO RAMIREZ RAMIREZ</t>
  </si>
  <si>
    <t>3504237344</t>
  </si>
  <si>
    <t>RURAL_190698200037557003_PROV.VDA LA TENERIA</t>
  </si>
  <si>
    <t>190698200037557003</t>
  </si>
  <si>
    <t>2026-07-21 13:28:01</t>
  </si>
  <si>
    <t>23789432</t>
  </si>
  <si>
    <t>2026-07-06 13:31:25</t>
  </si>
  <si>
    <t>DIANA GIRLEZA ROLDAN MANCO</t>
  </si>
  <si>
    <t>3126009767</t>
  </si>
  <si>
    <t>RURAL_190306100025509001_BARRIO EL CARMELO</t>
  </si>
  <si>
    <t>190306100025509001</t>
  </si>
  <si>
    <t>23789437</t>
  </si>
  <si>
    <t>2026-07-06 13:37:53</t>
  </si>
  <si>
    <t>BRANDON ALONSO GAVIRIA ROJAS</t>
  </si>
  <si>
    <t>3126417540</t>
  </si>
  <si>
    <t>RURAL_190605200051347000_EL PINAL</t>
  </si>
  <si>
    <t>190605200051347000</t>
  </si>
  <si>
    <t>23789444</t>
  </si>
  <si>
    <t>2026-07-06 13:45:23</t>
  </si>
  <si>
    <t>LUZ MARIA DUQUE ZULUAGA</t>
  </si>
  <si>
    <t>3103741041</t>
  </si>
  <si>
    <t>RURAL_190698200016422002_PROV.VDA PORTACHUELO</t>
  </si>
  <si>
    <t>190698200016422002</t>
  </si>
  <si>
    <t>5 días 13:47</t>
  </si>
  <si>
    <t>23789448</t>
  </si>
  <si>
    <t>2026-07-06 13:49:15</t>
  </si>
  <si>
    <t>YEFERSON NARVAEZ VALENCIA</t>
  </si>
  <si>
    <t>3145307342</t>
  </si>
  <si>
    <t>RURAL_190055200652510001_PROV.VEREDA EL SILENCIO</t>
  </si>
  <si>
    <t>190055200652510001</t>
  </si>
  <si>
    <t>23789452</t>
  </si>
  <si>
    <t>2026-07-06 13:52:10</t>
  </si>
  <si>
    <t>JAIME ALONSO MONSALVE LOPERA</t>
  </si>
  <si>
    <t>3005003278</t>
  </si>
  <si>
    <t>RURAL_190680200491060000_190680200491060000</t>
  </si>
  <si>
    <t>190680200491060000</t>
  </si>
  <si>
    <t>23789456</t>
  </si>
  <si>
    <t>2026-07-06 13:52:51</t>
  </si>
  <si>
    <t>GLORIA DAMARIS VALENCIA GUTIERREZ</t>
  </si>
  <si>
    <t>3145304439</t>
  </si>
  <si>
    <t>RURAL_190670101541795000_CRISTALES</t>
  </si>
  <si>
    <t>190670101541795000</t>
  </si>
  <si>
    <t>23789460</t>
  </si>
  <si>
    <t>2026-07-06 13:59:06</t>
  </si>
  <si>
    <t>ILDA LUCIA YEPES URIBE</t>
  </si>
  <si>
    <t>4388925</t>
  </si>
  <si>
    <t>3117567730</t>
  </si>
  <si>
    <t>RURAL_190628200284279200_190628200284279200_EL SOC</t>
  </si>
  <si>
    <t>190628200284279200</t>
  </si>
  <si>
    <t>23789464</t>
  </si>
  <si>
    <t>2026-07-06 14:02:28</t>
  </si>
  <si>
    <t>KEVIN HOLGUIN</t>
  </si>
  <si>
    <t>3233472526</t>
  </si>
  <si>
    <t>TRAN 10 A CR 19 -37</t>
  </si>
  <si>
    <t>371190109000370000</t>
  </si>
  <si>
    <t>23789466</t>
  </si>
  <si>
    <t>2026-07-06 14:03:10</t>
  </si>
  <si>
    <t>GLORIA HINCAPIE ROMERO</t>
  </si>
  <si>
    <t>3113426386</t>
  </si>
  <si>
    <t>RURAL_190698200721717001_PROV.VDA EL CARMELO</t>
  </si>
  <si>
    <t>190698200721717001</t>
  </si>
  <si>
    <t>23789475</t>
  </si>
  <si>
    <t>2026-07-06 14:14:06</t>
  </si>
  <si>
    <t>HECTOR DE JESUS BETANCUR GOMEZ</t>
  </si>
  <si>
    <t>3105100152</t>
  </si>
  <si>
    <t>RURAL_181059515400000003_PROV.181059515400000003</t>
  </si>
  <si>
    <t>181059515400000003</t>
  </si>
  <si>
    <t>23789476</t>
  </si>
  <si>
    <t>3127072243</t>
  </si>
  <si>
    <t>CL 56 BB CR 19 -7 (INTERIOR 222 )</t>
  </si>
  <si>
    <t>055116229000070222</t>
  </si>
  <si>
    <t>23789480</t>
  </si>
  <si>
    <t>2026-07-06 14:19:04</t>
  </si>
  <si>
    <t>CR 48 CL 26 SUR -</t>
  </si>
  <si>
    <t>022428006000000000</t>
  </si>
  <si>
    <t>2026-07-10 14:19:04</t>
  </si>
  <si>
    <t>23789499</t>
  </si>
  <si>
    <t>2026-07-06 14:28:50</t>
  </si>
  <si>
    <t>EDISON RAUL RAMIREZ HERRERA</t>
  </si>
  <si>
    <t>CL 41 CR 74 -79</t>
  </si>
  <si>
    <t>054711004000790000</t>
  </si>
  <si>
    <t>2026-07-10 14:28:50</t>
  </si>
  <si>
    <t>23789505</t>
  </si>
  <si>
    <t>2026-07-06 14:31:53</t>
  </si>
  <si>
    <t>LAURA  LORENA ZAMBRANO CORREA</t>
  </si>
  <si>
    <t>3217677734</t>
  </si>
  <si>
    <t>RURAL_190604200402145001_PROV.VEREDA MARTANA</t>
  </si>
  <si>
    <t>190604200402145001</t>
  </si>
  <si>
    <t>23789510</t>
  </si>
  <si>
    <t>2026-07-06 14:35:54</t>
  </si>
  <si>
    <t>LUIS EDUARDO CASTAÑO MESA</t>
  </si>
  <si>
    <t>5945914</t>
  </si>
  <si>
    <t>3173094771</t>
  </si>
  <si>
    <t>CR 35 CL 40 A -22 (INTERIOR 302 )</t>
  </si>
  <si>
    <t>054325000100220302</t>
  </si>
  <si>
    <t>23789538</t>
  </si>
  <si>
    <t>2026-07-06 14:42:02</t>
  </si>
  <si>
    <t>MARIA YOLANDA RAMIREZ RAMIREZ</t>
  </si>
  <si>
    <t>4793466</t>
  </si>
  <si>
    <t>3166096262</t>
  </si>
  <si>
    <t>RURAL_190376200043800005_PROV.VEREDA LAS LOMITAS</t>
  </si>
  <si>
    <t>190376200043800005</t>
  </si>
  <si>
    <t>2026-07-10 14:42:02</t>
  </si>
  <si>
    <t>23789539</t>
  </si>
  <si>
    <t>2026-07-06 14:42:21</t>
  </si>
  <si>
    <t>WILMER ALEXANDER CASTAÑO BERMUDEZ</t>
  </si>
  <si>
    <t>3117176178</t>
  </si>
  <si>
    <t>RURAL_190425100133150000_LA CRISTALINA</t>
  </si>
  <si>
    <t>190425100133150000</t>
  </si>
  <si>
    <t>23789543</t>
  </si>
  <si>
    <t>2026-07-06 14:45:05</t>
  </si>
  <si>
    <t>JULIO JOSE CORDERO MORA</t>
  </si>
  <si>
    <t>RURAL_190585200319590002_PROV.VDA SANTIAGO BERRIO</t>
  </si>
  <si>
    <t>190585200319590002</t>
  </si>
  <si>
    <t>23789564</t>
  </si>
  <si>
    <t>2026-07-06 14:52:21</t>
  </si>
  <si>
    <t>JUAN CARLOS OSORIO CORREA</t>
  </si>
  <si>
    <t>5533885</t>
  </si>
  <si>
    <t>3147044040</t>
  </si>
  <si>
    <t>RURAL_190674200548200000_VEREDA LA MAGDALENA</t>
  </si>
  <si>
    <t>190674200548200000</t>
  </si>
  <si>
    <t>2026-07-10 14:52:21</t>
  </si>
  <si>
    <t>23789569</t>
  </si>
  <si>
    <t>2026-07-06 14:55:08</t>
  </si>
  <si>
    <t>LEDIS JOHANA GUTIERREZ RUA</t>
  </si>
  <si>
    <t>3136996188</t>
  </si>
  <si>
    <t>RURAL_190604100280257200_SIETE DE AGOSTO</t>
  </si>
  <si>
    <t>190604100280257200</t>
  </si>
  <si>
    <t>23789575</t>
  </si>
  <si>
    <t>2026-07-06 14:57:21</t>
  </si>
  <si>
    <t>LINA MARCELA ORTIZ URIBE</t>
  </si>
  <si>
    <t>3005613501</t>
  </si>
  <si>
    <t>RURAL_190425100111103005_SECTOR EL CEMENTERIO</t>
  </si>
  <si>
    <t>190425100111103005</t>
  </si>
  <si>
    <t>23789578</t>
  </si>
  <si>
    <t>GERARDO  MESIAS CASTRO</t>
  </si>
  <si>
    <t>3044254599</t>
  </si>
  <si>
    <t>CL 49 A CR 99 AB -40 (INTERIOR 201 )</t>
  </si>
  <si>
    <t>054919109120400201</t>
  </si>
  <si>
    <t>23789583</t>
  </si>
  <si>
    <t>2026-07-06 15:01:50</t>
  </si>
  <si>
    <t>DELIO ALBERTO ECHAVARRIA MUÑOZ</t>
  </si>
  <si>
    <t>3205745227</t>
  </si>
  <si>
    <t>RURAL_103043255172300000_103043255172300000</t>
  </si>
  <si>
    <t>103043255172300000</t>
  </si>
  <si>
    <t>2026-07-10 15:01:50</t>
  </si>
  <si>
    <t>23789589</t>
  </si>
  <si>
    <t>2026-07-06 15:04:47</t>
  </si>
  <si>
    <t>JUAN ANDRES AGUDELO MESA</t>
  </si>
  <si>
    <t>3123135987</t>
  </si>
  <si>
    <t>RURAL_188025332800000000_VEREDA LA INMACULADA</t>
  </si>
  <si>
    <t>188025332800000000</t>
  </si>
  <si>
    <t>2026-07-10 15:04:47</t>
  </si>
  <si>
    <t>23789591</t>
  </si>
  <si>
    <t>2026-07-06 15:05:51</t>
  </si>
  <si>
    <t>CR 48 CL 43 SUR -</t>
  </si>
  <si>
    <t>024428003000000000</t>
  </si>
  <si>
    <t>2026-07-10 15:05:51</t>
  </si>
  <si>
    <t>23789598</t>
  </si>
  <si>
    <t>2026-07-06 15:06:56</t>
  </si>
  <si>
    <t>JUAN GUILLERMO  MORA ESTRADA</t>
  </si>
  <si>
    <t>3105385075</t>
  </si>
  <si>
    <t>RURAL_190670201628208000_VEREDA LA REBUSCA 18661</t>
  </si>
  <si>
    <t>190670201628208000</t>
  </si>
  <si>
    <t>23789604</t>
  </si>
  <si>
    <t>2026-07-06 15:09:04</t>
  </si>
  <si>
    <t>3122450068</t>
  </si>
  <si>
    <t>CR 17 AA CL 56 E -61 (INTERIOR 303 )</t>
  </si>
  <si>
    <t>055127116500610303</t>
  </si>
  <si>
    <t>23789609</t>
  </si>
  <si>
    <t>TATIANA MARIA HIGUITA MURILLO</t>
  </si>
  <si>
    <t>3022641029</t>
  </si>
  <si>
    <t>CL 65 A CR 143 -79 (INTERIOR 301 )</t>
  </si>
  <si>
    <t>086415103000790301</t>
  </si>
  <si>
    <t>23789615</t>
  </si>
  <si>
    <t>2026-07-06 15:17:04</t>
  </si>
  <si>
    <t>DIEGO ALONSO ECHAVARRIA ECHAVARRIA</t>
  </si>
  <si>
    <t>3192820079</t>
  </si>
  <si>
    <t>CL 41 SUR CR 83 -68 (INTERIOR 101 )</t>
  </si>
  <si>
    <t>044811003000680101</t>
  </si>
  <si>
    <t>2026-07-10 15:17:04</t>
  </si>
  <si>
    <t>23789630</t>
  </si>
  <si>
    <t>2026-07-06 15:29:41</t>
  </si>
  <si>
    <t>JULIAN ALBERTO TORO ARBOLEDA</t>
  </si>
  <si>
    <t>3217795292</t>
  </si>
  <si>
    <t>RURAL_190347200579648000_190347200579648000</t>
  </si>
  <si>
    <t>190347200579648000</t>
  </si>
  <si>
    <t>23789637</t>
  </si>
  <si>
    <t>2026-07-06 15:32:00</t>
  </si>
  <si>
    <t>JOHN ALEXANDER VALENCIA OCAMPO</t>
  </si>
  <si>
    <t>RURAL_190440200550860007_VDA CIMARRONAS</t>
  </si>
  <si>
    <t>190440200550860007</t>
  </si>
  <si>
    <t>2026-07-10 15:32:00</t>
  </si>
  <si>
    <t>23789645</t>
  </si>
  <si>
    <t>2026-07-06 15:37:07</t>
  </si>
  <si>
    <t>MARIA FERNANDA OSORIO OSORIO</t>
  </si>
  <si>
    <t>3148479447</t>
  </si>
  <si>
    <t>CR 24 CL 1 -6</t>
  </si>
  <si>
    <t>370224001000060000</t>
  </si>
  <si>
    <t>23789646</t>
  </si>
  <si>
    <t>2026-07-06 15:38:20</t>
  </si>
  <si>
    <t>FERNANDO IGNACIO BECERRA SALAMANCA</t>
  </si>
  <si>
    <t>3146727485</t>
  </si>
  <si>
    <t>RURAL_190030200548520000_LA LLANADA LOTE N 4</t>
  </si>
  <si>
    <t>190030200548520000</t>
  </si>
  <si>
    <t>2026-07-10 15:38:20</t>
  </si>
  <si>
    <t>4 días 17:08</t>
  </si>
  <si>
    <t>8 días 11:00</t>
  </si>
  <si>
    <t>4 días 11:13</t>
  </si>
  <si>
    <t>23467400</t>
  </si>
  <si>
    <t>2026-07-06 15:55:01</t>
  </si>
  <si>
    <t>VICTORIA EUGENIA CORREA ARGUELLO</t>
  </si>
  <si>
    <t>3023746946</t>
  </si>
  <si>
    <t>URBANIZACION CRISTO REY ETAPA 4</t>
  </si>
  <si>
    <t>900050300001604214</t>
  </si>
  <si>
    <t>2026-07-10 15:55:01</t>
  </si>
  <si>
    <t>1 días 14:42</t>
  </si>
  <si>
    <t>4 días 13:10</t>
  </si>
  <si>
    <t>5 días 13:29</t>
  </si>
  <si>
    <t>0 días 16:28</t>
  </si>
  <si>
    <t>2 días 16:21</t>
  </si>
  <si>
    <t>3 días 22:20</t>
  </si>
  <si>
    <t>3 días 22:19</t>
  </si>
  <si>
    <t>RURAL_190617200770090160_PC_LA_CAMPIÑA CS 48</t>
  </si>
  <si>
    <t>190617200770090160</t>
  </si>
  <si>
    <t>0 días 09:36</t>
  </si>
  <si>
    <t>7 días 13:19</t>
  </si>
  <si>
    <t>5 días 13:19</t>
  </si>
  <si>
    <t xml:space="preserve">Casa sola </t>
  </si>
  <si>
    <t>0 días 09:58</t>
  </si>
  <si>
    <t>7 días 10:26</t>
  </si>
  <si>
    <t>3 días 14:57</t>
  </si>
  <si>
    <t>23657074</t>
  </si>
  <si>
    <t>2026-07-06 19:27:52</t>
  </si>
  <si>
    <t>FRANCISCO JAVIER GIRALDO SALAZAR</t>
  </si>
  <si>
    <t>5816598</t>
  </si>
  <si>
    <t>3006426639</t>
  </si>
  <si>
    <t>RURAL_190649100153900000_CALLE 19 N 20 69</t>
  </si>
  <si>
    <t>190649100153900000</t>
  </si>
  <si>
    <t>2026-07-10 19:27:52</t>
  </si>
  <si>
    <t>2 días 08:09</t>
  </si>
  <si>
    <t>0 días 07:59</t>
  </si>
  <si>
    <t>7 días 07:59</t>
  </si>
  <si>
    <t>6 días 14:00</t>
  </si>
  <si>
    <t>0 días 13:53</t>
  </si>
  <si>
    <t>0 días 10:58</t>
  </si>
  <si>
    <t>3 días 13:17</t>
  </si>
  <si>
    <t>0 días 10:01</t>
  </si>
  <si>
    <t>2 días 09:43</t>
  </si>
  <si>
    <t>2 días 11:18</t>
  </si>
  <si>
    <t>8 días 11:18</t>
  </si>
  <si>
    <t>4 días 10:27</t>
  </si>
  <si>
    <t>2 días 22:18</t>
  </si>
  <si>
    <t>8 días 22:18</t>
  </si>
  <si>
    <t>4 días 08:17</t>
  </si>
  <si>
    <t>7 días 14:08</t>
  </si>
  <si>
    <t>4 días 11:17</t>
  </si>
  <si>
    <t>2 días 09:46</t>
  </si>
  <si>
    <t>3 días 09:46</t>
  </si>
  <si>
    <t>3 días 09:38</t>
  </si>
  <si>
    <t>23733773</t>
  </si>
  <si>
    <t>2026-07-03 23:30:44</t>
  </si>
  <si>
    <t>OLFER GARNICA GOMEZ</t>
  </si>
  <si>
    <t>3177787161</t>
  </si>
  <si>
    <t>RURAL_190736103416800001_CL 54 N 48-108</t>
  </si>
  <si>
    <t>190736103416800001</t>
  </si>
  <si>
    <t>2 días 08:10</t>
  </si>
  <si>
    <t>5 días 10:10</t>
  </si>
  <si>
    <t>23739489</t>
  </si>
  <si>
    <t>2026-07-06 18:08:58</t>
  </si>
  <si>
    <t>FABIAN DARIO RODRIGUEZ ZABALA</t>
  </si>
  <si>
    <t>3137498874</t>
  </si>
  <si>
    <t>RURAL_190138100062400009</t>
  </si>
  <si>
    <t>190138100062400009</t>
  </si>
  <si>
    <t>2026-07-10 18:08:58</t>
  </si>
  <si>
    <t>4 días 16:14</t>
  </si>
  <si>
    <t>3 días 16:15</t>
  </si>
  <si>
    <t>6/07/2026 16:15:13</t>
  </si>
  <si>
    <t>H más pase trafo 45656 contadores cuesta 8 m de pase 26 m de acometida</t>
  </si>
  <si>
    <t>23746457</t>
  </si>
  <si>
    <t>2026-07-06 17:26:17</t>
  </si>
  <si>
    <t>WILSON AICARDO ORTIZ VASQUEZ</t>
  </si>
  <si>
    <t>3013156678</t>
  </si>
  <si>
    <t>RURAL_190240200372000000_VEREDA LA SUIZA</t>
  </si>
  <si>
    <t>190240200372000000</t>
  </si>
  <si>
    <t>5 días 09:05</t>
  </si>
  <si>
    <t>23751715</t>
  </si>
  <si>
    <t>2026-07-06 15:57:36</t>
  </si>
  <si>
    <t>ANA ROCIO BEDOYA BEDOYA</t>
  </si>
  <si>
    <t>3002434533</t>
  </si>
  <si>
    <t>RURAL_190400200444400000_CHUSCALITO</t>
  </si>
  <si>
    <t>190400200444400000</t>
  </si>
  <si>
    <t>6 días 16:19</t>
  </si>
  <si>
    <t>4 días 16:19</t>
  </si>
  <si>
    <t>4 días 10:07</t>
  </si>
  <si>
    <t>2 días 09:36</t>
  </si>
  <si>
    <t>5 días 09:40</t>
  </si>
  <si>
    <t>3 días 14:55</t>
  </si>
  <si>
    <t>3 días 11:53</t>
  </si>
  <si>
    <t>4 días 11:53</t>
  </si>
  <si>
    <t>7 días 13:43</t>
  </si>
  <si>
    <t>23760710</t>
  </si>
  <si>
    <t>2026-07-06 17:47:32</t>
  </si>
  <si>
    <t>INES OFELIA AGUDELO DE QUIROZ</t>
  </si>
  <si>
    <t>3011527760</t>
  </si>
  <si>
    <t>RURAL_190029200865120001__VDAELFILO</t>
  </si>
  <si>
    <t>190029200865120001</t>
  </si>
  <si>
    <t>0 días 13:48</t>
  </si>
  <si>
    <t>0 días 13:47</t>
  </si>
  <si>
    <t>0 días 13:33</t>
  </si>
  <si>
    <t>0 días 13:32</t>
  </si>
  <si>
    <t>0 días 13:45</t>
  </si>
  <si>
    <t>4 días 13:52</t>
  </si>
  <si>
    <t>4 días 09:39</t>
  </si>
  <si>
    <t>2 días 10:14</t>
  </si>
  <si>
    <t>2 días 10:36</t>
  </si>
  <si>
    <t>2 días 11:24</t>
  </si>
  <si>
    <t>5 días 10:42</t>
  </si>
  <si>
    <t>2 días 10:42</t>
  </si>
  <si>
    <t>2 días 10:46</t>
  </si>
  <si>
    <t>2 días 11:42</t>
  </si>
  <si>
    <t>7 días 16:35</t>
  </si>
  <si>
    <t>23772799</t>
  </si>
  <si>
    <t>2026-07-06 16:35:32</t>
  </si>
  <si>
    <t>CR 32 CL 60 -87 (INTERIOR 904 BQ 11 BOSQ ROBLEDAL</t>
  </si>
  <si>
    <t>190615100666450904</t>
  </si>
  <si>
    <t>23772905</t>
  </si>
  <si>
    <t>2026-07-06 15:50:59</t>
  </si>
  <si>
    <t>CR 32 CL 60 -87 (INTERIOR 201 BQ 8 BOSQ ROBLEDAL )</t>
  </si>
  <si>
    <t>190615100666480201</t>
  </si>
  <si>
    <t>2026-07-06 16:35:37</t>
  </si>
  <si>
    <t>23772908</t>
  </si>
  <si>
    <t>CR 32 CL 60 -87 (INTERIOR 106 BQ 8 BOSQ ROBLEDAL )</t>
  </si>
  <si>
    <t>190615100666480106</t>
  </si>
  <si>
    <t>23772909</t>
  </si>
  <si>
    <t>CR 32 CL 60 -87 (INTERIOR 105 BQ 8 BOSQ ROBLEDAL )</t>
  </si>
  <si>
    <t>190615100666480105</t>
  </si>
  <si>
    <t>23772910</t>
  </si>
  <si>
    <t>CR 32 CL 60 -87 (INTERIOR 102 BQ 8 BOSQ ROBLEDAL )</t>
  </si>
  <si>
    <t>190615100666480102</t>
  </si>
  <si>
    <t>23772911</t>
  </si>
  <si>
    <t>2026-07-06 16:35:38</t>
  </si>
  <si>
    <t>CR 32 CL 60 -87 (INTERIOR 104 BQ 8 BOSQ ROBLEDAL )</t>
  </si>
  <si>
    <t>190615100666480104</t>
  </si>
  <si>
    <t>23773080</t>
  </si>
  <si>
    <t>CR 32 CL 60 -87 (INTERIOR 304 BQ 8 BOSQ ROBLEDAL )</t>
  </si>
  <si>
    <t>190615100666480304</t>
  </si>
  <si>
    <t>23773081</t>
  </si>
  <si>
    <t>CR 32 CL 60 -87 (INTERIOR 305 BQ 8 BOSQ ROBLEDAL )</t>
  </si>
  <si>
    <t>190615100666480305</t>
  </si>
  <si>
    <t>23773082</t>
  </si>
  <si>
    <t>2026-07-06 16:35:39</t>
  </si>
  <si>
    <t>CR 32 CL 60 -87 (INTERIOR 308 BQ 8 BOSQ ROBLEDAL )</t>
  </si>
  <si>
    <t>190615100666480308</t>
  </si>
  <si>
    <t>23773083</t>
  </si>
  <si>
    <t>CR 32 CL 60 -87 (INTERIOR 208 BQ 8 BOSQ ROBLEDAL )</t>
  </si>
  <si>
    <t>190615100666480208</t>
  </si>
  <si>
    <t>23773084</t>
  </si>
  <si>
    <t>CR 32 CL 60 -87 (INTERIOR 206 BQ 8 BOSQ ROBLEDAL )</t>
  </si>
  <si>
    <t>190615100666480206</t>
  </si>
  <si>
    <t>23773085</t>
  </si>
  <si>
    <t>2026-07-06 16:35:40</t>
  </si>
  <si>
    <t>CR 32 CL 60 -87 (INTERIOR 303 BQ 8 BOSQ ROBLEDAL )</t>
  </si>
  <si>
    <t>190615100666480303</t>
  </si>
  <si>
    <t>23773086</t>
  </si>
  <si>
    <t>CR 32 CL 60 -87 (INTERIOR 306 BQ 8 BOSQ ROBLEDAL )</t>
  </si>
  <si>
    <t>190615100666480306</t>
  </si>
  <si>
    <t>23773087</t>
  </si>
  <si>
    <t>CR 32 CL 60 -87 (INTERIOR 307 BQ 8 BOSQ ROBLEDAL )</t>
  </si>
  <si>
    <t>190615100666480307</t>
  </si>
  <si>
    <t>23773102</t>
  </si>
  <si>
    <t>CR 32 CL 60 -87 (INTERIOR 601 BQ 11 BOSQ ROBLEDAL</t>
  </si>
  <si>
    <t>190615100666450601</t>
  </si>
  <si>
    <t>23773103</t>
  </si>
  <si>
    <t>2026-07-06 16:35:41</t>
  </si>
  <si>
    <t>CR 32 CL 60 -87 (INTERIOR 505 BQ 11 BOSQ ROBLEDAL</t>
  </si>
  <si>
    <t>900056150002179418</t>
  </si>
  <si>
    <t>23773104</t>
  </si>
  <si>
    <t>CR 32 CL 60 -87 (INTERIOR 604 BQ 11 BOSQ ROBLEDAL</t>
  </si>
  <si>
    <t>190615100666450604</t>
  </si>
  <si>
    <t>23773106</t>
  </si>
  <si>
    <t>CR 32 CL 60 -87 (INTERIOR 602 BQ 11 BOSQ ROBLEDAL</t>
  </si>
  <si>
    <t>190615100666450602</t>
  </si>
  <si>
    <t>23773107</t>
  </si>
  <si>
    <t>CR 32 CL 60 -87 (INTERIOR 605 BQ 11 BOSQ ROBLEDAL</t>
  </si>
  <si>
    <t>190615100666450605</t>
  </si>
  <si>
    <t>23773114</t>
  </si>
  <si>
    <t>2026-07-06 16:35:42</t>
  </si>
  <si>
    <t>CR 32 CL 60 -87 (INTERIOR 907 BQ 10 BOSQ ROBLEDAL</t>
  </si>
  <si>
    <t>190615100666460907</t>
  </si>
  <si>
    <t>23773118</t>
  </si>
  <si>
    <t>CR 32 CL 60 -87 (INTERIOR 905 BQ 10 BOSQ ROBLEDAL</t>
  </si>
  <si>
    <t>190615100666460905</t>
  </si>
  <si>
    <t>23773127</t>
  </si>
  <si>
    <t>CR 32 CL 60 -87 (INTERIOR 406 BQ 8 BOSQ ROBLEDAL )</t>
  </si>
  <si>
    <t>190615100666480406</t>
  </si>
  <si>
    <t>23773129</t>
  </si>
  <si>
    <t>2026-07-06 16:35:43</t>
  </si>
  <si>
    <t>CR 32 CL 60 -87 (INTERIOR 402 BQ 8 BOSQ ROBLEDAL )</t>
  </si>
  <si>
    <t>190615100666480402</t>
  </si>
  <si>
    <t>23773130</t>
  </si>
  <si>
    <t>CR 32 CL 60 -87 (INTERIOR 407 BQ 8 BOSQ ROBLEDAL )</t>
  </si>
  <si>
    <t>190615100666480407</t>
  </si>
  <si>
    <t>23773131</t>
  </si>
  <si>
    <t>CR 32 CL 60 -87 (INTERIOR 401 BQ 8 BOSQ ROBLEDAL )</t>
  </si>
  <si>
    <t>190615100666480401</t>
  </si>
  <si>
    <t>23773132</t>
  </si>
  <si>
    <t>CR 32 CL 60 -87 (INTERIOR 403 BQ 8 BOSQ ROBLEDAL )</t>
  </si>
  <si>
    <t>190615100666480403</t>
  </si>
  <si>
    <t>23773134</t>
  </si>
  <si>
    <t>2026-07-06 16:35:44</t>
  </si>
  <si>
    <t>CR 32 CL 60 -87 (INTERIOR 204 BQ 8 BOSQ ROBLEDAL )</t>
  </si>
  <si>
    <t>190615100666480204</t>
  </si>
  <si>
    <t>23773148</t>
  </si>
  <si>
    <t>CR 32 CL 60 -87 (INTERIOR 404 BQ 8 BOSQ ROBLEDAL )</t>
  </si>
  <si>
    <t>190615100666480404</t>
  </si>
  <si>
    <t>23773150</t>
  </si>
  <si>
    <t>CR 32 CL 60 -87 (INTERIOR 501 BQ 8 BOSQ ROBLEDAL )</t>
  </si>
  <si>
    <t>190615100666480501</t>
  </si>
  <si>
    <t>23773151</t>
  </si>
  <si>
    <t>CR 32 CL 60 -87 (INTERIOR 503 BQ 8 BOSQ ROBLEDAL )</t>
  </si>
  <si>
    <t>190615100666480503</t>
  </si>
  <si>
    <t>23773171</t>
  </si>
  <si>
    <t>2026-07-06 16:35:45</t>
  </si>
  <si>
    <t>CR 32 CL 60 -87 (INTERIOR 901 BQ 10 BOSQ ROBLEDAL</t>
  </si>
  <si>
    <t>190615100666460901</t>
  </si>
  <si>
    <t>23773172</t>
  </si>
  <si>
    <t>CR 32 CL 60 -87 (INTERIOR 808 BQ 10 BOSQ ROBLEDAL</t>
  </si>
  <si>
    <t>190615100666460808</t>
  </si>
  <si>
    <t>23773173</t>
  </si>
  <si>
    <t>CR 32 CL 60 -87 (INTERIOR 307 BQ 11 BOSQ ROBLEDAL</t>
  </si>
  <si>
    <t>190615100666450307</t>
  </si>
  <si>
    <t>23773175</t>
  </si>
  <si>
    <t>2026-07-06 16:35:46</t>
  </si>
  <si>
    <t>CR 32 CL 60 -87 (INTERIOR 803 BQ 10 BOSQ ROBLEDAL</t>
  </si>
  <si>
    <t>190615100666460803</t>
  </si>
  <si>
    <t>23773177</t>
  </si>
  <si>
    <t>CR 32 CL 60 -87 (INTERIOR 902 BQ 10 BOSQ ROBLEDAL</t>
  </si>
  <si>
    <t>190615100666460902</t>
  </si>
  <si>
    <t>23773178</t>
  </si>
  <si>
    <t>CR 32 CL 60 -87 (INTERIOR 807 BQ 10 BOSQ ROBLEDAL</t>
  </si>
  <si>
    <t>190615100666460807</t>
  </si>
  <si>
    <t>23773188</t>
  </si>
  <si>
    <t>CR 32 CL 60 -87 (INTERIOR 508 BQ 8 BOSQ ROBLEDAL )</t>
  </si>
  <si>
    <t>190615100666480508</t>
  </si>
  <si>
    <t>23773190</t>
  </si>
  <si>
    <t>2026-07-06 16:35:47</t>
  </si>
  <si>
    <t>CR 32 CL 60 -87 (INTERIOR 505 BQ 8 BOSQ ROBLEDAL )</t>
  </si>
  <si>
    <t>190615100666480505</t>
  </si>
  <si>
    <t>23773191</t>
  </si>
  <si>
    <t>CR 32 CL 60 -87 (INTERIOR 601 BQ 8 BOSQ ROBLEDAL )</t>
  </si>
  <si>
    <t>190615100666480601</t>
  </si>
  <si>
    <t>23773192</t>
  </si>
  <si>
    <t>CR 32 CL 60 -87 (INTERIOR 506 BQ 8 BOSQ ROBLEDAL )</t>
  </si>
  <si>
    <t>190615100666480506</t>
  </si>
  <si>
    <t>23773193</t>
  </si>
  <si>
    <t>2026-07-06 16:35:48</t>
  </si>
  <si>
    <t>CR 32 CL 60 -87 (INTERIOR 604 BQ 8 BOSQ ROBLEDAL )</t>
  </si>
  <si>
    <t>190615100666480604</t>
  </si>
  <si>
    <t>23773194</t>
  </si>
  <si>
    <t>CR 32 CL 60 -87 (INTERIOR 507 BQ 8 BOSQ ROBLEDAL )</t>
  </si>
  <si>
    <t>190615100666480507</t>
  </si>
  <si>
    <t>23773195</t>
  </si>
  <si>
    <t>CR 32 CL 60 -87 (INTERIOR 605 BQ 8 BOSQ ROBLEDAL )</t>
  </si>
  <si>
    <t>190615100666480605</t>
  </si>
  <si>
    <t>23773218</t>
  </si>
  <si>
    <t>CR 32 CL 60 -87 (INTERIOR 705 BQ 8 BOSQ ROBLEDAL )</t>
  </si>
  <si>
    <t>190615100666480705</t>
  </si>
  <si>
    <t>23773219</t>
  </si>
  <si>
    <t>2026-07-06 16:35:49</t>
  </si>
  <si>
    <t>CR 32 CL 60 -87 (INTERIOR 606 BQ 8 BOSQ ROBLEDAL )</t>
  </si>
  <si>
    <t>190615100666480606</t>
  </si>
  <si>
    <t>23773220</t>
  </si>
  <si>
    <t>CR 32 CL 60 -87 (INTERIOR 608 BQ 8 BOSQ ROBLEDAL )</t>
  </si>
  <si>
    <t>190615100666480608</t>
  </si>
  <si>
    <t>23773223</t>
  </si>
  <si>
    <t>CR 32 CL 60 -87 (INTERIOR 704 BQ 8 BOSQ ROBLEDAL )</t>
  </si>
  <si>
    <t>190615100666480704</t>
  </si>
  <si>
    <t>23773224</t>
  </si>
  <si>
    <t>2026-07-06 16:35:50</t>
  </si>
  <si>
    <t>CR 32 CL 60 -87 (INTERIOR 607 BQ 8 BOSQ ROBLEDAL )</t>
  </si>
  <si>
    <t>190615100666480607</t>
  </si>
  <si>
    <t>23773226</t>
  </si>
  <si>
    <t>CR 32 CL 60 -87 (INTERIOR 703 BQ 8 BOSQ ROBLEDAL )</t>
  </si>
  <si>
    <t>190615100666480703</t>
  </si>
  <si>
    <t>23773233</t>
  </si>
  <si>
    <t>CR 32 CL 60 -87 (INTERIOR 206 BQ 11 BOSQ ROBLEDAL</t>
  </si>
  <si>
    <t>190615100666450206</t>
  </si>
  <si>
    <t>23773234</t>
  </si>
  <si>
    <t>CR 32 CL 60 -87 (INTERIOR 108 BQ 11 BOSQ ROBLEDAL</t>
  </si>
  <si>
    <t>190615100666450108</t>
  </si>
  <si>
    <t>23773236</t>
  </si>
  <si>
    <t>2026-07-06 16:35:51</t>
  </si>
  <si>
    <t>CR 32 CL 60 -87 (INTERIOR 201 BQ 11 BOSQ ROBLEDAL</t>
  </si>
  <si>
    <t>190615100666450201</t>
  </si>
  <si>
    <t>23773237</t>
  </si>
  <si>
    <t>CR 32 CL 60 -87 (INTERIOR 205 BQ 11 BOSQ ROBLEDAL</t>
  </si>
  <si>
    <t>190615100666450205</t>
  </si>
  <si>
    <t>23773238</t>
  </si>
  <si>
    <t>CR 32 CL 60 -87 (INTERIOR 203 BQ 11 BOSQ ROBLEDAL</t>
  </si>
  <si>
    <t>190615100666450203</t>
  </si>
  <si>
    <t>23773240</t>
  </si>
  <si>
    <t>CR 32 CL 60 -87 (INTERIOR 202 BQ 11 BOSQ ROBLEDAL</t>
  </si>
  <si>
    <t>190615100666450202</t>
  </si>
  <si>
    <t>23773263</t>
  </si>
  <si>
    <t>2026-07-06 16:35:52</t>
  </si>
  <si>
    <t>CR 32 CL 60 -87 (INTERIOR 101 BQ 11 BOSQ ROBLEDAL</t>
  </si>
  <si>
    <t>190615100666450101</t>
  </si>
  <si>
    <t>23773264</t>
  </si>
  <si>
    <t>CR 32 CL 60 -87 (INTERIOR 207 BQ 11 BOSQ ROBLEDAL</t>
  </si>
  <si>
    <t>190615100666450207</t>
  </si>
  <si>
    <t>23773266</t>
  </si>
  <si>
    <t>CR 32 CL 60 -87 (INTERIOR 501 BQ 10 BOSQ ROBLEDAL</t>
  </si>
  <si>
    <t>190615100666460501</t>
  </si>
  <si>
    <t>23773268</t>
  </si>
  <si>
    <t>2026-07-06 16:35:53</t>
  </si>
  <si>
    <t>CR 32 CL 60 -87 (INTERIOR 705 BQ 10 BOSQ ROBLEDAL</t>
  </si>
  <si>
    <t>190615100666460705</t>
  </si>
  <si>
    <t>23773269</t>
  </si>
  <si>
    <t>CR 32 CL 60 -87 (INTERIOR 408 BQ 10 BOSQ ROBLEDAL</t>
  </si>
  <si>
    <t>190615100666460408</t>
  </si>
  <si>
    <t>23773274</t>
  </si>
  <si>
    <t>CR 32 CL 60 -87 (INTERIOR 803 BQ 8 BOSQ ROBLEDAL )</t>
  </si>
  <si>
    <t>190615100666480803</t>
  </si>
  <si>
    <t>23773275</t>
  </si>
  <si>
    <t>2026-07-06 16:35:54</t>
  </si>
  <si>
    <t>CR 32 CL 60 -87 (INTERIOR 706 BQ 8 BOSQ ROBLEDAL )</t>
  </si>
  <si>
    <t>190615100666480706</t>
  </si>
  <si>
    <t>23773276</t>
  </si>
  <si>
    <t>CR 32 CL 60 -87 (INTERIOR 806 BQ 8 BOSQ ROBLEDAL )</t>
  </si>
  <si>
    <t>190615100666480806</t>
  </si>
  <si>
    <t>23773277</t>
  </si>
  <si>
    <t>CR 32 CL 60 -87 (INTERIOR 804 BQ 8 BOSQ ROBLEDAL )</t>
  </si>
  <si>
    <t>190615100666480804</t>
  </si>
  <si>
    <t>23773279</t>
  </si>
  <si>
    <t>CR 32 CL 60 -87 (INTERIOR 707 BQ 8 BOSQ ROBLEDAL )</t>
  </si>
  <si>
    <t>190615100666480707</t>
  </si>
  <si>
    <t>23773280</t>
  </si>
  <si>
    <t>2026-07-06 16:35:55</t>
  </si>
  <si>
    <t>CR 32 CL 60 -87 (INTERIOR 708 BQ 8 BOSQ ROBLEDAL )</t>
  </si>
  <si>
    <t>190615100666480708</t>
  </si>
  <si>
    <t>23773281</t>
  </si>
  <si>
    <t>CR 32 CL 60 -87 (INTERIOR 805 BQ 8 BOSQ ROBLEDAL )</t>
  </si>
  <si>
    <t>190615100666480805</t>
  </si>
  <si>
    <t>23773294</t>
  </si>
  <si>
    <t>CR 32 CL 60 -87 (INTERIOR 403 BQ 10 BOSQ ROBLEDAL</t>
  </si>
  <si>
    <t>190615100666460403</t>
  </si>
  <si>
    <t>23773295</t>
  </si>
  <si>
    <t>2026-07-06 16:35:56</t>
  </si>
  <si>
    <t>CR 32 CL 60 -87 (INTERIOR 502 BQ 10 BOSQ ROBLEDAL</t>
  </si>
  <si>
    <t>190615100666460502</t>
  </si>
  <si>
    <t>23773296</t>
  </si>
  <si>
    <t>CR 32 CL 60 -87 (INTERIOR 401 BQ 10 BOSQ ROBLEDAL</t>
  </si>
  <si>
    <t>190615100666460401</t>
  </si>
  <si>
    <t>23773297</t>
  </si>
  <si>
    <t>CR 32 CL 60 -87 (INTERIOR 905 BQ 9 BOSQ ROBLEDAL )</t>
  </si>
  <si>
    <t>190615100666470905</t>
  </si>
  <si>
    <t>23773299</t>
  </si>
  <si>
    <t>CR 32 CL 60 -87 (INTERIOR 908 BQ 9 BOSQ ROBLEDAL )</t>
  </si>
  <si>
    <t>190615100666470908</t>
  </si>
  <si>
    <t>23773300</t>
  </si>
  <si>
    <t>2026-07-06 16:35:57</t>
  </si>
  <si>
    <t>CR 32 CL 60 -87 (INTERIOR 406 BQ 10 BOSQ ROBLEDAL</t>
  </si>
  <si>
    <t>190615100666460406</t>
  </si>
  <si>
    <t>23773301</t>
  </si>
  <si>
    <t>CR 32 CL 60 -87 (INTERIOR 404 BQ 10 BOSQ ROBLEDAL</t>
  </si>
  <si>
    <t>190615100666460404</t>
  </si>
  <si>
    <t>23773308</t>
  </si>
  <si>
    <t>CR 32 CL 60 -87 (INTERIOR 901 BQ 8 BOSQ ROBLEDAL )</t>
  </si>
  <si>
    <t>190615100666480901</t>
  </si>
  <si>
    <t>23773309</t>
  </si>
  <si>
    <t>2026-07-06 16:35:58</t>
  </si>
  <si>
    <t>CR 32 CL 60 -87 (INTERIOR 903 BQ 8 BOSQ ROBLEDAL )</t>
  </si>
  <si>
    <t>190615100666480903</t>
  </si>
  <si>
    <t>23773311</t>
  </si>
  <si>
    <t>CR 32 CL 60 -87 (INTERIOR 904 BQ 8 BOSQ ROBLEDAL )</t>
  </si>
  <si>
    <t>190615100666480904</t>
  </si>
  <si>
    <t>23773312</t>
  </si>
  <si>
    <t>CR 32 CL 60 -87 (INTERIOR 906 BQ 8 BOSQ ROBLEDAL )</t>
  </si>
  <si>
    <t>190615100666480906</t>
  </si>
  <si>
    <t>23773313</t>
  </si>
  <si>
    <t>CR 32 CL 60 -87 (INTERIOR 902 BQ 8 BOSQ ROBLEDAL )</t>
  </si>
  <si>
    <t>190615100666480902</t>
  </si>
  <si>
    <t>23773314</t>
  </si>
  <si>
    <t>2026-07-06 16:35:59</t>
  </si>
  <si>
    <t>CR 32 CL 60 -87 (INTERIOR 807 BQ 8 BOSQ ROBLEDAL )</t>
  </si>
  <si>
    <t>190615100666480807</t>
  </si>
  <si>
    <t>23773326</t>
  </si>
  <si>
    <t>CR 32 CL 60 -87 (INTERIOR 102 BQ 9 BOSQ ROBLEDAL )</t>
  </si>
  <si>
    <t>190615100666470102</t>
  </si>
  <si>
    <t>23773327</t>
  </si>
  <si>
    <t>CR 32 CL 60 -87 (INTERIOR 105 BQ 9 BOSQ ROBLEDAL )</t>
  </si>
  <si>
    <t>190615100666470105</t>
  </si>
  <si>
    <t>23773328</t>
  </si>
  <si>
    <t>CR 32 CL 60 -87 (INTERIOR 101 BQ 9 BOSQ ROBLEDAL )</t>
  </si>
  <si>
    <t>190615100666470101</t>
  </si>
  <si>
    <t>23773329</t>
  </si>
  <si>
    <t>2026-07-06 16:36:00</t>
  </si>
  <si>
    <t>CR 32 CL 60 -87 (INTERIOR 104 BQ 9 BOSQ ROBLEDAL )</t>
  </si>
  <si>
    <t>190615100666470104</t>
  </si>
  <si>
    <t>23773330</t>
  </si>
  <si>
    <t>CR 32 CL 60 -87 (INTERIOR 103 BQ 9 BOSQ ROBLEDAL )</t>
  </si>
  <si>
    <t>190615100666470103</t>
  </si>
  <si>
    <t>23773335</t>
  </si>
  <si>
    <t>CR 32 CL 60 -87 (INTERIOR 305 BQ 10 BOSQ ROBLEDAL</t>
  </si>
  <si>
    <t>190615100666460305</t>
  </si>
  <si>
    <t>23773336</t>
  </si>
  <si>
    <t>2026-07-06 16:36:01</t>
  </si>
  <si>
    <t>CR 32 CL 60 -87 (INTERIOR 304 BQ 10 BOSQ ROBLEDAL</t>
  </si>
  <si>
    <t>190615100666460304</t>
  </si>
  <si>
    <t>23773337</t>
  </si>
  <si>
    <t>CR 32 CL 60 -87 (INTERIOR 303 BQ 10 BOSQ ROBLEDAL</t>
  </si>
  <si>
    <t>190615100666460303</t>
  </si>
  <si>
    <t>23773338</t>
  </si>
  <si>
    <t>CR 32 CL 60 -87 (INTERIOR 302 BQ 10 BOSQ ROBLEDAL</t>
  </si>
  <si>
    <t>190615100666460302</t>
  </si>
  <si>
    <t>23773339</t>
  </si>
  <si>
    <t>CR 32 CL 60 -87 (INTERIOR 708 BQ 9 BOSQ ROBLEDAL )</t>
  </si>
  <si>
    <t>190615100666470708</t>
  </si>
  <si>
    <t>23773340</t>
  </si>
  <si>
    <t>2026-07-06 16:36:02</t>
  </si>
  <si>
    <t>CR 32 CL 60 -87 (INTERIOR 301 BQ 10 BOSQ ROBLEDAL</t>
  </si>
  <si>
    <t>190615100666460301</t>
  </si>
  <si>
    <t>23773341</t>
  </si>
  <si>
    <t>CR 32 CL 60 -87 (INTERIOR 208 BQ 10 BOSQ ROBLEDAL</t>
  </si>
  <si>
    <t>190615100666460208</t>
  </si>
  <si>
    <t>23773347</t>
  </si>
  <si>
    <t>CR 32 CL 60 -87 (INTERIOR 801 BQ 8 BOSQ ROBLEDAL )</t>
  </si>
  <si>
    <t>190615100666480801</t>
  </si>
  <si>
    <t>23773349</t>
  </si>
  <si>
    <t>2026-07-06 16:36:03</t>
  </si>
  <si>
    <t>CR 32 CL 60 -87 (INTERIOR 202 BQ 9 BOSQ ROBLEDAL )</t>
  </si>
  <si>
    <t>190615100666470202</t>
  </si>
  <si>
    <t>23773350</t>
  </si>
  <si>
    <t>CR 32 CL 60 -87 (INTERIOR 204 BQ 9 BOSQ ROBLEDAL )</t>
  </si>
  <si>
    <t>190615100666470204</t>
  </si>
  <si>
    <t>23773352</t>
  </si>
  <si>
    <t>CR 32 CL 60 -87 (INTERIOR 108 BQ 9 BOSQ ROBLEDAL )</t>
  </si>
  <si>
    <t>190615100666470108</t>
  </si>
  <si>
    <t>23773354</t>
  </si>
  <si>
    <t>CR 32 CL 60 -87 (INTERIOR 203 BQ 9 BOSQ ROBLEDAL )</t>
  </si>
  <si>
    <t>190615100666470203</t>
  </si>
  <si>
    <t>23773359</t>
  </si>
  <si>
    <t>2026-07-06 16:36:04</t>
  </si>
  <si>
    <t>CR 32 CL 60 -87 (INTERIOR 206 BQ 9 BOSQ ROBLEDAL )</t>
  </si>
  <si>
    <t>190615100666470206</t>
  </si>
  <si>
    <t>23773360</t>
  </si>
  <si>
    <t>CR 32 CL 60 -87 (INTERIOR 302 BQ 9 BOSQ ROBLEDAL )</t>
  </si>
  <si>
    <t>190615100666470302</t>
  </si>
  <si>
    <t>23773361</t>
  </si>
  <si>
    <t>CR 32 CL 60 -87 (INTERIOR 304 BQ 9 BOSQ ROBLEDAL )</t>
  </si>
  <si>
    <t>190615100666470304</t>
  </si>
  <si>
    <t>23773362</t>
  </si>
  <si>
    <t>2026-07-06 16:36:05</t>
  </si>
  <si>
    <t>CR 32 CL 60 -87 (INTERIOR 207 BQ 9 BOSQ ROBLEDAL )</t>
  </si>
  <si>
    <t>190615100666470207</t>
  </si>
  <si>
    <t>23773363</t>
  </si>
  <si>
    <t>CR 32 CL 60 -87 (INTERIOR 205 BQ 9 BOSQ ROBLEDAL )</t>
  </si>
  <si>
    <t>190615100666470205</t>
  </si>
  <si>
    <t>23773364</t>
  </si>
  <si>
    <t>CR 32 CL 60 -87 (INTERIOR 301 BQ 9 BOSQ ROBLEDAL )</t>
  </si>
  <si>
    <t>190615100666470301</t>
  </si>
  <si>
    <t>23773365</t>
  </si>
  <si>
    <t>CR 32 CL 60 -87 (INTERIOR 208 BQ 9 BOSQ ROBLEDAL )</t>
  </si>
  <si>
    <t>190615100666470208</t>
  </si>
  <si>
    <t>23773366</t>
  </si>
  <si>
    <t>2026-07-06 16:36:06</t>
  </si>
  <si>
    <t>CR 32 CL 60 -87 (INTERIOR 303 BQ 9 BOSQ ROBLEDAL )</t>
  </si>
  <si>
    <t>190615100666470303</t>
  </si>
  <si>
    <t>23773373</t>
  </si>
  <si>
    <t>CR 32 CL 60 -87 (INTERIOR 307 BQ 9 BOSQ ROBLEDAL )</t>
  </si>
  <si>
    <t>190615100666470307</t>
  </si>
  <si>
    <t>23773374</t>
  </si>
  <si>
    <t>CR 32 CL 60 -87 (INTERIOR 404 BQ 9 BOSQ ROBLEDAL )</t>
  </si>
  <si>
    <t>190615100666470404</t>
  </si>
  <si>
    <t>23773375</t>
  </si>
  <si>
    <t>CR 32 CL 60 -87 (INTERIOR 402 BQ 9 BOSQ ROBLEDAL )</t>
  </si>
  <si>
    <t>190615100666470402</t>
  </si>
  <si>
    <t>23773377</t>
  </si>
  <si>
    <t>2026-07-06 16:36:07</t>
  </si>
  <si>
    <t>CR 32 CL 60 -87 (INTERIOR 305 BQ 9 BOSQ ROBLEDAL )</t>
  </si>
  <si>
    <t>190615100666470305</t>
  </si>
  <si>
    <t>23773378</t>
  </si>
  <si>
    <t>CR 32 CL 60 -87 (INTERIOR 403 BQ 9 BOSQ ROBLEDAL )</t>
  </si>
  <si>
    <t>190615100666470403</t>
  </si>
  <si>
    <t>23773383</t>
  </si>
  <si>
    <t>CR 32 CL 60 -87 (INTERIOR 307 BQ 10 BOSQ ROBLEDAL</t>
  </si>
  <si>
    <t>190615100666460307</t>
  </si>
  <si>
    <t>23773384</t>
  </si>
  <si>
    <t>2026-07-06 16:36:08</t>
  </si>
  <si>
    <t>CR 32 CL 60 -87 (INTERIOR 906 BQ 9 BOSQ ROBLEDAL )</t>
  </si>
  <si>
    <t>190615100666470906</t>
  </si>
  <si>
    <t>23773385</t>
  </si>
  <si>
    <t>CR 32 CL 60 -87 (INTERIOR 208 BQ 11 BOSQ ROBLEDAL</t>
  </si>
  <si>
    <t>190615100666450208</t>
  </si>
  <si>
    <t>23773387</t>
  </si>
  <si>
    <t>CR 32 CL 60 -87 (INTERIOR 306 BQ 10 BOSQ ROBLEDAL</t>
  </si>
  <si>
    <t>190615100666460306</t>
  </si>
  <si>
    <t>23773388</t>
  </si>
  <si>
    <t>CR 32 CL 60 -87 (INTERIOR 801 BQ 9 BOSQ ROBLEDAL )</t>
  </si>
  <si>
    <t>190615100666470801</t>
  </si>
  <si>
    <t>23773389</t>
  </si>
  <si>
    <t>2026-07-06 16:36:09</t>
  </si>
  <si>
    <t>CR 32 CL 60 -87 (INTERIOR 207 BQ 10 BOSQ ROBLEDAL</t>
  </si>
  <si>
    <t>190615100666460207</t>
  </si>
  <si>
    <t>23773392</t>
  </si>
  <si>
    <t>CR 32 CL 60 -87 (INTERIOR 204 BQ 10 BOSQ ROBLEDAL</t>
  </si>
  <si>
    <t>190615100666460204</t>
  </si>
  <si>
    <t>23773393</t>
  </si>
  <si>
    <t>CR 32 CL 60 -87 (INTERIOR 205 BQ 10 BOSQ ROBLEDAL</t>
  </si>
  <si>
    <t>190615100666460205</t>
  </si>
  <si>
    <t>23773395</t>
  </si>
  <si>
    <t>2026-07-06 16:36:10</t>
  </si>
  <si>
    <t>CR 32 CL 60 -87 (INTERIOR 203 BQ 10 BOSQ ROBLEDAL</t>
  </si>
  <si>
    <t>190615100666460203</t>
  </si>
  <si>
    <t>23773396</t>
  </si>
  <si>
    <t>CR 32 CL 60 -87 (INTERIOR 202 BQ 10 BOSQ ROBLEDAL</t>
  </si>
  <si>
    <t>190615100666460202</t>
  </si>
  <si>
    <t>23773397</t>
  </si>
  <si>
    <t>CR 32 CL 60 -87 (INTERIOR 704 BQ 9 BOSQ ROBLEDAL )</t>
  </si>
  <si>
    <t>190615100666470704</t>
  </si>
  <si>
    <t>23773398</t>
  </si>
  <si>
    <t>CR 32 CL 60 -87 (INTERIOR 703 BQ 9 BOSQ ROBLEDAL )</t>
  </si>
  <si>
    <t>190615100666470703</t>
  </si>
  <si>
    <t>23773405</t>
  </si>
  <si>
    <t>2026-07-06 16:36:11</t>
  </si>
  <si>
    <t>CR 32 CL 60 -87 (INTERIOR 107 BQ 10 BOSQ ROBLEDAL</t>
  </si>
  <si>
    <t>190615100666460107</t>
  </si>
  <si>
    <t>23773406</t>
  </si>
  <si>
    <t>CR 32 CL 60 -87 (INTERIOR 201 BQ 10 BOSQ ROBLEDAL</t>
  </si>
  <si>
    <t>190615100666460201</t>
  </si>
  <si>
    <t>23773407</t>
  </si>
  <si>
    <t>CR 32 CL 60 -87 (INTERIOR 607 BQ 9 BOSQ ROBLEDAL )</t>
  </si>
  <si>
    <t>190615100666470607</t>
  </si>
  <si>
    <t>23773408</t>
  </si>
  <si>
    <t>CR 32 CL 60 -87 (INTERIOR 702 BQ 9 BOSQ ROBLEDAL )</t>
  </si>
  <si>
    <t>190615100666470702</t>
  </si>
  <si>
    <t>23773410</t>
  </si>
  <si>
    <t>2026-07-06 16:36:12</t>
  </si>
  <si>
    <t>CR 32 CL 60 -87 (INTERIOR 608 BQ 9 BOSQ ROBLEDAL )</t>
  </si>
  <si>
    <t>190615100666470608</t>
  </si>
  <si>
    <t>23773411</t>
  </si>
  <si>
    <t>CR 32 CL 60 -87 (INTERIOR 606 BQ 9 BOSQ ROBLEDAL )</t>
  </si>
  <si>
    <t>190615100666470606</t>
  </si>
  <si>
    <t>23773412</t>
  </si>
  <si>
    <t>CR 32 CL 60 -87 (INTERIOR 705 BQ 9 BOSQ ROBLEDAL )</t>
  </si>
  <si>
    <t>190615100666470705</t>
  </si>
  <si>
    <t>23773418</t>
  </si>
  <si>
    <t>2026-07-06 16:36:13</t>
  </si>
  <si>
    <t>CR 32 CL 60 -87 (INTERIOR 102 BQ 10 BOSQ ROBLEDAL</t>
  </si>
  <si>
    <t>190615100666460102</t>
  </si>
  <si>
    <t>23773419</t>
  </si>
  <si>
    <t>CR 32 CL 60 -87 (INTERIOR 605 BQ 9 BOSQ ROBLEDAL )</t>
  </si>
  <si>
    <t>190615100666470605</t>
  </si>
  <si>
    <t>23773420</t>
  </si>
  <si>
    <t>CR 32 CL 60 -87 (INTERIOR 604 BQ 9 BOSQ ROBLEDAL )</t>
  </si>
  <si>
    <t>190615100666470604</t>
  </si>
  <si>
    <t>23773421</t>
  </si>
  <si>
    <t>CR 32 CL 60 -87 (INTERIOR 101 BQ 10 BOSQ ROBLEDAL</t>
  </si>
  <si>
    <t>190615100666460101</t>
  </si>
  <si>
    <t>23773422</t>
  </si>
  <si>
    <t>2026-07-06 16:36:14</t>
  </si>
  <si>
    <t>CR 32 CL 60 -87 (INTERIOR 106 BQ 10 BOSQ ROBLEDAL</t>
  </si>
  <si>
    <t>190615100666460106</t>
  </si>
  <si>
    <t>23773423</t>
  </si>
  <si>
    <t>CR 32 CL 60 -87 (INTERIOR 603 BQ 9 BOSQ ROBLEDAL )</t>
  </si>
  <si>
    <t>190615100666470603</t>
  </si>
  <si>
    <t>23773424</t>
  </si>
  <si>
    <t>CR 32 CL 60 -87 (INTERIOR 103 BQ 10 BOSQ ROBLEDAL</t>
  </si>
  <si>
    <t>190615100666460103</t>
  </si>
  <si>
    <t>23773425</t>
  </si>
  <si>
    <t>CR 32 CL 60 -87 (INTERIOR 602 BQ 9 BOSQ ROBLEDAL )</t>
  </si>
  <si>
    <t>190615100666470602</t>
  </si>
  <si>
    <t>23773449</t>
  </si>
  <si>
    <t>2026-07-06 16:36:15</t>
  </si>
  <si>
    <t>CR 32 CL 60 -87 (INTERIOR 501 BQ 9 BOSQ ROBLEDAL )</t>
  </si>
  <si>
    <t>190615100666470501</t>
  </si>
  <si>
    <t>23773453</t>
  </si>
  <si>
    <t>CR 32 CL 60 -87 (INTERIOR 506 BQ 9 BOSQ ROBLEDAL )</t>
  </si>
  <si>
    <t>190615100666470506</t>
  </si>
  <si>
    <t>23773454</t>
  </si>
  <si>
    <t>CR 32 CL 60 -87 (INTERIOR 503 BQ 9 BOSQ ROBLEDAL )</t>
  </si>
  <si>
    <t>190615100666470503</t>
  </si>
  <si>
    <t>23773456</t>
  </si>
  <si>
    <t>2026-07-06 16:36:16</t>
  </si>
  <si>
    <t>CR 32 CL 60 -87 (INTERIOR 406 BQ 9 BOSQ ROBLEDAL )</t>
  </si>
  <si>
    <t>190615100666470406</t>
  </si>
  <si>
    <t>23773461</t>
  </si>
  <si>
    <t>CR 32 CL 60 -87 (INTERIOR 207 BQ 8 BOSQ ROBLEDAL )</t>
  </si>
  <si>
    <t>190615100666480207</t>
  </si>
  <si>
    <t>23773462</t>
  </si>
  <si>
    <t>CR 32 CL 60 -87 (INTERIOR 301 BQ 8 BOSQ ROBLEDAL )</t>
  </si>
  <si>
    <t>190615100666480301</t>
  </si>
  <si>
    <t>23773463</t>
  </si>
  <si>
    <t>CR 32 CL 60 -87 (INTERIOR 802 BQ 8 BOSQ ROBLEDAL )</t>
  </si>
  <si>
    <t>190615100666480802</t>
  </si>
  <si>
    <t>23773465</t>
  </si>
  <si>
    <t>2026-07-06 16:36:17</t>
  </si>
  <si>
    <t>CR 32 CL 60 -87 (INTERIOR 302 BQ 8 BOSQ ROBLEDAL )</t>
  </si>
  <si>
    <t>190615100666480302</t>
  </si>
  <si>
    <t>23773466</t>
  </si>
  <si>
    <t>CR 32 CL 60 -87 (INTERIOR 205 BQ 8 BOSQ ROBLEDAL )</t>
  </si>
  <si>
    <t>190615100666480205</t>
  </si>
  <si>
    <t>23773468</t>
  </si>
  <si>
    <t>CR 32 CL 60 -87 (INTERIOR 101 BQ 8 BOSQ ROBLEDAL )</t>
  </si>
  <si>
    <t>190615100666480101</t>
  </si>
  <si>
    <t>23773470</t>
  </si>
  <si>
    <t>CR 32 CL 60 -87 (INTERIOR 203 BQ 8 BOSQ ROBLEDAL )</t>
  </si>
  <si>
    <t>190615100666480203</t>
  </si>
  <si>
    <t>23773477</t>
  </si>
  <si>
    <t>2026-07-06 16:36:18</t>
  </si>
  <si>
    <t>CR 32 CL 60 -87 (INTERIOR 601 BQ 9 BOSQ ROBLEDAL )</t>
  </si>
  <si>
    <t>190615100666470601</t>
  </si>
  <si>
    <t>23773478</t>
  </si>
  <si>
    <t>CR 32 CL 60 -87 (INTERIOR 701 BQ 9 BOSQ ROBLEDAL )</t>
  </si>
  <si>
    <t>190615100666470701</t>
  </si>
  <si>
    <t>23773479</t>
  </si>
  <si>
    <t>CR 32 CL 60 -87 (INTERIOR 504 BQ 9 BOSQ ROBLEDAL )</t>
  </si>
  <si>
    <t>190615100666470504</t>
  </si>
  <si>
    <t>23773481</t>
  </si>
  <si>
    <t>2026-07-06 16:36:19</t>
  </si>
  <si>
    <t>CR 32 CL 60 -87 (INTERIOR 802 BQ 9 BOSQ ROBLEDAL )</t>
  </si>
  <si>
    <t>190615100666470802</t>
  </si>
  <si>
    <t>23773482</t>
  </si>
  <si>
    <t>CR 32 CL 60 -87 (INTERIOR 502 BQ 9 BOSQ ROBLEDAL )</t>
  </si>
  <si>
    <t>190615100666470502</t>
  </si>
  <si>
    <t>23773485</t>
  </si>
  <si>
    <t>CR 32 CL 60 -87 (INTERIOR 505 BQ 9 BOSQ ROBLEDAL )</t>
  </si>
  <si>
    <t>900056150002183024</t>
  </si>
  <si>
    <t>23773495</t>
  </si>
  <si>
    <t>CR 32 CL 60 -87 (INTERIOR 803 BQ 9 BOSQ ROBLEDAL )</t>
  </si>
  <si>
    <t>190615100666470803</t>
  </si>
  <si>
    <t>23773496</t>
  </si>
  <si>
    <t>2026-07-06 16:36:20</t>
  </si>
  <si>
    <t>CR 32 CL 60 -87 (INTERIOR 805 BQ 9 BOSQ ROBLEDAL )</t>
  </si>
  <si>
    <t>190615100666470805</t>
  </si>
  <si>
    <t>23773497</t>
  </si>
  <si>
    <t>CR 32 CL 60 -87 (INTERIOR 808 BQ 9 BOSQ ROBLEDAL )</t>
  </si>
  <si>
    <t>190615100666470808</t>
  </si>
  <si>
    <t>23773500</t>
  </si>
  <si>
    <t>CR 32 CL 60 -87 (INTERIOR 901 BQ 9 BOSQ ROBLEDAL )</t>
  </si>
  <si>
    <t>190615100666470901</t>
  </si>
  <si>
    <t>23773508</t>
  </si>
  <si>
    <t>2026-07-06 16:36:21</t>
  </si>
  <si>
    <t>CR 32 CL 60 -87 (INTERIOR 708 BQ 10 BOSQ ROBLEDAL</t>
  </si>
  <si>
    <t>190615100666460708</t>
  </si>
  <si>
    <t>23773509</t>
  </si>
  <si>
    <t>CR 32 CL 60 -87 (INTERIOR 707 BQ 10 BOSQ ROBLEDAL</t>
  </si>
  <si>
    <t>190615100666460707</t>
  </si>
  <si>
    <t>23773511</t>
  </si>
  <si>
    <t>CR 32 CL 60 -87 (INTERIOR 802 BQ 10 BOSQ ROBLEDAL</t>
  </si>
  <si>
    <t>190615100666460802</t>
  </si>
  <si>
    <t>23773513</t>
  </si>
  <si>
    <t>2026-07-06 16:36:22</t>
  </si>
  <si>
    <t>CR 32 CL 60 -87 (INTERIOR 706 BQ 10 BOSQ ROBLEDAL</t>
  </si>
  <si>
    <t>190615100666460706</t>
  </si>
  <si>
    <t>23773519</t>
  </si>
  <si>
    <t>CR 32 CL 60 -87 (INTERIOR 104 BQ 11 BOSQ ROBLEDAL</t>
  </si>
  <si>
    <t>190615100666450104</t>
  </si>
  <si>
    <t>23773520</t>
  </si>
  <si>
    <t>CR 32 CL 60 -87 (INTERIOR 907 BQ 9 BOSQ ROBLEDAL )</t>
  </si>
  <si>
    <t>190615100666470907</t>
  </si>
  <si>
    <t>23773521</t>
  </si>
  <si>
    <t>CR 32 CL 60 -87 (INTERIOR 103 BQ 11 BOSQ ROBLEDAL</t>
  </si>
  <si>
    <t>190615100666450103</t>
  </si>
  <si>
    <t>23773523</t>
  </si>
  <si>
    <t>2026-07-06 16:36:23</t>
  </si>
  <si>
    <t>CR 32 CL 60 -87 (INTERIOR 105 BQ 11 BOSQ ROBLEDAL</t>
  </si>
  <si>
    <t>190615100666450105</t>
  </si>
  <si>
    <t>23773524</t>
  </si>
  <si>
    <t>CR 32 CL 60 -87 (INTERIOR 904 BQ 9 BOSQ ROBLEDAL )</t>
  </si>
  <si>
    <t>190615100666470904</t>
  </si>
  <si>
    <t>23773525</t>
  </si>
  <si>
    <t>CR 32 CL 60 -87 (INTERIOR 804 BQ 9 BOSQ ROBLEDAL )</t>
  </si>
  <si>
    <t>190615100666470804</t>
  </si>
  <si>
    <t>23773526</t>
  </si>
  <si>
    <t>2026-07-06 16:36:24</t>
  </si>
  <si>
    <t>CR 32 CL 60 -87 (INTERIOR 102 BQ 11 BOSQ ROBLEDAL</t>
  </si>
  <si>
    <t>190615100666450102</t>
  </si>
  <si>
    <t>23773536</t>
  </si>
  <si>
    <t>CR 32 CL 60 -87 (INTERIOR 308 BQ 11 BOSQ ROBLEDAL</t>
  </si>
  <si>
    <t>190615100666450308</t>
  </si>
  <si>
    <t>23773537</t>
  </si>
  <si>
    <t>CR 32 CL 60 -87 (INTERIOR 306 BQ 11 BOSQ ROBLEDAL</t>
  </si>
  <si>
    <t>190615100666450306</t>
  </si>
  <si>
    <t>23773538</t>
  </si>
  <si>
    <t>2026-07-06 16:36:25</t>
  </si>
  <si>
    <t>CR 32 CL 60 -87 (INTERIOR 404 BQ 11 BOSQ ROBLEDAL</t>
  </si>
  <si>
    <t>190615100666450404</t>
  </si>
  <si>
    <t>23773540</t>
  </si>
  <si>
    <t>CR 32 CL 60 -87 (INTERIOR 305 BQ 11 BOSQ ROBLEDAL</t>
  </si>
  <si>
    <t>190615100666450305</t>
  </si>
  <si>
    <t>23773541</t>
  </si>
  <si>
    <t>CR 32 CL 60 -87 (INTERIOR 401 BQ 11 BOSQ ROBLEDAL</t>
  </si>
  <si>
    <t>190615100666450401</t>
  </si>
  <si>
    <t>23773554</t>
  </si>
  <si>
    <t>CR 32 CL 60 -87 (INTERIOR 407 BQ 11 BOSQ ROBLEDAL</t>
  </si>
  <si>
    <t>190615100666450407</t>
  </si>
  <si>
    <t>23773557</t>
  </si>
  <si>
    <t>2026-07-06 16:36:26</t>
  </si>
  <si>
    <t>CR 32 CL 60 -87 (INTERIOR 503 BQ 11 BOSQ ROBLEDAL</t>
  </si>
  <si>
    <t>190615100666450503</t>
  </si>
  <si>
    <t>23773559</t>
  </si>
  <si>
    <t>CR 32 CL 60 -87 (INTERIOR 406 BQ 11 BOSQ ROBLEDAL</t>
  </si>
  <si>
    <t>190615100666450406</t>
  </si>
  <si>
    <t>23773567</t>
  </si>
  <si>
    <t>CR 32 CL 60 -87 (INTERIOR 703 BQ 10 BOSQ ROBLEDAL</t>
  </si>
  <si>
    <t>190615100666460703</t>
  </si>
  <si>
    <t>23773568</t>
  </si>
  <si>
    <t>2026-07-06 16:36:27</t>
  </si>
  <si>
    <t>CR 32 CL 60 -87 (INTERIOR 608 BQ 10 BOSQ ROBLEDAL</t>
  </si>
  <si>
    <t>190615100666460608</t>
  </si>
  <si>
    <t>23773569</t>
  </si>
  <si>
    <t>CR 32 CL 60 -87 (INTERIOR 604 BQ 10 BOSQ ROBLEDAL</t>
  </si>
  <si>
    <t>190615100666460604</t>
  </si>
  <si>
    <t>23773570</t>
  </si>
  <si>
    <t>CR 32 CL 60 -87 (INTERIOR 704 BQ 10 BOSQ ROBLEDAL</t>
  </si>
  <si>
    <t>190615100666460704</t>
  </si>
  <si>
    <t>23773571</t>
  </si>
  <si>
    <t>CR 32 CL 60 -87 (INTERIOR 603 BQ 10 BOSQ ROBLEDAL</t>
  </si>
  <si>
    <t>190615100666460603</t>
  </si>
  <si>
    <t>23773574</t>
  </si>
  <si>
    <t>2026-07-06 16:36:28</t>
  </si>
  <si>
    <t>CR 32 CL 60 -87 (INTERIOR 701 BQ 10 BOSQ ROBLEDAL</t>
  </si>
  <si>
    <t>190615100666460701</t>
  </si>
  <si>
    <t>23773577</t>
  </si>
  <si>
    <t>CR 32 CL 60 -87 (INTERIOR 402 BQ 10 BOSQ ROBLEDAL</t>
  </si>
  <si>
    <t>190615100666460402</t>
  </si>
  <si>
    <t>23773578</t>
  </si>
  <si>
    <t>CR 32 CL 60 -87 (INTERIOR 504 BQ 10 BOSQ ROBLEDAL</t>
  </si>
  <si>
    <t>190615100666460504</t>
  </si>
  <si>
    <t>23773579</t>
  </si>
  <si>
    <t>2026-07-06 16:36:29</t>
  </si>
  <si>
    <t>CR 32 CL 60 -87 (INTERIOR 503 BQ 10 BOSQ ROBLEDAL</t>
  </si>
  <si>
    <t>190615100666460503</t>
  </si>
  <si>
    <t>23773580</t>
  </si>
  <si>
    <t>CR 32 CL 60 -87 (INTERIOR 607 BQ 11 BOSQ ROBLEDAL</t>
  </si>
  <si>
    <t>190615100666450607</t>
  </si>
  <si>
    <t>23773581</t>
  </si>
  <si>
    <t>CR 32 CL 60 -87 (INTERIOR 104 BQ 10 BOSQ ROBLEDAL</t>
  </si>
  <si>
    <t>190615100666460104</t>
  </si>
  <si>
    <t>23773582</t>
  </si>
  <si>
    <t>CR 32 CL 60 -87 (INTERIOR 405 BQ 10 BOSQ ROBLEDAL</t>
  </si>
  <si>
    <t>190615100666460405</t>
  </si>
  <si>
    <t>23773584</t>
  </si>
  <si>
    <t>2026-07-06 16:36:30</t>
  </si>
  <si>
    <t>CR 32 CL 60 -87 (INTERIOR 206 BQ 10 BOSQ ROBLEDAL</t>
  </si>
  <si>
    <t>190615100666460206</t>
  </si>
  <si>
    <t>23773591</t>
  </si>
  <si>
    <t>CR 32 CL 60 -87 (INTERIOR 504 BQ 11 BOSQ ROBLEDAL</t>
  </si>
  <si>
    <t>190615100666450504</t>
  </si>
  <si>
    <t>23773592</t>
  </si>
  <si>
    <t>CR 32 CL 60 -87 (INTERIOR 506 BQ 10 BOSQ ROBLEDAL</t>
  </si>
  <si>
    <t>190615100666460506</t>
  </si>
  <si>
    <t>23773593</t>
  </si>
  <si>
    <t>2026-07-06 16:36:31</t>
  </si>
  <si>
    <t>CR 32 CL 60 -87 (INTERIOR 507 BQ 10 BOSQ ROBLEDAL</t>
  </si>
  <si>
    <t>190615100666460507</t>
  </si>
  <si>
    <t>23773596</t>
  </si>
  <si>
    <t>CR 32 CL 60 -87 (INTERIOR 506 BQ 11 BOSQ ROBLEDAL</t>
  </si>
  <si>
    <t>190615100666450506</t>
  </si>
  <si>
    <t>23773597</t>
  </si>
  <si>
    <t>CR 32 CL 60 -87 (INTERIOR 602 BQ 10 BOSQ ROBLEDAL</t>
  </si>
  <si>
    <t>190615100666460602</t>
  </si>
  <si>
    <t>23773598</t>
  </si>
  <si>
    <t>CR 32 CL 60 -87 (INTERIOR 508 BQ 10 BOSQ ROBLEDAL</t>
  </si>
  <si>
    <t>190615100666460508</t>
  </si>
  <si>
    <t>23773600</t>
  </si>
  <si>
    <t>2026-07-06 16:36:32</t>
  </si>
  <si>
    <t>CR 32 CL 60 -87 (INTERIOR 601 BQ 10 BOSQ ROBLEDAL</t>
  </si>
  <si>
    <t>190615100666460601</t>
  </si>
  <si>
    <t>23773603</t>
  </si>
  <si>
    <t>CR 32 CL 60 -87 (INTERIOR 702 BQ 10 BOSQ ROBLEDAL</t>
  </si>
  <si>
    <t>190615100666460702</t>
  </si>
  <si>
    <t>23773607</t>
  </si>
  <si>
    <t>CR 32 CL 60 -87 (INTERIOR 607 BQ 10 BOSQ ROBLEDAL</t>
  </si>
  <si>
    <t>190615100666460607</t>
  </si>
  <si>
    <t>23773608</t>
  </si>
  <si>
    <t>2026-07-06 16:36:33</t>
  </si>
  <si>
    <t>CR 32 CL 60 -87 (INTERIOR 905 BQ 8 BOSQ ROBLEDAL )</t>
  </si>
  <si>
    <t>190615100666480905</t>
  </si>
  <si>
    <t>23773609</t>
  </si>
  <si>
    <t>CR 32 CL 60 -87 (INTERIOR 501 BQ 11 BOSQ ROBLEDAL</t>
  </si>
  <si>
    <t>190615100666450501</t>
  </si>
  <si>
    <t>7 días 14:56</t>
  </si>
  <si>
    <t>3 días 09:36</t>
  </si>
  <si>
    <t>4 días 08:50</t>
  </si>
  <si>
    <t>0 días 09:43</t>
  </si>
  <si>
    <t>0 días 10:47</t>
  </si>
  <si>
    <t>0 días 14:01</t>
  </si>
  <si>
    <t>2 días 10:29</t>
  </si>
  <si>
    <t>5 días 09:13</t>
  </si>
  <si>
    <t>5 días 13:16</t>
  </si>
  <si>
    <t>5 días 13:23</t>
  </si>
  <si>
    <t>2 días 13:26</t>
  </si>
  <si>
    <t>5 días 14:59</t>
  </si>
  <si>
    <t>3 días 15:56</t>
  </si>
  <si>
    <t>8 días 15:38</t>
  </si>
  <si>
    <t>3 días 09:09</t>
  </si>
  <si>
    <t>3 días 10:31</t>
  </si>
  <si>
    <t>7 días 10:32</t>
  </si>
  <si>
    <t>3 días 10:32</t>
  </si>
  <si>
    <t>0 días 11:25</t>
  </si>
  <si>
    <t>7 días 15:15</t>
  </si>
  <si>
    <t>3 días 15:41</t>
  </si>
  <si>
    <t>4 días 16:53</t>
  </si>
  <si>
    <t>4 días 10:49</t>
  </si>
  <si>
    <t>6/07/2026 16:38:50</t>
  </si>
  <si>
    <t>HV sólo acometida trafo 38676</t>
  </si>
  <si>
    <t>4 días 14:55</t>
  </si>
  <si>
    <t>2 días 11:25</t>
  </si>
  <si>
    <t>6 días 15:56</t>
  </si>
  <si>
    <t>6/07/2026 16:24:29</t>
  </si>
  <si>
    <t>HD + pase 308202 contador empotrado 7 m de pase 9 m de acometida</t>
  </si>
  <si>
    <t>2 días 07:55</t>
  </si>
  <si>
    <t>0 días 08:01</t>
  </si>
  <si>
    <t>5 días 10:12</t>
  </si>
  <si>
    <t>5 días 11:21</t>
  </si>
  <si>
    <t>9 días 11:49</t>
  </si>
  <si>
    <t>2 días 14:05</t>
  </si>
  <si>
    <t>6/07/2026 16:14:23</t>
  </si>
  <si>
    <t>HD + pase trabajo 63 203 contadores puesto 10 m de pase 16 m de acometida</t>
  </si>
  <si>
    <t>0 días 08:38</t>
  </si>
  <si>
    <t>4 días 09:05</t>
  </si>
  <si>
    <t>4 días 09:20</t>
  </si>
  <si>
    <t>6 días 09:31</t>
  </si>
  <si>
    <t>4 días 09:40</t>
  </si>
  <si>
    <t>6/07/2026 16:16:14</t>
  </si>
  <si>
    <t>HB menos pase trafo 12 80 96 contadores puesto no pase 17 m de acometida</t>
  </si>
  <si>
    <t>4 días 10:44</t>
  </si>
  <si>
    <t>4 días 11:01</t>
  </si>
  <si>
    <t>4 días 11:06</t>
  </si>
  <si>
    <t>4 días 11:54</t>
  </si>
  <si>
    <t>0 días 11:54</t>
  </si>
  <si>
    <t>7 días 12:03</t>
  </si>
  <si>
    <t>4 días 12:31</t>
  </si>
  <si>
    <t>4 días 12:43</t>
  </si>
  <si>
    <t>4 días 13:37</t>
  </si>
  <si>
    <t>23784992</t>
  </si>
  <si>
    <t>2026-07-01 14:28:23</t>
  </si>
  <si>
    <t>YURANY CASTAÑEDA ACOSTA</t>
  </si>
  <si>
    <t>3001556705</t>
  </si>
  <si>
    <t>RURAL_190030200405150001_VDA MANI DE LAS CASAS PAR</t>
  </si>
  <si>
    <t>190030200405150001</t>
  </si>
  <si>
    <t>4 días 14:53</t>
  </si>
  <si>
    <t>CARLOS ANDRÉS PINO RIOS</t>
  </si>
  <si>
    <t>4 días 15:43</t>
  </si>
  <si>
    <t>4 días 16:05</t>
  </si>
  <si>
    <t>6 días 16:05</t>
  </si>
  <si>
    <t>6 días 16:14</t>
  </si>
  <si>
    <t>4 días 16:36</t>
  </si>
  <si>
    <t>4 días 16:52</t>
  </si>
  <si>
    <t>3 días 07:12</t>
  </si>
  <si>
    <t>3 días 07:33</t>
  </si>
  <si>
    <t>7 días 08:50</t>
  </si>
  <si>
    <t>3 días 10:35</t>
  </si>
  <si>
    <t>4 días 10:35</t>
  </si>
  <si>
    <t>3 días 10:45</t>
  </si>
  <si>
    <t>4 días 10:52</t>
  </si>
  <si>
    <t>3 días 11:21</t>
  </si>
  <si>
    <t>1 días 11:38</t>
  </si>
  <si>
    <t>23786102</t>
  </si>
  <si>
    <t>2026-07-02 12:00:56</t>
  </si>
  <si>
    <t>LUIS CARLOS RIOS ZAPATA</t>
  </si>
  <si>
    <t>3005912190</t>
  </si>
  <si>
    <t>RURAL_125004580500000101</t>
  </si>
  <si>
    <t>125004580500000101</t>
  </si>
  <si>
    <t>6/07/2026 23:43:36</t>
  </si>
  <si>
    <t>3 días 12:56</t>
  </si>
  <si>
    <t>6/07/2026 23:42:46</t>
  </si>
  <si>
    <t>6/07/2026 23:42:01</t>
  </si>
  <si>
    <t>3 días 13:38</t>
  </si>
  <si>
    <t>3 días 14:24</t>
  </si>
  <si>
    <t>3 días 14:34</t>
  </si>
  <si>
    <t>4 días 14:34</t>
  </si>
  <si>
    <t>3 días 15:22</t>
  </si>
  <si>
    <t>4 días 15:22</t>
  </si>
  <si>
    <t>4 días 15:37</t>
  </si>
  <si>
    <t>6/07/2026 16:31:39</t>
  </si>
  <si>
    <t>Hv+pase + bornera trafo 306940</t>
  </si>
  <si>
    <t>4 días 16:41</t>
  </si>
  <si>
    <t>4 días 17:10</t>
  </si>
  <si>
    <t>5 días 08:55</t>
  </si>
  <si>
    <t>5 días 09:20</t>
  </si>
  <si>
    <t>2 días 10:47</t>
  </si>
  <si>
    <t>8 días 10:47</t>
  </si>
  <si>
    <t>2 días 10:59</t>
  </si>
  <si>
    <t>23787540</t>
  </si>
  <si>
    <t>2026-07-03 11:41:58</t>
  </si>
  <si>
    <t>NESTOR MAURICIO RIOS SIERRA</t>
  </si>
  <si>
    <t>3042104916</t>
  </si>
  <si>
    <t>RURAL_190390100024400000_ANGOSTURA</t>
  </si>
  <si>
    <t>190390100024400000-ENEPRE</t>
  </si>
  <si>
    <t>2 días 13:24</t>
  </si>
  <si>
    <t>2 días 13:30</t>
  </si>
  <si>
    <t>3 días 13:30</t>
  </si>
  <si>
    <t>23787674</t>
  </si>
  <si>
    <t>JUNTA DE ACCION COMUNAL VEREDA EL MANGO</t>
  </si>
  <si>
    <t>3117241441</t>
  </si>
  <si>
    <t>RURAL_171019700000000002_PROV.VEREDA EL MANGO POR</t>
  </si>
  <si>
    <t>171019700000000002</t>
  </si>
  <si>
    <t>23787730</t>
  </si>
  <si>
    <t>2026-07-03 14:27:09</t>
  </si>
  <si>
    <t>MARIA EUGENIA MUÑOZ MESA</t>
  </si>
  <si>
    <t>3216411385</t>
  </si>
  <si>
    <t>RURAL_174042050004010005_PROV PARC ECOALDEA ETEPA2</t>
  </si>
  <si>
    <t>174042050004010005</t>
  </si>
  <si>
    <t>23787732</t>
  </si>
  <si>
    <t>2026-07-06 16:56:57</t>
  </si>
  <si>
    <t>ORLANDO HERNANDEZ</t>
  </si>
  <si>
    <t>4923952</t>
  </si>
  <si>
    <t>3508313084</t>
  </si>
  <si>
    <t>RURAL_190649100199250002_190649100199250002</t>
  </si>
  <si>
    <t>190649100199250002</t>
  </si>
  <si>
    <t>3 días 15:04</t>
  </si>
  <si>
    <t>23787904</t>
  </si>
  <si>
    <t>2026-07-03 15:41:22</t>
  </si>
  <si>
    <t>MARIA HILDA MONSALVE</t>
  </si>
  <si>
    <t>3013044264</t>
  </si>
  <si>
    <t>RURAL_190893100495360000_CL 61 N 47-62 BR EL PRADO</t>
  </si>
  <si>
    <t>190893100495360000-ENEPRE</t>
  </si>
  <si>
    <t>2 días 15:41</t>
  </si>
  <si>
    <t>7 días 15:56</t>
  </si>
  <si>
    <t>2 días 17:12</t>
  </si>
  <si>
    <t>2 días 12:10</t>
  </si>
  <si>
    <t>3 días 17:00</t>
  </si>
  <si>
    <t>23788796</t>
  </si>
  <si>
    <t>2026-07-06 08:16:44</t>
  </si>
  <si>
    <t>WILMAR URIBE HERNANDEZ</t>
  </si>
  <si>
    <t>RURAL_187003117618690101_VEREDA EL CANEY 101</t>
  </si>
  <si>
    <t>187003117618690101</t>
  </si>
  <si>
    <t>4 días 08:29</t>
  </si>
  <si>
    <t>23788828</t>
  </si>
  <si>
    <t>2026-07-06 08:41:55</t>
  </si>
  <si>
    <t>SULIANA MUÑOZ ALVAREZ</t>
  </si>
  <si>
    <t>4263485</t>
  </si>
  <si>
    <t>3018040091</t>
  </si>
  <si>
    <t>CL 58 C CR 90 -1 (INTERIOR 1132 )</t>
  </si>
  <si>
    <t>055918300000011132</t>
  </si>
  <si>
    <t>4 días 09:30</t>
  </si>
  <si>
    <t>4 días 09:43</t>
  </si>
  <si>
    <t>4 días 09:52</t>
  </si>
  <si>
    <t>0 días 10:08</t>
  </si>
  <si>
    <t>0 días 10:15</t>
  </si>
  <si>
    <t>0 días 10:18</t>
  </si>
  <si>
    <t>0 días 10:21</t>
  </si>
  <si>
    <t>0 días 10:32</t>
  </si>
  <si>
    <t>0 días 10:37</t>
  </si>
  <si>
    <t>7 días 10:46</t>
  </si>
  <si>
    <t>0 días 10:57</t>
  </si>
  <si>
    <t>7 días 11:21</t>
  </si>
  <si>
    <t>23789321</t>
  </si>
  <si>
    <t>2026-07-06 11:48:29</t>
  </si>
  <si>
    <t>MABEL AMPARO ORTEGA</t>
  </si>
  <si>
    <t>3044802664</t>
  </si>
  <si>
    <t>RURAL_161131969900000012</t>
  </si>
  <si>
    <t>161131969900000012</t>
  </si>
  <si>
    <t>4 días 12:00</t>
  </si>
  <si>
    <t>5 días 12:03</t>
  </si>
  <si>
    <t>0 días 12:06</t>
  </si>
  <si>
    <t>0 días 12:11</t>
  </si>
  <si>
    <t>23789395</t>
  </si>
  <si>
    <t>2026-07-06 12:56:49</t>
  </si>
  <si>
    <t>JESUS MARIA CASTAÑO GOMEZ</t>
  </si>
  <si>
    <t>3113156047</t>
  </si>
  <si>
    <t>CR 30 CL 43 -14</t>
  </si>
  <si>
    <t>054320003000140000</t>
  </si>
  <si>
    <t>23789416</t>
  </si>
  <si>
    <t>2026-07-06 13:14:11</t>
  </si>
  <si>
    <t>LUIS EDUARDO SANTA ESCALANTE</t>
  </si>
  <si>
    <t>3138495879</t>
  </si>
  <si>
    <t>CR 94 CL 57 C -81</t>
  </si>
  <si>
    <t>055924007300810000</t>
  </si>
  <si>
    <t>23789429</t>
  </si>
  <si>
    <t>2026-07-06 13:29:49</t>
  </si>
  <si>
    <t>23789607</t>
  </si>
  <si>
    <t>2026-07-06 15:12:23</t>
  </si>
  <si>
    <t>PATRICIA DIAZ GALVIS</t>
  </si>
  <si>
    <t>3112213644</t>
  </si>
  <si>
    <t>RURAL_190893100413180000_CR 61 CL 48 -158</t>
  </si>
  <si>
    <t>190893100413180000-ENEPRE</t>
  </si>
  <si>
    <t>OSCAR LIBARDO ESPINOSA SEPULVEDA</t>
  </si>
  <si>
    <t>3136994825</t>
  </si>
  <si>
    <t>CR 112 CL 34 CC -143 (INTERIOR 201 )</t>
  </si>
  <si>
    <t>083122004331430201</t>
  </si>
  <si>
    <t>23789666</t>
  </si>
  <si>
    <t>2026-07-06 15:46:58</t>
  </si>
  <si>
    <t>NATALI GIRALDO BERMUDEZ</t>
  </si>
  <si>
    <t>3016268688</t>
  </si>
  <si>
    <t>RURAL_190209100183996000_190209100183996000</t>
  </si>
  <si>
    <t>190209100183996000</t>
  </si>
  <si>
    <t>23789674</t>
  </si>
  <si>
    <t>2026-07-06 15:51:10</t>
  </si>
  <si>
    <t>RURAL_370224001000060004</t>
  </si>
  <si>
    <t>370224001000060004</t>
  </si>
  <si>
    <t>2026-07-10 15:51:10</t>
  </si>
  <si>
    <t>23789675</t>
  </si>
  <si>
    <t>2026-07-06 15:52:23</t>
  </si>
  <si>
    <t>MARIA NANCY MONTOYA</t>
  </si>
  <si>
    <t>3213707678</t>
  </si>
  <si>
    <t>RURAL_190579100330700000_190579100330700000</t>
  </si>
  <si>
    <t>190579100330700000</t>
  </si>
  <si>
    <t>23789679</t>
  </si>
  <si>
    <t>2026-07-06 15:53:28</t>
  </si>
  <si>
    <t>NELSON DE JESUS HENAO ZAPATA</t>
  </si>
  <si>
    <t>3112892977</t>
  </si>
  <si>
    <t>RURAL_190674200769250004_PROV.VEREDA PEOLCITO PIED</t>
  </si>
  <si>
    <t>190674200769250004</t>
  </si>
  <si>
    <t>23789681</t>
  </si>
  <si>
    <t>2026-07-06 15:54:05</t>
  </si>
  <si>
    <t>RURAL_190440200512900000_LA PRIMAVERA</t>
  </si>
  <si>
    <t>190440200512900000</t>
  </si>
  <si>
    <t>2026-07-10 15:54:05</t>
  </si>
  <si>
    <t>0 días 16:03</t>
  </si>
  <si>
    <t>23789728</t>
  </si>
  <si>
    <t>2026-07-06 16:13:57</t>
  </si>
  <si>
    <t>WILMAR EVELIO VERGARA VELASQUEZ</t>
  </si>
  <si>
    <t>3015120895</t>
  </si>
  <si>
    <t>RURAL_190604100208237000_190604100208237000</t>
  </si>
  <si>
    <t>190604100208237000</t>
  </si>
  <si>
    <t>23789733</t>
  </si>
  <si>
    <t>2026-07-06 16:17:51</t>
  </si>
  <si>
    <t>DIANA LUCIA SEPULVEDA BOLIVAR</t>
  </si>
  <si>
    <t>3113115053</t>
  </si>
  <si>
    <t>CL 56 FF CR 20 -4</t>
  </si>
  <si>
    <t>055216660000040000</t>
  </si>
  <si>
    <t>23789753</t>
  </si>
  <si>
    <t>2026-07-06 16:28:07</t>
  </si>
  <si>
    <t>LEONARDO ESTEBAN HOLGUIN VASQUEZ</t>
  </si>
  <si>
    <t>3215262563</t>
  </si>
  <si>
    <t>CR 21 C CL 57 F -50 (INTERIOR 301 )</t>
  </si>
  <si>
    <t>055221307600500301</t>
  </si>
  <si>
    <t>23789758</t>
  </si>
  <si>
    <t>2026-07-06 16:32:34</t>
  </si>
  <si>
    <t>MARTA LUZ MORENO HURTADO</t>
  </si>
  <si>
    <t>3006491341</t>
  </si>
  <si>
    <t>RURAL_190240200373776002_VDA FALDA LA SUIZA</t>
  </si>
  <si>
    <t>190240200373776002</t>
  </si>
  <si>
    <t>23789760</t>
  </si>
  <si>
    <t>2026-07-06 16:32:42</t>
  </si>
  <si>
    <t>JESSICA OCAMPO GIRALDO</t>
  </si>
  <si>
    <t>3105971553</t>
  </si>
  <si>
    <t>RURAL_190616200322140000_CL FONTIBON</t>
  </si>
  <si>
    <t>190616200322140000</t>
  </si>
  <si>
    <t>23789769</t>
  </si>
  <si>
    <t>2026-07-06 16:40:09</t>
  </si>
  <si>
    <t>STARTUP EMPRENDIMIENTOS S.A.S</t>
  </si>
  <si>
    <t>3862099</t>
  </si>
  <si>
    <t>3016810849</t>
  </si>
  <si>
    <t>CR 10 CL 19 SUR -606 (INTERIOR 101 )</t>
  </si>
  <si>
    <t>021120009006060101</t>
  </si>
  <si>
    <t>2026-07-10 16:40:09</t>
  </si>
  <si>
    <t>23789772</t>
  </si>
  <si>
    <t>2026-07-06 16:43:30</t>
  </si>
  <si>
    <t>JAIME DE JESUS VELEZ VIRGEN</t>
  </si>
  <si>
    <t>3113291297</t>
  </si>
  <si>
    <t>RURAL_190044100016600000_CA EL CHISPERO</t>
  </si>
  <si>
    <t>190044100016600000</t>
  </si>
  <si>
    <t>23789780</t>
  </si>
  <si>
    <t>2026-07-06 16:47:26</t>
  </si>
  <si>
    <t>ARGIRO RAMIREZ GARCIA</t>
  </si>
  <si>
    <t>3006592980</t>
  </si>
  <si>
    <t>RURAL_190660200771997036_PROV.VEREDA SAN FRANCISCO</t>
  </si>
  <si>
    <t>190660200771997036</t>
  </si>
  <si>
    <t>0 días 16:47</t>
  </si>
  <si>
    <t>23789784</t>
  </si>
  <si>
    <t>2026-07-06 16:49:38</t>
  </si>
  <si>
    <t>SANDRA MARCELA MEJIA DUQUE</t>
  </si>
  <si>
    <t>3126596315</t>
  </si>
  <si>
    <t>RURAL_190439100064200102 CR 25 CL 18 90 (IN 102)</t>
  </si>
  <si>
    <t>190439100064200102</t>
  </si>
  <si>
    <t>23789786</t>
  </si>
  <si>
    <t>2026-07-06 16:51:14</t>
  </si>
  <si>
    <t>LUIS EDUARDO GONZALEZ RAMIREZ</t>
  </si>
  <si>
    <t>3113556734</t>
  </si>
  <si>
    <t>CR 19 A TRAN 2 -12</t>
  </si>
  <si>
    <t>370129102000120000</t>
  </si>
  <si>
    <t>2026-07-10 16:51:14</t>
  </si>
  <si>
    <t>23789788</t>
  </si>
  <si>
    <t>2026-07-06 16:51:50</t>
  </si>
  <si>
    <t>JULIANA RESTREPO GOMEZ</t>
  </si>
  <si>
    <t>3136575785</t>
  </si>
  <si>
    <t>RURAL_190856200642100001_PROV.VEREDA FABIANA SAN J</t>
  </si>
  <si>
    <t>190856200642100001</t>
  </si>
  <si>
    <t>2026-07-10 16:51:50</t>
  </si>
  <si>
    <t>23789793</t>
  </si>
  <si>
    <t>2026-07-06 16:52:47</t>
  </si>
  <si>
    <t>DANUIL JOSE GONZALEZ ARIAS</t>
  </si>
  <si>
    <t>5859603</t>
  </si>
  <si>
    <t>3107871093</t>
  </si>
  <si>
    <t>RURAL_136029929800000000_CR 100A CL 57 -31</t>
  </si>
  <si>
    <t>136029929800000000</t>
  </si>
  <si>
    <t>23789796</t>
  </si>
  <si>
    <t>2026-07-06 16:54:57</t>
  </si>
  <si>
    <t>JOSE ALEJANDRO CASTAÑEDA</t>
  </si>
  <si>
    <t>3113574266</t>
  </si>
  <si>
    <t>CL 87 CR 47 -36</t>
  </si>
  <si>
    <t>078417007000360000</t>
  </si>
  <si>
    <t>2026-07-10 16:54:57</t>
  </si>
  <si>
    <t>23789797</t>
  </si>
  <si>
    <t>2026-07-06 16:55:16</t>
  </si>
  <si>
    <t>JOHN DARIO TORO VELASQUEZ</t>
  </si>
  <si>
    <t>CR 19 A CL 12 BB -9</t>
  </si>
  <si>
    <t>371129102220090000</t>
  </si>
  <si>
    <t>2026-07-10 16:55:16</t>
  </si>
  <si>
    <t>23789811</t>
  </si>
  <si>
    <t>OCTAVIO PEREZ SANCHEZ</t>
  </si>
  <si>
    <t>3148437655</t>
  </si>
  <si>
    <t>CL 48 D CR 110 -126 (INTERIOR 201 )</t>
  </si>
  <si>
    <t>084118400001260201</t>
  </si>
  <si>
    <t>23789829</t>
  </si>
  <si>
    <t>2026-07-06 17:05:53</t>
  </si>
  <si>
    <t>MONICA PATRICIA AGUDELO GALEANO</t>
  </si>
  <si>
    <t>3057273445</t>
  </si>
  <si>
    <t>RURAL_190319207306320000_VDA LA MEJIA</t>
  </si>
  <si>
    <t>190319207306320000</t>
  </si>
  <si>
    <t>0 días 17:05</t>
  </si>
  <si>
    <t>23789841</t>
  </si>
  <si>
    <t>PAULA ANDREA VELEZ BARRENECHE</t>
  </si>
  <si>
    <t>3183186057</t>
  </si>
  <si>
    <t>CR 126 CL 53 -324</t>
  </si>
  <si>
    <t>085226003003240000</t>
  </si>
  <si>
    <t>23789842</t>
  </si>
  <si>
    <t>2026-07-06 17:15:10</t>
  </si>
  <si>
    <t>ALEXANDER PINO</t>
  </si>
  <si>
    <t>3003172379</t>
  </si>
  <si>
    <t>RURAL_190847200876078001_PROV.VEREDA LA LLORONA</t>
  </si>
  <si>
    <t>190847200876078001</t>
  </si>
  <si>
    <t>2026-07-10 17:15:10</t>
  </si>
  <si>
    <t>23789843</t>
  </si>
  <si>
    <t>2026-07-06 17:18:13</t>
  </si>
  <si>
    <t>DUGLAR IVAN DUQUE ARIAS</t>
  </si>
  <si>
    <t>3126041573</t>
  </si>
  <si>
    <t>RURAL_190400200639600000_MAZORCAL</t>
  </si>
  <si>
    <t>190400200639600000</t>
  </si>
  <si>
    <t>23789847</t>
  </si>
  <si>
    <t>2026-07-06 17:23:46</t>
  </si>
  <si>
    <t>3138180377</t>
  </si>
  <si>
    <t>2026-07-10 17:23:46</t>
  </si>
  <si>
    <t>23789850</t>
  </si>
  <si>
    <t>2026-07-06 17:31:19</t>
  </si>
  <si>
    <t>DANIEL ANTONIO CARO MONTOYA</t>
  </si>
  <si>
    <t>3104934391</t>
  </si>
  <si>
    <t>CL 48 A CR 101 -43 (INTERIOR 101 )</t>
  </si>
  <si>
    <t>084018101000430101</t>
  </si>
  <si>
    <t>2026-07-10 17:31:19</t>
  </si>
  <si>
    <t>23789853</t>
  </si>
  <si>
    <t>2026-07-06 17:33:01</t>
  </si>
  <si>
    <t>RURAL_190318203117050201_VDA ROMERAL</t>
  </si>
  <si>
    <t>190318203117050201</t>
  </si>
  <si>
    <t>2026-07-10 17:33:01</t>
  </si>
  <si>
    <t>23789859</t>
  </si>
  <si>
    <t>2026-07-06 17:57:11</t>
  </si>
  <si>
    <t>JUAN CAMILO CASTAÑEDA MEDINA</t>
  </si>
  <si>
    <t>CL 130 SUR CR 56 -81</t>
  </si>
  <si>
    <t>003510006000810000</t>
  </si>
  <si>
    <t>2026-07-10 17:57:11</t>
  </si>
  <si>
    <t>23789866</t>
  </si>
  <si>
    <t>2026-07-06 19:07:43</t>
  </si>
  <si>
    <t>ERNESTO SOSSA CALLE</t>
  </si>
  <si>
    <t>3217819617</t>
  </si>
  <si>
    <t>RURAL_190607200655100000_VDA LA MIEL</t>
  </si>
  <si>
    <t>190607200655100000</t>
  </si>
  <si>
    <t>2026-07-10 19:07:43</t>
  </si>
  <si>
    <t>23789867</t>
  </si>
  <si>
    <t>2026-07-06 20:43:46</t>
  </si>
  <si>
    <t>GIOVANNI ANDRES AMARILES HERNANDEZ</t>
  </si>
  <si>
    <t>RURAL_190375100177600000_CL 24 CR 16 -61</t>
  </si>
  <si>
    <t>190375100177600000</t>
  </si>
  <si>
    <t>2026-07-10 20:43:46</t>
  </si>
  <si>
    <t>23789870</t>
  </si>
  <si>
    <t>2026-07-06 21:01:01</t>
  </si>
  <si>
    <t>CRISTIAN FELIPE GIL DUQUE</t>
  </si>
  <si>
    <t>3146956230</t>
  </si>
  <si>
    <t>RURAL_190042100359035001_MEMBRILLALA</t>
  </si>
  <si>
    <t>190042100359035001</t>
  </si>
  <si>
    <t>22876468</t>
  </si>
  <si>
    <t>2026-07-07 07:53:09</t>
  </si>
  <si>
    <t>HECTOR DE JESUS RAMIREZ CASTAÑO</t>
  </si>
  <si>
    <t>3137663454</t>
  </si>
  <si>
    <t>CL 68 CR 57 -19 (INTERIOR 101 )</t>
  </si>
  <si>
    <t>076518007000190101</t>
  </si>
  <si>
    <t>23047998</t>
  </si>
  <si>
    <t>2026-07-06 15:48:12</t>
  </si>
  <si>
    <t>CARLOS DEIVY PAMPLONA AISALEZ</t>
  </si>
  <si>
    <t>7036361</t>
  </si>
  <si>
    <t>CL 1 CR 1 -13</t>
  </si>
  <si>
    <t>900055910001256912</t>
  </si>
  <si>
    <t>23487041</t>
  </si>
  <si>
    <t>2026-07-06 17:08:12</t>
  </si>
  <si>
    <t>ERICA MILENA PEREZ MARTINEZ</t>
  </si>
  <si>
    <t>RURAL_116005623000000105</t>
  </si>
  <si>
    <t>116005623000000105</t>
  </si>
  <si>
    <t>23537050</t>
  </si>
  <si>
    <t>2026-07-06 15:17:25</t>
  </si>
  <si>
    <t>BEATRIZ HELENA CHICA PEREZ</t>
  </si>
  <si>
    <t>3137925612</t>
  </si>
  <si>
    <t>RURAL_190617200664524001_PROV.VEREDA LA AMALITA LO</t>
  </si>
  <si>
    <t>190617200664524001</t>
  </si>
  <si>
    <t>23620722</t>
  </si>
  <si>
    <t>2026-07-06 17:36:14</t>
  </si>
  <si>
    <t>EVELYN VELASQUEZ CASTRO</t>
  </si>
  <si>
    <t>3227299854</t>
  </si>
  <si>
    <t>RURAL_190616100032606007_CR 55 E CL 08 -51 (LOTE 0</t>
  </si>
  <si>
    <t>190616100032606007</t>
  </si>
  <si>
    <t>2026-07-06 10:42:17</t>
  </si>
  <si>
    <t>23653775</t>
  </si>
  <si>
    <t>2026-07-06 16:33:47</t>
  </si>
  <si>
    <t>FANNY PATRICIA CORTES SALCEDO</t>
  </si>
  <si>
    <t>3046594914</t>
  </si>
  <si>
    <t>CR 53 CL 3 SUR -27</t>
  </si>
  <si>
    <t>040523003000270000</t>
  </si>
  <si>
    <t>12/02/2026 23:06:29</t>
  </si>
  <si>
    <t xml:space="preserve">415 440 presentar dictamen de inspección RETIE de uso final y distribución presentar punto de conexión y recibo técnico instalar espuma de poliuretano al ducto de la acometida </t>
  </si>
  <si>
    <t>23653786</t>
  </si>
  <si>
    <t>2026-07-06 16:33:45</t>
  </si>
  <si>
    <t>CR 53 CL 3 SUR -23</t>
  </si>
  <si>
    <t>040523003000230000</t>
  </si>
  <si>
    <t>12/02/2026 23:05:31</t>
  </si>
  <si>
    <t>23657456</t>
  </si>
  <si>
    <t>2026-07-05 22:19:42</t>
  </si>
  <si>
    <t>JAVIER ANTONIO CRUZ GOMEZ</t>
  </si>
  <si>
    <t>CR 24 CL 57 EE -52</t>
  </si>
  <si>
    <t>055224007550520000</t>
  </si>
  <si>
    <t>23669316</t>
  </si>
  <si>
    <t>2026-07-05 22:21:50</t>
  </si>
  <si>
    <t>JACKSON JOSE SANCHEZ MOSQUERA</t>
  </si>
  <si>
    <t>3105142953</t>
  </si>
  <si>
    <t>CL 57 F CR 92 CC -55 (INTERIOR 290 )</t>
  </si>
  <si>
    <t>055917602330550290</t>
  </si>
  <si>
    <t>12/03/2026 19:18:08</t>
  </si>
  <si>
    <t>414 instalación sola se llega a la vivienda y no hay quien atienda se llama a número de contacto no responde 3105142953</t>
  </si>
  <si>
    <t>23680045</t>
  </si>
  <si>
    <t>2026-07-04 09:12:02</t>
  </si>
  <si>
    <t>FLOR MARIA PEREZ DE ARBOLEDA</t>
  </si>
  <si>
    <t>2167104</t>
  </si>
  <si>
    <t>3127677036</t>
  </si>
  <si>
    <t>RURAL_147007000000000001_PROV.147007000000000000</t>
  </si>
  <si>
    <t>147007000000000001</t>
  </si>
  <si>
    <t>2 días 09:12</t>
  </si>
  <si>
    <t>4/06/2026 23:21:37</t>
  </si>
  <si>
    <t>414 se llamó al celular 312 767 7036 y al celular 321 800 71 69 y al celular 313 540 82 13 se les escribió por WhatsApp, pero no fue posible ubicar la señora flor María Pérez de arboleda, se debe asignar números de contacto y reprogramar nueva visita</t>
  </si>
  <si>
    <t>23686675</t>
  </si>
  <si>
    <t>2026-07-06 11:08:01</t>
  </si>
  <si>
    <t>DIANA PATRICIA ALVAREZ MURIEL</t>
  </si>
  <si>
    <t>3017534243</t>
  </si>
  <si>
    <t>CL 57 CR 127 -17 (INTERIOR 202 )</t>
  </si>
  <si>
    <t>085217007000170202</t>
  </si>
  <si>
    <t>2/07/2026 23:58:24</t>
  </si>
  <si>
    <t>450 se debe instalar conector tipo c de cobre prensado</t>
  </si>
  <si>
    <t>23692261</t>
  </si>
  <si>
    <t>2026-07-07 10:47:25</t>
  </si>
  <si>
    <t>ALEJANDRA MARCELA BETANCUR FLORES</t>
  </si>
  <si>
    <t>3117330818</t>
  </si>
  <si>
    <t>RURAL_190105100807230202_CL BOLOMBOLO</t>
  </si>
  <si>
    <t>190105100807230202</t>
  </si>
  <si>
    <t>2026-07-04 10:30:44</t>
  </si>
  <si>
    <t>2026-07-05 22:19:10</t>
  </si>
  <si>
    <t>23713098</t>
  </si>
  <si>
    <t>2026-07-06 10:10:52</t>
  </si>
  <si>
    <t>NICOLAS LOPEZ VELASQUEZ</t>
  </si>
  <si>
    <t>4486578</t>
  </si>
  <si>
    <t>3003236089</t>
  </si>
  <si>
    <t>CR 30 CL 8 B -143 (INTERIOR 100 )</t>
  </si>
  <si>
    <t>050320008201430100</t>
  </si>
  <si>
    <t>21/04/2026 22:00:35</t>
  </si>
  <si>
    <t>470 presentar punto de conexión medidor en poste para vaya publicitaria 
413 corregir dirección en la declaración con el interior 6000</t>
  </si>
  <si>
    <t>2026-07-06 09:43:50</t>
  </si>
  <si>
    <t>23728972</t>
  </si>
  <si>
    <t>PEDRO ALEJANDRO OSPINA ZAPATA</t>
  </si>
  <si>
    <t>2522218</t>
  </si>
  <si>
    <t>CR 115 CL 39 D -27 (INTERIOR 301 )</t>
  </si>
  <si>
    <t>083125009400270301</t>
  </si>
  <si>
    <t>PENDIENTE CONEXIÓN</t>
  </si>
  <si>
    <t>23728987</t>
  </si>
  <si>
    <t>2026-07-07 09:44:14</t>
  </si>
  <si>
    <t>CR 115 CL 39 D -27 (INTERIOR 302 )</t>
  </si>
  <si>
    <t>083125009400270302</t>
  </si>
  <si>
    <t>23729193</t>
  </si>
  <si>
    <t>2026-07-06 17:32:08</t>
  </si>
  <si>
    <t>MARTA LUCIA BETANCUR LOPEZ DE MESA</t>
  </si>
  <si>
    <t>3117268685</t>
  </si>
  <si>
    <t>CL 46 CR 53 A -7</t>
  </si>
  <si>
    <t>054516003100070000</t>
  </si>
  <si>
    <t>19/06/2026 10:22:34</t>
  </si>
  <si>
    <t>450-460-470 Debe instalar neutro al medidor de energía. Instalar acrílicos amarillos números y letras en alto relieve protección y gabinete. Medidor conectado sin legalizar.</t>
  </si>
  <si>
    <t>23733714</t>
  </si>
  <si>
    <t>2026-07-06 15:21:34</t>
  </si>
  <si>
    <t>GRUPO INMOBILIARIO Y DE INVERSIONES AQA</t>
  </si>
  <si>
    <t>CR 30 CL 29 -31 (LC 102 )</t>
  </si>
  <si>
    <t>382320009000310102</t>
  </si>
  <si>
    <t>23733746</t>
  </si>
  <si>
    <t>2026-07-06 15:22:27</t>
  </si>
  <si>
    <t>CR 30 CL 29 -25 (LC 102 )</t>
  </si>
  <si>
    <t>382320009000250102</t>
  </si>
  <si>
    <t>23733770</t>
  </si>
  <si>
    <t>FREDI DIDIER BUSTAMANTE MORALES</t>
  </si>
  <si>
    <t>3116277011</t>
  </si>
  <si>
    <t>RURAL_188049640000000001</t>
  </si>
  <si>
    <t>188049640000000001</t>
  </si>
  <si>
    <t>23734966</t>
  </si>
  <si>
    <t>2026-07-03 22:18:38</t>
  </si>
  <si>
    <t>JORGE AUGUSTO NAVARRO ALVAREZ</t>
  </si>
  <si>
    <t>3002604019</t>
  </si>
  <si>
    <t>CL 33 CR 80 B -12 (INTERIOR 101 )</t>
  </si>
  <si>
    <t>053813000200120101</t>
  </si>
  <si>
    <t>23735852</t>
  </si>
  <si>
    <t>2026-07-05 23:31:04</t>
  </si>
  <si>
    <t>CL 44 CR 53 -</t>
  </si>
  <si>
    <t>054514003000000000</t>
  </si>
  <si>
    <t>23735902</t>
  </si>
  <si>
    <t>2026-07-05 22:19:46</t>
  </si>
  <si>
    <t>CARLOS ANDRES ALVAREZ ZAPATA</t>
  </si>
  <si>
    <t>3046556033</t>
  </si>
  <si>
    <t>CL 47 C CR 61 -81 (INTERIOR 1217 )</t>
  </si>
  <si>
    <t>074617301000811217</t>
  </si>
  <si>
    <t>2026-07-06 11:05:56</t>
  </si>
  <si>
    <t>2026-07-06 11:01:55</t>
  </si>
  <si>
    <t>2026-07-06 15:10:57</t>
  </si>
  <si>
    <t>23742710</t>
  </si>
  <si>
    <t>2026-07-05 23:31:30</t>
  </si>
  <si>
    <t>YULIE ZULUAGA MALDONADO</t>
  </si>
  <si>
    <t>2380059</t>
  </si>
  <si>
    <t>3127798313</t>
  </si>
  <si>
    <t>CR 83 B CL 27 A -62 (INTERIOR 101 )</t>
  </si>
  <si>
    <t>052823207100620101</t>
  </si>
  <si>
    <t>23742752</t>
  </si>
  <si>
    <t>2026-07-05 23:31:27</t>
  </si>
  <si>
    <t>CR 83 B CL 27 A -62 (INTERIOR 102 )</t>
  </si>
  <si>
    <t>052823207100620102</t>
  </si>
  <si>
    <t>23742781</t>
  </si>
  <si>
    <t>2026-07-05 23:31:23</t>
  </si>
  <si>
    <t>CR 83 B CL 27 A -62 (INTERIOR 103 )</t>
  </si>
  <si>
    <t>052823207100620103</t>
  </si>
  <si>
    <t>2026-07-07 08:14:13</t>
  </si>
  <si>
    <t>23750880</t>
  </si>
  <si>
    <t>WALTER EMILIO MARIN HINCAPIE</t>
  </si>
  <si>
    <t>3112693537</t>
  </si>
  <si>
    <t>CR 23 B CL 8 -68 (INTERIOR 201 )</t>
  </si>
  <si>
    <t>370223208000680201</t>
  </si>
  <si>
    <t>23755564</t>
  </si>
  <si>
    <t>2026-07-07 07:11:21</t>
  </si>
  <si>
    <t>DIANA TORO</t>
  </si>
  <si>
    <t>6039360</t>
  </si>
  <si>
    <t>3207217381</t>
  </si>
  <si>
    <t>RURAL_187003117560440501_187003117560440500</t>
  </si>
  <si>
    <t>187003117560440501</t>
  </si>
  <si>
    <t>23767684</t>
  </si>
  <si>
    <t>2026-07-07 09:04:08</t>
  </si>
  <si>
    <t>JELY YOHANA ARBOLEDA</t>
  </si>
  <si>
    <t>3003509049</t>
  </si>
  <si>
    <t>CR 21 C CL 57 F -13 (INTERIOR 101 )</t>
  </si>
  <si>
    <t>055221307600130101</t>
  </si>
  <si>
    <t>17/06/2026 16:22:25</t>
  </si>
  <si>
    <t>422 cambiar tubos PVC por tubos ssh 40 omt</t>
  </si>
  <si>
    <t>2026-07-07 10:11:04</t>
  </si>
  <si>
    <t>CR 20 C CL 53 -27 (INTERIOR 1 )</t>
  </si>
  <si>
    <t>055220303000270001</t>
  </si>
  <si>
    <t>23768580</t>
  </si>
  <si>
    <t>2026-07-06 10:34:28</t>
  </si>
  <si>
    <t>ADRIANA MILENA BENJUMEA SALAS</t>
  </si>
  <si>
    <t>3116775153</t>
  </si>
  <si>
    <t>CL 34 B CR 112 E -53 (INTERIOR 202 )</t>
  </si>
  <si>
    <t>083114202500530202</t>
  </si>
  <si>
    <t>23/06/2026 23:38:23</t>
  </si>
  <si>
    <t xml:space="preserve">460 marcar gabinete con acrílico medidor y protección </t>
  </si>
  <si>
    <t>23768627</t>
  </si>
  <si>
    <t>2026-07-06 10:33:17</t>
  </si>
  <si>
    <t>CL 34 B CR 112 E -53 (INTERIOR 201 )</t>
  </si>
  <si>
    <t>083114202500530201</t>
  </si>
  <si>
    <t>23/06/2026 23:39:17</t>
  </si>
  <si>
    <t>2026-07-07 08:00:23</t>
  </si>
  <si>
    <t>23772995</t>
  </si>
  <si>
    <t>2026-07-06 16:19:06</t>
  </si>
  <si>
    <t>DIANA LUCIA RENDON PEREZ</t>
  </si>
  <si>
    <t>3014319599</t>
  </si>
  <si>
    <t>RURAL_190607200478391000_PC MONTESERENO LT 391</t>
  </si>
  <si>
    <t>190607200478391000</t>
  </si>
  <si>
    <t>23775777</t>
  </si>
  <si>
    <t>2026-07-07 08:57:16</t>
  </si>
  <si>
    <t>FABIAN ANTONIO MOSQUERA MARTINEZ</t>
  </si>
  <si>
    <t>3117728132</t>
  </si>
  <si>
    <t>CL 58 CR 92 A -6 (INTERIOR 201 )</t>
  </si>
  <si>
    <t>055918002100060201</t>
  </si>
  <si>
    <t>26/06/2026 17:05:50</t>
  </si>
  <si>
    <t xml:space="preserve">414 no se localizó al señor Fabián y número de celular no contesta y en el sector no lo conocen </t>
  </si>
  <si>
    <t>23777104</t>
  </si>
  <si>
    <t>2026-07-06 13:14:05</t>
  </si>
  <si>
    <t>YULI PATRICIA RENTERIA URRUTIA</t>
  </si>
  <si>
    <t>3127175195</t>
  </si>
  <si>
    <t>CL 58 CR 22 B -40 (INTERIOR 301 )</t>
  </si>
  <si>
    <t>055218002200400301</t>
  </si>
  <si>
    <t>2/07/2026 21:51:48</t>
  </si>
  <si>
    <t>450 falta tubería de la descarga a tierra esta debe ir desde la caja hasta el suelo debe corregir y programar una nueva visita nota: se encontró medidor conectado</t>
  </si>
  <si>
    <t>2026-07-07 08:19:50</t>
  </si>
  <si>
    <t>2026-07-07 08:00:45</t>
  </si>
  <si>
    <t>2026-07-07 07:32:04</t>
  </si>
  <si>
    <t>23782600</t>
  </si>
  <si>
    <t>JHON HENRY BETANCUR RAMIREZ</t>
  </si>
  <si>
    <t>3011918970</t>
  </si>
  <si>
    <t>CL 34 B CR 130 -258 (INTERIOR 301 )</t>
  </si>
  <si>
    <t>083314200002580301</t>
  </si>
  <si>
    <t>2026-07-07 07:26:18</t>
  </si>
  <si>
    <t>RURAL190030100085300201</t>
  </si>
  <si>
    <t>190030100085300201</t>
  </si>
  <si>
    <t>2026-07-07 07:59:32</t>
  </si>
  <si>
    <t>23784611</t>
  </si>
  <si>
    <t>2026-07-07 09:39:38</t>
  </si>
  <si>
    <t>LUZ FABIOLA VELEZ VELEZ</t>
  </si>
  <si>
    <t>3117201230</t>
  </si>
  <si>
    <t>CR 112 CL 36 -27 (INTERIOR 118 )</t>
  </si>
  <si>
    <t>083122006000270118</t>
  </si>
  <si>
    <t xml:space="preserve">Usuario va realizar instalación particular </t>
  </si>
  <si>
    <t>2026-07-07 11:42:23</t>
  </si>
  <si>
    <t>RURAL_190378100034583201_TRES Y MEDIA</t>
  </si>
  <si>
    <t>190378100034583201</t>
  </si>
  <si>
    <t>2026-07-07 08:19:30</t>
  </si>
  <si>
    <t>23787823</t>
  </si>
  <si>
    <t>2026-07-03 15:11:06</t>
  </si>
  <si>
    <t>DAVID ALEJANDRO MARIN CARTAGENA</t>
  </si>
  <si>
    <t>3214017851</t>
  </si>
  <si>
    <t>RURAL_146012490000000101_PALMITAS</t>
  </si>
  <si>
    <t>146012490000000101</t>
  </si>
  <si>
    <t>23787835</t>
  </si>
  <si>
    <t>2026-07-03 15:15:33</t>
  </si>
  <si>
    <t>WILLIAM DE JESUS VASQUEZ DELGADO</t>
  </si>
  <si>
    <t>3004957038</t>
  </si>
  <si>
    <t>RURAL_146030330000000001_PROV.VIA AL MAR KM 14 NO.</t>
  </si>
  <si>
    <t>146030330000000001</t>
  </si>
  <si>
    <t>23787934</t>
  </si>
  <si>
    <t>2026-07-03 15:49:33</t>
  </si>
  <si>
    <t>CARLOS MARIO LOPEZ VALENCIA</t>
  </si>
  <si>
    <t>3207222169</t>
  </si>
  <si>
    <t>CR 26 CL 38 C -4</t>
  </si>
  <si>
    <t>053226008300040000</t>
  </si>
  <si>
    <t>23788411</t>
  </si>
  <si>
    <t>2026-07-04 07:26:03</t>
  </si>
  <si>
    <t>MAURICIO ANTONIO ORTIZ LONDOÑO</t>
  </si>
  <si>
    <t>3146525634</t>
  </si>
  <si>
    <t>CL 46 CR 1 B -248 (INTERIOR 301 )</t>
  </si>
  <si>
    <t>054016001202480301</t>
  </si>
  <si>
    <t>23788478</t>
  </si>
  <si>
    <t>2026-07-04 10:40:58</t>
  </si>
  <si>
    <t>FABIO ALBERTO ARANGO MEJIA</t>
  </si>
  <si>
    <t>8900134</t>
  </si>
  <si>
    <t>3148900134</t>
  </si>
  <si>
    <t>RURAL_125000072000000059_125000072000000059</t>
  </si>
  <si>
    <t>125000072000000059</t>
  </si>
  <si>
    <t>23788481</t>
  </si>
  <si>
    <t>2026-07-04 10:45:15</t>
  </si>
  <si>
    <t>NATALIA ANDREA RIOS HURTADO</t>
  </si>
  <si>
    <t>3162809723</t>
  </si>
  <si>
    <t>CL 48 CC CR 102 B -106</t>
  </si>
  <si>
    <t>084018332201060000</t>
  </si>
  <si>
    <t>23788506</t>
  </si>
  <si>
    <t>2026-07-04 11:59:56</t>
  </si>
  <si>
    <t>JHON JAIRO MONTOYA PALACIO</t>
  </si>
  <si>
    <t>RURAL_125004462000000075_125004462000000075</t>
  </si>
  <si>
    <t>125004462000000075</t>
  </si>
  <si>
    <t>23788522</t>
  </si>
  <si>
    <t>2026-07-04 12:58:27</t>
  </si>
  <si>
    <t>SANDRA MILENA RUIZ MONTOYA</t>
  </si>
  <si>
    <t>3044965188</t>
  </si>
  <si>
    <t>RURAL_122023740000000000_122023740000000000</t>
  </si>
  <si>
    <t>122023740000000000</t>
  </si>
  <si>
    <t>23788765</t>
  </si>
  <si>
    <t>2026-07-06 07:19:59</t>
  </si>
  <si>
    <t>CR 18 CL 48 -1 (INTERIOR 304 )</t>
  </si>
  <si>
    <t>054128008000010304</t>
  </si>
  <si>
    <t>23788841</t>
  </si>
  <si>
    <t>2026-07-06 08:50:14</t>
  </si>
  <si>
    <t>CARLOS ALBERTO OROZCO RESTREPO</t>
  </si>
  <si>
    <t>3136180914</t>
  </si>
  <si>
    <t>RURAL_163011919000000001_PROV.163011919000000000</t>
  </si>
  <si>
    <t>163011919000000001</t>
  </si>
  <si>
    <t>0 días 08:50</t>
  </si>
  <si>
    <t>23788883</t>
  </si>
  <si>
    <t>2026-07-06 09:13:14</t>
  </si>
  <si>
    <t>RURAL_163011919000000002_PROV.163011919000000000</t>
  </si>
  <si>
    <t>163011919000000002</t>
  </si>
  <si>
    <t>23788891</t>
  </si>
  <si>
    <t>2026-07-06 09:17:21</t>
  </si>
  <si>
    <t>LUIS FERNEY BORJA DURANGO</t>
  </si>
  <si>
    <t>3116775752</t>
  </si>
  <si>
    <t>CL 55 CR 88 -330 (INTERIOR 101 )</t>
  </si>
  <si>
    <t>055815008003300101</t>
  </si>
  <si>
    <t>23788954</t>
  </si>
  <si>
    <t>2026-07-06 10:01:56</t>
  </si>
  <si>
    <t>EDILIA  ACEVEDO MARULANDA</t>
  </si>
  <si>
    <t>3716740</t>
  </si>
  <si>
    <t>3008139788</t>
  </si>
  <si>
    <t>CR 63 CL 64 -5 (INTERIOR 201 )</t>
  </si>
  <si>
    <t>076623004000050201</t>
  </si>
  <si>
    <t>23789053</t>
  </si>
  <si>
    <t>2026-07-06 10:50:14</t>
  </si>
  <si>
    <t>LINA MARCELA ACEVEDO</t>
  </si>
  <si>
    <t>3532515</t>
  </si>
  <si>
    <t>3216377552</t>
  </si>
  <si>
    <t>RURAL_116005329089200201</t>
  </si>
  <si>
    <t>116005329089200201</t>
  </si>
  <si>
    <t>23789122</t>
  </si>
  <si>
    <t>2026-07-06 11:13:52</t>
  </si>
  <si>
    <t>AKBAR HOSSEINKHANI</t>
  </si>
  <si>
    <t>3184576366</t>
  </si>
  <si>
    <t>CL 9 B CR 70 B -106 (INTERIOR 401 )</t>
  </si>
  <si>
    <t>050719200201060401</t>
  </si>
  <si>
    <t>23789176</t>
  </si>
  <si>
    <t>2026-07-06 11:21:00</t>
  </si>
  <si>
    <t>WILSON ANDRES SANCHEZ LOPEZ</t>
  </si>
  <si>
    <t>3218677510</t>
  </si>
  <si>
    <t>RURAL_190440200702855020_VDA LA MONTANITA</t>
  </si>
  <si>
    <t>190440200702855020</t>
  </si>
  <si>
    <t>23789318</t>
  </si>
  <si>
    <t>2026-07-06 11:44:14</t>
  </si>
  <si>
    <t>AMADO DE JESUS GAVIRIA VANEGAS</t>
  </si>
  <si>
    <t>3155165402</t>
  </si>
  <si>
    <t>CL 34 CC CR 108 C -6 (INTERIOR 4142 )</t>
  </si>
  <si>
    <t>083014338300064142</t>
  </si>
  <si>
    <t>23789331</t>
  </si>
  <si>
    <t>COLCHONES SENSACION</t>
  </si>
  <si>
    <t>CL 63 CR 126 -70 (INTERIOR 101 )</t>
  </si>
  <si>
    <t>086213006000700101</t>
  </si>
  <si>
    <t>23789349</t>
  </si>
  <si>
    <t>2026-07-06 12:03:50</t>
  </si>
  <si>
    <t>XIOMARA ANDREA ROMERO TORRES</t>
  </si>
  <si>
    <t>3013626370</t>
  </si>
  <si>
    <t>RURAL_147031400000000001_RURAL_147031400000000000</t>
  </si>
  <si>
    <t>147031400000000001</t>
  </si>
  <si>
    <t>23789410</t>
  </si>
  <si>
    <t>2026-07-06 13:08:47</t>
  </si>
  <si>
    <t>JUAN CARLOS TORO BETANCUR</t>
  </si>
  <si>
    <t>2980101</t>
  </si>
  <si>
    <t>3183824821</t>
  </si>
  <si>
    <t>CL 55 A CR 59 C -8 (INTERIOR 301 )</t>
  </si>
  <si>
    <t>075515109300080301</t>
  </si>
  <si>
    <t>23789471</t>
  </si>
  <si>
    <t>2026-07-06 14:08:29</t>
  </si>
  <si>
    <t>LUZ YENIT ORTIZ AGUIRRE</t>
  </si>
  <si>
    <t>3207527171</t>
  </si>
  <si>
    <t>RURAL_147008675000000201</t>
  </si>
  <si>
    <t>147008675000000201</t>
  </si>
  <si>
    <t>3104994442</t>
  </si>
  <si>
    <t>23789493</t>
  </si>
  <si>
    <t>2026-07-06 14:26:47</t>
  </si>
  <si>
    <t>CL 61 A CR 56 A -9</t>
  </si>
  <si>
    <t>056511106100090000</t>
  </si>
  <si>
    <t>23789605</t>
  </si>
  <si>
    <t>2026-07-06 15:10:37</t>
  </si>
  <si>
    <t>NATALIA SANCHEZ OSPINA</t>
  </si>
  <si>
    <t>2204972</t>
  </si>
  <si>
    <t>3206722993</t>
  </si>
  <si>
    <t>RURAL_190607200480955010_PROV.VEREDA PANTANILLO</t>
  </si>
  <si>
    <t>190607200480955010</t>
  </si>
  <si>
    <t>23789611</t>
  </si>
  <si>
    <t>2026-07-06 15:14:15</t>
  </si>
  <si>
    <t>OBED IGNACIO RESTREPO CASTRILLON</t>
  </si>
  <si>
    <t>3218335864</t>
  </si>
  <si>
    <t>CR 24 CL 59 B -48 (INTERIOR 201 )</t>
  </si>
  <si>
    <t>055224009200480201</t>
  </si>
  <si>
    <t>23789612</t>
  </si>
  <si>
    <t>2026-07-06 15:15:13</t>
  </si>
  <si>
    <t>SANDRA MILENA ESCOBAR OSORIO</t>
  </si>
  <si>
    <t>2426162</t>
  </si>
  <si>
    <t>3012426162</t>
  </si>
  <si>
    <t>RURAL_190616200141215000_VDA OJO DE AGUA</t>
  </si>
  <si>
    <t>190616200141215000</t>
  </si>
  <si>
    <t>6 días 10:26</t>
  </si>
  <si>
    <t>23789657</t>
  </si>
  <si>
    <t>2026-07-06 15:43:07</t>
  </si>
  <si>
    <t>SKY S.A.S</t>
  </si>
  <si>
    <t>4444711</t>
  </si>
  <si>
    <t>3116384788</t>
  </si>
  <si>
    <t>CR 54 CL 29 -45</t>
  </si>
  <si>
    <t>052524009000450000</t>
  </si>
  <si>
    <t>23789668</t>
  </si>
  <si>
    <t>2026-07-06 15:48:58</t>
  </si>
  <si>
    <t>PAULA ANDREA ARIAS RAMIREZ</t>
  </si>
  <si>
    <t>CR 75 CL 42 -31 (INTERIOR 302 )</t>
  </si>
  <si>
    <t>900056150002178110</t>
  </si>
  <si>
    <t>23789692</t>
  </si>
  <si>
    <t>2026-07-06 15:58:20</t>
  </si>
  <si>
    <t>JEINI  BALLESTEROS BETANCUR</t>
  </si>
  <si>
    <t>RURAL_190584100119600007_BR JORGE TULIO GARCES</t>
  </si>
  <si>
    <t>190584100119600007</t>
  </si>
  <si>
    <t>23789708</t>
  </si>
  <si>
    <t>2026-07-06 16:01:07</t>
  </si>
  <si>
    <t>MONICA MARIA RESTREPO MONTOYA</t>
  </si>
  <si>
    <t>3007808736</t>
  </si>
  <si>
    <t>RURAL_190617100099510581_CL 34 CR 63 A -98 INT 1</t>
  </si>
  <si>
    <t>190617100099510581</t>
  </si>
  <si>
    <t>23789727</t>
  </si>
  <si>
    <t>2026-07-06 16:13:00</t>
  </si>
  <si>
    <t>MANUEL TIBERIO GIRALDO GIRALDO</t>
  </si>
  <si>
    <t>3113161734</t>
  </si>
  <si>
    <t>RURAL_190439100221670001_CL 35 N 32 70</t>
  </si>
  <si>
    <t>190439100221670001</t>
  </si>
  <si>
    <t>23789738</t>
  </si>
  <si>
    <t>2026-07-06 16:20:45</t>
  </si>
  <si>
    <t>MARTHA LUCIA RAMIREZ CIRO</t>
  </si>
  <si>
    <t>3136231468</t>
  </si>
  <si>
    <t>RURAL_190615100627182301_MZ 5 CASA 11 INT 301</t>
  </si>
  <si>
    <t>190615100627182301</t>
  </si>
  <si>
    <t>23789755</t>
  </si>
  <si>
    <t>2026-07-06 16:28:36</t>
  </si>
  <si>
    <t>SOL MARIA RAMIREZ CARDONA</t>
  </si>
  <si>
    <t>5539855</t>
  </si>
  <si>
    <t>3117722757</t>
  </si>
  <si>
    <t>RURAL_190376200378452001_VDA SAN NICOLAS ZC</t>
  </si>
  <si>
    <t>190376200378452001</t>
  </si>
  <si>
    <t>23789764</t>
  </si>
  <si>
    <t>NELSON ALEXANDER HINCAPIE GARCIA</t>
  </si>
  <si>
    <t>RURAL_190376200397015001_CASA 1 PARC FARO VERDE</t>
  </si>
  <si>
    <t>190376200397015001</t>
  </si>
  <si>
    <t>23789765</t>
  </si>
  <si>
    <t>LUCELLY CARDONA GIRALDO</t>
  </si>
  <si>
    <t>3243882161</t>
  </si>
  <si>
    <t>CL 56 CR 25 BA -80 (INTERIOR 9929 )</t>
  </si>
  <si>
    <t>055216005210809929</t>
  </si>
  <si>
    <t>23789794</t>
  </si>
  <si>
    <t>2026-07-06 16:53:19</t>
  </si>
  <si>
    <t>YOVANY ALBERTO ZULUAGA GOMEZ</t>
  </si>
  <si>
    <t>RURAL_190698200558800019_LOS PINOS</t>
  </si>
  <si>
    <t>190698200558800019</t>
  </si>
  <si>
    <t>23789804</t>
  </si>
  <si>
    <t>2026-07-06 16:59:37</t>
  </si>
  <si>
    <t>HERNAN DARIO QUINTERO VELASQUEZ</t>
  </si>
  <si>
    <t>3137357554</t>
  </si>
  <si>
    <t>RURAL_190149100145270101_CR 33D CL 22A-10 APT 101</t>
  </si>
  <si>
    <t>190149100145270101</t>
  </si>
  <si>
    <t>23789805</t>
  </si>
  <si>
    <t>2026-07-06 16:59:54</t>
  </si>
  <si>
    <t>JORGE ALBEIRO GONZALEZ JIMENEZ</t>
  </si>
  <si>
    <t>RURAL_190149100145270203_CR 33D CL 22A-10 APT 203</t>
  </si>
  <si>
    <t>190149100145270203</t>
  </si>
  <si>
    <t>23789807</t>
  </si>
  <si>
    <t>2026-07-06 17:00:11</t>
  </si>
  <si>
    <t>RURAL_190149100145270018_CL 22A CR 33 B -18 PQ</t>
  </si>
  <si>
    <t>190149100145270018</t>
  </si>
  <si>
    <t>23789808</t>
  </si>
  <si>
    <t>2026-07-06 17:00:13</t>
  </si>
  <si>
    <t>RURAL_190149100145270501_CR 33D CL 22A-10 APT 501</t>
  </si>
  <si>
    <t>190149100145270501</t>
  </si>
  <si>
    <t>23789818</t>
  </si>
  <si>
    <t>2026-07-06 17:03:17</t>
  </si>
  <si>
    <t>JEYSON OROZCO RODRIGUEZ</t>
  </si>
  <si>
    <t>RURAL_190149100145270302_CR 33D CL 22A-10 APT 302</t>
  </si>
  <si>
    <t>190149100145270302</t>
  </si>
  <si>
    <t>23789819</t>
  </si>
  <si>
    <t>2026-07-06 17:03:19</t>
  </si>
  <si>
    <t>RURAL_190149100145270301_CR 33D CL 22A-10 APT 301</t>
  </si>
  <si>
    <t>190149100145270301</t>
  </si>
  <si>
    <t>23789820</t>
  </si>
  <si>
    <t>2026-07-06 17:03:20</t>
  </si>
  <si>
    <t>KAREN RAMIREZ QUINTERO</t>
  </si>
  <si>
    <t>RURAL_190149100145270401_CR 33D CL 22A-10 APT 401</t>
  </si>
  <si>
    <t>190149100145270401</t>
  </si>
  <si>
    <t>23789821</t>
  </si>
  <si>
    <t>2026-07-06 17:03:21</t>
  </si>
  <si>
    <t>YEISON YOHANY MORALES ARIAS</t>
  </si>
  <si>
    <t>RURAL_190149100145270201_CR 33D CL 22A-10 APT 201</t>
  </si>
  <si>
    <t>190149100145270201</t>
  </si>
  <si>
    <t>23789822</t>
  </si>
  <si>
    <t>2026-07-06 17:03:22</t>
  </si>
  <si>
    <t>LUIS EDUARDO JIMENEZ BETANCUR</t>
  </si>
  <si>
    <t>RURAL_190149100145270403_CR 33D CL 22A-10 APT 403</t>
  </si>
  <si>
    <t>190149100145270403</t>
  </si>
  <si>
    <t>23789823</t>
  </si>
  <si>
    <t>2026-07-06 17:03:24</t>
  </si>
  <si>
    <t>DIANA MARCELA JIMENEZ GOMEZ</t>
  </si>
  <si>
    <t>RURAL_190149100145270402_CR 33D CL 22A-10 APT 402</t>
  </si>
  <si>
    <t>190149100145270402</t>
  </si>
  <si>
    <t>23789824</t>
  </si>
  <si>
    <t>2026-07-06 17:03:25</t>
  </si>
  <si>
    <t>RURAL_190149100145270010_CR 33D CL 22A-10 ZC</t>
  </si>
  <si>
    <t>190149100145270010</t>
  </si>
  <si>
    <t>23789825</t>
  </si>
  <si>
    <t>2026-07-06 17:03:27</t>
  </si>
  <si>
    <t>BEATRIZ ELENA FRANCO GARCIA</t>
  </si>
  <si>
    <t>RURAL_190149100145270303_CR 33D CL 22A-10 APT 303</t>
  </si>
  <si>
    <t>190149100145270303</t>
  </si>
  <si>
    <t>23789826</t>
  </si>
  <si>
    <t>2026-07-06 17:04:03</t>
  </si>
  <si>
    <t>AURA STELLA MONTOYA RAMIREZ</t>
  </si>
  <si>
    <t>2504616</t>
  </si>
  <si>
    <t>RURAL_190149100145270103_CR 33D CL 22A-10 APT 103</t>
  </si>
  <si>
    <t>190149100145270103</t>
  </si>
  <si>
    <t>23789846</t>
  </si>
  <si>
    <t>2026-07-06 17:22:54</t>
  </si>
  <si>
    <t>MARIA MARLENY POSADA VALENCIA</t>
  </si>
  <si>
    <t>RURAL_140006265000005001_PEAJE ALTO DE CORINTO LOM</t>
  </si>
  <si>
    <t>140006265000005001</t>
  </si>
  <si>
    <t>23790265</t>
  </si>
  <si>
    <t>2026-07-07 06:18:28</t>
  </si>
  <si>
    <t>LUIS FERNANDO OSSA TABARES</t>
  </si>
  <si>
    <t>3128734177</t>
  </si>
  <si>
    <t>RURAL_190617200730710002_PROV.RURAL_19061720073071</t>
  </si>
  <si>
    <t>190617200730710002</t>
  </si>
  <si>
    <t>23790266</t>
  </si>
  <si>
    <t>2026-07-07 06:23:43</t>
  </si>
  <si>
    <t>OSCAR SANTIAGO VELASQUEZ ACEVEDO</t>
  </si>
  <si>
    <t>CR 48 CL 40 SUR -</t>
  </si>
  <si>
    <t>024428000000000000</t>
  </si>
  <si>
    <t>23790276</t>
  </si>
  <si>
    <t>2026-07-07 06:46:01</t>
  </si>
  <si>
    <t>ZOLLIKON S.A.S</t>
  </si>
  <si>
    <t>4481157</t>
  </si>
  <si>
    <t>3168345335</t>
  </si>
  <si>
    <t>CL 7 D CR 43 C -80</t>
  </si>
  <si>
    <t>050417403300800000</t>
  </si>
  <si>
    <t>23790283</t>
  </si>
  <si>
    <t>2026-07-07 06:57:53</t>
  </si>
  <si>
    <t>CONSTRUCTORA LSG SAS</t>
  </si>
  <si>
    <t>3237293159</t>
  </si>
  <si>
    <t>CR 30 CL 35 -36 (INTERIOR 504 )</t>
  </si>
  <si>
    <t>453320005000360504</t>
  </si>
  <si>
    <t>23790284</t>
  </si>
  <si>
    <t>2026-07-07 06:58:00</t>
  </si>
  <si>
    <t>CR 30 CL 35 -36</t>
  </si>
  <si>
    <t>453320005000360000</t>
  </si>
  <si>
    <t>23790285</t>
  </si>
  <si>
    <t>2026-07-07 06:59:03</t>
  </si>
  <si>
    <t>CR 30 CL 35 -36 (INTERIOR 503 )</t>
  </si>
  <si>
    <t>453320005000360503</t>
  </si>
  <si>
    <t>23790286</t>
  </si>
  <si>
    <t>2026-07-07 06:59:11</t>
  </si>
  <si>
    <t>CR 30 CL 35 -36 (INTERIOR 404 )</t>
  </si>
  <si>
    <t>453320005000360404</t>
  </si>
  <si>
    <t>23790287</t>
  </si>
  <si>
    <t>2026-07-07 06:59:17</t>
  </si>
  <si>
    <t>CR 30 CL 35 -36 (INTERIOR 204 )</t>
  </si>
  <si>
    <t>453320005000360204</t>
  </si>
  <si>
    <t>23790288</t>
  </si>
  <si>
    <t>2026-07-07 06:59:19</t>
  </si>
  <si>
    <t>CR 30 CL 35 -36 (INTERIOR 104 )</t>
  </si>
  <si>
    <t>453320005000360104</t>
  </si>
  <si>
    <t>23790289</t>
  </si>
  <si>
    <t>2026-07-07 06:59:20</t>
  </si>
  <si>
    <t>CR 30 CL 35 -36 (INTERIOR 203 )</t>
  </si>
  <si>
    <t>453320005000360203</t>
  </si>
  <si>
    <t>23790290</t>
  </si>
  <si>
    <t>2026-07-07 06:59:21</t>
  </si>
  <si>
    <t>CR 30 CL 35 -36 (INTERIOR 303 )</t>
  </si>
  <si>
    <t>453320005000360303</t>
  </si>
  <si>
    <t>23790291</t>
  </si>
  <si>
    <t>2026-07-07 06:59:23</t>
  </si>
  <si>
    <t>CR 30 CL 35 -36 (INTERIOR 103 )</t>
  </si>
  <si>
    <t>453320005000360103</t>
  </si>
  <si>
    <t>23790292</t>
  </si>
  <si>
    <t>2026-07-07 06:59:42</t>
  </si>
  <si>
    <t>CR 30 CL 35 -36 (INTERIOR 304 )</t>
  </si>
  <si>
    <t>453320005000360304</t>
  </si>
  <si>
    <t>23790298</t>
  </si>
  <si>
    <t>2026-07-07 07:16:33</t>
  </si>
  <si>
    <t>MARIBEL CRISTINA OSORIO OSORIO</t>
  </si>
  <si>
    <t>3234422957</t>
  </si>
  <si>
    <t>RURAL_190149200751353005_PROV.VDA CAMARGO</t>
  </si>
  <si>
    <t>190149200751353005</t>
  </si>
  <si>
    <t>23790300</t>
  </si>
  <si>
    <t>2026-07-07 07:22:59</t>
  </si>
  <si>
    <t>CR 30 CL 35 -36 (INTERIOR 403 )</t>
  </si>
  <si>
    <t>453320005000360403</t>
  </si>
  <si>
    <t>23790303</t>
  </si>
  <si>
    <t>2026-07-07 07:28:41</t>
  </si>
  <si>
    <t>MARISOL ARIAS ARISTIZABAL</t>
  </si>
  <si>
    <t>5098641</t>
  </si>
  <si>
    <t>3128866643</t>
  </si>
  <si>
    <t>RURAL_190284200921685001_PROV.VDA EL TEJAR</t>
  </si>
  <si>
    <t>190284200921685001</t>
  </si>
  <si>
    <t>23790308</t>
  </si>
  <si>
    <t>2026-07-07 07:33:06</t>
  </si>
  <si>
    <t>NIRIA ROSA USUAGA DE URREGO</t>
  </si>
  <si>
    <t>3204101452</t>
  </si>
  <si>
    <t>CL 49 CR 99 F -100 (INTERIOR 9921 )</t>
  </si>
  <si>
    <t>054919009601009921</t>
  </si>
  <si>
    <t>23790309</t>
  </si>
  <si>
    <t>2026-07-07 07:33:18</t>
  </si>
  <si>
    <t>ARGEMIRO ANTONIO JARAMILLO VARGAS</t>
  </si>
  <si>
    <t>3146814863</t>
  </si>
  <si>
    <t>RURAL_190149200683270003_VEREDA SAMARIA</t>
  </si>
  <si>
    <t>190149200683270003</t>
  </si>
  <si>
    <t>23790314</t>
  </si>
  <si>
    <t>2026-07-07 07:47:51</t>
  </si>
  <si>
    <t>LUZ MARIELA GOMEZ CHICA</t>
  </si>
  <si>
    <t>3132942787</t>
  </si>
  <si>
    <t>RURAL_190149100398138001_CL 23 CR 22 -36 LT 22 RES</t>
  </si>
  <si>
    <t>190149100398138001</t>
  </si>
  <si>
    <t>23790318</t>
  </si>
  <si>
    <t>2026-07-07 07:50:18</t>
  </si>
  <si>
    <t>JONATHAN ANDRES HINCAPIE CEBALLOS</t>
  </si>
  <si>
    <t>3218381675</t>
  </si>
  <si>
    <t>CL 61 SUR CR 39 -91</t>
  </si>
  <si>
    <t>016311009000910000</t>
  </si>
  <si>
    <t>23790325</t>
  </si>
  <si>
    <t>2026-07-07 07:53:20</t>
  </si>
  <si>
    <t>MARIA MANUELA RAMIREZ MONSALVE</t>
  </si>
  <si>
    <t>3054752660</t>
  </si>
  <si>
    <t>CR 25 AB CL 55 -51 (INTERIOR 301 )</t>
  </si>
  <si>
    <t>055225125000510301</t>
  </si>
  <si>
    <t>23790326</t>
  </si>
  <si>
    <t>2026-07-07 07:54:04</t>
  </si>
  <si>
    <t>JOSE MANUEL OCHOA  LAVERDE</t>
  </si>
  <si>
    <t>3137475181</t>
  </si>
  <si>
    <t>RURAL_163006756693800000_163006756693800000</t>
  </si>
  <si>
    <t>163006756693800000</t>
  </si>
  <si>
    <t>23790328</t>
  </si>
  <si>
    <t>2026-07-07 07:58:49</t>
  </si>
  <si>
    <t>23790331</t>
  </si>
  <si>
    <t>2026-07-07 08:01:33</t>
  </si>
  <si>
    <t>GOMEZ DUQUE RAÚL ALBERTO</t>
  </si>
  <si>
    <t>5484837</t>
  </si>
  <si>
    <t>3128710002</t>
  </si>
  <si>
    <t>RURAL_190439100616950000_CL 27 CR 36 -3</t>
  </si>
  <si>
    <t>190439100616950000</t>
  </si>
  <si>
    <t>23790334</t>
  </si>
  <si>
    <t>2026-07-07 08:06:03</t>
  </si>
  <si>
    <t>NATALIA ANDREA CASTAÑEDA MOSCOSO</t>
  </si>
  <si>
    <t>3044337838</t>
  </si>
  <si>
    <t>CL 56 SUR CR 64 -61 (INTERIOR 201 )</t>
  </si>
  <si>
    <t>045616004000610201</t>
  </si>
  <si>
    <t>23790335</t>
  </si>
  <si>
    <t>2026-07-07 08:08:05</t>
  </si>
  <si>
    <t>AMALIA HELENA DE FATIMA CALLE VELASQUEZ</t>
  </si>
  <si>
    <t>4484708</t>
  </si>
  <si>
    <t>3218133332</t>
  </si>
  <si>
    <t>CR 65 CL 42 -36 (INTERIOR 401 )</t>
  </si>
  <si>
    <t>054625002000360401</t>
  </si>
  <si>
    <t>23790337</t>
  </si>
  <si>
    <t>2026-07-07 08:08:55</t>
  </si>
  <si>
    <t>23790338</t>
  </si>
  <si>
    <t>2026-07-07 08:09:21</t>
  </si>
  <si>
    <t>JHOAN SEBASTIAN GARCIA CARVAJAL</t>
  </si>
  <si>
    <t>3002683506</t>
  </si>
  <si>
    <t>RURAL_190847100214900000_PARQUE</t>
  </si>
  <si>
    <t>190847100214900000</t>
  </si>
  <si>
    <t>23790341</t>
  </si>
  <si>
    <t>2026-07-07 08:11:03</t>
  </si>
  <si>
    <t>CR 65 CL 42 -36 (INTERIOR 402 )</t>
  </si>
  <si>
    <t>054625002000360402</t>
  </si>
  <si>
    <t>23790363</t>
  </si>
  <si>
    <t>2026-07-07 08:34:22</t>
  </si>
  <si>
    <t>CRISTIAN SANTIAGO GALLEGO RESTREPO</t>
  </si>
  <si>
    <t>3215083308</t>
  </si>
  <si>
    <t>RURAL_190617200511220000_EL TABLAZO</t>
  </si>
  <si>
    <t>190617200511220000</t>
  </si>
  <si>
    <t>23790381</t>
  </si>
  <si>
    <t>2026-07-07 08:44:46</t>
  </si>
  <si>
    <t>OSCAR ERNEY BORJA HURTADO</t>
  </si>
  <si>
    <t>3147783332</t>
  </si>
  <si>
    <t>CL 56 BD CR 21 -30 (INTERIOR 112 )</t>
  </si>
  <si>
    <t>055216241000300112</t>
  </si>
  <si>
    <t>23790392</t>
  </si>
  <si>
    <t>2026-07-07 08:49:58</t>
  </si>
  <si>
    <t>REINALDO ANTONIO ARANGO CARDONA</t>
  </si>
  <si>
    <t>3046623253</t>
  </si>
  <si>
    <t>RURAL_190858100185008101_SALIDA A VEGACHI</t>
  </si>
  <si>
    <t>190858100185008101</t>
  </si>
  <si>
    <t>23790393</t>
  </si>
  <si>
    <t>2026-07-07 08:50:04</t>
  </si>
  <si>
    <t>FERNANDO STIVEN MONA RAMIREZ</t>
  </si>
  <si>
    <t>3188415752</t>
  </si>
  <si>
    <t>RURAL_190364100109445000_VDA LA SALADA</t>
  </si>
  <si>
    <t>190364100109445000</t>
  </si>
  <si>
    <t>5 días 08:50</t>
  </si>
  <si>
    <t>23790399</t>
  </si>
  <si>
    <t>2026-07-07 08:53:11</t>
  </si>
  <si>
    <t>MARIA ONORIA CASTAÑO MARIN</t>
  </si>
  <si>
    <t>3103149167</t>
  </si>
  <si>
    <t>RURAL_130023423000000000_130023423000000000</t>
  </si>
  <si>
    <t>130023423000000000</t>
  </si>
  <si>
    <t>23790406</t>
  </si>
  <si>
    <t>2026-07-07 08:55:43</t>
  </si>
  <si>
    <t>RURAL_190680200612100001_PROV.EL VERGEL</t>
  </si>
  <si>
    <t>190680200612100001</t>
  </si>
  <si>
    <t>23790407</t>
  </si>
  <si>
    <t>2026-07-07 08:57:33</t>
  </si>
  <si>
    <t>ALEJANDRA RESTREPO MARIN</t>
  </si>
  <si>
    <t>3137334747</t>
  </si>
  <si>
    <t>CL 62 A CR 93 -26 (INTERIOR 121 )</t>
  </si>
  <si>
    <t>056912103000260121</t>
  </si>
  <si>
    <t>23790410</t>
  </si>
  <si>
    <t>2026-07-07 08:58:30</t>
  </si>
  <si>
    <t>JULIO CESAR YEPES MONSALVE</t>
  </si>
  <si>
    <t>3114233996</t>
  </si>
  <si>
    <t>RURAL_190674200665430001_PROV.VEREDA CHAPARRAL</t>
  </si>
  <si>
    <t>190674200665430001</t>
  </si>
  <si>
    <t>23790422</t>
  </si>
  <si>
    <t>2026-07-07 09:09:55</t>
  </si>
  <si>
    <t>WILFER EFREN  GARCIA GARCIA</t>
  </si>
  <si>
    <t>RURAL_190616200223610000_VDA SANTA BARBARA</t>
  </si>
  <si>
    <t>190616200223610000</t>
  </si>
  <si>
    <t>23790435</t>
  </si>
  <si>
    <t>2026-07-07 09:20:06</t>
  </si>
  <si>
    <t>JOSE ATANACIO ACEVEDO CIFUENTES</t>
  </si>
  <si>
    <t>3208253946</t>
  </si>
  <si>
    <t>RURAL_190858100163020000_CENTRAL</t>
  </si>
  <si>
    <t>190858100163020000</t>
  </si>
  <si>
    <t>23790449</t>
  </si>
  <si>
    <t>2026-07-07 09:31:40</t>
  </si>
  <si>
    <t>ROBERTO CASTAÑEDA OROZCO</t>
  </si>
  <si>
    <t>6171007</t>
  </si>
  <si>
    <t>3108415038</t>
  </si>
  <si>
    <t>RURAL_190758200407200000_VEREDA LA HONDA</t>
  </si>
  <si>
    <t>190758200407200000</t>
  </si>
  <si>
    <t>23790464</t>
  </si>
  <si>
    <t>2026-07-07 09:36:42</t>
  </si>
  <si>
    <t>PAOLA CABADIA BLANCO</t>
  </si>
  <si>
    <t>3234817612</t>
  </si>
  <si>
    <t>CR 103 A CL 61 B -25 (INTERIOR 1002 )</t>
  </si>
  <si>
    <t>086023101200251002</t>
  </si>
  <si>
    <t>23790466</t>
  </si>
  <si>
    <t>2026-07-07 09:37:50</t>
  </si>
  <si>
    <t>LUZ ADRIANA MONCADA BEDOYA</t>
  </si>
  <si>
    <t>3226138166</t>
  </si>
  <si>
    <t>RURAL_190368100223534000_190368100223534000</t>
  </si>
  <si>
    <t>190368100223534000</t>
  </si>
  <si>
    <t>23790468</t>
  </si>
  <si>
    <t>2026-07-07 09:38:33</t>
  </si>
  <si>
    <t>CRISTINA SOCORRO CASTRILLON RIVERA</t>
  </si>
  <si>
    <t>5952894</t>
  </si>
  <si>
    <t>3137458349</t>
  </si>
  <si>
    <t>RURAL_146020150000000101_VIA AL TUNEL SAN JERONIMO</t>
  </si>
  <si>
    <t>146020150000000101</t>
  </si>
  <si>
    <t>23790474</t>
  </si>
  <si>
    <t>2026-07-07 09:42:27</t>
  </si>
  <si>
    <t>HENRI MARTINEZ</t>
  </si>
  <si>
    <t>3234517796</t>
  </si>
  <si>
    <t>RURAL_190510200783624001_PROV.SANTA TERESA</t>
  </si>
  <si>
    <t>190510200783624001</t>
  </si>
  <si>
    <t>23790478</t>
  </si>
  <si>
    <t>2026-07-07 09:46:12</t>
  </si>
  <si>
    <t>WILLIAM DE JESUS PULGARIN HURTADO</t>
  </si>
  <si>
    <t>3008219609</t>
  </si>
  <si>
    <t>RURAL_190319207207500002_PROV.190319207207500000</t>
  </si>
  <si>
    <t>190319207207500002</t>
  </si>
  <si>
    <t>23790484</t>
  </si>
  <si>
    <t>2026-07-07 09:49:07</t>
  </si>
  <si>
    <t>JUAN CAMILO GUERRA  ACEVEDO</t>
  </si>
  <si>
    <t>3216337937</t>
  </si>
  <si>
    <t>RURAL_146009010000000100_146009010000000100</t>
  </si>
  <si>
    <t>146009010000000100</t>
  </si>
  <si>
    <t>23790489</t>
  </si>
  <si>
    <t>2026-07-07 09:53:21</t>
  </si>
  <si>
    <t>NATALIA ARISTIZABAL HENAO</t>
  </si>
  <si>
    <t>3043809372</t>
  </si>
  <si>
    <t>CL 11 SUR CR 29 E -115 (INTERIOR 710 )</t>
  </si>
  <si>
    <t>041211009501150710</t>
  </si>
  <si>
    <t>23790504</t>
  </si>
  <si>
    <t>2026-07-07 10:01:51</t>
  </si>
  <si>
    <t>ALVARO DE JESUS GIRALDO GIRALDO</t>
  </si>
  <si>
    <t>RURAL_190674200663003001_PROV.190674200663003000</t>
  </si>
  <si>
    <t>190674200663003001</t>
  </si>
  <si>
    <t>23790515</t>
  </si>
  <si>
    <t>2026-07-07 10:08:46</t>
  </si>
  <si>
    <t>STELLA ARANGO CARDENAS</t>
  </si>
  <si>
    <t>3002751768</t>
  </si>
  <si>
    <t>CR 20 CL 53 -79</t>
  </si>
  <si>
    <t>055220003000790000</t>
  </si>
  <si>
    <t>23790520</t>
  </si>
  <si>
    <t>MARY LUZ CARTAGENA DURANGO</t>
  </si>
  <si>
    <t>4261818</t>
  </si>
  <si>
    <t>3127113006</t>
  </si>
  <si>
    <t>CR 94 CL 57 C -65 (INTERIOR 265 )</t>
  </si>
  <si>
    <t>055924007300650265</t>
  </si>
  <si>
    <t>23790525</t>
  </si>
  <si>
    <t>2026-07-07 10:12:53</t>
  </si>
  <si>
    <t>ALBEIRO CANO CARO</t>
  </si>
  <si>
    <t>3007920052</t>
  </si>
  <si>
    <t>CL 61 CR 129 A -5 (INTERIOR 402 )</t>
  </si>
  <si>
    <t>086211009100050402</t>
  </si>
  <si>
    <t>23790536</t>
  </si>
  <si>
    <t>2026-07-07 10:15:22</t>
  </si>
  <si>
    <t>HIGINIO SINIGUI BAILARIN</t>
  </si>
  <si>
    <t>3234827045</t>
  </si>
  <si>
    <t>RURAL_190285200711415000_LABQANQUITA MURRI</t>
  </si>
  <si>
    <t>190285200711415000</t>
  </si>
  <si>
    <t>3113643016</t>
  </si>
  <si>
    <t>23790552</t>
  </si>
  <si>
    <t>2026-07-07 10:19:35</t>
  </si>
  <si>
    <t>ALEXANDER MAURICIO GARZON CEBALLOS</t>
  </si>
  <si>
    <t>3015298459</t>
  </si>
  <si>
    <t>RURAL_190313200402254000_VEREDA CAMPO ALEGRE</t>
  </si>
  <si>
    <t>190313200402254000</t>
  </si>
  <si>
    <t>23790561</t>
  </si>
  <si>
    <t>2026-07-07 10:21:06</t>
  </si>
  <si>
    <t>CARLOS FELIPE LOPEZ WEIR</t>
  </si>
  <si>
    <t>3194374361</t>
  </si>
  <si>
    <t>CL 18 SUR CR 39 A -143 (INTERIOR 501 )</t>
  </si>
  <si>
    <t>041318009101430501</t>
  </si>
  <si>
    <t>23790562</t>
  </si>
  <si>
    <t>2026-07-07 10:21:30</t>
  </si>
  <si>
    <t>DISNEY ALEJANDRA YARA SANTA</t>
  </si>
  <si>
    <t>3146257406</t>
  </si>
  <si>
    <t>RURAL_190674200691250207_PROV.VDA CHAPARRAL</t>
  </si>
  <si>
    <t>190674200691250207</t>
  </si>
  <si>
    <t>23790573</t>
  </si>
  <si>
    <t>2026-07-07 10:24:51</t>
  </si>
  <si>
    <t>DISEÑO Y CONCRETO PROYECTOS SAS</t>
  </si>
  <si>
    <t>6010130</t>
  </si>
  <si>
    <t>3014868740</t>
  </si>
  <si>
    <t>CR 33 CL 43 -45</t>
  </si>
  <si>
    <t>054323003000450000</t>
  </si>
  <si>
    <t>5 días 10:24</t>
  </si>
  <si>
    <t>23790584</t>
  </si>
  <si>
    <t>2026-07-07 10:31:03</t>
  </si>
  <si>
    <t>DUBAN ALEXANDER MANCO</t>
  </si>
  <si>
    <t>3228860495</t>
  </si>
  <si>
    <t>CL 59 CR 87 -349 (INTERIOR 401 )</t>
  </si>
  <si>
    <t>055819007003490401</t>
  </si>
  <si>
    <t>23790591</t>
  </si>
  <si>
    <t>2026-07-07 10:33:12</t>
  </si>
  <si>
    <t>FARLEY ALEXIS GONZALEZ ECHAVARRIA</t>
  </si>
  <si>
    <t>3135648655</t>
  </si>
  <si>
    <t>RURAL_190605100005117000_BR SAN JOAQUIN</t>
  </si>
  <si>
    <t>190605100005117000</t>
  </si>
  <si>
    <t>23790593</t>
  </si>
  <si>
    <t>2026-07-07 10:34:33</t>
  </si>
  <si>
    <t>PAOLA ANDREA POSADA DIAZ</t>
  </si>
  <si>
    <t>3053563390</t>
  </si>
  <si>
    <t>RURAL_190674200684150101</t>
  </si>
  <si>
    <t>190674200684150101</t>
  </si>
  <si>
    <t>23790606</t>
  </si>
  <si>
    <t>2026-07-07 10:36:48</t>
  </si>
  <si>
    <t>GUSTAVO ADOLFO SALAS MAYA</t>
  </si>
  <si>
    <t>3023312212</t>
  </si>
  <si>
    <t>RURAL_147057385000000201_147057385000000201</t>
  </si>
  <si>
    <t>147057385000000201</t>
  </si>
  <si>
    <t>23790607</t>
  </si>
  <si>
    <t>2026-07-07 10:37:29</t>
  </si>
  <si>
    <t>INES FABIOLA OCHOA ALZATE</t>
  </si>
  <si>
    <t>3105386944</t>
  </si>
  <si>
    <t>RURAL_190190100404600000_CR 9 N 22 07</t>
  </si>
  <si>
    <t>190190100404600000</t>
  </si>
  <si>
    <t>23790611</t>
  </si>
  <si>
    <t>2026-07-07 10:39:11</t>
  </si>
  <si>
    <t>ELIVAR DE JESUS GOMEZ SANCHEZ</t>
  </si>
  <si>
    <t>3122406394</t>
  </si>
  <si>
    <t>RURAL_188019190000000001_188019190000000000</t>
  </si>
  <si>
    <t>188019190000000001</t>
  </si>
  <si>
    <t>23790624</t>
  </si>
  <si>
    <t>2026-07-07 10:42:13</t>
  </si>
  <si>
    <t>RURAL_147057385000000202_147057385000000202</t>
  </si>
  <si>
    <t>147057385000000202</t>
  </si>
  <si>
    <t>23790629</t>
  </si>
  <si>
    <t>2026-07-07 10:46:45</t>
  </si>
  <si>
    <t>3113322254</t>
  </si>
  <si>
    <t>CR 18 B CL 56 HG -28 (INTERIOR 145 )</t>
  </si>
  <si>
    <t>055128206870280145</t>
  </si>
  <si>
    <t>23790631</t>
  </si>
  <si>
    <t>2026-07-07 10:47:36</t>
  </si>
  <si>
    <t>FERNEY TIBAQUIRA CARRASQUILLA</t>
  </si>
  <si>
    <t>3003938615</t>
  </si>
  <si>
    <t>190042200951022079_ PARC. LA ANTIGUA</t>
  </si>
  <si>
    <t>900050420002216501</t>
  </si>
  <si>
    <t>23790632</t>
  </si>
  <si>
    <t>2026-07-07 10:48:04</t>
  </si>
  <si>
    <t>WILLIAM  MARIN</t>
  </si>
  <si>
    <t>2741938</t>
  </si>
  <si>
    <t>RURAL_190042100058250000_CR. 5 10-79 BARRIO JESUS</t>
  </si>
  <si>
    <t>190042100058250000</t>
  </si>
  <si>
    <t>23790650</t>
  </si>
  <si>
    <t>2026-07-07 10:53:59</t>
  </si>
  <si>
    <t>CR 48 CL 46 A SUR -107</t>
  </si>
  <si>
    <t>024428006101070000</t>
  </si>
  <si>
    <t>23790659</t>
  </si>
  <si>
    <t>2026-07-07 10:58:43</t>
  </si>
  <si>
    <t>EMERSON JUNIOR CASTRO DIRUGGIERO</t>
  </si>
  <si>
    <t>23790663</t>
  </si>
  <si>
    <t>2026-07-07 11:01:58</t>
  </si>
  <si>
    <t>HECTOR JAVIER ARANGOALVAREZ ARANGO ALVAREZ</t>
  </si>
  <si>
    <t>3136636341</t>
  </si>
  <si>
    <t>CL 57 CR 53 -32</t>
  </si>
  <si>
    <t>055517003000320000</t>
  </si>
  <si>
    <t>23790664</t>
  </si>
  <si>
    <t>2026-07-07 11:02:01</t>
  </si>
  <si>
    <t>23790689</t>
  </si>
  <si>
    <t>2026-07-07 11:06:43</t>
  </si>
  <si>
    <t>PÉRTIGA INGENIEROS SAS</t>
  </si>
  <si>
    <t>CL 11 SUR CR 44 -51</t>
  </si>
  <si>
    <t>041411004000510000</t>
  </si>
  <si>
    <t>23790694</t>
  </si>
  <si>
    <t>2026-07-07 11:08:21</t>
  </si>
  <si>
    <t>MIRIAN MORENO HERRERA</t>
  </si>
  <si>
    <t>3147571558</t>
  </si>
  <si>
    <t>RURAL_190847100181680099_EL PROGRESO</t>
  </si>
  <si>
    <t>190847100181680099</t>
  </si>
  <si>
    <t>23790710</t>
  </si>
  <si>
    <t>2026-07-07 11:12:08</t>
  </si>
  <si>
    <t>MARIA CAROLINA SALGADO LUJAN</t>
  </si>
  <si>
    <t>3126233250</t>
  </si>
  <si>
    <t>CL 56 AA CR 14 -95</t>
  </si>
  <si>
    <t>055116114000950000</t>
  </si>
  <si>
    <t>23790713</t>
  </si>
  <si>
    <t>2026-07-07 11:14:10</t>
  </si>
  <si>
    <t>GONZALO DE JESUS SANCHEZ RAMIREZ</t>
  </si>
  <si>
    <t>3113394885</t>
  </si>
  <si>
    <t>RURAL_190604100059800000_CALLE REAL</t>
  </si>
  <si>
    <t>190604100059800000</t>
  </si>
  <si>
    <t>23790734</t>
  </si>
  <si>
    <t>EDNI YANET PEREA CAÑIZALEZ</t>
  </si>
  <si>
    <t>3146857892</t>
  </si>
  <si>
    <t>CR 17 D CL 56 BB -30 (INTERIOR 120 )</t>
  </si>
  <si>
    <t>055127406220300120</t>
  </si>
  <si>
    <t>23790735</t>
  </si>
  <si>
    <t>2026-07-07 11:21:09</t>
  </si>
  <si>
    <t>NANCY DEL SOCORRO RESTREPO TABORDA</t>
  </si>
  <si>
    <t>3222204345</t>
  </si>
  <si>
    <t>CR 53 CL 52 -33</t>
  </si>
  <si>
    <t>900050300002216591</t>
  </si>
  <si>
    <t>23790740</t>
  </si>
  <si>
    <t>2026-07-07 11:24:22</t>
  </si>
  <si>
    <t>PAULA ANDREA URIBE ARROYAVE</t>
  </si>
  <si>
    <t>3122591563</t>
  </si>
  <si>
    <t>RURAL_190628200103005000_MACHADO</t>
  </si>
  <si>
    <t>190628200103005000</t>
  </si>
  <si>
    <t>23790743</t>
  </si>
  <si>
    <t>2026-07-07 11:25:29</t>
  </si>
  <si>
    <t>MARIA ELENA HINCAPIE PULGARIN</t>
  </si>
  <si>
    <t>3042782311</t>
  </si>
  <si>
    <t>RURAL_190670201870620000_SAN MATIAS RUTA 513940</t>
  </si>
  <si>
    <t>190670201870620000</t>
  </si>
  <si>
    <t>23790769</t>
  </si>
  <si>
    <t>2026-07-07 11:38:03</t>
  </si>
  <si>
    <t>DIEGO ALBERTO ALZATE OCHOA</t>
  </si>
  <si>
    <t>3146491069</t>
  </si>
  <si>
    <t>RURAL_190149200570250002_PROV.VDA VIBORAL FINCA 45</t>
  </si>
  <si>
    <t>190149200570250002</t>
  </si>
  <si>
    <t>23790775</t>
  </si>
  <si>
    <t>2026-07-07 11:41:08</t>
  </si>
  <si>
    <t>ROMAN DE JESUS FONNEGRA DAVID</t>
  </si>
  <si>
    <t>3007244613</t>
  </si>
  <si>
    <t>CL 9 SUR CR 61 -63</t>
  </si>
  <si>
    <t>040619001000630000</t>
  </si>
  <si>
    <t>23790781</t>
  </si>
  <si>
    <t>2026-07-07 11:43:15</t>
  </si>
  <si>
    <t>MARIA YAZMIN LOPEZ QUINTERO</t>
  </si>
  <si>
    <t>3113929624</t>
  </si>
  <si>
    <t>RURAL_190653200315320002_PROV.190653200315320000_</t>
  </si>
  <si>
    <t>190653200315320002</t>
  </si>
  <si>
    <t>23790788</t>
  </si>
  <si>
    <t>2026-07-07 11:46:46</t>
  </si>
  <si>
    <t>OLGA DEL SOCORRO ARIAS AGUDELO</t>
  </si>
  <si>
    <t>3136802938</t>
  </si>
  <si>
    <t>RURAL_190657100007300003</t>
  </si>
  <si>
    <t>190657100007300003</t>
  </si>
  <si>
    <t>23305377</t>
  </si>
  <si>
    <t>2026-07-07 13:20:13</t>
  </si>
  <si>
    <t>SANDRA MILENA CARVAJALINO AREVALO</t>
  </si>
  <si>
    <t>3142629485</t>
  </si>
  <si>
    <t>RURAL_163006756682900000</t>
  </si>
  <si>
    <t>163006756682900000</t>
  </si>
  <si>
    <t>23359237</t>
  </si>
  <si>
    <t>2026-07-07 07:53:03</t>
  </si>
  <si>
    <t>FACTURA Y DISEÑO SAS</t>
  </si>
  <si>
    <t>3104494046</t>
  </si>
  <si>
    <t>CR 36 CL 8 A -9</t>
  </si>
  <si>
    <t>050326008100090000</t>
  </si>
  <si>
    <t>3</t>
  </si>
  <si>
    <t>23501117</t>
  </si>
  <si>
    <t>2026-07-07 13:38:30</t>
  </si>
  <si>
    <t>SANDRA MILENA CONCHA ROJO</t>
  </si>
  <si>
    <t>3206303106</t>
  </si>
  <si>
    <t>RURAL_190628100418490000</t>
  </si>
  <si>
    <t>190628100418490000</t>
  </si>
  <si>
    <t>23702280</t>
  </si>
  <si>
    <t>2026-07-07 12:29:46</t>
  </si>
  <si>
    <t>LUIS EDUARDO CORTES DUQUE</t>
  </si>
  <si>
    <t>3137019873</t>
  </si>
  <si>
    <t>RURAL_190670201840757002_PROV.VEREDA LA CEIBA</t>
  </si>
  <si>
    <t>190670201840757002</t>
  </si>
  <si>
    <t>23730047</t>
  </si>
  <si>
    <t>2026-07-07 13:31:18</t>
  </si>
  <si>
    <t>DIEGO ALEJANDRO CARO PULGARIN</t>
  </si>
  <si>
    <t>3015977414</t>
  </si>
  <si>
    <t>RURAL_147001594050000001_147001594050000001</t>
  </si>
  <si>
    <t>147001594050000001</t>
  </si>
  <si>
    <t>23758058</t>
  </si>
  <si>
    <t>2026-07-07 11:04:27</t>
  </si>
  <si>
    <t>MARY LIGIA MOLINA JARAMILLO</t>
  </si>
  <si>
    <t>3002247470</t>
  </si>
  <si>
    <t>CR 79 CL 1 SUR -55</t>
  </si>
  <si>
    <t>040729001000550000</t>
  </si>
  <si>
    <t>5/06/2026 15:29:08</t>
  </si>
  <si>
    <t>JUAN GUILLERMO RAMIREZ CAMACHO</t>
  </si>
  <si>
    <t>23765420</t>
  </si>
  <si>
    <t>2026-07-07 11:21:23</t>
  </si>
  <si>
    <t>ROSA MARIA GARCIA GARCIA</t>
  </si>
  <si>
    <t>3117676885</t>
  </si>
  <si>
    <t>RURAL_190735102206800001_CL 50 CR 44 -219</t>
  </si>
  <si>
    <t>190735102206800001</t>
  </si>
  <si>
    <t>23767475</t>
  </si>
  <si>
    <t>2026-07-07 13:33:55</t>
  </si>
  <si>
    <t>ANLLY TATIANA CORDOBA ECHAVARRIA</t>
  </si>
  <si>
    <t>3013544917</t>
  </si>
  <si>
    <t>CL 58 CR 94 -41 (INTERIOR 112 )</t>
  </si>
  <si>
    <t>055918004000410112</t>
  </si>
  <si>
    <t>23767476</t>
  </si>
  <si>
    <t>2026-07-07 13:19:05</t>
  </si>
  <si>
    <t>ELIFAR ACEVEDO CABRERA</t>
  </si>
  <si>
    <t>3003037698</t>
  </si>
  <si>
    <t>CR 143 CL 68 -140 (INTERIOR 100 )</t>
  </si>
  <si>
    <t>086423008001400100</t>
  </si>
  <si>
    <t>8 días 13:19</t>
  </si>
  <si>
    <t>23767873</t>
  </si>
  <si>
    <t>2026-07-07 13:17:29</t>
  </si>
  <si>
    <t>LAURA MILENA SALAZAR QUINTERO</t>
  </si>
  <si>
    <t>3147971786</t>
  </si>
  <si>
    <t>RURAL_147056821500000101_147056821500000101</t>
  </si>
  <si>
    <t>147056821500000101</t>
  </si>
  <si>
    <t>23782233</t>
  </si>
  <si>
    <t>2026-07-07 13:10:18</t>
  </si>
  <si>
    <t>3042117559</t>
  </si>
  <si>
    <t>CL 20 B SUR CR 2 -90</t>
  </si>
  <si>
    <t>022010202000900000</t>
  </si>
  <si>
    <t>23786534</t>
  </si>
  <si>
    <t>2026-07-07 12:35:24</t>
  </si>
  <si>
    <t>NICOLASA PALACIOS DE PALOMEQUE</t>
  </si>
  <si>
    <t>5824803</t>
  </si>
  <si>
    <t>3012750921</t>
  </si>
  <si>
    <t>CL 56 A CR 25 BB -76 (INTERIOR 224 )</t>
  </si>
  <si>
    <t>055216105220760224</t>
  </si>
  <si>
    <t>23789649</t>
  </si>
  <si>
    <t>2026-07-06 15:39:59</t>
  </si>
  <si>
    <t>ELMER JOAQUIN VALENCIA BERNAL</t>
  </si>
  <si>
    <t>3112246635</t>
  </si>
  <si>
    <t>RURAL_190893100004200002_B LA VICTORIA</t>
  </si>
  <si>
    <t>190893100004200002</t>
  </si>
  <si>
    <t>23789651</t>
  </si>
  <si>
    <t>2026-07-06 15:41:15</t>
  </si>
  <si>
    <t>RURAL_190893100004200001_B LA VICTORIA</t>
  </si>
  <si>
    <t>190893100004200001</t>
  </si>
  <si>
    <t>23789677</t>
  </si>
  <si>
    <t>2026-07-06 15:52:35</t>
  </si>
  <si>
    <t>HENRY DUBAN MORA</t>
  </si>
  <si>
    <t>3113434017</t>
  </si>
  <si>
    <t>RURAL_190550200510920002_PROV._190550200510920000_</t>
  </si>
  <si>
    <t>190550200510920002</t>
  </si>
  <si>
    <t>23789717</t>
  </si>
  <si>
    <t>2026-07-06 16:05:17</t>
  </si>
  <si>
    <t>CRISTIAN ARLEY MORENO PORRAS</t>
  </si>
  <si>
    <t>3207061586</t>
  </si>
  <si>
    <t>RURAL_171026450000000001_PROV.VEREDA CAÑAVERAL ABA</t>
  </si>
  <si>
    <t>171026450000000001</t>
  </si>
  <si>
    <t>23789724</t>
  </si>
  <si>
    <t>2026-07-06 16:12:29</t>
  </si>
  <si>
    <t>UNIRED COLOMBIA S.A.S</t>
  </si>
  <si>
    <t>3013315</t>
  </si>
  <si>
    <t>3227851697</t>
  </si>
  <si>
    <t>RURAL_174005997800000207_VEREDA EL BRASIL</t>
  </si>
  <si>
    <t>174005997800000207</t>
  </si>
  <si>
    <t>23789848</t>
  </si>
  <si>
    <t>2026-07-06 17:26:14</t>
  </si>
  <si>
    <t>YOLMAR ALFREDO ARBELAEZ ARBELAEZ</t>
  </si>
  <si>
    <t>3128718714</t>
  </si>
  <si>
    <t>RURAL_190735101158800001_CR 46B CL 46-47</t>
  </si>
  <si>
    <t>190735101158800001</t>
  </si>
  <si>
    <t>23790339</t>
  </si>
  <si>
    <t>2026-07-07 08:10:02</t>
  </si>
  <si>
    <t>ADRIANA MARIA VIANA OCHOA</t>
  </si>
  <si>
    <t>3106952497</t>
  </si>
  <si>
    <t>RURAL_190735100340000201_CL 46B 52A 33 APA 201</t>
  </si>
  <si>
    <t>190735100340000201</t>
  </si>
  <si>
    <t>23790343</t>
  </si>
  <si>
    <t>2026-07-07 08:14:10</t>
  </si>
  <si>
    <t>RURAL_190735100340000202_CL 46B 52A 33 APA 202</t>
  </si>
  <si>
    <t>190735100340000202</t>
  </si>
  <si>
    <t>23790348</t>
  </si>
  <si>
    <t>2026-07-07 08:19:06</t>
  </si>
  <si>
    <t>LUZ DARY HOYOS GALVIS</t>
  </si>
  <si>
    <t>3137495050</t>
  </si>
  <si>
    <t>CL 56 CR 47 -13 (INTERIOR 201 )</t>
  </si>
  <si>
    <t>900057360002201780</t>
  </si>
  <si>
    <t>23790475</t>
  </si>
  <si>
    <t>2026-07-07 09:43:07</t>
  </si>
  <si>
    <t>ANGEL MAURICIO PIÑERES ZAPATA</t>
  </si>
  <si>
    <t>3003652246</t>
  </si>
  <si>
    <t>RURAL_190550200639150003_PROV.VDA EL ROBLE</t>
  </si>
  <si>
    <t>190550200639150003</t>
  </si>
  <si>
    <t>23790680</t>
  </si>
  <si>
    <t>2026-07-07 11:06:12</t>
  </si>
  <si>
    <t>JOHAN ENRIQUE MUÑOZ MORENO</t>
  </si>
  <si>
    <t>3233906202</t>
  </si>
  <si>
    <t>RURAL_190378100034762001_BR  TRES Y MEDIA</t>
  </si>
  <si>
    <t>190378100034762001</t>
  </si>
  <si>
    <t>23790698</t>
  </si>
  <si>
    <t>2026-07-07 11:09:59</t>
  </si>
  <si>
    <t>ANGEL DE JESUS GALEANO BERRIO</t>
  </si>
  <si>
    <t>3218328421</t>
  </si>
  <si>
    <t>RURAL_190858100146825202_CL 54 CR 51 -21 (INTERIOR</t>
  </si>
  <si>
    <t>190858100146825202</t>
  </si>
  <si>
    <t>23790786</t>
  </si>
  <si>
    <t>2026-07-07 11:45:34</t>
  </si>
  <si>
    <t>ALEJANDRO VALLEJO PALACIO</t>
  </si>
  <si>
    <t>3104252026</t>
  </si>
  <si>
    <t>23790787</t>
  </si>
  <si>
    <t>2026-07-07 11:46:33</t>
  </si>
  <si>
    <t>DUBAL ORLANDO SUAREZ NARANJO</t>
  </si>
  <si>
    <t>23790791</t>
  </si>
  <si>
    <t>2026-07-07 11:48:59</t>
  </si>
  <si>
    <t>FELIPE ZAPATA GALLEGO</t>
  </si>
  <si>
    <t>3009700967</t>
  </si>
  <si>
    <t>RURAL_190607200561900000_VEREDA CARRISALES</t>
  </si>
  <si>
    <t>190607200561900000</t>
  </si>
  <si>
    <t>23790792</t>
  </si>
  <si>
    <t>2026-07-07 11:50:30</t>
  </si>
  <si>
    <t>3105787198</t>
  </si>
  <si>
    <t>CL 35 SUR CR 47 -52</t>
  </si>
  <si>
    <t>023415007000520000</t>
  </si>
  <si>
    <t>23790803</t>
  </si>
  <si>
    <t>2026-07-07 12:00:08</t>
  </si>
  <si>
    <t>JAIRO ALONSO GOMEZ ARIAS</t>
  </si>
  <si>
    <t>3124034008</t>
  </si>
  <si>
    <t>CL 51 CR 55 -62</t>
  </si>
  <si>
    <t>055511005000620000</t>
  </si>
  <si>
    <t>23790808</t>
  </si>
  <si>
    <t>2026-07-07 12:03:19</t>
  </si>
  <si>
    <t>PAULA ANDREA MARTINEZ DELGADO</t>
  </si>
  <si>
    <t>3145432412</t>
  </si>
  <si>
    <t>RURAL_190735101086800100_KR 45 46B 97 46B 99</t>
  </si>
  <si>
    <t>190735101086800100</t>
  </si>
  <si>
    <t>23790817</t>
  </si>
  <si>
    <t>2026-07-07 12:10:22</t>
  </si>
  <si>
    <t>DAIRO ALEXANDER HERNANDEZ HOLGUIN</t>
  </si>
  <si>
    <t>3122507580</t>
  </si>
  <si>
    <t>CR 54 A CL 80 A -7 (INTERIOR 101 )</t>
  </si>
  <si>
    <t>078524100100070101</t>
  </si>
  <si>
    <t>23790819</t>
  </si>
  <si>
    <t>2026-07-07 12:11:55</t>
  </si>
  <si>
    <t>ANKARAS SAS</t>
  </si>
  <si>
    <t>3007669106</t>
  </si>
  <si>
    <t>RURAL_190042200898100000_190042200898100000</t>
  </si>
  <si>
    <t>190042200898100000</t>
  </si>
  <si>
    <t>23790820</t>
  </si>
  <si>
    <t>2026-07-07 12:12:22</t>
  </si>
  <si>
    <t>NORBERTO BETANCUR MUÑOZ</t>
  </si>
  <si>
    <t>3122894451</t>
  </si>
  <si>
    <t>RURAL_190858200480822902_PROV.SAN RAFAEL</t>
  </si>
  <si>
    <t>190858200480822902</t>
  </si>
  <si>
    <t>23790822</t>
  </si>
  <si>
    <t>2026-07-07 12:15:10</t>
  </si>
  <si>
    <t>RURAL_190858200480822903_PROV.SAN RAFAEL</t>
  </si>
  <si>
    <t>190858200480822903</t>
  </si>
  <si>
    <t>23790825</t>
  </si>
  <si>
    <t>HECTOR ALONSO HERRERA URIBE</t>
  </si>
  <si>
    <t>3135243184</t>
  </si>
  <si>
    <t>190736103725200021</t>
  </si>
  <si>
    <t>23790829</t>
  </si>
  <si>
    <t>2026-07-07 12:20:30</t>
  </si>
  <si>
    <t>ADELMO DE JESUS SANCHEZ GIRALDO</t>
  </si>
  <si>
    <t>8470073</t>
  </si>
  <si>
    <t>3128227342</t>
  </si>
  <si>
    <t>RURAL_190030200476950002_PROV.EL CEDRO</t>
  </si>
  <si>
    <t>190030200476950002</t>
  </si>
  <si>
    <t>23790846</t>
  </si>
  <si>
    <t>2026-07-07 12:34:40</t>
  </si>
  <si>
    <t>RURAL_190149100251776000_CL 16 CR 31 46</t>
  </si>
  <si>
    <t>190149100251776000</t>
  </si>
  <si>
    <t>23790849</t>
  </si>
  <si>
    <t>2026-07-07 12:41:26</t>
  </si>
  <si>
    <t>YENI HIRLESA GUZMAN DURANGO</t>
  </si>
  <si>
    <t>3242449917</t>
  </si>
  <si>
    <t>CL 65 CR 16 DD -99 (INTERIOR 301 )</t>
  </si>
  <si>
    <t>056115006440990301</t>
  </si>
  <si>
    <t>23790853</t>
  </si>
  <si>
    <t>2026-07-07 12:46:08</t>
  </si>
  <si>
    <t>ISABEL CRISTINA ARANGO ZAPATA</t>
  </si>
  <si>
    <t>3042508693</t>
  </si>
  <si>
    <t>RURAL_190736103725200002 20 DE JULIO (LOS ESTANCOS</t>
  </si>
  <si>
    <t>190736103725200002</t>
  </si>
  <si>
    <t>23790860</t>
  </si>
  <si>
    <t>2026-07-07 12:50:12</t>
  </si>
  <si>
    <t>SPORTY CITY S.A.S</t>
  </si>
  <si>
    <t>5059901</t>
  </si>
  <si>
    <t>3137637975</t>
  </si>
  <si>
    <t>CR 70 CL 1 -141 (INTERIOR 540 )</t>
  </si>
  <si>
    <t>050720001001410540</t>
  </si>
  <si>
    <t>23790891</t>
  </si>
  <si>
    <t>2026-07-07 13:01:37</t>
  </si>
  <si>
    <t>23790904</t>
  </si>
  <si>
    <t>2026-07-07 13:07:59</t>
  </si>
  <si>
    <t>JUAN DIEGO VELASQUEZ PIEDRAHITA</t>
  </si>
  <si>
    <t>3233783623</t>
  </si>
  <si>
    <t>RURAL_190091100201959001_CALLE 21 20 22 CALLE CHUM</t>
  </si>
  <si>
    <t>190091100201959001</t>
  </si>
  <si>
    <t>23790908</t>
  </si>
  <si>
    <t>2026-07-07 13:11:01</t>
  </si>
  <si>
    <t>RURAL_190149100112062000_LT_62</t>
  </si>
  <si>
    <t>190149100112062000</t>
  </si>
  <si>
    <t>23790938</t>
  </si>
  <si>
    <t>2026-07-07 13:19:27</t>
  </si>
  <si>
    <t>ELKIN FERNANDO PARRA ZULETA</t>
  </si>
  <si>
    <t>RURAL_174008167128000001_VEREDA LA QUINTA</t>
  </si>
  <si>
    <t>174008167128000001</t>
  </si>
  <si>
    <t>23790946</t>
  </si>
  <si>
    <t>2026-07-07 13:24:05</t>
  </si>
  <si>
    <t>YAN CARLOS MOSQUERA ASPRILLA</t>
  </si>
  <si>
    <t>CL 57 A CR 17 B -27 (INTERIOR 114 )</t>
  </si>
  <si>
    <t>055117107200270114</t>
  </si>
  <si>
    <t>23790948</t>
  </si>
  <si>
    <t>2026-07-07 13:25:27</t>
  </si>
  <si>
    <t>ANDRES FLOREZ YEPEZ</t>
  </si>
  <si>
    <t>3001663159</t>
  </si>
  <si>
    <t>RURAL_190679100188405000</t>
  </si>
  <si>
    <t>190679100188405000</t>
  </si>
  <si>
    <t>23790958</t>
  </si>
  <si>
    <t>2026-07-07 13:38:15</t>
  </si>
  <si>
    <t>MARIA MARIELA MOSQUERA ASPRILLA</t>
  </si>
  <si>
    <t>3147753929</t>
  </si>
  <si>
    <t>CL 57 A CR 17 B -27 (INTERIOR 112 )</t>
  </si>
  <si>
    <t>055117107200270112</t>
  </si>
  <si>
    <t>23790959</t>
  </si>
  <si>
    <t>2026-07-07 13:38:38</t>
  </si>
  <si>
    <t>RURAL_190318203210650000_VEREDA SAN ISIDRO</t>
  </si>
  <si>
    <t>190318203210650000</t>
  </si>
  <si>
    <t>5 días 13:38</t>
  </si>
  <si>
    <t>23790961</t>
  </si>
  <si>
    <t>2026-07-07 13:39:37</t>
  </si>
  <si>
    <t>EZEQUIEL PUERTA AGUDELO</t>
  </si>
  <si>
    <t>RURAL_190149200622520000_VDA LA PALMA</t>
  </si>
  <si>
    <t>190149200622520000</t>
  </si>
  <si>
    <t>4 días 10:50</t>
  </si>
  <si>
    <t>2 días 08:44</t>
  </si>
  <si>
    <t>4 días 22:20</t>
  </si>
  <si>
    <t>8 días 11:03</t>
  </si>
  <si>
    <t>4 días 08:40</t>
  </si>
  <si>
    <t>23332413</t>
  </si>
  <si>
    <t>2026-07-07 23:49:18</t>
  </si>
  <si>
    <t>SARA PALACIOS PALACIOS</t>
  </si>
  <si>
    <t>3245763442</t>
  </si>
  <si>
    <t>CR 11 CL 54 -160 (INTERIOR 1160 )</t>
  </si>
  <si>
    <t>055121004001601160</t>
  </si>
  <si>
    <t>23377551</t>
  </si>
  <si>
    <t>2026-07-07 22:28:32</t>
  </si>
  <si>
    <t>LUIS FERNANDO PALACIO MANCO</t>
  </si>
  <si>
    <t>3307772</t>
  </si>
  <si>
    <t>3117832859</t>
  </si>
  <si>
    <t>CR 17 D CL 56 BB -82 (INTERIOR 9905 )</t>
  </si>
  <si>
    <t>055127406220829905</t>
  </si>
  <si>
    <t>19/05/2026 16:22:20</t>
  </si>
  <si>
    <t>414 casa sola el número queda ahí dicen que está equivocado y no conocen el usuario en el sector</t>
  </si>
  <si>
    <t>6 días 11:12</t>
  </si>
  <si>
    <t>1 días 16:22</t>
  </si>
  <si>
    <t>23488227</t>
  </si>
  <si>
    <t>2026-07-07 13:29:26</t>
  </si>
  <si>
    <t>JUAN FRANCISCO ISAZA BETANCOURT</t>
  </si>
  <si>
    <t>4215759</t>
  </si>
  <si>
    <t>3128521239</t>
  </si>
  <si>
    <t>DIAG 74 B CL 33 A -73</t>
  </si>
  <si>
    <t>053774203100730000</t>
  </si>
  <si>
    <t>5 días 17:18</t>
  </si>
  <si>
    <t>2 días 17:18</t>
  </si>
  <si>
    <t>4 días 16:00</t>
  </si>
  <si>
    <t>3 días 23:31</t>
  </si>
  <si>
    <t>2 días 13:33</t>
  </si>
  <si>
    <t>4 días 13:32</t>
  </si>
  <si>
    <t>23588256</t>
  </si>
  <si>
    <t>2026-07-07 22:29:33</t>
  </si>
  <si>
    <t>NORELA CORTES MARTINEZ</t>
  </si>
  <si>
    <t>3122466442</t>
  </si>
  <si>
    <t>RURAL_190736105398010000</t>
  </si>
  <si>
    <t>190736105399600001</t>
  </si>
  <si>
    <t>5 días 16:32</t>
  </si>
  <si>
    <t>7 días 11:05</t>
  </si>
  <si>
    <t>4 días 13:19</t>
  </si>
  <si>
    <t>23623029</t>
  </si>
  <si>
    <t>2026-07-07 23:47:44</t>
  </si>
  <si>
    <t>SAMUEL ANTONIO SEGURO CANO</t>
  </si>
  <si>
    <t>3147674687</t>
  </si>
  <si>
    <t>RURAL_190022200406213000</t>
  </si>
  <si>
    <t>190022200406213000</t>
  </si>
  <si>
    <t>23624960</t>
  </si>
  <si>
    <t>2026-07-07 23:47:22</t>
  </si>
  <si>
    <t>SALEM ARIAS TRIANA</t>
  </si>
  <si>
    <t>3184785051</t>
  </si>
  <si>
    <t>CR 120 F CL 54 -171</t>
  </si>
  <si>
    <t>085220604001710000</t>
  </si>
  <si>
    <t>9/03/2026 17:42:29</t>
  </si>
  <si>
    <t xml:space="preserve">422-413
Debe cambiar tablero de breaker de 2 circuitos por uno de 4 CTOS y instalar 2 circuitos más.tubo pvc y canaletas expuesto cambiar por tubo emt </t>
  </si>
  <si>
    <t>4 días 08:04</t>
  </si>
  <si>
    <t>2 días 09:58</t>
  </si>
  <si>
    <t>2 días 21:01</t>
  </si>
  <si>
    <t>3 días 22:22</t>
  </si>
  <si>
    <t>3 días 08:09</t>
  </si>
  <si>
    <t>2 días 07:59</t>
  </si>
  <si>
    <t>5 días 07:59</t>
  </si>
  <si>
    <t>23676311</t>
  </si>
  <si>
    <t>2026-07-07 23:31:11</t>
  </si>
  <si>
    <t>MARIO ANDRES CARVAJAL ALVAREZ</t>
  </si>
  <si>
    <t>3004822607</t>
  </si>
  <si>
    <t>CR 24 D CL 34 B -20 (INTERIOR 301 )</t>
  </si>
  <si>
    <t>053224404200200301</t>
  </si>
  <si>
    <t>27/05/2026 18:20:55</t>
  </si>
  <si>
    <t>405 pendiente x revisar documentos x el ING q le va pasar duvan</t>
  </si>
  <si>
    <t>7 días 10:17</t>
  </si>
  <si>
    <t>2 días 16:12</t>
  </si>
  <si>
    <t>6 días 10:03</t>
  </si>
  <si>
    <t>6 días 10:01</t>
  </si>
  <si>
    <t>2 días 10:58</t>
  </si>
  <si>
    <t>5 días 10:58</t>
  </si>
  <si>
    <t>3 días 09:04</t>
  </si>
  <si>
    <t>7 días 09:04</t>
  </si>
  <si>
    <t>7 días 10:11</t>
  </si>
  <si>
    <t>0 días 10:11</t>
  </si>
  <si>
    <t>4 días 13:48</t>
  </si>
  <si>
    <t>23709497</t>
  </si>
  <si>
    <t>2026-07-07 23:48:44</t>
  </si>
  <si>
    <t>LUZ ENID AREIZA</t>
  </si>
  <si>
    <t>3006741985</t>
  </si>
  <si>
    <t>CR 18 CL 57 A -61</t>
  </si>
  <si>
    <t>055128007100610000</t>
  </si>
  <si>
    <t>3 días 09:43</t>
  </si>
  <si>
    <t>3 días 11:23</t>
  </si>
  <si>
    <t>3 días 11:18</t>
  </si>
  <si>
    <t>7 días 11:18</t>
  </si>
  <si>
    <t>4 días 23:31</t>
  </si>
  <si>
    <t>5 días 13:49</t>
  </si>
  <si>
    <t>23730589</t>
  </si>
  <si>
    <t>2026-07-07 16:33:45</t>
  </si>
  <si>
    <t>EDULVEICY  LONDOÑO RAMIREZ</t>
  </si>
  <si>
    <t>3178669673</t>
  </si>
  <si>
    <t>RURAL_190234200755222000</t>
  </si>
  <si>
    <t>190234200755222000</t>
  </si>
  <si>
    <t>4 días 13:31</t>
  </si>
  <si>
    <t>23731541</t>
  </si>
  <si>
    <t>2026-07-07 23:47:02</t>
  </si>
  <si>
    <t>ANA LUCIA CARRASQUILLA ARROYAVE</t>
  </si>
  <si>
    <t>3205933477</t>
  </si>
  <si>
    <t>RURAL_116005312513501201_VEREDA_AGUAS_FRIAS</t>
  </si>
  <si>
    <t>116005312513501201</t>
  </si>
  <si>
    <t>5 días 10:30</t>
  </si>
  <si>
    <t>2 días 14:54</t>
  </si>
  <si>
    <t>4 días 10:10</t>
  </si>
  <si>
    <t>23738494</t>
  </si>
  <si>
    <t>GERARDINE PAOLA ADAN PEREZ</t>
  </si>
  <si>
    <t>3195136990</t>
  </si>
  <si>
    <t>RURAL_163012194003000201</t>
  </si>
  <si>
    <t>163012194003000201</t>
  </si>
  <si>
    <t>23739518</t>
  </si>
  <si>
    <t>2026-07-07 22:28:46</t>
  </si>
  <si>
    <t>CL 52 CR 24 -140 (INTERIOR 101 )</t>
  </si>
  <si>
    <t>055212004001400101</t>
  </si>
  <si>
    <t>19/05/2026 16:23:46</t>
  </si>
  <si>
    <t>419 casa en construcción no habitable faltan baño cocinas todo por dentro falta</t>
  </si>
  <si>
    <t>23739728</t>
  </si>
  <si>
    <t>2026-07-07 22:28:50</t>
  </si>
  <si>
    <t>JHON JAIRO PEREZ SILVA</t>
  </si>
  <si>
    <t>3154623371</t>
  </si>
  <si>
    <t>CR 39 B CL 39 B -24 (INTERIOR 111 )</t>
  </si>
  <si>
    <t>053329209200240111</t>
  </si>
  <si>
    <t>19/05/2026 16:25:35</t>
  </si>
  <si>
    <t>422 413 faltando fases dos neutros tres polos a tierra y actualizar la certificación la declaración</t>
  </si>
  <si>
    <t>23739910</t>
  </si>
  <si>
    <t>2026-07-07 23:47:10</t>
  </si>
  <si>
    <t>MARTA NELLY SALAZAR PARRA</t>
  </si>
  <si>
    <t>3044950488</t>
  </si>
  <si>
    <t>CL 49 A CR 99 CC -4 (INTERIOR 202 )</t>
  </si>
  <si>
    <t>054919109330040202</t>
  </si>
  <si>
    <t>19/05/2026 19:05:51</t>
  </si>
  <si>
    <t xml:space="preserve">Casa en construcción </t>
  </si>
  <si>
    <t>23740051</t>
  </si>
  <si>
    <t>2026-07-07 22:29:38</t>
  </si>
  <si>
    <t>JULIANA ROJAS POSADA</t>
  </si>
  <si>
    <t>3148097979</t>
  </si>
  <si>
    <t>RURAL_163012425000000000</t>
  </si>
  <si>
    <t>163012425000000000</t>
  </si>
  <si>
    <t>23740357</t>
  </si>
  <si>
    <t>2026-07-07 23:48:50</t>
  </si>
  <si>
    <t>ALEIXA MARIA CASTILLO GARCIA</t>
  </si>
  <si>
    <t>3195107521</t>
  </si>
  <si>
    <t>RURAL_190604100202440011_CR 20 N  6- 14 AP 6</t>
  </si>
  <si>
    <t>190604100202440011</t>
  </si>
  <si>
    <t>4 días 12:51</t>
  </si>
  <si>
    <t>2 días 15:14</t>
  </si>
  <si>
    <t>2 días 12:11</t>
  </si>
  <si>
    <t>2 días 18:11</t>
  </si>
  <si>
    <t>5 días 11:59</t>
  </si>
  <si>
    <t>3 días 09:05</t>
  </si>
  <si>
    <t>7 días 10:43</t>
  </si>
  <si>
    <t>6 días 07:40</t>
  </si>
  <si>
    <t>4 días 14:21</t>
  </si>
  <si>
    <t>3 días 12:46</t>
  </si>
  <si>
    <t>3 días 08:04</t>
  </si>
  <si>
    <t>3 días 09:02</t>
  </si>
  <si>
    <t>4 días 09:02</t>
  </si>
  <si>
    <t>4 días 09:45</t>
  </si>
  <si>
    <t>3 días 09:44</t>
  </si>
  <si>
    <t>4 días 09:44</t>
  </si>
  <si>
    <t>3 días 09:40</t>
  </si>
  <si>
    <t>2 días 12:00</t>
  </si>
  <si>
    <t>1 días 09:50</t>
  </si>
  <si>
    <t>3 días 15:52</t>
  </si>
  <si>
    <t>23754659</t>
  </si>
  <si>
    <t>2026-07-07 13:26:31</t>
  </si>
  <si>
    <t>LUZ ADRIANA GARCIA ZAPATA</t>
  </si>
  <si>
    <t>3412578</t>
  </si>
  <si>
    <t>3003067612</t>
  </si>
  <si>
    <t>CR 84 CL 15 A -46 (INTERIOR 201 )</t>
  </si>
  <si>
    <t>051824005100460201</t>
  </si>
  <si>
    <t>0 días 13:26</t>
  </si>
  <si>
    <t>7 días 13:26</t>
  </si>
  <si>
    <t>6/07/2026 21:34:31</t>
  </si>
  <si>
    <t>470 Debe corregir conexión de medidor. Medidor conectado sin legalizar.</t>
  </si>
  <si>
    <t>6 días 08:43</t>
  </si>
  <si>
    <t>4 días 08:43</t>
  </si>
  <si>
    <t>3 días 15:39</t>
  </si>
  <si>
    <t>1 días 11:17</t>
  </si>
  <si>
    <t>6 días 13:43</t>
  </si>
  <si>
    <t>3 días 11:54</t>
  </si>
  <si>
    <t>4 días 11:24</t>
  </si>
  <si>
    <t>3 días 09:39</t>
  </si>
  <si>
    <t>3 días 14:52</t>
  </si>
  <si>
    <t>7 días 14:52</t>
  </si>
  <si>
    <t>2 días 13:19</t>
  </si>
  <si>
    <t>8 días 11:08</t>
  </si>
  <si>
    <t>3 días 15:43</t>
  </si>
  <si>
    <t>2 días 13:07</t>
  </si>
  <si>
    <t>2 días 13:12</t>
  </si>
  <si>
    <t>2 días 13:52</t>
  </si>
  <si>
    <t>2 días 13:29</t>
  </si>
  <si>
    <t>5 días 13:45</t>
  </si>
  <si>
    <t>7 días 07:57</t>
  </si>
  <si>
    <t>4 días 08:16</t>
  </si>
  <si>
    <t>4 días 09:13</t>
  </si>
  <si>
    <t>3 días 16:36</t>
  </si>
  <si>
    <t>5 días 09:04</t>
  </si>
  <si>
    <t>4 días 13:15</t>
  </si>
  <si>
    <t>1 días 08:33</t>
  </si>
  <si>
    <t>5 días 10:33</t>
  </si>
  <si>
    <t>3 días 10:36</t>
  </si>
  <si>
    <t>7 días 14:28</t>
  </si>
  <si>
    <t>3 días 11:24</t>
  </si>
  <si>
    <t>2 días 14:50</t>
  </si>
  <si>
    <t>3 días 10:46</t>
  </si>
  <si>
    <t>2 días 15:50</t>
  </si>
  <si>
    <t>23773066</t>
  </si>
  <si>
    <t>2026-07-07 14:42:00</t>
  </si>
  <si>
    <t>VERONICA MARIA CARTAGENA JIMENEZ</t>
  </si>
  <si>
    <t>3003327890</t>
  </si>
  <si>
    <t>CL 65 CR 16 DD -145 (INTERIOR 1216 )</t>
  </si>
  <si>
    <t>056115006441451216</t>
  </si>
  <si>
    <t>22/06/2026 16:21:20</t>
  </si>
  <si>
    <t>413 falta hacer firmar la declaración y hacer actualizar la declaración</t>
  </si>
  <si>
    <t>3 días 13:27</t>
  </si>
  <si>
    <t>4 días 13:27</t>
  </si>
  <si>
    <t>2 días 10:15</t>
  </si>
  <si>
    <t>5 días 11:23</t>
  </si>
  <si>
    <t>4 días 10:43</t>
  </si>
  <si>
    <t>2 días 11:04</t>
  </si>
  <si>
    <t>3 días 13:12</t>
  </si>
  <si>
    <t>7 días 08:38</t>
  </si>
  <si>
    <t>3 días 10:29</t>
  </si>
  <si>
    <t>4 días 09:46</t>
  </si>
  <si>
    <t>0 días 11:02</t>
  </si>
  <si>
    <t>2 días 08:19</t>
  </si>
  <si>
    <t>1 días 09:41</t>
  </si>
  <si>
    <t>1 días 10:53</t>
  </si>
  <si>
    <t>0 días 09:12</t>
  </si>
  <si>
    <t>1 días 14:45</t>
  </si>
  <si>
    <t>4 días 15:56</t>
  </si>
  <si>
    <t>2 días 15:38</t>
  </si>
  <si>
    <t>2 días 10:03</t>
  </si>
  <si>
    <t>2 días 10:31</t>
  </si>
  <si>
    <t>1 días 11:08</t>
  </si>
  <si>
    <t>6 días 13:28</t>
  </si>
  <si>
    <t>2 días 14:35</t>
  </si>
  <si>
    <t>8 días 15:20</t>
  </si>
  <si>
    <t>2 días 16:13</t>
  </si>
  <si>
    <t>8 días 17:26</t>
  </si>
  <si>
    <t>2 días 07:46</t>
  </si>
  <si>
    <t>7 días 08:20</t>
  </si>
  <si>
    <t>7 días 08:26</t>
  </si>
  <si>
    <t>0 días 08:26</t>
  </si>
  <si>
    <t>0 días 08:37</t>
  </si>
  <si>
    <t>3 días 09:53</t>
  </si>
  <si>
    <t>7 días 10:05</t>
  </si>
  <si>
    <t>7 días 10:09</t>
  </si>
  <si>
    <t>7 días 10:37</t>
  </si>
  <si>
    <t>2 días 10:37</t>
  </si>
  <si>
    <t>7 días 14:41</t>
  </si>
  <si>
    <t>3 días 14:41</t>
  </si>
  <si>
    <t>0 días 15:07</t>
  </si>
  <si>
    <t>7 días 15:10</t>
  </si>
  <si>
    <t>3 días 11:25</t>
  </si>
  <si>
    <t>4 días 11:25</t>
  </si>
  <si>
    <t>7 días 16:03</t>
  </si>
  <si>
    <t>7 días 16:54</t>
  </si>
  <si>
    <t>2 días 08:01</t>
  </si>
  <si>
    <t>3 días 13:59</t>
  </si>
  <si>
    <t>5 días 13:59</t>
  </si>
  <si>
    <t>1 días 07:55</t>
  </si>
  <si>
    <t>4 días 08:11</t>
  </si>
  <si>
    <t>4 días 08:19</t>
  </si>
  <si>
    <t>8 días 08:58</t>
  </si>
  <si>
    <t>6 días 09:42</t>
  </si>
  <si>
    <t>1 días 09:42</t>
  </si>
  <si>
    <t>8 días 10:15</t>
  </si>
  <si>
    <t>8 días 10:22</t>
  </si>
  <si>
    <t>1 días 10:26</t>
  </si>
  <si>
    <t>4 días 10:45</t>
  </si>
  <si>
    <t>6 días 10:48</t>
  </si>
  <si>
    <t>4 días 10:48</t>
  </si>
  <si>
    <t>3 días 11:00</t>
  </si>
  <si>
    <t>6 días 11:58</t>
  </si>
  <si>
    <t>6 días 12:56</t>
  </si>
  <si>
    <t>1 días 13:06</t>
  </si>
  <si>
    <t>23782779</t>
  </si>
  <si>
    <t>2026-07-07 13:47:22</t>
  </si>
  <si>
    <t>FANNY DE JESUS AGUDELO DE BETANCUR</t>
  </si>
  <si>
    <t>3177269324</t>
  </si>
  <si>
    <t>CR 69 CL 30 A -13 (INTERIOR 201 )</t>
  </si>
  <si>
    <t>073629000100130201</t>
  </si>
  <si>
    <t>4 días 13:56</t>
  </si>
  <si>
    <t>6 días 16:12</t>
  </si>
  <si>
    <t>6 días 16:22</t>
  </si>
  <si>
    <t>4 días 17:26</t>
  </si>
  <si>
    <t>6 días 08:30</t>
  </si>
  <si>
    <t>2 días 08:57</t>
  </si>
  <si>
    <t>5 días 09:17</t>
  </si>
  <si>
    <t>5 días 09:55</t>
  </si>
  <si>
    <t>5 días 10:02</t>
  </si>
  <si>
    <t>2 días 10:41</t>
  </si>
  <si>
    <t>5 días 10:46</t>
  </si>
  <si>
    <t>2 días 11:02</t>
  </si>
  <si>
    <t>23784768</t>
  </si>
  <si>
    <t>2026-07-07 18:11:08</t>
  </si>
  <si>
    <t>REINALDO DE JESUS ZAPATA ZAPATA</t>
  </si>
  <si>
    <t>3013024879</t>
  </si>
  <si>
    <t>CL 19 CR 88 A -25 (INTERIOR 110 )</t>
  </si>
  <si>
    <t>051819008100250110</t>
  </si>
  <si>
    <t>6/07/2026 17:26:17</t>
  </si>
  <si>
    <t xml:space="preserve">Requiere permiso </t>
  </si>
  <si>
    <t>5 días 11:32</t>
  </si>
  <si>
    <t>6 días 12:03</t>
  </si>
  <si>
    <t>5 días 15:15</t>
  </si>
  <si>
    <t>5 días 15:27</t>
  </si>
  <si>
    <t>5 días 16:13</t>
  </si>
  <si>
    <t>5 días 16:18</t>
  </si>
  <si>
    <t>2 días 16:28</t>
  </si>
  <si>
    <t>7/07/2026 14:03:35</t>
  </si>
  <si>
    <t>HB más paz se trajo 5422 contador empotrado 3 m de pase 28 m de acometida</t>
  </si>
  <si>
    <t>4 días 07:49</t>
  </si>
  <si>
    <t>4 días 08:26</t>
  </si>
  <si>
    <t>4 días 08:41</t>
  </si>
  <si>
    <t>6 días 08:50</t>
  </si>
  <si>
    <t>4 días 08:53</t>
  </si>
  <si>
    <t>6 días 08:53</t>
  </si>
  <si>
    <t>4 días 09:59</t>
  </si>
  <si>
    <t>4 días 10:23</t>
  </si>
  <si>
    <t>5 días 10:35</t>
  </si>
  <si>
    <t>4 días 11:21</t>
  </si>
  <si>
    <t>4 días 11:31</t>
  </si>
  <si>
    <t>6 días 11:31</t>
  </si>
  <si>
    <t>6 días 13:08</t>
  </si>
  <si>
    <t>4 días 13:35</t>
  </si>
  <si>
    <t>4 días 13:38</t>
  </si>
  <si>
    <t>4 días 14:01</t>
  </si>
  <si>
    <t>6 días 14:14</t>
  </si>
  <si>
    <t>4 días 14:18</t>
  </si>
  <si>
    <t>4 días 14:24</t>
  </si>
  <si>
    <t>4 días 14:48</t>
  </si>
  <si>
    <t>4 días 15:21</t>
  </si>
  <si>
    <t>3 días 12:03</t>
  </si>
  <si>
    <t>4 días 15:58</t>
  </si>
  <si>
    <t>4 días 16:02</t>
  </si>
  <si>
    <t>4 días 07:24</t>
  </si>
  <si>
    <t>3 días 07:28</t>
  </si>
  <si>
    <t>4 días 07:28</t>
  </si>
  <si>
    <t>3 días 08:24</t>
  </si>
  <si>
    <t>3 días 08:42</t>
  </si>
  <si>
    <t>3 días 08:49</t>
  </si>
  <si>
    <t>3 días 09:03</t>
  </si>
  <si>
    <t>3 días 09:26</t>
  </si>
  <si>
    <t>1 días 09:31</t>
  </si>
  <si>
    <t>1 días 10:01</t>
  </si>
  <si>
    <t>3 días 10:08</t>
  </si>
  <si>
    <t>3 días 10:12</t>
  </si>
  <si>
    <t>3 días 10:24</t>
  </si>
  <si>
    <t>7 días 10:25</t>
  </si>
  <si>
    <t>7 días 10:36</t>
  </si>
  <si>
    <t>3 días 10:48</t>
  </si>
  <si>
    <t>3 días 10:50</t>
  </si>
  <si>
    <t>3 días 10:56</t>
  </si>
  <si>
    <t>4 días 10:56</t>
  </si>
  <si>
    <t>1 días 10:59</t>
  </si>
  <si>
    <t>3 días 11:01</t>
  </si>
  <si>
    <t>7 días 11:01</t>
  </si>
  <si>
    <t>3 días 11:13</t>
  </si>
  <si>
    <t>3 días 11:19</t>
  </si>
  <si>
    <t>3 días 11:27</t>
  </si>
  <si>
    <t>4 días 11:27</t>
  </si>
  <si>
    <t>4 días 11:28</t>
  </si>
  <si>
    <t>7/07/2026 15:58:50</t>
  </si>
  <si>
    <t>Hv+pase trafo 336582</t>
  </si>
  <si>
    <t>3 días 11:37</t>
  </si>
  <si>
    <t>3 días 11:44</t>
  </si>
  <si>
    <t>3 días 11:46</t>
  </si>
  <si>
    <t>3 días 11:47</t>
  </si>
  <si>
    <t>3 días 11:48</t>
  </si>
  <si>
    <t>7/07/2026 15:59:38</t>
  </si>
  <si>
    <t xml:space="preserve">Hv+bornera </t>
  </si>
  <si>
    <t>7/07/2026 16:00:25</t>
  </si>
  <si>
    <t>Hv+ pase + bornera</t>
  </si>
  <si>
    <t>3 días 12:43</t>
  </si>
  <si>
    <t>3 días 13:24</t>
  </si>
  <si>
    <t>4 días 13:30</t>
  </si>
  <si>
    <t>1 días 13:31</t>
  </si>
  <si>
    <t>3 días 13:47</t>
  </si>
  <si>
    <t>7 días 15:13</t>
  </si>
  <si>
    <t>5 días 16:46</t>
  </si>
  <si>
    <t>3 días 16:59</t>
  </si>
  <si>
    <t>3 días 17:03</t>
  </si>
  <si>
    <t>3 días 17:22</t>
  </si>
  <si>
    <t>3 días 17:36</t>
  </si>
  <si>
    <t>4 días 07:25</t>
  </si>
  <si>
    <t>3 días 07:26</t>
  </si>
  <si>
    <t>4 días 07:26</t>
  </si>
  <si>
    <t>3 días 10:44</t>
  </si>
  <si>
    <t>3 días 14:02</t>
  </si>
  <si>
    <t>1 días 15:04</t>
  </si>
  <si>
    <t>2 días 07:12</t>
  </si>
  <si>
    <t>2 días 08:50</t>
  </si>
  <si>
    <t>2 días 09:13</t>
  </si>
  <si>
    <t>2 días 09:54</t>
  </si>
  <si>
    <t>2 días 10:21</t>
  </si>
  <si>
    <t>2 días 10:51</t>
  </si>
  <si>
    <t>3 días 10:51</t>
  </si>
  <si>
    <t>2 días 11:14</t>
  </si>
  <si>
    <t>3 días 11:14</t>
  </si>
  <si>
    <t>5 días 11:48</t>
  </si>
  <si>
    <t>2 días 11:50</t>
  </si>
  <si>
    <t>5 días 11:53</t>
  </si>
  <si>
    <t>2 días 12:19</t>
  </si>
  <si>
    <t>7 días 12:56</t>
  </si>
  <si>
    <t>2 días 14:03</t>
  </si>
  <si>
    <t>2 días 14:16</t>
  </si>
  <si>
    <t>3 días 14:56</t>
  </si>
  <si>
    <t>5 días 15:45</t>
  </si>
  <si>
    <t>3 días 15:50</t>
  </si>
  <si>
    <t>2 días 16:49</t>
  </si>
  <si>
    <t>3 días 17:32</t>
  </si>
  <si>
    <t>0 días 07:31</t>
  </si>
  <si>
    <t>23790319</t>
  </si>
  <si>
    <t>2026-07-07 15:14:42</t>
  </si>
  <si>
    <t>ELIANA ALVAREZ USUGA</t>
  </si>
  <si>
    <t>3158374879</t>
  </si>
  <si>
    <t>CL 56 H CR 17 -24 (INTERIOR 259 )</t>
  </si>
  <si>
    <t>055116807000240259</t>
  </si>
  <si>
    <t>0 días 07:58</t>
  </si>
  <si>
    <t>4 días 08:08</t>
  </si>
  <si>
    <t>0 días 08:55</t>
  </si>
  <si>
    <t>7 días 09:36</t>
  </si>
  <si>
    <t>7 días 10:12</t>
  </si>
  <si>
    <t>23790565</t>
  </si>
  <si>
    <t>2026-07-07 10:24:30</t>
  </si>
  <si>
    <t>WILSON HUMBERTO MARTINEZ J</t>
  </si>
  <si>
    <t>2940086</t>
  </si>
  <si>
    <t>3216086190</t>
  </si>
  <si>
    <t>CL 16 CR 55 -90</t>
  </si>
  <si>
    <t>051516005000900000</t>
  </si>
  <si>
    <t>4 días 10:24</t>
  </si>
  <si>
    <t>5 días 10:31</t>
  </si>
  <si>
    <t>23790643</t>
  </si>
  <si>
    <t>2026-07-07 10:51:57</t>
  </si>
  <si>
    <t>MANUELA SIERRA VERGARA</t>
  </si>
  <si>
    <t>3217315757</t>
  </si>
  <si>
    <t>RURAL_119031701500000091_VEREDA_BELEN_ALTAVISTA</t>
  </si>
  <si>
    <t>119031701500000091</t>
  </si>
  <si>
    <t>9 días 11:08</t>
  </si>
  <si>
    <t>0 días 11:12</t>
  </si>
  <si>
    <t>0 días 11:19</t>
  </si>
  <si>
    <t>5 días 11:19</t>
  </si>
  <si>
    <t>0 días 11:41</t>
  </si>
  <si>
    <t>4 días 11:45</t>
  </si>
  <si>
    <t>4 días 11:50</t>
  </si>
  <si>
    <t>23790826</t>
  </si>
  <si>
    <t>2026-07-07 12:19:18</t>
  </si>
  <si>
    <t>JORGE RESTREPO</t>
  </si>
  <si>
    <t>3007903364</t>
  </si>
  <si>
    <t>RURAL_122032570000000101_122032570000000101</t>
  </si>
  <si>
    <t>122032570000000101</t>
  </si>
  <si>
    <t>23790831</t>
  </si>
  <si>
    <t>2026-07-07 12:21:54</t>
  </si>
  <si>
    <t>RURAL_122032570000000201_122032570000000201</t>
  </si>
  <si>
    <t>122032570000000201</t>
  </si>
  <si>
    <t>23790839</t>
  </si>
  <si>
    <t>2026-07-07 12:29:20</t>
  </si>
  <si>
    <t>CRISTIAN CAMILO RIVERA LINDOÑO</t>
  </si>
  <si>
    <t>3116212692</t>
  </si>
  <si>
    <t>RURAL_147051900000000353_CR 144 CL 73 -53</t>
  </si>
  <si>
    <t>147051900000000353</t>
  </si>
  <si>
    <t>3379429</t>
  </si>
  <si>
    <t>23790903</t>
  </si>
  <si>
    <t>2026-07-07 13:07:54</t>
  </si>
  <si>
    <t>JESSICA PATRICIA URAGAMA GUARABATA</t>
  </si>
  <si>
    <t>4821014</t>
  </si>
  <si>
    <t>3218081973</t>
  </si>
  <si>
    <t>CL 59 CR 16 D -85 (INTERIOR 201 )</t>
  </si>
  <si>
    <t>055119006400850201</t>
  </si>
  <si>
    <t>23790935</t>
  </si>
  <si>
    <t>2026-07-07 13:15:58</t>
  </si>
  <si>
    <t>ARQUICONSTRUYE EDIFICAR S.A.S.</t>
  </si>
  <si>
    <t>CR 45 D CL 6 -58 (INTERIOR 301 )</t>
  </si>
  <si>
    <t>050425406000580301</t>
  </si>
  <si>
    <t>23790971</t>
  </si>
  <si>
    <t>2026-07-07 13:57:00</t>
  </si>
  <si>
    <t>DIEGO ALBERTO RAMIREZ ALZATE</t>
  </si>
  <si>
    <t>3128909600</t>
  </si>
  <si>
    <t>RURAL_190149200601500000_VEREDA RIVERA</t>
  </si>
  <si>
    <t>190149200601500000</t>
  </si>
  <si>
    <t>23790980</t>
  </si>
  <si>
    <t>2026-07-07 13:59:01</t>
  </si>
  <si>
    <t>WILMAR ESNEIDER HENAO VALENCIA</t>
  </si>
  <si>
    <t>3157568736</t>
  </si>
  <si>
    <t>RURAL_190674200622058102_PROV.VDA LA ENEA</t>
  </si>
  <si>
    <t>190674200622058102</t>
  </si>
  <si>
    <t>4 días 13:59</t>
  </si>
  <si>
    <t>23790981</t>
  </si>
  <si>
    <t>2026-07-07 14:00:29</t>
  </si>
  <si>
    <t>FABIAN DE JESUS HERNANDEZ HERNANDEZ</t>
  </si>
  <si>
    <t>3127547997</t>
  </si>
  <si>
    <t>RURAL_181070996000000003_PROV.VDA EL MORRO</t>
  </si>
  <si>
    <t>181070996000000003</t>
  </si>
  <si>
    <t>23790983</t>
  </si>
  <si>
    <t>2026-07-07 14:01:59</t>
  </si>
  <si>
    <t>VERONICA JOHANA RAMIREZ</t>
  </si>
  <si>
    <t>5669640</t>
  </si>
  <si>
    <t>3044215238</t>
  </si>
  <si>
    <t>RURAL_122013705000000001_VEREDA PIEDRA GORDA</t>
  </si>
  <si>
    <t>122013705000000001</t>
  </si>
  <si>
    <t>23791010</t>
  </si>
  <si>
    <t>HEDI JOHANA LOPERA SALAS</t>
  </si>
  <si>
    <t>3205951984</t>
  </si>
  <si>
    <t>CL 58 CC CR 90 -21 (INTERIOR 403 )</t>
  </si>
  <si>
    <t>055918330000210403</t>
  </si>
  <si>
    <t>5 días 14:12</t>
  </si>
  <si>
    <t>23791028</t>
  </si>
  <si>
    <t>2026-07-07 14:17:48</t>
  </si>
  <si>
    <t>GRUPO COLVIVA S.A.S.</t>
  </si>
  <si>
    <t>4440856</t>
  </si>
  <si>
    <t>3104537766</t>
  </si>
  <si>
    <t>CL 56 SUR CR 38 -135 (INTERIOR 5 )</t>
  </si>
  <si>
    <t>015316008001350005</t>
  </si>
  <si>
    <t>23791038</t>
  </si>
  <si>
    <t>2026-07-07 14:24:22</t>
  </si>
  <si>
    <t>LA SPRITZZERIA SAS</t>
  </si>
  <si>
    <t>3122754093</t>
  </si>
  <si>
    <t>CL 30 SUR CR 45 -3</t>
  </si>
  <si>
    <t>023410005000030000</t>
  </si>
  <si>
    <t>23791059</t>
  </si>
  <si>
    <t>2026-07-07 14:36:22</t>
  </si>
  <si>
    <t>FABIO ANDRES OJEDA VANEGAS</t>
  </si>
  <si>
    <t>3104297776</t>
  </si>
  <si>
    <t>RURAL_190383100334100000_EL CRUCERO 67940</t>
  </si>
  <si>
    <t>190383100334100000</t>
  </si>
  <si>
    <t>23791081</t>
  </si>
  <si>
    <t>2026-07-07 14:54:09</t>
  </si>
  <si>
    <t>ELKIN YESID LOPEZ MANYOMA</t>
  </si>
  <si>
    <t>3118575604</t>
  </si>
  <si>
    <t>RURAL_116005355870000222</t>
  </si>
  <si>
    <t>116005355870000222</t>
  </si>
  <si>
    <t>23791085</t>
  </si>
  <si>
    <t>2026-07-07 14:57:55</t>
  </si>
  <si>
    <t>CR 48 CL 35 A SUR -</t>
  </si>
  <si>
    <t>023428005100000000</t>
  </si>
  <si>
    <t>23791103</t>
  </si>
  <si>
    <t>2026-07-07 15:18:59</t>
  </si>
  <si>
    <t>CONSTRUBIENES J.G S.A.S</t>
  </si>
  <si>
    <t>4639882</t>
  </si>
  <si>
    <t>RURAL_190607200512152000_VDA DON DIEGO</t>
  </si>
  <si>
    <t>190607200512152000</t>
  </si>
  <si>
    <t>23791189</t>
  </si>
  <si>
    <t>2026-07-07 15:53:22</t>
  </si>
  <si>
    <t>CR 44 CL 74 A SUR -62 (INTERIOR 406 )</t>
  </si>
  <si>
    <t>017424004100620406</t>
  </si>
  <si>
    <t>23791197</t>
  </si>
  <si>
    <t>2026-07-07 16:18:30</t>
  </si>
  <si>
    <t>ESNEYDER FERNANDO CARDONA ALVAREZ</t>
  </si>
  <si>
    <t>3106121850</t>
  </si>
  <si>
    <t>RURAL_190364200726400000_VEREDA VERDUN</t>
  </si>
  <si>
    <t>190364200726400000</t>
  </si>
  <si>
    <t>0 días 16:18</t>
  </si>
  <si>
    <t>23791198</t>
  </si>
  <si>
    <t>2026-07-07 16:18:42</t>
  </si>
  <si>
    <t>CL 23 SUR CR 15 -50</t>
  </si>
  <si>
    <t>022113005000500000</t>
  </si>
  <si>
    <t>23791211</t>
  </si>
  <si>
    <t>2026-07-07 16:48:18</t>
  </si>
  <si>
    <t>ANGELA PATRICIA MENDOZA GONZALEZ</t>
  </si>
  <si>
    <t>3104706701</t>
  </si>
  <si>
    <t>RURAL_176002304000000012_PARC TIERRA PROMETIDA</t>
  </si>
  <si>
    <t>176002304000000012</t>
  </si>
  <si>
    <t>23791217</t>
  </si>
  <si>
    <t>2026-07-07 17:19:10</t>
  </si>
  <si>
    <t>ESTER OLIVIA MORENO GIRALDO</t>
  </si>
  <si>
    <t>3108050824</t>
  </si>
  <si>
    <t>RURAL_190364200843650010_EL SALADO</t>
  </si>
  <si>
    <t>190364200843650010</t>
  </si>
  <si>
    <t>23791236</t>
  </si>
  <si>
    <t>2026-07-07 20:06:53</t>
  </si>
  <si>
    <t>JUAN DAVID URRUTIA MARTINEZ</t>
  </si>
  <si>
    <t>3245768037</t>
  </si>
  <si>
    <t>CL 55 EE CR 6 -19 (INTERIOR 201 )</t>
  </si>
  <si>
    <t>055015556000190201</t>
  </si>
  <si>
    <t>23791238</t>
  </si>
  <si>
    <t>2026-07-07 20:37:55</t>
  </si>
  <si>
    <t>YEISON ESTIBEN LOPEZ GIRALDO</t>
  </si>
  <si>
    <t>3044754665</t>
  </si>
  <si>
    <t>CL 50 CR 77 B -27</t>
  </si>
  <si>
    <t>055710007200270000</t>
  </si>
  <si>
    <t>23610451</t>
  </si>
  <si>
    <t>2026-07-07 20:48:12</t>
  </si>
  <si>
    <t>EUGENIA CECILIA ELEJALDE VELASQUEZ</t>
  </si>
  <si>
    <t>3116501633</t>
  </si>
  <si>
    <t>CL 48 D CR 63 B -146 (INTERIOR 101 )</t>
  </si>
  <si>
    <t>900056150001882175</t>
  </si>
  <si>
    <t>23635202</t>
  </si>
  <si>
    <t>2026-07-08 11:14:50</t>
  </si>
  <si>
    <t>CR 10 CL 55 -405 (INTERIOR 125 )</t>
  </si>
  <si>
    <t>055120005004050125</t>
  </si>
  <si>
    <t>23650229</t>
  </si>
  <si>
    <t>2026-07-07 09:05:05</t>
  </si>
  <si>
    <t>NORLAN GIOVANNI ECHAVARRIA PEREZ</t>
  </si>
  <si>
    <t>3245217653</t>
  </si>
  <si>
    <t>RURAL_190584100158615000_MZ 4 LT 19 ALTOS</t>
  </si>
  <si>
    <t>190584100158615000</t>
  </si>
  <si>
    <t>23655735</t>
  </si>
  <si>
    <t>2026-07-08 09:34:06</t>
  </si>
  <si>
    <t>YULY MILENA USUGA ARIAS</t>
  </si>
  <si>
    <t>3217123452</t>
  </si>
  <si>
    <t>RURAL_190306100072740102</t>
  </si>
  <si>
    <t>190306100072740102</t>
  </si>
  <si>
    <t>23677932</t>
  </si>
  <si>
    <t>2026-07-08 10:40:01</t>
  </si>
  <si>
    <t>DORALBA DE JESUS LOPEZ HERNANDEZ</t>
  </si>
  <si>
    <t>3235597939</t>
  </si>
  <si>
    <t>RURAL_190616100323768055_VDA FONTIBON</t>
  </si>
  <si>
    <t>190616100323768055</t>
  </si>
  <si>
    <t>23687835</t>
  </si>
  <si>
    <t>2026-07-08 10:27:08</t>
  </si>
  <si>
    <t>SANDRA YULEIMA VERGARA GUZMAN</t>
  </si>
  <si>
    <t>4501395</t>
  </si>
  <si>
    <t>3216073624</t>
  </si>
  <si>
    <t>CR 104 A CL 45 A -43 (INTERIOR 301 )</t>
  </si>
  <si>
    <t>084024105100430301</t>
  </si>
  <si>
    <t>23688183</t>
  </si>
  <si>
    <t>2026-07-08 08:31:27</t>
  </si>
  <si>
    <t>CR 32 CL 60 -87 (INTERIOR 507 BQ 20 BOS ROBLEDAL )</t>
  </si>
  <si>
    <t>190615100666560507</t>
  </si>
  <si>
    <t>23698553</t>
  </si>
  <si>
    <t>2026-07-08 09:12:16</t>
  </si>
  <si>
    <t>MARIA LUCELLY GOMEZ DUQUE</t>
  </si>
  <si>
    <t>3045499125</t>
  </si>
  <si>
    <t>RURAL_190440200900700002_VDA EL SOCORRO FINCA NRO</t>
  </si>
  <si>
    <t>190440200900700002</t>
  </si>
  <si>
    <t>23708546</t>
  </si>
  <si>
    <t>TRAN 62 A CR 64 C -22 (INTERIOR 210 )</t>
  </si>
  <si>
    <t>190616100402020210</t>
  </si>
  <si>
    <t>23709532</t>
  </si>
  <si>
    <t>2026-07-08 10:11:48</t>
  </si>
  <si>
    <t>JAIRO ANTONIO GUZMAN CUERVO</t>
  </si>
  <si>
    <t>3104700374</t>
  </si>
  <si>
    <t>RURAL_190893100012600001_3 DE OCTUBRE</t>
  </si>
  <si>
    <t>190893100012600001</t>
  </si>
  <si>
    <t>8 días 10:11</t>
  </si>
  <si>
    <t>23712708</t>
  </si>
  <si>
    <t>2026-07-07 11:08:12</t>
  </si>
  <si>
    <t>TULIO IVAN GOMEZ GOMEZ</t>
  </si>
  <si>
    <t>3113722636</t>
  </si>
  <si>
    <t>RURAL_190440200903470001_VDA EL SOCORRO</t>
  </si>
  <si>
    <t>190440200903470001</t>
  </si>
  <si>
    <t>23714849</t>
  </si>
  <si>
    <t>2026-07-08 06:57:20</t>
  </si>
  <si>
    <t>BIBIANA MARIA CAÑAS</t>
  </si>
  <si>
    <t>3212117028</t>
  </si>
  <si>
    <t>RURAL_190642100032430023</t>
  </si>
  <si>
    <t>190642100032430023</t>
  </si>
  <si>
    <t>23726056</t>
  </si>
  <si>
    <t>2026-07-08 10:08:04</t>
  </si>
  <si>
    <t>RURAL_190584100078400201_CL 1 18 83 APTO 201</t>
  </si>
  <si>
    <t>190584100078400201</t>
  </si>
  <si>
    <t>23726057</t>
  </si>
  <si>
    <t>2026-07-08 10:08:18</t>
  </si>
  <si>
    <t>RURAL_190584100078400202_CL 1 18 83 APTO 202</t>
  </si>
  <si>
    <t>190584100078400202</t>
  </si>
  <si>
    <t>23731341</t>
  </si>
  <si>
    <t>2026-07-07 23:46:40</t>
  </si>
  <si>
    <t>LUZ MERY SANCHEZ DUQUE</t>
  </si>
  <si>
    <t>3217740230</t>
  </si>
  <si>
    <t>RURAL_190616100323850201_FONTIBON_PISO2 (MANZARDA)</t>
  </si>
  <si>
    <t>190616100323850201</t>
  </si>
  <si>
    <t>23731999</t>
  </si>
  <si>
    <t>2026-07-07 09:54:18</t>
  </si>
  <si>
    <t>MARICELA  JANETH MARTINEZ MORALES</t>
  </si>
  <si>
    <t>3128248664</t>
  </si>
  <si>
    <t>TRAN 12 C CR 22 -27 (INTERIOR 201 )</t>
  </si>
  <si>
    <t>371292302000270201</t>
  </si>
  <si>
    <t>7 días 09:54</t>
  </si>
  <si>
    <t>2026-07-06 18:32:15</t>
  </si>
  <si>
    <t>23738834</t>
  </si>
  <si>
    <t>2026-07-08 10:59:32</t>
  </si>
  <si>
    <t>JESSICA ANDREA GALEANO JARAMILLO</t>
  </si>
  <si>
    <t>3205479874</t>
  </si>
  <si>
    <t>RURAL_181053472500000007_PROV.VDA UVITAL</t>
  </si>
  <si>
    <t>181053472500000007</t>
  </si>
  <si>
    <t>23746588</t>
  </si>
  <si>
    <t>2026-07-07 10:01:34</t>
  </si>
  <si>
    <t>CR 67 A CL 50 -3 (INTERIOR 307 BQ 3 BORAL )</t>
  </si>
  <si>
    <t>190616100503430307</t>
  </si>
  <si>
    <t>2026-07-06 18:33:46</t>
  </si>
  <si>
    <t>23755566</t>
  </si>
  <si>
    <t>2026-07-08 08:50:16</t>
  </si>
  <si>
    <t>TRAN 53 B CR 68 D -62 (INTERIOR 601 BQ 2 ORIGEN DE</t>
  </si>
  <si>
    <t>190616100503220601</t>
  </si>
  <si>
    <t>8 días 08:50</t>
  </si>
  <si>
    <t>23755689</t>
  </si>
  <si>
    <t>2026-07-08 11:05:57</t>
  </si>
  <si>
    <t>TRAN 53 B CR 68 D -62 (INTERIOR 404 BQ 3 ORIGEN DE</t>
  </si>
  <si>
    <t>190616100503230404</t>
  </si>
  <si>
    <t>23760586</t>
  </si>
  <si>
    <t>2026-07-08 07:55:17</t>
  </si>
  <si>
    <t>FRANCISCO JAVIER PARRA POSADA</t>
  </si>
  <si>
    <t>3145425143</t>
  </si>
  <si>
    <t>RURAL_181038223600000004_PROV.VDA CHAPA TRES</t>
  </si>
  <si>
    <t>181038223600000004</t>
  </si>
  <si>
    <t>23772028</t>
  </si>
  <si>
    <t>2026-07-08 10:58:20</t>
  </si>
  <si>
    <t>GUMERCINDA BAENA ARIZA</t>
  </si>
  <si>
    <t>3015601460</t>
  </si>
  <si>
    <t>RURAL_122001044800000101_122001044800000101</t>
  </si>
  <si>
    <t>122001044800000101</t>
  </si>
  <si>
    <t>30/06/2026 16:24:15</t>
  </si>
  <si>
    <t>414 no se localiza la aireación y el usuario ni tampoco tiene WhatsApp para localizarlo</t>
  </si>
  <si>
    <t>23774197</t>
  </si>
  <si>
    <t>2026-07-08 08:50:13</t>
  </si>
  <si>
    <t>3209966057</t>
  </si>
  <si>
    <t>CR 15 A CL 1 -3</t>
  </si>
  <si>
    <t>370125101000030000</t>
  </si>
  <si>
    <t>0 días 16:13</t>
  </si>
  <si>
    <t>2026-07-08 06:18:13</t>
  </si>
  <si>
    <t>2026-07-08 09:27:48</t>
  </si>
  <si>
    <t>RURAL_190679100197447000</t>
  </si>
  <si>
    <t>190679100197447000</t>
  </si>
  <si>
    <t>2026-07-08 06:57:57</t>
  </si>
  <si>
    <t>RURAL_190234100145050201</t>
  </si>
  <si>
    <t>190234100145050201</t>
  </si>
  <si>
    <t>2026-07-08 06:25:30</t>
  </si>
  <si>
    <t>RURAL_190735101945620000</t>
  </si>
  <si>
    <t>2026-07-08 07:59:01</t>
  </si>
  <si>
    <t>2026-07-08 08:37:17</t>
  </si>
  <si>
    <t>2026-07-08 08:39:01</t>
  </si>
  <si>
    <t>2026-07-08 08:39:36</t>
  </si>
  <si>
    <t>2026-07-08 08:36:20</t>
  </si>
  <si>
    <t>23790344</t>
  </si>
  <si>
    <t>2026-07-07 08:14:38</t>
  </si>
  <si>
    <t>LILIA MARIA MAZO GIRALDO</t>
  </si>
  <si>
    <t>2641221</t>
  </si>
  <si>
    <t>19 SAN SEBASTIAN DE LA VEGA 1 PISO</t>
  </si>
  <si>
    <t>900055910002216228</t>
  </si>
  <si>
    <t>23790419</t>
  </si>
  <si>
    <t>2026-07-07 09:04:46</t>
  </si>
  <si>
    <t>WILLIAM ELIECER ARISTIZABAL DUQUE</t>
  </si>
  <si>
    <t>3117912860</t>
  </si>
  <si>
    <t>RURAL_190698200010730005_PROV.VDA VALLE DE MARIA</t>
  </si>
  <si>
    <t>190698200010730005</t>
  </si>
  <si>
    <t>23790505</t>
  </si>
  <si>
    <t>2026-07-07 10:03:01</t>
  </si>
  <si>
    <t>DULCE MARIA VELEZ</t>
  </si>
  <si>
    <t>CR 40 CL 35 C -62 (INTERIOR 136 AP 201 )</t>
  </si>
  <si>
    <t>900056150002207552</t>
  </si>
  <si>
    <t>23790608</t>
  </si>
  <si>
    <t>2026-07-07 10:37:40</t>
  </si>
  <si>
    <t>CARLOS SEBASTIAN MUETE GIRALDO</t>
  </si>
  <si>
    <t>3106271250</t>
  </si>
  <si>
    <t>RURAL_190698200039960102_LA TENERIA INT 2</t>
  </si>
  <si>
    <t>190698200039960102</t>
  </si>
  <si>
    <t>23790612</t>
  </si>
  <si>
    <t>2026-07-07 10:39:18</t>
  </si>
  <si>
    <t>RURAL_190698200039960101_LA TENERIA INT 1</t>
  </si>
  <si>
    <t>190698200039960101</t>
  </si>
  <si>
    <t>23790656</t>
  </si>
  <si>
    <t>2026-07-07 10:57:56</t>
  </si>
  <si>
    <t>JUAN JOSE URIBE PARDO</t>
  </si>
  <si>
    <t>3148502629</t>
  </si>
  <si>
    <t>RURAL_190607200641200018_PROV.PARCELACIÓN LA MONTA</t>
  </si>
  <si>
    <t>190607200641200018</t>
  </si>
  <si>
    <t>10 días 10:57</t>
  </si>
  <si>
    <t>23790657</t>
  </si>
  <si>
    <t>2026-07-07 10:58:14</t>
  </si>
  <si>
    <t>JUAN FERNANDO RAMIREZ RAMIREZ</t>
  </si>
  <si>
    <t>3117436514</t>
  </si>
  <si>
    <t>CR 23 CL 4 -24 (INTERIOR 201 )</t>
  </si>
  <si>
    <t>370223004000240201</t>
  </si>
  <si>
    <t>2026-07-07 11:06:37</t>
  </si>
  <si>
    <t>0 días 11:10</t>
  </si>
  <si>
    <t>0 días 11:18</t>
  </si>
  <si>
    <t>23790776</t>
  </si>
  <si>
    <t>2026-07-07 11:41:33</t>
  </si>
  <si>
    <t>DANIELA PATRICIA RAMIREZ SANCHEZ</t>
  </si>
  <si>
    <t>3147300454</t>
  </si>
  <si>
    <t>RURAL_190440200551388004_VEREDA CIMARRONAS PISO 2</t>
  </si>
  <si>
    <t>190440200551388004</t>
  </si>
  <si>
    <t>23790777</t>
  </si>
  <si>
    <t>2026-07-07 11:42:00</t>
  </si>
  <si>
    <t>CONSTRUCCIONES GERSAN SAS</t>
  </si>
  <si>
    <t>3194862238</t>
  </si>
  <si>
    <t>CL 30 CR 37 -37 (INTERIOR 701 BQ B )</t>
  </si>
  <si>
    <t>190439100492920701</t>
  </si>
  <si>
    <t>23790784</t>
  </si>
  <si>
    <t>2026-07-07 11:43:49</t>
  </si>
  <si>
    <t>VICTOR ALONSO DIAZ OCHOA</t>
  </si>
  <si>
    <t>3113292013</t>
  </si>
  <si>
    <t>RURAL_190616200223610002_VEREDA SANTA BARBARA</t>
  </si>
  <si>
    <t>190616200223610002</t>
  </si>
  <si>
    <t>23790790</t>
  </si>
  <si>
    <t>2026-07-07 11:48:15</t>
  </si>
  <si>
    <t>GABRIEL ANIBAL RAMIREZ GIRALDO</t>
  </si>
  <si>
    <t>RURAL_190440200632891001_PROV.VDA LA PLANTA</t>
  </si>
  <si>
    <t>190440200632891001</t>
  </si>
  <si>
    <t>23790813</t>
  </si>
  <si>
    <t>2026-07-07 12:07:53</t>
  </si>
  <si>
    <t>FRANCISCO ANTONIO DUQUE LONDOÑO</t>
  </si>
  <si>
    <t>RURAL_190697100552050104_CL 53 B CR 46 -33 INT 104</t>
  </si>
  <si>
    <t>190697100552050104</t>
  </si>
  <si>
    <t>23790838</t>
  </si>
  <si>
    <t>2026-07-07 12:27:40</t>
  </si>
  <si>
    <t>CL 30 CR 37 -37 (INTERIOR 702 BQ B )</t>
  </si>
  <si>
    <t>190439100492920702</t>
  </si>
  <si>
    <t>23790850</t>
  </si>
  <si>
    <t>2026-07-07 12:42:47</t>
  </si>
  <si>
    <t>RURAL_190697100552050012_CL 53 B CR 46 -33 S102</t>
  </si>
  <si>
    <t>190697100552050012</t>
  </si>
  <si>
    <t>0 días 12:57</t>
  </si>
  <si>
    <t>23790936</t>
  </si>
  <si>
    <t>2026-07-07 13:17:20</t>
  </si>
  <si>
    <t>RURAL_190697100552050013_CL 53 B CR 46 -33 S103</t>
  </si>
  <si>
    <t>190697100552050013</t>
  </si>
  <si>
    <t>23790963</t>
  </si>
  <si>
    <t>2026-07-07 13:43:23</t>
  </si>
  <si>
    <t>LUZ MARLENY GARCIA ZULUAGA</t>
  </si>
  <si>
    <t>RURAL_190698200514400002_PROV.VDA PANTANILLO</t>
  </si>
  <si>
    <t>190698200514400002</t>
  </si>
  <si>
    <t>23791069</t>
  </si>
  <si>
    <t>2026-07-07 14:43:08</t>
  </si>
  <si>
    <t>HERNAN DE JESUS HINCAPIE MARIN</t>
  </si>
  <si>
    <t>3146434587</t>
  </si>
  <si>
    <t>RURAL_181055436800000007_PROV.CASA 1</t>
  </si>
  <si>
    <t>181055436800000007</t>
  </si>
  <si>
    <t>23791077</t>
  </si>
  <si>
    <t>2026-07-07 14:50:02</t>
  </si>
  <si>
    <t>RURAL_181055436800000008_PROV.CASA 2</t>
  </si>
  <si>
    <t>181055436800000008</t>
  </si>
  <si>
    <t>23791080</t>
  </si>
  <si>
    <t>2026-07-07 14:52:46</t>
  </si>
  <si>
    <t>JHON ALEXANDER RODRIGUEZ RAMIREZ</t>
  </si>
  <si>
    <t>3146563400</t>
  </si>
  <si>
    <t>RURAL_190585200679600003_PROV.ESTACION COCORNA</t>
  </si>
  <si>
    <t>190585200679600003</t>
  </si>
  <si>
    <t>23791478</t>
  </si>
  <si>
    <t>2026-07-08 07:10:36</t>
  </si>
  <si>
    <t>23791481</t>
  </si>
  <si>
    <t>2026-07-08 07:25:37</t>
  </si>
  <si>
    <t>GERARDO GARCIA</t>
  </si>
  <si>
    <t>3502600135</t>
  </si>
  <si>
    <t>RURAL_190642200671000000_VDA LA GRANIZO</t>
  </si>
  <si>
    <t>190642200671000000</t>
  </si>
  <si>
    <t>23791483</t>
  </si>
  <si>
    <t>2026-07-08 07:31:13</t>
  </si>
  <si>
    <t>ADRIANA MARIA QUIROZ YEPES</t>
  </si>
  <si>
    <t>3103918795</t>
  </si>
  <si>
    <t>RURAL_190698200010618001_PROV.VDA VILLA MARIA</t>
  </si>
  <si>
    <t>190698200010618001</t>
  </si>
  <si>
    <t>23791490</t>
  </si>
  <si>
    <t>2026-07-08 07:46:01</t>
  </si>
  <si>
    <t>CR 23 CL 4 -24 (INTERIOR 301 )</t>
  </si>
  <si>
    <t>370223004000240301</t>
  </si>
  <si>
    <t>23791504</t>
  </si>
  <si>
    <t>2026-07-08 08:01:29</t>
  </si>
  <si>
    <t>JOSE VIANEY ZAPATA MUÑOZ</t>
  </si>
  <si>
    <t>3022027865</t>
  </si>
  <si>
    <t>CL 56 E CR 17 -24 (INTERIOR 224 )</t>
  </si>
  <si>
    <t>055116507000240224</t>
  </si>
  <si>
    <t>23791528</t>
  </si>
  <si>
    <t>2026-07-08 08:26:28</t>
  </si>
  <si>
    <t>RURAL_190680200637900005_PROV.VDA ATANASIO</t>
  </si>
  <si>
    <t>190680200637900005</t>
  </si>
  <si>
    <t>23791535</t>
  </si>
  <si>
    <t>2026-07-08 08:37:53</t>
  </si>
  <si>
    <t>RURAL_190550200510920000_PUENTE GAVINO</t>
  </si>
  <si>
    <t>190550200510920000</t>
  </si>
  <si>
    <t>5 días 08:37</t>
  </si>
  <si>
    <t>23791537</t>
  </si>
  <si>
    <t>2026-07-08 08:38:58</t>
  </si>
  <si>
    <t>23791538</t>
  </si>
  <si>
    <t>FRANCISCO GILBERTO VALLEJO GIRALDO</t>
  </si>
  <si>
    <t>3137803149</t>
  </si>
  <si>
    <t>RURAL_190615100079784011_CASETA 11 PLAZA MERCADO</t>
  </si>
  <si>
    <t>190615100079784011</t>
  </si>
  <si>
    <t>5 días 08:39</t>
  </si>
  <si>
    <t>23791539</t>
  </si>
  <si>
    <t>2026-07-08 08:40:15</t>
  </si>
  <si>
    <t>JOHN FREDY PARRA ARIAS</t>
  </si>
  <si>
    <t>3136105323</t>
  </si>
  <si>
    <t>RURAL_190585200326448000_ CR 51A 48A -28 MZ 3 CS</t>
  </si>
  <si>
    <t>190585200326448000</t>
  </si>
  <si>
    <t>23791543</t>
  </si>
  <si>
    <t>2026-07-08 08:44:07</t>
  </si>
  <si>
    <t>3014816171</t>
  </si>
  <si>
    <t>23791547</t>
  </si>
  <si>
    <t>2026-07-08 08:45:35</t>
  </si>
  <si>
    <t>ROXANA MOSQUERA</t>
  </si>
  <si>
    <t>3142005685</t>
  </si>
  <si>
    <t>RURAL_136032124500000000_CR 104BA CL 57-21</t>
  </si>
  <si>
    <t>136032124500000000</t>
  </si>
  <si>
    <t>23791553</t>
  </si>
  <si>
    <t>2026-07-08 08:49:56</t>
  </si>
  <si>
    <t>MILVER PINO CUESTA</t>
  </si>
  <si>
    <t>3207719995</t>
  </si>
  <si>
    <t>CR 18 C CL 56 HG -48</t>
  </si>
  <si>
    <t>055128306870480000</t>
  </si>
  <si>
    <t>23791556</t>
  </si>
  <si>
    <t>2026-07-08 08:54:23</t>
  </si>
  <si>
    <t>HELMER DAVID VASCO GONZALEZ</t>
  </si>
  <si>
    <t>3504177094</t>
  </si>
  <si>
    <t>RURAL_190680200745430000_LOMA DE DON SANTOS</t>
  </si>
  <si>
    <t>190680200745430000</t>
  </si>
  <si>
    <t>23791558</t>
  </si>
  <si>
    <t>2026-07-08 08:55:37</t>
  </si>
  <si>
    <t>PABLO ANDRES GUTIERREZ SANCHEZ</t>
  </si>
  <si>
    <t>3218523512</t>
  </si>
  <si>
    <t>CR 31 CL 19 -435 (CS 1228 ARGENTINA )</t>
  </si>
  <si>
    <t>190607100640101228</t>
  </si>
  <si>
    <t>23791559</t>
  </si>
  <si>
    <t>2026-07-08 09:00:10</t>
  </si>
  <si>
    <t>MARIA MAGDALENA TAMAYO GRACIANO</t>
  </si>
  <si>
    <t>3185222307</t>
  </si>
  <si>
    <t>RURAL_190042200590535000_CATIVO</t>
  </si>
  <si>
    <t>190042200590535000</t>
  </si>
  <si>
    <t>23791560</t>
  </si>
  <si>
    <t>2026-07-08 09:01:50</t>
  </si>
  <si>
    <t>ADRIANO GUZMAN BOTERO</t>
  </si>
  <si>
    <t>RURAL_190584200400650201_CR 11 CL 9 -29 INT 201</t>
  </si>
  <si>
    <t>190584200400650201</t>
  </si>
  <si>
    <t>23791562</t>
  </si>
  <si>
    <t>2026-07-08 09:02:51</t>
  </si>
  <si>
    <t>PEDRO LUIS GOMEZ ARISTIZABAL</t>
  </si>
  <si>
    <t>3235848691</t>
  </si>
  <si>
    <t>RURAL_190698200019173001_PROV.VDA PORTACHUELO</t>
  </si>
  <si>
    <t>190698200019173001</t>
  </si>
  <si>
    <t>23791568</t>
  </si>
  <si>
    <t>2026-07-08 09:05:52</t>
  </si>
  <si>
    <t>JULIO HERNAN MARIN CORREA</t>
  </si>
  <si>
    <t>4960259</t>
  </si>
  <si>
    <t>3122517660</t>
  </si>
  <si>
    <t>CR 116 E CL 39 B -6 (INTERIOR 301 )</t>
  </si>
  <si>
    <t>083126509200060301</t>
  </si>
  <si>
    <t>23791575</t>
  </si>
  <si>
    <t>2026-07-08 09:11:17</t>
  </si>
  <si>
    <t>JHON JAIRO QUINTERO CARMONA</t>
  </si>
  <si>
    <t>3193802399</t>
  </si>
  <si>
    <t>RURAL_190055200649750003_PROV.ESTADERO MIS ABUELOS</t>
  </si>
  <si>
    <t>190055200649750003</t>
  </si>
  <si>
    <t>23791581</t>
  </si>
  <si>
    <t>2026-07-08 09:13:40</t>
  </si>
  <si>
    <t>DARIO MARIN TORO</t>
  </si>
  <si>
    <t>3113280354</t>
  </si>
  <si>
    <t>RURAL_190033200727700001_PROV.BUENOS AIRES</t>
  </si>
  <si>
    <t>190033200727700001</t>
  </si>
  <si>
    <t>23791584</t>
  </si>
  <si>
    <t>2026-07-08 09:15:27</t>
  </si>
  <si>
    <t>LUZ ELENA CARTAGENA DE CASTRO</t>
  </si>
  <si>
    <t>3163341338</t>
  </si>
  <si>
    <t>CL 56 C CR 17 A -7 (INTERIOR 121 )</t>
  </si>
  <si>
    <t>055116307100070121</t>
  </si>
  <si>
    <t>23791587</t>
  </si>
  <si>
    <t>2026-07-08 09:16:52</t>
  </si>
  <si>
    <t>NATALIA SAENZ JULIO</t>
  </si>
  <si>
    <t>3235486635</t>
  </si>
  <si>
    <t>RURAL_116005329130811501_VEREDA BELEN AGUAS FRIAS</t>
  </si>
  <si>
    <t>116005329130811501</t>
  </si>
  <si>
    <t>23791592</t>
  </si>
  <si>
    <t>2026-07-08 09:20:52</t>
  </si>
  <si>
    <t>KEN DANIEL MUÑOZ MOSQUERA</t>
  </si>
  <si>
    <t>3247062485</t>
  </si>
  <si>
    <t>RURAL_190680200642400000_CHONTALITO</t>
  </si>
  <si>
    <t>190680200642400000</t>
  </si>
  <si>
    <t>23791594</t>
  </si>
  <si>
    <t>2026-07-08 09:21:09</t>
  </si>
  <si>
    <t>AREPAS DE CASA SAS</t>
  </si>
  <si>
    <t>3004810466</t>
  </si>
  <si>
    <t>CR 57 CL 74 -4 (INTERIOR 108 )</t>
  </si>
  <si>
    <t>077527004000040108</t>
  </si>
  <si>
    <t>23791596</t>
  </si>
  <si>
    <t>2026-07-08 09:22:03</t>
  </si>
  <si>
    <t>GABRIEL ANTONIO RIVERA TABORDA</t>
  </si>
  <si>
    <t>3017115647</t>
  </si>
  <si>
    <t>RURAL_190350200537260000_VDA 1A N 1-1 LIBIA ABAJO</t>
  </si>
  <si>
    <t>190350200537260000</t>
  </si>
  <si>
    <t>23791602</t>
  </si>
  <si>
    <t>2026-07-08 09:23:26</t>
  </si>
  <si>
    <t>SAIRA MAIRU GARCIA MARTINEZ</t>
  </si>
  <si>
    <t>3102023155</t>
  </si>
  <si>
    <t>RURAL_190197200611600005_PROV.VEREDA LOS CEDROS</t>
  </si>
  <si>
    <t>190197200611600005</t>
  </si>
  <si>
    <t>23791603</t>
  </si>
  <si>
    <t>2026-07-08 09:23:37</t>
  </si>
  <si>
    <t>ANA SIRLEY ORTIZ GUZMAN</t>
  </si>
  <si>
    <t>3215728926</t>
  </si>
  <si>
    <t>RURAL_190377200770830002_PROV.VEREDA FATIMA</t>
  </si>
  <si>
    <t>190377200770830002</t>
  </si>
  <si>
    <t>23791604</t>
  </si>
  <si>
    <t>2026-07-08 09:23:42</t>
  </si>
  <si>
    <t>IMPORTADORA BARU SAS</t>
  </si>
  <si>
    <t>CR 57 CL 74 -4 (INTERIOR 100 )</t>
  </si>
  <si>
    <t>077527004000040100</t>
  </si>
  <si>
    <t>23791607</t>
  </si>
  <si>
    <t>2026-07-08 09:26:24</t>
  </si>
  <si>
    <t>ANA CAROLINA ARBOLEDA</t>
  </si>
  <si>
    <t>RURAL_190607200513181000_VEREDA DON DIEGO</t>
  </si>
  <si>
    <t>190607200513181000</t>
  </si>
  <si>
    <t>23791611</t>
  </si>
  <si>
    <t>2026-07-08 09:27:39</t>
  </si>
  <si>
    <t>INVERSIONES FALUM SAS</t>
  </si>
  <si>
    <t>3122954378</t>
  </si>
  <si>
    <t>RURAL_190319206109300001_PROV.VDA LA CLARITA</t>
  </si>
  <si>
    <t>190319206109300001</t>
  </si>
  <si>
    <t>23791621</t>
  </si>
  <si>
    <t>2026-07-08 09:36:05</t>
  </si>
  <si>
    <t>GLORIA ESTELA CARDONA MUÑOZ</t>
  </si>
  <si>
    <t>3234808431</t>
  </si>
  <si>
    <t>CL 39 DA CR 119 C -210 (INTERIOR 154 )</t>
  </si>
  <si>
    <t>083119419302100154</t>
  </si>
  <si>
    <t>23791629</t>
  </si>
  <si>
    <t>2026-07-08 09:43:12</t>
  </si>
  <si>
    <t>YESID ELIECER PEREZ CAÑAS</t>
  </si>
  <si>
    <t>2855572</t>
  </si>
  <si>
    <t>3246342801</t>
  </si>
  <si>
    <t>RURAL_190690100172100000_EL EDEN</t>
  </si>
  <si>
    <t>190690100172100000</t>
  </si>
  <si>
    <t>23791636</t>
  </si>
  <si>
    <t>2026-07-08 09:48:52</t>
  </si>
  <si>
    <t>CAROLINA ARANGO</t>
  </si>
  <si>
    <t>3148368866</t>
  </si>
  <si>
    <t>CR 15 BA CL 34 D -42 (INTERIOR 302 )</t>
  </si>
  <si>
    <t>053125214400420302</t>
  </si>
  <si>
    <t>23791645</t>
  </si>
  <si>
    <t>2026-07-08 09:58:01</t>
  </si>
  <si>
    <t>JORGE HUMBERTO CADAVID JARAMILLO</t>
  </si>
  <si>
    <t>3043685424</t>
  </si>
  <si>
    <t>RURAL_190616200471443101</t>
  </si>
  <si>
    <t>190616200471443101</t>
  </si>
  <si>
    <t>23791646</t>
  </si>
  <si>
    <t>2026-07-08 09:58:37</t>
  </si>
  <si>
    <t>ANDERSON CARDENAS SANMARTIN</t>
  </si>
  <si>
    <t>3197682337</t>
  </si>
  <si>
    <t>RURAL_190347200303600003_PROV.VEREDA LA PRADERA</t>
  </si>
  <si>
    <t>190347200303600003</t>
  </si>
  <si>
    <t>23791648</t>
  </si>
  <si>
    <t>2026-07-08 09:59:22</t>
  </si>
  <si>
    <t>PEDRO LIBARDO USUGA CORREA</t>
  </si>
  <si>
    <t>2345363</t>
  </si>
  <si>
    <t>3107097365</t>
  </si>
  <si>
    <t>RURAL_190840200508000000_VEREDA COMINAL</t>
  </si>
  <si>
    <t>190840200508000000</t>
  </si>
  <si>
    <t>5 días 09:59</t>
  </si>
  <si>
    <t>23791649</t>
  </si>
  <si>
    <t>2026-07-08 10:00:47</t>
  </si>
  <si>
    <t>LUZ NANCY VASQUEZ DE GOMEZ</t>
  </si>
  <si>
    <t>3123740451</t>
  </si>
  <si>
    <t>RURAL_190580103161100201_CL 53 N 14 A -10</t>
  </si>
  <si>
    <t>190580103161100201</t>
  </si>
  <si>
    <t>23791650</t>
  </si>
  <si>
    <t>2026-07-08 10:01:01</t>
  </si>
  <si>
    <t>ALBA ISABEL SEPULVEDA ARANGO</t>
  </si>
  <si>
    <t>3104337605</t>
  </si>
  <si>
    <t>RURAL_190318203210650010_PROV.190318203210650000</t>
  </si>
  <si>
    <t>190318203210650010</t>
  </si>
  <si>
    <t>23791653</t>
  </si>
  <si>
    <t>2026-07-08 10:02:59</t>
  </si>
  <si>
    <t>ANA LUCIA MEZGER</t>
  </si>
  <si>
    <t>RURAL_190030100067700000_CL 46 51 130</t>
  </si>
  <si>
    <t>190030100067700000</t>
  </si>
  <si>
    <t>23791657</t>
  </si>
  <si>
    <t>2026-07-08 10:04:33</t>
  </si>
  <si>
    <t>RURAL_190607200542127002_PROV.VDA LOS SALADOS</t>
  </si>
  <si>
    <t>190607200542127002</t>
  </si>
  <si>
    <t>23791658</t>
  </si>
  <si>
    <t>2026-07-08 10:04:54</t>
  </si>
  <si>
    <t>JUAN IGNACIO BUSTAMANTE ALVAREZ</t>
  </si>
  <si>
    <t>3013670944</t>
  </si>
  <si>
    <t>RURAL_190690200667370000_VDA REYES</t>
  </si>
  <si>
    <t>190690200667370000</t>
  </si>
  <si>
    <t>23791661</t>
  </si>
  <si>
    <t>2026-07-08 10:05:37</t>
  </si>
  <si>
    <t>AMADO ALVAREZ</t>
  </si>
  <si>
    <t>RURAL_190840100129100000_CALLE 20 NRO 14-37</t>
  </si>
  <si>
    <t>190840100129100000</t>
  </si>
  <si>
    <t>5 días 10:05</t>
  </si>
  <si>
    <t>23791674</t>
  </si>
  <si>
    <t>2026-07-08 10:15:06</t>
  </si>
  <si>
    <t>23791679</t>
  </si>
  <si>
    <t>2026-07-08 10:18:56</t>
  </si>
  <si>
    <t>NUBIA EDITH GOMEZ GIRALDO</t>
  </si>
  <si>
    <t>5858324</t>
  </si>
  <si>
    <t>3207244059</t>
  </si>
  <si>
    <t>RURAL_190680200745460000_VDA LOMA DE DON SANTOS</t>
  </si>
  <si>
    <t>190680200745460000</t>
  </si>
  <si>
    <t>23791687</t>
  </si>
  <si>
    <t>2026-07-08 10:22:27</t>
  </si>
  <si>
    <t>MARIA ELENA DAVILA DIAZ</t>
  </si>
  <si>
    <t>3024248520</t>
  </si>
  <si>
    <t>RURAL_190347200577900001</t>
  </si>
  <si>
    <t>190347200577900001</t>
  </si>
  <si>
    <t>9 días 10:22</t>
  </si>
  <si>
    <t>23791690</t>
  </si>
  <si>
    <t>2026-07-08 10:22:53</t>
  </si>
  <si>
    <t>CLAUDIA PATRICIA MORA MEJIA</t>
  </si>
  <si>
    <t>3235817152</t>
  </si>
  <si>
    <t>RURAL_190736103272010000_190736103272010000</t>
  </si>
  <si>
    <t>190736103272010000</t>
  </si>
  <si>
    <t>23791697</t>
  </si>
  <si>
    <t>2026-07-08 10:29:12</t>
  </si>
  <si>
    <t>BREYDI CAROLINA GONZALEZ HINCAPIE</t>
  </si>
  <si>
    <t>3128489278</t>
  </si>
  <si>
    <t>RURAL_190387100114540001_MATADERO</t>
  </si>
  <si>
    <t>190387100114540001</t>
  </si>
  <si>
    <t>23791698</t>
  </si>
  <si>
    <t>2026-07-08 10:29:29</t>
  </si>
  <si>
    <t>OSCAR ARBEY PEREZ MESA</t>
  </si>
  <si>
    <t>CR 48 B CL 44 -74 (INTERIOR 101 )</t>
  </si>
  <si>
    <t>244428204000740101</t>
  </si>
  <si>
    <t>23791699</t>
  </si>
  <si>
    <t>2026-07-08 10:30:18</t>
  </si>
  <si>
    <t>DANIEL ACOSTA MESA</t>
  </si>
  <si>
    <t>3104538238</t>
  </si>
  <si>
    <t>RURAL_125004462000000092_PARC SIERRA PALMAS LT92</t>
  </si>
  <si>
    <t>125004462000000092</t>
  </si>
  <si>
    <t>23791705</t>
  </si>
  <si>
    <t>2026-07-08 10:32:56</t>
  </si>
  <si>
    <t>GLADYS EUGENIA YARCE CASTAÑO</t>
  </si>
  <si>
    <t>3233310096</t>
  </si>
  <si>
    <t>RURAL_190306100057148001_LA MARRANERA</t>
  </si>
  <si>
    <t>190306100057148001</t>
  </si>
  <si>
    <t>23791714</t>
  </si>
  <si>
    <t>2026-07-08 10:36:22</t>
  </si>
  <si>
    <t>NILSA ELENA  ARANGO ECHEVERRI</t>
  </si>
  <si>
    <t>3148206536</t>
  </si>
  <si>
    <t>RURAL_190145100013600000_CR 20 19 18 20 22 CGTO D</t>
  </si>
  <si>
    <t>190145100013600000</t>
  </si>
  <si>
    <t>23791716</t>
  </si>
  <si>
    <t>2026-07-08 10:37:21</t>
  </si>
  <si>
    <t>MANUEL ANTONIO MONROY AREIZA</t>
  </si>
  <si>
    <t>3135513593</t>
  </si>
  <si>
    <t>RURAL_190234200880310000_LA VALSITA</t>
  </si>
  <si>
    <t>190234200880310000</t>
  </si>
  <si>
    <t>23791724</t>
  </si>
  <si>
    <t>2026-07-08 10:41:07</t>
  </si>
  <si>
    <t>LUIS DANIEL GALEANO SANCHEZ</t>
  </si>
  <si>
    <t>3137070131</t>
  </si>
  <si>
    <t>CR 16 D CL 57 B -91 (INTERIOR 301 )</t>
  </si>
  <si>
    <t>055126407200910301</t>
  </si>
  <si>
    <t>23791726</t>
  </si>
  <si>
    <t>2026-07-08 10:42:31</t>
  </si>
  <si>
    <t>CR 16 D CL 57 B -91 (INTERIOR 302 )</t>
  </si>
  <si>
    <t>055126407200910302</t>
  </si>
  <si>
    <t>23791727</t>
  </si>
  <si>
    <t>MARIA ALEJANDRA SILVA HERNANDEZ</t>
  </si>
  <si>
    <t>6666666</t>
  </si>
  <si>
    <t>3225495829</t>
  </si>
  <si>
    <t>CL 54 CR 10 C -3</t>
  </si>
  <si>
    <t>055114000300030000</t>
  </si>
  <si>
    <t>23791730</t>
  </si>
  <si>
    <t>2026-07-08 10:43:20</t>
  </si>
  <si>
    <t>JOSE ALEJANDRO ESPINOSA MANZANARES</t>
  </si>
  <si>
    <t>RURAL_181009430000000000_VEREDA GUAMITO</t>
  </si>
  <si>
    <t>181009430000000000</t>
  </si>
  <si>
    <t>23791740</t>
  </si>
  <si>
    <t>2026-07-08 10:51:44</t>
  </si>
  <si>
    <t>JUAN ALEJANDRO TANGARIFE</t>
  </si>
  <si>
    <t>3113571797</t>
  </si>
  <si>
    <t>CR 51 A CL 55 -31 (INTERIOR 201 )</t>
  </si>
  <si>
    <t>900050300002217618</t>
  </si>
  <si>
    <t>TATIANA ALEXANDRA CARBALLO HOYOS</t>
  </si>
  <si>
    <t>8541560</t>
  </si>
  <si>
    <t>RURAL_190761100146250000_CALLE 11 APTO 301</t>
  </si>
  <si>
    <t>190761100146250000</t>
  </si>
  <si>
    <t>23791744</t>
  </si>
  <si>
    <t>2026-07-08 10:55:17</t>
  </si>
  <si>
    <t>3217238677</t>
  </si>
  <si>
    <t>RURAL_190375100700305989_VERDA LOMITAS</t>
  </si>
  <si>
    <t>190375100700305989</t>
  </si>
  <si>
    <t>23791747</t>
  </si>
  <si>
    <t>2026-07-08 10:55:59</t>
  </si>
  <si>
    <t>INVERSIÓN SUMA S.A.S.</t>
  </si>
  <si>
    <t>3117974607</t>
  </si>
  <si>
    <t>RURAL_190656200454045001_VILLA CELESTE LOTE 6</t>
  </si>
  <si>
    <t>190656200454045001</t>
  </si>
  <si>
    <t>23791749</t>
  </si>
  <si>
    <t>2026-07-08 10:56:26</t>
  </si>
  <si>
    <t>RURAL_190856200403150001_PROV.LA SARDINA</t>
  </si>
  <si>
    <t>190856200403150001</t>
  </si>
  <si>
    <t>5 días 10:56</t>
  </si>
  <si>
    <t>23791756</t>
  </si>
  <si>
    <t>2026-07-08 10:59:42</t>
  </si>
  <si>
    <t>JUAN PABLO MARIN LONDOÑO</t>
  </si>
  <si>
    <t>3228089</t>
  </si>
  <si>
    <t>3104485551</t>
  </si>
  <si>
    <t>CR 56 A CL 72 A -100</t>
  </si>
  <si>
    <t>077526102101000000</t>
  </si>
  <si>
    <t>23791770</t>
  </si>
  <si>
    <t>2026-07-08 11:05:22</t>
  </si>
  <si>
    <t>ROSA LILI HOYOS GOMEZ</t>
  </si>
  <si>
    <t>4816630</t>
  </si>
  <si>
    <t>3105377456</t>
  </si>
  <si>
    <t>RURAL_190584100272500000_CL 20 22A 80 82 86 DORAD</t>
  </si>
  <si>
    <t>190584100272500000</t>
  </si>
  <si>
    <t>23791774</t>
  </si>
  <si>
    <t>2026-07-08 11:09:28</t>
  </si>
  <si>
    <t>ADRIANA LUCIA DELGADO RUIZ</t>
  </si>
  <si>
    <t>3153963239</t>
  </si>
  <si>
    <t>RURAL_190306100107300001_CORREGIMIENTO MANGLAR</t>
  </si>
  <si>
    <t>190306100107300001</t>
  </si>
  <si>
    <t>23791780</t>
  </si>
  <si>
    <t>2026-07-08 11:11:07</t>
  </si>
  <si>
    <t>LUISA FERNANDA BETANCUR</t>
  </si>
  <si>
    <t>3209983795</t>
  </si>
  <si>
    <t>RURAL_190628100406700005</t>
  </si>
  <si>
    <t>190628100406700005</t>
  </si>
  <si>
    <t>23791783</t>
  </si>
  <si>
    <t>2026-07-08 11:11:56</t>
  </si>
  <si>
    <t>GIRLESA VANEGA CACERES</t>
  </si>
  <si>
    <t>3127201361</t>
  </si>
  <si>
    <t>CR 83 CB CL 20 -79 (INTERIOR 301 )</t>
  </si>
  <si>
    <t>052823320000790301</t>
  </si>
  <si>
    <t>23791784</t>
  </si>
  <si>
    <t>2026-07-08 11:12:10</t>
  </si>
  <si>
    <t>CLAUDIA PATRICIA ATEHORTUA CASTRILLON</t>
  </si>
  <si>
    <t>3117743562</t>
  </si>
  <si>
    <t>RURAL_190885100168350000_LA CITA</t>
  </si>
  <si>
    <t>190885100168350000</t>
  </si>
  <si>
    <t>23791785</t>
  </si>
  <si>
    <t>2026-07-08 11:13:09</t>
  </si>
  <si>
    <t>GLOBOSHOPS SAS</t>
  </si>
  <si>
    <t>3044748528</t>
  </si>
  <si>
    <t>CR 43 E CL 11 A -34</t>
  </si>
  <si>
    <t>051423501100340000</t>
  </si>
  <si>
    <t>23791791</t>
  </si>
  <si>
    <t>2026-07-08 11:14:47</t>
  </si>
  <si>
    <t>FRANCISCO JOSE CANO CASTAÑEDA</t>
  </si>
  <si>
    <t>3146919561</t>
  </si>
  <si>
    <t>RURAL_163012183000000008_RURAL ITAGUI EL PROGRESO</t>
  </si>
  <si>
    <t>163012183000000008</t>
  </si>
  <si>
    <t>23791794</t>
  </si>
  <si>
    <t>2026-07-08 11:15:17</t>
  </si>
  <si>
    <t>JULIANA ARBELAEZ SERNA</t>
  </si>
  <si>
    <t>3135815509</t>
  </si>
  <si>
    <t>RURAL_190616200180200000_VDA 0 N 0-0 VDA LAS HOJAS</t>
  </si>
  <si>
    <t>190616200180200000</t>
  </si>
  <si>
    <t>23791796</t>
  </si>
  <si>
    <t>2026-07-08 11:17:23</t>
  </si>
  <si>
    <t>CLAUDIA PATRICIA COLORADO POSADA</t>
  </si>
  <si>
    <t>CR 88 B CL 4 SUR -102</t>
  </si>
  <si>
    <t>040828204001020000</t>
  </si>
  <si>
    <t>23791804</t>
  </si>
  <si>
    <t>2026-07-08 11:19:01</t>
  </si>
  <si>
    <t>JAVIER ANTONIO FORONDA RIOS</t>
  </si>
  <si>
    <t>3116018490</t>
  </si>
  <si>
    <t>RURAL_163012194030000201</t>
  </si>
  <si>
    <t>163012194030000201</t>
  </si>
  <si>
    <t>23791810</t>
  </si>
  <si>
    <t>2026-07-08 11:21:19</t>
  </si>
  <si>
    <t>JAVIER ARISTIZABAL GONZALEZ</t>
  </si>
  <si>
    <t>3227208992</t>
  </si>
  <si>
    <t>RURAL_159161334000000003_PROV.LA HOMBRIA PARCELA S</t>
  </si>
  <si>
    <t>159161334000000003</t>
  </si>
  <si>
    <t>23791813</t>
  </si>
  <si>
    <t>2026-07-08 11:23:35</t>
  </si>
  <si>
    <t>JOSE MIGUEL ALVAREZ HERNANDEZ</t>
  </si>
  <si>
    <t>3013410571</t>
  </si>
  <si>
    <t>CR 103 A CL 61 B -15</t>
  </si>
  <si>
    <t>086023101200150000</t>
  </si>
  <si>
    <t>23791821</t>
  </si>
  <si>
    <t>2026-07-08 11:29:43</t>
  </si>
  <si>
    <t>ISABELLA TAMAYO PINEDA</t>
  </si>
  <si>
    <t>3128066558</t>
  </si>
  <si>
    <t>RURAL_190378100035955001_TRES Y MEDIA</t>
  </si>
  <si>
    <t>190378100035955001</t>
  </si>
  <si>
    <t>23791828</t>
  </si>
  <si>
    <t>2026-07-08 11:32:03</t>
  </si>
  <si>
    <t>MARGARITA AMPARO MAZO JARAMILLO</t>
  </si>
  <si>
    <t>3117880839</t>
  </si>
  <si>
    <t>RURAL_190628100466900000_CRA 19 19 82</t>
  </si>
  <si>
    <t>190628100466900000</t>
  </si>
  <si>
    <t>23791831</t>
  </si>
  <si>
    <t>2026-07-08 11:32:25</t>
  </si>
  <si>
    <t>VICTOR RAUL BEDOYA ARROYAVE</t>
  </si>
  <si>
    <t>3002272060</t>
  </si>
  <si>
    <t>190467200148700000_1 KM DESPUES ESCUELA</t>
  </si>
  <si>
    <t>900054670002217740</t>
  </si>
  <si>
    <t>3 días 08:44</t>
  </si>
  <si>
    <t>1 días 23:28</t>
  </si>
  <si>
    <t>3 días 15:48</t>
  </si>
  <si>
    <t>4 días 15:48</t>
  </si>
  <si>
    <t>3 días 11:03</t>
  </si>
  <si>
    <t>7 días 11:03</t>
  </si>
  <si>
    <t>8 días 10:44</t>
  </si>
  <si>
    <t>4 días 14:35</t>
  </si>
  <si>
    <t>23349268</t>
  </si>
  <si>
    <t>2026-07-08 15:07:33</t>
  </si>
  <si>
    <t>ADRIANA MEZA</t>
  </si>
  <si>
    <t>4443213</t>
  </si>
  <si>
    <t>3137590674</t>
  </si>
  <si>
    <t>CR 46 CL 47 -66 (INTERIOR 2004 )</t>
  </si>
  <si>
    <t>054426007000662004-ENEPRE</t>
  </si>
  <si>
    <t>8 días 15:07</t>
  </si>
  <si>
    <t>23349354</t>
  </si>
  <si>
    <t>2026-07-06 09:02:12</t>
  </si>
  <si>
    <t>ALBA MARGOTH CORREA LAYOS</t>
  </si>
  <si>
    <t>3665096</t>
  </si>
  <si>
    <t>3218576258</t>
  </si>
  <si>
    <t>RURAL_190042100359203000_LA MEMBRILLALA</t>
  </si>
  <si>
    <t>190042100359203000</t>
  </si>
  <si>
    <t>7 días 10:04</t>
  </si>
  <si>
    <t>2 días 22:28</t>
  </si>
  <si>
    <t>3 días 22:28</t>
  </si>
  <si>
    <t>23380759</t>
  </si>
  <si>
    <t>2026-07-07 23:47:06</t>
  </si>
  <si>
    <t>YAMILE ANDREA MUÑOZ BURITICA</t>
  </si>
  <si>
    <t>3192415186</t>
  </si>
  <si>
    <t>CR 14 CC CL 48 A -10 (INTERIOR 201 )</t>
  </si>
  <si>
    <t>054124338100100201</t>
  </si>
  <si>
    <t>2 días 23:47</t>
  </si>
  <si>
    <t>7 días 11:12</t>
  </si>
  <si>
    <t>6 días 08:34</t>
  </si>
  <si>
    <t>23439263</t>
  </si>
  <si>
    <t>2026-07-07 09:23:54</t>
  </si>
  <si>
    <t>LUIS CARLOS RINCON BENITEZ</t>
  </si>
  <si>
    <t>RURAL_190667100019200003</t>
  </si>
  <si>
    <t>190667100019200003</t>
  </si>
  <si>
    <t>2 días 09:23</t>
  </si>
  <si>
    <t>6 días 11:30</t>
  </si>
  <si>
    <t>5 días 11:49</t>
  </si>
  <si>
    <t>6 días 16:35</t>
  </si>
  <si>
    <t>6 días 16:25</t>
  </si>
  <si>
    <t>1 días 16:24</t>
  </si>
  <si>
    <t>23468664</t>
  </si>
  <si>
    <t>2026-07-07 23:49:14</t>
  </si>
  <si>
    <t>VALENTINA GOMEZ RESTREPO</t>
  </si>
  <si>
    <t>3188326050</t>
  </si>
  <si>
    <t>RURAL_190761200575100102</t>
  </si>
  <si>
    <t>190761200575100102</t>
  </si>
  <si>
    <t>8 días 23:49</t>
  </si>
  <si>
    <t>23474410</t>
  </si>
  <si>
    <t>2026-07-08 13:45:39</t>
  </si>
  <si>
    <t>LAURA VANESA JARAMILLO SARMIENTO</t>
  </si>
  <si>
    <t>5797930</t>
  </si>
  <si>
    <t>3005659615</t>
  </si>
  <si>
    <t>CL 56 CR 8 ESTE -320 (INTERIOR 260 )</t>
  </si>
  <si>
    <t>705016008003200260</t>
  </si>
  <si>
    <t>23475301</t>
  </si>
  <si>
    <t>2026-07-08 13:47:13</t>
  </si>
  <si>
    <t>LUCIA DE JESUS  OTALVARO</t>
  </si>
  <si>
    <t>CL 56 CR 8 ESTE -320 (INTERIOR 100 )</t>
  </si>
  <si>
    <t>705016008003200100</t>
  </si>
  <si>
    <t>5 días 13:44</t>
  </si>
  <si>
    <t>2 días 13:44</t>
  </si>
  <si>
    <t>5 días 16:54</t>
  </si>
  <si>
    <t>5 días 08:17</t>
  </si>
  <si>
    <t>0 días 11:32</t>
  </si>
  <si>
    <t>23489099</t>
  </si>
  <si>
    <t>2026-07-08 16:28:09</t>
  </si>
  <si>
    <t>MONICA MARIA HERNANDEZ GUTIERREZ</t>
  </si>
  <si>
    <t>2855391</t>
  </si>
  <si>
    <t>RURAL_163002753000000000_RURAL ITAGUI EL PORVENIR</t>
  </si>
  <si>
    <t>163002753000000000</t>
  </si>
  <si>
    <t>23490279</t>
  </si>
  <si>
    <t>2026-07-08 16:30:22</t>
  </si>
  <si>
    <t>YOHANA MARCELA BAENA  BASTIDAS</t>
  </si>
  <si>
    <t>3009839120</t>
  </si>
  <si>
    <t>RURAL_147022808000000201</t>
  </si>
  <si>
    <t>147022808000000201</t>
  </si>
  <si>
    <t>0 días 16:30</t>
  </si>
  <si>
    <t>9 días 13:49</t>
  </si>
  <si>
    <t>6 días 17:18</t>
  </si>
  <si>
    <t>1 días 17:18</t>
  </si>
  <si>
    <t>2 días 09:01</t>
  </si>
  <si>
    <t>6 días 13:10</t>
  </si>
  <si>
    <t>7 días 13:32</t>
  </si>
  <si>
    <t>3 días 13:29</t>
  </si>
  <si>
    <t>6 días 14:45</t>
  </si>
  <si>
    <t>4 días 16:21</t>
  </si>
  <si>
    <t>2 días 22:29</t>
  </si>
  <si>
    <t>23596639</t>
  </si>
  <si>
    <t>2026-07-07 22:29:18</t>
  </si>
  <si>
    <t>ALDEBER DANIEL HIGUITA GOMEZ</t>
  </si>
  <si>
    <t>3126863917</t>
  </si>
  <si>
    <t>CR 111 C CL 13 -140 (INTERIOR 201 )</t>
  </si>
  <si>
    <t>081121303001400201</t>
  </si>
  <si>
    <t>3 días 08:11</t>
  </si>
  <si>
    <t>4 días 12:42</t>
  </si>
  <si>
    <t>6 días 09:01</t>
  </si>
  <si>
    <t>4 días 17:36</t>
  </si>
  <si>
    <t>3 días 13:19</t>
  </si>
  <si>
    <t>3 días 23:47</t>
  </si>
  <si>
    <t>7 días 08:04</t>
  </si>
  <si>
    <t>3 días 10:42</t>
  </si>
  <si>
    <t>4 días 10:42</t>
  </si>
  <si>
    <t>0 días 16:59</t>
  </si>
  <si>
    <t>7 días 16:34</t>
  </si>
  <si>
    <t>7 días 13:58</t>
  </si>
  <si>
    <t>3 días 13:58</t>
  </si>
  <si>
    <t>23641574</t>
  </si>
  <si>
    <t>2026-07-08 09:10:53</t>
  </si>
  <si>
    <t>LUIS FELIPE LOPEZ ALVAREZ</t>
  </si>
  <si>
    <t>2542064</t>
  </si>
  <si>
    <t>3004362518</t>
  </si>
  <si>
    <t>RURAL_125004462000000052_ RURAL_125004462000000052</t>
  </si>
  <si>
    <t>125004462000000052</t>
  </si>
  <si>
    <t>2/02/2026 21:51:54</t>
  </si>
  <si>
    <t xml:space="preserve">415 deben presentar certificación plena </t>
  </si>
  <si>
    <t>3 días 09:58</t>
  </si>
  <si>
    <t>7 días 09:58</t>
  </si>
  <si>
    <t>6 días 15:45</t>
  </si>
  <si>
    <t>1 días 21:01</t>
  </si>
  <si>
    <t>2 días 09:05</t>
  </si>
  <si>
    <t>9 días 22:18</t>
  </si>
  <si>
    <t>1 días 22:18</t>
  </si>
  <si>
    <t>3 días 16:33</t>
  </si>
  <si>
    <t>4 días 16:33</t>
  </si>
  <si>
    <t>23661225</t>
  </si>
  <si>
    <t>2026-07-08 11:54:40</t>
  </si>
  <si>
    <t>CENOBIA RIVERA DE DAZA</t>
  </si>
  <si>
    <t>3113692405</t>
  </si>
  <si>
    <t>RURAL_190149200783650012_VEREDA CAMPO ALEGRE</t>
  </si>
  <si>
    <t>190149200783650012</t>
  </si>
  <si>
    <t>9 días 16:10</t>
  </si>
  <si>
    <t>1 días 16:10</t>
  </si>
  <si>
    <t>3 días 07:59</t>
  </si>
  <si>
    <t>4 días 07:59</t>
  </si>
  <si>
    <t>3 días 08:14</t>
  </si>
  <si>
    <t>4 días 08:14</t>
  </si>
  <si>
    <t>6 días 13:16</t>
  </si>
  <si>
    <t>6 días 09:58</t>
  </si>
  <si>
    <t>0 días 07:56</t>
  </si>
  <si>
    <t>2 días 23:31</t>
  </si>
  <si>
    <t>5 días 23:31</t>
  </si>
  <si>
    <t>0 días 10:40</t>
  </si>
  <si>
    <t>23686467</t>
  </si>
  <si>
    <t>2026-07-07 23:47:25</t>
  </si>
  <si>
    <t>CRYSTIAN ANDRES TOLEDO SANCHEZ</t>
  </si>
  <si>
    <t>3216740285</t>
  </si>
  <si>
    <t>RURAL_190042200894215001_PROV.RURAL_19004220089421</t>
  </si>
  <si>
    <t>190042200894215001</t>
  </si>
  <si>
    <t>3 días 10:03</t>
  </si>
  <si>
    <t>4 días 12:10</t>
  </si>
  <si>
    <t>5 días 22:20</t>
  </si>
  <si>
    <t>7 días 09:49</t>
  </si>
  <si>
    <t>5 días 09:49</t>
  </si>
  <si>
    <t>23690015</t>
  </si>
  <si>
    <t>2026-07-07 23:48:24</t>
  </si>
  <si>
    <t>WILSON EDUARDO OCAMPO FLOREZ</t>
  </si>
  <si>
    <t>5742662</t>
  </si>
  <si>
    <t>3002037235</t>
  </si>
  <si>
    <t>RURAL_190318203300100001</t>
  </si>
  <si>
    <t>190318203300100001</t>
  </si>
  <si>
    <t>2 días 23:48</t>
  </si>
  <si>
    <t>8 días 23:48</t>
  </si>
  <si>
    <t>5 días 07:55</t>
  </si>
  <si>
    <t>4 días 10:30</t>
  </si>
  <si>
    <t>6 días 10:30</t>
  </si>
  <si>
    <t>23695516</t>
  </si>
  <si>
    <t>2026-07-06 10:31:27</t>
  </si>
  <si>
    <t>YULIANA MARIA MONTOYA OSSA</t>
  </si>
  <si>
    <t>3146804026</t>
  </si>
  <si>
    <t>RURAL_190847100306000001_BARRIO JAIPERA</t>
  </si>
  <si>
    <t>190847100306000001</t>
  </si>
  <si>
    <t>23695566</t>
  </si>
  <si>
    <t>2026-07-07 10:45:20</t>
  </si>
  <si>
    <t>ELKIN YOANY GOMEZ GOMEZ</t>
  </si>
  <si>
    <t>3014517236</t>
  </si>
  <si>
    <t>RURAL_190313200800115006_PROV.LAS VEGAS</t>
  </si>
  <si>
    <t>190313200800115006</t>
  </si>
  <si>
    <t>8 días 10:45</t>
  </si>
  <si>
    <t>3 días 13:53</t>
  </si>
  <si>
    <t>7 días 11:00</t>
  </si>
  <si>
    <t>23700735</t>
  </si>
  <si>
    <t>2026-07-08 23:20:23</t>
  </si>
  <si>
    <t>LILIANA MARIA PALACIO HENAO</t>
  </si>
  <si>
    <t>3001089501</t>
  </si>
  <si>
    <t>RURAL_163014384000000002_163014384000000002</t>
  </si>
  <si>
    <t>163014384000000002</t>
  </si>
  <si>
    <t>0 días 23:20</t>
  </si>
  <si>
    <t>26/05/2026 15:35:29</t>
  </si>
  <si>
    <t>422.413 usuario todavía no independizado red interna y la va hacer particular para q no quede cuerdas por fuera</t>
  </si>
  <si>
    <t>4 días 10:54</t>
  </si>
  <si>
    <t>4 días 10:55</t>
  </si>
  <si>
    <t>3 días 10:58</t>
  </si>
  <si>
    <t>4 días 10:58</t>
  </si>
  <si>
    <t>23704038</t>
  </si>
  <si>
    <t>2026-07-08 23:20:20</t>
  </si>
  <si>
    <t>JULIANA SANCHEZ MUÑOZ</t>
  </si>
  <si>
    <t>3008860697</t>
  </si>
  <si>
    <t>CR 19 CL 59 C -68 (INTERIOR 501 )</t>
  </si>
  <si>
    <t>055129009300680501</t>
  </si>
  <si>
    <t>29/05/2026 14:04:27</t>
  </si>
  <si>
    <t>422 460 falta organizar la red interna y poner el gabinete a cumplir con el espacio de trabajo y los acrílicos</t>
  </si>
  <si>
    <t>4 días 09:04</t>
  </si>
  <si>
    <t>6 días 09:04</t>
  </si>
  <si>
    <t>3 días 09:54</t>
  </si>
  <si>
    <t>23707384</t>
  </si>
  <si>
    <t>2026-07-07 16:15:17</t>
  </si>
  <si>
    <t>LEIDY JOHANA MEJIA MONTOYA</t>
  </si>
  <si>
    <t>RURAL_190149200790430002_PROV.VALLE JUELITO</t>
  </si>
  <si>
    <t>190149200790430002</t>
  </si>
  <si>
    <t>2 días 16:15</t>
  </si>
  <si>
    <t>8 días 16:15</t>
  </si>
  <si>
    <t>23707842</t>
  </si>
  <si>
    <t>2026-07-08 13:33:06</t>
  </si>
  <si>
    <t>SINDY JHOANA GONZALEZ HOLGUIN</t>
  </si>
  <si>
    <t>3165597176</t>
  </si>
  <si>
    <t>CL 61 B CR 103 D -21 (INTERIOR 202 )</t>
  </si>
  <si>
    <t>086011203400210202</t>
  </si>
  <si>
    <t>19/06/2026 15:07:10</t>
  </si>
  <si>
    <t xml:space="preserve">414 casa sola y números de celulares 3023417301 y 3016194334 correo de voz </t>
  </si>
  <si>
    <t>1 días 15:09</t>
  </si>
  <si>
    <t>23712918</t>
  </si>
  <si>
    <t>2026-07-08 10:09:13</t>
  </si>
  <si>
    <t>HERNANDO HENAO OSPINA</t>
  </si>
  <si>
    <t>2606094</t>
  </si>
  <si>
    <t>3007874941</t>
  </si>
  <si>
    <t>RURAL_190375100111430001_CL 22 CR 19 -19 INT 301</t>
  </si>
  <si>
    <t>190375100111430001</t>
  </si>
  <si>
    <t>23712978</t>
  </si>
  <si>
    <t>2026-07-05 22:18:36</t>
  </si>
  <si>
    <t>LINA MARCELA CANO GALLEGO</t>
  </si>
  <si>
    <t>3226491987</t>
  </si>
  <si>
    <t>RURAL_190240200373760100</t>
  </si>
  <si>
    <t>190240200373760100</t>
  </si>
  <si>
    <t>3 días 10:10</t>
  </si>
  <si>
    <t>2 días 10:22</t>
  </si>
  <si>
    <t>1 días 14:00</t>
  </si>
  <si>
    <t>5 días 06:57</t>
  </si>
  <si>
    <t>23716264</t>
  </si>
  <si>
    <t>2026-07-07 09:04:10</t>
  </si>
  <si>
    <t>MARIA CONCEPCION JARAMILLO OSPINA</t>
  </si>
  <si>
    <t>RURAL_190656100106180000_LA PRINCIPAL</t>
  </si>
  <si>
    <t>190656100106180000</t>
  </si>
  <si>
    <t>2 días 09:04</t>
  </si>
  <si>
    <t>23716795</t>
  </si>
  <si>
    <t>2026-07-07 22:28:27</t>
  </si>
  <si>
    <t>JOHN FREDY AREIZA RODRIGUEZ</t>
  </si>
  <si>
    <t>3011143387</t>
  </si>
  <si>
    <t>RURAL_114000500300000602_APTO602 VDA MANZANILLO</t>
  </si>
  <si>
    <t>114000500300000602</t>
  </si>
  <si>
    <t>23717081</t>
  </si>
  <si>
    <t>JAIME ALBERTO VILLEGAS GOMEZ</t>
  </si>
  <si>
    <t>3128472262</t>
  </si>
  <si>
    <t>RURAL_190197200847800101_VDA LA PINUELA</t>
  </si>
  <si>
    <t>190197200847800101</t>
  </si>
  <si>
    <t>23717109</t>
  </si>
  <si>
    <t>2026-07-08 11:16:55</t>
  </si>
  <si>
    <t>RURAL_190197200847800102_VDA LA PINUELA</t>
  </si>
  <si>
    <t>190197200847800102</t>
  </si>
  <si>
    <t>23717936</t>
  </si>
  <si>
    <t>2026-07-08 14:09:08</t>
  </si>
  <si>
    <t>CLARA INES OSPINA HERNANDEZ</t>
  </si>
  <si>
    <t>RURAL_190649200369100002_PROV.VEREDA EL POPO</t>
  </si>
  <si>
    <t>190649200369100002</t>
  </si>
  <si>
    <t>4 días 11:23</t>
  </si>
  <si>
    <t>6 días 11:22</t>
  </si>
  <si>
    <t>23721314</t>
  </si>
  <si>
    <t>2026-07-03 17:22:52</t>
  </si>
  <si>
    <t>WINSTON ALEXANDER SALAS VALLE</t>
  </si>
  <si>
    <t>3146899588</t>
  </si>
  <si>
    <t>RURAL_190543100516000001</t>
  </si>
  <si>
    <t>190543100516000001</t>
  </si>
  <si>
    <t>4 días 17:22</t>
  </si>
  <si>
    <t>23722559</t>
  </si>
  <si>
    <t>2026-07-07 22:29:12</t>
  </si>
  <si>
    <t>EMIGDIO DE JESUS PEREZ CARVAJAL</t>
  </si>
  <si>
    <t>2065513</t>
  </si>
  <si>
    <t>3113083218</t>
  </si>
  <si>
    <t>CR 26 A CL 47 -25</t>
  </si>
  <si>
    <t>054226107000250000</t>
  </si>
  <si>
    <t>29/04/2026 22:07:20</t>
  </si>
  <si>
    <t>440-450
Acometida no puede estar empotrada y debe ingresar a la caja hermética con prensa cable y su respectiva corta gotera. 
Cuando ingrese el polo a tierra la caja hermética debe llegar con ducto ( tubería ) medidor conectado al servicio de energía sin legalizar.</t>
  </si>
  <si>
    <t>23724419</t>
  </si>
  <si>
    <t>2026-07-07 22:27:30</t>
  </si>
  <si>
    <t>JOHN JAIRO GARCIA ARBELAEZ</t>
  </si>
  <si>
    <t>3217634238</t>
  </si>
  <si>
    <t>RURAL_190615100302320002_CL 40 C CR 69 -05</t>
  </si>
  <si>
    <t>190615100302320002</t>
  </si>
  <si>
    <t>23724688</t>
  </si>
  <si>
    <t>2026-07-08 08:50:49</t>
  </si>
  <si>
    <t>JHON EDWARD URREGO ZULUAGA</t>
  </si>
  <si>
    <t>3103754117</t>
  </si>
  <si>
    <t>RURAL_190313200840125003_PROV.LA MARIA</t>
  </si>
  <si>
    <t>190313200840125003</t>
  </si>
  <si>
    <t>23725884</t>
  </si>
  <si>
    <t>2026-07-07 13:22:34</t>
  </si>
  <si>
    <t>FABIO ANTONIO MOLINA MAZO</t>
  </si>
  <si>
    <t>3165261131</t>
  </si>
  <si>
    <t>161011898000000201</t>
  </si>
  <si>
    <t>161011898000000005</t>
  </si>
  <si>
    <t>23726666</t>
  </si>
  <si>
    <t>2026-07-08 12:57:59</t>
  </si>
  <si>
    <t>PAULA ANDREA ROMERO BUITRAGO</t>
  </si>
  <si>
    <t>3017841792</t>
  </si>
  <si>
    <t>CR 37 A CL 7 SUR -68 (INTERIOR 1110 )</t>
  </si>
  <si>
    <t>040327107000681110</t>
  </si>
  <si>
    <t>4/05/2026 21:34:14</t>
  </si>
  <si>
    <t>2 días 22:21</t>
  </si>
  <si>
    <t>7 días 09:43</t>
  </si>
  <si>
    <t>9 días 08:01</t>
  </si>
  <si>
    <t>2 días 09:44</t>
  </si>
  <si>
    <t>5 días 09:44</t>
  </si>
  <si>
    <t>4 días 17:32</t>
  </si>
  <si>
    <t>10 días 13:31</t>
  </si>
  <si>
    <t>23731134</t>
  </si>
  <si>
    <t>2026-07-07 22:22:49</t>
  </si>
  <si>
    <t>DARIO ALBERTO CHICA BEDOYA</t>
  </si>
  <si>
    <t>RURAL_176057122000000070_VDA EL ROBLE_LT70</t>
  </si>
  <si>
    <t>176057122000000070</t>
  </si>
  <si>
    <t>2 días 22:22</t>
  </si>
  <si>
    <t>23731537</t>
  </si>
  <si>
    <t>2026-07-07 23:46:54</t>
  </si>
  <si>
    <t>LEON AUGUSTO MARTINEZ GIRALDO</t>
  </si>
  <si>
    <t>3117915345</t>
  </si>
  <si>
    <t>RURAL_190607200478164107_PC MONTESERENO_LT107</t>
  </si>
  <si>
    <t>190607200478164107</t>
  </si>
  <si>
    <t>3 días 13:34</t>
  </si>
  <si>
    <t>5 días 09:54</t>
  </si>
  <si>
    <t>1 días 09:46</t>
  </si>
  <si>
    <t>5 días 09:38</t>
  </si>
  <si>
    <t>3 días 15:21</t>
  </si>
  <si>
    <t>23734340</t>
  </si>
  <si>
    <t>YORY SOLENNY MORENO PRESIGA</t>
  </si>
  <si>
    <t>3147480423</t>
  </si>
  <si>
    <t>RURAL_190847200830090100</t>
  </si>
  <si>
    <t>190847200830090100</t>
  </si>
  <si>
    <t>23734834</t>
  </si>
  <si>
    <t>DIANA PATRICIA CAMPO DAVID</t>
  </si>
  <si>
    <t>3108416503</t>
  </si>
  <si>
    <t>RURAL_190306100072700003_BARRIO LA MESA</t>
  </si>
  <si>
    <t>190306100072700003</t>
  </si>
  <si>
    <t>23735430</t>
  </si>
  <si>
    <t>2026-07-07 22:26:48</t>
  </si>
  <si>
    <t>BEATRIZ ELENA CASTAÑEDA ARANGO</t>
  </si>
  <si>
    <t>3122688969</t>
  </si>
  <si>
    <t>RURAL_190375100629400002_CL 9 A CR 21 -74 PISO 2</t>
  </si>
  <si>
    <t>190375100629400002</t>
  </si>
  <si>
    <t>23735622</t>
  </si>
  <si>
    <t>2026-07-07 23:48:27</t>
  </si>
  <si>
    <t>ALFREDO BARRIENTOS ESCUDERO</t>
  </si>
  <si>
    <t>3127234590</t>
  </si>
  <si>
    <t>RURAL_190761200822090002_PROV.PALENQUE</t>
  </si>
  <si>
    <t>190761200822090002</t>
  </si>
  <si>
    <t>6 días 12:37</t>
  </si>
  <si>
    <t>23735690</t>
  </si>
  <si>
    <t>CAROLINA MARIA HERRERA PULGARIN</t>
  </si>
  <si>
    <t>5124365</t>
  </si>
  <si>
    <t>3116604378</t>
  </si>
  <si>
    <t>RURAL_190674200512505002_PROV.CORRIENTES DE SAN VI</t>
  </si>
  <si>
    <t>190674200512505002</t>
  </si>
  <si>
    <t>23735876</t>
  </si>
  <si>
    <t>2026-07-07 23:47:18</t>
  </si>
  <si>
    <t>CARLOS MARIO GOMEZ GIRALDO</t>
  </si>
  <si>
    <t>RURAL_190439100056160054 CL 22 N 25 287</t>
  </si>
  <si>
    <t>190439100056160054</t>
  </si>
  <si>
    <t>23736121</t>
  </si>
  <si>
    <t>MAURICIO ALEJANDRO HERNANDEZ JIMENEZ</t>
  </si>
  <si>
    <t>RURAL_176022047000000002_PROV.176022047000000000</t>
  </si>
  <si>
    <t>176022047000000002</t>
  </si>
  <si>
    <t>23736199</t>
  </si>
  <si>
    <t>2026-07-08 22:20:42</t>
  </si>
  <si>
    <t>LUIS ORLANDO BORJA CANO</t>
  </si>
  <si>
    <t>3225757012</t>
  </si>
  <si>
    <t>RURAL_190285200711465050_CGTO LA BLANQUITA MURRI</t>
  </si>
  <si>
    <t>190285200711465050</t>
  </si>
  <si>
    <t>0 días 22:20</t>
  </si>
  <si>
    <t>8 días 22:20</t>
  </si>
  <si>
    <t>23736592</t>
  </si>
  <si>
    <t>2026-07-07 23:46:09</t>
  </si>
  <si>
    <t>TERESA DE JESUS HERNANDEZ MORENO</t>
  </si>
  <si>
    <t>3147128067</t>
  </si>
  <si>
    <t>RURAL_190284100757400005_CRA 36 M 08 LADO D</t>
  </si>
  <si>
    <t>190284100757400005</t>
  </si>
  <si>
    <t>23736615</t>
  </si>
  <si>
    <t>2026-07-07 23:46:44</t>
  </si>
  <si>
    <t>FERNEY ALEXANDER PALACIO PEREZ</t>
  </si>
  <si>
    <t>3122919131</t>
  </si>
  <si>
    <t>CL 49 AA CR 99 CC -74 (INTERIOR 301 )</t>
  </si>
  <si>
    <t>054919119330740301</t>
  </si>
  <si>
    <t>23736624</t>
  </si>
  <si>
    <t>2026-07-07 22:26:38</t>
  </si>
  <si>
    <t>YIMY ALEXANDER RESTREPO ARENAS</t>
  </si>
  <si>
    <t>3136058357</t>
  </si>
  <si>
    <t>RURAL_190284100791292107_CE 34 A N 18 18 APT 401</t>
  </si>
  <si>
    <t>190284100791292107</t>
  </si>
  <si>
    <t>23736633</t>
  </si>
  <si>
    <t>2026-07-07 23:46:14</t>
  </si>
  <si>
    <t>RURAL_190284100791292108_CE 34 A N 18 18 APT 402</t>
  </si>
  <si>
    <t>190284100791292108</t>
  </si>
  <si>
    <t>23736655</t>
  </si>
  <si>
    <t>ROBINSSON HENAO MORALES</t>
  </si>
  <si>
    <t>3122166441</t>
  </si>
  <si>
    <t>RURAL_190607200692370002_PROV.VEREDA NAZARETH</t>
  </si>
  <si>
    <t>190607200692370002</t>
  </si>
  <si>
    <t>23736894</t>
  </si>
  <si>
    <t>2026-07-07 22:28:56</t>
  </si>
  <si>
    <t>DANIELA JIMENEZ ROMAN</t>
  </si>
  <si>
    <t>3172724605</t>
  </si>
  <si>
    <t>CR 62 A CL 75 B SUR -95</t>
  </si>
  <si>
    <t>037622105200950000</t>
  </si>
  <si>
    <t>20/05/2026 23:44:42</t>
  </si>
  <si>
    <t>460
Deben instalar gabinete ,propiedad de destinaciones, pendiente validar la exigencia del retie pleno. 
Medidor conectado al servicio de energía sin legalizar.</t>
  </si>
  <si>
    <t>6 días 12:34</t>
  </si>
  <si>
    <t>1 días 12:34</t>
  </si>
  <si>
    <t>23737018</t>
  </si>
  <si>
    <t>2026-07-07 23:48:20</t>
  </si>
  <si>
    <t>EDISON ANTONIO PRISCO VASQUEZ</t>
  </si>
  <si>
    <t>RURAL_190761200430000117_LT 117 MONTESOL</t>
  </si>
  <si>
    <t>190761200430000117</t>
  </si>
  <si>
    <t>23737202</t>
  </si>
  <si>
    <t>2026-07-07 23:47:49</t>
  </si>
  <si>
    <t>ALCALDIA DE EBEJICO</t>
  </si>
  <si>
    <t>8562016</t>
  </si>
  <si>
    <t>3502203242</t>
  </si>
  <si>
    <t>RURAL_190240100060900005 CENTRO DIA</t>
  </si>
  <si>
    <t>190240100060900005</t>
  </si>
  <si>
    <t xml:space="preserve">Poste en mal estado </t>
  </si>
  <si>
    <t>3 días 23:46</t>
  </si>
  <si>
    <t>7 días 10:15</t>
  </si>
  <si>
    <t>3 días 10:15</t>
  </si>
  <si>
    <t>3 días 22:29</t>
  </si>
  <si>
    <t>8/07/2026 17:16:33</t>
  </si>
  <si>
    <t>413 se dejó para el viernes ya q apenas le entregan la certificación el elect mañana</t>
  </si>
  <si>
    <t>23740100</t>
  </si>
  <si>
    <t>JUAN CAMILO RAMIREZ QUINTERO</t>
  </si>
  <si>
    <t>3148434422</t>
  </si>
  <si>
    <t>RURAL_190440200621850006_VEREDA LAS MERCEDES</t>
  </si>
  <si>
    <t>190440200621850006</t>
  </si>
  <si>
    <t>3 días 23:48</t>
  </si>
  <si>
    <t>23741238</t>
  </si>
  <si>
    <t>2026-07-06 11:23:18</t>
  </si>
  <si>
    <t>MUNICIPIO DE SANTA FE DE ANTIOQUIA</t>
  </si>
  <si>
    <t>8531136</t>
  </si>
  <si>
    <t>3045730706</t>
  </si>
  <si>
    <t>RURAL_190042100246100003_CANCHA MIRAFLORES</t>
  </si>
  <si>
    <t>190042100246100003</t>
  </si>
  <si>
    <t>23741461</t>
  </si>
  <si>
    <t>MARIA JANETH CARDONA CARDENAS</t>
  </si>
  <si>
    <t>3146348590</t>
  </si>
  <si>
    <t>CL 58 CR 5 E -8 (INTERIOR 301 )</t>
  </si>
  <si>
    <t>055018005500080301</t>
  </si>
  <si>
    <t>7 días 10:06</t>
  </si>
  <si>
    <t>23741615</t>
  </si>
  <si>
    <t>2026-07-08 22:20:21</t>
  </si>
  <si>
    <t>JAIR VELASQUEZ TORRES</t>
  </si>
  <si>
    <t>3015332660</t>
  </si>
  <si>
    <t>RURAL_163006026000000101</t>
  </si>
  <si>
    <t>163006026000000101</t>
  </si>
  <si>
    <t>4 días 10:18</t>
  </si>
  <si>
    <t>5 días 16:16</t>
  </si>
  <si>
    <t>2 días 16:16</t>
  </si>
  <si>
    <t>5 días 16:17</t>
  </si>
  <si>
    <t>2 días 16:18</t>
  </si>
  <si>
    <t>2 días 16:14</t>
  </si>
  <si>
    <t>2 días 16:09</t>
  </si>
  <si>
    <t>5 días 16:11</t>
  </si>
  <si>
    <t>2 días 16:11</t>
  </si>
  <si>
    <t>23743850</t>
  </si>
  <si>
    <t>2026-07-07 23:49:02</t>
  </si>
  <si>
    <t>OLGA DEL ROSARIO RAVE CAÑAS</t>
  </si>
  <si>
    <t>3206075209</t>
  </si>
  <si>
    <t>CL 81 A SUR CR 34 -4 (INTERIOR 201 )</t>
  </si>
  <si>
    <t>018311104000040201</t>
  </si>
  <si>
    <t>3 días 12:15</t>
  </si>
  <si>
    <t>4 días 12:15</t>
  </si>
  <si>
    <t>3 días 09:56</t>
  </si>
  <si>
    <t>3 días 15:29</t>
  </si>
  <si>
    <t>4 días 15:29</t>
  </si>
  <si>
    <t>23746251</t>
  </si>
  <si>
    <t>2026-07-08 12:40:16</t>
  </si>
  <si>
    <t>FLAVIO DE JESUS DUQUE ZULUAGA</t>
  </si>
  <si>
    <t>RURAL_190400100017130007_BODEGA 33 VILLAS DEL CARM</t>
  </si>
  <si>
    <t>190400100017130007</t>
  </si>
  <si>
    <t>7 días 12:40</t>
  </si>
  <si>
    <t>1 días 12:11</t>
  </si>
  <si>
    <t>3 días 17:26</t>
  </si>
  <si>
    <t>5 días 16:06</t>
  </si>
  <si>
    <t>2 días 16:06</t>
  </si>
  <si>
    <t>6 días 11:59</t>
  </si>
  <si>
    <t>23747875</t>
  </si>
  <si>
    <t>2026-07-06 07:28:19</t>
  </si>
  <si>
    <t>LIGIA MARGARITA MUÑOZ MUNERA</t>
  </si>
  <si>
    <t>4724710</t>
  </si>
  <si>
    <t>3207540134</t>
  </si>
  <si>
    <t>RURAL_190761200429412011</t>
  </si>
  <si>
    <t>190761200429412011</t>
  </si>
  <si>
    <t>8 días 10:43</t>
  </si>
  <si>
    <t>23750715</t>
  </si>
  <si>
    <t>LUIS ALBERTO PEREZ URANGO</t>
  </si>
  <si>
    <t>3220215558</t>
  </si>
  <si>
    <t>RURAL_190318205031750001_VDA HOJAS ANCHAS</t>
  </si>
  <si>
    <t>190318205031750000</t>
  </si>
  <si>
    <t>3 días 18:33</t>
  </si>
  <si>
    <t>4 días 18:33</t>
  </si>
  <si>
    <t>4 días 13:12</t>
  </si>
  <si>
    <t>7 días 09:47</t>
  </si>
  <si>
    <t>7 días 09:48</t>
  </si>
  <si>
    <t>0 días 09:48</t>
  </si>
  <si>
    <t>5 días 14:21</t>
  </si>
  <si>
    <t>6 días 18:03</t>
  </si>
  <si>
    <t>8 días 08:04</t>
  </si>
  <si>
    <t>10 días 11:49</t>
  </si>
  <si>
    <t>3 días 09:00</t>
  </si>
  <si>
    <t>4 días 09:00</t>
  </si>
  <si>
    <t>4 días 15:15</t>
  </si>
  <si>
    <t>3 días 12:00</t>
  </si>
  <si>
    <t>7 días 09:51</t>
  </si>
  <si>
    <t>0 días 09:51</t>
  </si>
  <si>
    <t>4 días 15:52</t>
  </si>
  <si>
    <t>6 días 15:52</t>
  </si>
  <si>
    <t>6 días 16:26</t>
  </si>
  <si>
    <t>1 días 16:26</t>
  </si>
  <si>
    <t>3 días 13:41</t>
  </si>
  <si>
    <t>4 días 13:41</t>
  </si>
  <si>
    <t>0 días 11:05</t>
  </si>
  <si>
    <t>4 días 16:25</t>
  </si>
  <si>
    <t>0 días 16:25</t>
  </si>
  <si>
    <t>9 días 11:17</t>
  </si>
  <si>
    <t>0 días 11:17</t>
  </si>
  <si>
    <t>23757996</t>
  </si>
  <si>
    <t>2026-07-08 11:18:37</t>
  </si>
  <si>
    <t>MATEO DAVILA ORTIZ</t>
  </si>
  <si>
    <t>4910384</t>
  </si>
  <si>
    <t>3003615460</t>
  </si>
  <si>
    <t>RURAL_117004841000000100</t>
  </si>
  <si>
    <t>117004841000000100</t>
  </si>
  <si>
    <t>22/06/2026 23:22:00</t>
  </si>
  <si>
    <t xml:space="preserve">450 aterrizar capacete </t>
  </si>
  <si>
    <t>5 días 10:03</t>
  </si>
  <si>
    <t>23759685</t>
  </si>
  <si>
    <t>2026-07-08 13:53:42</t>
  </si>
  <si>
    <t>STIVEN QUEJADA GALLEGO</t>
  </si>
  <si>
    <t>RURAL_140006265000000000_140006265000000000</t>
  </si>
  <si>
    <t>140006265000000000</t>
  </si>
  <si>
    <t>4 días 14:52</t>
  </si>
  <si>
    <t>0 días 09:59</t>
  </si>
  <si>
    <t>11 días 13:59</t>
  </si>
  <si>
    <t>3 días 13:13</t>
  </si>
  <si>
    <t>4 días 13:13</t>
  </si>
  <si>
    <t>3 días 13:10</t>
  </si>
  <si>
    <t>3 días 13:07</t>
  </si>
  <si>
    <t>4 días 13:07</t>
  </si>
  <si>
    <t>3 días 13:54</t>
  </si>
  <si>
    <t>4 días 13:54</t>
  </si>
  <si>
    <t>3 días 13:56</t>
  </si>
  <si>
    <t>4 días 13:24</t>
  </si>
  <si>
    <t>3 días 13:33</t>
  </si>
  <si>
    <t>3 días 13:51</t>
  </si>
  <si>
    <t>4 días 13:51</t>
  </si>
  <si>
    <t>4 días 13:53</t>
  </si>
  <si>
    <t>3 días 13:35</t>
  </si>
  <si>
    <t>3 días 13:40</t>
  </si>
  <si>
    <t>4 días 13:40</t>
  </si>
  <si>
    <t>3 días 13:37</t>
  </si>
  <si>
    <t>2 días 12:26</t>
  </si>
  <si>
    <t>2 días 08:00</t>
  </si>
  <si>
    <t>5 días 08:00</t>
  </si>
  <si>
    <t>23761962</t>
  </si>
  <si>
    <t>2026-07-08 16:06:10</t>
  </si>
  <si>
    <t>V&amp;T CONSTRUCTORES SAS</t>
  </si>
  <si>
    <t>3168297638</t>
  </si>
  <si>
    <t>CL 35 B CR 69 A -33</t>
  </si>
  <si>
    <t>073615209100330000</t>
  </si>
  <si>
    <t>0 días 16:06</t>
  </si>
  <si>
    <t>11/06/2026 21:31:13</t>
  </si>
  <si>
    <t>2026-07-08 14:51:47</t>
  </si>
  <si>
    <t>RUTA_190378100032299000_MARIAALEGRIA</t>
  </si>
  <si>
    <t>190378100032299000</t>
  </si>
  <si>
    <t>0 días 08:43</t>
  </si>
  <si>
    <t>23764584</t>
  </si>
  <si>
    <t>2026-07-08 13:12:42</t>
  </si>
  <si>
    <t>ANYELA BEATRIZ CASTRILLON HENAO</t>
  </si>
  <si>
    <t>3016501787</t>
  </si>
  <si>
    <t>CR 17 AA CL 56 EE -56 (INTERIOR 201 )</t>
  </si>
  <si>
    <t>055127116550560201</t>
  </si>
  <si>
    <t>6 días 14:20</t>
  </si>
  <si>
    <t>23764978</t>
  </si>
  <si>
    <t>2026-07-08 13:13:38</t>
  </si>
  <si>
    <t>YULY FERNANDA MOSQUERA CORDOBA</t>
  </si>
  <si>
    <t>3122093088</t>
  </si>
  <si>
    <t>CL 53 CR 2 B -44 (INTERIOR 202 )</t>
  </si>
  <si>
    <t>055013002200440202</t>
  </si>
  <si>
    <t>13/06/2026 13:52:38</t>
  </si>
  <si>
    <t>520 faltan redes secundarias 40 m para HB más pase</t>
  </si>
  <si>
    <t>23766087</t>
  </si>
  <si>
    <t>2026-07-08 08:28:34</t>
  </si>
  <si>
    <t>LUZ AMPARO SANCHEZ  CARDONA</t>
  </si>
  <si>
    <t>3128941925</t>
  </si>
  <si>
    <t>RURAL_190319205336400004_PROV.VDA BERRACAL</t>
  </si>
  <si>
    <t>190319205336400004</t>
  </si>
  <si>
    <t>23766915</t>
  </si>
  <si>
    <t>2026-07-06 15:52:29</t>
  </si>
  <si>
    <t>JESUS ERNESTO CARTAGENA PIEDRAHITA</t>
  </si>
  <si>
    <t>3234802293</t>
  </si>
  <si>
    <t>RURAL_190042100394310003</t>
  </si>
  <si>
    <t>190042100394310003</t>
  </si>
  <si>
    <t>2 días 12:32</t>
  </si>
  <si>
    <t>23767576</t>
  </si>
  <si>
    <t>2026-07-07 09:13:57</t>
  </si>
  <si>
    <t>GESTAR PROYECTOS - GESPRO S.A.S.</t>
  </si>
  <si>
    <t>2363003</t>
  </si>
  <si>
    <t>RURAL_190761200910000040_LT 40 AGUA SELVA PROV</t>
  </si>
  <si>
    <t>190761200910000040</t>
  </si>
  <si>
    <t>2 días 10:11</t>
  </si>
  <si>
    <t>10 días 13:17</t>
  </si>
  <si>
    <t>3 días 09:18</t>
  </si>
  <si>
    <t>4 días 09:18</t>
  </si>
  <si>
    <t>5 días 14:14</t>
  </si>
  <si>
    <t>3 días 10:34</t>
  </si>
  <si>
    <t>4 días 10:34</t>
  </si>
  <si>
    <t>5 días 09:34</t>
  </si>
  <si>
    <t>2 días 09:34</t>
  </si>
  <si>
    <t>23770290</t>
  </si>
  <si>
    <t>2026-07-06 16:15:43</t>
  </si>
  <si>
    <t>ANYI DELGADO HIDALGO</t>
  </si>
  <si>
    <t>3142953276</t>
  </si>
  <si>
    <t>RURAL_190042100186390001_CALLE 13</t>
  </si>
  <si>
    <t>190042100186390001</t>
  </si>
  <si>
    <t>23770535</t>
  </si>
  <si>
    <t>2026-07-08 15:41:10</t>
  </si>
  <si>
    <t>YENIFER YULIET ORTIZ ROBLEDO</t>
  </si>
  <si>
    <t>3023611326</t>
  </si>
  <si>
    <t>CR 34 F CL 35 -51 (INTERIOR 201 )</t>
  </si>
  <si>
    <t>053324605000510201</t>
  </si>
  <si>
    <t>0 días 15:41</t>
  </si>
  <si>
    <t>18/06/2026 16:17:35</t>
  </si>
  <si>
    <t>42 413 falta independizar la energía del primer piso con su caja de breca es aparte y la usuaria no ha hablado con el eléctrico aún</t>
  </si>
  <si>
    <t>23770579</t>
  </si>
  <si>
    <t>2026-07-06 16:26:28</t>
  </si>
  <si>
    <t>NORA GICELA CANO QUICENO</t>
  </si>
  <si>
    <t>3165412512</t>
  </si>
  <si>
    <t>RURAL_190656200611265005_PROV.CEDRO DE PLATA CASA</t>
  </si>
  <si>
    <t>190656200611265005</t>
  </si>
  <si>
    <t>23770590</t>
  </si>
  <si>
    <t>2026-07-06 16:25:56</t>
  </si>
  <si>
    <t>3206739614</t>
  </si>
  <si>
    <t>RURAL_190656200611265006_PROV.CEDRO DE PLATA CASA</t>
  </si>
  <si>
    <t>190656200611265006</t>
  </si>
  <si>
    <t>7 días 16:25</t>
  </si>
  <si>
    <t>23770620</t>
  </si>
  <si>
    <t>2026-07-08 13:50:32</t>
  </si>
  <si>
    <t>JAIRO DE JESUS GOMEZ GIRALDO</t>
  </si>
  <si>
    <t>3226579321</t>
  </si>
  <si>
    <t>RURAL_190440200872150001_PROV.VDA LA MILAGROSA</t>
  </si>
  <si>
    <t>190440200872150001</t>
  </si>
  <si>
    <t>23771092</t>
  </si>
  <si>
    <t>2026-07-07 09:23:59</t>
  </si>
  <si>
    <t>RURAL_190667100019200004</t>
  </si>
  <si>
    <t>190667100019200004</t>
  </si>
  <si>
    <t>3 días 08:35</t>
  </si>
  <si>
    <t>7 días 08:35</t>
  </si>
  <si>
    <t>3 días 14:50</t>
  </si>
  <si>
    <t>23772183</t>
  </si>
  <si>
    <t>2026-07-06 19:00:42</t>
  </si>
  <si>
    <t>VICTOR HUGO FERNANDEZ ANDRADE</t>
  </si>
  <si>
    <t>3004949416</t>
  </si>
  <si>
    <t>RURAL_190847200915110201</t>
  </si>
  <si>
    <t>190847200915110201</t>
  </si>
  <si>
    <t>4 días 10:46</t>
  </si>
  <si>
    <t>6 días 10:46</t>
  </si>
  <si>
    <t>7 días 11:41</t>
  </si>
  <si>
    <t>7 días 11:43</t>
  </si>
  <si>
    <t>23772780</t>
  </si>
  <si>
    <t>2026-07-08 16:30:02</t>
  </si>
  <si>
    <t>ALBEIRO DE JESUS TORO ZAPATA</t>
  </si>
  <si>
    <t>3242561641</t>
  </si>
  <si>
    <t>RURAL_190789100142040003_CRA 10 18-171</t>
  </si>
  <si>
    <t>190789100142040003</t>
  </si>
  <si>
    <t>5 días 16:30</t>
  </si>
  <si>
    <t>4 días 15:50</t>
  </si>
  <si>
    <t>23772991</t>
  </si>
  <si>
    <t>2026-07-08 12:32:37</t>
  </si>
  <si>
    <t>DANNY LEANDRO RENDON SERNA</t>
  </si>
  <si>
    <t>3116098285</t>
  </si>
  <si>
    <t>RURAL_190698200515200003_PROV.190698200515200000</t>
  </si>
  <si>
    <t>190698200515200003</t>
  </si>
  <si>
    <t>0 días 14:33</t>
  </si>
  <si>
    <t>8/07/2026 22:30:47</t>
  </si>
  <si>
    <t>13 días 09:24</t>
  </si>
  <si>
    <t>1 días 09:24</t>
  </si>
  <si>
    <t>4 días 14:56</t>
  </si>
  <si>
    <t>1 días 11:45</t>
  </si>
  <si>
    <t>3 días 11:04</t>
  </si>
  <si>
    <t>3 días 08:57</t>
  </si>
  <si>
    <t>2 días 08:37</t>
  </si>
  <si>
    <t>5 días 08:12</t>
  </si>
  <si>
    <t>8 días 10:57</t>
  </si>
  <si>
    <t>12 días 13:36</t>
  </si>
  <si>
    <t>2 días 13:36</t>
  </si>
  <si>
    <t>23776637</t>
  </si>
  <si>
    <t>2026-07-08 11:25:56</t>
  </si>
  <si>
    <t>JOSE SILVA OCHOA</t>
  </si>
  <si>
    <t>3128182672</t>
  </si>
  <si>
    <t>CR 36 B CL 11 -51 (INTERIOR 605 )</t>
  </si>
  <si>
    <t>051326201000510605</t>
  </si>
  <si>
    <t>6/07/2026 23:36:20</t>
  </si>
  <si>
    <t>470 debe cambiar el medidor de energía para proceder a la legalización ,medidor debe ser de lectura activa y reactiva</t>
  </si>
  <si>
    <t>4 días 10:29</t>
  </si>
  <si>
    <t>0 días 10:29</t>
  </si>
  <si>
    <t>3 días 09:13</t>
  </si>
  <si>
    <t>3 días 13:14</t>
  </si>
  <si>
    <t>4 días 13:14</t>
  </si>
  <si>
    <t>5 días 11:30</t>
  </si>
  <si>
    <t>5 días 07:04</t>
  </si>
  <si>
    <t>6 días 07:04</t>
  </si>
  <si>
    <t>11 días 16:57</t>
  </si>
  <si>
    <t>0 días 09:26</t>
  </si>
  <si>
    <t>10 días 09:41</t>
  </si>
  <si>
    <t>4 días 11:00</t>
  </si>
  <si>
    <t>0 días 11:23</t>
  </si>
  <si>
    <t>5 días 09:42</t>
  </si>
  <si>
    <t>4 días 15:04</t>
  </si>
  <si>
    <t>5 días 15:56</t>
  </si>
  <si>
    <t>0 días 15:28</t>
  </si>
  <si>
    <t>10 días 15:38</t>
  </si>
  <si>
    <t>4 días 15:46</t>
  </si>
  <si>
    <t>23778875</t>
  </si>
  <si>
    <t>2026-07-08 14:10:44</t>
  </si>
  <si>
    <t>BERTHA LIGIA LOAIZA BURITICA</t>
  </si>
  <si>
    <t>3165289668</t>
  </si>
  <si>
    <t>RURAL_190649100176500102</t>
  </si>
  <si>
    <t>190649100176500102</t>
  </si>
  <si>
    <t>0 días 14:10</t>
  </si>
  <si>
    <t>7 días 14:10</t>
  </si>
  <si>
    <t>0 días 15:54</t>
  </si>
  <si>
    <t>23778926</t>
  </si>
  <si>
    <t>2026-07-08 14:13:19</t>
  </si>
  <si>
    <t>RURAL_190649100176500201</t>
  </si>
  <si>
    <t>190649100176500201</t>
  </si>
  <si>
    <t>23778941</t>
  </si>
  <si>
    <t>2026-07-08 14:12:13</t>
  </si>
  <si>
    <t>RURAL_190649100176500202</t>
  </si>
  <si>
    <t>190649100176500202</t>
  </si>
  <si>
    <t>10 días 16:53</t>
  </si>
  <si>
    <t>0 días 16:55</t>
  </si>
  <si>
    <t>9 días 07:58</t>
  </si>
  <si>
    <t>1 días 08:34</t>
  </si>
  <si>
    <t>1 días 09:09</t>
  </si>
  <si>
    <t>9 días 10:03</t>
  </si>
  <si>
    <t>9 días 10:31</t>
  </si>
  <si>
    <t>1 días 10:31</t>
  </si>
  <si>
    <t>9 días 10:47</t>
  </si>
  <si>
    <t>1 días 10:47</t>
  </si>
  <si>
    <t>9 días 10:49</t>
  </si>
  <si>
    <t>5 días 10:49</t>
  </si>
  <si>
    <t>23779774</t>
  </si>
  <si>
    <t>2026-07-08 08:43:52</t>
  </si>
  <si>
    <t>MANUELA RENDON PEÑA</t>
  </si>
  <si>
    <t>6042507</t>
  </si>
  <si>
    <t>3128920807</t>
  </si>
  <si>
    <t>CL 25 A CR 65 F -21 (INTERIOR 201 )</t>
  </si>
  <si>
    <t>052615105600210201</t>
  </si>
  <si>
    <t>3/07/2026 6:05:45</t>
  </si>
  <si>
    <t>450 490 Debe hacer empalme entre neutros y tierras e instalar conector en C. Medidor conectado sin legalizar.</t>
  </si>
  <si>
    <t>2 días 11:41</t>
  </si>
  <si>
    <t>0 días 10:43</t>
  </si>
  <si>
    <t>9 días 13:17</t>
  </si>
  <si>
    <t>5 días 13:28</t>
  </si>
  <si>
    <t>9 días 13:31</t>
  </si>
  <si>
    <t>9 días 13:51</t>
  </si>
  <si>
    <t>5 días 14:24</t>
  </si>
  <si>
    <t>1 días 14:35</t>
  </si>
  <si>
    <t>2 días 14:46</t>
  </si>
  <si>
    <t>9 días 15:15</t>
  </si>
  <si>
    <t>1 días 15:18</t>
  </si>
  <si>
    <t>9 días 15:20</t>
  </si>
  <si>
    <t>9 días 15:41</t>
  </si>
  <si>
    <t>1 días 15:41</t>
  </si>
  <si>
    <t>9 días 15:42</t>
  </si>
  <si>
    <t>1 días 15:42</t>
  </si>
  <si>
    <t>9 días 16:13</t>
  </si>
  <si>
    <t>7 días 08:28</t>
  </si>
  <si>
    <t>8 días 07:38</t>
  </si>
  <si>
    <t>1 días 07:46</t>
  </si>
  <si>
    <t>8 días 08:20</t>
  </si>
  <si>
    <t>2 días 08:20</t>
  </si>
  <si>
    <t>0 días 08:39</t>
  </si>
  <si>
    <t>0 días 08:41</t>
  </si>
  <si>
    <t>2 días 08:54</t>
  </si>
  <si>
    <t>6 días 09:02</t>
  </si>
  <si>
    <t>2 días 09:53</t>
  </si>
  <si>
    <t>2 días 10:09</t>
  </si>
  <si>
    <t>6 días 10:31</t>
  </si>
  <si>
    <t>2 días 10:49</t>
  </si>
  <si>
    <t>8 días 14:28</t>
  </si>
  <si>
    <t>8 días 14:41</t>
  </si>
  <si>
    <t>2 días 14:41</t>
  </si>
  <si>
    <t>8 días 14:52</t>
  </si>
  <si>
    <t>2 días 14:12</t>
  </si>
  <si>
    <t>2 días 15:20</t>
  </si>
  <si>
    <t>2 días 15:28</t>
  </si>
  <si>
    <t>8 días 16:03</t>
  </si>
  <si>
    <t>8 días 16:51</t>
  </si>
  <si>
    <t>8 días 16:54</t>
  </si>
  <si>
    <t>1 días 16:54</t>
  </si>
  <si>
    <t>2 días 17:17</t>
  </si>
  <si>
    <t>23781473</t>
  </si>
  <si>
    <t>2026-07-08 16:18:41</t>
  </si>
  <si>
    <t>RUBIELA QUEJADA CHAVERRA</t>
  </si>
  <si>
    <t>3243816003</t>
  </si>
  <si>
    <t>CL 14 CR 89 A -104 (INTERIOR 301 )</t>
  </si>
  <si>
    <t>051814009101040301</t>
  </si>
  <si>
    <t>1/07/2026 19:29:14</t>
  </si>
  <si>
    <t xml:space="preserve">414 usuario que contesta dice no ser el titular del pedido </t>
  </si>
  <si>
    <t>1 días 08:01</t>
  </si>
  <si>
    <t>3 días 08:19</t>
  </si>
  <si>
    <t>2 días 08:36</t>
  </si>
  <si>
    <t>7 días 09:07</t>
  </si>
  <si>
    <t>7 días 09:33</t>
  </si>
  <si>
    <t>3 días 09:33</t>
  </si>
  <si>
    <t>7 días 10:22</t>
  </si>
  <si>
    <t>7 días 11:02</t>
  </si>
  <si>
    <t>3 días 11:02</t>
  </si>
  <si>
    <t>2 días 10:30</t>
  </si>
  <si>
    <t>2 días 07:26</t>
  </si>
  <si>
    <t>5 días 07:26</t>
  </si>
  <si>
    <t>4 días 15:24</t>
  </si>
  <si>
    <t>7 días 13:09</t>
  </si>
  <si>
    <t>0 días 13:22</t>
  </si>
  <si>
    <t>2026-07-08 16:13:34</t>
  </si>
  <si>
    <t>7 días 13:48</t>
  </si>
  <si>
    <t>7 días 14:00</t>
  </si>
  <si>
    <t>7 días 14:05</t>
  </si>
  <si>
    <t>2 días 14:10</t>
  </si>
  <si>
    <t>3 días 15:25</t>
  </si>
  <si>
    <t>23782893</t>
  </si>
  <si>
    <t>2026-07-08 17:43:53</t>
  </si>
  <si>
    <t>DARWIN FERNANDO DUQUE QUINTERO</t>
  </si>
  <si>
    <t>3042503719</t>
  </si>
  <si>
    <t>RURAL_190197100112150000_KRA BOMBONA</t>
  </si>
  <si>
    <t>190197100112150000</t>
  </si>
  <si>
    <t>0 días 09:27</t>
  </si>
  <si>
    <t>0 días 15:24</t>
  </si>
  <si>
    <t>7 días 16:12</t>
  </si>
  <si>
    <t>7 días 16:15</t>
  </si>
  <si>
    <t>7 días 16:20</t>
  </si>
  <si>
    <t>7 días 16:22</t>
  </si>
  <si>
    <t>7 días 17:26</t>
  </si>
  <si>
    <t>6 días 08:35</t>
  </si>
  <si>
    <t>4 días 08:35</t>
  </si>
  <si>
    <t>6 días 09:17</t>
  </si>
  <si>
    <t>4 días 09:17</t>
  </si>
  <si>
    <t>6 días 10:02</t>
  </si>
  <si>
    <t>1 días 10:17</t>
  </si>
  <si>
    <t>1 días 10:41</t>
  </si>
  <si>
    <t>8 días 10:46</t>
  </si>
  <si>
    <t>6 días 11:01</t>
  </si>
  <si>
    <t>1 días 11:02</t>
  </si>
  <si>
    <t>6 días 11:05</t>
  </si>
  <si>
    <t>2 días 11:12</t>
  </si>
  <si>
    <t>3 días 18:11</t>
  </si>
  <si>
    <t>6 días 11:37</t>
  </si>
  <si>
    <t>4 días 11:37</t>
  </si>
  <si>
    <t>3 días 08:08</t>
  </si>
  <si>
    <t>6 días 13:33</t>
  </si>
  <si>
    <t>4 días 14:11</t>
  </si>
  <si>
    <t>6 días 14:53</t>
  </si>
  <si>
    <t>2 días 15:03</t>
  </si>
  <si>
    <t>6 días 15:07</t>
  </si>
  <si>
    <t>1 días 15:07</t>
  </si>
  <si>
    <t>6 días 15:10</t>
  </si>
  <si>
    <t>6 días 15:19</t>
  </si>
  <si>
    <t>8 días 15:51</t>
  </si>
  <si>
    <t>1 días 16:03</t>
  </si>
  <si>
    <t>6 días 16:18</t>
  </si>
  <si>
    <t>8 días 16:18</t>
  </si>
  <si>
    <t>1 días 16:21</t>
  </si>
  <si>
    <t>6 días 16:28</t>
  </si>
  <si>
    <t>1 días 16:28</t>
  </si>
  <si>
    <t>4 días 16:32</t>
  </si>
  <si>
    <t>4 días 16:44</t>
  </si>
  <si>
    <t>6 días 17:08</t>
  </si>
  <si>
    <t>6 días 17:44</t>
  </si>
  <si>
    <t>2 días 07:33</t>
  </si>
  <si>
    <t>5 días 07:46</t>
  </si>
  <si>
    <t>5 días 07:49</t>
  </si>
  <si>
    <t>2 días 08:39</t>
  </si>
  <si>
    <t>5 días 08:41</t>
  </si>
  <si>
    <t>2 días 08:45</t>
  </si>
  <si>
    <t>5 días 08:53</t>
  </si>
  <si>
    <t>2 días 09:38</t>
  </si>
  <si>
    <t>5 días 10:23</t>
  </si>
  <si>
    <t>5 días 10:32</t>
  </si>
  <si>
    <t>5 días 11:29</t>
  </si>
  <si>
    <t>5 días 11:31</t>
  </si>
  <si>
    <t>2026-07-08 15:36:22</t>
  </si>
  <si>
    <t>8/07/2026 15:53:18</t>
  </si>
  <si>
    <t>H más pase trajo 2 es 576 contador empotrado metros de pase 24 m de acometida</t>
  </si>
  <si>
    <t>5 días 11:58</t>
  </si>
  <si>
    <t>2 días 11:58</t>
  </si>
  <si>
    <t>2026-07-08 15:37:30</t>
  </si>
  <si>
    <t>8/07/2026 15:54:43</t>
  </si>
  <si>
    <t>HD + pase trabajo 79037 contador empotrado 7 m de paso y 17 m de acometida</t>
  </si>
  <si>
    <t>2026-07-08 15:38:34</t>
  </si>
  <si>
    <t>8/07/2026 15:55:51</t>
  </si>
  <si>
    <t>HD menos para hacer trabajo 39 280 contadores puesto no pase 19 m de acometida</t>
  </si>
  <si>
    <t>2026-07-08 15:40:15</t>
  </si>
  <si>
    <t>8/07/2026 15:57:00</t>
  </si>
  <si>
    <t>HD menos pase trafo 39280 contadores puesto no pase 19 m de acometida</t>
  </si>
  <si>
    <t>5 días 12:49</t>
  </si>
  <si>
    <t>5 días 12:56</t>
  </si>
  <si>
    <t>5 días 13:39</t>
  </si>
  <si>
    <t>2 días 14:09</t>
  </si>
  <si>
    <t>5 días 14:27</t>
  </si>
  <si>
    <t>5 días 14:46</t>
  </si>
  <si>
    <t>5 días 14:48</t>
  </si>
  <si>
    <t>6 días 14:48</t>
  </si>
  <si>
    <t>4 días 12:03</t>
  </si>
  <si>
    <t>5 días 15:37</t>
  </si>
  <si>
    <t>3 días 08:15</t>
  </si>
  <si>
    <t>4 días 08:15</t>
  </si>
  <si>
    <t>5 días 16:02</t>
  </si>
  <si>
    <t>0 días 16:11</t>
  </si>
  <si>
    <t>5 días 16:19</t>
  </si>
  <si>
    <t>5 días 16:27</t>
  </si>
  <si>
    <t>23786639</t>
  </si>
  <si>
    <t>2026-07-08 11:52:24</t>
  </si>
  <si>
    <t>RAMEIRO LEON PAMPLONA ARREDONDO</t>
  </si>
  <si>
    <t>3187992094</t>
  </si>
  <si>
    <t>RURAL_190604100301232000_BR 20 DE JULIO</t>
  </si>
  <si>
    <t>190604100301232000</t>
  </si>
  <si>
    <t>0 días 11:52</t>
  </si>
  <si>
    <t>6 días 07:50</t>
  </si>
  <si>
    <t>1 días 07:54</t>
  </si>
  <si>
    <t>6 días 08:12</t>
  </si>
  <si>
    <t>4 días 08:24</t>
  </si>
  <si>
    <t>6 días 08:41</t>
  </si>
  <si>
    <t>4 días 08:42</t>
  </si>
  <si>
    <t>4 días 09:03</t>
  </si>
  <si>
    <t>0 días 09:16</t>
  </si>
  <si>
    <t>4 días 09:26</t>
  </si>
  <si>
    <t>0 días 10:02</t>
  </si>
  <si>
    <t>1 días 10:14</t>
  </si>
  <si>
    <t>4 días 10:36</t>
  </si>
  <si>
    <t>6 días 10:36</t>
  </si>
  <si>
    <t>4 días 11:05</t>
  </si>
  <si>
    <t>4 días 11:19</t>
  </si>
  <si>
    <t>0 días 11:34</t>
  </si>
  <si>
    <t>7 días 11:37</t>
  </si>
  <si>
    <t>4 días 11:44</t>
  </si>
  <si>
    <t>5 días 11:45</t>
  </si>
  <si>
    <t>6 días 11:46</t>
  </si>
  <si>
    <t>4 días 11:48</t>
  </si>
  <si>
    <t>4 días 13:03</t>
  </si>
  <si>
    <t>4 días 13:06</t>
  </si>
  <si>
    <t>4 días 13:28</t>
  </si>
  <si>
    <t>0 días 08:24</t>
  </si>
  <si>
    <t>4 días 13:50</t>
  </si>
  <si>
    <t>5 días 14:10</t>
  </si>
  <si>
    <t>4 días 14:25</t>
  </si>
  <si>
    <t>4 días 14:26</t>
  </si>
  <si>
    <t>1 días 14:28</t>
  </si>
  <si>
    <t>0 días 14:32</t>
  </si>
  <si>
    <t>4 días 14:39</t>
  </si>
  <si>
    <t>5 días 14:39</t>
  </si>
  <si>
    <t>4 días 15:12</t>
  </si>
  <si>
    <t>6 días 15:37</t>
  </si>
  <si>
    <t>4 días 15:41</t>
  </si>
  <si>
    <t>4 días 15:57</t>
  </si>
  <si>
    <t>0 días 15:57</t>
  </si>
  <si>
    <t>2 días 08:26</t>
  </si>
  <si>
    <t>23788026</t>
  </si>
  <si>
    <t>2026-07-03 16:19:15</t>
  </si>
  <si>
    <t>LUIS EDUARDO HIGUITA CORREA</t>
  </si>
  <si>
    <t>2377532</t>
  </si>
  <si>
    <t>3113809602</t>
  </si>
  <si>
    <t>RURAL_190761200508970003_PROV.URBANIZACIÓN LA PERL</t>
  </si>
  <si>
    <t>190761200508970003</t>
  </si>
  <si>
    <t>0 días 16:20</t>
  </si>
  <si>
    <t>0 días 16:32</t>
  </si>
  <si>
    <t>0 días 16:52</t>
  </si>
  <si>
    <t>23788110</t>
  </si>
  <si>
    <t>2026-07-03 16:54:00</t>
  </si>
  <si>
    <t>MAYELLY MARIA CARO ALVAREZ</t>
  </si>
  <si>
    <t>RURAL_190042100359098102_LA MEMBRILLALA</t>
  </si>
  <si>
    <t>190042100359098102</t>
  </si>
  <si>
    <t>4 días 16:59</t>
  </si>
  <si>
    <t>4 días 17:03</t>
  </si>
  <si>
    <t>0 días 17:03</t>
  </si>
  <si>
    <t>0 días 17:10</t>
  </si>
  <si>
    <t>4 días 10:40</t>
  </si>
  <si>
    <t>6 días 11:53</t>
  </si>
  <si>
    <t>23788531</t>
  </si>
  <si>
    <t>2026-07-04 13:28:38</t>
  </si>
  <si>
    <t>CARMEN LUCIA OSPINA QUINTERO</t>
  </si>
  <si>
    <t>3110236</t>
  </si>
  <si>
    <t>3012131539</t>
  </si>
  <si>
    <t>RURAL_190042100437550000_CL 9 N 10-23 INT 102</t>
  </si>
  <si>
    <t>190042100437550000</t>
  </si>
  <si>
    <t>4 días 14:02</t>
  </si>
  <si>
    <t>4 días 17:00</t>
  </si>
  <si>
    <t>3 días 07:19</t>
  </si>
  <si>
    <t>4 días 07:19</t>
  </si>
  <si>
    <t>3 días 08:01</t>
  </si>
  <si>
    <t>3 días 08:06</t>
  </si>
  <si>
    <t>23788787</t>
  </si>
  <si>
    <t>2026-07-06 08:10:24</t>
  </si>
  <si>
    <t>GUSTAVO ADOLFO HIGUITA GUZMAN</t>
  </si>
  <si>
    <t>3218513740</t>
  </si>
  <si>
    <t>RURAL_190113100042600009_CR 4 # 4-15</t>
  </si>
  <si>
    <t>190113100042600009</t>
  </si>
  <si>
    <t>3 días 08:10</t>
  </si>
  <si>
    <t>4 días 08:10</t>
  </si>
  <si>
    <t>23788797</t>
  </si>
  <si>
    <t>2026-07-06 08:16:55</t>
  </si>
  <si>
    <t>JAVIER DARIO RUIZ MONSALVE</t>
  </si>
  <si>
    <t>3113109791</t>
  </si>
  <si>
    <t>RURAL_190761200811800001_PROV.BRUNERA</t>
  </si>
  <si>
    <t>190761200811800001</t>
  </si>
  <si>
    <t>23788831</t>
  </si>
  <si>
    <t>2026-07-06 08:42:46</t>
  </si>
  <si>
    <t>MARIA TERESA GOMEZ CARDONA</t>
  </si>
  <si>
    <t>3127474125</t>
  </si>
  <si>
    <t>RURAL_190138100048492008</t>
  </si>
  <si>
    <t>190138100048492008</t>
  </si>
  <si>
    <t>23788834</t>
  </si>
  <si>
    <t>2026-07-06 08:43:43</t>
  </si>
  <si>
    <t>JORGE MARIO FLOREZ MESA</t>
  </si>
  <si>
    <t>3116024406</t>
  </si>
  <si>
    <t>RURAL_190656200735870001_PROV.PARCELACIÓN EL CASTI</t>
  </si>
  <si>
    <t>190656200735870001</t>
  </si>
  <si>
    <t>7 días 08:52</t>
  </si>
  <si>
    <t>23788857</t>
  </si>
  <si>
    <t>2026-07-06 09:03:52</t>
  </si>
  <si>
    <t>CONSORCIO VISS</t>
  </si>
  <si>
    <t>3117624581</t>
  </si>
  <si>
    <t>RURAL_190761200898033503_CL 10B CR16A-61_BQ3_IN503</t>
  </si>
  <si>
    <t>190761200898033503</t>
  </si>
  <si>
    <t>23788858</t>
  </si>
  <si>
    <t>2026-07-06 09:03:54</t>
  </si>
  <si>
    <t>RURAL_190761200898033203_CL 10B CR16A-61_BQ3_IN203</t>
  </si>
  <si>
    <t>190761200898033203</t>
  </si>
  <si>
    <t>23788859</t>
  </si>
  <si>
    <t>RURAL_190761200898033304_CL 10B CR16A-61_BQ3_IN304</t>
  </si>
  <si>
    <t>190761200898033304</t>
  </si>
  <si>
    <t>23788860</t>
  </si>
  <si>
    <t>2026-07-06 09:03:55</t>
  </si>
  <si>
    <t>RURAL_190761200898033201_CL 10B CR16A-61_BQ3_IN201</t>
  </si>
  <si>
    <t>190761200898033201</t>
  </si>
  <si>
    <t>23788861</t>
  </si>
  <si>
    <t>RURAL_190761200898033204_CL 10B CR16A-61_BQ3_IN204</t>
  </si>
  <si>
    <t>190761200898033204</t>
  </si>
  <si>
    <t>23788862</t>
  </si>
  <si>
    <t>2026-07-06 09:03:59</t>
  </si>
  <si>
    <t>RURAL_190761200898033403_CL 10B CR16A-61_BQ3_IN403</t>
  </si>
  <si>
    <t>190761200898033403</t>
  </si>
  <si>
    <t>23788863</t>
  </si>
  <si>
    <t>2026-07-06 09:04:00</t>
  </si>
  <si>
    <t>RURAL_190761200898033401_CL 10B CR16A-61_BQ3_IN401</t>
  </si>
  <si>
    <t>190761200898033401</t>
  </si>
  <si>
    <t>23788864</t>
  </si>
  <si>
    <t>2026-07-06 09:04:01</t>
  </si>
  <si>
    <t>RURAL_190761200898033301_CL 10B CR16A-61_BQ3_IN301</t>
  </si>
  <si>
    <t>190761200898033301</t>
  </si>
  <si>
    <t>23788865</t>
  </si>
  <si>
    <t>2026-07-06 09:04:04</t>
  </si>
  <si>
    <t>RURAL_190761200898033202_CL 10B CR16A-61_BQ3_IN202</t>
  </si>
  <si>
    <t>190761200898033202</t>
  </si>
  <si>
    <t>23788872</t>
  </si>
  <si>
    <t>2026-07-06 09:08:34</t>
  </si>
  <si>
    <t>RURAL_190761200898033102_CL 10B CR16A-61_BQ3_IN102</t>
  </si>
  <si>
    <t>190761200898033102</t>
  </si>
  <si>
    <t>23788873</t>
  </si>
  <si>
    <t>2026-07-06 09:08:38</t>
  </si>
  <si>
    <t>RURAL_190761200898033101_CL 10B CR16A-61_BQ3_IN101</t>
  </si>
  <si>
    <t>190761200898033101</t>
  </si>
  <si>
    <t>23788874</t>
  </si>
  <si>
    <t>2026-07-06 09:08:40</t>
  </si>
  <si>
    <t>RURAL_190761200898033103_CL 10B CR16A-61_BQ3_IN103</t>
  </si>
  <si>
    <t>190761200898033103</t>
  </si>
  <si>
    <t>23788875</t>
  </si>
  <si>
    <t>2026-07-06 09:08:49</t>
  </si>
  <si>
    <t>RURAL_190761200898033104_CL 10B CR16A-61_BQ3_IN104</t>
  </si>
  <si>
    <t>190761200898033104</t>
  </si>
  <si>
    <t>23788876</t>
  </si>
  <si>
    <t>2026-07-06 09:09:07</t>
  </si>
  <si>
    <t>RURAL_190761200898033302_CL 10B CR16A-61_BQ3_IN302</t>
  </si>
  <si>
    <t>190761200898033302</t>
  </si>
  <si>
    <t>7 días 09:09</t>
  </si>
  <si>
    <t>23788877</t>
  </si>
  <si>
    <t>2026-07-06 09:09:09</t>
  </si>
  <si>
    <t>RURAL_190761200898033303_CL 10B CR16A-61_BQ3_IN303</t>
  </si>
  <si>
    <t>190761200898033303</t>
  </si>
  <si>
    <t>23788886</t>
  </si>
  <si>
    <t>2026-07-06 09:17:14</t>
  </si>
  <si>
    <t>RURAL_190761200898033402_CL 10B CR16A-61_BQ3_IN402</t>
  </si>
  <si>
    <t>190761200898033402</t>
  </si>
  <si>
    <t>3 días 09:17</t>
  </si>
  <si>
    <t>7 días 09:17</t>
  </si>
  <si>
    <t>23788887</t>
  </si>
  <si>
    <t>2026-07-06 09:17:13</t>
  </si>
  <si>
    <t>RURAL_190761200898033504_CL 10B CR16A-61_BQ3_IN504</t>
  </si>
  <si>
    <t>190761200898033504</t>
  </si>
  <si>
    <t>23788888</t>
  </si>
  <si>
    <t>RURAL_190761200898033404_CL 10B CR16A-61_BQ3_IN404</t>
  </si>
  <si>
    <t>190761200898033404</t>
  </si>
  <si>
    <t>23788889</t>
  </si>
  <si>
    <t>2026-07-06 09:17:16</t>
  </si>
  <si>
    <t>RURAL_190761200898033502_CL 10B CR16A-61_BQ3_IN502</t>
  </si>
  <si>
    <t>190761200898033502</t>
  </si>
  <si>
    <t>23788890</t>
  </si>
  <si>
    <t>RURAL_190761200898033501_CL 10B CR16A-61_BQ3_IN501</t>
  </si>
  <si>
    <t>190761200898033501</t>
  </si>
  <si>
    <t>23788900</t>
  </si>
  <si>
    <t>2026-07-06 09:26:28</t>
  </si>
  <si>
    <t>SERGIO VARGAS RESTREPO</t>
  </si>
  <si>
    <t>3046430992</t>
  </si>
  <si>
    <t>RURAL_190042100391953401_190042100391953401</t>
  </si>
  <si>
    <t>190042100391953401</t>
  </si>
  <si>
    <t>3 días 09:48</t>
  </si>
  <si>
    <t>8/07/2026 17:12:43</t>
  </si>
  <si>
    <t>Hv+pase trafo 84548</t>
  </si>
  <si>
    <t>3 días 10:18</t>
  </si>
  <si>
    <t>3 días 10:19</t>
  </si>
  <si>
    <t>3 días 10:21</t>
  </si>
  <si>
    <t>1 días 10:27</t>
  </si>
  <si>
    <t>23789005</t>
  </si>
  <si>
    <t>2026-07-06 10:30:47</t>
  </si>
  <si>
    <t>LINA MARCELA CHAVERRA CARDONA</t>
  </si>
  <si>
    <t>3148020280</t>
  </si>
  <si>
    <t>RURAL_190761200429420005_PROV VDA TATETONER</t>
  </si>
  <si>
    <t>190761200429420005</t>
  </si>
  <si>
    <t>6 días 10:33</t>
  </si>
  <si>
    <t>1 días 10:35</t>
  </si>
  <si>
    <t>6 días 10:35</t>
  </si>
  <si>
    <t>3 días 10:37</t>
  </si>
  <si>
    <t>3 días 10:39</t>
  </si>
  <si>
    <t>1 días 10:39</t>
  </si>
  <si>
    <t>3 días 10:57</t>
  </si>
  <si>
    <t>8/07/2026 17:13:30</t>
  </si>
  <si>
    <t>Hv+interna trafo 336582</t>
  </si>
  <si>
    <t>1 días 11:18</t>
  </si>
  <si>
    <t>23789231</t>
  </si>
  <si>
    <t>2026-07-06 11:31:22</t>
  </si>
  <si>
    <t>KAROL DAYANA USUGA DAVID</t>
  </si>
  <si>
    <t>3137122195</t>
  </si>
  <si>
    <t>RURAL_190306100110996003_LA AGUADA</t>
  </si>
  <si>
    <t>190306100110996003</t>
  </si>
  <si>
    <t>23789233</t>
  </si>
  <si>
    <t>2026-07-06 11:31:26</t>
  </si>
  <si>
    <t>RURAL_190306100110996004_LA AGUADA</t>
  </si>
  <si>
    <t>190306100110996004</t>
  </si>
  <si>
    <t>3 días 11:42</t>
  </si>
  <si>
    <t>7 días 11:48</t>
  </si>
  <si>
    <t>3 días 11:50</t>
  </si>
  <si>
    <t>1 días 11:53</t>
  </si>
  <si>
    <t>3 días 11:55</t>
  </si>
  <si>
    <t>3 días 12:11</t>
  </si>
  <si>
    <t>7 días 12:13</t>
  </si>
  <si>
    <t>3 días 12:19</t>
  </si>
  <si>
    <t>3 días 12:23</t>
  </si>
  <si>
    <t>4 días 12:23</t>
  </si>
  <si>
    <t>3 días 12:29</t>
  </si>
  <si>
    <t>3 días 12:31</t>
  </si>
  <si>
    <t>3 días 12:39</t>
  </si>
  <si>
    <t>4 días 12:39</t>
  </si>
  <si>
    <t>3 días 12:50</t>
  </si>
  <si>
    <t>1 días 12:50</t>
  </si>
  <si>
    <t>7 días 13:10</t>
  </si>
  <si>
    <t>3 días 13:49</t>
  </si>
  <si>
    <t>7 días 13:49</t>
  </si>
  <si>
    <t>23789483</t>
  </si>
  <si>
    <t>2026-07-06 14:20:10</t>
  </si>
  <si>
    <t>BIBIANA MARIA ZULUAGA BUILES</t>
  </si>
  <si>
    <t>2458700</t>
  </si>
  <si>
    <t>3142919218</t>
  </si>
  <si>
    <t>RURAL_190761200410740056_PROV.CONDOMINIO CORALINA</t>
  </si>
  <si>
    <t>190761200410740056</t>
  </si>
  <si>
    <t>0 días 08:35</t>
  </si>
  <si>
    <t>23789554</t>
  </si>
  <si>
    <t>2026-07-06 14:48:34</t>
  </si>
  <si>
    <t>LUIS ALONSO URREGO CORREA</t>
  </si>
  <si>
    <t>3104934539</t>
  </si>
  <si>
    <t>RURAL_190847200616900002_VEREDA EL PASO</t>
  </si>
  <si>
    <t>190847200616900002</t>
  </si>
  <si>
    <t>8/07/2026 16:23:17</t>
  </si>
  <si>
    <t xml:space="preserve">HV más interna pase 10 mts trafo 308205 caja hermética empoderada </t>
  </si>
  <si>
    <t>1 días 15:01</t>
  </si>
  <si>
    <t>3 días 15:05</t>
  </si>
  <si>
    <t>4 días 15:14</t>
  </si>
  <si>
    <t>4 días 15:39</t>
  </si>
  <si>
    <t>3 días 15:46</t>
  </si>
  <si>
    <t>3 días 15:53</t>
  </si>
  <si>
    <t>23789690</t>
  </si>
  <si>
    <t>2026-07-06 15:56:34</t>
  </si>
  <si>
    <t>ANDRES SANTIAGO JIMENEZ ASTAIZA</t>
  </si>
  <si>
    <t>3014797293</t>
  </si>
  <si>
    <t>RURAL_190656200644850000_190656200644850000</t>
  </si>
  <si>
    <t>190656200644850000</t>
  </si>
  <si>
    <t>23789694</t>
  </si>
  <si>
    <t>2026-07-06 15:58:29</t>
  </si>
  <si>
    <t>JESSICA PAOLA SERNA VARGAS</t>
  </si>
  <si>
    <t>3225182856</t>
  </si>
  <si>
    <t>RURAL_190125200833200004_PROV.VDA LOS SAUCES</t>
  </si>
  <si>
    <t>190125200833200004</t>
  </si>
  <si>
    <t>3 días 16:01</t>
  </si>
  <si>
    <t>4 días 16:01</t>
  </si>
  <si>
    <t>3 días 16:05</t>
  </si>
  <si>
    <t>7 días 16:05</t>
  </si>
  <si>
    <t>7 días 16:28</t>
  </si>
  <si>
    <t>3 días 16:47</t>
  </si>
  <si>
    <t>11 días 16:47</t>
  </si>
  <si>
    <t>1 días 16:51</t>
  </si>
  <si>
    <t>23789809</t>
  </si>
  <si>
    <t>2026-07-06 17:00:33</t>
  </si>
  <si>
    <t>OSIAS DE JESUS VELASQUEZ OSORIO</t>
  </si>
  <si>
    <t>3246464014</t>
  </si>
  <si>
    <t>RURAL_190656100317900101</t>
  </si>
  <si>
    <t>190656100317900101</t>
  </si>
  <si>
    <t>3 días 17:04</t>
  </si>
  <si>
    <t>4 días 17:04</t>
  </si>
  <si>
    <t>2 días 06:18</t>
  </si>
  <si>
    <t>2 días 06:57</t>
  </si>
  <si>
    <t>2 días 07:28</t>
  </si>
  <si>
    <t>2 días 07:31</t>
  </si>
  <si>
    <t>23790333</t>
  </si>
  <si>
    <t>2026-07-07 08:04:30</t>
  </si>
  <si>
    <t>GILDARDO ANTONIO ARENAS POSADA</t>
  </si>
  <si>
    <t>3128927708</t>
  </si>
  <si>
    <t>RURAL_190653100035550010_CR 11A 10 45</t>
  </si>
  <si>
    <t>190653100035550010</t>
  </si>
  <si>
    <t>2 días 08:04</t>
  </si>
  <si>
    <t>5 días 08:04</t>
  </si>
  <si>
    <t>5 días 08:10</t>
  </si>
  <si>
    <t>23790354</t>
  </si>
  <si>
    <t>2026-07-07 08:26:14</t>
  </si>
  <si>
    <t>DANERIS DEL SOCORRO SOTO JIMENEZ</t>
  </si>
  <si>
    <t>3137600097</t>
  </si>
  <si>
    <t>RURAL_190138100017757008_CL MEDIACUESTA</t>
  </si>
  <si>
    <t>190138100017757008</t>
  </si>
  <si>
    <t>2 días 08:49</t>
  </si>
  <si>
    <t>7 días 08:49</t>
  </si>
  <si>
    <t>2 días 08:55</t>
  </si>
  <si>
    <t>23790417</t>
  </si>
  <si>
    <t>2026-07-07 09:04:14</t>
  </si>
  <si>
    <t>ZULY BIBIANA FONTECHA SOLANO</t>
  </si>
  <si>
    <t>2177008</t>
  </si>
  <si>
    <t>RURAL_190318203136600001_PROV.190318203136600000</t>
  </si>
  <si>
    <t>190318203136600001</t>
  </si>
  <si>
    <t>23790423</t>
  </si>
  <si>
    <t>2026-07-07 09:10:26</t>
  </si>
  <si>
    <t>MARIA LILIANA CANO ORTIZ</t>
  </si>
  <si>
    <t>3117839431</t>
  </si>
  <si>
    <t>RURAL_190240100043900005 CL 18 14-17 APTO 9701</t>
  </si>
  <si>
    <t>190240100043900005</t>
  </si>
  <si>
    <t>2 días 09:10</t>
  </si>
  <si>
    <t>23790431</t>
  </si>
  <si>
    <t>2026-07-07 09:17:06</t>
  </si>
  <si>
    <t>RURAL_190318100599100090 CR 51 N 58 90</t>
  </si>
  <si>
    <t>190318100599100090</t>
  </si>
  <si>
    <t>2 días 09:20</t>
  </si>
  <si>
    <t>2 días 09:22</t>
  </si>
  <si>
    <t>5 días 09:22</t>
  </si>
  <si>
    <t>23790456</t>
  </si>
  <si>
    <t>2026-07-07 09:33:02</t>
  </si>
  <si>
    <t>CLAUDIA MILENA ALVAREZ PULGARIN</t>
  </si>
  <si>
    <t>3127712368</t>
  </si>
  <si>
    <t>RURAL_190585200654000003_PROV.BR MARIA AUXILIADORA</t>
  </si>
  <si>
    <t>190585200654000003</t>
  </si>
  <si>
    <t>2 días 09:33</t>
  </si>
  <si>
    <t>8 días 09:33</t>
  </si>
  <si>
    <t>23790469</t>
  </si>
  <si>
    <t>2026-07-07 09:38:52</t>
  </si>
  <si>
    <t>JUAN ALONSO QUINTERO MARIN</t>
  </si>
  <si>
    <t>3232383663</t>
  </si>
  <si>
    <t>RURAL_190674100353460100</t>
  </si>
  <si>
    <t>190674100353460100</t>
  </si>
  <si>
    <t>2 días 09:49</t>
  </si>
  <si>
    <t>8 días 09:49</t>
  </si>
  <si>
    <t>23790518</t>
  </si>
  <si>
    <t>2026-07-07 10:09:47</t>
  </si>
  <si>
    <t>EDERJHON CARDONA GOMEZ</t>
  </si>
  <si>
    <t>RURAL_190149200622000002_PROV.VDA LA PALMA - ALTO</t>
  </si>
  <si>
    <t>190149200622000002</t>
  </si>
  <si>
    <t>2 días 10:12</t>
  </si>
  <si>
    <t>23790539</t>
  </si>
  <si>
    <t>2026-07-07 10:17:07</t>
  </si>
  <si>
    <t>ELIDA CRISTINA MONTOYA MESA</t>
  </si>
  <si>
    <t>3226993579</t>
  </si>
  <si>
    <t>RURAL_190149200850007001_VEREDA BETANIA</t>
  </si>
  <si>
    <t>190149200850007001</t>
  </si>
  <si>
    <t>8 días 10:37</t>
  </si>
  <si>
    <t>23790628</t>
  </si>
  <si>
    <t>2026-07-07 10:46:36</t>
  </si>
  <si>
    <t>LUCELY MONTOYA URREGO</t>
  </si>
  <si>
    <t>3104678811</t>
  </si>
  <si>
    <t>19084710002393700001</t>
  </si>
  <si>
    <t>900058470002216484</t>
  </si>
  <si>
    <t>2 días 10:48</t>
  </si>
  <si>
    <t>5 días 10:48</t>
  </si>
  <si>
    <t>23790634</t>
  </si>
  <si>
    <t>2026-07-07 10:48:35</t>
  </si>
  <si>
    <t>LEONARDO FABIO USME LOPEZ</t>
  </si>
  <si>
    <t>3006130510</t>
  </si>
  <si>
    <t>RURAL_190667100611150009_CL 12 CR 17 -77</t>
  </si>
  <si>
    <t>190667100611150009</t>
  </si>
  <si>
    <t>23790652</t>
  </si>
  <si>
    <t>2026-07-07 10:56:23</t>
  </si>
  <si>
    <t>LUZ ADRIANA GIRALDO BEDOYA</t>
  </si>
  <si>
    <t>3146161588</t>
  </si>
  <si>
    <t>CR 12 A CL 6 -277 (LT 24 CAMPESTRE REAL )</t>
  </si>
  <si>
    <t>190375100822772124</t>
  </si>
  <si>
    <t>2 días 10:56</t>
  </si>
  <si>
    <t>23790662</t>
  </si>
  <si>
    <t>2026-07-07 11:00:06</t>
  </si>
  <si>
    <t>JEIDY BIBIANA PEREZ HENAO</t>
  </si>
  <si>
    <t>3104625107</t>
  </si>
  <si>
    <t>RURAL_190149200631943005_PROV.VEREDA LA PALMA</t>
  </si>
  <si>
    <t>190149200631943005</t>
  </si>
  <si>
    <t>23790676</t>
  </si>
  <si>
    <t>2026-07-07 11:03:26</t>
  </si>
  <si>
    <t>INVERSIONES LA PAMPITA S.A.S.</t>
  </si>
  <si>
    <t>3107804320</t>
  </si>
  <si>
    <t>RURAL_190617200782500006_SECTOR LAS FALABELLAS</t>
  </si>
  <si>
    <t>190617200782500006</t>
  </si>
  <si>
    <t>23790686</t>
  </si>
  <si>
    <t>JAVIER HUMBERTO AGUDELO TABORDA</t>
  </si>
  <si>
    <t>RURAL_190617200770090059_PARCELACION LA CAMPINA LO</t>
  </si>
  <si>
    <t>190617200770090059</t>
  </si>
  <si>
    <t>2 días 11:09</t>
  </si>
  <si>
    <t>5 días 11:09</t>
  </si>
  <si>
    <t>23790711</t>
  </si>
  <si>
    <t>2026-07-07 11:12:49</t>
  </si>
  <si>
    <t>CRISTIAN DARIO DUQUE ZULUAGA</t>
  </si>
  <si>
    <t>RURAL_190697100327000311_CL 51A-40-95 IN 311</t>
  </si>
  <si>
    <t>190697100327000311</t>
  </si>
  <si>
    <t>2 días 11:19</t>
  </si>
  <si>
    <t>2 días 11:43</t>
  </si>
  <si>
    <t>23790798</t>
  </si>
  <si>
    <t>2026-07-07 11:55:34</t>
  </si>
  <si>
    <t>NANCY MILENA MONTOYA RAMIREZ</t>
  </si>
  <si>
    <t>RURAL_190318203153058033_LA PASTORCITA</t>
  </si>
  <si>
    <t>190318203153058033</t>
  </si>
  <si>
    <t>23790802</t>
  </si>
  <si>
    <t>2026-07-07 11:58:59</t>
  </si>
  <si>
    <t>JORGE WILSON GONZALEZ RAMIREZ</t>
  </si>
  <si>
    <t>8691892</t>
  </si>
  <si>
    <t>3116192228</t>
  </si>
  <si>
    <t>CR 9 CL 4 -31 (INTERIOR 202 )</t>
  </si>
  <si>
    <t>900057560002216634</t>
  </si>
  <si>
    <t>23790814</t>
  </si>
  <si>
    <t>2026-07-07 12:08:44</t>
  </si>
  <si>
    <t>ANA CRISTINA MUNERA ESTRADA</t>
  </si>
  <si>
    <t>RURAL_190376200103030158_RESERVA SILVESTRE CASA 15</t>
  </si>
  <si>
    <t>190376200103030158</t>
  </si>
  <si>
    <t>2 días 12:20</t>
  </si>
  <si>
    <t>2 días 12:41</t>
  </si>
  <si>
    <t>3 días 12:41</t>
  </si>
  <si>
    <t>2 días 12:46</t>
  </si>
  <si>
    <t>23790870</t>
  </si>
  <si>
    <t>2026-07-07 12:53:10</t>
  </si>
  <si>
    <t>DUENEY SUAREZ RAMIREZ</t>
  </si>
  <si>
    <t>RURAL_190698200000559120_PARC LOS PINOS LT 20</t>
  </si>
  <si>
    <t>190698200000559120</t>
  </si>
  <si>
    <t>23790879</t>
  </si>
  <si>
    <t>2026-07-07 12:56:29</t>
  </si>
  <si>
    <t>MARIA ISABEL MARULANDA  RESTREPO</t>
  </si>
  <si>
    <t>3117022124</t>
  </si>
  <si>
    <t>RURAL_190400200582200005_PROV._CHALARCA</t>
  </si>
  <si>
    <t>190400200582200005</t>
  </si>
  <si>
    <t>2 días 13:01</t>
  </si>
  <si>
    <t>23790944</t>
  </si>
  <si>
    <t>2026-07-07 13:23:03</t>
  </si>
  <si>
    <t>RUBEN ANTONIO YEPES CORREA</t>
  </si>
  <si>
    <t>3108459462</t>
  </si>
  <si>
    <t>RURAL_190375100608950015_CL 5 CD CR 27 -15</t>
  </si>
  <si>
    <t>190375100608950015</t>
  </si>
  <si>
    <t>2 días 13:39</t>
  </si>
  <si>
    <t>8 días 13:43</t>
  </si>
  <si>
    <t>23790964</t>
  </si>
  <si>
    <t>2026-07-07 13:43:39</t>
  </si>
  <si>
    <t>CR 9 CL 4 -31 (INTERIOR 201 )</t>
  </si>
  <si>
    <t>900057560002216762</t>
  </si>
  <si>
    <t>2 días 13:57</t>
  </si>
  <si>
    <t>2 días 14:01</t>
  </si>
  <si>
    <t>23790984</t>
  </si>
  <si>
    <t>2026-07-07 14:02:28</t>
  </si>
  <si>
    <t>ADIELA CRISTINA ECHAVARRIA MARULANDA</t>
  </si>
  <si>
    <t>3218499731</t>
  </si>
  <si>
    <t>RURAL_190149200750340001_PROV.VDA CARMARGO</t>
  </si>
  <si>
    <t>190149200750340001</t>
  </si>
  <si>
    <t>2 días 14:24</t>
  </si>
  <si>
    <t>2 días 14:43</t>
  </si>
  <si>
    <t>3 días 14:54</t>
  </si>
  <si>
    <t>2 días 16:48</t>
  </si>
  <si>
    <t>2 días 20:06</t>
  </si>
  <si>
    <t>3 días 20:06</t>
  </si>
  <si>
    <t>23791452</t>
  </si>
  <si>
    <t>2026-07-08 06:41:14</t>
  </si>
  <si>
    <t>ALQUIVER CIRO ARIAS</t>
  </si>
  <si>
    <t>3225295763</t>
  </si>
  <si>
    <t>RURAL_190755200185255002_VDA HONDURAS</t>
  </si>
  <si>
    <t>190755200185255002</t>
  </si>
  <si>
    <t>5 días 07:23</t>
  </si>
  <si>
    <t>0 días 07:25</t>
  </si>
  <si>
    <t>23791491</t>
  </si>
  <si>
    <t>2026-07-08 07:48:21</t>
  </si>
  <si>
    <t>FABIAN ANDRES CASTAÑO USUGA</t>
  </si>
  <si>
    <t>3012083</t>
  </si>
  <si>
    <t>3216398213</t>
  </si>
  <si>
    <t>RURAL_190616200343254001_PROV.LA LAJA</t>
  </si>
  <si>
    <t>190616200343254001</t>
  </si>
  <si>
    <t>23791492</t>
  </si>
  <si>
    <t>2026-07-08 07:49:39</t>
  </si>
  <si>
    <t>ESTEBAN GAVIRIA HINESTROZA</t>
  </si>
  <si>
    <t>3210909</t>
  </si>
  <si>
    <t>3102642401</t>
  </si>
  <si>
    <t>RURAL_190607200615374001_PROV.ALTOS DE MARIA</t>
  </si>
  <si>
    <t>190607200615374001</t>
  </si>
  <si>
    <t>0 días 07:49</t>
  </si>
  <si>
    <t>23791501</t>
  </si>
  <si>
    <t>2026-07-08 08:00:02</t>
  </si>
  <si>
    <t>ALEXANDRO HERNAN VASQUEZ OCAMPO</t>
  </si>
  <si>
    <t>3162917577</t>
  </si>
  <si>
    <t>CL 31 BB CR 89 DD -46 (INTERIOR 202 )</t>
  </si>
  <si>
    <t>053811229440460202</t>
  </si>
  <si>
    <t>23791505</t>
  </si>
  <si>
    <t>2026-07-08 08:02:06</t>
  </si>
  <si>
    <t>JUANITA LOPEZ GARCIA</t>
  </si>
  <si>
    <t>RURAL_190607200622020156_CR20 35-586 C-56 ENT VDES</t>
  </si>
  <si>
    <t>190607200622020156</t>
  </si>
  <si>
    <t>0 días 08:02</t>
  </si>
  <si>
    <t>23791510</t>
  </si>
  <si>
    <t>2026-07-08 08:04:34</t>
  </si>
  <si>
    <t>JUAN CARLOS VALLE</t>
  </si>
  <si>
    <t>4174957</t>
  </si>
  <si>
    <t>3128504498</t>
  </si>
  <si>
    <t>RURAL_190318203010110001_PROV.VDA EL AGUACATE</t>
  </si>
  <si>
    <t>190318203010110001</t>
  </si>
  <si>
    <t>0 días 08:04</t>
  </si>
  <si>
    <t>10 días 08:04</t>
  </si>
  <si>
    <t>23791516</t>
  </si>
  <si>
    <t>2026-07-08 08:10:58</t>
  </si>
  <si>
    <t>VICTOR HUGO MORENO CHALARCA</t>
  </si>
  <si>
    <t>3125401075</t>
  </si>
  <si>
    <t>CL 44 CC CR 9 D -35 (INTERIOR 201 )</t>
  </si>
  <si>
    <t>054014339400350201</t>
  </si>
  <si>
    <t>23791531</t>
  </si>
  <si>
    <t>2026-07-08 08:31:20</t>
  </si>
  <si>
    <t>JUAN PABLO NARVAEZ LONDOÑO</t>
  </si>
  <si>
    <t>3235862861</t>
  </si>
  <si>
    <t>RURAL_190149200863220004_PROV.VDA BETANIA</t>
  </si>
  <si>
    <t>190149200863220004</t>
  </si>
  <si>
    <t>23791533</t>
  </si>
  <si>
    <t>2026-07-08 08:35:02</t>
  </si>
  <si>
    <t>RODRIGO DUQUE QUINTERO</t>
  </si>
  <si>
    <t>3197761485</t>
  </si>
  <si>
    <t>CR 36 CL 16 A -79 (INTERIOR 101 )</t>
  </si>
  <si>
    <t>900051480002217285</t>
  </si>
  <si>
    <t>4 días 08:38</t>
  </si>
  <si>
    <t>7 días 08:55</t>
  </si>
  <si>
    <t>23791582</t>
  </si>
  <si>
    <t>2026-07-08 09:13:58</t>
  </si>
  <si>
    <t>CARLOS ARTURO LOPEZ AGUDELO</t>
  </si>
  <si>
    <t>3128082050</t>
  </si>
  <si>
    <t>RURAL_190206100357500002</t>
  </si>
  <si>
    <t>190206100357500002</t>
  </si>
  <si>
    <t>7 días 09:13</t>
  </si>
  <si>
    <t>4 días 09:21</t>
  </si>
  <si>
    <t>4 días 09:27</t>
  </si>
  <si>
    <t>23791632</t>
  </si>
  <si>
    <t>2026-07-08 09:45:53</t>
  </si>
  <si>
    <t>LEIDY BIVIANA CARDONA SALAZAR</t>
  </si>
  <si>
    <t>RURAL_188024273400000002_PROV.VDA EL SILENCIO</t>
  </si>
  <si>
    <t>188024273400000002</t>
  </si>
  <si>
    <t>23791638</t>
  </si>
  <si>
    <t>2026-07-08 09:49:37</t>
  </si>
  <si>
    <t>3117687398</t>
  </si>
  <si>
    <t>CL 9 B CR 70 B -106 (INTERIOR 502 )</t>
  </si>
  <si>
    <t>050719200201060502</t>
  </si>
  <si>
    <t>0 días 10:00</t>
  </si>
  <si>
    <t>5 días 10:00</t>
  </si>
  <si>
    <t>0 días 10:04</t>
  </si>
  <si>
    <t>14 días 10:04</t>
  </si>
  <si>
    <t>23791660</t>
  </si>
  <si>
    <t>2026-07-08 10:05:33</t>
  </si>
  <si>
    <t>MARTA DORIS AGUDELO GONZALEZ</t>
  </si>
  <si>
    <t>3207172632</t>
  </si>
  <si>
    <t>RURAL_190649100187475414</t>
  </si>
  <si>
    <t>190649100187475414</t>
  </si>
  <si>
    <t>0 días 10:05</t>
  </si>
  <si>
    <t>23791669</t>
  </si>
  <si>
    <t>2026-07-08 10:10:39</t>
  </si>
  <si>
    <t>CL 9 B CR 70 B -106 (INTERIOR 501 )</t>
  </si>
  <si>
    <t>050719200201060501</t>
  </si>
  <si>
    <t>0 días 10:17</t>
  </si>
  <si>
    <t>23791686</t>
  </si>
  <si>
    <t>2026-07-08 10:21:20</t>
  </si>
  <si>
    <t>FELIPE ANDRES LOPEZ TEJADA</t>
  </si>
  <si>
    <t>3148620300</t>
  </si>
  <si>
    <t>RURAL_190042200836922017_PROV.PARC VALLE DEL TONUS</t>
  </si>
  <si>
    <t>190042200836922017</t>
  </si>
  <si>
    <t>10 días 10:21</t>
  </si>
  <si>
    <t>0 días 10:22</t>
  </si>
  <si>
    <t>5 días 10:29</t>
  </si>
  <si>
    <t>23791704</t>
  </si>
  <si>
    <t>2026-07-08 10:32:50</t>
  </si>
  <si>
    <t>RURAL_190649100187475411</t>
  </si>
  <si>
    <t>190649100187475411</t>
  </si>
  <si>
    <t>23791723</t>
  </si>
  <si>
    <t>2026-07-08 10:40:45</t>
  </si>
  <si>
    <t>LUZ AIDE PEREZ RIVERA</t>
  </si>
  <si>
    <t>3122354165</t>
  </si>
  <si>
    <t>RURAL_190125100129400301_CR 2 CL 6 - 13 APTO 301</t>
  </si>
  <si>
    <t>190125100129400301</t>
  </si>
  <si>
    <t>0 días 10:41</t>
  </si>
  <si>
    <t>9 días 10:43</t>
  </si>
  <si>
    <t>23791738</t>
  </si>
  <si>
    <t>2026-07-08 10:47:51</t>
  </si>
  <si>
    <t>CESAR HUMBERTO BOHORQUEZ VIVAS</t>
  </si>
  <si>
    <t>5778257</t>
  </si>
  <si>
    <t>3244230212</t>
  </si>
  <si>
    <t>RURAL_125004766200000020_125004766200000020</t>
  </si>
  <si>
    <t>125004766200000020</t>
  </si>
  <si>
    <t>23791743</t>
  </si>
  <si>
    <t>2026-07-08 10:54:13</t>
  </si>
  <si>
    <t>FREDY ALONSO DUQUE GIRALDO</t>
  </si>
  <si>
    <t>3207889027</t>
  </si>
  <si>
    <t>RURAL_190439100168700201_BARRIO LOS ROSALES ( INTE</t>
  </si>
  <si>
    <t>190439100168700201</t>
  </si>
  <si>
    <t>0 días 10:54</t>
  </si>
  <si>
    <t>0 días 10:55</t>
  </si>
  <si>
    <t>23791753</t>
  </si>
  <si>
    <t>2026-07-08 10:57:59</t>
  </si>
  <si>
    <t>2353269</t>
  </si>
  <si>
    <t>RURAL_190761200898033001_CL 10B CR16A-61_BQ3_ZC</t>
  </si>
  <si>
    <t>190761200898033001</t>
  </si>
  <si>
    <t>23791766</t>
  </si>
  <si>
    <t>2026-07-08 11:02:29</t>
  </si>
  <si>
    <t>MAYRA ALEJANDRA SANCHEZ MONTOYA</t>
  </si>
  <si>
    <t>3116497446</t>
  </si>
  <si>
    <t>RURAL_190649100053550302</t>
  </si>
  <si>
    <t>190649100053550302</t>
  </si>
  <si>
    <t>23791773</t>
  </si>
  <si>
    <t>2026-07-08 11:09:01</t>
  </si>
  <si>
    <t>NOEMI DEL PILAR AGUILAR SANCHEZ</t>
  </si>
  <si>
    <t>3136664458</t>
  </si>
  <si>
    <t>RURAL_190206100086200001</t>
  </si>
  <si>
    <t>190206100086200001</t>
  </si>
  <si>
    <t>23791775</t>
  </si>
  <si>
    <t>2026-07-08 11:09:47</t>
  </si>
  <si>
    <t>INVERSIONES LITA S.A.S</t>
  </si>
  <si>
    <t>RURAL_190375100822270001_CR 13 CL 10 -24</t>
  </si>
  <si>
    <t>190375100822270001</t>
  </si>
  <si>
    <t>23791779</t>
  </si>
  <si>
    <t>2026-07-08 11:10:44</t>
  </si>
  <si>
    <t>RURAL_190439100168700101_ BARRIO EL ROSAL (INTERIO</t>
  </si>
  <si>
    <t>190439100168700101</t>
  </si>
  <si>
    <t>0 días 11:11</t>
  </si>
  <si>
    <t>0 días 11:13</t>
  </si>
  <si>
    <t>0 días 11:15</t>
  </si>
  <si>
    <t>4 días 11:32</t>
  </si>
  <si>
    <t>23791833</t>
  </si>
  <si>
    <t>2026-07-08 11:34:44</t>
  </si>
  <si>
    <t>JORGE POSADA</t>
  </si>
  <si>
    <t>3117531572</t>
  </si>
  <si>
    <t>RURAL_190861200584800000_ARABIA SABANAS</t>
  </si>
  <si>
    <t>190861200584800000</t>
  </si>
  <si>
    <t>23791840</t>
  </si>
  <si>
    <t>2026-07-08 11:38:22</t>
  </si>
  <si>
    <t>RUBIELA DEL SOCORRO TORRES</t>
  </si>
  <si>
    <t>4820897</t>
  </si>
  <si>
    <t>3137647716</t>
  </si>
  <si>
    <t>RURAL_190030200490900000_EL VOLCAN</t>
  </si>
  <si>
    <t>190030200490900000</t>
  </si>
  <si>
    <t>23791841</t>
  </si>
  <si>
    <t>2026-07-08 11:38:43</t>
  </si>
  <si>
    <t>CRISTIAN CAMILO PULGARIN AREIZA</t>
  </si>
  <si>
    <t>3425922</t>
  </si>
  <si>
    <t>3012802012</t>
  </si>
  <si>
    <t>RURAL_190761200970560075_ENTREBOSQUES LT75</t>
  </si>
  <si>
    <t>190761200970560075</t>
  </si>
  <si>
    <t>23791843</t>
  </si>
  <si>
    <t>2026-07-08 11:41:16</t>
  </si>
  <si>
    <t>CAROLINA JANNETH AGUDELO AGUDELO</t>
  </si>
  <si>
    <t>4972024</t>
  </si>
  <si>
    <t>3152308936</t>
  </si>
  <si>
    <t>RURAL_190368200781200004_VEREDA LA PISTA</t>
  </si>
  <si>
    <t>190368200781200004</t>
  </si>
  <si>
    <t>23791849</t>
  </si>
  <si>
    <t>2026-07-08 11:42:58</t>
  </si>
  <si>
    <t>4 días 11:42</t>
  </si>
  <si>
    <t>23791850</t>
  </si>
  <si>
    <t>2026-07-08 11:43:34</t>
  </si>
  <si>
    <t>BLANCA NELLY OCAMPO YEPES</t>
  </si>
  <si>
    <t>3043702333</t>
  </si>
  <si>
    <t>RURAL_190149200661150000_VEREDA CRISTO REY</t>
  </si>
  <si>
    <t>190149200661150000</t>
  </si>
  <si>
    <t>23791851</t>
  </si>
  <si>
    <t>2026-07-08 11:43:46</t>
  </si>
  <si>
    <t>EYDY MARIANA PEDROZA TORRES</t>
  </si>
  <si>
    <t>3228252592</t>
  </si>
  <si>
    <t>CL 59 A CR 64 E -43 (INTERIOR 3 )</t>
  </si>
  <si>
    <t>055619104500430003</t>
  </si>
  <si>
    <t>23791860</t>
  </si>
  <si>
    <t>2026-07-08 11:50:12</t>
  </si>
  <si>
    <t>3113674276</t>
  </si>
  <si>
    <t>ANDRES FERNEY VASQUEZ GARCIA</t>
  </si>
  <si>
    <t>3103940286</t>
  </si>
  <si>
    <t>23791866</t>
  </si>
  <si>
    <t>RODRIGO EMILIO ROJAS ROJAS</t>
  </si>
  <si>
    <t>3102904527</t>
  </si>
  <si>
    <t>RURAL_147044590000000010</t>
  </si>
  <si>
    <t>147044590000000010</t>
  </si>
  <si>
    <t>0 días 11:53</t>
  </si>
  <si>
    <t>23791867</t>
  </si>
  <si>
    <t>2026-07-08 11:54:19</t>
  </si>
  <si>
    <t>EVER DE JESUS QUINTERO RAMIREZ</t>
  </si>
  <si>
    <t>3105626119</t>
  </si>
  <si>
    <t>RURAL_190698200524363001_PROV.VDA LA CUCHILLA</t>
  </si>
  <si>
    <t>190698200524363001</t>
  </si>
  <si>
    <t>23791868</t>
  </si>
  <si>
    <t>2026-07-08 11:54:34</t>
  </si>
  <si>
    <t>JOSE CORNELIO OCHOA LOPEZ</t>
  </si>
  <si>
    <t>CR 52 CL 59 -398 (INTERIOR 148 )</t>
  </si>
  <si>
    <t>305522009003980148</t>
  </si>
  <si>
    <t>23791877</t>
  </si>
  <si>
    <t>2026-07-08 12:01:56</t>
  </si>
  <si>
    <t>YURI DANIELA GOMEZ MARIN</t>
  </si>
  <si>
    <t>3135920787</t>
  </si>
  <si>
    <t>RURAL_190190200715280000_EL LIMON</t>
  </si>
  <si>
    <t>190190200715280000</t>
  </si>
  <si>
    <t>14 días 12:01</t>
  </si>
  <si>
    <t>23791887</t>
  </si>
  <si>
    <t>2026-07-08 12:11:57</t>
  </si>
  <si>
    <t>RUBEN DARIO PINEDA CALLEJAS</t>
  </si>
  <si>
    <t>3104265530</t>
  </si>
  <si>
    <t>RURAL_190617200574770000_PARC ANDALUCIA LT 30</t>
  </si>
  <si>
    <t>190617200574770000</t>
  </si>
  <si>
    <t>23791891</t>
  </si>
  <si>
    <t>2026-07-08 12:19:30</t>
  </si>
  <si>
    <t>LUZ MARYORI SUAZA SUAZA</t>
  </si>
  <si>
    <t>2216115</t>
  </si>
  <si>
    <t>3016924943</t>
  </si>
  <si>
    <t>CL 56 E CR 17 B -13 (INTERIOR 240 )</t>
  </si>
  <si>
    <t>055116507200130240</t>
  </si>
  <si>
    <t>23791894</t>
  </si>
  <si>
    <t>2026-07-08 12:20:10</t>
  </si>
  <si>
    <t>23791896</t>
  </si>
  <si>
    <t>2026-07-08 12:22:09</t>
  </si>
  <si>
    <t>LUKI LORENA GUTIERREZ GOMEZ</t>
  </si>
  <si>
    <t>6000000</t>
  </si>
  <si>
    <t>3003823384</t>
  </si>
  <si>
    <t>RURAL_190347200578274045_LLANOS DE SAN JOSE</t>
  </si>
  <si>
    <t>190347200578274045</t>
  </si>
  <si>
    <t>23791898</t>
  </si>
  <si>
    <t>2026-07-08 12:25:10</t>
  </si>
  <si>
    <t>GILBERTO ALEJANDRO DIAZ PERALTA</t>
  </si>
  <si>
    <t>3137659371</t>
  </si>
  <si>
    <t>CL 48 FF CR 100 AE -60 (INTERIOR 123 )</t>
  </si>
  <si>
    <t>084018660150600123</t>
  </si>
  <si>
    <t>23791908</t>
  </si>
  <si>
    <t>2026-07-08 12:51:19</t>
  </si>
  <si>
    <t>PEDRO ANTONIO CASTRO GARCÍA</t>
  </si>
  <si>
    <t>5728513</t>
  </si>
  <si>
    <t>3217877086</t>
  </si>
  <si>
    <t>RURAL_130024229700000000_VDA SAN MIGUEL</t>
  </si>
  <si>
    <t>130024229700000000</t>
  </si>
  <si>
    <t>23791911</t>
  </si>
  <si>
    <t>2026-07-08 12:55:54</t>
  </si>
  <si>
    <t>MUNICIPIO DE SAN JERONIMO</t>
  </si>
  <si>
    <t>8582024</t>
  </si>
  <si>
    <t>3246230120</t>
  </si>
  <si>
    <t>RURAL_190656200601700000_VEREDA EL RINCON</t>
  </si>
  <si>
    <t>190656200601700000</t>
  </si>
  <si>
    <t>23791914</t>
  </si>
  <si>
    <t>2026-07-08 13:01:52</t>
  </si>
  <si>
    <t>SANDRA PATRICIA OSSA CASTRILLON</t>
  </si>
  <si>
    <t>4506686</t>
  </si>
  <si>
    <t>3053909509</t>
  </si>
  <si>
    <t>RURAL_190649200265358002_PROV.VEREDA DINAMARCA</t>
  </si>
  <si>
    <t>190649200265358002</t>
  </si>
  <si>
    <t>23791915</t>
  </si>
  <si>
    <t>2026-07-08 13:07:01</t>
  </si>
  <si>
    <t>VERONICA LOPEZ CALDERON</t>
  </si>
  <si>
    <t>3126374582</t>
  </si>
  <si>
    <t>CL 48 D CR 110 -356 (INTERIOR 1075 )</t>
  </si>
  <si>
    <t>084118400003561075</t>
  </si>
  <si>
    <t>23791916</t>
  </si>
  <si>
    <t>2026-07-08 13:07:16</t>
  </si>
  <si>
    <t>MIRLEDYS ALVAREZ PORRAS</t>
  </si>
  <si>
    <t>3216923551</t>
  </si>
  <si>
    <t>CR 103 B CL 61 C -29</t>
  </si>
  <si>
    <t>086023201300290000</t>
  </si>
  <si>
    <t>23791918</t>
  </si>
  <si>
    <t>2026-07-08 13:09:53</t>
  </si>
  <si>
    <t>RUTH MERY BETANCUR BOLIVAR</t>
  </si>
  <si>
    <t>3137838023</t>
  </si>
  <si>
    <t>RURAL_190604100344720000_190604100344720000</t>
  </si>
  <si>
    <t>190604100344720000</t>
  </si>
  <si>
    <t>23791922</t>
  </si>
  <si>
    <t>2026-07-08 13:13:59</t>
  </si>
  <si>
    <t>SANDRA MARIA URIBE ESCUDERO</t>
  </si>
  <si>
    <t>RURAL_190042100353400000_URB. GUILLERMO GAVIRIA CO</t>
  </si>
  <si>
    <t>190042100353400000</t>
  </si>
  <si>
    <t>23791928</t>
  </si>
  <si>
    <t>2026-07-08 13:22:21</t>
  </si>
  <si>
    <t>DANIEL VIRGILIO PINEDA LONDOÑO</t>
  </si>
  <si>
    <t>CL 46 CR 29 -67 (INTERIOR 401 )</t>
  </si>
  <si>
    <t>054216009000670401</t>
  </si>
  <si>
    <t>23791929</t>
  </si>
  <si>
    <t>2026-07-08 13:23:03</t>
  </si>
  <si>
    <t>SABINO MOSQUERA RIVAS</t>
  </si>
  <si>
    <t>5984112</t>
  </si>
  <si>
    <t>3102686497</t>
  </si>
  <si>
    <t>RURAL_190697100746900002_CL 44 A CR 48A -35</t>
  </si>
  <si>
    <t>190697100746900002</t>
  </si>
  <si>
    <t>2026-07-17 13:23:03</t>
  </si>
  <si>
    <t>7 días 13:23</t>
  </si>
  <si>
    <t>23791935</t>
  </si>
  <si>
    <t>2026-07-08 13:26:05</t>
  </si>
  <si>
    <t>MARY EMILSEN AGUIRRE BOLIVAR</t>
  </si>
  <si>
    <t>5042066</t>
  </si>
  <si>
    <t>CL 46 CR 29 -67 (INTERIOR 202 )</t>
  </si>
  <si>
    <t>054216009000670202</t>
  </si>
  <si>
    <t>23791936</t>
  </si>
  <si>
    <t>2026-07-08 13:26:52</t>
  </si>
  <si>
    <t>WILMAR HUMBERTO CARVAJAL HERRERA</t>
  </si>
  <si>
    <t>RURAL_190318100305553001_CL 55 CR 46 A-2</t>
  </si>
  <si>
    <t>190318100305553001</t>
  </si>
  <si>
    <t>23791938</t>
  </si>
  <si>
    <t>2026-07-08 13:27:23</t>
  </si>
  <si>
    <t>JUAN MANUEL TOBON TORO</t>
  </si>
  <si>
    <t>3113421904</t>
  </si>
  <si>
    <t>RURAL_190376200052200003_PROV.VEREDA LOMITAS</t>
  </si>
  <si>
    <t>190376200052200003</t>
  </si>
  <si>
    <t>23791943</t>
  </si>
  <si>
    <t>2026-07-08 13:30:15</t>
  </si>
  <si>
    <t>MARIA EUGENIA ESCOBAR GUTIERREZ</t>
  </si>
  <si>
    <t>3155123558</t>
  </si>
  <si>
    <t>CL 48 BB CR 82 -6 (INTERIOR 101 )</t>
  </si>
  <si>
    <t>054818222000060101</t>
  </si>
  <si>
    <t>23791945</t>
  </si>
  <si>
    <t>2026-07-08 13:32:16</t>
  </si>
  <si>
    <t>MARIANA CARDENAS BOTERO</t>
  </si>
  <si>
    <t>3116421904</t>
  </si>
  <si>
    <t>RURAL_190375100674450000_190375100674450000</t>
  </si>
  <si>
    <t>190375100674450000</t>
  </si>
  <si>
    <t>23791948</t>
  </si>
  <si>
    <t>2026-07-08 13:36:06</t>
  </si>
  <si>
    <t>LILIANA MARIA GAVIRIA CASTAÑO</t>
  </si>
  <si>
    <t>5793074</t>
  </si>
  <si>
    <t>3014046750</t>
  </si>
  <si>
    <t>RURAL_190614100217100008_CR 66 CL 41 B -97 (INTERI</t>
  </si>
  <si>
    <t>190614100217100008</t>
  </si>
  <si>
    <t>23791952</t>
  </si>
  <si>
    <t>2026-07-08 13:39:29</t>
  </si>
  <si>
    <t>RURAL_190614100217100009_CR 66 CL 41 B -97 (INTERI</t>
  </si>
  <si>
    <t>190614100217100009</t>
  </si>
  <si>
    <t>23791954</t>
  </si>
  <si>
    <t>2026-07-08 13:41:04</t>
  </si>
  <si>
    <t>ALIRIO ARCANGEL COLORADO ARCILA</t>
  </si>
  <si>
    <t>3127121535</t>
  </si>
  <si>
    <t>CL 55 CR 106 D -230 (INTERIOR 1038 )</t>
  </si>
  <si>
    <t>085015006402301038</t>
  </si>
  <si>
    <t>23791957</t>
  </si>
  <si>
    <t>2026-07-08 13:41:48</t>
  </si>
  <si>
    <t>LUZ MARIELA HIGUITA</t>
  </si>
  <si>
    <t>3018640021</t>
  </si>
  <si>
    <t>RURAL_190234200760900002_VEREDA NUDILLALES</t>
  </si>
  <si>
    <t>190234200760900002</t>
  </si>
  <si>
    <t>23791960</t>
  </si>
  <si>
    <t>2026-07-08 13:45:14</t>
  </si>
  <si>
    <t>GUSTAVO ADOLFO GALLEGO TOLEDO</t>
  </si>
  <si>
    <t>3184634</t>
  </si>
  <si>
    <t>3148286050</t>
  </si>
  <si>
    <t>RURAL_190319206616480000_VDA LA CHARANGA</t>
  </si>
  <si>
    <t>190319206616480000</t>
  </si>
  <si>
    <t>23791964</t>
  </si>
  <si>
    <t>2026-07-08 13:48:35</t>
  </si>
  <si>
    <t>MUNICIPIO DE REMEDIOS</t>
  </si>
  <si>
    <t>3128665219</t>
  </si>
  <si>
    <t>7.031452 74.698466</t>
  </si>
  <si>
    <t>900056040002217886</t>
  </si>
  <si>
    <t>23791967</t>
  </si>
  <si>
    <t>2026-07-08 13:50:17</t>
  </si>
  <si>
    <t>ANA MARIA MUÑOZ POSADA</t>
  </si>
  <si>
    <t>3226492789</t>
  </si>
  <si>
    <t>RURAL_190130200720600000_CRA 53 130SUR-17</t>
  </si>
  <si>
    <t>190130200720600000</t>
  </si>
  <si>
    <t>14 días 13:50</t>
  </si>
  <si>
    <t>23791972</t>
  </si>
  <si>
    <t>2026-07-08 13:52:52</t>
  </si>
  <si>
    <t>3234716533</t>
  </si>
  <si>
    <t>CR 23 CL 4 -24 (INTERIOR 601 )</t>
  </si>
  <si>
    <t>370223004000240601</t>
  </si>
  <si>
    <t>0 días 13:52</t>
  </si>
  <si>
    <t>23791974</t>
  </si>
  <si>
    <t>2026-07-08 13:55:41</t>
  </si>
  <si>
    <t>CRISTIAN YESID ARISTIZABAL SALAZAR</t>
  </si>
  <si>
    <t>3216787232</t>
  </si>
  <si>
    <t>RURAL_190698200009000001_PROV.VDA PORTACHUELO</t>
  </si>
  <si>
    <t>190698200009000001</t>
  </si>
  <si>
    <t>23791975</t>
  </si>
  <si>
    <t>2026-07-08 13:56:44</t>
  </si>
  <si>
    <t>DANIEL RESTREPO RUIZ</t>
  </si>
  <si>
    <t>3017181981</t>
  </si>
  <si>
    <t>RURAL_163017340800000000_163017340800000000</t>
  </si>
  <si>
    <t>163017340800000000</t>
  </si>
  <si>
    <t>0 días 13:56</t>
  </si>
  <si>
    <t>23791976</t>
  </si>
  <si>
    <t>2026-07-08 13:57:48</t>
  </si>
  <si>
    <t>ELKIN ARCESIO LOPEZ ARIAS</t>
  </si>
  <si>
    <t>2371038</t>
  </si>
  <si>
    <t>3128800125</t>
  </si>
  <si>
    <t>CR 77 E CL 53 -30</t>
  </si>
  <si>
    <t>055727503000300000</t>
  </si>
  <si>
    <t>23791980</t>
  </si>
  <si>
    <t>2026-07-08 14:01:40</t>
  </si>
  <si>
    <t>EDWIN ALEXANDER ARDILA PALACIO</t>
  </si>
  <si>
    <t>3102864199</t>
  </si>
  <si>
    <t>RURAL_190209200725800001_PROV.VRD EL LLANO LA FOTU</t>
  </si>
  <si>
    <t>190209200725800001</t>
  </si>
  <si>
    <t>23791981</t>
  </si>
  <si>
    <t>2026-07-08 14:03:25</t>
  </si>
  <si>
    <t>BLANCA MARGARITA LOAIZA HENAO</t>
  </si>
  <si>
    <t>3879246</t>
  </si>
  <si>
    <t>3046561292</t>
  </si>
  <si>
    <t>CR 118 CL 66 E -54 (INTERIOR 301 )</t>
  </si>
  <si>
    <t>086128006500540301</t>
  </si>
  <si>
    <t>0 días 14:03</t>
  </si>
  <si>
    <t>23791984</t>
  </si>
  <si>
    <t>2026-07-08 14:06:42</t>
  </si>
  <si>
    <t>ISMAEL CADENA DELGADILLO</t>
  </si>
  <si>
    <t>3023048730</t>
  </si>
  <si>
    <t>CL 34 AA CR 18 -6 (INTERIOR 304 )</t>
  </si>
  <si>
    <t>053114118000060304</t>
  </si>
  <si>
    <t>23791988</t>
  </si>
  <si>
    <t>2026-07-08 14:08:49</t>
  </si>
  <si>
    <t>NICOLAS DE JESUS GOMEZ RAMIREZ</t>
  </si>
  <si>
    <t>2544844</t>
  </si>
  <si>
    <t>CL 65 BB CR 39 -31</t>
  </si>
  <si>
    <t>056315229000310000</t>
  </si>
  <si>
    <t>23791992</t>
  </si>
  <si>
    <t>2026-07-08 14:16:31</t>
  </si>
  <si>
    <t>CLAUDIA CENELIA ROJAS VILLA</t>
  </si>
  <si>
    <t>CL 34 AA CR 18 -6 (INTERIOR 403 )</t>
  </si>
  <si>
    <t>053114118000060403</t>
  </si>
  <si>
    <t>23791999</t>
  </si>
  <si>
    <t>2026-07-08 14:18:33</t>
  </si>
  <si>
    <t>JAVIER LONDOÑO GAVIRIA</t>
  </si>
  <si>
    <t>3012584149</t>
  </si>
  <si>
    <t>CL 40 CR 43 A -8</t>
  </si>
  <si>
    <t>054410003100080000</t>
  </si>
  <si>
    <t>23792016</t>
  </si>
  <si>
    <t>2026-07-08 14:32:34</t>
  </si>
  <si>
    <t>ANA FELISA GIRALDO GIRALDO</t>
  </si>
  <si>
    <t>3147414628</t>
  </si>
  <si>
    <t>RURAL_181041520000000002_PROV.VDA EL MARIAL</t>
  </si>
  <si>
    <t>181041520000000002</t>
  </si>
  <si>
    <t>23792018</t>
  </si>
  <si>
    <t>2026-07-08 14:33:52</t>
  </si>
  <si>
    <t>JOE ALVAREZ CASTAÑO</t>
  </si>
  <si>
    <t>3003657545</t>
  </si>
  <si>
    <t>RURAL_190736104873200000_SUCRE</t>
  </si>
  <si>
    <t>190736104873200000</t>
  </si>
  <si>
    <t>23792021</t>
  </si>
  <si>
    <t>2026-07-08 14:35:29</t>
  </si>
  <si>
    <t>CR 48 CL 46 SUR -0</t>
  </si>
  <si>
    <t>024428006000000000</t>
  </si>
  <si>
    <t>0 días 14:35</t>
  </si>
  <si>
    <t>23792030</t>
  </si>
  <si>
    <t>2026-07-08 14:50:48</t>
  </si>
  <si>
    <t>INVERSIONES Y CONSTRUCCIONES PRISMA S.A.</t>
  </si>
  <si>
    <t>4486850</t>
  </si>
  <si>
    <t>3195676277</t>
  </si>
  <si>
    <t>CL 49 D SUR CR 39 B -155</t>
  </si>
  <si>
    <t>024319409201550000</t>
  </si>
  <si>
    <t>23792046</t>
  </si>
  <si>
    <t>2026-07-08 15:02:20</t>
  </si>
  <si>
    <t>RURAL_190347200380720001_PROV.VEREDA EL ALTO DEL C</t>
  </si>
  <si>
    <t>190347200380720001</t>
  </si>
  <si>
    <t>23792083</t>
  </si>
  <si>
    <t>2026-07-08 15:27:23</t>
  </si>
  <si>
    <t>SARAY VANESA VELASQUEZ TAMAYO</t>
  </si>
  <si>
    <t>3233906169</t>
  </si>
  <si>
    <t>RURAL_190735100951600001_MARMAJITO</t>
  </si>
  <si>
    <t>190735100951600001</t>
  </si>
  <si>
    <t>23792084</t>
  </si>
  <si>
    <t>2026-07-08 15:28:03</t>
  </si>
  <si>
    <t>SEBASTIAN MOISES CHICA MEDRANO</t>
  </si>
  <si>
    <t>5574353</t>
  </si>
  <si>
    <t>3205364796</t>
  </si>
  <si>
    <t>RURAL_190510200771050000_PARAISO DE LA VIRGEN</t>
  </si>
  <si>
    <t>190510200771050000</t>
  </si>
  <si>
    <t>14 días 15:28</t>
  </si>
  <si>
    <t>23792093</t>
  </si>
  <si>
    <t>2026-07-08 15:31:24</t>
  </si>
  <si>
    <t>YANED SORANY MEJIA BETANCUR</t>
  </si>
  <si>
    <t>3126194377</t>
  </si>
  <si>
    <t>RURAL_190197200508000006_PROV.VEREDA LA MILAGROSA</t>
  </si>
  <si>
    <t>190197200508000006</t>
  </si>
  <si>
    <t>23792094</t>
  </si>
  <si>
    <t>2026-07-08 15:32:03</t>
  </si>
  <si>
    <t>MIRIAM DEL CONSUELO HOYOS LOPERA</t>
  </si>
  <si>
    <t>5742260</t>
  </si>
  <si>
    <t>RURAL_190319206127500000_VDA LA CLARA LA CLARITA</t>
  </si>
  <si>
    <t>190319206127500000</t>
  </si>
  <si>
    <t>4 días 15:32</t>
  </si>
  <si>
    <t>23792098</t>
  </si>
  <si>
    <t>LIBARDO DE JESUS MAYA CORREA</t>
  </si>
  <si>
    <t>3007121415</t>
  </si>
  <si>
    <t>RURAL_147021340000000201_147021340000000201</t>
  </si>
  <si>
    <t>147021340000000201</t>
  </si>
  <si>
    <t>23792109</t>
  </si>
  <si>
    <t>2026-07-08 15:41:23</t>
  </si>
  <si>
    <t>OMAIRO DE JESUS VARGAS CORTES</t>
  </si>
  <si>
    <t>3228192296</t>
  </si>
  <si>
    <t>CR 99 DC CL 48 BC -45 (INTERIOR 230 )</t>
  </si>
  <si>
    <t>054929438230450230</t>
  </si>
  <si>
    <t>23792110</t>
  </si>
  <si>
    <t>2026-07-08 15:42:06</t>
  </si>
  <si>
    <t>SYMA CONSULTORES Y CONSTRUCTORES SAS</t>
  </si>
  <si>
    <t>8497586</t>
  </si>
  <si>
    <t>3247833150</t>
  </si>
  <si>
    <t>RURAL_190792100287410001</t>
  </si>
  <si>
    <t>190792100287410001</t>
  </si>
  <si>
    <t>0 días 15:42</t>
  </si>
  <si>
    <t>23792113</t>
  </si>
  <si>
    <t>2026-07-08 15:44:49</t>
  </si>
  <si>
    <t>CL 39 CR 49 -180</t>
  </si>
  <si>
    <t>073419009001800000</t>
  </si>
  <si>
    <t>0 días 15:44</t>
  </si>
  <si>
    <t>23792118</t>
  </si>
  <si>
    <t>2026-07-08 15:46:32</t>
  </si>
  <si>
    <t>JOHN HAROLD MARIN HERRERA</t>
  </si>
  <si>
    <t>3108952555</t>
  </si>
  <si>
    <t>RURAL_188024412190000000_VDA PLAYA EL CARDAL</t>
  </si>
  <si>
    <t>188024412190000000</t>
  </si>
  <si>
    <t>23792126</t>
  </si>
  <si>
    <t>2026-07-08 15:50:48</t>
  </si>
  <si>
    <t>JOHN JAIRO SANMIGUEL BEDOYA</t>
  </si>
  <si>
    <t>3122119599</t>
  </si>
  <si>
    <t>RURAL_190234200701000000_VEREDA EL ESPINAZO</t>
  </si>
  <si>
    <t>190234200701000000</t>
  </si>
  <si>
    <t>0 días 15:50</t>
  </si>
  <si>
    <t>23792136</t>
  </si>
  <si>
    <t>2026-07-08 15:55:17</t>
  </si>
  <si>
    <t>LUIS EDUARDO RAMIREZ VALLEJO</t>
  </si>
  <si>
    <t>3122447709</t>
  </si>
  <si>
    <t>RURAL_190467100062200000_COLEGIO VIEJO</t>
  </si>
  <si>
    <t>190467100062200000</t>
  </si>
  <si>
    <t>0 días 15:55</t>
  </si>
  <si>
    <t>23792139</t>
  </si>
  <si>
    <t>2026-07-08 15:56:14</t>
  </si>
  <si>
    <t>CR 99 DC CL 48 BC -45 (INTERIOR 330 )</t>
  </si>
  <si>
    <t>054929438230450330</t>
  </si>
  <si>
    <t>0 días 15:56</t>
  </si>
  <si>
    <t>23792145</t>
  </si>
  <si>
    <t>2026-07-08 15:58:31</t>
  </si>
  <si>
    <t>NATALIA GUTIERREZ PINO</t>
  </si>
  <si>
    <t>3106628473</t>
  </si>
  <si>
    <t>RURAL_190400200583400000_CHALARCA</t>
  </si>
  <si>
    <t>190400200583400000</t>
  </si>
  <si>
    <t>0 días 15:58</t>
  </si>
  <si>
    <t>23792153</t>
  </si>
  <si>
    <t>2026-07-08 16:01:27</t>
  </si>
  <si>
    <t>3117404000</t>
  </si>
  <si>
    <t>CL 56 CR 25 BA -80 (INTERIOR 9928 )</t>
  </si>
  <si>
    <t>055216005210809928</t>
  </si>
  <si>
    <t>23792156</t>
  </si>
  <si>
    <t>2026-07-08 16:03:16</t>
  </si>
  <si>
    <t>JUAN JAIRO GOMEZ CADAVID</t>
  </si>
  <si>
    <t>3127198675</t>
  </si>
  <si>
    <t>RURAL_190209200468000001_PROV.VRD YARUMAL</t>
  </si>
  <si>
    <t>190209200468000001</t>
  </si>
  <si>
    <t>23792158</t>
  </si>
  <si>
    <t>2026-07-08 16:03:57</t>
  </si>
  <si>
    <t>JUAN ELISEO MONTOYA MARIN</t>
  </si>
  <si>
    <t>6011252</t>
  </si>
  <si>
    <t>3103781319</t>
  </si>
  <si>
    <t>RURAL_190197200842100004_PROV.VEREDA GUAYABAL</t>
  </si>
  <si>
    <t>190197200842100004</t>
  </si>
  <si>
    <t>23792160</t>
  </si>
  <si>
    <t>2026-07-08 16:04:29</t>
  </si>
  <si>
    <t>DIANA ISABEL GALLO</t>
  </si>
  <si>
    <t>RURAL_190674200745020002_VDA LA FLORESTA</t>
  </si>
  <si>
    <t>190674200745020002</t>
  </si>
  <si>
    <t>23792162</t>
  </si>
  <si>
    <t>2026-07-08 16:05:49</t>
  </si>
  <si>
    <t>DARWIN HERSSON ORREGO VERGARA</t>
  </si>
  <si>
    <t>3127571842</t>
  </si>
  <si>
    <t>RURAL_190319207601000007_PROV.VDA EL CORAL</t>
  </si>
  <si>
    <t>190319207601000007</t>
  </si>
  <si>
    <t>23792164</t>
  </si>
  <si>
    <t>2026-07-08 16:06:03</t>
  </si>
  <si>
    <t>ALBA NIDYA ALVAREZ MUÑOZ</t>
  </si>
  <si>
    <t>3215861006</t>
  </si>
  <si>
    <t>CL 36 C CR 116 -40</t>
  </si>
  <si>
    <t>083116306000400000</t>
  </si>
  <si>
    <t>23792168</t>
  </si>
  <si>
    <t>2026-07-08 16:11:18</t>
  </si>
  <si>
    <t>DIEGO ALBERTO GOMEZ BETANCUR</t>
  </si>
  <si>
    <t>3006100257</t>
  </si>
  <si>
    <t>RURAL_190440200522820003_PARCELACION MIRADOR DE PL</t>
  </si>
  <si>
    <t>190440200522820003</t>
  </si>
  <si>
    <t>23792170</t>
  </si>
  <si>
    <t>2026-07-08 16:11:52</t>
  </si>
  <si>
    <t>JOSE  BAEZ PARRA</t>
  </si>
  <si>
    <t>3156887255</t>
  </si>
  <si>
    <t>CL 48 A CR 103 BB -40 (INTERIOR 2253 )</t>
  </si>
  <si>
    <t>084018103220402253</t>
  </si>
  <si>
    <t>23792171</t>
  </si>
  <si>
    <t>2026-07-08 16:13:56</t>
  </si>
  <si>
    <t>CL 48 A CR 103 BB -40 (INTERIOR 2254 )</t>
  </si>
  <si>
    <t>084018103220402254</t>
  </si>
  <si>
    <t>23792177</t>
  </si>
  <si>
    <t>2026-07-08 16:18:03</t>
  </si>
  <si>
    <t>RUTH MAGNOLIA ALZATE VASQUEZ</t>
  </si>
  <si>
    <t>3138866795</t>
  </si>
  <si>
    <t>RURAL_122013580000000001_VDA PIEDRA GORDA</t>
  </si>
  <si>
    <t>122013580000000001</t>
  </si>
  <si>
    <t>23792182</t>
  </si>
  <si>
    <t>2026-07-08 16:21:25</t>
  </si>
  <si>
    <t>CL 56 CR 25 BA -80 (INTERIOR 327 )</t>
  </si>
  <si>
    <t>055216005210800327</t>
  </si>
  <si>
    <t>0 días 16:21</t>
  </si>
  <si>
    <t>23792187</t>
  </si>
  <si>
    <t>2026-07-08 16:25:03</t>
  </si>
  <si>
    <t>ROSA AURA SANCHEZ DE CASTRILLON</t>
  </si>
  <si>
    <t>2522348</t>
  </si>
  <si>
    <t>3023582278</t>
  </si>
  <si>
    <t>CL 48 A CR 103 BB -40 (INTERIOR 287 )</t>
  </si>
  <si>
    <t>084018103220400287</t>
  </si>
  <si>
    <t>23792197</t>
  </si>
  <si>
    <t>2026-07-08 16:34:10</t>
  </si>
  <si>
    <t>WILSON GOMEZ GRAJALES</t>
  </si>
  <si>
    <t>3208287739</t>
  </si>
  <si>
    <t>RURAL_190580103865300000_BARRIO TURBAY 2</t>
  </si>
  <si>
    <t>190580103865300000</t>
  </si>
  <si>
    <t>0 días 16:34</t>
  </si>
  <si>
    <t>23792199</t>
  </si>
  <si>
    <t>2026-07-08 16:34:37</t>
  </si>
  <si>
    <t>JORGE MARIO GARCIA PUERTA</t>
  </si>
  <si>
    <t>3126594313</t>
  </si>
  <si>
    <t>RURAL_190190200725120000_EL BALSAL</t>
  </si>
  <si>
    <t>190190200725120000</t>
  </si>
  <si>
    <t>23792206</t>
  </si>
  <si>
    <t>2026-07-08 16:38:21</t>
  </si>
  <si>
    <t>GLADIS PATRICIA MAZO ARANGO</t>
  </si>
  <si>
    <t>3147670918</t>
  </si>
  <si>
    <t>CL 64 CR 143 -33 (INTERIOR 202 )</t>
  </si>
  <si>
    <t>086414003000330202</t>
  </si>
  <si>
    <t>23792208</t>
  </si>
  <si>
    <t>2026-07-08 16:38:43</t>
  </si>
  <si>
    <t>CL 56 CR 25 BA -80 (INTERIOR 128 )</t>
  </si>
  <si>
    <t>055216005210800128</t>
  </si>
  <si>
    <t>23792210</t>
  </si>
  <si>
    <t>2026-07-08 16:40:11</t>
  </si>
  <si>
    <t>FRANCISCO JAVIER ZAPATA BETANCUR</t>
  </si>
  <si>
    <t>3206769841</t>
  </si>
  <si>
    <t>RURAL_190021200501600003_VDA CIRPES</t>
  </si>
  <si>
    <t>190021200501600003</t>
  </si>
  <si>
    <t>0 días 16:40</t>
  </si>
  <si>
    <t>4 días 16:40</t>
  </si>
  <si>
    <t>23792212</t>
  </si>
  <si>
    <t>2026-07-08 16:40:35</t>
  </si>
  <si>
    <t>PROMOTORA NIVEL S.A.S.</t>
  </si>
  <si>
    <t>CL 24 CR 22 -49</t>
  </si>
  <si>
    <t>900051480002218348</t>
  </si>
  <si>
    <t>23792223</t>
  </si>
  <si>
    <t>2026-07-08 16:47:24</t>
  </si>
  <si>
    <t>CR 99 DC CL 48 BC -45 (INTERIOR 331 )</t>
  </si>
  <si>
    <t>054929438230450331</t>
  </si>
  <si>
    <t>5 días 16:47</t>
  </si>
  <si>
    <t>23792224</t>
  </si>
  <si>
    <t>2026-07-08 16:47:54</t>
  </si>
  <si>
    <t>MAURICIO ALBERTO CARDONA TOBON</t>
  </si>
  <si>
    <t>3218514739</t>
  </si>
  <si>
    <t>RURAL_190319207269000001_PROV.VDA OVEJAS</t>
  </si>
  <si>
    <t>190319207269000001</t>
  </si>
  <si>
    <t>4 días 16:47</t>
  </si>
  <si>
    <t>23792226</t>
  </si>
  <si>
    <t>2026-07-08 16:48:43</t>
  </si>
  <si>
    <t>NATALIA IBARGUEN CORDOBA</t>
  </si>
  <si>
    <t>3023691949</t>
  </si>
  <si>
    <t>CL 39 A CR 112 -103 (INTERIOR 202 )</t>
  </si>
  <si>
    <t>083119102001030202</t>
  </si>
  <si>
    <t>23792231</t>
  </si>
  <si>
    <t>2026-07-08 16:54:30</t>
  </si>
  <si>
    <t>ADOLFO ANTONIO CASTAÑO DAZA</t>
  </si>
  <si>
    <t>3104417836</t>
  </si>
  <si>
    <t>RURAL_190615100308540000_CR 54 CL 49 -45 201</t>
  </si>
  <si>
    <t>190615100308540000</t>
  </si>
  <si>
    <t>0 días 16:54</t>
  </si>
  <si>
    <t>9 días 16:54</t>
  </si>
  <si>
    <t>23792244</t>
  </si>
  <si>
    <t>2026-07-08 17:04:44</t>
  </si>
  <si>
    <t>LUZ YAMERLY GOMEZ MOSQUERA</t>
  </si>
  <si>
    <t>3226825386</t>
  </si>
  <si>
    <t>CR 130 CL 52 -44 (INTERIOR 103 )</t>
  </si>
  <si>
    <t>085320002000440103</t>
  </si>
  <si>
    <t>23792253</t>
  </si>
  <si>
    <t>2026-07-08 17:12:48</t>
  </si>
  <si>
    <t>JORGE IVAN NOREÑA ISAZA</t>
  </si>
  <si>
    <t>3215157520</t>
  </si>
  <si>
    <t>RURAL_190584200373300002_PROV.HACIENDA NAPOLES CAC</t>
  </si>
  <si>
    <t>190584200373300002</t>
  </si>
  <si>
    <t>23792258</t>
  </si>
  <si>
    <t>2026-07-08 17:17:08</t>
  </si>
  <si>
    <t>SERGIO SANTANA ARANGO</t>
  </si>
  <si>
    <t>3244291158</t>
  </si>
  <si>
    <t>RURAL_163006756657000000_163006756657000000</t>
  </si>
  <si>
    <t>163006756657000000</t>
  </si>
  <si>
    <t>23792259</t>
  </si>
  <si>
    <t>2026-07-08 17:18:03</t>
  </si>
  <si>
    <t>INVERSIONES ARRUBLA DEVIS SAS</t>
  </si>
  <si>
    <t>3229884</t>
  </si>
  <si>
    <t>3044977170</t>
  </si>
  <si>
    <t>RURAL_125002577910000000_CR 7 CL 23 SUR 56(IN 13)</t>
  </si>
  <si>
    <t>125002577910000000</t>
  </si>
  <si>
    <t>0 días 17:18</t>
  </si>
  <si>
    <t>23792262</t>
  </si>
  <si>
    <t>2026-07-08 17:24:50</t>
  </si>
  <si>
    <t>CARLOS ALBERTO ECHAVARRIA BUSTAMANTE</t>
  </si>
  <si>
    <t>3117764762</t>
  </si>
  <si>
    <t>CL 47 CR 80 -37</t>
  </si>
  <si>
    <t>054817000000370000</t>
  </si>
  <si>
    <t>23792276</t>
  </si>
  <si>
    <t>2026-07-08 18:02:53</t>
  </si>
  <si>
    <t>CL 24 CR 22 -43</t>
  </si>
  <si>
    <t>900051480002218443</t>
  </si>
  <si>
    <t>23792281</t>
  </si>
  <si>
    <t>2026-07-08 18:13:47</t>
  </si>
  <si>
    <t>DORA ALICIA USUGA GIRALDO</t>
  </si>
  <si>
    <t>3634049</t>
  </si>
  <si>
    <t>3052644450</t>
  </si>
  <si>
    <t>CL 62 CR 18 D -23</t>
  </si>
  <si>
    <t>056112008400230000</t>
  </si>
  <si>
    <t>23792285</t>
  </si>
  <si>
    <t>2026-07-08 18:39:39</t>
  </si>
  <si>
    <t>YESID STEVEN HERNANDEZ SOSSA</t>
  </si>
  <si>
    <t>3177424090</t>
  </si>
  <si>
    <t>CL 75 A SUR CR 52 F -90 (INTERIOR 8002 )</t>
  </si>
  <si>
    <t>777515102600908002</t>
  </si>
  <si>
    <t>23792286</t>
  </si>
  <si>
    <t>2026-07-08 19:02:19</t>
  </si>
  <si>
    <t>JORGE ALBERTO ORTIZ MARTINEZ</t>
  </si>
  <si>
    <t>2556081</t>
  </si>
  <si>
    <t>3127678474</t>
  </si>
  <si>
    <t>CL 20 CR 57 -34</t>
  </si>
  <si>
    <t>052510007000340000</t>
  </si>
  <si>
    <t>23792287</t>
  </si>
  <si>
    <t>2026-07-08 19:11:36</t>
  </si>
  <si>
    <t>LEIDY VANESSA MONROY LASTRE</t>
  </si>
  <si>
    <t>2534516</t>
  </si>
  <si>
    <t>CL 40 CR 116 -77 (INTERIOR 101 )</t>
  </si>
  <si>
    <t>084110006000770101</t>
  </si>
  <si>
    <t>22306238</t>
  </si>
  <si>
    <t>2026-07-09 08:39:45</t>
  </si>
  <si>
    <t>DIOFANOR VARELA COSSIO</t>
  </si>
  <si>
    <t>3108211764</t>
  </si>
  <si>
    <t>RURAL_190847200600400002_PROV.LA LUCIA</t>
  </si>
  <si>
    <t>190847200600400002</t>
  </si>
  <si>
    <t>2026-07-09 11:40:43</t>
  </si>
  <si>
    <t>23501626</t>
  </si>
  <si>
    <t>2026-07-08 12:31:04</t>
  </si>
  <si>
    <t>NORBERTO DE JESUS BUSTAMANTE HERRERA</t>
  </si>
  <si>
    <t>3503207147</t>
  </si>
  <si>
    <t>RURAL_190890100412800006</t>
  </si>
  <si>
    <t>190890100412800006</t>
  </si>
  <si>
    <t>23554427</t>
  </si>
  <si>
    <t>2026-07-09 08:59:05</t>
  </si>
  <si>
    <t>YAMILE DEL SOCORRO GRAJALES QUIÑONES</t>
  </si>
  <si>
    <t>4639395</t>
  </si>
  <si>
    <t>3017761032</t>
  </si>
  <si>
    <t>RURAL_147033721000000101</t>
  </si>
  <si>
    <t>147033721000000101</t>
  </si>
  <si>
    <t>25/06/2026 17:56:28</t>
  </si>
  <si>
    <t>23597971</t>
  </si>
  <si>
    <t>2026-07-09 09:27:37</t>
  </si>
  <si>
    <t>FAMILIA SOSA TAMAYO SAS</t>
  </si>
  <si>
    <t>3245201299</t>
  </si>
  <si>
    <t>RURAL_190318203337510000_CE CARGO</t>
  </si>
  <si>
    <t>190318203337510000</t>
  </si>
  <si>
    <t>5 días 09:27</t>
  </si>
  <si>
    <t>0 días 12:52</t>
  </si>
  <si>
    <t>2026-07-08 11:15:04</t>
  </si>
  <si>
    <t>10 días 11:15</t>
  </si>
  <si>
    <t>23722926</t>
  </si>
  <si>
    <t>2026-07-09 10:26:44</t>
  </si>
  <si>
    <t>JUAN CAMILO MONTOYA CORRALES</t>
  </si>
  <si>
    <t>3216153377</t>
  </si>
  <si>
    <t>RURAL_190680200592957000</t>
  </si>
  <si>
    <t>190680200592957000</t>
  </si>
  <si>
    <t>23726775</t>
  </si>
  <si>
    <t>2026-07-09 10:52:27</t>
  </si>
  <si>
    <t>ESPERANZA HERNANDEZ HORTUA</t>
  </si>
  <si>
    <t>3004040684</t>
  </si>
  <si>
    <t>RURAL_190893100494540001_CL 46 D N 66 12 BRR EL PR</t>
  </si>
  <si>
    <t>190893100494540001</t>
  </si>
  <si>
    <t>6 días 10:52</t>
  </si>
  <si>
    <t>23727185</t>
  </si>
  <si>
    <t>2026-07-09 09:48:18</t>
  </si>
  <si>
    <t>SANDRA MILENA FLOREZ VELASQUEZ</t>
  </si>
  <si>
    <t>3147053941</t>
  </si>
  <si>
    <t>RURAL_190736105055200001_LAS DELICIAS_BARRIO LIBOR</t>
  </si>
  <si>
    <t>190736105055200001</t>
  </si>
  <si>
    <t>2026-07-07 15:05:11</t>
  </si>
  <si>
    <t>2 días 15:05</t>
  </si>
  <si>
    <t>2026-07-07 16:39:56</t>
  </si>
  <si>
    <t>5 días 16:39</t>
  </si>
  <si>
    <t>2026-07-07 09:11:42</t>
  </si>
  <si>
    <t>2 días 09:11</t>
  </si>
  <si>
    <t>2026-07-08 10:38:27</t>
  </si>
  <si>
    <t>2026-07-08 10:44:46</t>
  </si>
  <si>
    <t>10 días 10:44</t>
  </si>
  <si>
    <t>2026-07-08 10:46:01</t>
  </si>
  <si>
    <t>0 días 10:46</t>
  </si>
  <si>
    <t>10 días 10:46</t>
  </si>
  <si>
    <t>23740827</t>
  </si>
  <si>
    <t>MARTHA ISABEL MARIN DUQUE</t>
  </si>
  <si>
    <t>3206807130</t>
  </si>
  <si>
    <t>RURAL_190670201840765004_PROV.VEREDA EL PORVENIR</t>
  </si>
  <si>
    <t>190670201840765004</t>
  </si>
  <si>
    <t>2026-07-09 05:38:19</t>
  </si>
  <si>
    <t>23742352</t>
  </si>
  <si>
    <t>2026-07-09 11:32:37</t>
  </si>
  <si>
    <t>MARIA BERENICE GARCIA METAUTE</t>
  </si>
  <si>
    <t>RURAL_190604100202440900_CRA 20 6 14 IN 1</t>
  </si>
  <si>
    <t>190604100202440900</t>
  </si>
  <si>
    <t>23745770</t>
  </si>
  <si>
    <t>JOSE JOAQUIN SANCHEZ RINCON</t>
  </si>
  <si>
    <t>3208439949</t>
  </si>
  <si>
    <t>RURAL_190893100239700001_CANTARRANA</t>
  </si>
  <si>
    <t>190893100239700001</t>
  </si>
  <si>
    <t>23745809</t>
  </si>
  <si>
    <t>RURAL_190893100239700002_CANTARRANA</t>
  </si>
  <si>
    <t>190893100239700002</t>
  </si>
  <si>
    <t>23747863</t>
  </si>
  <si>
    <t>2026-07-09 08:24:16</t>
  </si>
  <si>
    <t>MIGUELINA MENA PAEZ</t>
  </si>
  <si>
    <t>3146525221</t>
  </si>
  <si>
    <t>CR 111 D CL 12 -112 (INTERIOR 301 )</t>
  </si>
  <si>
    <t>081121402001120301</t>
  </si>
  <si>
    <t>2/06/2026 20:17:47</t>
  </si>
  <si>
    <t>414 se contacta usuario vía telefónica e informa que puede atender, se llega a vivienda y no dejaron llaves se anexa pantallazo y conversación que no responde</t>
  </si>
  <si>
    <t>23748189</t>
  </si>
  <si>
    <t>2026-07-09 10:57:48</t>
  </si>
  <si>
    <t>ELIZABETH ANDREA GARCIA URREGO</t>
  </si>
  <si>
    <t>3025301942</t>
  </si>
  <si>
    <t>CR 18 D CL 56 HG -53 (INTERIOR 202 )</t>
  </si>
  <si>
    <t>055128406870530202</t>
  </si>
  <si>
    <t>27/05/2026 16:53:02</t>
  </si>
  <si>
    <t>414 casa sola no contestan para la revisión y tiene reja para entrar al segundo piso</t>
  </si>
  <si>
    <t>2026-07-07 09:14:27</t>
  </si>
  <si>
    <t>23755156</t>
  </si>
  <si>
    <t>SANTIAGO VALENZUELA OSPINA</t>
  </si>
  <si>
    <t>3204150866</t>
  </si>
  <si>
    <t>RURAL_190670201806020003_VEREDA GUACAS ARRIBA</t>
  </si>
  <si>
    <t>190670201806020003</t>
  </si>
  <si>
    <t>23759471</t>
  </si>
  <si>
    <t>2026-07-09 06:29:48</t>
  </si>
  <si>
    <t>MONICA MARIA AGUDELO HENAO</t>
  </si>
  <si>
    <t>3205751870</t>
  </si>
  <si>
    <t>RURAL_190667100443682010_EL TEJAR</t>
  </si>
  <si>
    <t>190667100443682010</t>
  </si>
  <si>
    <t>23759534</t>
  </si>
  <si>
    <t>2026-07-09 10:54:41</t>
  </si>
  <si>
    <t>MILTON MARTINEZ MUÑOZ</t>
  </si>
  <si>
    <t>3128549188</t>
  </si>
  <si>
    <t>RURAL_136029930110000201</t>
  </si>
  <si>
    <t>136029930110000201</t>
  </si>
  <si>
    <t>9/06/2026 15:53:29</t>
  </si>
  <si>
    <t xml:space="preserve">414
Casa sola y número de celular no contesta </t>
  </si>
  <si>
    <t>23764964</t>
  </si>
  <si>
    <t>2026-07-09 07:52:48</t>
  </si>
  <si>
    <t>CL 53 CR 2 B -44 (INTERIOR 201 )</t>
  </si>
  <si>
    <t>055013002200440201</t>
  </si>
  <si>
    <t>13/06/2026 13:51:41</t>
  </si>
  <si>
    <t>520 faltan redes secundarias 40 m aproximadamente para HD + pase</t>
  </si>
  <si>
    <t>23766349</t>
  </si>
  <si>
    <t>2026-07-08 12:31:25</t>
  </si>
  <si>
    <t>JOSE RAUL ALZATE VALENCIA</t>
  </si>
  <si>
    <t>3212132057</t>
  </si>
  <si>
    <t>RURAL_190890100440500003_BARRIO LA ALEJANDRIA</t>
  </si>
  <si>
    <t>190890100440500003</t>
  </si>
  <si>
    <t>23766777</t>
  </si>
  <si>
    <t>2026-07-08 13:44:25</t>
  </si>
  <si>
    <t>ESTER EMILIA VASQUEZ GALLEGO</t>
  </si>
  <si>
    <t>3148930547</t>
  </si>
  <si>
    <t>RURAL_190858100155464201</t>
  </si>
  <si>
    <t>190858100155464201</t>
  </si>
  <si>
    <t>23766784</t>
  </si>
  <si>
    <t>2026-07-08 13:37:01</t>
  </si>
  <si>
    <t>RURAL_190858100155464202</t>
  </si>
  <si>
    <t>190858100155464202</t>
  </si>
  <si>
    <t>7 días 13:37</t>
  </si>
  <si>
    <t>23766792</t>
  </si>
  <si>
    <t>2026-07-08 13:49:30</t>
  </si>
  <si>
    <t>RURAL_190858100155464203</t>
  </si>
  <si>
    <t>190858100155464203</t>
  </si>
  <si>
    <t>0 días 13:49</t>
  </si>
  <si>
    <t>23770983</t>
  </si>
  <si>
    <t>2026-07-09 10:37:02</t>
  </si>
  <si>
    <t>ANDERSON ROJAS ZAPATA</t>
  </si>
  <si>
    <t>3148819851</t>
  </si>
  <si>
    <t>RURAL_190411200571500003_VEREDAPOTERITO</t>
  </si>
  <si>
    <t>190411200571500003</t>
  </si>
  <si>
    <t>9 días 10:37</t>
  </si>
  <si>
    <t>2026-07-09 10:04:15</t>
  </si>
  <si>
    <t>8 días 10:04</t>
  </si>
  <si>
    <t>23776214</t>
  </si>
  <si>
    <t>2026-07-07 15:37:00</t>
  </si>
  <si>
    <t>MARIBEL DE JESUS ISAZA  MONCADA</t>
  </si>
  <si>
    <t>3218484615</t>
  </si>
  <si>
    <t>RURAL_190031101192650201_CR 21 N°022-59 APTO 201</t>
  </si>
  <si>
    <t>190031101192650201</t>
  </si>
  <si>
    <t>23781417</t>
  </si>
  <si>
    <t>2026-07-09 09:46:00</t>
  </si>
  <si>
    <t>MARIA CRISTINA VARGAS CHICA</t>
  </si>
  <si>
    <t>3127539892</t>
  </si>
  <si>
    <t>CL 48 BF CR 104 -46 (INTERIOR 201 )</t>
  </si>
  <si>
    <t>084018264000460201</t>
  </si>
  <si>
    <t>2/07/2026 21:32:06</t>
  </si>
  <si>
    <t>23782428</t>
  </si>
  <si>
    <t>2026-07-09 10:13:45</t>
  </si>
  <si>
    <t>CONSTRUCTORA TUCASA S.A.S</t>
  </si>
  <si>
    <t>4978093</t>
  </si>
  <si>
    <t>3103860285</t>
  </si>
  <si>
    <t>RURAL_190674200680016000_LT 16 ET1 PARC EL ENCANTO</t>
  </si>
  <si>
    <t>190674200680016000</t>
  </si>
  <si>
    <t>23782649</t>
  </si>
  <si>
    <t>2026-07-09 08:37:39</t>
  </si>
  <si>
    <t>ANGELA MARIA BLANDON RUIZ</t>
  </si>
  <si>
    <t>4922379</t>
  </si>
  <si>
    <t>3022995043</t>
  </si>
  <si>
    <t>CL 39 A CR 115 B -37 (INTERIOR 202 )</t>
  </si>
  <si>
    <t>083119105200370202</t>
  </si>
  <si>
    <t>6 días 08:37</t>
  </si>
  <si>
    <t>3/07/2026 16:33:14</t>
  </si>
  <si>
    <t xml:space="preserve">Falta declaración de cumplimiento </t>
  </si>
  <si>
    <t>23784236</t>
  </si>
  <si>
    <t>2026-07-09 08:52:46</t>
  </si>
  <si>
    <t>EDWIN ADRIAN BERRIO FLOREZ</t>
  </si>
  <si>
    <t>3181583108</t>
  </si>
  <si>
    <t>RURAL_190425100134220009_VEREDA ALTO DE LAS RUICES</t>
  </si>
  <si>
    <t>190425100134220009</t>
  </si>
  <si>
    <t>2026-07-09 10:02:17</t>
  </si>
  <si>
    <t>2026-07-09 10:05:31</t>
  </si>
  <si>
    <t>2026-07-09 10:04:37</t>
  </si>
  <si>
    <t>23791515</t>
  </si>
  <si>
    <t>2026-07-08 08:09:40</t>
  </si>
  <si>
    <t>LUISA MARIA OSORNO OLARTE</t>
  </si>
  <si>
    <t>3128673069</t>
  </si>
  <si>
    <t>RURAL_190550200622245001_VEREDA PESCAITO</t>
  </si>
  <si>
    <t>190550200622245001</t>
  </si>
  <si>
    <t>0 días 08:09</t>
  </si>
  <si>
    <t>23791550</t>
  </si>
  <si>
    <t>2026-07-08 08:48:46</t>
  </si>
  <si>
    <t>YEIMILY ALEXANDRA USUGA SEPULVEDA</t>
  </si>
  <si>
    <t>3206606531</t>
  </si>
  <si>
    <t>RURAL_190736104050650202_LA PRIMAVERA</t>
  </si>
  <si>
    <t>190736104050650202</t>
  </si>
  <si>
    <t>7 días 08:48</t>
  </si>
  <si>
    <t>23791576</t>
  </si>
  <si>
    <t>2026-07-08 09:11:57</t>
  </si>
  <si>
    <t>HERNAN DE JESUS VELASQUEZ MONTOYA</t>
  </si>
  <si>
    <t>3136116756</t>
  </si>
  <si>
    <t>RURAL_190579101530500301_CL 53 N 6 17 P3 APTO 301</t>
  </si>
  <si>
    <t>190579101530500301</t>
  </si>
  <si>
    <t>7 días 09:11</t>
  </si>
  <si>
    <t>23791673</t>
  </si>
  <si>
    <t>2026-07-08 10:14:55</t>
  </si>
  <si>
    <t>HERLEY ESNEIDER PATIÑO HENAO</t>
  </si>
  <si>
    <t>3117055939</t>
  </si>
  <si>
    <t>RURAL_190858200351449002_PROV.ALTO DE BUCAROS</t>
  </si>
  <si>
    <t>190858200351449002</t>
  </si>
  <si>
    <t>0 días 10:14</t>
  </si>
  <si>
    <t>23791718</t>
  </si>
  <si>
    <t>2026-07-08 10:38:49</t>
  </si>
  <si>
    <t>LILIANA DEL SOCORRO MENESES URIBE</t>
  </si>
  <si>
    <t>3206073616</t>
  </si>
  <si>
    <t>RURAL_190890100434900201_SEGUNDO PISO BARRIO LA AL</t>
  </si>
  <si>
    <t>190890100434900201</t>
  </si>
  <si>
    <t>7 días 10:38</t>
  </si>
  <si>
    <t>23791721</t>
  </si>
  <si>
    <t>2026-07-08 10:40:27</t>
  </si>
  <si>
    <t>JESUS ADOLFO QUINTANA RINCON</t>
  </si>
  <si>
    <t>3136978498</t>
  </si>
  <si>
    <t>RURAL_190736105140400000_LA BANCA</t>
  </si>
  <si>
    <t>190736105140400000</t>
  </si>
  <si>
    <t>23791737</t>
  </si>
  <si>
    <t>2026-07-08 10:47:26</t>
  </si>
  <si>
    <t>FABIAN ANDRES GALVIS MOLINA</t>
  </si>
  <si>
    <t>3136656021</t>
  </si>
  <si>
    <t>RURAL_190670101289600000_CARRERA 21</t>
  </si>
  <si>
    <t>190670101289600000</t>
  </si>
  <si>
    <t>7 días 10:47</t>
  </si>
  <si>
    <t>23791769</t>
  </si>
  <si>
    <t>2026-07-08 11:04:43</t>
  </si>
  <si>
    <t>LUCELLY DEL SOCORRO SALDARRIAGA OCHOA</t>
  </si>
  <si>
    <t>3147445740</t>
  </si>
  <si>
    <t>RURAL_190670101122800201</t>
  </si>
  <si>
    <t>190670101122800201</t>
  </si>
  <si>
    <t>23791835</t>
  </si>
  <si>
    <t>2026-07-08 11:35:16</t>
  </si>
  <si>
    <t>JACKELINE ANDREA PARRA HOLGUIN</t>
  </si>
  <si>
    <t>3147296865</t>
  </si>
  <si>
    <t>RURAL_190735100342000200_CL 46B 52A 55 APA 202</t>
  </si>
  <si>
    <t>190735100342000200</t>
  </si>
  <si>
    <t>23791862</t>
  </si>
  <si>
    <t>2026-07-08 11:50:43</t>
  </si>
  <si>
    <t>ROSA MARIA OCHOA CASTRILLON</t>
  </si>
  <si>
    <t>3234658798</t>
  </si>
  <si>
    <t>RURAL_190670101273300000_CALLE 17 21-34</t>
  </si>
  <si>
    <t>190670101273300000</t>
  </si>
  <si>
    <t>23792041</t>
  </si>
  <si>
    <t>2026-07-08 15:00:37</t>
  </si>
  <si>
    <t>MAYERLY LEGARDA MEJIA</t>
  </si>
  <si>
    <t>3215459786</t>
  </si>
  <si>
    <t>RURAL_190604100208460302_CR 15 N 3A -86</t>
  </si>
  <si>
    <t>190604100208460302</t>
  </si>
  <si>
    <t>23792072</t>
  </si>
  <si>
    <t>2026-07-08 15:22:08</t>
  </si>
  <si>
    <t>DORANCE MORENO MUÑOZ</t>
  </si>
  <si>
    <t>3113661477</t>
  </si>
  <si>
    <t>RURAL_190858100011570102</t>
  </si>
  <si>
    <t>190858100011570102</t>
  </si>
  <si>
    <t>23792077</t>
  </si>
  <si>
    <t>2026-07-08 15:24:27</t>
  </si>
  <si>
    <t>JUAN JAIRO ARBOLEDA BARRERA</t>
  </si>
  <si>
    <t>3104466649</t>
  </si>
  <si>
    <t>RURAL_190031101324750301_CR 28 N°24-006 APTO 301</t>
  </si>
  <si>
    <t>190031101324750301</t>
  </si>
  <si>
    <t>23792103</t>
  </si>
  <si>
    <t>2026-07-08 15:36:18</t>
  </si>
  <si>
    <t>RAUL DARIO RAMIREZ AGUDELO</t>
  </si>
  <si>
    <t>3148601155</t>
  </si>
  <si>
    <t>19058010452875201_CR 8 N 36 -516  PISO DOS</t>
  </si>
  <si>
    <t>900055790002218265</t>
  </si>
  <si>
    <t>23792169</t>
  </si>
  <si>
    <t>2026-07-08 16:11:23</t>
  </si>
  <si>
    <t>DAIRO DE JESUS PALACIO ACEVEDO</t>
  </si>
  <si>
    <t>3226785804</t>
  </si>
  <si>
    <t>RURAL_190735101189600100_CL 47 45 135</t>
  </si>
  <si>
    <t>190735101189600100</t>
  </si>
  <si>
    <t>23792211</t>
  </si>
  <si>
    <t>2026-07-08 16:40:20</t>
  </si>
  <si>
    <t>RURAL_190378100000840005_CR 10 CL 11 A -69_LA CRUZ</t>
  </si>
  <si>
    <t>190378100000840005</t>
  </si>
  <si>
    <t>23792227</t>
  </si>
  <si>
    <t>2026-07-08 16:49:12</t>
  </si>
  <si>
    <t>MARIA DEL CARMEN TORRES PAMPLONA</t>
  </si>
  <si>
    <t>3178704346</t>
  </si>
  <si>
    <t>RURAL_190142200124080001_PROV.VDA SAN ANTONIO PTE</t>
  </si>
  <si>
    <t>190142200124080001</t>
  </si>
  <si>
    <t>0 días 16:49</t>
  </si>
  <si>
    <t>23792510</t>
  </si>
  <si>
    <t>2026-07-09 06:59:22</t>
  </si>
  <si>
    <t>MIGUEL ANGEL BOTERO BAEZ</t>
  </si>
  <si>
    <t>3136912987</t>
  </si>
  <si>
    <t>RURAL_190318203499050001_PROV.VDA SAN JOSE</t>
  </si>
  <si>
    <t>190318203499050001</t>
  </si>
  <si>
    <t>23792511</t>
  </si>
  <si>
    <t>2026-07-09 07:03:18</t>
  </si>
  <si>
    <t>RURAL_190318203499060001_PROV.VDA SAN JOSE</t>
  </si>
  <si>
    <t>190318203499060001</t>
  </si>
  <si>
    <t>23792519</t>
  </si>
  <si>
    <t>2026-07-09 07:19:09</t>
  </si>
  <si>
    <t>CARLOS ALIRIO HINCAPIE MUÑOZ</t>
  </si>
  <si>
    <t>RURAL_188023003205600000_188023003205600000</t>
  </si>
  <si>
    <t>188023003205600000</t>
  </si>
  <si>
    <t>23792529</t>
  </si>
  <si>
    <t>2026-07-09 07:24:38</t>
  </si>
  <si>
    <t>5 días 07:24</t>
  </si>
  <si>
    <t>23792533</t>
  </si>
  <si>
    <t>2026-07-09 07:25:38</t>
  </si>
  <si>
    <t>MAURICIO ALBERTO TORRES HERRERA</t>
  </si>
  <si>
    <t>3119209</t>
  </si>
  <si>
    <t>RURAL_190318204806700001_PROV.VDA SAN JOSE</t>
  </si>
  <si>
    <t>190318204806700001</t>
  </si>
  <si>
    <t>23792546</t>
  </si>
  <si>
    <t>2026-07-09 07:31:19</t>
  </si>
  <si>
    <t>LEDER  MARIN PEREZ</t>
  </si>
  <si>
    <t>3108493593</t>
  </si>
  <si>
    <t>CL 47 C CR 61 -105 (INTERIOR 114 )</t>
  </si>
  <si>
    <t>074617301001050114</t>
  </si>
  <si>
    <t>23792557</t>
  </si>
  <si>
    <t>2026-07-09 07:57:26</t>
  </si>
  <si>
    <t>LUIS ALBERTO NAVARRO</t>
  </si>
  <si>
    <t>3202703784</t>
  </si>
  <si>
    <t>CL 20 CR 20 -95</t>
  </si>
  <si>
    <t>900055910002219058</t>
  </si>
  <si>
    <t>23792558</t>
  </si>
  <si>
    <t>2026-07-09 07:58:13</t>
  </si>
  <si>
    <t>ALEXIS BLAIR GARCIA</t>
  </si>
  <si>
    <t>4423242</t>
  </si>
  <si>
    <t>RURAL_190318203499050002_PROV.VDA SAN JOSE</t>
  </si>
  <si>
    <t>190318203499050002</t>
  </si>
  <si>
    <t>23792560</t>
  </si>
  <si>
    <t>2026-07-09 07:58:47</t>
  </si>
  <si>
    <t>ADRIANA MARIA CHAVERRA GRISALEZ</t>
  </si>
  <si>
    <t>3106610942</t>
  </si>
  <si>
    <t>CL 52 CR 14 -102</t>
  </si>
  <si>
    <t>055112004001020000</t>
  </si>
  <si>
    <t>23792563</t>
  </si>
  <si>
    <t>2026-07-09 08:02:34</t>
  </si>
  <si>
    <t>FRANCISCO IGNACIO VELA VILLAMIL</t>
  </si>
  <si>
    <t>CR 43 F CL 17 -581 (INTERIOR 1128 )</t>
  </si>
  <si>
    <t>051423607005811128</t>
  </si>
  <si>
    <t>6 días 08:23</t>
  </si>
  <si>
    <t>23792584</t>
  </si>
  <si>
    <t>2026-07-09 08:29:21</t>
  </si>
  <si>
    <t>LUISA FERNANDA SANCHEZ MARTINEZ</t>
  </si>
  <si>
    <t>RURAL_190318204806579001_PROV.VDA SAN JOSE</t>
  </si>
  <si>
    <t>190318204806579001</t>
  </si>
  <si>
    <t>5 días 08:29</t>
  </si>
  <si>
    <t>23792585</t>
  </si>
  <si>
    <t>2026-07-09 08:29:40</t>
  </si>
  <si>
    <t>SANTIAGO JOSE ARBELAEZ HENAO</t>
  </si>
  <si>
    <t>2205295</t>
  </si>
  <si>
    <t>RURAL_190617200575600000_CD COMPLEX LT 78 Z.C</t>
  </si>
  <si>
    <t>190617200575600000</t>
  </si>
  <si>
    <t>23792592</t>
  </si>
  <si>
    <t>2026-07-09 08:35:39</t>
  </si>
  <si>
    <t>SARA INES OLAYA DE CONSENGRA</t>
  </si>
  <si>
    <t>RURAL_190318204806500001_PROV.VDA SAN JOSE</t>
  </si>
  <si>
    <t>190318204806500001</t>
  </si>
  <si>
    <t>5 días 08:35</t>
  </si>
  <si>
    <t>23792603</t>
  </si>
  <si>
    <t>2026-07-09 08:42:03</t>
  </si>
  <si>
    <t>ACUEDUCTO LA CLARA</t>
  </si>
  <si>
    <t>RURAL_190319206308490001_PROV.190319206308490000</t>
  </si>
  <si>
    <t>190319206308490001</t>
  </si>
  <si>
    <t>23792610</t>
  </si>
  <si>
    <t>2026-07-09 08:50:39</t>
  </si>
  <si>
    <t>HERNANDO DE JESUS RAMIREZ POSADA</t>
  </si>
  <si>
    <t>6208823</t>
  </si>
  <si>
    <t>3116430860</t>
  </si>
  <si>
    <t>RURAL_163017554000000000_163017554000000000</t>
  </si>
  <si>
    <t>163017554000000000</t>
  </si>
  <si>
    <t>23792611</t>
  </si>
  <si>
    <t>2026-07-09 08:55:24</t>
  </si>
  <si>
    <t>RURAL_190735101189600200 CL 47 45 135</t>
  </si>
  <si>
    <t>190735101189600200</t>
  </si>
  <si>
    <t>23792619</t>
  </si>
  <si>
    <t>2026-07-09 09:03:35</t>
  </si>
  <si>
    <t>WILFREDO LOPEZ BETANCUR</t>
  </si>
  <si>
    <t>RURAL_190149100081910000_CL 43B CR 27 -06</t>
  </si>
  <si>
    <t>190149100081910000</t>
  </si>
  <si>
    <t>5 días 09:03</t>
  </si>
  <si>
    <t>23792620</t>
  </si>
  <si>
    <t>2026-07-09 09:04:05</t>
  </si>
  <si>
    <t>CR 20 CL 22 SUR -30 (INTERIOR 6100 )</t>
  </si>
  <si>
    <t>022220002000306100</t>
  </si>
  <si>
    <t>23792626</t>
  </si>
  <si>
    <t>2026-07-09 09:08:55</t>
  </si>
  <si>
    <t>CAROLINA GEORGE RIVERA</t>
  </si>
  <si>
    <t>3137258206</t>
  </si>
  <si>
    <t>CL 58 AA CR 97 AB -62 (INTERIOR 236 )</t>
  </si>
  <si>
    <t>055918117120620236</t>
  </si>
  <si>
    <t>6 días 09:08</t>
  </si>
  <si>
    <t>23792635</t>
  </si>
  <si>
    <t>2026-07-09 09:17:28</t>
  </si>
  <si>
    <t>KATERINE ROBLEDO GUERRA</t>
  </si>
  <si>
    <t>3115950512</t>
  </si>
  <si>
    <t>190439100351600011_BARRIO LA COLINA</t>
  </si>
  <si>
    <t>900054400002219171</t>
  </si>
  <si>
    <t>23792645</t>
  </si>
  <si>
    <t>2026-07-09 09:26:00</t>
  </si>
  <si>
    <t>LUCELLY ALVAREZ QUICENO</t>
  </si>
  <si>
    <t>3135609663</t>
  </si>
  <si>
    <t>RURAL_190585200452650000_CL 22 CR 17 -30</t>
  </si>
  <si>
    <t>190585200452650000</t>
  </si>
  <si>
    <t>23792648</t>
  </si>
  <si>
    <t>2026-07-09 09:26:47</t>
  </si>
  <si>
    <t>JHONY ALEJANDRO GARCIA MESA</t>
  </si>
  <si>
    <t>5111080</t>
  </si>
  <si>
    <t>CR 55 CL 61 A -32</t>
  </si>
  <si>
    <t>056525001100320000</t>
  </si>
  <si>
    <t>23792650</t>
  </si>
  <si>
    <t>2026-07-09 09:30:14</t>
  </si>
  <si>
    <t>CAMILO ARBOLEDA SALDARRIAGA</t>
  </si>
  <si>
    <t>3217826350</t>
  </si>
  <si>
    <t>RURAL_190036100109600001_ CALLE ARMENIA</t>
  </si>
  <si>
    <t>190036100109600001</t>
  </si>
  <si>
    <t>23792651</t>
  </si>
  <si>
    <t>2026-07-09 09:30:19</t>
  </si>
  <si>
    <t>ANA DUQUE</t>
  </si>
  <si>
    <t>CR 16 CL 17 -10</t>
  </si>
  <si>
    <t>900056070002170623</t>
  </si>
  <si>
    <t>5 días 09:30</t>
  </si>
  <si>
    <t>23792658</t>
  </si>
  <si>
    <t>2026-07-09 09:35:55</t>
  </si>
  <si>
    <t>5 días 09:35</t>
  </si>
  <si>
    <t>23792661</t>
  </si>
  <si>
    <t>2026-07-09 09:36:36</t>
  </si>
  <si>
    <t>YAMILE ANDREA GIRALDO RAMIREZ</t>
  </si>
  <si>
    <t>3043433970</t>
  </si>
  <si>
    <t>CL 34 CR 34 C -41 (INTERIOR 1841 )</t>
  </si>
  <si>
    <t>053314004300411841-ENEPRE</t>
  </si>
  <si>
    <t>23792663</t>
  </si>
  <si>
    <t>2026-07-09 09:37:01</t>
  </si>
  <si>
    <t>JESUS ALBERTO GARCIA PALACIO</t>
  </si>
  <si>
    <t>3042740221</t>
  </si>
  <si>
    <t>RURAL_190605100005115000_SANTA ISABEL</t>
  </si>
  <si>
    <t>190605100005115000</t>
  </si>
  <si>
    <t>23792667</t>
  </si>
  <si>
    <t>2026-07-09 09:41:22</t>
  </si>
  <si>
    <t>ANDRES VALENCIA CUERVO</t>
  </si>
  <si>
    <t>3127023798</t>
  </si>
  <si>
    <t>RURAL_190584100087470201_CL 23A CR 17B -19 INT 201</t>
  </si>
  <si>
    <t>190584100087470201</t>
  </si>
  <si>
    <t>23792669</t>
  </si>
  <si>
    <t>2026-07-09 09:43:04</t>
  </si>
  <si>
    <t>JADER ALONSO ACOSTA GUARIN</t>
  </si>
  <si>
    <t>3013902620</t>
  </si>
  <si>
    <t>CL 56 A CR 25 AA -33</t>
  </si>
  <si>
    <t>055216105110330000</t>
  </si>
  <si>
    <t>23792672</t>
  </si>
  <si>
    <t>2026-07-09 09:46:39</t>
  </si>
  <si>
    <t>ELIZABETH AGUINAGA BORJA</t>
  </si>
  <si>
    <t>3116184632</t>
  </si>
  <si>
    <t>RURAL_190113100055000000_HOSPITAL</t>
  </si>
  <si>
    <t>190113100055000000</t>
  </si>
  <si>
    <t>10 días 09:46</t>
  </si>
  <si>
    <t>23792681</t>
  </si>
  <si>
    <t>2026-07-09 09:53:15</t>
  </si>
  <si>
    <t>ADRIANA PATRICIA ARIAS MORENO</t>
  </si>
  <si>
    <t>3585131</t>
  </si>
  <si>
    <t>3008483198</t>
  </si>
  <si>
    <t>RURAL_190318203406650000_VEREDA LA HONDA</t>
  </si>
  <si>
    <t>190318203406650000</t>
  </si>
  <si>
    <t>23792682</t>
  </si>
  <si>
    <t>2026-07-09 09:53:38</t>
  </si>
  <si>
    <t>GUSTAVO ADOLFO LONDOÑO ZAPATA</t>
  </si>
  <si>
    <t>3218119609</t>
  </si>
  <si>
    <t>RURAL_190674200705300001_PROV.VDA LA COMPAÑIA ABAJ</t>
  </si>
  <si>
    <t>190674200705300001</t>
  </si>
  <si>
    <t>23792685</t>
  </si>
  <si>
    <t>2026-07-09 09:54:35</t>
  </si>
  <si>
    <t>CL 55 CR 106 D -230 (INTERIOR 2155 )</t>
  </si>
  <si>
    <t>085015006402302155</t>
  </si>
  <si>
    <t>6 días 09:54</t>
  </si>
  <si>
    <t>23792694</t>
  </si>
  <si>
    <t>2026-07-09 09:59:47</t>
  </si>
  <si>
    <t>LUZ HAYDEE GUZMAN VELASQUEZ</t>
  </si>
  <si>
    <t>RURAL_190584200380146000_VEREDA NAPOLES</t>
  </si>
  <si>
    <t>190584200380146000</t>
  </si>
  <si>
    <t>23792700</t>
  </si>
  <si>
    <t>2026-07-09 10:03:10</t>
  </si>
  <si>
    <t>KATHERINE ANDREA RICARDO RUIZ</t>
  </si>
  <si>
    <t>3044669537</t>
  </si>
  <si>
    <t>RURAL_190736104000436001_LA ESTRELLA</t>
  </si>
  <si>
    <t>190736104000436001</t>
  </si>
  <si>
    <t>23792705</t>
  </si>
  <si>
    <t>2026-07-09 10:05:38</t>
  </si>
  <si>
    <t>GLORIA ELENA OSORIO ACOSTA</t>
  </si>
  <si>
    <t>3107313945</t>
  </si>
  <si>
    <t>RURAL_190149200582405001_PROV.VDA LA AURORA</t>
  </si>
  <si>
    <t>190149200582405001</t>
  </si>
  <si>
    <t>23792720</t>
  </si>
  <si>
    <t>2026-07-09 10:21:33</t>
  </si>
  <si>
    <t>CARLOS ALFONSO ALVAREZ PINO</t>
  </si>
  <si>
    <t>3006123276</t>
  </si>
  <si>
    <t>CR 28 A CL 38 F -43 (INTERIOR 1 )</t>
  </si>
  <si>
    <t>053228108600430001</t>
  </si>
  <si>
    <t>23792725</t>
  </si>
  <si>
    <t>2026-07-09 10:22:47</t>
  </si>
  <si>
    <t>CARLOS EDUARDO MEJIA CORREA</t>
  </si>
  <si>
    <t>4277182</t>
  </si>
  <si>
    <t>3136977606</t>
  </si>
  <si>
    <t>CL 69 CR 121 -221 (INTERIOR 160 )</t>
  </si>
  <si>
    <t>086219001002210160</t>
  </si>
  <si>
    <t>6 días 10:22</t>
  </si>
  <si>
    <t>23792742</t>
  </si>
  <si>
    <t>2026-07-09 10:33:44</t>
  </si>
  <si>
    <t>HERNANDO DE JESUS OSORNO CADAVID</t>
  </si>
  <si>
    <t>3147149932</t>
  </si>
  <si>
    <t>RURAL_190885200800440000_VDA EL PLACER</t>
  </si>
  <si>
    <t>190885200800440000</t>
  </si>
  <si>
    <t>23792748</t>
  </si>
  <si>
    <t>2026-07-09 10:37:10</t>
  </si>
  <si>
    <t>GABRIEL JAIME JARAMILLO ZULUAGA</t>
  </si>
  <si>
    <t>3225223390</t>
  </si>
  <si>
    <t>RURAL_190375100802900000_CL 15 B CR 17 -60</t>
  </si>
  <si>
    <t>190375100802900000</t>
  </si>
  <si>
    <t>10 días 10:37</t>
  </si>
  <si>
    <t>23792754</t>
  </si>
  <si>
    <t>2026-07-09 10:39:37</t>
  </si>
  <si>
    <t>MARCO TULIO ATEHORTUA ISAZA</t>
  </si>
  <si>
    <t>3116110574</t>
  </si>
  <si>
    <t>VEREDAS NAPOLES HACIENDA NAPOLES</t>
  </si>
  <si>
    <t>900055910002219325</t>
  </si>
  <si>
    <t>23792756</t>
  </si>
  <si>
    <t>2026-07-09 10:40:05</t>
  </si>
  <si>
    <t>JORGE IVAN SANTA MURILLO</t>
  </si>
  <si>
    <t>2722414</t>
  </si>
  <si>
    <t>3117723853</t>
  </si>
  <si>
    <t>RURAL_190674100059600001</t>
  </si>
  <si>
    <t>190674100059600001</t>
  </si>
  <si>
    <t>5 días 10:40</t>
  </si>
  <si>
    <t>23792758</t>
  </si>
  <si>
    <t>2026-07-09 10:41:06</t>
  </si>
  <si>
    <t>GLADIS ELENA RESTREPO URIBE</t>
  </si>
  <si>
    <t>3054209150</t>
  </si>
  <si>
    <t>CL 32 CR 28 A -53 (INTERIOR 302 )</t>
  </si>
  <si>
    <t>053212008100530302</t>
  </si>
  <si>
    <t>23792762</t>
  </si>
  <si>
    <t>2026-07-09 10:43:34</t>
  </si>
  <si>
    <t>CARLOS ANDRES GOMEZ ARBOLEDA</t>
  </si>
  <si>
    <t>3148226825</t>
  </si>
  <si>
    <t>CL 2 SUR CR 53 -49</t>
  </si>
  <si>
    <t>040512003000490000</t>
  </si>
  <si>
    <t>5 días 10:43</t>
  </si>
  <si>
    <t>23792777</t>
  </si>
  <si>
    <t>2026-07-09 10:50:16</t>
  </si>
  <si>
    <t>MARIA BELARMINA CASTAÑO DE RIVERA</t>
  </si>
  <si>
    <t>4961593</t>
  </si>
  <si>
    <t>3052818349</t>
  </si>
  <si>
    <t>CR 108 CL 35 D -10 (INTERIOR 302 )</t>
  </si>
  <si>
    <t>083028005400100302</t>
  </si>
  <si>
    <t>23792785</t>
  </si>
  <si>
    <t>2026-07-09 10:55:11</t>
  </si>
  <si>
    <t>LA PROLE SAS</t>
  </si>
  <si>
    <t>3227875</t>
  </si>
  <si>
    <t>3137818111</t>
  </si>
  <si>
    <t>RURAL_190617200751074000_PARC MONTEARROYO LT12</t>
  </si>
  <si>
    <t>190617200751074000</t>
  </si>
  <si>
    <t>5 días 10:55</t>
  </si>
  <si>
    <t>23792786</t>
  </si>
  <si>
    <t>2026-07-09 10:55:24</t>
  </si>
  <si>
    <t>SHARON ELIZABETH COCHACHIN VELASQUEZ</t>
  </si>
  <si>
    <t>3215307699</t>
  </si>
  <si>
    <t>RURAL_190604100206878103_CR 15 N 2 -331 MARIANGOLA</t>
  </si>
  <si>
    <t>190604100206878103</t>
  </si>
  <si>
    <t>23792789</t>
  </si>
  <si>
    <t>2026-07-09 10:58:46</t>
  </si>
  <si>
    <t>CR 108 CL 35 D -10 (INTERIOR 303 )</t>
  </si>
  <si>
    <t>083028005400100303</t>
  </si>
  <si>
    <t>6 días 10:58</t>
  </si>
  <si>
    <t>23792792</t>
  </si>
  <si>
    <t>2026-07-09 11:00:38</t>
  </si>
  <si>
    <t>JUAN ANTONIO SANTANA LEZACNO</t>
  </si>
  <si>
    <t>3205060284</t>
  </si>
  <si>
    <t>RURAL_190125200801900000_VEREDA LA GARCIA</t>
  </si>
  <si>
    <t>190125200801900000</t>
  </si>
  <si>
    <t>23792797</t>
  </si>
  <si>
    <t>2026-07-09 11:02:17</t>
  </si>
  <si>
    <t>GUILLERMO LEON JARAMILLO ZULUAGA</t>
  </si>
  <si>
    <t>3117297973</t>
  </si>
  <si>
    <t>CL 56 CR 43 -6</t>
  </si>
  <si>
    <t>190615100088050000</t>
  </si>
  <si>
    <t>5 días 11:02</t>
  </si>
  <si>
    <t>23792805</t>
  </si>
  <si>
    <t>2026-07-09 11:07:42</t>
  </si>
  <si>
    <t>EDILMA MARIA MANRIQUE HENAO</t>
  </si>
  <si>
    <t>3103901669</t>
  </si>
  <si>
    <t>CL 2 CR 8 -36</t>
  </si>
  <si>
    <t>900057560002219384</t>
  </si>
  <si>
    <t>23792812</t>
  </si>
  <si>
    <t>2026-07-09 11:11:51</t>
  </si>
  <si>
    <t>CARLOS MARIO GIRALDO ACEVEDO</t>
  </si>
  <si>
    <t>3156285110</t>
  </si>
  <si>
    <t>RURAL_190450200120310000_VDA MINITAS RUTA 00120310</t>
  </si>
  <si>
    <t>190450200120310000</t>
  </si>
  <si>
    <t>23792814</t>
  </si>
  <si>
    <t>2026-07-09 11:12:32</t>
  </si>
  <si>
    <t>MATILDE EUGENIA LONDOÑO</t>
  </si>
  <si>
    <t>3506346469</t>
  </si>
  <si>
    <t>CL 57 C CR 30 -119 (INTERIOR 201 )</t>
  </si>
  <si>
    <t>055317300001190201</t>
  </si>
  <si>
    <t>23792815</t>
  </si>
  <si>
    <t>2026-07-09 11:12:34</t>
  </si>
  <si>
    <t>CARLOS ANDRES CHAVERRA HERRERA</t>
  </si>
  <si>
    <t>3145561232</t>
  </si>
  <si>
    <t>CR 105 F CL 60 D -85 (INTERIOR 200 )</t>
  </si>
  <si>
    <t>086025600400850200</t>
  </si>
  <si>
    <t>23792818</t>
  </si>
  <si>
    <t>2026-07-09 11:13:26</t>
  </si>
  <si>
    <t>NELSON DAVID AGUIRRE CARDENAS</t>
  </si>
  <si>
    <t>3243006775</t>
  </si>
  <si>
    <t>CL 53 CR 15 -10 (INTERIOR 204 )</t>
  </si>
  <si>
    <t>055113005000100204</t>
  </si>
  <si>
    <t>23792819</t>
  </si>
  <si>
    <t>2026-07-09 11:13:53</t>
  </si>
  <si>
    <t>MARTA CECILIA FLOREZ FLOREZ</t>
  </si>
  <si>
    <t>3013180752</t>
  </si>
  <si>
    <t>CL 52 CR 17 -116</t>
  </si>
  <si>
    <t>055112007001160000</t>
  </si>
  <si>
    <t>23792821</t>
  </si>
  <si>
    <t>2026-07-09 11:15:38</t>
  </si>
  <si>
    <t>SEGURIDAD RECORD DE COLOMBIA LIMITADA (S</t>
  </si>
  <si>
    <t>5913517</t>
  </si>
  <si>
    <t>3188629676</t>
  </si>
  <si>
    <t>CR 80 CL 47 -74</t>
  </si>
  <si>
    <t>054820007000740000</t>
  </si>
  <si>
    <t>5 días 11:15</t>
  </si>
  <si>
    <t>23792827</t>
  </si>
  <si>
    <t>2026-07-09 11:22:32</t>
  </si>
  <si>
    <t>ASTRID ELIANA PULGARIN MUÑOZ</t>
  </si>
  <si>
    <t>3126076538</t>
  </si>
  <si>
    <t>RURAL_190657200210770000_190657200210770000</t>
  </si>
  <si>
    <t>190657200210770000</t>
  </si>
  <si>
    <t>23792829</t>
  </si>
  <si>
    <t>2026-07-09 11:24:19</t>
  </si>
  <si>
    <t>DIEGO FERNANDO RIOS VINAZCO</t>
  </si>
  <si>
    <t>RURAL_190761200970580000_190761200970580000</t>
  </si>
  <si>
    <t>190761200970580000</t>
  </si>
  <si>
    <t>5 días 11:24</t>
  </si>
  <si>
    <t>23792831</t>
  </si>
  <si>
    <t>2026-07-09 11:25:16</t>
  </si>
  <si>
    <t>RURAL_190657200210770001_PROV.CORREGIMIENTO PROVID</t>
  </si>
  <si>
    <t>190657200210770001</t>
  </si>
  <si>
    <t>5 días 11:25</t>
  </si>
  <si>
    <t>23792841</t>
  </si>
  <si>
    <t>2026-07-09 11:30:48</t>
  </si>
  <si>
    <t>VICTOR ALFONSO CATAÑO GARCIA</t>
  </si>
  <si>
    <t>RURAL_190604100202440013_CR 20_N 6 -14 AP 6</t>
  </si>
  <si>
    <t>190604100202440013</t>
  </si>
  <si>
    <t>23792843</t>
  </si>
  <si>
    <t>2026-07-09 11:32:25</t>
  </si>
  <si>
    <t>MARIA FABIOLA OSORIO ZULUAGA</t>
  </si>
  <si>
    <t>3128720652</t>
  </si>
  <si>
    <t>RURAL_190313200830005002_PROV.VEREDA MINITAS SAN M</t>
  </si>
  <si>
    <t>190313200830005002</t>
  </si>
  <si>
    <t>23792853</t>
  </si>
  <si>
    <t>2026-07-09 11:39:12</t>
  </si>
  <si>
    <t>CLAUDIA PATRICIA TUBERQUIA PADIERNA</t>
  </si>
  <si>
    <t>3234614601</t>
  </si>
  <si>
    <t>RURAL_190284200997060000_VEREDA NOBOGA RUTA 997060</t>
  </si>
  <si>
    <t>190284200997060000</t>
  </si>
  <si>
    <t>23264314</t>
  </si>
  <si>
    <t>2026-07-09 13:38:34</t>
  </si>
  <si>
    <t>JENNY ANDREA GRACIANO SALAS</t>
  </si>
  <si>
    <t>3207439321</t>
  </si>
  <si>
    <t>RURAL_114009331000000001_PROV.RURAL_11400933100000</t>
  </si>
  <si>
    <t>114009331000000001</t>
  </si>
  <si>
    <t>23269595</t>
  </si>
  <si>
    <t>2026-07-09 14:10:08</t>
  </si>
  <si>
    <t>RODRIGO ANTONIO ZULUAGA MEJIA</t>
  </si>
  <si>
    <t>5615220</t>
  </si>
  <si>
    <t>3104425870</t>
  </si>
  <si>
    <t>RURAL_190376200192770000_VDA AGUA CLARS LT30</t>
  </si>
  <si>
    <t>190376200192770000</t>
  </si>
  <si>
    <t>23469737</t>
  </si>
  <si>
    <t>2026-07-09 11:12:46</t>
  </si>
  <si>
    <t>LUCELLY DEL SOCORRO ALZATE JIMENEZ</t>
  </si>
  <si>
    <t>RURAL_190376200184224302_ VEREDA AGUAS CLARAS302</t>
  </si>
  <si>
    <t>190376200184224302</t>
  </si>
  <si>
    <t>23476997</t>
  </si>
  <si>
    <t>2026-07-09 14:57:28</t>
  </si>
  <si>
    <t>JORFER ALVAREZ ARBOLEDA</t>
  </si>
  <si>
    <t>3242855235</t>
  </si>
  <si>
    <t>RURAL_174006231960000002_PROV.VEREDA VEGA BOTERO</t>
  </si>
  <si>
    <t>174006231960000002</t>
  </si>
  <si>
    <t>23557782</t>
  </si>
  <si>
    <t>2026-07-08 22:20:38</t>
  </si>
  <si>
    <t>RURAL_190439100177640101_CL 40 N 33 A 05 INT 101</t>
  </si>
  <si>
    <t>190439100177640101</t>
  </si>
  <si>
    <t>7 días 22:20</t>
  </si>
  <si>
    <t>23708624</t>
  </si>
  <si>
    <t>2026-07-09 07:49:01</t>
  </si>
  <si>
    <t>TRAN 62 A CR 64 C -22 (INTERIOR 701 )</t>
  </si>
  <si>
    <t>190616100402020701</t>
  </si>
  <si>
    <t>8 días 07:49</t>
  </si>
  <si>
    <t>23732518</t>
  </si>
  <si>
    <t>2026-07-08 22:18:40</t>
  </si>
  <si>
    <t>EFREN ADRIAN GOMEZ RAMIREZ</t>
  </si>
  <si>
    <t>3233556263</t>
  </si>
  <si>
    <t>RURAL_190440200901558002_PROV.VDA EL SOCORRO</t>
  </si>
  <si>
    <t>190440200901558002</t>
  </si>
  <si>
    <t>23732609</t>
  </si>
  <si>
    <t>2026-07-08 22:18:50</t>
  </si>
  <si>
    <t>JACINTO ALIRIO GUARIN RIOS</t>
  </si>
  <si>
    <t>3115736056</t>
  </si>
  <si>
    <t>RURAL_190021200801393001_VEREDA LA PAVA</t>
  </si>
  <si>
    <t>190021200801393001</t>
  </si>
  <si>
    <t>23733368</t>
  </si>
  <si>
    <t>2026-07-08 22:20:31</t>
  </si>
  <si>
    <t>LAURA CAROLINA MONSALVE TALERO</t>
  </si>
  <si>
    <t>3006123918</t>
  </si>
  <si>
    <t>RURAL_190674200632198001_PROV.VDA SANTA RITA</t>
  </si>
  <si>
    <t>190674200632198001</t>
  </si>
  <si>
    <t>23736705</t>
  </si>
  <si>
    <t>2026-07-08 22:19:18</t>
  </si>
  <si>
    <t>JAMER ALONSO TABARES ZAPATA</t>
  </si>
  <si>
    <t>3234670862</t>
  </si>
  <si>
    <t>RURAL_190616100324010389_CL 63 CR 54 -38 (LC 9 )</t>
  </si>
  <si>
    <t>190616100324010389</t>
  </si>
  <si>
    <t>0 días 22:19</t>
  </si>
  <si>
    <t>23738413</t>
  </si>
  <si>
    <t>LUIS ABELARDO BETANCUR HURTADO</t>
  </si>
  <si>
    <t>3147267759</t>
  </si>
  <si>
    <t>RURAL_190736104014220001_190736104014220001</t>
  </si>
  <si>
    <t>190736104014220001</t>
  </si>
  <si>
    <t>23738744</t>
  </si>
  <si>
    <t>LLOREINI ALEJANDRA MARTINEZ MARULANDA</t>
  </si>
  <si>
    <t>3216031964</t>
  </si>
  <si>
    <t>RURAL_190197200848605002_PROV.190197200848605000_V</t>
  </si>
  <si>
    <t>190197200848605002</t>
  </si>
  <si>
    <t>23741346</t>
  </si>
  <si>
    <t>2026-07-09 13:48:37</t>
  </si>
  <si>
    <t>JOSE DE LOS SANTOS OSORIO JIMENEZ</t>
  </si>
  <si>
    <t>3147864758</t>
  </si>
  <si>
    <t>RURAL_163012424000000000</t>
  </si>
  <si>
    <t>163012424000000000</t>
  </si>
  <si>
    <t>8/07/2026 17:10:05</t>
  </si>
  <si>
    <t>414 no se localiza usuario y tampoco contesta cel</t>
  </si>
  <si>
    <t>23748085</t>
  </si>
  <si>
    <t>JUAN GUILLERMO VELASQUEZ JIMENEZ</t>
  </si>
  <si>
    <t>RURAL_188004309600000001_PROV.VEREDA CIRPES</t>
  </si>
  <si>
    <t>188004309600000001</t>
  </si>
  <si>
    <t>23751515</t>
  </si>
  <si>
    <t>MANUEL JOSE COSME GONZALEZ</t>
  </si>
  <si>
    <t>3122755762</t>
  </si>
  <si>
    <t>RURAL_188024324308000001_VEREDA LA PRADERA</t>
  </si>
  <si>
    <t>188024324308000001</t>
  </si>
  <si>
    <t>23753652</t>
  </si>
  <si>
    <t>DELIA MARIA GARCIA GARZON</t>
  </si>
  <si>
    <t>RURAL_190616100322670005_FONTIBON</t>
  </si>
  <si>
    <t>190616100322670005</t>
  </si>
  <si>
    <t>23753696</t>
  </si>
  <si>
    <t>2026-07-09 13:24:35</t>
  </si>
  <si>
    <t>BLANCA NUBIA RESTREPO VALENCIA</t>
  </si>
  <si>
    <t>3216392714</t>
  </si>
  <si>
    <t>RURAL_190885100065000001_BUENOS AIRES</t>
  </si>
  <si>
    <t>190885100065000001</t>
  </si>
  <si>
    <t>23753831</t>
  </si>
  <si>
    <t>2026-07-09 14:24:17</t>
  </si>
  <si>
    <t>MARIA SOFIA MONTES MENDOZA</t>
  </si>
  <si>
    <t>RURAL_190736104056400001_7 DE AGOSTO</t>
  </si>
  <si>
    <t>190736104056400001</t>
  </si>
  <si>
    <t>RURAL_190347100008605000_MORRO VERDE</t>
  </si>
  <si>
    <t>23754781</t>
  </si>
  <si>
    <t>2026-07-09 11:15:37</t>
  </si>
  <si>
    <t>EMILIO ALBERTO MANJARES CHAVARRIAGA</t>
  </si>
  <si>
    <t>3108306123</t>
  </si>
  <si>
    <t>RURAL_190617200750490130_VEREDA EL CAPIRO</t>
  </si>
  <si>
    <t>190617200750490130</t>
  </si>
  <si>
    <t>23755576</t>
  </si>
  <si>
    <t>2026-07-08 16:35:51</t>
  </si>
  <si>
    <t>TRAN 53 B CR 68 D -62 (INTERIOR 605 BQ 2 ORIGEN DE</t>
  </si>
  <si>
    <t>190616100503220605</t>
  </si>
  <si>
    <t>0 días 16:35</t>
  </si>
  <si>
    <t>23755746</t>
  </si>
  <si>
    <t>2026-07-09 10:49:07</t>
  </si>
  <si>
    <t>TRAN 53 B CR 68 D -62 (INTERIOR 404 BQ 1 ORIGEN DE</t>
  </si>
  <si>
    <t>190616100503210404</t>
  </si>
  <si>
    <t>23758518</t>
  </si>
  <si>
    <t>2026-07-09 08:24:18</t>
  </si>
  <si>
    <t>JEISON VALENCIA ULLOA</t>
  </si>
  <si>
    <t>RURAL_190584200380247001_PROV.VEREDAS LAS JULIAS</t>
  </si>
  <si>
    <t>190584200380247001</t>
  </si>
  <si>
    <t>23772829</t>
  </si>
  <si>
    <t>2026-07-09 12:06:17</t>
  </si>
  <si>
    <t>CR 32 CL 60 -87 (INTERIOR 706 BQ 11 BOSQ ROBLEDAL</t>
  </si>
  <si>
    <t>190615100666450706</t>
  </si>
  <si>
    <t>23784568</t>
  </si>
  <si>
    <t>2026-07-09 14:53:52</t>
  </si>
  <si>
    <t>JUAN MANUEL SERNA</t>
  </si>
  <si>
    <t>3157240358</t>
  </si>
  <si>
    <t>CR 89 E CL 30 AA -11 (INTERIOR 301 )</t>
  </si>
  <si>
    <t>053829500110110301</t>
  </si>
  <si>
    <t>6/07/2026 17:32:12</t>
  </si>
  <si>
    <t xml:space="preserve">No dejaron llaves </t>
  </si>
  <si>
    <t>9/07/2026 15:26:07</t>
  </si>
  <si>
    <t xml:space="preserve">Ok se legalizó </t>
  </si>
  <si>
    <t>RURAL_190858100160870000_</t>
  </si>
  <si>
    <t>2026-07-09 12:33:20</t>
  </si>
  <si>
    <t>RURAL_190736103300340101_SANBARTOLO</t>
  </si>
  <si>
    <t>190736103300340101</t>
  </si>
  <si>
    <t>2026-07-09 13:24:07</t>
  </si>
  <si>
    <t>RURAL_190736103728056000</t>
  </si>
  <si>
    <t>23791961</t>
  </si>
  <si>
    <t>2026-07-08 13:46:31</t>
  </si>
  <si>
    <t>CARLOS MARIO AGUIRRE HENAO</t>
  </si>
  <si>
    <t>RURAL_190376200420358075_COND ALKALA LT 25</t>
  </si>
  <si>
    <t>190376200420358075</t>
  </si>
  <si>
    <t>23792026</t>
  </si>
  <si>
    <t>2026-07-08 14:43:50</t>
  </si>
  <si>
    <t>ISABEL CRISTINA RESTREPO ALVAREZ</t>
  </si>
  <si>
    <t>4435760</t>
  </si>
  <si>
    <t>3136185338</t>
  </si>
  <si>
    <t>RURAL_140001800000001100_PARC SN LUIS CS100A</t>
  </si>
  <si>
    <t>140001800000001100</t>
  </si>
  <si>
    <t>7 días 14:43</t>
  </si>
  <si>
    <t>23792049</t>
  </si>
  <si>
    <t>2026-07-08 15:05:01</t>
  </si>
  <si>
    <t>MARIA JARAMILLO RAMIREZ</t>
  </si>
  <si>
    <t>3166468675</t>
  </si>
  <si>
    <t>RURAL_190755100090830002_LA DANTA SEC COMERCIO</t>
  </si>
  <si>
    <t>190755100090830002</t>
  </si>
  <si>
    <t>0 días 15:05</t>
  </si>
  <si>
    <t>7 días 15:05</t>
  </si>
  <si>
    <t>23792052</t>
  </si>
  <si>
    <t>3017482069</t>
  </si>
  <si>
    <t>RURAL_190318203161100002_PROV.VDA LA PASTORCITA</t>
  </si>
  <si>
    <t>190318203161100002</t>
  </si>
  <si>
    <t>23792081</t>
  </si>
  <si>
    <t>2026-07-08 15:27:01</t>
  </si>
  <si>
    <t>ADRIANA LETICIA FLOREZ GARZON</t>
  </si>
  <si>
    <t>3132193019</t>
  </si>
  <si>
    <t>RURAL_190615100626990007_BOSQUES DE LA MACARENA_CS</t>
  </si>
  <si>
    <t>190615100626990007</t>
  </si>
  <si>
    <t>7 días 15:27</t>
  </si>
  <si>
    <t>23792088</t>
  </si>
  <si>
    <t>2026-07-08 15:30:03</t>
  </si>
  <si>
    <t>DEINER ARTURO RESTREPO CIRO</t>
  </si>
  <si>
    <t>RURAL_190400200361947001_VDA LAS ACACIAS</t>
  </si>
  <si>
    <t>190400200361947001</t>
  </si>
  <si>
    <t>23792107</t>
  </si>
  <si>
    <t>2026-07-08 15:40:43</t>
  </si>
  <si>
    <t>JHON FREDY CASTAÑEDA BLANDON</t>
  </si>
  <si>
    <t>3214165727</t>
  </si>
  <si>
    <t>RURAL_190755200186583002_PROV.CTO LA LINDA</t>
  </si>
  <si>
    <t>190755200186583002</t>
  </si>
  <si>
    <t>23792115</t>
  </si>
  <si>
    <t>2026-07-08 15:45:14</t>
  </si>
  <si>
    <t>MARLENY ZABALA SILVA</t>
  </si>
  <si>
    <t>2350573</t>
  </si>
  <si>
    <t>3006170580</t>
  </si>
  <si>
    <t>RURAL_190376200103041002_PROV.RESERVA SILVESTRE LT</t>
  </si>
  <si>
    <t>190376200103041002</t>
  </si>
  <si>
    <t>23792127</t>
  </si>
  <si>
    <t>2026-07-08 15:51:09</t>
  </si>
  <si>
    <t>ARTURO PEREZ ELEJALDE</t>
  </si>
  <si>
    <t>5316225</t>
  </si>
  <si>
    <t>3137473436</t>
  </si>
  <si>
    <t>RURAL_190616200393670001_PROV.VEREDA ABREITO</t>
  </si>
  <si>
    <t>190616200393670001</t>
  </si>
  <si>
    <t>0 días 15:51</t>
  </si>
  <si>
    <t>23792138</t>
  </si>
  <si>
    <t>2026-07-08 15:55:54</t>
  </si>
  <si>
    <t>3147592442</t>
  </si>
  <si>
    <t>RURAL_190149100251776011_CR 33 CL 16 B -8 (INTERIO</t>
  </si>
  <si>
    <t>190149100251776011</t>
  </si>
  <si>
    <t>7 días 15:55</t>
  </si>
  <si>
    <t>23792165</t>
  </si>
  <si>
    <t>2026-07-08 16:07:28</t>
  </si>
  <si>
    <t>RURAL_190149100251776010_CR 33 CL 16B -09 INT 301</t>
  </si>
  <si>
    <t>190149100251776010</t>
  </si>
  <si>
    <t>23792173</t>
  </si>
  <si>
    <t>2026-07-08 16:14:58</t>
  </si>
  <si>
    <t>JOSE ENRIQUE PEREZ  FLOREZ</t>
  </si>
  <si>
    <t>4974279</t>
  </si>
  <si>
    <t>RURAL_181041310000000001</t>
  </si>
  <si>
    <t>181041310000000001</t>
  </si>
  <si>
    <t>23792179</t>
  </si>
  <si>
    <t>2026-07-08 16:18:59</t>
  </si>
  <si>
    <t>AIDA MARIA CASTAÑO ZULUAGA</t>
  </si>
  <si>
    <t>3207510419</t>
  </si>
  <si>
    <t>RURAL_190698200715050004_PROV.EL CARMELO</t>
  </si>
  <si>
    <t>190698200715050004</t>
  </si>
  <si>
    <t>23792193</t>
  </si>
  <si>
    <t>2026-07-08 16:28:50</t>
  </si>
  <si>
    <t>JUAN ESTEBAN GOMEZ ZULUAGA</t>
  </si>
  <si>
    <t>3103963998</t>
  </si>
  <si>
    <t>CL 41 B CR 64 -103</t>
  </si>
  <si>
    <t>190614100355850000</t>
  </si>
  <si>
    <t>23792218</t>
  </si>
  <si>
    <t>2026-07-08 16:45:46</t>
  </si>
  <si>
    <t>ABELARDO ARCANGEL ZAPATA CARDENAS</t>
  </si>
  <si>
    <t>RURAL_190698200792700003_PROV.VEREDA MORRITOS</t>
  </si>
  <si>
    <t>190698200792700003</t>
  </si>
  <si>
    <t>0 días 16:45</t>
  </si>
  <si>
    <t>10 días 16:45</t>
  </si>
  <si>
    <t>23792219</t>
  </si>
  <si>
    <t>2026-07-08 16:45:48</t>
  </si>
  <si>
    <t>RURAL_190614100355850301_CL 41 B CR 64 -103 (INTER</t>
  </si>
  <si>
    <t>190614100355850301</t>
  </si>
  <si>
    <t>7 días 16:45</t>
  </si>
  <si>
    <t>23792232</t>
  </si>
  <si>
    <t>2026-07-08 16:55:36</t>
  </si>
  <si>
    <t>RURAL_190614100355850302_CL 41 B CR 64-103 INT 302</t>
  </si>
  <si>
    <t>190614100355850302</t>
  </si>
  <si>
    <t>7 días 16:55</t>
  </si>
  <si>
    <t>23792265</t>
  </si>
  <si>
    <t>2026-07-08 17:29:33</t>
  </si>
  <si>
    <t>YEISON OLIMPO VALENCIA HERNANDEZ</t>
  </si>
  <si>
    <t>3207621696</t>
  </si>
  <si>
    <t>RURAL_190149200852077002_VEREDA BETANIA FINCA 4 IN</t>
  </si>
  <si>
    <t>190149200852077002</t>
  </si>
  <si>
    <t>23792505</t>
  </si>
  <si>
    <t>2026-07-09 06:35:02</t>
  </si>
  <si>
    <t>JOSE ANGEL ARIAS PATIÑO</t>
  </si>
  <si>
    <t>3046725270</t>
  </si>
  <si>
    <t>RURAL_190149200862212102_PROV.VDA BETANIA</t>
  </si>
  <si>
    <t>190149200862212102</t>
  </si>
  <si>
    <t>23792509</t>
  </si>
  <si>
    <t>2026-07-09 06:56:17</t>
  </si>
  <si>
    <t>CESAR AUGUSTO JIMENEZ MONTOYA</t>
  </si>
  <si>
    <t>5435751</t>
  </si>
  <si>
    <t>3108251295</t>
  </si>
  <si>
    <t>RURAL_190149200683270004_PROV.VEREDA SAMARIA</t>
  </si>
  <si>
    <t>190149200683270004</t>
  </si>
  <si>
    <t>23792513</t>
  </si>
  <si>
    <t>2026-07-09 07:13:36</t>
  </si>
  <si>
    <t>VERONICA GONZALEZ JARAMILLO</t>
  </si>
  <si>
    <t>3021208160</t>
  </si>
  <si>
    <t>RURAL_140003200000000507_PARC ROBLE ALTO LT507</t>
  </si>
  <si>
    <t>140003200000000507</t>
  </si>
  <si>
    <t>23792556</t>
  </si>
  <si>
    <t>2026-07-09 07:56:31</t>
  </si>
  <si>
    <t>CLAUDIA BEATRIZ VARGAS URREA</t>
  </si>
  <si>
    <t>RURAL_190698200497800001_PROV.VDA PAVAS</t>
  </si>
  <si>
    <t>190698200497800001</t>
  </si>
  <si>
    <t>23792561</t>
  </si>
  <si>
    <t>2026-07-09 07:59:12</t>
  </si>
  <si>
    <t>PORTAL DE LOS ANGELES PH</t>
  </si>
  <si>
    <t>RURAL_190149100040978000_CL 32 N 29 -47 Z C</t>
  </si>
  <si>
    <t>190149100040978000</t>
  </si>
  <si>
    <t>23792562</t>
  </si>
  <si>
    <t>2026-07-09 08:01:59</t>
  </si>
  <si>
    <t>JUAN CARLOS ARANGO SUAZA</t>
  </si>
  <si>
    <t>3197526456</t>
  </si>
  <si>
    <t>RURAL_181055424600000029_VDA LA HELIDA</t>
  </si>
  <si>
    <t>181055424600000029</t>
  </si>
  <si>
    <t>23792565</t>
  </si>
  <si>
    <t>2026-07-09 08:04:57</t>
  </si>
  <si>
    <t>JAVIER ARMANDO GIRALDO MONTOYA</t>
  </si>
  <si>
    <t>RURAL_190319206310450001_VEREDA LA CLARA</t>
  </si>
  <si>
    <t>190319206310450001</t>
  </si>
  <si>
    <t>23792567</t>
  </si>
  <si>
    <t>2026-07-09 08:08:29</t>
  </si>
  <si>
    <t>VERONICA DE JESUS TOBON MAYA</t>
  </si>
  <si>
    <t>3135609851</t>
  </si>
  <si>
    <t>RURAL_190377200565600002_PROV.VEREDA TABACAL</t>
  </si>
  <si>
    <t>190377200565600002</t>
  </si>
  <si>
    <t>23792569</t>
  </si>
  <si>
    <t>2026-07-09 08:09:01</t>
  </si>
  <si>
    <t>MARIA GILMA RUIZ BOTERO</t>
  </si>
  <si>
    <t>3126791222</t>
  </si>
  <si>
    <t>RURAL_190615100640200001_VDA 4 ESQUINAS LA LELA</t>
  </si>
  <si>
    <t>190615100640200001</t>
  </si>
  <si>
    <t>8 días 08:09</t>
  </si>
  <si>
    <t>23792572</t>
  </si>
  <si>
    <t>2026-07-09 08:14:02</t>
  </si>
  <si>
    <t>RENSON RICARDO RODRIGUEZ RIVAS</t>
  </si>
  <si>
    <t>RURAL_190698200049900001_PROV.VDA BODEGAS</t>
  </si>
  <si>
    <t>190698200049900001</t>
  </si>
  <si>
    <t>23792576</t>
  </si>
  <si>
    <t>2026-07-09 08:22:15</t>
  </si>
  <si>
    <t>LAURA RENDON ADARVE</t>
  </si>
  <si>
    <t>3133291298</t>
  </si>
  <si>
    <t>RURAL_190319207030601081_PROV.190319207030601080</t>
  </si>
  <si>
    <t>190319207030601081</t>
  </si>
  <si>
    <t>23792622</t>
  </si>
  <si>
    <t>2026-07-09 09:06:17</t>
  </si>
  <si>
    <t>RURAL_190440200603866001_PROV.VDA LA ESPERANZA</t>
  </si>
  <si>
    <t>190440200603866001</t>
  </si>
  <si>
    <t>23792624</t>
  </si>
  <si>
    <t>2026-07-09 09:07:44</t>
  </si>
  <si>
    <t>ROSA INES SERNA ARISTIZABAL</t>
  </si>
  <si>
    <t>3233057467</t>
  </si>
  <si>
    <t>RURAL_190439100158685301</t>
  </si>
  <si>
    <t>190439100158685301</t>
  </si>
  <si>
    <t>8 días 09:07</t>
  </si>
  <si>
    <t>23792627</t>
  </si>
  <si>
    <t>2026-07-09 09:09:03</t>
  </si>
  <si>
    <t>HERNAN ALONSO ARBOLEDA POSADA</t>
  </si>
  <si>
    <t>3232297883</t>
  </si>
  <si>
    <t>CL 50 CR 61 -22 (INTERIOR 201 )</t>
  </si>
  <si>
    <t>900050020002219134</t>
  </si>
  <si>
    <t>23792631</t>
  </si>
  <si>
    <t>2026-07-09 09:12:25</t>
  </si>
  <si>
    <t>RURAL_190439100158685401</t>
  </si>
  <si>
    <t>190439100158685401</t>
  </si>
  <si>
    <t>8 días 09:12</t>
  </si>
  <si>
    <t>23792634</t>
  </si>
  <si>
    <t>2026-07-09 09:16:38</t>
  </si>
  <si>
    <t>MARGARITA MARIA ALZATE URREA</t>
  </si>
  <si>
    <t>5431811</t>
  </si>
  <si>
    <t>3148114869</t>
  </si>
  <si>
    <t>RURAL_190149100034400001_CR 29 CL 35 -91 INT 101</t>
  </si>
  <si>
    <t>190149100034400001</t>
  </si>
  <si>
    <t>23792647</t>
  </si>
  <si>
    <t>2026-07-09 09:26:20</t>
  </si>
  <si>
    <t>GUILLERMO LEON PELAEZ SALAZAR</t>
  </si>
  <si>
    <t>RURAL_190376200497450002_PROV.VEREDA EL TAMBO</t>
  </si>
  <si>
    <t>190376200497450002</t>
  </si>
  <si>
    <t>23792652</t>
  </si>
  <si>
    <t>2026-07-09 09:31:20</t>
  </si>
  <si>
    <t>CL 50 CR 61 -20 (INTERIOR 101 )</t>
  </si>
  <si>
    <t>900050020002219173</t>
  </si>
  <si>
    <t>23792653</t>
  </si>
  <si>
    <t>2026-07-09 09:31:23</t>
  </si>
  <si>
    <t>JOHN JAIME CARDONA SERNA</t>
  </si>
  <si>
    <t>5313315</t>
  </si>
  <si>
    <t>3116189557</t>
  </si>
  <si>
    <t>RURAL_190616200233350001_PROV.VEREDA LAJA - LA MOS</t>
  </si>
  <si>
    <t>190616200233350001</t>
  </si>
  <si>
    <t>23792687</t>
  </si>
  <si>
    <t>2026-07-09 09:56:34</t>
  </si>
  <si>
    <t>JOHN JAIRO LOPEZ CARMONA</t>
  </si>
  <si>
    <t>3215417955</t>
  </si>
  <si>
    <t>RURAL_190376200520305001_PROV.URB AMTERDAM CL 02A</t>
  </si>
  <si>
    <t>190376200520305001</t>
  </si>
  <si>
    <t>23792706</t>
  </si>
  <si>
    <t>2026-07-09 10:06:51</t>
  </si>
  <si>
    <t>LILIANA JANETH VILLEGAS CASTRO</t>
  </si>
  <si>
    <t>CR 15 TRAN 2 -66 (INTERIOR 9901 )</t>
  </si>
  <si>
    <t>370125002000660000</t>
  </si>
  <si>
    <t>8 días 10:06</t>
  </si>
  <si>
    <t>23792734</t>
  </si>
  <si>
    <t>2026-07-09 10:29:05</t>
  </si>
  <si>
    <t>YUBERNEY GONZALEZ SOTO</t>
  </si>
  <si>
    <t>3113928578</t>
  </si>
  <si>
    <t>RURAL_190697100656982201_CL 50 CR 52 -37 INT 201</t>
  </si>
  <si>
    <t>190697100656982201</t>
  </si>
  <si>
    <t>23792760</t>
  </si>
  <si>
    <t>2026-07-09 10:43:05</t>
  </si>
  <si>
    <t>CARLOS ALFONSO ARANGO GAVIRIA</t>
  </si>
  <si>
    <t>RURAL_190318203051100002_PROV.190318203051100000</t>
  </si>
  <si>
    <t>190318203051100002</t>
  </si>
  <si>
    <t>23792770</t>
  </si>
  <si>
    <t>2026-07-09 10:46:07</t>
  </si>
  <si>
    <t>MARIA TERESA RESTREPO BOTERO</t>
  </si>
  <si>
    <t>RURAL_190002200639200001_PROV.TANQUE DE LECHE</t>
  </si>
  <si>
    <t>190002200639200001</t>
  </si>
  <si>
    <t>23792787</t>
  </si>
  <si>
    <t>2026-07-09 10:57:07</t>
  </si>
  <si>
    <t>MARIA ORFILIA MUÑOZ GIRALDO</t>
  </si>
  <si>
    <t>RURAL_181055091000000001_181055091000000001</t>
  </si>
  <si>
    <t>181055091000000001</t>
  </si>
  <si>
    <t>23792800</t>
  </si>
  <si>
    <t>2026-07-09 11:03:08</t>
  </si>
  <si>
    <t>CARLOS ARTURO SANCHEZ GIRALDO</t>
  </si>
  <si>
    <t>3205403876</t>
  </si>
  <si>
    <t>RURAL_190149100154645001_CL 18 34 30 SEMISÓTANO</t>
  </si>
  <si>
    <t>190149100154645001</t>
  </si>
  <si>
    <t>23792801</t>
  </si>
  <si>
    <t>2026-07-09 11:05:09</t>
  </si>
  <si>
    <t>EDWIN ALEXANDER CARDONA CASTRO</t>
  </si>
  <si>
    <t>6145789</t>
  </si>
  <si>
    <t>3053731444</t>
  </si>
  <si>
    <t>RURAL_190149100302419401_CR 26 CL 13 -67 INT 401</t>
  </si>
  <si>
    <t>190149100302419401</t>
  </si>
  <si>
    <t>23792803</t>
  </si>
  <si>
    <t>2026-07-09 11:07:27</t>
  </si>
  <si>
    <t>NESTOR HINCAPIE GIRALDO</t>
  </si>
  <si>
    <t>2306766</t>
  </si>
  <si>
    <t>RURAL_190607200510050001_PROV.190607200510050000</t>
  </si>
  <si>
    <t>190607200510050001</t>
  </si>
  <si>
    <t>23792811</t>
  </si>
  <si>
    <t>2026-07-09 11:11:49</t>
  </si>
  <si>
    <t>NORA QUICENO ORTIZ</t>
  </si>
  <si>
    <t>RURAL_190319203826410003_PROV.190319203826410000</t>
  </si>
  <si>
    <t>190319203826410003</t>
  </si>
  <si>
    <t>23792825</t>
  </si>
  <si>
    <t>2026-07-09 11:19:49</t>
  </si>
  <si>
    <t>RAFAEL CRISTOBAL VERGARA HENAO</t>
  </si>
  <si>
    <t>RURAL_190674100059800000_LA SALIDA</t>
  </si>
  <si>
    <t>190674100059800000</t>
  </si>
  <si>
    <t>23792828</t>
  </si>
  <si>
    <t>2026-07-09 11:24:17</t>
  </si>
  <si>
    <t>ERIKA JARAMILLO</t>
  </si>
  <si>
    <t>RURAL_190318203205050001_PROV.190318203205050000</t>
  </si>
  <si>
    <t>190318203205050001</t>
  </si>
  <si>
    <t>11 días 11:24</t>
  </si>
  <si>
    <t>23792834</t>
  </si>
  <si>
    <t>2026-07-09 11:27:43</t>
  </si>
  <si>
    <t>DAIRO ANTONIO CARDONA SANCHEZ</t>
  </si>
  <si>
    <t>RURAL_190616200200900008_PROV.VEREDA RIO ABAJO FAM</t>
  </si>
  <si>
    <t>190616200200900008</t>
  </si>
  <si>
    <t>23792864</t>
  </si>
  <si>
    <t>2026-07-09 11:49:47</t>
  </si>
  <si>
    <t>EDWIN DANILO QUINTERO QUINTERO</t>
  </si>
  <si>
    <t>3217692191</t>
  </si>
  <si>
    <t>RURAL_190149200801000001_PROV.VDA LA FLORIDA</t>
  </si>
  <si>
    <t>190149200801000001</t>
  </si>
  <si>
    <t>23792866</t>
  </si>
  <si>
    <t>2026-07-09 11:52:02</t>
  </si>
  <si>
    <t>NINY JOHANA SALAZAR MONCADA</t>
  </si>
  <si>
    <t>3016087854</t>
  </si>
  <si>
    <t>CL 59 A CR 63 -100 (INTERIOR 237 )</t>
  </si>
  <si>
    <t>055619103001000237-ENEPRE</t>
  </si>
  <si>
    <t>23792872</t>
  </si>
  <si>
    <t>2026-07-09 11:55:43</t>
  </si>
  <si>
    <t>TATIANA MORENO RODRIGUEZ</t>
  </si>
  <si>
    <t>2814512</t>
  </si>
  <si>
    <t>3105351551</t>
  </si>
  <si>
    <t>CR 83 A CL 48 SUR -71 (INTERIOR 182 )</t>
  </si>
  <si>
    <t>044823108000710182</t>
  </si>
  <si>
    <t>23792873</t>
  </si>
  <si>
    <t>2026-07-09 11:55:56</t>
  </si>
  <si>
    <t>JHON ARTEAGA</t>
  </si>
  <si>
    <t>4442362</t>
  </si>
  <si>
    <t>RURAL_125003585000000000_CR 5A 26 SR 01 PARC ALTA</t>
  </si>
  <si>
    <t>125003585000000000</t>
  </si>
  <si>
    <t>5 días 11:55</t>
  </si>
  <si>
    <t>23792877</t>
  </si>
  <si>
    <t>ANDERSON IVAN ZAPATA RUA</t>
  </si>
  <si>
    <t>RURAL_190319203826645001_PROV.190319203826645000</t>
  </si>
  <si>
    <t>190319203826645001</t>
  </si>
  <si>
    <t>23792886</t>
  </si>
  <si>
    <t>2026-07-09 12:04:52</t>
  </si>
  <si>
    <t>RURAL_190674100059600000_LA SALIDA</t>
  </si>
  <si>
    <t>190674100059600000</t>
  </si>
  <si>
    <t>23792889</t>
  </si>
  <si>
    <t>2026-07-09 12:06:35</t>
  </si>
  <si>
    <t>CARLOS STIVEN GRISALES PEREZ</t>
  </si>
  <si>
    <t>3103912988</t>
  </si>
  <si>
    <t>CR 123 B CL 54 -55</t>
  </si>
  <si>
    <t>085223204000550000</t>
  </si>
  <si>
    <t>23792890</t>
  </si>
  <si>
    <t>2026-07-09 12:09:18</t>
  </si>
  <si>
    <t>ALEJANDRO LOAIZA GALLO</t>
  </si>
  <si>
    <t>3153049993</t>
  </si>
  <si>
    <t>CR 13 CL 7 -32</t>
  </si>
  <si>
    <t>370123007000320000</t>
  </si>
  <si>
    <t>23792906</t>
  </si>
  <si>
    <t>2026-07-09 12:28:06</t>
  </si>
  <si>
    <t>YAJAIRA ESTHER BALLESTEROS BALLESTEROS</t>
  </si>
  <si>
    <t>3004761494</t>
  </si>
  <si>
    <t>RURAL_190604100285835000_BR  LA CULEBRA SECTOR LAS</t>
  </si>
  <si>
    <t>190604100285835000</t>
  </si>
  <si>
    <t>23792907</t>
  </si>
  <si>
    <t>2026-07-09 12:29:55</t>
  </si>
  <si>
    <t>ANIBAL RICO LORA</t>
  </si>
  <si>
    <t>3122430202</t>
  </si>
  <si>
    <t>CL 49 A CR 36 -31</t>
  </si>
  <si>
    <t>054319106000310000</t>
  </si>
  <si>
    <t>23792908</t>
  </si>
  <si>
    <t>2026-07-09 12:30:26</t>
  </si>
  <si>
    <t>ALEX YAMID SANCHEZ</t>
  </si>
  <si>
    <t>3113757278</t>
  </si>
  <si>
    <t>CL 38 SUR CR 27 -200 (INTERIOR 1706 )</t>
  </si>
  <si>
    <t>023218007002001706</t>
  </si>
  <si>
    <t>23792912</t>
  </si>
  <si>
    <t>2026-07-09 12:33:31</t>
  </si>
  <si>
    <t>CL 38 SUR CR 27 -200 (INTERIOR 405 )</t>
  </si>
  <si>
    <t>023218007002000405</t>
  </si>
  <si>
    <t>23792925</t>
  </si>
  <si>
    <t>2026-07-09 12:57:56</t>
  </si>
  <si>
    <t>GLORIA NELCY GARCIA ARISTIZABAL</t>
  </si>
  <si>
    <t>2937816</t>
  </si>
  <si>
    <t>3015225976</t>
  </si>
  <si>
    <t>CL 56 B DIAG 17 CC -14</t>
  </si>
  <si>
    <t>055116207330140000</t>
  </si>
  <si>
    <t>23792928</t>
  </si>
  <si>
    <t>2026-07-09 13:03:21</t>
  </si>
  <si>
    <t>HUGO ALBERTO JURADO LOPEZ</t>
  </si>
  <si>
    <t>RURAL_190607200510690000_VEREDA DON DIEGO</t>
  </si>
  <si>
    <t>190607200510690000</t>
  </si>
  <si>
    <t>23792929</t>
  </si>
  <si>
    <t>2026-07-09 13:03:23</t>
  </si>
  <si>
    <t>JUAN ESTEBAN GARCES RESTREPO</t>
  </si>
  <si>
    <t>3005140376</t>
  </si>
  <si>
    <t>RURAL_114004479030000101_114004479030000101</t>
  </si>
  <si>
    <t>114004479030000101</t>
  </si>
  <si>
    <t>23792942</t>
  </si>
  <si>
    <t>2026-07-09 13:18:49</t>
  </si>
  <si>
    <t>LUIS GUILLERMO MONTOYA</t>
  </si>
  <si>
    <t>5944653</t>
  </si>
  <si>
    <t>3193955177</t>
  </si>
  <si>
    <t>CR 82 CL 33 AA -101 (INTERIOR 301 )</t>
  </si>
  <si>
    <t>053822003111010301</t>
  </si>
  <si>
    <t>23792944</t>
  </si>
  <si>
    <t>2026-07-09 13:19:47</t>
  </si>
  <si>
    <t>LEIDY PAOLA BETANCUR HIGUITA</t>
  </si>
  <si>
    <t>3218201844</t>
  </si>
  <si>
    <t>CL 57 B CR 16 D -59 (INTERIOR 217 )</t>
  </si>
  <si>
    <t>055117206400590217</t>
  </si>
  <si>
    <t>6 días 13:19</t>
  </si>
  <si>
    <t>23792947</t>
  </si>
  <si>
    <t>2026-07-09 13:22:21</t>
  </si>
  <si>
    <t>23792961</t>
  </si>
  <si>
    <t>2026-07-09 13:32:21</t>
  </si>
  <si>
    <t>RURAL_190190200949880001_PROV.VEREDA SOFÍA</t>
  </si>
  <si>
    <t>190190200949880001</t>
  </si>
  <si>
    <t>5 días 13:32</t>
  </si>
  <si>
    <t>23792964</t>
  </si>
  <si>
    <t>2026-07-09 13:34:12</t>
  </si>
  <si>
    <t>DIEGO IGNACIO VELASQUEZ</t>
  </si>
  <si>
    <t>3233983883</t>
  </si>
  <si>
    <t>RURAL_190607200503338000_VDA EL CHUZCAL</t>
  </si>
  <si>
    <t>190607200503338000</t>
  </si>
  <si>
    <t>23792974</t>
  </si>
  <si>
    <t>2026-07-09 13:43:32</t>
  </si>
  <si>
    <t>JAIME ALBERTO RIOS RIVERA</t>
  </si>
  <si>
    <t>3225750566</t>
  </si>
  <si>
    <t>RURAL_190318203070150001_PROV.190318203070150000</t>
  </si>
  <si>
    <t>190318203070150001</t>
  </si>
  <si>
    <t>23792977</t>
  </si>
  <si>
    <t>2026-07-09 13:45:31</t>
  </si>
  <si>
    <t>RURAL_190318203492034001_PROV.VDA SAN JOSE</t>
  </si>
  <si>
    <t>190318203492034001</t>
  </si>
  <si>
    <t>23792980</t>
  </si>
  <si>
    <t>2026-07-09 13:49:59</t>
  </si>
  <si>
    <t>JUAN ESTEBAN PINEDA CAÑAVERAL</t>
  </si>
  <si>
    <t>4509377</t>
  </si>
  <si>
    <t>3155023206</t>
  </si>
  <si>
    <t>CR 81 CL 5 -5 (INTERIOR 5 )</t>
  </si>
  <si>
    <t>050821005000050005</t>
  </si>
  <si>
    <t>23792982</t>
  </si>
  <si>
    <t>2026-07-09 13:51:05</t>
  </si>
  <si>
    <t>JAIRO DE JESUS PEREZ CARDONA</t>
  </si>
  <si>
    <t>3116363135</t>
  </si>
  <si>
    <t>RURAL_190756100139700000_CL 01 CR 05 - 26</t>
  </si>
  <si>
    <t>190756100139700000</t>
  </si>
  <si>
    <t>10 días 13:51</t>
  </si>
  <si>
    <t>23792984</t>
  </si>
  <si>
    <t>2026-07-09 13:51:38</t>
  </si>
  <si>
    <t>MARIA DEL CARMEN RIOS DE HERNANDEZ</t>
  </si>
  <si>
    <t>3148467671</t>
  </si>
  <si>
    <t>RURAL_190206100328700000_CONCEPCION</t>
  </si>
  <si>
    <t>190206100328700000</t>
  </si>
  <si>
    <t>23792985</t>
  </si>
  <si>
    <t>2026-07-09 13:52:19</t>
  </si>
  <si>
    <t>BEATRIZ AUXILIO LOPEZ MARULANDA</t>
  </si>
  <si>
    <t>3117827713</t>
  </si>
  <si>
    <t>RURAL_190376200060010000_CL 19 N 9 5 INT 103</t>
  </si>
  <si>
    <t>190376200060010000</t>
  </si>
  <si>
    <t>23792989</t>
  </si>
  <si>
    <t>2026-07-09 13:56:28</t>
  </si>
  <si>
    <t>AURA ELENA ALVAREZ CANO</t>
  </si>
  <si>
    <t>3005873610</t>
  </si>
  <si>
    <t>CR 124 CL 52 -78</t>
  </si>
  <si>
    <t>085224002000780000</t>
  </si>
  <si>
    <t>23792990</t>
  </si>
  <si>
    <t>2026-07-09 13:56:48</t>
  </si>
  <si>
    <t>LUIS OCTAVIO ARIAS CASTAÑO</t>
  </si>
  <si>
    <t>3187202674</t>
  </si>
  <si>
    <t>RURAL_190890200737000001_PROV.VEREDA LA PAJITA</t>
  </si>
  <si>
    <t>190890200737000001</t>
  </si>
  <si>
    <t>23792994</t>
  </si>
  <si>
    <t>2026-07-09 13:59:55</t>
  </si>
  <si>
    <t>JUAN MANUEL QUIROZ GRISALES</t>
  </si>
  <si>
    <t>3009539398</t>
  </si>
  <si>
    <t>CL 40 C CR 38 B -60 (INTERIOR 201 )</t>
  </si>
  <si>
    <t>054310308200600201</t>
  </si>
  <si>
    <t>23792996</t>
  </si>
  <si>
    <t>2026-07-09 14:01:11</t>
  </si>
  <si>
    <t>4712010</t>
  </si>
  <si>
    <t>CL 56 CR 25 BA -80 (INTERIOR 328 )</t>
  </si>
  <si>
    <t>055216005210800328</t>
  </si>
  <si>
    <t>23792998</t>
  </si>
  <si>
    <t>2026-07-09 14:01:20</t>
  </si>
  <si>
    <t>RURAL_190318203500000003_PROV.VDA SAN JOSE</t>
  </si>
  <si>
    <t>190318203500000003</t>
  </si>
  <si>
    <t>5 días 14:01</t>
  </si>
  <si>
    <t>23793002</t>
  </si>
  <si>
    <t>2026-07-09 14:03:58</t>
  </si>
  <si>
    <t>RURAL_190756100043700000_CR 09 CL 04 - 29</t>
  </si>
  <si>
    <t>190756100043700000</t>
  </si>
  <si>
    <t>23793013</t>
  </si>
  <si>
    <t>2026-07-09 14:11:26</t>
  </si>
  <si>
    <t>INVERSIONES BETH S.A.S</t>
  </si>
  <si>
    <t>RURAL_190042100419600000_CL 10 13 - 37</t>
  </si>
  <si>
    <t>190042100419600000</t>
  </si>
  <si>
    <t>23793022</t>
  </si>
  <si>
    <t>2026-07-09 14:19:23</t>
  </si>
  <si>
    <t>AMARRES Y EMBALAJES SAS</t>
  </si>
  <si>
    <t>3794209</t>
  </si>
  <si>
    <t>3136478725</t>
  </si>
  <si>
    <t>CR 58 CL 43 SUR -83 (INTERIOR 139 )</t>
  </si>
  <si>
    <t>044528003000830139</t>
  </si>
  <si>
    <t>23793031</t>
  </si>
  <si>
    <t>2026-07-09 14:27:00</t>
  </si>
  <si>
    <t>EUGENIO DE JESUS OBANDO LONDOÑO</t>
  </si>
  <si>
    <t>3761832</t>
  </si>
  <si>
    <t>3207822462</t>
  </si>
  <si>
    <t>RURAL_190576100152900000_CARRERA 29</t>
  </si>
  <si>
    <t>190576100152900000</t>
  </si>
  <si>
    <t>23793048</t>
  </si>
  <si>
    <t>2026-07-09 14:32:40</t>
  </si>
  <si>
    <t>JHON FREDY BETANCUR ORREGO</t>
  </si>
  <si>
    <t>3137202741</t>
  </si>
  <si>
    <t>RURAL_190690100185130000_190690100185130000</t>
  </si>
  <si>
    <t>190690100185130000</t>
  </si>
  <si>
    <t>23793057</t>
  </si>
  <si>
    <t>2026-07-09 14:37:07</t>
  </si>
  <si>
    <t>MARIA JESUCITA NOHEMI ASPRILLA MARTINEZ</t>
  </si>
  <si>
    <t>4077119</t>
  </si>
  <si>
    <t>3145805559</t>
  </si>
  <si>
    <t>CR 26 H CL 37 -40</t>
  </si>
  <si>
    <t>053226807000400000</t>
  </si>
  <si>
    <t>23793059</t>
  </si>
  <si>
    <t>2026-07-09 14:40:13</t>
  </si>
  <si>
    <t>JOSE GLISERIO TEJADA MUÑOZ</t>
  </si>
  <si>
    <t>3145233494</t>
  </si>
  <si>
    <t>RURAL_190580206013910001_PROV.VDA DORADO CALAMAR</t>
  </si>
  <si>
    <t>190580206013910001</t>
  </si>
  <si>
    <t>23793060</t>
  </si>
  <si>
    <t>2026-07-09 14:40:34</t>
  </si>
  <si>
    <t>NATALIA VELEZ JIMENEZ</t>
  </si>
  <si>
    <t>3137287786</t>
  </si>
  <si>
    <t>RURAL_190042200606000001_VDA MORADITOS</t>
  </si>
  <si>
    <t>190042200606000001</t>
  </si>
  <si>
    <t>23793064</t>
  </si>
  <si>
    <t>2026-07-09 14:41:17</t>
  </si>
  <si>
    <t>CARLOS ANDRES MORALES SANCHEZ</t>
  </si>
  <si>
    <t>3188267630</t>
  </si>
  <si>
    <t>RURAL_190467100010000000_CRA CALDAS</t>
  </si>
  <si>
    <t>190467100010000000</t>
  </si>
  <si>
    <t>5 días 14:41</t>
  </si>
  <si>
    <t>23793088</t>
  </si>
  <si>
    <t>2026-07-09 14:53:24</t>
  </si>
  <si>
    <t>JULIAN DAVID LOPEZ OCHOA</t>
  </si>
  <si>
    <t>3226544010</t>
  </si>
  <si>
    <t>TRAN 2 CR 40 E -1</t>
  </si>
  <si>
    <t>900056150002219821</t>
  </si>
  <si>
    <t>23793089</t>
  </si>
  <si>
    <t>2026-07-09 14:53:30</t>
  </si>
  <si>
    <t>OLGA LUCIA HERRERA HERRERA</t>
  </si>
  <si>
    <t>3102234415</t>
  </si>
  <si>
    <t>RURAL_190319203817850001_190319203817850000</t>
  </si>
  <si>
    <t>190319203817850001</t>
  </si>
  <si>
    <t>23793094</t>
  </si>
  <si>
    <t>2026-07-09 14:57:50</t>
  </si>
  <si>
    <t>EMPRESA DE DESARROLLO URBANO-EDU</t>
  </si>
  <si>
    <t>5767630</t>
  </si>
  <si>
    <t>3154558533</t>
  </si>
  <si>
    <t>CR 129 CL 63 B -</t>
  </si>
  <si>
    <t>086229003200000000</t>
  </si>
  <si>
    <t>23793095</t>
  </si>
  <si>
    <t>2026-07-09 14:58:30</t>
  </si>
  <si>
    <t>YESICA JOHANA AGUDELO MESA</t>
  </si>
  <si>
    <t>3158078518</t>
  </si>
  <si>
    <t>RURAL_163008151000000103</t>
  </si>
  <si>
    <t>163008151000000103</t>
  </si>
  <si>
    <t>23793096</t>
  </si>
  <si>
    <t>2026-07-09 14:59:38</t>
  </si>
  <si>
    <t>RURAL_163008151000000104</t>
  </si>
  <si>
    <t>163008151000000104</t>
  </si>
  <si>
    <t>23793100</t>
  </si>
  <si>
    <t>2026-07-09 15:01:44</t>
  </si>
  <si>
    <t>DIEGO ALEXANDER ZAPATA PORRAS</t>
  </si>
  <si>
    <t>CR 48 CL 42 -8</t>
  </si>
  <si>
    <t>244428002000080000</t>
  </si>
  <si>
    <t>23793106</t>
  </si>
  <si>
    <t>2026-07-09 15:05:21</t>
  </si>
  <si>
    <t>LUZ MIRELLA LOZANO GOMEZ</t>
  </si>
  <si>
    <t>3291198</t>
  </si>
  <si>
    <t>3126686837</t>
  </si>
  <si>
    <t>CR 26 CL 58 -38</t>
  </si>
  <si>
    <t>055226008000380000</t>
  </si>
  <si>
    <t>23793108</t>
  </si>
  <si>
    <t>2026-07-09 15:05:32</t>
  </si>
  <si>
    <t>ANYELA VANESSA GRACIANO PALACIOS</t>
  </si>
  <si>
    <t>3044764727</t>
  </si>
  <si>
    <t>CL 56 A CR 25 BB -29 (INTERIOR 9953 )</t>
  </si>
  <si>
    <t>055216105220299953</t>
  </si>
  <si>
    <t>5 días 15:05</t>
  </si>
  <si>
    <t>23793109</t>
  </si>
  <si>
    <t>2026-07-09 15:05:45</t>
  </si>
  <si>
    <t>JUAN CAMILO  MORA ZAPATA</t>
  </si>
  <si>
    <t>3205355634</t>
  </si>
  <si>
    <t>RURAL_190688100061000000_SANTIAGO</t>
  </si>
  <si>
    <t>190688100061000000</t>
  </si>
  <si>
    <t>23793111</t>
  </si>
  <si>
    <t>2026-07-09 15:06:16</t>
  </si>
  <si>
    <t>SEBASTIAN CUARTAS GIL</t>
  </si>
  <si>
    <t>3155158504</t>
  </si>
  <si>
    <t>RURAL_190789200821700005_PROV.VEREDA SAN ANTONIO</t>
  </si>
  <si>
    <t>190789200821700005</t>
  </si>
  <si>
    <t>23793116</t>
  </si>
  <si>
    <t>2026-07-09 15:08:06</t>
  </si>
  <si>
    <t>JOSE WILLIAM ARROYAVE ALVAREZ</t>
  </si>
  <si>
    <t>3108429000</t>
  </si>
  <si>
    <t>CR 57 CL 128 B SUR -13 (INTERIOR 105 )</t>
  </si>
  <si>
    <t>002527008200130105</t>
  </si>
  <si>
    <t>23793118</t>
  </si>
  <si>
    <t>2026-07-09 15:08:51</t>
  </si>
  <si>
    <t>CLAUDIA MARCELA CHAVERRA AGUILAR</t>
  </si>
  <si>
    <t>3145843836</t>
  </si>
  <si>
    <t>RURAL_190206100357235003</t>
  </si>
  <si>
    <t>190206100357235003</t>
  </si>
  <si>
    <t>23793119</t>
  </si>
  <si>
    <t>2026-07-09 15:10:35</t>
  </si>
  <si>
    <t>CONRADO ANTONIO RESTREPO MONTOYA</t>
  </si>
  <si>
    <t>3136529630</t>
  </si>
  <si>
    <t>RURAL_190138100115020007</t>
  </si>
  <si>
    <t>190138100115020007</t>
  </si>
  <si>
    <t>23793138</t>
  </si>
  <si>
    <t>2026-07-09 15:21:24</t>
  </si>
  <si>
    <t>GLORIA YANETH RESTREPO ESTRADA</t>
  </si>
  <si>
    <t>3045302910</t>
  </si>
  <si>
    <t>RURAL_163011853000000181_RURAL ITAGUI LOS GOMEZ</t>
  </si>
  <si>
    <t>163011853000000181</t>
  </si>
  <si>
    <t>23793230</t>
  </si>
  <si>
    <t>2026-07-09 15:26:56</t>
  </si>
  <si>
    <t>SANDRA LISSETH SEPULVEDA RODRIGUEZ</t>
  </si>
  <si>
    <t>3205545972</t>
  </si>
  <si>
    <t>RURAL_190628200102046010_PROV.190628200102045010</t>
  </si>
  <si>
    <t>190628200102046010</t>
  </si>
  <si>
    <t>23793236</t>
  </si>
  <si>
    <t>2026-07-09 15:28:17</t>
  </si>
  <si>
    <t>5 días 15:28</t>
  </si>
  <si>
    <t>23793237</t>
  </si>
  <si>
    <t>2026-07-09 15:28:43</t>
  </si>
  <si>
    <t>GUNNAR WILLIAM ALLEN  BYLANDER</t>
  </si>
  <si>
    <t>3002210222</t>
  </si>
  <si>
    <t>RURAL_190607200571975000_VEREDA LOS SALADOS</t>
  </si>
  <si>
    <t>190607200571975000</t>
  </si>
  <si>
    <t>23793238</t>
  </si>
  <si>
    <t>2026-07-09 15:28:49</t>
  </si>
  <si>
    <t>RURAL_163011853000000281_RURAL ITAGUI LOS GOMEZ</t>
  </si>
  <si>
    <t>163011853000000281</t>
  </si>
  <si>
    <t>12 días 15:28</t>
  </si>
  <si>
    <t>23793256</t>
  </si>
  <si>
    <t>2026-07-09 15:41:16</t>
  </si>
  <si>
    <t>WILLMAR DE JESUS GONZALEZ GONZALEZ</t>
  </si>
  <si>
    <t>2867815</t>
  </si>
  <si>
    <t>3104767723</t>
  </si>
  <si>
    <t>RURAL_161020600000000100_161020600000000100</t>
  </si>
  <si>
    <t>161020600000000100</t>
  </si>
  <si>
    <t>23793264</t>
  </si>
  <si>
    <t>2026-07-09 15:44:29</t>
  </si>
  <si>
    <t>BRAHYAN DAVID AGUINAGA</t>
  </si>
  <si>
    <t>3145631826</t>
  </si>
  <si>
    <t>RURAL_190501100000895005</t>
  </si>
  <si>
    <t>190501100000895005</t>
  </si>
  <si>
    <t>12 días 08:39</t>
  </si>
  <si>
    <t>0 días 11:40</t>
  </si>
  <si>
    <t>10 días 10:50</t>
  </si>
  <si>
    <t>2 días 10:50</t>
  </si>
  <si>
    <t>4 días 08:44</t>
  </si>
  <si>
    <t>6 días 08:44</t>
  </si>
  <si>
    <t>8 días 07:56</t>
  </si>
  <si>
    <t>2 días 07:56</t>
  </si>
  <si>
    <t>2 días 22:20</t>
  </si>
  <si>
    <t>3 días 07:53</t>
  </si>
  <si>
    <t>4 días 07:53</t>
  </si>
  <si>
    <t>7 días 23:28</t>
  </si>
  <si>
    <t>0 días 23:28</t>
  </si>
  <si>
    <t>4 días 11:03</t>
  </si>
  <si>
    <t>6 días 11:03</t>
  </si>
  <si>
    <t>9 días 10:44</t>
  </si>
  <si>
    <t>7 días 10:59</t>
  </si>
  <si>
    <t>10 días 23:25</t>
  </si>
  <si>
    <t>0 días 23:25</t>
  </si>
  <si>
    <t>7 días 14:35</t>
  </si>
  <si>
    <t>0 días 13:38</t>
  </si>
  <si>
    <t>5 días 11:44</t>
  </si>
  <si>
    <t>23281256</t>
  </si>
  <si>
    <t>2026-07-09 18:56:46</t>
  </si>
  <si>
    <t>WENDY DANIELA ZAPATA SANCHEZ</t>
  </si>
  <si>
    <t>3235974219</t>
  </si>
  <si>
    <t>CR 106 CL 31 AA -237 (INTERIOR 201 )</t>
  </si>
  <si>
    <t>083026001112370201</t>
  </si>
  <si>
    <t>0 días 18:56</t>
  </si>
  <si>
    <t>5 días 18:56</t>
  </si>
  <si>
    <t>3 días 13:20</t>
  </si>
  <si>
    <t>4 días 13:20</t>
  </si>
  <si>
    <t>3 días 23:49</t>
  </si>
  <si>
    <t>6 días 22:23</t>
  </si>
  <si>
    <t>1 días 22:23</t>
  </si>
  <si>
    <t>5 días 23:30</t>
  </si>
  <si>
    <t>1 días 07:53</t>
  </si>
  <si>
    <t>2 días 10:04</t>
  </si>
  <si>
    <t>4 días 23:47</t>
  </si>
  <si>
    <t>8 días 11:12</t>
  </si>
  <si>
    <t>4 días 11:12</t>
  </si>
  <si>
    <t>7 días 08:34</t>
  </si>
  <si>
    <t>3 días 08:34</t>
  </si>
  <si>
    <t>1 días 17:08</t>
  </si>
  <si>
    <t>6 días 11:49</t>
  </si>
  <si>
    <t>7 días 11:13</t>
  </si>
  <si>
    <t>7 días 16:24</t>
  </si>
  <si>
    <t>0 días 16:24</t>
  </si>
  <si>
    <t>4 días 15:55</t>
  </si>
  <si>
    <t>7 días 23:49</t>
  </si>
  <si>
    <t>10 días 11:12</t>
  </si>
  <si>
    <t>6 días 23:19</t>
  </si>
  <si>
    <t>23474223</t>
  </si>
  <si>
    <t>2026-07-09 16:35:35</t>
  </si>
  <si>
    <t>LUZ MARINA OTALVARO TORO</t>
  </si>
  <si>
    <t>3126234829</t>
  </si>
  <si>
    <t>CL 56 CR 8 ESTE -320 (INTERIOR 405 )</t>
  </si>
  <si>
    <t>705016008003200405</t>
  </si>
  <si>
    <t>5 días 16:35</t>
  </si>
  <si>
    <t>6 días 17:47</t>
  </si>
  <si>
    <t>6 días 13:44</t>
  </si>
  <si>
    <t>1 días 13:44</t>
  </si>
  <si>
    <t>0 días 14:57</t>
  </si>
  <si>
    <t>12 días 14:57</t>
  </si>
  <si>
    <t>6 días 16:54</t>
  </si>
  <si>
    <t>9 días 23:28</t>
  </si>
  <si>
    <t>9 días 16:28</t>
  </si>
  <si>
    <t>5 días 22:19</t>
  </si>
  <si>
    <t>2 días 16:30</t>
  </si>
  <si>
    <t>10 días 16:30</t>
  </si>
  <si>
    <t>23491724</t>
  </si>
  <si>
    <t>2026-07-09 16:29:24</t>
  </si>
  <si>
    <t>DULFER NEY CANO VALENCIA</t>
  </si>
  <si>
    <t>3022608827</t>
  </si>
  <si>
    <t>RURAL_147046950000000127</t>
  </si>
  <si>
    <t>147046950000000127</t>
  </si>
  <si>
    <t>0 días 16:29</t>
  </si>
  <si>
    <t>8 días 16:29</t>
  </si>
  <si>
    <t>23491849</t>
  </si>
  <si>
    <t>2026-07-09 16:30:38</t>
  </si>
  <si>
    <t>NELSON DE JESUS MORENO DAVID</t>
  </si>
  <si>
    <t>3122699305</t>
  </si>
  <si>
    <t>CR 87 CL 58 CC -35 (INTERIOR 200 )</t>
  </si>
  <si>
    <t>055827008330350200</t>
  </si>
  <si>
    <t>7 días 17:18</t>
  </si>
  <si>
    <t>2 días 12:31</t>
  </si>
  <si>
    <t>5 días 12:31</t>
  </si>
  <si>
    <t>9 días 10:41</t>
  </si>
  <si>
    <t>2 días 16:00</t>
  </si>
  <si>
    <t>4 días 15:17</t>
  </si>
  <si>
    <t>6 días 15:17</t>
  </si>
  <si>
    <t>9 días 12:33</t>
  </si>
  <si>
    <t>1 días 12:33</t>
  </si>
  <si>
    <t>0 días 08:59</t>
  </si>
  <si>
    <t>8 días 08:59</t>
  </si>
  <si>
    <t>7 días 14:47</t>
  </si>
  <si>
    <t>3 días 14:47</t>
  </si>
  <si>
    <t>8 días 13:32</t>
  </si>
  <si>
    <t>2 días 13:32</t>
  </si>
  <si>
    <t>8 días 13:29</t>
  </si>
  <si>
    <t>6 días 22:24</t>
  </si>
  <si>
    <t>4 días 22:24</t>
  </si>
  <si>
    <t>2 días 07:04</t>
  </si>
  <si>
    <t>7 días 23:26</t>
  </si>
  <si>
    <t>3 días 23:26</t>
  </si>
  <si>
    <t>5 días 16:21</t>
  </si>
  <si>
    <t>4 días 22:29</t>
  </si>
  <si>
    <t>7 días 16:32</t>
  </si>
  <si>
    <t>23599368</t>
  </si>
  <si>
    <t>2026-07-08 22:18:44</t>
  </si>
  <si>
    <t>CARLOS ANDRES VARELA LOPEZ</t>
  </si>
  <si>
    <t>3502406996</t>
  </si>
  <si>
    <t>CL 59 CR 24 -72 (INTERIOR 301 )</t>
  </si>
  <si>
    <t>055219004000720301</t>
  </si>
  <si>
    <t>5 días 22:18</t>
  </si>
  <si>
    <t>3 días 20:48</t>
  </si>
  <si>
    <t>4 días 20:48</t>
  </si>
  <si>
    <t>6 días 19:28</t>
  </si>
  <si>
    <t>1 días 19:28</t>
  </si>
  <si>
    <t>6 días 09:36</t>
  </si>
  <si>
    <t>8 días 16:09</t>
  </si>
  <si>
    <t>23618290</t>
  </si>
  <si>
    <t>2026-07-09 23:20:35</t>
  </si>
  <si>
    <t>DIANA YANETH OSORIO CARDONA</t>
  </si>
  <si>
    <t>3207900740</t>
  </si>
  <si>
    <t>RURAL_146018074000000001_RURAL_PALMITAS</t>
  </si>
  <si>
    <t>146018074000000001</t>
  </si>
  <si>
    <t>8 días 23:20</t>
  </si>
  <si>
    <t>3/06/2026 16:13:38</t>
  </si>
  <si>
    <t>7 días 09:01</t>
  </si>
  <si>
    <t>3 días 09:01</t>
  </si>
  <si>
    <t>10 días 13:19</t>
  </si>
  <si>
    <t>2 días 17:02</t>
  </si>
  <si>
    <t>5 días 17:02</t>
  </si>
  <si>
    <t>9 días 23:47</t>
  </si>
  <si>
    <t>5 días 11:35</t>
  </si>
  <si>
    <t>23627664</t>
  </si>
  <si>
    <t>2026-07-09 15:19:46</t>
  </si>
  <si>
    <t>IRIANI TORRES</t>
  </si>
  <si>
    <t>0 días 15:19</t>
  </si>
  <si>
    <t>9 días 11:14</t>
  </si>
  <si>
    <t>4 días 12:59</t>
  </si>
  <si>
    <t>7 días 12:59</t>
  </si>
  <si>
    <t>8 días 16:34</t>
  </si>
  <si>
    <t>2 días 16:34</t>
  </si>
  <si>
    <t>6 días 23:37</t>
  </si>
  <si>
    <t>4 días 23:37</t>
  </si>
  <si>
    <t>8 días 13:58</t>
  </si>
  <si>
    <t>2 días 13:58</t>
  </si>
  <si>
    <t>8 días 09:10</t>
  </si>
  <si>
    <t>23642940</t>
  </si>
  <si>
    <t>2026-07-08 15:20:30</t>
  </si>
  <si>
    <t>LUIS FERNANDO MARIN CORREA</t>
  </si>
  <si>
    <t>3742575</t>
  </si>
  <si>
    <t>3006014593</t>
  </si>
  <si>
    <t>RURAL_146003300000000101_CR 129 CL 72 -121</t>
  </si>
  <si>
    <t>146003300000000101</t>
  </si>
  <si>
    <t>28/01/2026 21:43:48</t>
  </si>
  <si>
    <t xml:space="preserve">422 tapar toda la tubería PVC o cambiarla por mt para interiores 
440 la acometida debe llegar con el encauchetado hasta los bornes del medidor 
* El bajante de la cometida interna debe ser en imc debe instalarle el capacette
450 falta sistema de descarga tierra en el tablero de breakers en calibre número 8 verde 
</t>
  </si>
  <si>
    <t>8 días 10:26</t>
  </si>
  <si>
    <t>10 días 21:01</t>
  </si>
  <si>
    <t>0 días 21:01</t>
  </si>
  <si>
    <t>6 días 14:57</t>
  </si>
  <si>
    <t>4 días 14:57</t>
  </si>
  <si>
    <t>5 días 22:22</t>
  </si>
  <si>
    <t>4 días 19:27</t>
  </si>
  <si>
    <t>0 días 19:27</t>
  </si>
  <si>
    <t>2 días 22:19</t>
  </si>
  <si>
    <t>23658758</t>
  </si>
  <si>
    <t>2026-07-08 22:20:24</t>
  </si>
  <si>
    <t>ANA MARIA GRAJALES GRAJALES</t>
  </si>
  <si>
    <t>3001746012</t>
  </si>
  <si>
    <t>RURAL_122035785000000001_122035785000000001</t>
  </si>
  <si>
    <t>122035785000000001</t>
  </si>
  <si>
    <t>24/02/2026 16:27:26</t>
  </si>
  <si>
    <t>414 Se llama al número celular 3001746912 contesta el padre de la usuaria se acordó visita para el viernes 27 de febrero en horas de la mañana.</t>
  </si>
  <si>
    <t>6 días 10:24</t>
  </si>
  <si>
    <t>5 días 08:09</t>
  </si>
  <si>
    <t>0 días 14:45</t>
  </si>
  <si>
    <t>5 días 07:44</t>
  </si>
  <si>
    <t>2 días 11:54</t>
  </si>
  <si>
    <t>8 días 11:54</t>
  </si>
  <si>
    <t>5 días 22:21</t>
  </si>
  <si>
    <t>10 días 16:10</t>
  </si>
  <si>
    <t>0 días 16:10</t>
  </si>
  <si>
    <t>10 días 22:17</t>
  </si>
  <si>
    <t>0 días 22:17</t>
  </si>
  <si>
    <t>3 días 15:13</t>
  </si>
  <si>
    <t>10 días 21:49</t>
  </si>
  <si>
    <t>0 días 21:49</t>
  </si>
  <si>
    <t>2 días 10:40</t>
  </si>
  <si>
    <t>0 días 08:32</t>
  </si>
  <si>
    <t>5 días 09:12</t>
  </si>
  <si>
    <t>9 días 10:17</t>
  </si>
  <si>
    <t>6 días 12:26</t>
  </si>
  <si>
    <t>4 días 12:26</t>
  </si>
  <si>
    <t>6 días 17:01</t>
  </si>
  <si>
    <t>4 días 17:01</t>
  </si>
  <si>
    <t>19 días 15:32</t>
  </si>
  <si>
    <t>0 días 16:12</t>
  </si>
  <si>
    <t>7 días 23:47</t>
  </si>
  <si>
    <t>2 días 08:31</t>
  </si>
  <si>
    <t>5 días 08:31</t>
  </si>
  <si>
    <t>8 días 10:03</t>
  </si>
  <si>
    <t>3 días 08:28</t>
  </si>
  <si>
    <t>7 días 12:10</t>
  </si>
  <si>
    <t>6 días 22:20</t>
  </si>
  <si>
    <t>4 días 09:49</t>
  </si>
  <si>
    <t>7 días 23:48</t>
  </si>
  <si>
    <t>5 días 08:22</t>
  </si>
  <si>
    <t>23691723</t>
  </si>
  <si>
    <t>2026-07-09 22:19:29</t>
  </si>
  <si>
    <t>LEIDY MARIA CASTAÑEDA MONTOYA</t>
  </si>
  <si>
    <t>3228927727</t>
  </si>
  <si>
    <t>RURAL_190383100125300000_CL 1A 1 1 BR 13 DE JUNI</t>
  </si>
  <si>
    <t>190383100125300000</t>
  </si>
  <si>
    <t>11 días 22:19</t>
  </si>
  <si>
    <t>7 días 12:38</t>
  </si>
  <si>
    <t>3 días 12:38</t>
  </si>
  <si>
    <t>3 días 14:00</t>
  </si>
  <si>
    <t>1 días 23:19</t>
  </si>
  <si>
    <t>8 días 10:01</t>
  </si>
  <si>
    <t>6 días 11:00</t>
  </si>
  <si>
    <t>5 días 07:08</t>
  </si>
  <si>
    <t>2 días 07:08</t>
  </si>
  <si>
    <t>2 días 23:20</t>
  </si>
  <si>
    <t>3 días 23:20</t>
  </si>
  <si>
    <t>7 días 12:29</t>
  </si>
  <si>
    <t>8 días 09:54</t>
  </si>
  <si>
    <t>63 días 09:10</t>
  </si>
  <si>
    <t>7 días 07:49</t>
  </si>
  <si>
    <t>5 días 08:43</t>
  </si>
  <si>
    <t>5 días 10:09</t>
  </si>
  <si>
    <t>8 días 08:05</t>
  </si>
  <si>
    <t>2 días 08:05</t>
  </si>
  <si>
    <t>7 días 16:50</t>
  </si>
  <si>
    <t>3 días 16:50</t>
  </si>
  <si>
    <t>1 días 10:22</t>
  </si>
  <si>
    <t>3 días 06:57</t>
  </si>
  <si>
    <t>4 días 22:28</t>
  </si>
  <si>
    <t>9/07/2026 22:36:38</t>
  </si>
  <si>
    <t xml:space="preserve">604 ubicado en espacio público </t>
  </si>
  <si>
    <t>2 días 11:15</t>
  </si>
  <si>
    <t>8 días 11:15</t>
  </si>
  <si>
    <t>8 días 11:16</t>
  </si>
  <si>
    <t>1 días 12:37</t>
  </si>
  <si>
    <t>8 días 14:09</t>
  </si>
  <si>
    <t>23721257</t>
  </si>
  <si>
    <t>2026-07-09 10:32:54</t>
  </si>
  <si>
    <t>CL 32 CR 28 A -53 (INTERIOR 301 )</t>
  </si>
  <si>
    <t>053212008100530301</t>
  </si>
  <si>
    <t>3/06/2026 20:25:01</t>
  </si>
  <si>
    <t>470 debe instalar el medidor de energía en la fachada del primer piso no se permite en el balcón. nota: medidor conectado</t>
  </si>
  <si>
    <t>7 días 10:29</t>
  </si>
  <si>
    <t>5 días 17:22</t>
  </si>
  <si>
    <t>2 días 17:22</t>
  </si>
  <si>
    <t>0 días 10:26</t>
  </si>
  <si>
    <t>12 días 10:26</t>
  </si>
  <si>
    <t>7 días 10:27</t>
  </si>
  <si>
    <t>3 días 22:27</t>
  </si>
  <si>
    <t>4 días 22:27</t>
  </si>
  <si>
    <t>10 días 13:06</t>
  </si>
  <si>
    <t>6 días 09:14</t>
  </si>
  <si>
    <t>9 días 06:28</t>
  </si>
  <si>
    <t>1 días 06:28</t>
  </si>
  <si>
    <t>7 días 12:39</t>
  </si>
  <si>
    <t>7 días 23:25</t>
  </si>
  <si>
    <t>3 días 23:25</t>
  </si>
  <si>
    <t>9 días 13:22</t>
  </si>
  <si>
    <t>5 días 10:08</t>
  </si>
  <si>
    <t>7 días 23:27</t>
  </si>
  <si>
    <t>3 días 23:27</t>
  </si>
  <si>
    <t>5 días 09:29</t>
  </si>
  <si>
    <t>2 días 09:29</t>
  </si>
  <si>
    <t>2 días 12:57</t>
  </si>
  <si>
    <t>0 días 10:52</t>
  </si>
  <si>
    <t>23727350</t>
  </si>
  <si>
    <t>2026-07-09 16:58:06</t>
  </si>
  <si>
    <t>LEONARDO BUITRAGO BEDOYA</t>
  </si>
  <si>
    <t>3122642617</t>
  </si>
  <si>
    <t>RURAL_190400100017087101_CL 6 CR 4 A -07 INT 101</t>
  </si>
  <si>
    <t>190400100017087101</t>
  </si>
  <si>
    <t>0 días 16:58</t>
  </si>
  <si>
    <t>4 días 16:58</t>
  </si>
  <si>
    <t>6 días 09:43</t>
  </si>
  <si>
    <t>10 días 08:01</t>
  </si>
  <si>
    <t>4 días 08:01</t>
  </si>
  <si>
    <t>8 días 10:08</t>
  </si>
  <si>
    <t>7 días 12:35</t>
  </si>
  <si>
    <t>3 días 12:35</t>
  </si>
  <si>
    <t>2026-07-07 09:44:49</t>
  </si>
  <si>
    <t>9/07/2026 22:49:07</t>
  </si>
  <si>
    <t>440 pendiente por conectar acometida plan integral AC-04197 T-53923</t>
  </si>
  <si>
    <t>9/07/2026 22:48:07</t>
  </si>
  <si>
    <t>3 días 12:40</t>
  </si>
  <si>
    <t>9/07/2026 17:47:45</t>
  </si>
  <si>
    <t>HV más pase 3 mts trafo 334936</t>
  </si>
  <si>
    <t>5 días 07:31</t>
  </si>
  <si>
    <t>0 días 23:27</t>
  </si>
  <si>
    <t>9 días 16:33</t>
  </si>
  <si>
    <t>6 días 13:31</t>
  </si>
  <si>
    <t>7 días 22:22</t>
  </si>
  <si>
    <t>4 días 23:46</t>
  </si>
  <si>
    <t>9 días 08:17</t>
  </si>
  <si>
    <t>1 días 08:17</t>
  </si>
  <si>
    <t>7 días 23:46</t>
  </si>
  <si>
    <t>23731692</t>
  </si>
  <si>
    <t>2026-07-09 11:23:58</t>
  </si>
  <si>
    <t>2662277</t>
  </si>
  <si>
    <t>3188302811</t>
  </si>
  <si>
    <t>CR 35 CL 77 SUR -100 (INTERIOR 6 )</t>
  </si>
  <si>
    <t>017325007001000006</t>
  </si>
  <si>
    <t>8/05/2026 22:45:31</t>
  </si>
  <si>
    <t>10 días 13:34</t>
  </si>
  <si>
    <t>2 días 13:34</t>
  </si>
  <si>
    <t>23731986</t>
  </si>
  <si>
    <t>2026-07-09 22:20:00</t>
  </si>
  <si>
    <t>LUIS ALBERTO GARCIA</t>
  </si>
  <si>
    <t>3215426894</t>
  </si>
  <si>
    <t>RURAL_190105100821505000</t>
  </si>
  <si>
    <t>190105100821505000</t>
  </si>
  <si>
    <t>4 días 09:54</t>
  </si>
  <si>
    <t>9 días 11:18</t>
  </si>
  <si>
    <t>5 días 09:46</t>
  </si>
  <si>
    <t>0 días 09:46</t>
  </si>
  <si>
    <t>6 días 09:38</t>
  </si>
  <si>
    <t>5 días 22:17</t>
  </si>
  <si>
    <t>6 días 22:17</t>
  </si>
  <si>
    <t>4 días 18:32</t>
  </si>
  <si>
    <t>6 días 18:32</t>
  </si>
  <si>
    <t>2 días 23:30</t>
  </si>
  <si>
    <t>7 días 13:50</t>
  </si>
  <si>
    <t>3 días 16:39</t>
  </si>
  <si>
    <t>4 días 16:39</t>
  </si>
  <si>
    <t>3 días 22:26</t>
  </si>
  <si>
    <t>4 días 22:26</t>
  </si>
  <si>
    <t>7 días 12:37</t>
  </si>
  <si>
    <t>3 días 12:37</t>
  </si>
  <si>
    <t>3 días 09:11</t>
  </si>
  <si>
    <t>9 días 14:32</t>
  </si>
  <si>
    <t>23736069</t>
  </si>
  <si>
    <t>2026-07-08 22:19:22</t>
  </si>
  <si>
    <t>DAVID URIBE VILLA</t>
  </si>
  <si>
    <t>3206828289</t>
  </si>
  <si>
    <t>RURAL_147047740000000001_EL LLANO</t>
  </si>
  <si>
    <t>147047740000000001</t>
  </si>
  <si>
    <t>8 días 22:19</t>
  </si>
  <si>
    <t>10 días 14:54</t>
  </si>
  <si>
    <t>2 días 10:38</t>
  </si>
  <si>
    <t>8 días 10:38</t>
  </si>
  <si>
    <t>9/07/2026 23:17:05</t>
  </si>
  <si>
    <t>414 Se llama al número celular de contacto informa que no ha hecho correcciones técnicas.</t>
  </si>
  <si>
    <t>2 días 10:44</t>
  </si>
  <si>
    <t>7 días 12:34</t>
  </si>
  <si>
    <t>8 días 10:10</t>
  </si>
  <si>
    <t>2 días 10:10</t>
  </si>
  <si>
    <t>6 días 08:40</t>
  </si>
  <si>
    <t>23738227</t>
  </si>
  <si>
    <t>2026-07-09 16:15:15</t>
  </si>
  <si>
    <t>MADERLEYS MONTIEL FERNANDEZ</t>
  </si>
  <si>
    <t>3225278982</t>
  </si>
  <si>
    <t>RURAL_190736103722800003_BARRIO 20 DE JULIO_LOS_ES</t>
  </si>
  <si>
    <t>190736103722800003</t>
  </si>
  <si>
    <t>0 días 16:15</t>
  </si>
  <si>
    <t>9 días 19:37</t>
  </si>
  <si>
    <t>1 días 19:37</t>
  </si>
  <si>
    <t>0 días 15:09</t>
  </si>
  <si>
    <t>23738419</t>
  </si>
  <si>
    <t>2026-07-08 22:19:30</t>
  </si>
  <si>
    <t>DORIS BIBIANA VEGA BEDOYA</t>
  </si>
  <si>
    <t>3115563410</t>
  </si>
  <si>
    <t>CR 107 B CL 48 B -15 (INTERIOR 301 )</t>
  </si>
  <si>
    <t>084027208200150301</t>
  </si>
  <si>
    <t>5 días 23:32</t>
  </si>
  <si>
    <t>9/07/2026 16:50:35</t>
  </si>
  <si>
    <t>Hv trafo 337227 para instalar viernes</t>
  </si>
  <si>
    <t>4 días 18:08</t>
  </si>
  <si>
    <t>0 días 18:08</t>
  </si>
  <si>
    <t>7 días 06:31</t>
  </si>
  <si>
    <t>3 días 06:31</t>
  </si>
  <si>
    <t>4 días 15:10</t>
  </si>
  <si>
    <t>5 días 06:49</t>
  </si>
  <si>
    <t>7 días 06:49</t>
  </si>
  <si>
    <t>5 días 13:48</t>
  </si>
  <si>
    <t>0 días 05:38</t>
  </si>
  <si>
    <t>5 días 05:38</t>
  </si>
  <si>
    <t>2 días 10:06</t>
  </si>
  <si>
    <t>6 días 12:51</t>
  </si>
  <si>
    <t>23742247</t>
  </si>
  <si>
    <t>2026-07-09 23:33:26</t>
  </si>
  <si>
    <t>TATIANA SECUEQUIA TANGARIFE</t>
  </si>
  <si>
    <t>3023684240</t>
  </si>
  <si>
    <t>RURAL_1630144421050000000</t>
  </si>
  <si>
    <t>163014442105000000</t>
  </si>
  <si>
    <t>0 días 23:33</t>
  </si>
  <si>
    <t>5 días 23:33</t>
  </si>
  <si>
    <t>22/05/2026 14:57:32</t>
  </si>
  <si>
    <t xml:space="preserve">414 casa sola y no llego el inquilino con las llaves </t>
  </si>
  <si>
    <t>8 días 10:14</t>
  </si>
  <si>
    <t>23742481</t>
  </si>
  <si>
    <t>2026-07-09 22:19:47</t>
  </si>
  <si>
    <t>OMAR LEON PULGARIN RESTREPO</t>
  </si>
  <si>
    <t>5591894</t>
  </si>
  <si>
    <t>3046351696</t>
  </si>
  <si>
    <t>RURAL_163015375900009801</t>
  </si>
  <si>
    <t>163015375900009801</t>
  </si>
  <si>
    <t>22/05/2026 15:02:50</t>
  </si>
  <si>
    <t xml:space="preserve">422 usuario apenas está organizando red interna y van a instalar medidor particular </t>
  </si>
  <si>
    <t>23742493</t>
  </si>
  <si>
    <t>2026-07-09 22:19:50</t>
  </si>
  <si>
    <t>RURAL_163015375400000101</t>
  </si>
  <si>
    <t>163015375400000101</t>
  </si>
  <si>
    <t>22/05/2026 15:04:21</t>
  </si>
  <si>
    <t>422 usuario manifestó que está terminado de realizar todo el montaje q sea sino sellar</t>
  </si>
  <si>
    <t>7 días 10:18</t>
  </si>
  <si>
    <t>6 días 16:16</t>
  </si>
  <si>
    <t>1 días 16:16</t>
  </si>
  <si>
    <t>1 días 16:17</t>
  </si>
  <si>
    <t>1 días 16:18</t>
  </si>
  <si>
    <t>23743745</t>
  </si>
  <si>
    <t>2026-07-09 16:39:41</t>
  </si>
  <si>
    <t>LUZ MARY OCAMPO GALEANO</t>
  </si>
  <si>
    <t>3137169045</t>
  </si>
  <si>
    <t>CL 57 SUR CR 57 A -12 (INTERIOR 301 )</t>
  </si>
  <si>
    <t>045517007100120301</t>
  </si>
  <si>
    <t>0 días 16:39</t>
  </si>
  <si>
    <t>23743749</t>
  </si>
  <si>
    <t>2026-07-09 16:46:41</t>
  </si>
  <si>
    <t>CL 57 SUR CR 57 A -12 (INTERIOR 302 )</t>
  </si>
  <si>
    <t>045517007100120302</t>
  </si>
  <si>
    <t>0 días 16:46</t>
  </si>
  <si>
    <t>25/06/2026 16:22:32</t>
  </si>
  <si>
    <t>522 pendiente por definir por la interventoria lo del retie</t>
  </si>
  <si>
    <t>4 días 23:49</t>
  </si>
  <si>
    <t>9/07/2026 23:09:17</t>
  </si>
  <si>
    <t>470 instalación no cumple con código de colores fase debe ir en color rojo no en color blanco encintado con cinta roja</t>
  </si>
  <si>
    <t>23745037</t>
  </si>
  <si>
    <t>2026-07-09 16:31:51</t>
  </si>
  <si>
    <t>NUBIA YANETH URREA MESA</t>
  </si>
  <si>
    <t>2920566</t>
  </si>
  <si>
    <t>3016791496</t>
  </si>
  <si>
    <t>CL 59 CR 30 -68 (INTERIOR 101 )</t>
  </si>
  <si>
    <t>055319000000680101</t>
  </si>
  <si>
    <t>0 días 16:31</t>
  </si>
  <si>
    <t>5 días 16:31</t>
  </si>
  <si>
    <t>23745038</t>
  </si>
  <si>
    <t>2026-07-09 16:31:05</t>
  </si>
  <si>
    <t>CL 59 CR 30 -68 (INTERIOR 102 )</t>
  </si>
  <si>
    <t>055319000000680102</t>
  </si>
  <si>
    <t>8 días 09:56</t>
  </si>
  <si>
    <t>2 días 09:56</t>
  </si>
  <si>
    <t>2 días 12:40</t>
  </si>
  <si>
    <t>5 días 12:40</t>
  </si>
  <si>
    <t>9 días 16:56</t>
  </si>
  <si>
    <t>1 días 16:56</t>
  </si>
  <si>
    <t>1 días 16:06</t>
  </si>
  <si>
    <t>7 días 18:11</t>
  </si>
  <si>
    <t>0 días 18:11</t>
  </si>
  <si>
    <t>2 días 12:49</t>
  </si>
  <si>
    <t>7 días 11:59</t>
  </si>
  <si>
    <t>8 días 14:25</t>
  </si>
  <si>
    <t>5 días 08:24</t>
  </si>
  <si>
    <t>6 días 07:28</t>
  </si>
  <si>
    <t>5 días 15:20</t>
  </si>
  <si>
    <t>5 días 10:57</t>
  </si>
  <si>
    <t>9 días 17:30</t>
  </si>
  <si>
    <t>1 días 17:30</t>
  </si>
  <si>
    <t>8 días 10:28</t>
  </si>
  <si>
    <t>2 días 10:28</t>
  </si>
  <si>
    <t>8 días 08:14</t>
  </si>
  <si>
    <t>7 días 15:35</t>
  </si>
  <si>
    <t>3 días 09:14</t>
  </si>
  <si>
    <t>7 días 09:14</t>
  </si>
  <si>
    <t>7 días 07:40</t>
  </si>
  <si>
    <t>7 días 13:12</t>
  </si>
  <si>
    <t>10 días 15:57</t>
  </si>
  <si>
    <t>9 días 16:19</t>
  </si>
  <si>
    <t>1 días 16:19</t>
  </si>
  <si>
    <t>10 días 07:40</t>
  </si>
  <si>
    <t>4 días 07:40</t>
  </si>
  <si>
    <t>6 días 14:21</t>
  </si>
  <si>
    <t>10 días 09:35</t>
  </si>
  <si>
    <t>2 días 09:35</t>
  </si>
  <si>
    <t>10 días 11:33</t>
  </si>
  <si>
    <t>0 días 11:33</t>
  </si>
  <si>
    <t>7 días 10:07</t>
  </si>
  <si>
    <t>3 días 10:07</t>
  </si>
  <si>
    <t>10 días 11:34</t>
  </si>
  <si>
    <t>7 días 18:03</t>
  </si>
  <si>
    <t>3 días 18:03</t>
  </si>
  <si>
    <t>5 días 09:02</t>
  </si>
  <si>
    <t>2 días 09:02</t>
  </si>
  <si>
    <t>0 días 07:57</t>
  </si>
  <si>
    <t>5 días 07:10</t>
  </si>
  <si>
    <t>0 días 13:24</t>
  </si>
  <si>
    <t>5 días 13:24</t>
  </si>
  <si>
    <t>5 días 09:45</t>
  </si>
  <si>
    <t>2 días 09:45</t>
  </si>
  <si>
    <t>2 días 09:40</t>
  </si>
  <si>
    <t>0 días 14:24</t>
  </si>
  <si>
    <t>7 días 14:24</t>
  </si>
  <si>
    <t>6 días 08:39</t>
  </si>
  <si>
    <t>6 días 14:55</t>
  </si>
  <si>
    <t>8 días 09:50</t>
  </si>
  <si>
    <t>8 días 20:53</t>
  </si>
  <si>
    <t>5 días 15:52</t>
  </si>
  <si>
    <t>6 días 20:28</t>
  </si>
  <si>
    <t>1 días 20:28</t>
  </si>
  <si>
    <t>3 días 07:11</t>
  </si>
  <si>
    <t>9 días 07:11</t>
  </si>
  <si>
    <t>2 días 16:35</t>
  </si>
  <si>
    <t>6 días 20:26</t>
  </si>
  <si>
    <t>1 días 20:26</t>
  </si>
  <si>
    <t>2 días 11:05</t>
  </si>
  <si>
    <t>5 días 11:05</t>
  </si>
  <si>
    <t>0 días 10:49</t>
  </si>
  <si>
    <t>7 días 10:49</t>
  </si>
  <si>
    <t>8 días 08:43</t>
  </si>
  <si>
    <t>2 días 08:43</t>
  </si>
  <si>
    <t>8 días 15:39</t>
  </si>
  <si>
    <t>1 días 15:39</t>
  </si>
  <si>
    <t>6 días 20:50</t>
  </si>
  <si>
    <t>4 días 20:50</t>
  </si>
  <si>
    <t>5 días 14:18</t>
  </si>
  <si>
    <t>10 días 15:16</t>
  </si>
  <si>
    <t>10 días 13:23</t>
  </si>
  <si>
    <t>6 días 10:10</t>
  </si>
  <si>
    <t>5 días 11:18</t>
  </si>
  <si>
    <t>1 días 11:04</t>
  </si>
  <si>
    <t>10 días 08:24</t>
  </si>
  <si>
    <t>8 días 08:39</t>
  </si>
  <si>
    <t>5 días 11:54</t>
  </si>
  <si>
    <t>8 días 11:24</t>
  </si>
  <si>
    <t>8 días 08:40</t>
  </si>
  <si>
    <t>2 días 08:40</t>
  </si>
  <si>
    <t>0 días 06:29</t>
  </si>
  <si>
    <t>7 días 06:29</t>
  </si>
  <si>
    <t>5 días 10:54</t>
  </si>
  <si>
    <t>7 días 13:53</t>
  </si>
  <si>
    <t>7 días 06:30</t>
  </si>
  <si>
    <t>3 días 06:30</t>
  </si>
  <si>
    <t>10 días 11:08</t>
  </si>
  <si>
    <t>8 días 07:55</t>
  </si>
  <si>
    <t>10 días 13:59</t>
  </si>
  <si>
    <t>4 días 17:47</t>
  </si>
  <si>
    <t>8 días 17:47</t>
  </si>
  <si>
    <t>5 días 15:43</t>
  </si>
  <si>
    <t>2 días 15:43</t>
  </si>
  <si>
    <t>9 días 07:34</t>
  </si>
  <si>
    <t>1 días 07:34</t>
  </si>
  <si>
    <t>1 días 12:26</t>
  </si>
  <si>
    <t>23762235</t>
  </si>
  <si>
    <t>2026-07-08 19:34:18</t>
  </si>
  <si>
    <t>JUAN PABLO GOMEZ NOREÑA</t>
  </si>
  <si>
    <t>RURAL_122023700000000001</t>
  </si>
  <si>
    <t>122023700000000001</t>
  </si>
  <si>
    <t>2 días 19:34</t>
  </si>
  <si>
    <t>8 días 19:34</t>
  </si>
  <si>
    <t>3/07/2026 19:51:02</t>
  </si>
  <si>
    <t>415 instalación pertenece a proyecto de mall comercial de gabinete de ocho medidas debe presentar dictamen retie
440 acometida individual para medidor ubicado en poste presenta cable contramarcado de uso exclusivo de epm presentar punto de conexión y respuesta de recibo técnico para la validación de la instalación adicional fuera del gabinete nota: se encontró medidor conectado</t>
  </si>
  <si>
    <t>5 días 08:16</t>
  </si>
  <si>
    <t>2 días 08:16</t>
  </si>
  <si>
    <t>2 días 14:51</t>
  </si>
  <si>
    <t>5 días 14:51</t>
  </si>
  <si>
    <t>6 días 09:13</t>
  </si>
  <si>
    <t>2 días 07:38</t>
  </si>
  <si>
    <t>8 días 21:01</t>
  </si>
  <si>
    <t>9 días 13:12</t>
  </si>
  <si>
    <t>9 días 17:13</t>
  </si>
  <si>
    <t>1 días 17:13</t>
  </si>
  <si>
    <t>4 días 14:20</t>
  </si>
  <si>
    <t>5 días 14:20</t>
  </si>
  <si>
    <t>0 días 07:52</t>
  </si>
  <si>
    <t>7 días 07:52</t>
  </si>
  <si>
    <t>2 días 13:13</t>
  </si>
  <si>
    <t>5 días 13:13</t>
  </si>
  <si>
    <t>Ok</t>
  </si>
  <si>
    <t>2 días 08:28</t>
  </si>
  <si>
    <t>8 días 08:28</t>
  </si>
  <si>
    <t>12 días 13:26</t>
  </si>
  <si>
    <t>2 días 13:37</t>
  </si>
  <si>
    <t>5 días 13:37</t>
  </si>
  <si>
    <t>2 días 13:49</t>
  </si>
  <si>
    <t>9/07/2026 17:49:07</t>
  </si>
  <si>
    <t xml:space="preserve">HV más pase 9 mts trafo 347148 caja hermética expuesta </t>
  </si>
  <si>
    <t>9/07/2026 17:46:52</t>
  </si>
  <si>
    <t xml:space="preserve">HV más pase 13 mts trafo 327783 </t>
  </si>
  <si>
    <t>7 días 11:23</t>
  </si>
  <si>
    <t>4 días 10:11</t>
  </si>
  <si>
    <t>9/07/2026 17:45:56</t>
  </si>
  <si>
    <t>HV más pase 8 mts caja hermética expuesta trafo 334936</t>
  </si>
  <si>
    <t>6 días 08:33</t>
  </si>
  <si>
    <t>5 días 10:14</t>
  </si>
  <si>
    <t>5 días 14:37</t>
  </si>
  <si>
    <t>2 días 14:37</t>
  </si>
  <si>
    <t>1 días 09:34</t>
  </si>
  <si>
    <t>4 días 16:26</t>
  </si>
  <si>
    <t>2 días 13:50</t>
  </si>
  <si>
    <t>8 días 13:50</t>
  </si>
  <si>
    <t>23770691</t>
  </si>
  <si>
    <t>2026-07-09 13:33:19</t>
  </si>
  <si>
    <t>CLAUDIA CECILIA ECHEVERRI QUINTERO</t>
  </si>
  <si>
    <t>CL 46 CR 28 -57</t>
  </si>
  <si>
    <t>054216008000570000</t>
  </si>
  <si>
    <t>7 días 13:33</t>
  </si>
  <si>
    <t>30/06/2026 21:33:19</t>
  </si>
  <si>
    <t>440 acometida debe estar descubierta hasta ingresar al gabinete, debe cambiar grapas por grapas galvanizadas doble ala. nota: medidor conectado</t>
  </si>
  <si>
    <t>23770781</t>
  </si>
  <si>
    <t>2026-07-09 13:32:29</t>
  </si>
  <si>
    <t>CL 46 CR 28 -61</t>
  </si>
  <si>
    <t>054216008000610000</t>
  </si>
  <si>
    <t>30/06/2026 21:32:27</t>
  </si>
  <si>
    <t>23771515</t>
  </si>
  <si>
    <t>2026-07-09 13:34:56</t>
  </si>
  <si>
    <t>MARIA CRISTINA ECHEVERRI QUINTERO</t>
  </si>
  <si>
    <t>RURAL_054216008000610002</t>
  </si>
  <si>
    <t>054216008000610002</t>
  </si>
  <si>
    <t>0 días 13:34</t>
  </si>
  <si>
    <t>30/06/2026 21:34:01</t>
  </si>
  <si>
    <t>3 días 08:00</t>
  </si>
  <si>
    <t>4 días 08:00</t>
  </si>
  <si>
    <t>4 días 19:00</t>
  </si>
  <si>
    <t>6 días 19:00</t>
  </si>
  <si>
    <t>5 días 15:42</t>
  </si>
  <si>
    <t>3 días 16:30</t>
  </si>
  <si>
    <t>7 días 12:06</t>
  </si>
  <si>
    <t>2 días 11:22</t>
  </si>
  <si>
    <t>8 días 12:32</t>
  </si>
  <si>
    <t>5 días 13:27</t>
  </si>
  <si>
    <t>2 días 13:27</t>
  </si>
  <si>
    <t>5 días 13:18</t>
  </si>
  <si>
    <t>2 días 13:18</t>
  </si>
  <si>
    <t>15 días 16:47</t>
  </si>
  <si>
    <t>14 días 09:24</t>
  </si>
  <si>
    <t>0 días 09:24</t>
  </si>
  <si>
    <t>2 días 10:43</t>
  </si>
  <si>
    <t>14 días 11:39</t>
  </si>
  <si>
    <t>0 días 11:39</t>
  </si>
  <si>
    <t>14 días 11:45</t>
  </si>
  <si>
    <t>4 días 11:04</t>
  </si>
  <si>
    <t>5 días 11:04</t>
  </si>
  <si>
    <t>14 días 14:59</t>
  </si>
  <si>
    <t>0 días 14:59</t>
  </si>
  <si>
    <t>14 días 15:23</t>
  </si>
  <si>
    <t>0 días 15:23</t>
  </si>
  <si>
    <t>4 días 06:07</t>
  </si>
  <si>
    <t>7 días 06:07</t>
  </si>
  <si>
    <t>14 días 09:36</t>
  </si>
  <si>
    <t>0 días 09:41</t>
  </si>
  <si>
    <t>13 días 08:37</t>
  </si>
  <si>
    <t>1 días 08:37</t>
  </si>
  <si>
    <t>1 días 08:12</t>
  </si>
  <si>
    <t>13 días 09:23</t>
  </si>
  <si>
    <t>1 días 09:23</t>
  </si>
  <si>
    <t>13 días 10:14</t>
  </si>
  <si>
    <t>6 días 08:13</t>
  </si>
  <si>
    <t>1 días 08:13</t>
  </si>
  <si>
    <t>13 días 12:18</t>
  </si>
  <si>
    <t>1 días 12:18</t>
  </si>
  <si>
    <t>13 días 13:12</t>
  </si>
  <si>
    <t>1 días 13:12</t>
  </si>
  <si>
    <t>13 días 13:36</t>
  </si>
  <si>
    <t>1 días 13:36</t>
  </si>
  <si>
    <t>13 días 15:04</t>
  </si>
  <si>
    <t>13 días 16:21</t>
  </si>
  <si>
    <t>23776649</t>
  </si>
  <si>
    <t>2026-07-09 18:58:01</t>
  </si>
  <si>
    <t>LINA MARCELA UPEGUI</t>
  </si>
  <si>
    <t>2560013</t>
  </si>
  <si>
    <t>3005706344</t>
  </si>
  <si>
    <t>CL 20 AB CR 83 -63 (INTERIOR 200 )</t>
  </si>
  <si>
    <t>052810123000630200</t>
  </si>
  <si>
    <t>0 días 18:58</t>
  </si>
  <si>
    <t>5 días 18:58</t>
  </si>
  <si>
    <t>2/07/2026 21:31:05</t>
  </si>
  <si>
    <t>6 días 06:55</t>
  </si>
  <si>
    <t>1 días 06:55</t>
  </si>
  <si>
    <t>12 días 09:13</t>
  </si>
  <si>
    <t>12 días 09:46</t>
  </si>
  <si>
    <t>12 días 09:58</t>
  </si>
  <si>
    <t>12 días 12:26</t>
  </si>
  <si>
    <t>12 días 12:46</t>
  </si>
  <si>
    <t>12 días 13:16</t>
  </si>
  <si>
    <t>2 días 13:16</t>
  </si>
  <si>
    <t>12 días 14:38</t>
  </si>
  <si>
    <t>2 días 14:38</t>
  </si>
  <si>
    <t>12 días 14:51</t>
  </si>
  <si>
    <t>1 días 11:30</t>
  </si>
  <si>
    <t>12 días 16:57</t>
  </si>
  <si>
    <t>2 días 16:57</t>
  </si>
  <si>
    <t>12 días 17:28</t>
  </si>
  <si>
    <t>2 días 17:28</t>
  </si>
  <si>
    <t>11 días 11:00</t>
  </si>
  <si>
    <t>1 días 14:14</t>
  </si>
  <si>
    <t>11 días 14:39</t>
  </si>
  <si>
    <t>11 días 15:04</t>
  </si>
  <si>
    <t>11 días 15:28</t>
  </si>
  <si>
    <t>11 días 15:38</t>
  </si>
  <si>
    <t>11 días 15:46</t>
  </si>
  <si>
    <t>2 días 14:13</t>
  </si>
  <si>
    <t>5 días 14:13</t>
  </si>
  <si>
    <t>11 días 16:53</t>
  </si>
  <si>
    <t>0 días 16:57</t>
  </si>
  <si>
    <t>10 días 07:54</t>
  </si>
  <si>
    <t>10 días 08:19</t>
  </si>
  <si>
    <t>10 días 08:34</t>
  </si>
  <si>
    <t>0 días 08:34</t>
  </si>
  <si>
    <t>10 días 08:41</t>
  </si>
  <si>
    <t>0 días 08:52</t>
  </si>
  <si>
    <t>0 días 09:09</t>
  </si>
  <si>
    <t>10 días 09:47</t>
  </si>
  <si>
    <t>10 días 09:48</t>
  </si>
  <si>
    <t>4 días 09:48</t>
  </si>
  <si>
    <t>0 días 10:03</t>
  </si>
  <si>
    <t>10 días 10:49</t>
  </si>
  <si>
    <t>10 días 10:55</t>
  </si>
  <si>
    <t>10 días 10:59</t>
  </si>
  <si>
    <t>10 días 11:22</t>
  </si>
  <si>
    <t>0 días 11:22</t>
  </si>
  <si>
    <t>10 días 11:36</t>
  </si>
  <si>
    <t>4 días 11:36</t>
  </si>
  <si>
    <t>10 días 11:41</t>
  </si>
  <si>
    <t>1 días 11:41</t>
  </si>
  <si>
    <t>0 días 11:49</t>
  </si>
  <si>
    <t>10 días 12:24</t>
  </si>
  <si>
    <t>1 días 12:24</t>
  </si>
  <si>
    <t>10 días 12:48</t>
  </si>
  <si>
    <t>4 días 12:48</t>
  </si>
  <si>
    <t>4 días 13:17</t>
  </si>
  <si>
    <t>10 días 13:28</t>
  </si>
  <si>
    <t>0 días 13:51</t>
  </si>
  <si>
    <t>10 días 14:07</t>
  </si>
  <si>
    <t>0 días 14:07</t>
  </si>
  <si>
    <t>10 días 14:24</t>
  </si>
  <si>
    <t>10 días 14:25</t>
  </si>
  <si>
    <t>0 días 14:25</t>
  </si>
  <si>
    <t>10 días 14:26</t>
  </si>
  <si>
    <t>10 días 14:31</t>
  </si>
  <si>
    <t>4 días 14:31</t>
  </si>
  <si>
    <t>10 días 14:35</t>
  </si>
  <si>
    <t>10 días 14:46</t>
  </si>
  <si>
    <t>1 días 14:46</t>
  </si>
  <si>
    <t>10 días 15:15</t>
  </si>
  <si>
    <t>10 días 15:18</t>
  </si>
  <si>
    <t>10 días 15:41</t>
  </si>
  <si>
    <t>10 días 15:42</t>
  </si>
  <si>
    <t>10 días 16:13</t>
  </si>
  <si>
    <t>10 días 16:44</t>
  </si>
  <si>
    <t>1 días 16:53</t>
  </si>
  <si>
    <t>10 días 17:26</t>
  </si>
  <si>
    <t>0 días 17:33</t>
  </si>
  <si>
    <t>9 días 07:38</t>
  </si>
  <si>
    <t>5 días 07:38</t>
  </si>
  <si>
    <t>9 días 08:10</t>
  </si>
  <si>
    <t>9 días 08:54</t>
  </si>
  <si>
    <t>1 días 08:54</t>
  </si>
  <si>
    <t>9 días 08:58</t>
  </si>
  <si>
    <t>1 días 08:58</t>
  </si>
  <si>
    <t>9 días 09:02</t>
  </si>
  <si>
    <t>9 días 09:24</t>
  </si>
  <si>
    <t>9 días 09:32</t>
  </si>
  <si>
    <t>1 días 09:32</t>
  </si>
  <si>
    <t>9 días 09:34</t>
  </si>
  <si>
    <t>9 días 09:46</t>
  </si>
  <si>
    <t>9 días 09:53</t>
  </si>
  <si>
    <t>1 días 09:53</t>
  </si>
  <si>
    <t>9 días 09:55</t>
  </si>
  <si>
    <t>9 días 10:09</t>
  </si>
  <si>
    <t>1 días 10:09</t>
  </si>
  <si>
    <t>9 días 10:27</t>
  </si>
  <si>
    <t>9 días 10:29</t>
  </si>
  <si>
    <t>9 días 10:40</t>
  </si>
  <si>
    <t>1 días 10:49</t>
  </si>
  <si>
    <t>9 días 11:10</t>
  </si>
  <si>
    <t>1 días 15:45</t>
  </si>
  <si>
    <t>9 días 14:03</t>
  </si>
  <si>
    <t>1 días 14:03</t>
  </si>
  <si>
    <t>9 días 14:11</t>
  </si>
  <si>
    <t>1 días 14:11</t>
  </si>
  <si>
    <t>9 días 14:28</t>
  </si>
  <si>
    <t>9 días 14:37</t>
  </si>
  <si>
    <t>9 días 14:41</t>
  </si>
  <si>
    <t>1 días 14:41</t>
  </si>
  <si>
    <t>9 días 14:55</t>
  </si>
  <si>
    <t>1 días 14:55</t>
  </si>
  <si>
    <t>9 días 15:04</t>
  </si>
  <si>
    <t>9 días 15:10</t>
  </si>
  <si>
    <t>1 días 15:10</t>
  </si>
  <si>
    <t>6 días 14:12</t>
  </si>
  <si>
    <t>1 días 14:12</t>
  </si>
  <si>
    <t>9 días 15:14</t>
  </si>
  <si>
    <t>1 días 15:14</t>
  </si>
  <si>
    <t>1 días 15:20</t>
  </si>
  <si>
    <t>9 días 15:28</t>
  </si>
  <si>
    <t>1 días 15:28</t>
  </si>
  <si>
    <t>9 días 15:29</t>
  </si>
  <si>
    <t>0 días 15:29</t>
  </si>
  <si>
    <t>9 días 15:43</t>
  </si>
  <si>
    <t>9 días 15:56</t>
  </si>
  <si>
    <t>9 días 16:00</t>
  </si>
  <si>
    <t>9 días 16:03</t>
  </si>
  <si>
    <t>9 días 16:06</t>
  </si>
  <si>
    <t>9 días 16:17</t>
  </si>
  <si>
    <t>9 días 16:26</t>
  </si>
  <si>
    <t>9 días 16:51</t>
  </si>
  <si>
    <t>9 días 17:17</t>
  </si>
  <si>
    <t>1 días 17:17</t>
  </si>
  <si>
    <t>3 días 16:18</t>
  </si>
  <si>
    <t>9 días 18:06</t>
  </si>
  <si>
    <t>1 días 18:06</t>
  </si>
  <si>
    <t>9 días 20:17</t>
  </si>
  <si>
    <t>0 días 20:17</t>
  </si>
  <si>
    <t>9 días 11:28</t>
  </si>
  <si>
    <t>0 días 11:28</t>
  </si>
  <si>
    <t>9 días 11:39</t>
  </si>
  <si>
    <t>5 días 11:39</t>
  </si>
  <si>
    <t>5 días 15:03</t>
  </si>
  <si>
    <t>1 días 13:10</t>
  </si>
  <si>
    <t>8 días 07:12</t>
  </si>
  <si>
    <t>8 días 07:27</t>
  </si>
  <si>
    <t>1 días 07:27</t>
  </si>
  <si>
    <t>8 días 07:39</t>
  </si>
  <si>
    <t>2 días 07:39</t>
  </si>
  <si>
    <t>8 días 08:11</t>
  </si>
  <si>
    <t>8 días 08:19</t>
  </si>
  <si>
    <t>8 días 08:26</t>
  </si>
  <si>
    <t>6 días 08:26</t>
  </si>
  <si>
    <t>8 días 08:36</t>
  </si>
  <si>
    <t>1 días 08:36</t>
  </si>
  <si>
    <t>3 días 07:32</t>
  </si>
  <si>
    <t>8 días 07:32</t>
  </si>
  <si>
    <t>8 días 08:47</t>
  </si>
  <si>
    <t>2 días 08:47</t>
  </si>
  <si>
    <t>6 días 08:58</t>
  </si>
  <si>
    <t>2 días 08:59</t>
  </si>
  <si>
    <t>8 días 09:00</t>
  </si>
  <si>
    <t>6 días 09:00</t>
  </si>
  <si>
    <t>1 días 09:07</t>
  </si>
  <si>
    <t>8 días 09:23</t>
  </si>
  <si>
    <t>0 días 10:13</t>
  </si>
  <si>
    <t>4 días 10:13</t>
  </si>
  <si>
    <t>8 días 09:36</t>
  </si>
  <si>
    <t>8 días 09:37</t>
  </si>
  <si>
    <t>1 días 09:37</t>
  </si>
  <si>
    <t>8 días 09:41</t>
  </si>
  <si>
    <t>9 días 06:18</t>
  </si>
  <si>
    <t>8 días 10:12</t>
  </si>
  <si>
    <t>3 días 10:22</t>
  </si>
  <si>
    <t>8 días 10:48</t>
  </si>
  <si>
    <t>8 días 10:50</t>
  </si>
  <si>
    <t>1 días 11:00</t>
  </si>
  <si>
    <t>8 días 11:02</t>
  </si>
  <si>
    <t>8 días 11:07</t>
  </si>
  <si>
    <t>2 días 11:07</t>
  </si>
  <si>
    <t>9/07/2026 22:38:31</t>
  </si>
  <si>
    <t>8 días 11:14</t>
  </si>
  <si>
    <t>1 días 11:16</t>
  </si>
  <si>
    <t>8 días 13:16</t>
  </si>
  <si>
    <t>8 días 11:49</t>
  </si>
  <si>
    <t>8 días 11:58</t>
  </si>
  <si>
    <t>8 días 12:05</t>
  </si>
  <si>
    <t>1 días 12:56</t>
  </si>
  <si>
    <t>8 días 13:22</t>
  </si>
  <si>
    <t>8 días 13:26</t>
  </si>
  <si>
    <t>8 días 13:28</t>
  </si>
  <si>
    <t>8 días 13:46</t>
  </si>
  <si>
    <t>2 días 13:46</t>
  </si>
  <si>
    <t>8 días 13:47</t>
  </si>
  <si>
    <t>2 días 13:56</t>
  </si>
  <si>
    <t>8 días 14:00</t>
  </si>
  <si>
    <t>8 días 14:10</t>
  </si>
  <si>
    <t>1 días 14:10</t>
  </si>
  <si>
    <t>8 días 14:42</t>
  </si>
  <si>
    <t>8 días 14:46</t>
  </si>
  <si>
    <t>8 días 14:56</t>
  </si>
  <si>
    <t>6 días 14:56</t>
  </si>
  <si>
    <t>2 días 17:43</t>
  </si>
  <si>
    <t>2 días 09:27</t>
  </si>
  <si>
    <t>6 días 15:38</t>
  </si>
  <si>
    <t>8 días 16:12</t>
  </si>
  <si>
    <t>8 días 16:20</t>
  </si>
  <si>
    <t>2 días 16:20</t>
  </si>
  <si>
    <t>8 días 16:22</t>
  </si>
  <si>
    <t>2 días 16:29</t>
  </si>
  <si>
    <t>8 días 17:15</t>
  </si>
  <si>
    <t>2 días 17:15</t>
  </si>
  <si>
    <t>2 días 17:26</t>
  </si>
  <si>
    <t>8 días 17:28</t>
  </si>
  <si>
    <t>7 días 06:56</t>
  </si>
  <si>
    <t>3 días 06:56</t>
  </si>
  <si>
    <t>7 días 08:07</t>
  </si>
  <si>
    <t>2 días 08:07</t>
  </si>
  <si>
    <t>7 días 08:21</t>
  </si>
  <si>
    <t>3 días 08:21</t>
  </si>
  <si>
    <t>7 días 08:30</t>
  </si>
  <si>
    <t>4 días 08:30</t>
  </si>
  <si>
    <t>3 días 08:48</t>
  </si>
  <si>
    <t>7 días 09:05</t>
  </si>
  <si>
    <t>7 días 09:12</t>
  </si>
  <si>
    <t>7 días 09:20</t>
  </si>
  <si>
    <t>7 días 09:24</t>
  </si>
  <si>
    <t>7 días 09:31</t>
  </si>
  <si>
    <t>7 días 09:40</t>
  </si>
  <si>
    <t>2 días 09:47</t>
  </si>
  <si>
    <t>0 días 14:53</t>
  </si>
  <si>
    <t>7 días 09:53</t>
  </si>
  <si>
    <t>7 días 10:02</t>
  </si>
  <si>
    <t>3 días 10:02</t>
  </si>
  <si>
    <t>7 días 10:34</t>
  </si>
  <si>
    <t>3 días 10:38</t>
  </si>
  <si>
    <t>7 días 10:41</t>
  </si>
  <si>
    <t>7 días 11:06</t>
  </si>
  <si>
    <t>3 días 11:06</t>
  </si>
  <si>
    <t>1 días 11:12</t>
  </si>
  <si>
    <t>3 días 11:16</t>
  </si>
  <si>
    <t>7 días 11:17</t>
  </si>
  <si>
    <t>7 días 11:22</t>
  </si>
  <si>
    <t>7 días 11:32</t>
  </si>
  <si>
    <t>7 días 11:34</t>
  </si>
  <si>
    <t>2 días 11:34</t>
  </si>
  <si>
    <t>7 días 11:36</t>
  </si>
  <si>
    <t>7 días 11:47</t>
  </si>
  <si>
    <t>7 días 13:06</t>
  </si>
  <si>
    <t>7 días 13:08</t>
  </si>
  <si>
    <t>2 días 06:25</t>
  </si>
  <si>
    <t>5 días 06:25</t>
  </si>
  <si>
    <t>7 días 13:42</t>
  </si>
  <si>
    <t>0 días 14:05</t>
  </si>
  <si>
    <t>7 días 14:50</t>
  </si>
  <si>
    <t>7 días 14:53</t>
  </si>
  <si>
    <t>3 días 14:53</t>
  </si>
  <si>
    <t>7 días 14:58</t>
  </si>
  <si>
    <t>7 días 14:59</t>
  </si>
  <si>
    <t>3 días 14:59</t>
  </si>
  <si>
    <t>7 días 15:02</t>
  </si>
  <si>
    <t>3 días 15:02</t>
  </si>
  <si>
    <t>7 días 15:07</t>
  </si>
  <si>
    <t>7 días 15:08</t>
  </si>
  <si>
    <t>0 días 15:08</t>
  </si>
  <si>
    <t>7 días 15:19</t>
  </si>
  <si>
    <t>7 días 15:43</t>
  </si>
  <si>
    <t>7 días 15:44</t>
  </si>
  <si>
    <t>7 días 15:51</t>
  </si>
  <si>
    <t>7 días 16:10</t>
  </si>
  <si>
    <t>3 días 16:10</t>
  </si>
  <si>
    <t>7 días 16:13</t>
  </si>
  <si>
    <t>7 días 16:14</t>
  </si>
  <si>
    <t>3 días 16:14</t>
  </si>
  <si>
    <t>7 días 16:18</t>
  </si>
  <si>
    <t>7 días 16:21</t>
  </si>
  <si>
    <t>3 días 16:21</t>
  </si>
  <si>
    <t>0 días 16:22</t>
  </si>
  <si>
    <t>7 días 16:36</t>
  </si>
  <si>
    <t>7 días 16:44</t>
  </si>
  <si>
    <t>3 días 16:44</t>
  </si>
  <si>
    <t>3 días 16:45</t>
  </si>
  <si>
    <t>7 días 16:57</t>
  </si>
  <si>
    <t>7 días 17:08</t>
  </si>
  <si>
    <t>7 días 17:14</t>
  </si>
  <si>
    <t>7 días 17:25</t>
  </si>
  <si>
    <t>0 días 17:25</t>
  </si>
  <si>
    <t>7 días 17:34</t>
  </si>
  <si>
    <t>2 días 17:34</t>
  </si>
  <si>
    <t>6 días 07:12</t>
  </si>
  <si>
    <t>1 días 07:12</t>
  </si>
  <si>
    <t>6 días 07:33</t>
  </si>
  <si>
    <t>1 días 07:33</t>
  </si>
  <si>
    <t>23785560</t>
  </si>
  <si>
    <t>2026-07-09 09:24:01</t>
  </si>
  <si>
    <t>JESUS DANIEL LOZANO RENDON</t>
  </si>
  <si>
    <t>3104277144</t>
  </si>
  <si>
    <t>CR 91 CL 44 A -50</t>
  </si>
  <si>
    <t>054921004100500000</t>
  </si>
  <si>
    <t>6 días 07:37</t>
  </si>
  <si>
    <t>4 días 07:37</t>
  </si>
  <si>
    <t>6 días 07:46</t>
  </si>
  <si>
    <t>4 días 07:46</t>
  </si>
  <si>
    <t>6 días 07:49</t>
  </si>
  <si>
    <t>6 días 08:05</t>
  </si>
  <si>
    <t>4 días 08:05</t>
  </si>
  <si>
    <t>6 días 08:11</t>
  </si>
  <si>
    <t>6 días 08:17</t>
  </si>
  <si>
    <t>8 días 08:37</t>
  </si>
  <si>
    <t>1 días 08:39</t>
  </si>
  <si>
    <t>8 días 08:41</t>
  </si>
  <si>
    <t>6 días 08:45</t>
  </si>
  <si>
    <t>1 días 08:45</t>
  </si>
  <si>
    <t>6 días 08:55</t>
  </si>
  <si>
    <t>3 días 08:55</t>
  </si>
  <si>
    <t>1 días 09:01</t>
  </si>
  <si>
    <t>6 días 09:09</t>
  </si>
  <si>
    <t>1 días 09:38</t>
  </si>
  <si>
    <t>6 días 09:56</t>
  </si>
  <si>
    <t>8 días 09:58</t>
  </si>
  <si>
    <t>6 días 09:59</t>
  </si>
  <si>
    <t>6 días 10:11</t>
  </si>
  <si>
    <t>1 días 10:11</t>
  </si>
  <si>
    <t>1 días 10:52</t>
  </si>
  <si>
    <t>6 días 10:53</t>
  </si>
  <si>
    <t>3 días 10:53</t>
  </si>
  <si>
    <t>2 días 15:36</t>
  </si>
  <si>
    <t>5 días 15:36</t>
  </si>
  <si>
    <t>1 días 11:58</t>
  </si>
  <si>
    <t>6 días 12:00</t>
  </si>
  <si>
    <t>6 días 12:04</t>
  </si>
  <si>
    <t>3 días 12:04</t>
  </si>
  <si>
    <t>5 días 15:38</t>
  </si>
  <si>
    <t>2 días 15:40</t>
  </si>
  <si>
    <t>5 días 15:40</t>
  </si>
  <si>
    <t>6 días 12:49</t>
  </si>
  <si>
    <t>8 días 12:49</t>
  </si>
  <si>
    <t>6 días 13:11</t>
  </si>
  <si>
    <t>4 días 13:11</t>
  </si>
  <si>
    <t>6 días 13:22</t>
  </si>
  <si>
    <t>1 días 13:22</t>
  </si>
  <si>
    <t>6 días 13:25</t>
  </si>
  <si>
    <t>3 días 13:25</t>
  </si>
  <si>
    <t>1 días 13:43</t>
  </si>
  <si>
    <t>6 días 13:45</t>
  </si>
  <si>
    <t>1 días 13:45</t>
  </si>
  <si>
    <t>6 días 13:52</t>
  </si>
  <si>
    <t>1 días 13:52</t>
  </si>
  <si>
    <t>6 días 14:07</t>
  </si>
  <si>
    <t>4 días 14:07</t>
  </si>
  <si>
    <t>6 días 14:09</t>
  </si>
  <si>
    <t>1 días 14:09</t>
  </si>
  <si>
    <t>4 días 14:14</t>
  </si>
  <si>
    <t>6 días 14:17</t>
  </si>
  <si>
    <t>4 días 14:17</t>
  </si>
  <si>
    <t>6 días 14:23</t>
  </si>
  <si>
    <t>1 días 14:23</t>
  </si>
  <si>
    <t>6 días 14:24</t>
  </si>
  <si>
    <t>6 días 14:29</t>
  </si>
  <si>
    <t>1 días 14:29</t>
  </si>
  <si>
    <t>6 días 14:31</t>
  </si>
  <si>
    <t>1 días 14:31</t>
  </si>
  <si>
    <t>6 días 14:49</t>
  </si>
  <si>
    <t>1 días 14:49</t>
  </si>
  <si>
    <t>1 días 14:58</t>
  </si>
  <si>
    <t>6 días 15:01</t>
  </si>
  <si>
    <t>8 días 15:19</t>
  </si>
  <si>
    <t>6 días 15:21</t>
  </si>
  <si>
    <t>6 días 15:25</t>
  </si>
  <si>
    <t>7 días 14:33</t>
  </si>
  <si>
    <t>1 días 15:37</t>
  </si>
  <si>
    <t>6 días 15:58</t>
  </si>
  <si>
    <t>6 días 15:59</t>
  </si>
  <si>
    <t>5 días 11:51</t>
  </si>
  <si>
    <t>2 días 11:51</t>
  </si>
  <si>
    <t>6 días 16:02</t>
  </si>
  <si>
    <t>8 días 12:35</t>
  </si>
  <si>
    <t>6 días 16:41</t>
  </si>
  <si>
    <t>6 días 16:46</t>
  </si>
  <si>
    <t>1 días 16:46</t>
  </si>
  <si>
    <t>6 días 16:48</t>
  </si>
  <si>
    <t>4 días 16:48</t>
  </si>
  <si>
    <t>6 días 16:53</t>
  </si>
  <si>
    <t>6 días 17:10</t>
  </si>
  <si>
    <t>1 días 17:10</t>
  </si>
  <si>
    <t>6 días 17:24</t>
  </si>
  <si>
    <t>3 días 17:24</t>
  </si>
  <si>
    <t>2 días 11:52</t>
  </si>
  <si>
    <t>5 días 11:52</t>
  </si>
  <si>
    <t>1 días 18:03</t>
  </si>
  <si>
    <t>9 días 07:24</t>
  </si>
  <si>
    <t>5 días 07:28</t>
  </si>
  <si>
    <t>5 días 07:34</t>
  </si>
  <si>
    <t>2 días 07:48</t>
  </si>
  <si>
    <t>9 días 07:49</t>
  </si>
  <si>
    <t>5 días 07:50</t>
  </si>
  <si>
    <t>5 días 07:51</t>
  </si>
  <si>
    <t>5 días 07:52</t>
  </si>
  <si>
    <t>2 días 07:52</t>
  </si>
  <si>
    <t>0 días 12:33</t>
  </si>
  <si>
    <t>7 días 12:33</t>
  </si>
  <si>
    <t>5 días 08:18</t>
  </si>
  <si>
    <t>5 días 08:36</t>
  </si>
  <si>
    <t>5 días 08:47</t>
  </si>
  <si>
    <t>5 días 08:49</t>
  </si>
  <si>
    <t>23787310</t>
  </si>
  <si>
    <t>2026-07-09 09:26:57</t>
  </si>
  <si>
    <t>GLORIA PATRICIA CORREA CHICA</t>
  </si>
  <si>
    <t>5900346</t>
  </si>
  <si>
    <t>3045411197</t>
  </si>
  <si>
    <t>CR 39 A CL 40 A -20 (INTERIOR 301 )</t>
  </si>
  <si>
    <t>054329100100200301</t>
  </si>
  <si>
    <t>7 días 09:26</t>
  </si>
  <si>
    <t>7/07/2026 10:31:33</t>
  </si>
  <si>
    <t>440-450-470 debe instalar el medidor de energía a una altura de 1,80 metros al visor, se encuentra a 2 metros, cambiar tubería emt de la acometida por tubería imc galvanizada,instalar sistema de puesta a tierra completo,nota:medidor desconectado</t>
  </si>
  <si>
    <t>5 días 09:52</t>
  </si>
  <si>
    <t>2 días 09:52</t>
  </si>
  <si>
    <t>9 días 10:00</t>
  </si>
  <si>
    <t>9 días 10:02</t>
  </si>
  <si>
    <t>5 días 10:25</t>
  </si>
  <si>
    <t>5 días 10:36</t>
  </si>
  <si>
    <t>5 días 10:47</t>
  </si>
  <si>
    <t>5 días 10:50</t>
  </si>
  <si>
    <t>5 días 10:59</t>
  </si>
  <si>
    <t>5 días 11:01</t>
  </si>
  <si>
    <t>9 días 11:05</t>
  </si>
  <si>
    <t>5 días 11:10</t>
  </si>
  <si>
    <t>5 días 11:13</t>
  </si>
  <si>
    <t>2 días 11:13</t>
  </si>
  <si>
    <t>5 días 11:16</t>
  </si>
  <si>
    <t>5 días 11:20</t>
  </si>
  <si>
    <t>9 días 11:20</t>
  </si>
  <si>
    <t>5 días 11:27</t>
  </si>
  <si>
    <t>2 días 11:27</t>
  </si>
  <si>
    <t>5 días 11:28</t>
  </si>
  <si>
    <t>2 días 11:28</t>
  </si>
  <si>
    <t>5 días 11:34</t>
  </si>
  <si>
    <t>5 días 11:41</t>
  </si>
  <si>
    <t>3 días 11:41</t>
  </si>
  <si>
    <t>5 días 11:46</t>
  </si>
  <si>
    <t>5 días 11:47</t>
  </si>
  <si>
    <t>2 días 11:47</t>
  </si>
  <si>
    <t>5 días 12:43</t>
  </si>
  <si>
    <t>2 días 12:43</t>
  </si>
  <si>
    <t>5 días 12:54</t>
  </si>
  <si>
    <t>9 días 13:24</t>
  </si>
  <si>
    <t>5 días 13:30</t>
  </si>
  <si>
    <t>9 días 13:45</t>
  </si>
  <si>
    <t>5 días 13:57</t>
  </si>
  <si>
    <t>5 días 14:04</t>
  </si>
  <si>
    <t>5 días 14:05</t>
  </si>
  <si>
    <t>2 días 14:08</t>
  </si>
  <si>
    <t>5 días 14:22</t>
  </si>
  <si>
    <t>0 días 14:26</t>
  </si>
  <si>
    <t>4 días 16:56</t>
  </si>
  <si>
    <t>0 días 14:28</t>
  </si>
  <si>
    <t>5 días 14:30</t>
  </si>
  <si>
    <t>2 días 14:30</t>
  </si>
  <si>
    <t>9 días 14:48</t>
  </si>
  <si>
    <t>5 días 15:00</t>
  </si>
  <si>
    <t>5 días 15:11</t>
  </si>
  <si>
    <t>5 días 15:13</t>
  </si>
  <si>
    <t>5 días 15:24</t>
  </si>
  <si>
    <t>7 días 10:00</t>
  </si>
  <si>
    <t>5 días 15:44</t>
  </si>
  <si>
    <t>5 días 15:49</t>
  </si>
  <si>
    <t>2 días 15:49</t>
  </si>
  <si>
    <t>1 días 14:18</t>
  </si>
  <si>
    <t>2 días 16:02</t>
  </si>
  <si>
    <t>5 días 16:24</t>
  </si>
  <si>
    <t>9 días 16:24</t>
  </si>
  <si>
    <t>3 días 16:46</t>
  </si>
  <si>
    <t>5 días 16:52</t>
  </si>
  <si>
    <t>5 días 18:31</t>
  </si>
  <si>
    <t>0 días 18:31</t>
  </si>
  <si>
    <t>2 días 07:23</t>
  </si>
  <si>
    <t>2 días 07:25</t>
  </si>
  <si>
    <t>5 días 12:10</t>
  </si>
  <si>
    <t>9 días 12:10</t>
  </si>
  <si>
    <t>5 días 12:58</t>
  </si>
  <si>
    <t>2 días 13:28</t>
  </si>
  <si>
    <t>5 días 14:02</t>
  </si>
  <si>
    <t>5 días 16:07</t>
  </si>
  <si>
    <t>4 días 06:10</t>
  </si>
  <si>
    <t>4 días 06:20</t>
  </si>
  <si>
    <t>1 días 06:20</t>
  </si>
  <si>
    <t>4 días 06:29</t>
  </si>
  <si>
    <t>4 días 07:00</t>
  </si>
  <si>
    <t>6 días 07:00</t>
  </si>
  <si>
    <t>4 días 07:06</t>
  </si>
  <si>
    <t>6 días 07:06</t>
  </si>
  <si>
    <t>6 días 07:55</t>
  </si>
  <si>
    <t>6 días 07:59</t>
  </si>
  <si>
    <t>6 días 08:16</t>
  </si>
  <si>
    <t>4 días 08:23</t>
  </si>
  <si>
    <t>10 días 08:23</t>
  </si>
  <si>
    <t>10 días 08:29</t>
  </si>
  <si>
    <t>4 días 08:52</t>
  </si>
  <si>
    <t>6 días 08:52</t>
  </si>
  <si>
    <t>4 días 08:56</t>
  </si>
  <si>
    <t>4 días 08:59</t>
  </si>
  <si>
    <t>6 días 09:03</t>
  </si>
  <si>
    <t>4 días 09:06</t>
  </si>
  <si>
    <t>7 días 09:06</t>
  </si>
  <si>
    <t>4 días 09:08</t>
  </si>
  <si>
    <t>4 días 09:25</t>
  </si>
  <si>
    <t>6 días 09:25</t>
  </si>
  <si>
    <t>0 días 09:30</t>
  </si>
  <si>
    <t>0 días 09:31</t>
  </si>
  <si>
    <t>4 días 09:35</t>
  </si>
  <si>
    <t>7 días 09:35</t>
  </si>
  <si>
    <t>0 días 09:52</t>
  </si>
  <si>
    <t>10 días 09:54</t>
  </si>
  <si>
    <t>4 días 10:17</t>
  </si>
  <si>
    <t>4 días 10:19</t>
  </si>
  <si>
    <t>4 días 10:21</t>
  </si>
  <si>
    <t>4 días 10:28</t>
  </si>
  <si>
    <t>4 días 10:37</t>
  </si>
  <si>
    <t>4 días 10:39</t>
  </si>
  <si>
    <t>0 días 10:39</t>
  </si>
  <si>
    <t>4 días 10:51</t>
  </si>
  <si>
    <t>1 días 10:51</t>
  </si>
  <si>
    <t>4 días 10:57</t>
  </si>
  <si>
    <t>9/07/2026 20:12:53</t>
  </si>
  <si>
    <t>4 días 11:15</t>
  </si>
  <si>
    <t>1 días 11:24</t>
  </si>
  <si>
    <t>6 días 11:25</t>
  </si>
  <si>
    <t>4 días 11:26</t>
  </si>
  <si>
    <t>10 días 11:28</t>
  </si>
  <si>
    <t>0 días 11:36</t>
  </si>
  <si>
    <t>4 días 11:38</t>
  </si>
  <si>
    <t>10 días 11:42</t>
  </si>
  <si>
    <t>6 días 11:48</t>
  </si>
  <si>
    <t>6 días 11:50</t>
  </si>
  <si>
    <t>4 días 11:55</t>
  </si>
  <si>
    <t>0 días 11:55</t>
  </si>
  <si>
    <t>4 días 11:56</t>
  </si>
  <si>
    <t>4 días 12:02</t>
  </si>
  <si>
    <t>1 días 12:02</t>
  </si>
  <si>
    <t>9/07/2026 16:34:34</t>
  </si>
  <si>
    <t>H más pasa en gabinete contador a 220 434 metros de cable de fuerza trajo 308199 contador en gabinete 6 m de pase 34 m de acometida</t>
  </si>
  <si>
    <t>4 días 12:06</t>
  </si>
  <si>
    <t>4 días 12:09</t>
  </si>
  <si>
    <t>1 días 12:10</t>
  </si>
  <si>
    <t>4 días 12:11</t>
  </si>
  <si>
    <t>4 días 12:13</t>
  </si>
  <si>
    <t>6 días 12:13</t>
  </si>
  <si>
    <t>4 días 12:29</t>
  </si>
  <si>
    <t>0 días 12:29</t>
  </si>
  <si>
    <t>4 días 12:50</t>
  </si>
  <si>
    <t>4 días 12:52</t>
  </si>
  <si>
    <t>4 días 12:56</t>
  </si>
  <si>
    <t>5 días 13:14</t>
  </si>
  <si>
    <t>10 días 13:52</t>
  </si>
  <si>
    <t>4 días 14:03</t>
  </si>
  <si>
    <t>6 días 14:03</t>
  </si>
  <si>
    <t>9/07/2026 16:35:29</t>
  </si>
  <si>
    <t>H más pase en gabinete contador a 220 34 m de cable de fuerza 2 m de pase 34 m de cable fuerza trafo 3081 99</t>
  </si>
  <si>
    <t>4 días 14:19</t>
  </si>
  <si>
    <t>0 días 14:19</t>
  </si>
  <si>
    <t>2 días 08:35</t>
  </si>
  <si>
    <t>4 días 14:42</t>
  </si>
  <si>
    <t>1 días 14:57</t>
  </si>
  <si>
    <t>4 días 15:01</t>
  </si>
  <si>
    <t>0 días 15:01</t>
  </si>
  <si>
    <t>0 días 15:04</t>
  </si>
  <si>
    <t>4 días 15:05</t>
  </si>
  <si>
    <t>4 días 15:06</t>
  </si>
  <si>
    <t>10 días 15:06</t>
  </si>
  <si>
    <t>0 días 15:17</t>
  </si>
  <si>
    <t>7 días 15:29</t>
  </si>
  <si>
    <t>4 días 15:38</t>
  </si>
  <si>
    <t>5 días 15:46</t>
  </si>
  <si>
    <t>4 días 15:51</t>
  </si>
  <si>
    <t>4 días 15:53</t>
  </si>
  <si>
    <t>10 días 15:53</t>
  </si>
  <si>
    <t>4 días 15:54</t>
  </si>
  <si>
    <t>4 días 16:17</t>
  </si>
  <si>
    <t>4 días 16:28</t>
  </si>
  <si>
    <t>10 días 16:32</t>
  </si>
  <si>
    <t>4 días 16:43</t>
  </si>
  <si>
    <t>5 días 16:43</t>
  </si>
  <si>
    <t>10 días 16:47</t>
  </si>
  <si>
    <t>4 días 16:49</t>
  </si>
  <si>
    <t>1 días 16:49</t>
  </si>
  <si>
    <t>4 días 16:51</t>
  </si>
  <si>
    <t>0 días 16:51</t>
  </si>
  <si>
    <t>4 días 16:55</t>
  </si>
  <si>
    <t>9/07/2026 22:40:13</t>
  </si>
  <si>
    <t>4 días 17:05</t>
  </si>
  <si>
    <t>10 días 17:05</t>
  </si>
  <si>
    <t>9/07/2026 17:42:13</t>
  </si>
  <si>
    <t>Hv mas pase 3 mts acometida 25 mts trafo 10682</t>
  </si>
  <si>
    <t>4 días 17:15</t>
  </si>
  <si>
    <t>0 días 17:15</t>
  </si>
  <si>
    <t>10 días 17:18</t>
  </si>
  <si>
    <t>4 días 17:23</t>
  </si>
  <si>
    <t>0 días 17:23</t>
  </si>
  <si>
    <t>4 días 17:31</t>
  </si>
  <si>
    <t>0 días 17:31</t>
  </si>
  <si>
    <t>4 días 17:33</t>
  </si>
  <si>
    <t>4 días 17:57</t>
  </si>
  <si>
    <t>0 días 17:57</t>
  </si>
  <si>
    <t>4 días 19:07</t>
  </si>
  <si>
    <t>0 días 19:07</t>
  </si>
  <si>
    <t>4 días 20:43</t>
  </si>
  <si>
    <t>0 días 20:43</t>
  </si>
  <si>
    <t>4 días 21:01</t>
  </si>
  <si>
    <t>3 días 06:18</t>
  </si>
  <si>
    <t>7 días 06:18</t>
  </si>
  <si>
    <t>3 días 06:23</t>
  </si>
  <si>
    <t>1 días 06:23</t>
  </si>
  <si>
    <t>3 días 06:46</t>
  </si>
  <si>
    <t>4 días 06:46</t>
  </si>
  <si>
    <t>4 días 06:57</t>
  </si>
  <si>
    <t>3 días 06:58</t>
  </si>
  <si>
    <t>4 días 06:58</t>
  </si>
  <si>
    <t>3 días 06:59</t>
  </si>
  <si>
    <t>4 días 06:59</t>
  </si>
  <si>
    <t>3 días 07:16</t>
  </si>
  <si>
    <t>7 días 07:16</t>
  </si>
  <si>
    <t>3 días 07:22</t>
  </si>
  <si>
    <t>4 días 07:22</t>
  </si>
  <si>
    <t>1 días 07:28</t>
  </si>
  <si>
    <t>7 días 07:33</t>
  </si>
  <si>
    <t>3 días 07:47</t>
  </si>
  <si>
    <t>4 días 07:47</t>
  </si>
  <si>
    <t>3 días 07:50</t>
  </si>
  <si>
    <t>3 días 07:54</t>
  </si>
  <si>
    <t>8 días 07:54</t>
  </si>
  <si>
    <t>3 días 07:58</t>
  </si>
  <si>
    <t>11 días 07:58</t>
  </si>
  <si>
    <t>9/07/2026 22:51:13</t>
  </si>
  <si>
    <t xml:space="preserve">Medidor se encuentra sellado </t>
  </si>
  <si>
    <t>1 días 08:08</t>
  </si>
  <si>
    <t>1 días 08:09</t>
  </si>
  <si>
    <t>9/07/2026 22:50:31</t>
  </si>
  <si>
    <t>3 días 08:26</t>
  </si>
  <si>
    <t>6 días 08:49</t>
  </si>
  <si>
    <t>1 días 08:50</t>
  </si>
  <si>
    <t>3 días 08:53</t>
  </si>
  <si>
    <t>11 días 08:53</t>
  </si>
  <si>
    <t>1 días 08:55</t>
  </si>
  <si>
    <t>3 días 08:58</t>
  </si>
  <si>
    <t>3 días 09:10</t>
  </si>
  <si>
    <t>4 días 09:10</t>
  </si>
  <si>
    <t>1 días 09:20</t>
  </si>
  <si>
    <t>3 días 09:37</t>
  </si>
  <si>
    <t>4 días 09:37</t>
  </si>
  <si>
    <t>6 días 09:37</t>
  </si>
  <si>
    <t>7 días 09:38</t>
  </si>
  <si>
    <t>3 días 09:49</t>
  </si>
  <si>
    <t>4 días 10:03</t>
  </si>
  <si>
    <t>6 días 10:08</t>
  </si>
  <si>
    <t>3 días 10:09</t>
  </si>
  <si>
    <t>9/07/2026 17:44:45</t>
  </si>
  <si>
    <t>HV más pase 8 mts caja hermética empoderada trafo 40820</t>
  </si>
  <si>
    <t>11 días 10:15</t>
  </si>
  <si>
    <t>11 días 10:19</t>
  </si>
  <si>
    <t>1 días 10:21</t>
  </si>
  <si>
    <t>9/07/2026 19:51:23</t>
  </si>
  <si>
    <t>414
Se llama a la línea telefónica 3216086190 dicen no conocer del servicio se marca el fijo 294 0086 no contestan se marcó a la otra línea celular 311 700 6481 se va a buzón se llegó a la instalación y nadie atiende</t>
  </si>
  <si>
    <t>1 días 10:24</t>
  </si>
  <si>
    <t>11 días 10:34</t>
  </si>
  <si>
    <t>6 días 10:37</t>
  </si>
  <si>
    <t>7 días 10:39</t>
  </si>
  <si>
    <t>7 días 10:57</t>
  </si>
  <si>
    <t>11 días 10:58</t>
  </si>
  <si>
    <t>1 días 11:01</t>
  </si>
  <si>
    <t>1 días 11:06</t>
  </si>
  <si>
    <t>3 días 11:09</t>
  </si>
  <si>
    <t>4 días 11:09</t>
  </si>
  <si>
    <t>6 días 11:14</t>
  </si>
  <si>
    <t>6 días 11:21</t>
  </si>
  <si>
    <t>11 días 11:25</t>
  </si>
  <si>
    <t>6 días 11:41</t>
  </si>
  <si>
    <t>3 días 11:43</t>
  </si>
  <si>
    <t>1 días 11:43</t>
  </si>
  <si>
    <t>3 días 11:45</t>
  </si>
  <si>
    <t>11 días 11:48</t>
  </si>
  <si>
    <t>1 días 11:50</t>
  </si>
  <si>
    <t>7 días 11:55</t>
  </si>
  <si>
    <t>3 días 12:07</t>
  </si>
  <si>
    <t>4 días 12:07</t>
  </si>
  <si>
    <t>3 días 12:08</t>
  </si>
  <si>
    <t>7 días 12:08</t>
  </si>
  <si>
    <t>3 días 12:12</t>
  </si>
  <si>
    <t>7 días 12:12</t>
  </si>
  <si>
    <t>7 días 12:15</t>
  </si>
  <si>
    <t>7 días 13:24</t>
  </si>
  <si>
    <t>7 días 12:19</t>
  </si>
  <si>
    <t>3 días 12:20</t>
  </si>
  <si>
    <t>11 días 12:20</t>
  </si>
  <si>
    <t>3 días 12:21</t>
  </si>
  <si>
    <t>7 días 12:21</t>
  </si>
  <si>
    <t>3 días 12:27</t>
  </si>
  <si>
    <t>4 días 12:27</t>
  </si>
  <si>
    <t>3 días 12:34</t>
  </si>
  <si>
    <t>3 días 12:42</t>
  </si>
  <si>
    <t>3 días 12:53</t>
  </si>
  <si>
    <t>7 días 12:53</t>
  </si>
  <si>
    <t>3 días 13:01</t>
  </si>
  <si>
    <t>1 días 13:01</t>
  </si>
  <si>
    <t>3 días 13:11</t>
  </si>
  <si>
    <t>1 días 13:11</t>
  </si>
  <si>
    <t>1 días 13:25</t>
  </si>
  <si>
    <t>1 días 13:38</t>
  </si>
  <si>
    <t>3 días 13:39</t>
  </si>
  <si>
    <t>1 días 13:39</t>
  </si>
  <si>
    <t>3 días 13:57</t>
  </si>
  <si>
    <t>11 días 13:57</t>
  </si>
  <si>
    <t>1 días 13:59</t>
  </si>
  <si>
    <t>3 días 14:01</t>
  </si>
  <si>
    <t>7 días 14:02</t>
  </si>
  <si>
    <t>9/07/2026 17:50:08</t>
  </si>
  <si>
    <t xml:space="preserve">HV más pase 17 mts acometida 35 mts trafo 33905 en sistema integral </t>
  </si>
  <si>
    <t>3 días 14:17</t>
  </si>
  <si>
    <t>1 días 14:17</t>
  </si>
  <si>
    <t>1 días 14:24</t>
  </si>
  <si>
    <t>3 días 14:36</t>
  </si>
  <si>
    <t>1 días 14:36</t>
  </si>
  <si>
    <t>3 días 14:43</t>
  </si>
  <si>
    <t>3 días 15:18</t>
  </si>
  <si>
    <t>1 días 15:53</t>
  </si>
  <si>
    <t>3 días 16:48</t>
  </si>
  <si>
    <t>1 días 16:48</t>
  </si>
  <si>
    <t>3 días 17:19</t>
  </si>
  <si>
    <t>5 días 17:19</t>
  </si>
  <si>
    <t>3 días 20:37</t>
  </si>
  <si>
    <t>1 días 20:37</t>
  </si>
  <si>
    <t>2 días 06:41</t>
  </si>
  <si>
    <t>8 días 06:41</t>
  </si>
  <si>
    <t>2 días 07:10</t>
  </si>
  <si>
    <t>8 días 07:31</t>
  </si>
  <si>
    <t>8 días 07:48</t>
  </si>
  <si>
    <t>2 días 07:49</t>
  </si>
  <si>
    <t>7 días 08:01</t>
  </si>
  <si>
    <t>2 días 08:02</t>
  </si>
  <si>
    <t>8 días 08:02</t>
  </si>
  <si>
    <t>8 días 08:31</t>
  </si>
  <si>
    <t>2 días 08:38</t>
  </si>
  <si>
    <t>12 días 08:44</t>
  </si>
  <si>
    <t>7 días 08:45</t>
  </si>
  <si>
    <t>2 días 08:48</t>
  </si>
  <si>
    <t>5 días 08:48</t>
  </si>
  <si>
    <t>2 días 09:00</t>
  </si>
  <si>
    <t>12 días 09:00</t>
  </si>
  <si>
    <t>5 días 09:11</t>
  </si>
  <si>
    <t>2 días 09:15</t>
  </si>
  <si>
    <t>3 días 09:15</t>
  </si>
  <si>
    <t>2 días 09:16</t>
  </si>
  <si>
    <t>3 días 09:16</t>
  </si>
  <si>
    <t>12 días 09:20</t>
  </si>
  <si>
    <t>2 días 09:21</t>
  </si>
  <si>
    <t>12 días 09:22</t>
  </si>
  <si>
    <t>2 días 09:26</t>
  </si>
  <si>
    <t>8 días 09:45</t>
  </si>
  <si>
    <t>2 días 09:48</t>
  </si>
  <si>
    <t>9/07/2026 20:15:36</t>
  </si>
  <si>
    <t>2 días 09:59</t>
  </si>
  <si>
    <t>2 días 10:00</t>
  </si>
  <si>
    <t>3 días 10:00</t>
  </si>
  <si>
    <t>2 días 10:02</t>
  </si>
  <si>
    <t>12 días 10:04</t>
  </si>
  <si>
    <t>9/07/2026 20:14:15</t>
  </si>
  <si>
    <t>2 días 10:18</t>
  </si>
  <si>
    <t>12 días 10:18</t>
  </si>
  <si>
    <t>8 días 10:21</t>
  </si>
  <si>
    <t>2 días 10:32</t>
  </si>
  <si>
    <t>5 días 10:38</t>
  </si>
  <si>
    <t>3 días 10:41</t>
  </si>
  <si>
    <t>2 días 10:54</t>
  </si>
  <si>
    <t>2 días 10:55</t>
  </si>
  <si>
    <t>2 días 11:10</t>
  </si>
  <si>
    <t>2 días 11:11</t>
  </si>
  <si>
    <t>3 días 11:11</t>
  </si>
  <si>
    <t>12 días 11:15</t>
  </si>
  <si>
    <t>2 días 11:23</t>
  </si>
  <si>
    <t>2 días 11:29</t>
  </si>
  <si>
    <t>3 días 11:29</t>
  </si>
  <si>
    <t>2 días 11:32</t>
  </si>
  <si>
    <t>3 días 11:32</t>
  </si>
  <si>
    <t>12 días 11:34</t>
  </si>
  <si>
    <t>2 días 11:35</t>
  </si>
  <si>
    <t>12 días 11:38</t>
  </si>
  <si>
    <t>8 días 11:38</t>
  </si>
  <si>
    <t>9 días 11:43</t>
  </si>
  <si>
    <t>5 días 11:50</t>
  </si>
  <si>
    <t>9/07/2026 17:51:08</t>
  </si>
  <si>
    <t>HV más pase 5 mts acometida 12 mts trafo 47523</t>
  </si>
  <si>
    <t>2 días 12:01</t>
  </si>
  <si>
    <t>12 días 12:01</t>
  </si>
  <si>
    <t>8 días 12:11</t>
  </si>
  <si>
    <t>2 días 12:22</t>
  </si>
  <si>
    <t>6 días 12:22</t>
  </si>
  <si>
    <t>2 días 12:25</t>
  </si>
  <si>
    <t>3 días 12:25</t>
  </si>
  <si>
    <t>2 días 12:51</t>
  </si>
  <si>
    <t>2 días 12:55</t>
  </si>
  <si>
    <t>2 días 13:09</t>
  </si>
  <si>
    <t>8 días 13:27</t>
  </si>
  <si>
    <t>5 días 13:36</t>
  </si>
  <si>
    <t>2 días 13:41</t>
  </si>
  <si>
    <t>2 días 13:48</t>
  </si>
  <si>
    <t>12 días 13:50</t>
  </si>
  <si>
    <t>2 días 13:55</t>
  </si>
  <si>
    <t>9 días 13:56</t>
  </si>
  <si>
    <t>2 días 14:06</t>
  </si>
  <si>
    <t>5 días 14:06</t>
  </si>
  <si>
    <t>5 días 14:16</t>
  </si>
  <si>
    <t>2 días 14:32</t>
  </si>
  <si>
    <t>2 días 14:33</t>
  </si>
  <si>
    <t>5 días 14:43</t>
  </si>
  <si>
    <t>2 días 15:00</t>
  </si>
  <si>
    <t>2 días 15:02</t>
  </si>
  <si>
    <t>2 días 15:22</t>
  </si>
  <si>
    <t>5 días 15:22</t>
  </si>
  <si>
    <t>2 días 15:24</t>
  </si>
  <si>
    <t>2 días 15:27</t>
  </si>
  <si>
    <t>3 días 15:27</t>
  </si>
  <si>
    <t>2 días 15:30</t>
  </si>
  <si>
    <t>8 días 15:30</t>
  </si>
  <si>
    <t>2 días 15:31</t>
  </si>
  <si>
    <t>2 días 15:32</t>
  </si>
  <si>
    <t>2 días 15:33</t>
  </si>
  <si>
    <t>9 días 15:33</t>
  </si>
  <si>
    <t>23792102</t>
  </si>
  <si>
    <t>2026-07-08 15:36:07</t>
  </si>
  <si>
    <t>NELSON DE JESUS VILLADA</t>
  </si>
  <si>
    <t>3007841823</t>
  </si>
  <si>
    <t>CL 46 C CR 1 AA -22 (INTERIOR 401 )</t>
  </si>
  <si>
    <t>054016301110220401</t>
  </si>
  <si>
    <t>8 días 15:40</t>
  </si>
  <si>
    <t>2 días 15:44</t>
  </si>
  <si>
    <t>8 días 15:45</t>
  </si>
  <si>
    <t>2 días 15:46</t>
  </si>
  <si>
    <t>9 días 15:50</t>
  </si>
  <si>
    <t>2 días 15:51</t>
  </si>
  <si>
    <t>2 días 15:55</t>
  </si>
  <si>
    <t>5 días 15:55</t>
  </si>
  <si>
    <t>2 días 15:56</t>
  </si>
  <si>
    <t>2 días 15:58</t>
  </si>
  <si>
    <t>12 días 15:58</t>
  </si>
  <si>
    <t>2 días 16:01</t>
  </si>
  <si>
    <t>9 días 16:01</t>
  </si>
  <si>
    <t>2 días 16:04</t>
  </si>
  <si>
    <t>2 días 16:05</t>
  </si>
  <si>
    <t>2 días 16:07</t>
  </si>
  <si>
    <t>3 días 16:11</t>
  </si>
  <si>
    <t>8 días 16:14</t>
  </si>
  <si>
    <t>9 días 16:21</t>
  </si>
  <si>
    <t>23792186</t>
  </si>
  <si>
    <t>2026-07-08 16:25:00</t>
  </si>
  <si>
    <t>MARTA ELIZABETH MONTOYA GOMEZ</t>
  </si>
  <si>
    <t>3216703071</t>
  </si>
  <si>
    <t>CL 58 AB CR 97 AA -19 (INTERIOR 455 )</t>
  </si>
  <si>
    <t>055918127110190455</t>
  </si>
  <si>
    <t>2 días 16:25</t>
  </si>
  <si>
    <t>23792191</t>
  </si>
  <si>
    <t>2026-07-08 16:27:41</t>
  </si>
  <si>
    <t>CL 58 AB CR 97 AA -19 (INTERIOR 457 )</t>
  </si>
  <si>
    <t>055918127110190457</t>
  </si>
  <si>
    <t>2 días 16:27</t>
  </si>
  <si>
    <t>9 días 16:34</t>
  </si>
  <si>
    <t>23792203</t>
  </si>
  <si>
    <t>2026-07-08 16:37:44</t>
  </si>
  <si>
    <t>GLORIA AMPARO OSORIO LONDOÑO</t>
  </si>
  <si>
    <t>3113698321</t>
  </si>
  <si>
    <t>CR 18 D CL 59 B -33</t>
  </si>
  <si>
    <t>055128409200330000</t>
  </si>
  <si>
    <t>2 días 16:37</t>
  </si>
  <si>
    <t>5 días 16:37</t>
  </si>
  <si>
    <t>2 días 16:38</t>
  </si>
  <si>
    <t>9 días 16:38</t>
  </si>
  <si>
    <t>2 días 16:40</t>
  </si>
  <si>
    <t>5 días 16:40</t>
  </si>
  <si>
    <t>23792217</t>
  </si>
  <si>
    <t>2026-07-08 16:45:29</t>
  </si>
  <si>
    <t>NATALIA ROMERO RIOS</t>
  </si>
  <si>
    <t>3136344227</t>
  </si>
  <si>
    <t>CR 86 CL 49 E -55 (INTERIOR 502 )</t>
  </si>
  <si>
    <t>054826009500550502</t>
  </si>
  <si>
    <t>2 días 16:45</t>
  </si>
  <si>
    <t>5 días 16:45</t>
  </si>
  <si>
    <t>8 días 16:45</t>
  </si>
  <si>
    <t>2 días 16:47</t>
  </si>
  <si>
    <t>8 días 16:49</t>
  </si>
  <si>
    <t>2 días 16:55</t>
  </si>
  <si>
    <t>5 días 16:55</t>
  </si>
  <si>
    <t>2 días 17:04</t>
  </si>
  <si>
    <t>7 días 17:04</t>
  </si>
  <si>
    <t>2 días 17:24</t>
  </si>
  <si>
    <t>2 días 17:29</t>
  </si>
  <si>
    <t>8 días 17:29</t>
  </si>
  <si>
    <t>2 días 18:02</t>
  </si>
  <si>
    <t>2 días 18:13</t>
  </si>
  <si>
    <t>7 días 18:13</t>
  </si>
  <si>
    <t>2 días 18:39</t>
  </si>
  <si>
    <t>2 días 19:02</t>
  </si>
  <si>
    <t>2 días 19:11</t>
  </si>
  <si>
    <t>3 días 19:11</t>
  </si>
  <si>
    <t>0 días 06:35</t>
  </si>
  <si>
    <t>10 días 06:35</t>
  </si>
  <si>
    <t>0 días 06:56</t>
  </si>
  <si>
    <t>10 días 06:56</t>
  </si>
  <si>
    <t>0 días 06:59</t>
  </si>
  <si>
    <t>0 días 07:03</t>
  </si>
  <si>
    <t>4 días 07:03</t>
  </si>
  <si>
    <t>0 días 07:13</t>
  </si>
  <si>
    <t>7 días 07:13</t>
  </si>
  <si>
    <t>0 días 07:19</t>
  </si>
  <si>
    <t>14 días 07:19</t>
  </si>
  <si>
    <t>0 días 07:24</t>
  </si>
  <si>
    <t>9 días 07:31</t>
  </si>
  <si>
    <t>23792548</t>
  </si>
  <si>
    <t>2026-07-09 07:34:05</t>
  </si>
  <si>
    <t>YALIN ARIAS TABARES</t>
  </si>
  <si>
    <t>3145370133</t>
  </si>
  <si>
    <t>CL 27 CR 65 A -57 (INTERIOR 402 )</t>
  </si>
  <si>
    <t>052617005100570402</t>
  </si>
  <si>
    <t>0 días 07:34</t>
  </si>
  <si>
    <t>7 días 07:34</t>
  </si>
  <si>
    <t>23792550</t>
  </si>
  <si>
    <t>2026-07-09 07:42:13</t>
  </si>
  <si>
    <t>CL 27 CR 65 A -57 (INTERIOR 401 )</t>
  </si>
  <si>
    <t>052617005100570401</t>
  </si>
  <si>
    <t>0 días 07:42</t>
  </si>
  <si>
    <t>7 días 07:42</t>
  </si>
  <si>
    <t>10 días 07:56</t>
  </si>
  <si>
    <t>4 días 07:58</t>
  </si>
  <si>
    <t>4 días 08:02</t>
  </si>
  <si>
    <t>0 días 08:08</t>
  </si>
  <si>
    <t>10 días 08:08</t>
  </si>
  <si>
    <t>7 días 08:09</t>
  </si>
  <si>
    <t>0 días 08:14</t>
  </si>
  <si>
    <t>10 días 08:14</t>
  </si>
  <si>
    <t>0 días 08:22</t>
  </si>
  <si>
    <t>10 días 08:22</t>
  </si>
  <si>
    <t>23792581</t>
  </si>
  <si>
    <t>2026-07-09 08:26:31</t>
  </si>
  <si>
    <t>GLADYS ELENA PUERTA ORTIZ</t>
  </si>
  <si>
    <t>3107304834</t>
  </si>
  <si>
    <t>CL 48 BG CR 107 -65</t>
  </si>
  <si>
    <t>084018277000650000</t>
  </si>
  <si>
    <t>0 días 08:29</t>
  </si>
  <si>
    <t>23792596</t>
  </si>
  <si>
    <t>2026-07-09 08:38:38</t>
  </si>
  <si>
    <t>JOHN ALEXANDER OSPINA TORO</t>
  </si>
  <si>
    <t>3205115972</t>
  </si>
  <si>
    <t>CL 48 B CR 107 C -56 (INTERIOR 214 )</t>
  </si>
  <si>
    <t>084018207300560214</t>
  </si>
  <si>
    <t>0 días 08:42</t>
  </si>
  <si>
    <t>0 días 09:03</t>
  </si>
  <si>
    <t>0 días 09:04</t>
  </si>
  <si>
    <t>0 días 09:06</t>
  </si>
  <si>
    <t>10 días 09:06</t>
  </si>
  <si>
    <t>0 días 09:07</t>
  </si>
  <si>
    <t>0 días 09:08</t>
  </si>
  <si>
    <t>5 días 09:08</t>
  </si>
  <si>
    <t>7 días 09:16</t>
  </si>
  <si>
    <t>0 días 09:17</t>
  </si>
  <si>
    <t>10 días 09:26</t>
  </si>
  <si>
    <t>9 días 09:30</t>
  </si>
  <si>
    <t>10 días 09:31</t>
  </si>
  <si>
    <t>23792655</t>
  </si>
  <si>
    <t>2026-07-09 09:31:52</t>
  </si>
  <si>
    <t>LUZ MERCEDES TABARES CARDONA</t>
  </si>
  <si>
    <t>3127183786</t>
  </si>
  <si>
    <t>CR 91 A CL 38 -55 (INTERIOR 401 )</t>
  </si>
  <si>
    <t>053921108000550401</t>
  </si>
  <si>
    <t>23792656</t>
  </si>
  <si>
    <t>2026-07-09 09:33:45</t>
  </si>
  <si>
    <t>CR 91 A CL 38 -55 (INTERIOR 402 )</t>
  </si>
  <si>
    <t>053921108000550402</t>
  </si>
  <si>
    <t>0 días 09:33</t>
  </si>
  <si>
    <t>0 días 09:35</t>
  </si>
  <si>
    <t>23792659</t>
  </si>
  <si>
    <t>2026-07-09 09:36:29</t>
  </si>
  <si>
    <t>ESTEBAN MUÑOZ PATIÑO</t>
  </si>
  <si>
    <t>3175152250</t>
  </si>
  <si>
    <t>RURAL_114005014000000000_114005014000000000</t>
  </si>
  <si>
    <t>114005014000000000</t>
  </si>
  <si>
    <t>0 días 09:37</t>
  </si>
  <si>
    <t>4 días 09:41</t>
  </si>
  <si>
    <t>0 días 09:53</t>
  </si>
  <si>
    <t>14 días 09:53</t>
  </si>
  <si>
    <t>4 días 09:53</t>
  </si>
  <si>
    <t>0 días 09:54</t>
  </si>
  <si>
    <t>23792686</t>
  </si>
  <si>
    <t>2026-07-09 09:54:38</t>
  </si>
  <si>
    <t>SONIA PATRICIA PINEDA QUIROZ</t>
  </si>
  <si>
    <t>3012587012</t>
  </si>
  <si>
    <t>RURAL_167092670000000401</t>
  </si>
  <si>
    <t>167092670000000401</t>
  </si>
  <si>
    <t>0 días 09:56</t>
  </si>
  <si>
    <t>10 días 09:56</t>
  </si>
  <si>
    <t>23792692</t>
  </si>
  <si>
    <t>2026-07-09 09:58:58</t>
  </si>
  <si>
    <t>RURAL_167092670000000402</t>
  </si>
  <si>
    <t>167092670000000402</t>
  </si>
  <si>
    <t>23792695</t>
  </si>
  <si>
    <t>2026-07-09 10:00:48</t>
  </si>
  <si>
    <t>EDITH YESENIA BEDOYA BUSTAMANTE</t>
  </si>
  <si>
    <t>3718420</t>
  </si>
  <si>
    <t>3104091208</t>
  </si>
  <si>
    <t>RURAL_163012633000000001_PROV.163012633000000000</t>
  </si>
  <si>
    <t>163012633000000001</t>
  </si>
  <si>
    <t>0 días 10:06</t>
  </si>
  <si>
    <t>5 días 10:21</t>
  </si>
  <si>
    <t>23792731</t>
  </si>
  <si>
    <t>2026-07-09 10:26:36</t>
  </si>
  <si>
    <t>JUAN CARLOS BALLESTEROS</t>
  </si>
  <si>
    <t>3246739446</t>
  </si>
  <si>
    <t>CL 62 C CR 92 AA -21 (INTERIOR 304 )</t>
  </si>
  <si>
    <t>056912302110210304</t>
  </si>
  <si>
    <t>0 días 10:33</t>
  </si>
  <si>
    <t>14 días 10:33</t>
  </si>
  <si>
    <t>4 días 10:41</t>
  </si>
  <si>
    <t>10 días 10:43</t>
  </si>
  <si>
    <t>0 días 10:50</t>
  </si>
  <si>
    <t>0 días 11:00</t>
  </si>
  <si>
    <t>14 días 11:00</t>
  </si>
  <si>
    <t>4 días 11:02</t>
  </si>
  <si>
    <t>0 días 11:03</t>
  </si>
  <si>
    <t>0 días 11:07</t>
  </si>
  <si>
    <t>10 días 11:07</t>
  </si>
  <si>
    <t>10 días 11:11</t>
  </si>
  <si>
    <t>14 días 11:11</t>
  </si>
  <si>
    <t>9 días 11:13</t>
  </si>
  <si>
    <t>7 días 11:19</t>
  </si>
  <si>
    <t>14 días 11:22</t>
  </si>
  <si>
    <t>0 días 11:24</t>
  </si>
  <si>
    <t>10 días 11:24</t>
  </si>
  <si>
    <t>0 días 11:27</t>
  </si>
  <si>
    <t>10 días 11:27</t>
  </si>
  <si>
    <t>23792838</t>
  </si>
  <si>
    <t>2026-07-09 11:28:22</t>
  </si>
  <si>
    <t>ANJY KATHERINE ACOSTA VILLA</t>
  </si>
  <si>
    <t>3135157311</t>
  </si>
  <si>
    <t>CL 3 SUR CR 80 B -37 (INTERIOR 102 )</t>
  </si>
  <si>
    <t>040813000200370102</t>
  </si>
  <si>
    <t>7 días 11:28</t>
  </si>
  <si>
    <t>0 días 11:30</t>
  </si>
  <si>
    <t>23792856</t>
  </si>
  <si>
    <t>2026-07-09 11:41:51</t>
  </si>
  <si>
    <t>CL 3 SUR CR 80 B -37 (INTERIOR 101 )</t>
  </si>
  <si>
    <t>040813000200370101</t>
  </si>
  <si>
    <t>23792863</t>
  </si>
  <si>
    <t>2026-07-09 11:47:48</t>
  </si>
  <si>
    <t>ADRIANA FELICIDAD RIVERA CLAVIJO</t>
  </si>
  <si>
    <t>2526754</t>
  </si>
  <si>
    <t>3128994104</t>
  </si>
  <si>
    <t>CL 42 B CR 120 C -39 (INTERIOR 301 )</t>
  </si>
  <si>
    <t>084212200300390301</t>
  </si>
  <si>
    <t>0 días 11:47</t>
  </si>
  <si>
    <t>8 días 11:52</t>
  </si>
  <si>
    <t>23792870</t>
  </si>
  <si>
    <t>2026-07-09 11:54:07</t>
  </si>
  <si>
    <t>SOLANGY EUGENIA GALEANO MEJIA</t>
  </si>
  <si>
    <t>6119002</t>
  </si>
  <si>
    <t>3122287453</t>
  </si>
  <si>
    <t>CR 57 A CL 54 SUR -6 (INTERIOR 301 )</t>
  </si>
  <si>
    <t>045527104000060301</t>
  </si>
  <si>
    <t>7 días 11:54</t>
  </si>
  <si>
    <t>0 días 11:57</t>
  </si>
  <si>
    <t>10 días 11:57</t>
  </si>
  <si>
    <t>0 días 12:04</t>
  </si>
  <si>
    <t>7 días 12:04</t>
  </si>
  <si>
    <t>5 días 12:06</t>
  </si>
  <si>
    <t>0 días 12:09</t>
  </si>
  <si>
    <t>23792893</t>
  </si>
  <si>
    <t>2026-07-09 12:13:52</t>
  </si>
  <si>
    <t>JOSE MARIO CANO RAIGOZA</t>
  </si>
  <si>
    <t>5440731</t>
  </si>
  <si>
    <t>3022910207</t>
  </si>
  <si>
    <t>CR 19 B CL 45 C -30 (INTERIOR 301 )</t>
  </si>
  <si>
    <t>054129205300300301</t>
  </si>
  <si>
    <t>0 días 12:13</t>
  </si>
  <si>
    <t>0 días 12:28</t>
  </si>
  <si>
    <t>5 días 12:28</t>
  </si>
  <si>
    <t>0 días 12:30</t>
  </si>
  <si>
    <t>4 días 12:30</t>
  </si>
  <si>
    <t>23792909</t>
  </si>
  <si>
    <t>2026-07-09 12:30:28</t>
  </si>
  <si>
    <t>MANUEL ALFONSO URIBE GRANADA</t>
  </si>
  <si>
    <t>6207423</t>
  </si>
  <si>
    <t>3005701732</t>
  </si>
  <si>
    <t>CL 32 CR 39 -30 (INTERIOR 202 )</t>
  </si>
  <si>
    <t>073312009000300202</t>
  </si>
  <si>
    <t>7 días 12:30</t>
  </si>
  <si>
    <t>4 días 12:33</t>
  </si>
  <si>
    <t>9 días 12:57</t>
  </si>
  <si>
    <t>0 días 13:03</t>
  </si>
  <si>
    <t>9 días 13:03</t>
  </si>
  <si>
    <t>0 días 13:18</t>
  </si>
  <si>
    <t>0 días 13:19</t>
  </si>
  <si>
    <t>23792971</t>
  </si>
  <si>
    <t>2026-07-09 13:40:59</t>
  </si>
  <si>
    <t>MARIA ROCIO RESTREPO</t>
  </si>
  <si>
    <t>2858692</t>
  </si>
  <si>
    <t>3137051015</t>
  </si>
  <si>
    <t>CL 84 CR 57 -75 (INTERIOR 301 )</t>
  </si>
  <si>
    <t>078514007000750301</t>
  </si>
  <si>
    <t>0 días 13:40</t>
  </si>
  <si>
    <t>7 días 13:40</t>
  </si>
  <si>
    <t>0 días 13:43</t>
  </si>
  <si>
    <t>14 días 13:43</t>
  </si>
  <si>
    <t>0 días 13:59</t>
  </si>
  <si>
    <t>11 días 14:01</t>
  </si>
  <si>
    <t>23793012</t>
  </si>
  <si>
    <t>2026-07-09 14:10:04</t>
  </si>
  <si>
    <t>JHOJAN MURILLO GAVIRIA</t>
  </si>
  <si>
    <t>8296666</t>
  </si>
  <si>
    <t>3159284022</t>
  </si>
  <si>
    <t>CL 75 CR 64 A -41 (INTERIOR 201 )</t>
  </si>
  <si>
    <t>057615004100410201</t>
  </si>
  <si>
    <t>0 días 14:11</t>
  </si>
  <si>
    <t>0 días 14:27</t>
  </si>
  <si>
    <t>9 días 14:27</t>
  </si>
  <si>
    <t>23793033</t>
  </si>
  <si>
    <t>2026-07-09 14:29:12</t>
  </si>
  <si>
    <t>ADRIAN DE JESUS DUQUE ZULUAGA</t>
  </si>
  <si>
    <t>CR 35 CL 54 -8 (INTERIOR 502 )</t>
  </si>
  <si>
    <t>055325004000080502</t>
  </si>
  <si>
    <t>0 días 14:29</t>
  </si>
  <si>
    <t>7 días 14:29</t>
  </si>
  <si>
    <t>23793035</t>
  </si>
  <si>
    <t>2026-07-09 14:29:34</t>
  </si>
  <si>
    <t>CR 35 CL 54 -8 (INTERIOR 501 )</t>
  </si>
  <si>
    <t>055325004000080501</t>
  </si>
  <si>
    <t>23793036</t>
  </si>
  <si>
    <t>2026-07-09 14:29:48</t>
  </si>
  <si>
    <t>CR 35 CL 54 -8 (INTERIOR 401 )</t>
  </si>
  <si>
    <t>055325004000080401</t>
  </si>
  <si>
    <t>23793037</t>
  </si>
  <si>
    <t>2026-07-09 14:29:53</t>
  </si>
  <si>
    <t>CR 35 CL 54 -8 (INTERIOR 403 )</t>
  </si>
  <si>
    <t>055325004000080403</t>
  </si>
  <si>
    <t>23793038</t>
  </si>
  <si>
    <t>2026-07-09 14:29:57</t>
  </si>
  <si>
    <t>CR 35 CL 54 -8 (INTERIOR 302 )</t>
  </si>
  <si>
    <t>055325004000080302</t>
  </si>
  <si>
    <t>23793039</t>
  </si>
  <si>
    <t>2026-07-09 14:30:03</t>
  </si>
  <si>
    <t>CR 35 CL 54 -8 (INTERIOR 301 )</t>
  </si>
  <si>
    <t>055325004000080301</t>
  </si>
  <si>
    <t>0 días 14:30</t>
  </si>
  <si>
    <t>7 días 14:30</t>
  </si>
  <si>
    <t>23793040</t>
  </si>
  <si>
    <t>CR 35 CL 54 -8 (INTERIOR 202 )</t>
  </si>
  <si>
    <t>055325004000080202</t>
  </si>
  <si>
    <t>23793041</t>
  </si>
  <si>
    <t>2026-07-09 14:30:08</t>
  </si>
  <si>
    <t>CR 35 CL 54 -8 (INTERIOR 503 )</t>
  </si>
  <si>
    <t>055325004000080503</t>
  </si>
  <si>
    <t>23793042</t>
  </si>
  <si>
    <t>2026-07-09 14:30:17</t>
  </si>
  <si>
    <t>CR 35 CL 54 -8 (INTERIOR 402 )</t>
  </si>
  <si>
    <t>055325004000080402</t>
  </si>
  <si>
    <t>23793043</t>
  </si>
  <si>
    <t>2026-07-09 14:30:28</t>
  </si>
  <si>
    <t>CR 35 CL 54 -8 (INTERIOR 303 )</t>
  </si>
  <si>
    <t>055325004000080303</t>
  </si>
  <si>
    <t>23793044</t>
  </si>
  <si>
    <t>2026-07-09 14:30:32</t>
  </si>
  <si>
    <t>CR 35 CL 54 -8 (INTERIOR 203 )</t>
  </si>
  <si>
    <t>055325004000080203</t>
  </si>
  <si>
    <t>23793047</t>
  </si>
  <si>
    <t>2026-07-09 14:32:36</t>
  </si>
  <si>
    <t>CR 35 CL 54 -8 (INTERIOR 201 )</t>
  </si>
  <si>
    <t>055325004000080201</t>
  </si>
  <si>
    <t>7 días 14:32</t>
  </si>
  <si>
    <t>0 días 14:37</t>
  </si>
  <si>
    <t>0 días 14:40</t>
  </si>
  <si>
    <t>14 días 14:40</t>
  </si>
  <si>
    <t>8 días 14:40</t>
  </si>
  <si>
    <t>0 días 14:41</t>
  </si>
  <si>
    <t>23793073</t>
  </si>
  <si>
    <t>2026-07-09 14:44:07</t>
  </si>
  <si>
    <t>LUCAS LÓPEZ URIBE</t>
  </si>
  <si>
    <t>4487200</t>
  </si>
  <si>
    <t>3117193155</t>
  </si>
  <si>
    <t>RURAL_125004462000000063_125004462000000063</t>
  </si>
  <si>
    <t>125004462000000063</t>
  </si>
  <si>
    <t>0 días 14:44</t>
  </si>
  <si>
    <t>10 días 14:44</t>
  </si>
  <si>
    <t>8 días 14:53</t>
  </si>
  <si>
    <t>23793093</t>
  </si>
  <si>
    <t>2026-07-09 14:56:04</t>
  </si>
  <si>
    <t>4821020</t>
  </si>
  <si>
    <t>RURAL_167092670000000258</t>
  </si>
  <si>
    <t>167092670000000258</t>
  </si>
  <si>
    <t>0 días 14:56</t>
  </si>
  <si>
    <t>9 días 14:57</t>
  </si>
  <si>
    <t>0 días 14:58</t>
  </si>
  <si>
    <t>9 días 15:05</t>
  </si>
  <si>
    <t>0 días 15:06</t>
  </si>
  <si>
    <t>9 días 15:08</t>
  </si>
  <si>
    <t>5 días 15:08</t>
  </si>
  <si>
    <t>0 días 15:10</t>
  </si>
  <si>
    <t>5 días 15:10</t>
  </si>
  <si>
    <t>0 días 15:21</t>
  </si>
  <si>
    <t>11 días 15:21</t>
  </si>
  <si>
    <t>0 días 15:26</t>
  </si>
  <si>
    <t>8 días 15:26</t>
  </si>
  <si>
    <t>23793239</t>
  </si>
  <si>
    <t>2026-07-09 15:29:08</t>
  </si>
  <si>
    <t>MARGARITA MARIA RAMIREZ HOYOS</t>
  </si>
  <si>
    <t>3217777635</t>
  </si>
  <si>
    <t>CL 42 CR 80 B -73 (INTERIOR 302 )</t>
  </si>
  <si>
    <t>054812000200730302</t>
  </si>
  <si>
    <t>23793261</t>
  </si>
  <si>
    <t>2026-07-09 15:42:46</t>
  </si>
  <si>
    <t>JOSE DANIEL JARAMILLO QUINTERO</t>
  </si>
  <si>
    <t>3107307220</t>
  </si>
  <si>
    <t>CR 16 C CL 46 D -6</t>
  </si>
  <si>
    <t>054126306400060000</t>
  </si>
  <si>
    <t>7 días 15:42</t>
  </si>
  <si>
    <t>23793262</t>
  </si>
  <si>
    <t>2026-07-09 15:43:24</t>
  </si>
  <si>
    <t>MONICA ANDREA AGUIRRE GARCIA</t>
  </si>
  <si>
    <t>3017679121</t>
  </si>
  <si>
    <t>CR 65 A CL 87 SUR -59 (INTERIOR 101 )</t>
  </si>
  <si>
    <t>038625107000590101</t>
  </si>
  <si>
    <t>0 días 15:43</t>
  </si>
  <si>
    <t>11 días 15:43</t>
  </si>
  <si>
    <t>23793277</t>
  </si>
  <si>
    <t>2026-07-09 15:50:55</t>
  </si>
  <si>
    <t>MARIA GRICELA AGUDELO</t>
  </si>
  <si>
    <t>3053090959</t>
  </si>
  <si>
    <t>CR 18 CL 48 -1 (INTERIOR 205 )</t>
  </si>
  <si>
    <t>054128008000010205</t>
  </si>
  <si>
    <t>7 días 15:50</t>
  </si>
  <si>
    <t>23793281</t>
  </si>
  <si>
    <t>2026-07-09 15:51:48</t>
  </si>
  <si>
    <t>NUBIA YANETH TAPIAS SUAREZ</t>
  </si>
  <si>
    <t>3505104217</t>
  </si>
  <si>
    <t>RURAL_190190200950400002_PROV.VEREDA EL PIRAMO</t>
  </si>
  <si>
    <t>190190200950400002</t>
  </si>
  <si>
    <t>14 días 15:51</t>
  </si>
  <si>
    <t>0 días 15:53</t>
  </si>
  <si>
    <t>23793284</t>
  </si>
  <si>
    <t>2026-07-09 15:53:39</t>
  </si>
  <si>
    <t>LENIX AUDREY ALZATE LOPEZ</t>
  </si>
  <si>
    <t>3046154852</t>
  </si>
  <si>
    <t>CR 32 CL 6 SUR -295 (INTERIOR 3 )</t>
  </si>
  <si>
    <t>040322006002950003</t>
  </si>
  <si>
    <t>23793293</t>
  </si>
  <si>
    <t>2026-07-09 15:56:43</t>
  </si>
  <si>
    <t>RURAL_190680200732355020</t>
  </si>
  <si>
    <t>190680200732355020</t>
  </si>
  <si>
    <t>23793294</t>
  </si>
  <si>
    <t>2026-07-09 15:56:45</t>
  </si>
  <si>
    <t>LUZ EMILCE DEL SOCORRO MIRA ARDILA</t>
  </si>
  <si>
    <t>3137062348</t>
  </si>
  <si>
    <t>CL 61 CR 50 A -20 (INTERIOR 101 )</t>
  </si>
  <si>
    <t>056511000100200101</t>
  </si>
  <si>
    <t>23793296</t>
  </si>
  <si>
    <t>2026-07-09 15:57:25</t>
  </si>
  <si>
    <t>CR 32 CL 6 SUR -295 (INTERIOR 2 )</t>
  </si>
  <si>
    <t>040322006002950002</t>
  </si>
  <si>
    <t>23793297</t>
  </si>
  <si>
    <t>2026-07-09 15:58:45</t>
  </si>
  <si>
    <t>DORANCE HINCAPIE MONSALVE</t>
  </si>
  <si>
    <t>3203200787</t>
  </si>
  <si>
    <t>RURAL_181009121870000001</t>
  </si>
  <si>
    <t>181009121870000001</t>
  </si>
  <si>
    <t>8 días 15:58</t>
  </si>
  <si>
    <t>23793302</t>
  </si>
  <si>
    <t>2026-07-09 16:02:32</t>
  </si>
  <si>
    <t>RURAL_190680200725307001_PROV.VDA LOMA DE DON SANT</t>
  </si>
  <si>
    <t>190680200725307001</t>
  </si>
  <si>
    <t>0 días 16:02</t>
  </si>
  <si>
    <t>23793303</t>
  </si>
  <si>
    <t>2026-07-09 16:03:19</t>
  </si>
  <si>
    <t>CR 18 CL 48 -1 (INTERIOR 204 )</t>
  </si>
  <si>
    <t>054128008000010204</t>
  </si>
  <si>
    <t>23793308</t>
  </si>
  <si>
    <t>2026-07-09 16:06:40</t>
  </si>
  <si>
    <t>LUCKY MILENA TORREZ GIRALDO</t>
  </si>
  <si>
    <t>3043546625</t>
  </si>
  <si>
    <t>CR 24 A CL 56 B -31 (INTERIOR 101 )</t>
  </si>
  <si>
    <t>055224106200310101</t>
  </si>
  <si>
    <t>23793310</t>
  </si>
  <si>
    <t>2026-07-09 16:06:57</t>
  </si>
  <si>
    <t>SANTIAGO LEON JIMENEZ MUNOZ</t>
  </si>
  <si>
    <t>3002087314</t>
  </si>
  <si>
    <t>CL 55 CR 131 -41</t>
  </si>
  <si>
    <t>085315001000410000</t>
  </si>
  <si>
    <t>23793313</t>
  </si>
  <si>
    <t>2026-07-09 16:08:12</t>
  </si>
  <si>
    <t>MARTHA LUZ RESTREPO PALACIO</t>
  </si>
  <si>
    <t>3105374347</t>
  </si>
  <si>
    <t>RURAL_190375100508110000_CL 18N 23 67 IN 102</t>
  </si>
  <si>
    <t>190375100508110000</t>
  </si>
  <si>
    <t>0 días 16:08</t>
  </si>
  <si>
    <t>4 días 16:08</t>
  </si>
  <si>
    <t>23793318</t>
  </si>
  <si>
    <t>2026-07-09 16:10:11</t>
  </si>
  <si>
    <t>RURAL_190680200643900001_PROV.VDA CHONTALITO</t>
  </si>
  <si>
    <t>190680200643900001</t>
  </si>
  <si>
    <t>23793321</t>
  </si>
  <si>
    <t>2026-07-09 16:11:34</t>
  </si>
  <si>
    <t>RURAL_190679100022700000_K BOLIVAR N 54-333</t>
  </si>
  <si>
    <t>190679100022700000</t>
  </si>
  <si>
    <t>9 días 16:11</t>
  </si>
  <si>
    <t>23793323</t>
  </si>
  <si>
    <t>2026-07-09 16:13:38</t>
  </si>
  <si>
    <t>BEATRIZ ELENA CORREA POSADA</t>
  </si>
  <si>
    <t>3117110541</t>
  </si>
  <si>
    <t>CL 27 A SUR CR 47 -55 (INTERIOR 504 )</t>
  </si>
  <si>
    <t>022417107000550504</t>
  </si>
  <si>
    <t>23793327</t>
  </si>
  <si>
    <t>2026-07-09 16:15:05</t>
  </si>
  <si>
    <t>CLIMACO DE JESUS VALLEJO HERNANDEZ</t>
  </si>
  <si>
    <t>3246591541</t>
  </si>
  <si>
    <t>RURAL_181040940000000002_PROV.MARIAL</t>
  </si>
  <si>
    <t>181040940000000002</t>
  </si>
  <si>
    <t>23793334</t>
  </si>
  <si>
    <t>2026-07-09 16:18:21</t>
  </si>
  <si>
    <t>LUZ DARY GALEANO SANCHEZ</t>
  </si>
  <si>
    <t>3206182444</t>
  </si>
  <si>
    <t>RURAL_190387100111640002_FRIGONARE</t>
  </si>
  <si>
    <t>190387100111640002</t>
  </si>
  <si>
    <t>23793338</t>
  </si>
  <si>
    <t>2026-07-09 16:21:42</t>
  </si>
  <si>
    <t>23793340</t>
  </si>
  <si>
    <t>2026-07-09 16:22:24</t>
  </si>
  <si>
    <t>CLAUDIA MILENA LOPEZ VANEGAS</t>
  </si>
  <si>
    <t>3128052918</t>
  </si>
  <si>
    <t>RURAL_190674200689785002_PROV.VDA LA PORQUERA</t>
  </si>
  <si>
    <t>190674200689785002</t>
  </si>
  <si>
    <t>23793346</t>
  </si>
  <si>
    <t>2026-07-09 16:24:54</t>
  </si>
  <si>
    <t>BLANCA SOFIA DIAZ RANGEL</t>
  </si>
  <si>
    <t>3147448486</t>
  </si>
  <si>
    <t>CL 49 A CR 2 AB -165 (INTERIOR 302 )</t>
  </si>
  <si>
    <t>054019102121650302</t>
  </si>
  <si>
    <t>23793359</t>
  </si>
  <si>
    <t>2026-07-09 16:34:10</t>
  </si>
  <si>
    <t>JOSE IGNACIO PATIÑO POSADA</t>
  </si>
  <si>
    <t>3014502449</t>
  </si>
  <si>
    <t>RURAL_116005646400000001</t>
  </si>
  <si>
    <t>116005646400000001</t>
  </si>
  <si>
    <t>23793361</t>
  </si>
  <si>
    <t>2026-07-09 16:36:35</t>
  </si>
  <si>
    <t>LEYDI DAYAN DE GROOT QUIROZ</t>
  </si>
  <si>
    <t>3321374</t>
  </si>
  <si>
    <t>3053816583</t>
  </si>
  <si>
    <t>RURAL_190761200910035002_PROV.PALMA REAL LOTE 3</t>
  </si>
  <si>
    <t>190761200910035002</t>
  </si>
  <si>
    <t>0 días 16:36</t>
  </si>
  <si>
    <t>23793368</t>
  </si>
  <si>
    <t>2026-07-09 16:44:29</t>
  </si>
  <si>
    <t>JORGE IVAN HERNANDEZ MARIN</t>
  </si>
  <si>
    <t>5852532</t>
  </si>
  <si>
    <t>3045221307</t>
  </si>
  <si>
    <t>CL 2 B CR 81 B -213 (INTERIOR 126 )</t>
  </si>
  <si>
    <t>050812201202130126</t>
  </si>
  <si>
    <t>0 días 16:44</t>
  </si>
  <si>
    <t>23793370</t>
  </si>
  <si>
    <t>2026-07-09 16:47:11</t>
  </si>
  <si>
    <t>FERNEY HENAO GIRALDO</t>
  </si>
  <si>
    <t>3006950998</t>
  </si>
  <si>
    <t>CL 54 A CR 34 -28</t>
  </si>
  <si>
    <t>055314104000280000</t>
  </si>
  <si>
    <t>23793371</t>
  </si>
  <si>
    <t>2026-07-09 16:47:48</t>
  </si>
  <si>
    <t>CL 2 B CR 81 B -213 (INTERIOR 132 )</t>
  </si>
  <si>
    <t>050812201202130132</t>
  </si>
  <si>
    <t>23793372</t>
  </si>
  <si>
    <t>2026-07-09 16:49:00</t>
  </si>
  <si>
    <t>OSCAR ALBERTO AGUILAR ZULUAGA</t>
  </si>
  <si>
    <t>3185256447</t>
  </si>
  <si>
    <t>CR 38 B CL 40 -50 (INTERIOR 202 )</t>
  </si>
  <si>
    <t>054328200000500202</t>
  </si>
  <si>
    <t>5 días 16:49</t>
  </si>
  <si>
    <t>23793376</t>
  </si>
  <si>
    <t>2026-07-09 16:51:42</t>
  </si>
  <si>
    <t>ESTEFANIA GARCIA TABORDA</t>
  </si>
  <si>
    <t>3024457510</t>
  </si>
  <si>
    <t>RURAL_190761200422100116_NAUTICA LOTE 116</t>
  </si>
  <si>
    <t>190761200422100116</t>
  </si>
  <si>
    <t>23793378</t>
  </si>
  <si>
    <t>2026-07-09 16:52:05</t>
  </si>
  <si>
    <t>CONSTRUCTORA CAPITAL MEDELLINS.A.S</t>
  </si>
  <si>
    <t>4487440</t>
  </si>
  <si>
    <t>3117716674</t>
  </si>
  <si>
    <t>CL 17 CR 43 F -122 (INTERIOR 3 )</t>
  </si>
  <si>
    <t>051417003601220003</t>
  </si>
  <si>
    <t>23793383</t>
  </si>
  <si>
    <t>2026-07-09 16:55:05</t>
  </si>
  <si>
    <t>CR 18 CL 48 -1 (INTERIOR 104 )</t>
  </si>
  <si>
    <t>054128008000010104</t>
  </si>
  <si>
    <t>23793387</t>
  </si>
  <si>
    <t>2026-07-09 16:59:21</t>
  </si>
  <si>
    <t>CL 50 E SUR CR 76 -109 (INTERIOR 564 BQ 4 )</t>
  </si>
  <si>
    <t>045710506001090564</t>
  </si>
  <si>
    <t>23793392</t>
  </si>
  <si>
    <t>2026-07-09 17:01:15</t>
  </si>
  <si>
    <t>PAULA ANDREA CARDONA GARZON</t>
  </si>
  <si>
    <t>3105423377</t>
  </si>
  <si>
    <t>RURAL_190400200661390000_CAMPAMENTO SUMICOL</t>
  </si>
  <si>
    <t>190400200661390000</t>
  </si>
  <si>
    <t>0 días 17:01</t>
  </si>
  <si>
    <t>23793395</t>
  </si>
  <si>
    <t>2026-07-09 17:03:38</t>
  </si>
  <si>
    <t>LUIS FERNANDO DUQUE</t>
  </si>
  <si>
    <t>3148064746</t>
  </si>
  <si>
    <t>RURAL_190439100122720000_CR 26 N 34 300</t>
  </si>
  <si>
    <t>190439100122720000</t>
  </si>
  <si>
    <t>23793398</t>
  </si>
  <si>
    <t>2026-07-09 17:05:53</t>
  </si>
  <si>
    <t>CL 24 CR 43 F -73</t>
  </si>
  <si>
    <t>052414003600730000</t>
  </si>
  <si>
    <t>23793400</t>
  </si>
  <si>
    <t>2026-07-09 17:08:14</t>
  </si>
  <si>
    <t>BEATRIZ EDILMA CORREA LOPEZ</t>
  </si>
  <si>
    <t>3457429</t>
  </si>
  <si>
    <t>3023599230</t>
  </si>
  <si>
    <t>CR 78 CL 32 A -50</t>
  </si>
  <si>
    <t>053728002100500000</t>
  </si>
  <si>
    <t>0 días 17:08</t>
  </si>
  <si>
    <t>23793401</t>
  </si>
  <si>
    <t>2026-07-09 17:10:05</t>
  </si>
  <si>
    <t>CR 18 CL 48 -1 (INTERIOR 105 )</t>
  </si>
  <si>
    <t>054128008000010105</t>
  </si>
  <si>
    <t>7 días 17:10</t>
  </si>
  <si>
    <t>23793402</t>
  </si>
  <si>
    <t>2026-07-09 17:10:10</t>
  </si>
  <si>
    <t>CL 38 A SUR CR 40 -36</t>
  </si>
  <si>
    <t>023418100000360000</t>
  </si>
  <si>
    <t>23793408</t>
  </si>
  <si>
    <t>2026-07-09 17:18:06</t>
  </si>
  <si>
    <t>GLORIA INES TORRES MUÑOZ</t>
  </si>
  <si>
    <t>3235527887</t>
  </si>
  <si>
    <t>CR 3 CL 52 -11 (INTERIOR 122 )</t>
  </si>
  <si>
    <t>055023002000110122</t>
  </si>
  <si>
    <t>23793413</t>
  </si>
  <si>
    <t>2026-07-09 17:40:51</t>
  </si>
  <si>
    <t>DUBLAN DE JESUS SEPULVEDA VALENCIA</t>
  </si>
  <si>
    <t>3128433715</t>
  </si>
  <si>
    <t>RURAL_188024322811000020_VDA LOS CENTROS</t>
  </si>
  <si>
    <t>188024322811000020</t>
  </si>
  <si>
    <t>0 días 17:40</t>
  </si>
  <si>
    <t>8 días 17:40</t>
  </si>
  <si>
    <t>23793416</t>
  </si>
  <si>
    <t>2026-07-09 17:45:39</t>
  </si>
  <si>
    <t>CARLOS MARIO RAMIREZ RUIZ</t>
  </si>
  <si>
    <t>3113063778</t>
  </si>
  <si>
    <t>CL 39 DA CR 119 C -210 (INTERIOR 345 )</t>
  </si>
  <si>
    <t>083119419302100345</t>
  </si>
  <si>
    <t>0 días 17:45</t>
  </si>
  <si>
    <t>11 días 17:45</t>
  </si>
  <si>
    <t>23793417</t>
  </si>
  <si>
    <t>2026-07-09 17:46:12</t>
  </si>
  <si>
    <t>EDWIN ALEXIS TAPIAS GARCIA</t>
  </si>
  <si>
    <t>3225472500</t>
  </si>
  <si>
    <t>RURAL_190617200660100000_LLANOGRANDE</t>
  </si>
  <si>
    <t>190617200660100000</t>
  </si>
  <si>
    <t>0 días 17:46</t>
  </si>
  <si>
    <t>14 días 17:46</t>
  </si>
  <si>
    <t>23793418</t>
  </si>
  <si>
    <t>2026-07-09 17:47:23</t>
  </si>
  <si>
    <t>JUAN CARLOS MARIN ZAPATA</t>
  </si>
  <si>
    <t>3019225506</t>
  </si>
  <si>
    <t>CL 63 CR 105 B -41 (INTERIOR 1 )</t>
  </si>
  <si>
    <t>086013005200410001</t>
  </si>
  <si>
    <t>0 días 17:47</t>
  </si>
  <si>
    <t>23793424</t>
  </si>
  <si>
    <t>2026-07-09 18:06:17</t>
  </si>
  <si>
    <t>RURAL_190439100061590000_CR 25 CL 18 -186</t>
  </si>
  <si>
    <t>190439100061590000</t>
  </si>
  <si>
    <t>0 días 18:06</t>
  </si>
  <si>
    <t>4 días 18:06</t>
  </si>
  <si>
    <t>23793429</t>
  </si>
  <si>
    <t>2026-07-09 21:02:05</t>
  </si>
  <si>
    <t>GUSTAVO ADOLFO RAMIREZ PULGARIN</t>
  </si>
  <si>
    <t>3117271484</t>
  </si>
  <si>
    <t>RURAL_176015801010000000_VEREDA LA PENA</t>
  </si>
  <si>
    <t>176015801010000000</t>
  </si>
  <si>
    <t>0 días 21:02</t>
  </si>
  <si>
    <t>4 días 21:02</t>
  </si>
  <si>
    <t>23793431</t>
  </si>
  <si>
    <t>2026-07-09 21:05:34</t>
  </si>
  <si>
    <t>GABRIEL ANGEL VANEGAS TABORDA</t>
  </si>
  <si>
    <t>RURAL_176022300000000000_CL 30 CR 30 -101</t>
  </si>
  <si>
    <t>176022300000000000</t>
  </si>
  <si>
    <t>0 días 21:05</t>
  </si>
  <si>
    <t>4 días 21:05</t>
  </si>
  <si>
    <t>2026-07-29 08:39:45</t>
  </si>
  <si>
    <t>2026-07-16 11:40:43</t>
  </si>
  <si>
    <t>2026-07-22 08:44:28</t>
  </si>
  <si>
    <t>2026-07-15 07:56:25</t>
  </si>
  <si>
    <t>2026-07-15 22:20:39</t>
  </si>
  <si>
    <t>2026-07-17 07:53:09</t>
  </si>
  <si>
    <t>2026-07-16 15:48:12</t>
  </si>
  <si>
    <t>2026-07-22 11:03:35</t>
  </si>
  <si>
    <t>2026-07-16 10:44:26</t>
  </si>
  <si>
    <t>2026-07-16 10:59:21</t>
  </si>
  <si>
    <t>2026-07-22 10:36:25</t>
  </si>
  <si>
    <t>2026-07-16 14:35:18</t>
  </si>
  <si>
    <t>2026-07-17 13:38:34</t>
  </si>
  <si>
    <t>2026-07-21 11:44:26</t>
  </si>
  <si>
    <t>2026-07-16 14:10:08</t>
  </si>
  <si>
    <t>2026-07-17 18:56:46</t>
  </si>
  <si>
    <t>2026-07-17 13:20:13</t>
  </si>
  <si>
    <t>2026-07-24 23:49:18</t>
  </si>
  <si>
    <t>2026-07-14 22:23:44</t>
  </si>
  <si>
    <t>2026-07-21 23:30:54</t>
  </si>
  <si>
    <t>2026-07-22 15:07:33</t>
  </si>
  <si>
    <t>2026-07-16 09:02:12</t>
  </si>
  <si>
    <t>2026-07-14 07:53:03</t>
  </si>
  <si>
    <t>2026-07-15 22:28:32</t>
  </si>
  <si>
    <t>2026-07-17 23:47:06</t>
  </si>
  <si>
    <t>2026-07-14 16:28:55</t>
  </si>
  <si>
    <t>23399703</t>
  </si>
  <si>
    <t>2026-07-10 08:05:25</t>
  </si>
  <si>
    <t>ISABEL CRISTINA CUARTAS ARAQUE</t>
  </si>
  <si>
    <t>3118424334</t>
  </si>
  <si>
    <t>RURAL_190113100010280010</t>
  </si>
  <si>
    <t>190113100010280010</t>
  </si>
  <si>
    <t>2026-07-23 08:05:25</t>
  </si>
  <si>
    <t>0 días 08:05</t>
  </si>
  <si>
    <t>7 días 08:05</t>
  </si>
  <si>
    <t>23399723</t>
  </si>
  <si>
    <t>2026-07-10 08:06:14</t>
  </si>
  <si>
    <t>RURAL_190113100010280020</t>
  </si>
  <si>
    <t>190113100010280020</t>
  </si>
  <si>
    <t>2026-07-23 08:06:14</t>
  </si>
  <si>
    <t>0 días 08:06</t>
  </si>
  <si>
    <t>7 días 08:06</t>
  </si>
  <si>
    <t>23399734</t>
  </si>
  <si>
    <t>2026-07-10 08:07:01</t>
  </si>
  <si>
    <t>RURAL_190113100010280030</t>
  </si>
  <si>
    <t>190113100010280030</t>
  </si>
  <si>
    <t>2026-07-23 08:07:01</t>
  </si>
  <si>
    <t>0 días 08:07</t>
  </si>
  <si>
    <t>2026-07-16 08:34:22</t>
  </si>
  <si>
    <t>23412901</t>
  </si>
  <si>
    <t>2026-07-08 08:21:02</t>
  </si>
  <si>
    <t>LUIS FERNANDO ARBOLEDA GRANDA</t>
  </si>
  <si>
    <t>3103894876</t>
  </si>
  <si>
    <t>RURAL_190350100086000003</t>
  </si>
  <si>
    <t>190350100086000003</t>
  </si>
  <si>
    <t>2026-07-21 08:21:02</t>
  </si>
  <si>
    <t>2 días 08:21</t>
  </si>
  <si>
    <t>5 días 08:21</t>
  </si>
  <si>
    <t>23418920</t>
  </si>
  <si>
    <t>2026-07-10 10:33:00</t>
  </si>
  <si>
    <t>YAINARI DIOSA VERA</t>
  </si>
  <si>
    <t>3001988390</t>
  </si>
  <si>
    <t>CR 111 D CL 12 -65 (INTERIOR 200 )</t>
  </si>
  <si>
    <t>081121402000650200</t>
  </si>
  <si>
    <t>2026-07-21 10:33:00</t>
  </si>
  <si>
    <t>30/12/2025 15:32:57</t>
  </si>
  <si>
    <t xml:space="preserve">405 requiere permiso para instalar medidor </t>
  </si>
  <si>
    <t>2026-07-14 17:08:49</t>
  </si>
  <si>
    <t>2026-07-17 09:23:54</t>
  </si>
  <si>
    <t>2026-07-21 11:29:30</t>
  </si>
  <si>
    <t>2026-07-21 11:30:10</t>
  </si>
  <si>
    <t>2026-07-17 11:49:30</t>
  </si>
  <si>
    <t>2026-07-21 11:31:26</t>
  </si>
  <si>
    <t>2026-07-16 11:13:00</t>
  </si>
  <si>
    <t>2026-07-23 23:49:14</t>
  </si>
  <si>
    <t>2026-07-27 11:12:46</t>
  </si>
  <si>
    <t>2026-07-21 10:32:58</t>
  </si>
  <si>
    <t>2026-07-22 23:19:35</t>
  </si>
  <si>
    <t>2026-07-17 16:35:35</t>
  </si>
  <si>
    <t>2026-07-16 13:45:39</t>
  </si>
  <si>
    <t>2026-07-22 17:47:44</t>
  </si>
  <si>
    <t>2026-07-16 13:47:13</t>
  </si>
  <si>
    <t>2026-07-14 13:44:23</t>
  </si>
  <si>
    <t>2026-07-29 14:57:28</t>
  </si>
  <si>
    <t>2026-07-14 16:54:59</t>
  </si>
  <si>
    <t>2026-07-14 23:28:21</t>
  </si>
  <si>
    <t>2026-07-17 16:14:47</t>
  </si>
  <si>
    <t>2026-07-16 17:08:12</t>
  </si>
  <si>
    <t>2026-07-17 13:29:26</t>
  </si>
  <si>
    <t>2026-07-27 16:28:09</t>
  </si>
  <si>
    <t>2026-07-16 22:19:30</t>
  </si>
  <si>
    <t>2026-07-28 16:30:22</t>
  </si>
  <si>
    <t>2026-07-23 16:29:24</t>
  </si>
  <si>
    <t>2026-07-17 16:30:38</t>
  </si>
  <si>
    <t>23492582</t>
  </si>
  <si>
    <t>2026-07-09 16:34:05</t>
  </si>
  <si>
    <t>MIGUEL ANTONIO CHIRINOS GONZALEZ</t>
  </si>
  <si>
    <t>3002049670</t>
  </si>
  <si>
    <t>RURAL_161011540000000005</t>
  </si>
  <si>
    <t>161011540000000005</t>
  </si>
  <si>
    <t>2026-07-27 16:34:05</t>
  </si>
  <si>
    <t>10 días 16:34</t>
  </si>
  <si>
    <t>2026-07-17 13:38:30</t>
  </si>
  <si>
    <t>2026-07-21 12:31:04</t>
  </si>
  <si>
    <t>23510325</t>
  </si>
  <si>
    <t>2026-07-09 15:31:32</t>
  </si>
  <si>
    <t>ISMARI DEL SOCORRO URREGO DAVID</t>
  </si>
  <si>
    <t>3108493664</t>
  </si>
  <si>
    <t>RURAL_190138200200753000_VEREDA MEDIA CUESTA</t>
  </si>
  <si>
    <t>190138200200753000</t>
  </si>
  <si>
    <t>2026-07-27 15:31:32</t>
  </si>
  <si>
    <t>0 días 15:31</t>
  </si>
  <si>
    <t>10 días 15:31</t>
  </si>
  <si>
    <t>2026-07-14 10:41:29</t>
  </si>
  <si>
    <t>2026-07-15 16:00:27</t>
  </si>
  <si>
    <t>23535484</t>
  </si>
  <si>
    <t>2026-07-09 10:17:27</t>
  </si>
  <si>
    <t>JONY ALBERTO ZULUAGA VASQUEZ</t>
  </si>
  <si>
    <t>3108960923</t>
  </si>
  <si>
    <t>RURAL_190656200466900103_PROV.190656200466900101_1</t>
  </si>
  <si>
    <t>190656200466900103</t>
  </si>
  <si>
    <t>2026-07-27 10:17:27</t>
  </si>
  <si>
    <t>10 días 10:17</t>
  </si>
  <si>
    <t>2026-07-22 15:17:25</t>
  </si>
  <si>
    <t>23539334</t>
  </si>
  <si>
    <t>2026-07-09 23:33:23</t>
  </si>
  <si>
    <t>CARLOS ALBERTO PEREZ CORRALES</t>
  </si>
  <si>
    <t>3105376951</t>
  </si>
  <si>
    <t>RURAL_190680200737000002_PROV.EL CAIRO</t>
  </si>
  <si>
    <t>190680200737000002</t>
  </si>
  <si>
    <t>2026-07-27 23:33:23</t>
  </si>
  <si>
    <t>10 días 23:33</t>
  </si>
  <si>
    <t>2026-07-16 13:10:05</t>
  </si>
  <si>
    <t>2026-07-21 23:31:17</t>
  </si>
  <si>
    <t>2026-07-14 12:33:32</t>
  </si>
  <si>
    <t>2026-07-22 09:02:47</t>
  </si>
  <si>
    <t>2026-07-23 08:59:05</t>
  </si>
  <si>
    <t>2026-07-16 14:47:23</t>
  </si>
  <si>
    <t>2026-07-21 22:20:38</t>
  </si>
  <si>
    <t>2026-07-15 13:32:36</t>
  </si>
  <si>
    <t>2026-07-15 13:29:35</t>
  </si>
  <si>
    <t>23564505</t>
  </si>
  <si>
    <t>2026-07-08 17:38:39</t>
  </si>
  <si>
    <t>GLORIA DEL SOCORRO ZAPATA</t>
  </si>
  <si>
    <t>3225830736</t>
  </si>
  <si>
    <t>RURAL_190576100136160002_CL 32 CR 23 - 33</t>
  </si>
  <si>
    <t>190576100136160002</t>
  </si>
  <si>
    <t>2026-07-21 17:38:39</t>
  </si>
  <si>
    <t>2 días 17:38</t>
  </si>
  <si>
    <t>5 días 17:38</t>
  </si>
  <si>
    <t>2026-07-17 10:22:42</t>
  </si>
  <si>
    <t>2026-07-17 22:24:07</t>
  </si>
  <si>
    <t>2026-07-15 07:04:24</t>
  </si>
  <si>
    <t>2026-07-15 22:20:29</t>
  </si>
  <si>
    <t>23578598</t>
  </si>
  <si>
    <t>2026-07-10 06:44:30</t>
  </si>
  <si>
    <t>TRAN 12 C CR 22 C - 4 BARRIO CONQUISTADORES</t>
  </si>
  <si>
    <t>371292302300040000</t>
  </si>
  <si>
    <t>2026-07-17 06:44:30</t>
  </si>
  <si>
    <t>0 días 06:44</t>
  </si>
  <si>
    <t>4 días 06:44</t>
  </si>
  <si>
    <t>2026-07-16 23:26:59</t>
  </si>
  <si>
    <t>2026-07-15 22:20:35</t>
  </si>
  <si>
    <t>23584076</t>
  </si>
  <si>
    <t>2026-07-08 15:21:14</t>
  </si>
  <si>
    <t>JORGE IVAN TABORDA BERMUDEZ</t>
  </si>
  <si>
    <t>3113467665</t>
  </si>
  <si>
    <t>RURAL_190861200772700001_VDA. EL RINCON</t>
  </si>
  <si>
    <t>190861200772700001</t>
  </si>
  <si>
    <t>2026-07-24 15:21:14</t>
  </si>
  <si>
    <t>2 días 15:21</t>
  </si>
  <si>
    <t>8 días 15:21</t>
  </si>
  <si>
    <t>2026-07-17 13:22:34</t>
  </si>
  <si>
    <t>2026-07-21 16:21:22</t>
  </si>
  <si>
    <t>2026-07-17 22:29:33</t>
  </si>
  <si>
    <t>23592586</t>
  </si>
  <si>
    <t>2026-07-07 11:20:47</t>
  </si>
  <si>
    <t>CLAUDIA HERNANDEZ GALLEGO</t>
  </si>
  <si>
    <t>3104288566</t>
  </si>
  <si>
    <t>PARCELACION LOS BUCAROS LOTE 15</t>
  </si>
  <si>
    <t>900053680001736318</t>
  </si>
  <si>
    <t>2026-07-23 11:20:47</t>
  </si>
  <si>
    <t>3 días 11:20</t>
  </si>
  <si>
    <t>7 días 11:20</t>
  </si>
  <si>
    <t>23592745</t>
  </si>
  <si>
    <t>2026-07-08 17:15:39</t>
  </si>
  <si>
    <t>JUAN CARLOS JARAMILLO JARAMILLO</t>
  </si>
  <si>
    <t>3146349309</t>
  </si>
  <si>
    <t>RURAL_190033200841716001_PROV.VDA EL BOSQUE</t>
  </si>
  <si>
    <t>190033200841716001</t>
  </si>
  <si>
    <t>2026-07-24 17:15:39</t>
  </si>
  <si>
    <t>2026-07-17 22:29:18</t>
  </si>
  <si>
    <t>2026-07-16 08:11:20</t>
  </si>
  <si>
    <t>2026-07-16 09:27:37</t>
  </si>
  <si>
    <t>2026-07-21 22:18:44</t>
  </si>
  <si>
    <t>2026-07-21 09:55:52</t>
  </si>
  <si>
    <t>2026-07-10 10:14:29</t>
  </si>
  <si>
    <t>2026-07-23 10:14:29</t>
  </si>
  <si>
    <t>7 días 10:14</t>
  </si>
  <si>
    <t>23601945</t>
  </si>
  <si>
    <t>2026-07-07 23:47:56</t>
  </si>
  <si>
    <t>MARTHA ISABEL BEDOYA PARRA</t>
  </si>
  <si>
    <t>3107543160</t>
  </si>
  <si>
    <t>CL 31 CR 23 -95</t>
  </si>
  <si>
    <t>900055760001863057</t>
  </si>
  <si>
    <t>2026-07-17 23:47:56</t>
  </si>
  <si>
    <t>2026-07-17 20:48:12</t>
  </si>
  <si>
    <t>2026-07-14 19:28:53</t>
  </si>
  <si>
    <t>2026-07-22 09:36:49</t>
  </si>
  <si>
    <t>2026-07-15 16:09:07</t>
  </si>
  <si>
    <t>2026-07-23 23:20:35</t>
  </si>
  <si>
    <t>2026-07-16 09:01:13</t>
  </si>
  <si>
    <t>2026-07-16 17:36:14</t>
  </si>
  <si>
    <t>2026-07-15 13:19:23</t>
  </si>
  <si>
    <t>2026-07-27 23:47:44</t>
  </si>
  <si>
    <t>2026-07-21 11:35:04</t>
  </si>
  <si>
    <t>2026-07-15 23:47:22</t>
  </si>
  <si>
    <t>2026-07-15 08:04:24</t>
  </si>
  <si>
    <t>2026-07-16 15:19:46</t>
  </si>
  <si>
    <t>2026-07-27 11:14:50</t>
  </si>
  <si>
    <t>2026-07-17 11:12:39</t>
  </si>
  <si>
    <t>2026-07-23 12:59:57</t>
  </si>
  <si>
    <t>2026-07-16 10:42:17</t>
  </si>
  <si>
    <t>2026-07-17 13:49:41</t>
  </si>
  <si>
    <t>2026-07-15 16:34:45</t>
  </si>
  <si>
    <t>23640171</t>
  </si>
  <si>
    <t>2026-07-09 15:53:14</t>
  </si>
  <si>
    <t>ANA SOFIA RESTREPO MORALES</t>
  </si>
  <si>
    <t>3105435647</t>
  </si>
  <si>
    <t>RURAL_190761200803240001_PROV.LA OTRABANDA</t>
  </si>
  <si>
    <t>190761200803240001</t>
  </si>
  <si>
    <t>OCCIDENTE Vin. Legal. y Ref. Reg.</t>
  </si>
  <si>
    <t>2026-07-27 15:53:14</t>
  </si>
  <si>
    <t>2026-07-17 23:37:46</t>
  </si>
  <si>
    <t>2026-07-15 13:58:18</t>
  </si>
  <si>
    <t>2026-07-24 09:10:53</t>
  </si>
  <si>
    <t>2026-07-24 15:20:30</t>
  </si>
  <si>
    <t>2026-07-22 09:58:27</t>
  </si>
  <si>
    <t>2026-07-17 10:26:03</t>
  </si>
  <si>
    <t>2026-07-21 15:45:42</t>
  </si>
  <si>
    <t>2026-07-17 09:05:05</t>
  </si>
  <si>
    <t>2026-07-16 16:33:47</t>
  </si>
  <si>
    <t>2026-07-16 16:33:45</t>
  </si>
  <si>
    <t>2026-07-17 14:57:37</t>
  </si>
  <si>
    <t>2026-07-16 10:47:58</t>
  </si>
  <si>
    <t>2026-07-21 09:34:06</t>
  </si>
  <si>
    <t>2026-07-15 22:22:19</t>
  </si>
  <si>
    <t>2026-07-15 22:19:42</t>
  </si>
  <si>
    <t>2026-07-21 09:22:54</t>
  </si>
  <si>
    <t>2026-07-24 22:20:24</t>
  </si>
  <si>
    <t>2026-07-22 10:24:56</t>
  </si>
  <si>
    <t>2026-07-21 08:09:24</t>
  </si>
  <si>
    <t>2026-07-21 07:44:12</t>
  </si>
  <si>
    <t>2026-07-24 11:54:40</t>
  </si>
  <si>
    <t>2026-07-15 22:21:42</t>
  </si>
  <si>
    <t>23664158</t>
  </si>
  <si>
    <t>2026-07-08 23:21:17</t>
  </si>
  <si>
    <t>YEMELY DEL SOCORRO RODRIGUEZ GARCIA</t>
  </si>
  <si>
    <t>3103568343</t>
  </si>
  <si>
    <t>RURAL_190740200707700002_PROV.VEREDA MANO DE OSO</t>
  </si>
  <si>
    <t>190740200707700002</t>
  </si>
  <si>
    <t>2026-07-24 23:21:17</t>
  </si>
  <si>
    <t>2 días 23:21</t>
  </si>
  <si>
    <t>8 días 23:21</t>
  </si>
  <si>
    <t>2026-07-16 07:52:20</t>
  </si>
  <si>
    <t>2026-07-16 07:59:31</t>
  </si>
  <si>
    <t>2026-07-15 22:21:50</t>
  </si>
  <si>
    <t>2026-07-16 15:13:30</t>
  </si>
  <si>
    <t>2026-07-14 17:18:51</t>
  </si>
  <si>
    <t>2026-07-17 23:31:11</t>
  </si>
  <si>
    <t>23676332</t>
  </si>
  <si>
    <t>2026-07-05 22:22:23</t>
  </si>
  <si>
    <t>ANA MARIA MEJIA CARVAJAL</t>
  </si>
  <si>
    <t>5084146</t>
  </si>
  <si>
    <t>3002744494</t>
  </si>
  <si>
    <t>RURAL_190030200588401113_PARC EL PARAISO LT 13</t>
  </si>
  <si>
    <t>190030200588401113</t>
  </si>
  <si>
    <t>2026-07-21 22:22:23</t>
  </si>
  <si>
    <t>2026-07-21 10:40:01</t>
  </si>
  <si>
    <t>2026-07-21 09:12:02</t>
  </si>
  <si>
    <t>2026-07-14 10:17:59</t>
  </si>
  <si>
    <t>2026-07-17 10:42:03</t>
  </si>
  <si>
    <t>2026-07-17 12:26:23</t>
  </si>
  <si>
    <t>23683321</t>
  </si>
  <si>
    <t>2026-07-09 16:57:59</t>
  </si>
  <si>
    <t>ROBINSON MONTOYA DURANGO</t>
  </si>
  <si>
    <t>3155416759</t>
  </si>
  <si>
    <t>RURAL_190761100020180199</t>
  </si>
  <si>
    <t>190761100020180199</t>
  </si>
  <si>
    <t>2026-07-22 16:57:59</t>
  </si>
  <si>
    <t>2026-07-17 17:01:37</t>
  </si>
  <si>
    <t>23686042</t>
  </si>
  <si>
    <t>2026-07-10 07:38:03</t>
  </si>
  <si>
    <t>AMPARO DEL SOCORRO RESTREPO ALVAREZ</t>
  </si>
  <si>
    <t>3242579799</t>
  </si>
  <si>
    <t>RURAL_190792100155550001</t>
  </si>
  <si>
    <t>190792100155550001</t>
  </si>
  <si>
    <t>2026-07-21 07:38:03</t>
  </si>
  <si>
    <t>0 días 07:38</t>
  </si>
  <si>
    <t>2026-07-23 23:47:25</t>
  </si>
  <si>
    <t>2026-07-16 11:08:01</t>
  </si>
  <si>
    <t>2026-07-16 10:27:08</t>
  </si>
  <si>
    <t>2026-07-21 08:31:27</t>
  </si>
  <si>
    <t>2026-07-15 10:03:10</t>
  </si>
  <si>
    <t>2026-07-16 08:28:51</t>
  </si>
  <si>
    <t>2026-07-16 12:10:36</t>
  </si>
  <si>
    <t>2026-07-17 22:20:34</t>
  </si>
  <si>
    <t>23689145</t>
  </si>
  <si>
    <t>2026-07-10 09:09:26</t>
  </si>
  <si>
    <t>JUAN DAVID MORENO CUERVO</t>
  </si>
  <si>
    <t>2521972</t>
  </si>
  <si>
    <t>3006753557</t>
  </si>
  <si>
    <t>CL 52 CR 124 -25 (INTERIOR 101 )</t>
  </si>
  <si>
    <t>085212004000250101</t>
  </si>
  <si>
    <t>2026-07-21 09:09:26</t>
  </si>
  <si>
    <t>5 días 09:09</t>
  </si>
  <si>
    <t>18/03/2026 18:08:54</t>
  </si>
  <si>
    <t>Se contrata tu usuario informa que no puede atender que cuando le dan el permiso en el trabajo el programa visita</t>
  </si>
  <si>
    <t>2026-07-17 09:49:02</t>
  </si>
  <si>
    <t>2026-07-23 23:48:24</t>
  </si>
  <si>
    <t>2026-07-28 22:19:29</t>
  </si>
  <si>
    <t>23691777</t>
  </si>
  <si>
    <t>2026-06-22 16:55:23</t>
  </si>
  <si>
    <t>DENIS PAOLA ARAQUE LOPEZ</t>
  </si>
  <si>
    <t>3045434777</t>
  </si>
  <si>
    <t>RURAL_190022200597635000_VDA EL ENCANTO LA PORCA</t>
  </si>
  <si>
    <t>190022200597635000</t>
  </si>
  <si>
    <t>2026-07-07 16:55:23</t>
  </si>
  <si>
    <t>13 días 16:55</t>
  </si>
  <si>
    <t>2026-07-15 10:47:25</t>
  </si>
  <si>
    <t>2026-07-21 10:30:44</t>
  </si>
  <si>
    <t>2026-07-21 22:19:10</t>
  </si>
  <si>
    <t>2026-07-16 12:38:37</t>
  </si>
  <si>
    <t>2026-07-16 14:00:15</t>
  </si>
  <si>
    <t>2026-07-14 23:19:39</t>
  </si>
  <si>
    <t>2026-07-16 10:31:27</t>
  </si>
  <si>
    <t>2026-07-23 10:45:20</t>
  </si>
  <si>
    <t>23696231</t>
  </si>
  <si>
    <t>2026-07-08 23:21:15</t>
  </si>
  <si>
    <t>EDWARD MANUEL KENNEDY ARANGO</t>
  </si>
  <si>
    <t>3006951521</t>
  </si>
  <si>
    <t>RURAL_190761200616600001_MANO DE OSO</t>
  </si>
  <si>
    <t>190761200616600001</t>
  </si>
  <si>
    <t>2026-07-24 23:21:15</t>
  </si>
  <si>
    <t>23696461</t>
  </si>
  <si>
    <t>2026-07-10 09:47:09</t>
  </si>
  <si>
    <t>WILSON VELEZ TABORDA</t>
  </si>
  <si>
    <t>3105128940</t>
  </si>
  <si>
    <t>RURAL_190604200814920001_PROV.VEREDA EL PUNA</t>
  </si>
  <si>
    <t>190604200814920001</t>
  </si>
  <si>
    <t>2026-07-28 09:47:09</t>
  </si>
  <si>
    <t>0 días 09:47</t>
  </si>
  <si>
    <t>2026-07-15 10:01:49</t>
  </si>
  <si>
    <t>2026-07-24 09:12:16</t>
  </si>
  <si>
    <t>2026-07-22 11:00:21</t>
  </si>
  <si>
    <t>2026-07-15 07:08:11</t>
  </si>
  <si>
    <t>2026-07-14 16:03:49</t>
  </si>
  <si>
    <t>2026-07-17 23:37:20</t>
  </si>
  <si>
    <t>2026-07-16 23:20:23</t>
  </si>
  <si>
    <t>2026-07-23 12:29:46</t>
  </si>
  <si>
    <t>2026-07-16 23:20:20</t>
  </si>
  <si>
    <t>2026-07-21 09:04:18</t>
  </si>
  <si>
    <t>2026-07-15 10:11:17</t>
  </si>
  <si>
    <t>2026-07-15 09:54:00</t>
  </si>
  <si>
    <t>2026-07-23 16:15:17</t>
  </si>
  <si>
    <t>2026-07-16 13:33:06</t>
  </si>
  <si>
    <t>2026-07-21 08:31:59</t>
  </si>
  <si>
    <t>2026-07-16 10:50:53</t>
  </si>
  <si>
    <t>2026-07-22 07:49:01</t>
  </si>
  <si>
    <t>2026-07-21 08:43:30</t>
  </si>
  <si>
    <t>2026-07-24 23:48:44</t>
  </si>
  <si>
    <t>2026-07-21 10:11:48</t>
  </si>
  <si>
    <t>2026-07-16 13:58:15</t>
  </si>
  <si>
    <t>2026-07-23 11:08:12</t>
  </si>
  <si>
    <t>23712850</t>
  </si>
  <si>
    <t>2026-05-27 16:53:17</t>
  </si>
  <si>
    <t>BERARDO ANTONIO MACHADO QUINTERO</t>
  </si>
  <si>
    <t>3224220188</t>
  </si>
  <si>
    <t>RURAL_190102200515200000_FARALLON</t>
  </si>
  <si>
    <t>190102200515200000</t>
  </si>
  <si>
    <t>2026-06-11 16:53:17</t>
  </si>
  <si>
    <t>29 días 16:53</t>
  </si>
  <si>
    <t>2026-07-21 10:09:13</t>
  </si>
  <si>
    <t>2026-07-21 22:18:36</t>
  </si>
  <si>
    <t>2026-07-16 10:10:52</t>
  </si>
  <si>
    <t>2026-07-15 08:05:53</t>
  </si>
  <si>
    <t>2026-07-16 16:50:43</t>
  </si>
  <si>
    <t>2026-07-16 14:34:26</t>
  </si>
  <si>
    <t>2026-07-14 10:22:14</t>
  </si>
  <si>
    <t>2026-07-22 10:01:10</t>
  </si>
  <si>
    <t>2026-07-16 06:57:20</t>
  </si>
  <si>
    <t>2026-07-17 09:04:10</t>
  </si>
  <si>
    <t>2026-07-17 22:28:27</t>
  </si>
  <si>
    <t>2026-07-24 11:15:04</t>
  </si>
  <si>
    <t>2026-07-24 11:16:55</t>
  </si>
  <si>
    <t>2026-07-14 12:37:46</t>
  </si>
  <si>
    <t>2026-07-24 14:09:08</t>
  </si>
  <si>
    <t>23718621</t>
  </si>
  <si>
    <t>2026-07-09 16:52:57</t>
  </si>
  <si>
    <t>ELVA ROSA HERNANDEZ GIRALDO</t>
  </si>
  <si>
    <t>3117949052</t>
  </si>
  <si>
    <t>RURAL_190031101138000000_RESTREPO</t>
  </si>
  <si>
    <t>190031101138000000</t>
  </si>
  <si>
    <t>2026-07-22 16:52:57</t>
  </si>
  <si>
    <t>7 días 16:52</t>
  </si>
  <si>
    <t>2026-07-22 10:32:54</t>
  </si>
  <si>
    <t>2026-07-23 10:29:07</t>
  </si>
  <si>
    <t>2026-07-15 17:22:52</t>
  </si>
  <si>
    <t>2026-07-15 23:31:57</t>
  </si>
  <si>
    <t>2026-07-17 22:29:12</t>
  </si>
  <si>
    <t>2026-07-29 10:26:44</t>
  </si>
  <si>
    <t>2026-07-16 10:27:28</t>
  </si>
  <si>
    <t>2026-07-17 22:27:30</t>
  </si>
  <si>
    <t>2026-07-17 09:14:44</t>
  </si>
  <si>
    <t>2026-07-14 06:28:18</t>
  </si>
  <si>
    <t>2026-07-24 08:50:49</t>
  </si>
  <si>
    <t>2026-07-17 12:39:34</t>
  </si>
  <si>
    <t>2026-07-14 22:18:45</t>
  </si>
  <si>
    <t>2026-07-16 23:25:54</t>
  </si>
  <si>
    <t>2026-07-27 13:22:34</t>
  </si>
  <si>
    <t>2026-07-21 10:08:04</t>
  </si>
  <si>
    <t>2026-07-21 10:08:18</t>
  </si>
  <si>
    <t>2026-07-16 23:27:22</t>
  </si>
  <si>
    <t>2026-07-15 09:29:45</t>
  </si>
  <si>
    <t>2026-07-14 22:18:42</t>
  </si>
  <si>
    <t>23726559</t>
  </si>
  <si>
    <t>2026-07-10 11:19:06</t>
  </si>
  <si>
    <t>JAIME AVILA MARTINEZ</t>
  </si>
  <si>
    <t>3218988079</t>
  </si>
  <si>
    <t>RURAL_190113100032900010_BARRIO LA RONDA</t>
  </si>
  <si>
    <t>190113100032900010</t>
  </si>
  <si>
    <t>2026-07-21 11:19:06</t>
  </si>
  <si>
    <t>2026-07-15 12:57:59</t>
  </si>
  <si>
    <t>2026-07-17 10:52:27</t>
  </si>
  <si>
    <t>2026-07-22 09:48:18</t>
  </si>
  <si>
    <t>2026-07-16 16:58:06</t>
  </si>
  <si>
    <t>2026-07-22 09:43:50</t>
  </si>
  <si>
    <t>2026-07-17 23:37:04</t>
  </si>
  <si>
    <t>2026-07-17 08:01:35</t>
  </si>
  <si>
    <t>2026-07-17 23:37:40</t>
  </si>
  <si>
    <t>2026-07-16 23:27:19</t>
  </si>
  <si>
    <t>2026-07-17 23:37:23</t>
  </si>
  <si>
    <t>2026-07-15 10:08:02</t>
  </si>
  <si>
    <t>2026-07-22 09:39:26</t>
  </si>
  <si>
    <t>2026-07-16 12:35:00</t>
  </si>
  <si>
    <t>2026-07-21 23:30:36</t>
  </si>
  <si>
    <t>2026-07-17 09:44:49</t>
  </si>
  <si>
    <t>2026-07-17 09:44:14</t>
  </si>
  <si>
    <t>2026-07-21 23:30:47</t>
  </si>
  <si>
    <t>2026-07-21 23:30:50</t>
  </si>
  <si>
    <t>2026-07-16 17:32:08</t>
  </si>
  <si>
    <t>2026-07-21 23:30:57</t>
  </si>
  <si>
    <t>2026-07-17 23:37:07</t>
  </si>
  <si>
    <t>2026-07-21 23:31:08</t>
  </si>
  <si>
    <t>2026-07-16 12:40:02</t>
  </si>
  <si>
    <t>2026-07-27 13:31:18</t>
  </si>
  <si>
    <t>2026-07-21 07:31:33</t>
  </si>
  <si>
    <t>2026-07-21 22:18:59</t>
  </si>
  <si>
    <t>2026-07-27 16:33:45</t>
  </si>
  <si>
    <t>2026-07-22 13:31:18</t>
  </si>
  <si>
    <t>2026-07-23 22:22:49</t>
  </si>
  <si>
    <t>23731288</t>
  </si>
  <si>
    <t>2026-07-10 09:31:26</t>
  </si>
  <si>
    <t>KELLY JOHANA VILLA MUÑOZ</t>
  </si>
  <si>
    <t>3137677943</t>
  </si>
  <si>
    <t>CR 69 CL 58 C -13 (INTERIOR 401 )</t>
  </si>
  <si>
    <t>055629008300130401</t>
  </si>
  <si>
    <t>2026-07-21 09:31:26</t>
  </si>
  <si>
    <t>5 días 09:31</t>
  </si>
  <si>
    <t>9/05/2026 16:25:36</t>
  </si>
  <si>
    <t xml:space="preserve">Requiere gabinete </t>
  </si>
  <si>
    <t>2026-07-17 23:46:40</t>
  </si>
  <si>
    <t>2026-07-14 08:17:31</t>
  </si>
  <si>
    <t>2026-07-23 23:46:54</t>
  </si>
  <si>
    <t>2026-07-15 23:47:02</t>
  </si>
  <si>
    <t>CONALTURA CONSTRUCCIÓN</t>
  </si>
  <si>
    <t>2026-07-16 11:23:58</t>
  </si>
  <si>
    <t>2026-07-17 14:08:16</t>
  </si>
  <si>
    <t>2026-07-16 13:32:04</t>
  </si>
  <si>
    <t>2026-07-22 22:20:00</t>
  </si>
  <si>
    <t>2026-07-17 09:54:18</t>
  </si>
  <si>
    <t>2026-07-14 22:23:39</t>
  </si>
  <si>
    <t>2026-07-24 22:18:40</t>
  </si>
  <si>
    <t>2026-07-24 22:18:50</t>
  </si>
  <si>
    <t>2026-07-14 11:18:16</t>
  </si>
  <si>
    <t>2026-07-14 11:17:53</t>
  </si>
  <si>
    <t>2026-07-16 09:58:00</t>
  </si>
  <si>
    <t>2026-07-17 09:38:22</t>
  </si>
  <si>
    <t>2026-07-16 10:12:14</t>
  </si>
  <si>
    <t>23733364</t>
  </si>
  <si>
    <t>2026-07-06 13:40:26</t>
  </si>
  <si>
    <t>CASALUNA Y DAMA S.A.S.</t>
  </si>
  <si>
    <t>3555175</t>
  </si>
  <si>
    <t>RURAL_190283200932700001_LAS MERCEDES_CASA</t>
  </si>
  <si>
    <t>190283200932700001</t>
  </si>
  <si>
    <t>2026-07-22 13:40:26</t>
  </si>
  <si>
    <t>6 días 13:40</t>
  </si>
  <si>
    <t>2026-07-24 22:20:31</t>
  </si>
  <si>
    <t>2026-07-22 22:17:09</t>
  </si>
  <si>
    <t>2026-07-15 23:31:04</t>
  </si>
  <si>
    <t>2026-07-16 15:21:34</t>
  </si>
  <si>
    <t>2026-07-16 15:22:27</t>
  </si>
  <si>
    <t>2026-07-22 18:32:15</t>
  </si>
  <si>
    <t>2026-07-15 23:30:44</t>
  </si>
  <si>
    <t>2026-07-23 15:05:11</t>
  </si>
  <si>
    <t>2026-07-15 22:18:52</t>
  </si>
  <si>
    <t>2026-07-15 22:19:03</t>
  </si>
  <si>
    <t>2026-07-17 16:39:56</t>
  </si>
  <si>
    <t>2026-07-15 22:18:38</t>
  </si>
  <si>
    <t>2026-07-17 22:26:48</t>
  </si>
  <si>
    <t>2026-07-23 23:48:27</t>
  </si>
  <si>
    <t>2026-07-16 12:37:22</t>
  </si>
  <si>
    <t>2026-07-23 09:11:42</t>
  </si>
  <si>
    <t>2026-07-17 23:47:18</t>
  </si>
  <si>
    <t>2026-07-15 22:19:46</t>
  </si>
  <si>
    <t>2026-07-24 22:19:22</t>
  </si>
  <si>
    <t>2026-07-24 10:38:27</t>
  </si>
  <si>
    <t>2026-07-22 22:20:42</t>
  </si>
  <si>
    <t>2026-07-17 23:46:09</t>
  </si>
  <si>
    <t>2026-07-17 23:46:44</t>
  </si>
  <si>
    <t>2026-07-17 22:26:38</t>
  </si>
  <si>
    <t>2026-07-17 23:46:14</t>
  </si>
  <si>
    <t>2026-07-24 10:44:46</t>
  </si>
  <si>
    <t>2026-07-21 22:19:18</t>
  </si>
  <si>
    <t>2026-07-17 22:28:56</t>
  </si>
  <si>
    <t>23736973</t>
  </si>
  <si>
    <t>2026-07-07 22:29:07</t>
  </si>
  <si>
    <t>JESUS ANTONIO LOPEZ BENITEZ</t>
  </si>
  <si>
    <t>3127835875</t>
  </si>
  <si>
    <t>190350100263170000_CL 53 55-28</t>
  </si>
  <si>
    <t>900053530002110971</t>
  </si>
  <si>
    <t>2026-07-17 22:29:07</t>
  </si>
  <si>
    <t>2026-07-23 23:48:20</t>
  </si>
  <si>
    <t>2026-07-17 23:47:49</t>
  </si>
  <si>
    <t>2026-07-15 10:10:09</t>
  </si>
  <si>
    <t>2026-07-22 11:05:56</t>
  </si>
  <si>
    <t>2026-07-22 08:40:20</t>
  </si>
  <si>
    <t>2026-07-22 16:15:15</t>
  </si>
  <si>
    <t>23738247</t>
  </si>
  <si>
    <t>2026-07-09 22:19:32</t>
  </si>
  <si>
    <t>JOSE MAURO RAMIREZ CORREA</t>
  </si>
  <si>
    <t>3126580020</t>
  </si>
  <si>
    <t>RURAL_190368200952476016_PROV.JERICÓ CAMPESTRE LT</t>
  </si>
  <si>
    <t>190368200952476016</t>
  </si>
  <si>
    <t>2026-07-27 22:19:32</t>
  </si>
  <si>
    <t>10 días 22:19</t>
  </si>
  <si>
    <t>2026-07-14 19:37:26</t>
  </si>
  <si>
    <t>23738262</t>
  </si>
  <si>
    <t>2026-07-09 22:19:35</t>
  </si>
  <si>
    <t>RURAL_190368200952476017_PROV.JERICÓ CAMPESTRE LT</t>
  </si>
  <si>
    <t>190368200952476017</t>
  </si>
  <si>
    <t>2026-07-27 22:19:35</t>
  </si>
  <si>
    <t>2026-07-21 22:19:30</t>
  </si>
  <si>
    <t>2026-07-10 10:46:41</t>
  </si>
  <si>
    <t>2026-07-23 10:46:41</t>
  </si>
  <si>
    <t>2026-07-21 23:32:39</t>
  </si>
  <si>
    <t>2026-07-09 06:28:16</t>
  </si>
  <si>
    <t>2026-07-27 06:28:16</t>
  </si>
  <si>
    <t>0 días 06:28</t>
  </si>
  <si>
    <t>10 días 06:28</t>
  </si>
  <si>
    <t>2026-07-15 10:59:32</t>
  </si>
  <si>
    <t>2026-07-15 10:15:55</t>
  </si>
  <si>
    <t>2026-07-21 08:29:27</t>
  </si>
  <si>
    <t>2026-07-15 22:28:46</t>
  </si>
  <si>
    <t>2026-07-22 11:01:55</t>
  </si>
  <si>
    <t>2026-07-15 22:28:50</t>
  </si>
  <si>
    <t>2026-07-15 23:47:10</t>
  </si>
  <si>
    <t>2026-07-16 06:31:58</t>
  </si>
  <si>
    <t>2026-07-15 22:29:38</t>
  </si>
  <si>
    <t>2026-07-22 15:10:57</t>
  </si>
  <si>
    <t>2026-07-24 10:46:01</t>
  </si>
  <si>
    <t>2026-07-10 10:18:19</t>
  </si>
  <si>
    <t>2026-07-23 10:18:19</t>
  </si>
  <si>
    <t>2026-07-15 23:48:50</t>
  </si>
  <si>
    <t>2026-07-23 06:49:47</t>
  </si>
  <si>
    <t>2026-07-08 10:14:28</t>
  </si>
  <si>
    <t>2026-07-24 10:14:28</t>
  </si>
  <si>
    <t>2026-07-16 11:23:18</t>
  </si>
  <si>
    <t>2026-07-17 13:48:37</t>
  </si>
  <si>
    <t>2026-07-17 05:38:19</t>
  </si>
  <si>
    <t>2026-07-15 10:06:20</t>
  </si>
  <si>
    <t>2026-07-16 22:20:21</t>
  </si>
  <si>
    <t>2026-07-17 12:51:17</t>
  </si>
  <si>
    <t>2026-07-17 23:33:26</t>
  </si>
  <si>
    <t>2026-07-15 10:14:11</t>
  </si>
  <si>
    <t>2026-07-17 11:32:37</t>
  </si>
  <si>
    <t>2026-07-17 22:19:47</t>
  </si>
  <si>
    <t>2026-07-17 22:19:50</t>
  </si>
  <si>
    <t>2026-07-16 10:18:17</t>
  </si>
  <si>
    <t>2026-07-15 23:31:30</t>
  </si>
  <si>
    <t>2026-07-15 23:31:27</t>
  </si>
  <si>
    <t>2026-07-15 23:31:23</t>
  </si>
  <si>
    <t>2026-07-17 16:39:41</t>
  </si>
  <si>
    <t>2026-07-17 16:46:41</t>
  </si>
  <si>
    <t>2026-07-17 23:49:02</t>
  </si>
  <si>
    <t>2026-07-17 16:31:51</t>
  </si>
  <si>
    <t>2026-07-17 16:31:05</t>
  </si>
  <si>
    <t>2026-07-15 09:56:21</t>
  </si>
  <si>
    <t>2026-07-16 15:29:09</t>
  </si>
  <si>
    <t>2026-07-16 13:49:28</t>
  </si>
  <si>
    <t>2026-07-09 09:07:10</t>
  </si>
  <si>
    <t>2026-07-22 09:07:10</t>
  </si>
  <si>
    <t>2026-07-09 09:13:44</t>
  </si>
  <si>
    <t>2026-07-22 09:13:44</t>
  </si>
  <si>
    <t>0 días 09:13</t>
  </si>
  <si>
    <t>2026-07-21 12:40:16</t>
  </si>
  <si>
    <t>2026-07-23 17:26:17</t>
  </si>
  <si>
    <t>2026-07-14 16:56:41</t>
  </si>
  <si>
    <t>2026-07-17 10:01:34</t>
  </si>
  <si>
    <t>2026-07-15 12:49:04</t>
  </si>
  <si>
    <t>2026-07-17 14:25:16</t>
  </si>
  <si>
    <t>2026-07-17 08:24:16</t>
  </si>
  <si>
    <t>2026-07-22 07:28:19</t>
  </si>
  <si>
    <t>2026-07-15 15:20:21</t>
  </si>
  <si>
    <t>2026-07-09 06:34:03</t>
  </si>
  <si>
    <t>2026-07-27 06:34:03</t>
  </si>
  <si>
    <t>0 días 06:34</t>
  </si>
  <si>
    <t>10 días 06:34</t>
  </si>
  <si>
    <t>2026-07-17 10:57:48</t>
  </si>
  <si>
    <t>2026-07-15 09:05:08</t>
  </si>
  <si>
    <t>2026-07-14 17:30:11</t>
  </si>
  <si>
    <t>2026-07-15 10:28:54</t>
  </si>
  <si>
    <t>2026-07-24 08:14:13</t>
  </si>
  <si>
    <t>23750666</t>
  </si>
  <si>
    <t>2026-07-10 09:17:34</t>
  </si>
  <si>
    <t>OLGA ELENA DUQUE DURAN</t>
  </si>
  <si>
    <t>3234643206</t>
  </si>
  <si>
    <t>RURAL_190847100194200201_CL 28 29 39 CL DE EDATE</t>
  </si>
  <si>
    <t>190847100194200201</t>
  </si>
  <si>
    <t>2026-07-23 09:17:34</t>
  </si>
  <si>
    <t>2026-07-23 09:14:27</t>
  </si>
  <si>
    <t>2026-07-16 18:33:46</t>
  </si>
  <si>
    <t>2026-07-16 13:12:45</t>
  </si>
  <si>
    <t>2026-07-08 15:06:46</t>
  </si>
  <si>
    <t>2026-07-24 15:06:46</t>
  </si>
  <si>
    <t>2 días 15:06</t>
  </si>
  <si>
    <t>8 días 15:06</t>
  </si>
  <si>
    <t>2026-07-28 15:57:36</t>
  </si>
  <si>
    <t>2026-07-14 16:19:18</t>
  </si>
  <si>
    <t>23752491</t>
  </si>
  <si>
    <t>2026-07-10 07:36:52</t>
  </si>
  <si>
    <t>ELEUTERIO GUZMAN POSADA</t>
  </si>
  <si>
    <t>3217966579</t>
  </si>
  <si>
    <t>RURAL_191245200710000001_PROV.SIETE</t>
  </si>
  <si>
    <t>191245200710000001</t>
  </si>
  <si>
    <t>2026-07-17 07:36:52</t>
  </si>
  <si>
    <t>0 días 07:36</t>
  </si>
  <si>
    <t>4 días 07:36</t>
  </si>
  <si>
    <t>2026-07-17 07:40:35</t>
  </si>
  <si>
    <t>2026-07-22 14:21:29</t>
  </si>
  <si>
    <t>2026-07-15 09:35:08</t>
  </si>
  <si>
    <t>2026-07-16 10:07:56</t>
  </si>
  <si>
    <t>2026-07-16 18:03:37</t>
  </si>
  <si>
    <t>2026-07-23 08:04:45</t>
  </si>
  <si>
    <t>2026-07-15 09:02:14</t>
  </si>
  <si>
    <t>2026-07-15 10:10:53</t>
  </si>
  <si>
    <t>2026-07-21 07:10:46</t>
  </si>
  <si>
    <t>2026-07-08 21:51:01</t>
  </si>
  <si>
    <t>2026-07-21 21:51:01</t>
  </si>
  <si>
    <t>2 días 21:51</t>
  </si>
  <si>
    <t>5 días 21:51</t>
  </si>
  <si>
    <t>2026-07-17 13:24:35</t>
  </si>
  <si>
    <t>2026-07-15 09:36:55</t>
  </si>
  <si>
    <t>2026-07-16 09:09:14</t>
  </si>
  <si>
    <t>2026-07-15 09:45:34</t>
  </si>
  <si>
    <t>2026-07-15 09:44:19</t>
  </si>
  <si>
    <t>2026-07-15 09:42:18</t>
  </si>
  <si>
    <t>2026-07-15 09:40:11</t>
  </si>
  <si>
    <t>2026-07-22 17:44:33</t>
  </si>
  <si>
    <t>2026-07-22 14:24:17</t>
  </si>
  <si>
    <t>2026-07-15 09:38:02</t>
  </si>
  <si>
    <t>2026-07-16 09:00:18</t>
  </si>
  <si>
    <t>2026-07-22 08:39:54</t>
  </si>
  <si>
    <t>2026-07-17 14:55:44</t>
  </si>
  <si>
    <t>23754054</t>
  </si>
  <si>
    <t>2026-07-10 08:13:38</t>
  </si>
  <si>
    <t>RUBIEL ADOLFO PINO DAVID</t>
  </si>
  <si>
    <t>3108476100</t>
  </si>
  <si>
    <t>RURAL_190285200712557201_VEREDA LA BLANQUITA</t>
  </si>
  <si>
    <t>190285200712557201</t>
  </si>
  <si>
    <t>2026-08-03 08:13:38</t>
  </si>
  <si>
    <t>0 días 08:13</t>
  </si>
  <si>
    <t>14 días 08:13</t>
  </si>
  <si>
    <t>2026-07-16 12:00:21</t>
  </si>
  <si>
    <t>2026-07-21 15:52:11</t>
  </si>
  <si>
    <t>2026-07-17 13:26:31</t>
  </si>
  <si>
    <t>2026-07-27 11:15:37</t>
  </si>
  <si>
    <t>23754931</t>
  </si>
  <si>
    <t>2026-05-28 10:46:21</t>
  </si>
  <si>
    <t>LUCELLY DE JESUS RESTREPO DE HIGUITA</t>
  </si>
  <si>
    <t>3105370613</t>
  </si>
  <si>
    <t>RURAL_190034100269750014</t>
  </si>
  <si>
    <t>190034100269750014</t>
  </si>
  <si>
    <t>2026-06-09 10:46:21</t>
  </si>
  <si>
    <t>28 días 10:46</t>
  </si>
  <si>
    <t>2026-07-07 13:52:05</t>
  </si>
  <si>
    <t>2026-07-23 13:52:05</t>
  </si>
  <si>
    <t>7 días 13:52</t>
  </si>
  <si>
    <t>23755342</t>
  </si>
  <si>
    <t>2026-05-28 15:42:23</t>
  </si>
  <si>
    <t>CARLOS ANDRES GARCIA JARAMILLO</t>
  </si>
  <si>
    <t>3017616721</t>
  </si>
  <si>
    <t>RURAL_190789200365847003_PROV.VEREDA SAN ISIDRO</t>
  </si>
  <si>
    <t>190789200365847003</t>
  </si>
  <si>
    <t>2026-06-12 15:42:23</t>
  </si>
  <si>
    <t>28 días 15:42</t>
  </si>
  <si>
    <t>2026-07-14 17:08:31</t>
  </si>
  <si>
    <t>2026-07-16 13:41:06</t>
  </si>
  <si>
    <t>2026-07-14 20:28:13</t>
  </si>
  <si>
    <t>2026-07-27 07:11:21</t>
  </si>
  <si>
    <t>2026-07-21 08:50:16</t>
  </si>
  <si>
    <t>2026-07-21 16:35:51</t>
  </si>
  <si>
    <t>2026-07-14 20:26:27</t>
  </si>
  <si>
    <t>2026-07-21 11:05:57</t>
  </si>
  <si>
    <t>2026-07-22 10:49:07</t>
  </si>
  <si>
    <t>2026-07-22 17:44:01</t>
  </si>
  <si>
    <t>2026-07-15 08:43:07</t>
  </si>
  <si>
    <t>2026-07-15 11:08:11</t>
  </si>
  <si>
    <t>2026-07-14 15:39:59</t>
  </si>
  <si>
    <t>2026-07-14 10:59:56</t>
  </si>
  <si>
    <t>2026-07-17 20:50:32</t>
  </si>
  <si>
    <t>2026-07-21 14:18:56</t>
  </si>
  <si>
    <t>2026-07-17 10:10:36</t>
  </si>
  <si>
    <t>2026-07-21 11:18:37</t>
  </si>
  <si>
    <t>2026-07-14 11:04:27</t>
  </si>
  <si>
    <t>2026-07-21 10:03:12</t>
  </si>
  <si>
    <t>2026-07-14 11:53:40</t>
  </si>
  <si>
    <t>2026-07-17 13:43:12</t>
  </si>
  <si>
    <t>23758480</t>
  </si>
  <si>
    <t>2026-07-10 10:54:02</t>
  </si>
  <si>
    <t>GUSTAVO ADOLFO OROZCO RAMIREZ</t>
  </si>
  <si>
    <t>4952009</t>
  </si>
  <si>
    <t>3148948276</t>
  </si>
  <si>
    <t>163017179400000101</t>
  </si>
  <si>
    <t>163017179400000000</t>
  </si>
  <si>
    <t>2026-07-23 10:54:02</t>
  </si>
  <si>
    <t>7 días 10:54</t>
  </si>
  <si>
    <t>9/07/2026 15:30:24</t>
  </si>
  <si>
    <t>16 metros de # 4</t>
  </si>
  <si>
    <t>23758514</t>
  </si>
  <si>
    <t>2026-07-10 11:10:36</t>
  </si>
  <si>
    <t>RURAL_163017179400000002</t>
  </si>
  <si>
    <t>163017179400000002</t>
  </si>
  <si>
    <t>2026-07-23 11:10:36</t>
  </si>
  <si>
    <t>7 días 11:10</t>
  </si>
  <si>
    <t>9/07/2026 15:32:01</t>
  </si>
  <si>
    <t>16 metros de #.4 trafo 338653</t>
  </si>
  <si>
    <t>2026-07-27 08:24:18</t>
  </si>
  <si>
    <t>2026-07-15 08:39:40</t>
  </si>
  <si>
    <t>2026-07-15 11:24:03</t>
  </si>
  <si>
    <t>2026-07-15 08:40:19</t>
  </si>
  <si>
    <t>2026-07-22 06:29:48</t>
  </si>
  <si>
    <t>2026-07-17 10:54:41</t>
  </si>
  <si>
    <t>23759669</t>
  </si>
  <si>
    <t>2026-06-02 15:40:10</t>
  </si>
  <si>
    <t>DORA ELENA GIRALDO JARAMILLO</t>
  </si>
  <si>
    <t>RURAL_190861200499690000_EL RECREO</t>
  </si>
  <si>
    <t>190861200499690000</t>
  </si>
  <si>
    <t>2026-06-18 15:40:10</t>
  </si>
  <si>
    <t>25 días 15:40</t>
  </si>
  <si>
    <t>2026-07-23 13:53:42</t>
  </si>
  <si>
    <t>23759937</t>
  </si>
  <si>
    <t>2026-07-10 11:11:05</t>
  </si>
  <si>
    <t>RURAL_163017179400000004</t>
  </si>
  <si>
    <t>163017179400000004</t>
  </si>
  <si>
    <t>2026-07-23 11:11:05</t>
  </si>
  <si>
    <t>7 días 11:11</t>
  </si>
  <si>
    <t>9/07/2026 15:33:54</t>
  </si>
  <si>
    <t>2026-07-16 06:30:07</t>
  </si>
  <si>
    <t>2026-07-24 07:55:17</t>
  </si>
  <si>
    <t>2026-07-28 13:59:26</t>
  </si>
  <si>
    <t>2026-07-24 17:47:32</t>
  </si>
  <si>
    <t>2026-07-15 15:43:30</t>
  </si>
  <si>
    <t>2026-07-16 13:13:58</t>
  </si>
  <si>
    <t>2026-07-15 15:43:31</t>
  </si>
  <si>
    <t>2026-07-15 15:43:32</t>
  </si>
  <si>
    <t>2026-07-15 15:43:33</t>
  </si>
  <si>
    <t>2026-07-16 13:10:38</t>
  </si>
  <si>
    <t>2026-07-15 15:43:34</t>
  </si>
  <si>
    <t>2026-07-16 13:07:56</t>
  </si>
  <si>
    <t>2026-07-15 15:43:35</t>
  </si>
  <si>
    <t>2026-07-15 15:43:36</t>
  </si>
  <si>
    <t>2026-07-16 13:15:11</t>
  </si>
  <si>
    <t>2026-07-16 12:43:11</t>
  </si>
  <si>
    <t>2026-07-16 13:12:11</t>
  </si>
  <si>
    <t>2026-07-15 15:43:37</t>
  </si>
  <si>
    <t>2026-07-15 15:43:38</t>
  </si>
  <si>
    <t>2026-07-16 13:22:18</t>
  </si>
  <si>
    <t>2026-07-15 15:43:39</t>
  </si>
  <si>
    <t>2026-07-15 15:43:40</t>
  </si>
  <si>
    <t>2026-07-16 13:54:55</t>
  </si>
  <si>
    <t>2026-07-15 15:43:41</t>
  </si>
  <si>
    <t>2026-07-16 13:56:33</t>
  </si>
  <si>
    <t>2026-07-16 13:48:54</t>
  </si>
  <si>
    <t>2026-07-16 13:19:50</t>
  </si>
  <si>
    <t>2026-07-15 15:43:42</t>
  </si>
  <si>
    <t>2026-07-15 15:43:43</t>
  </si>
  <si>
    <t>2026-07-16 13:24:29</t>
  </si>
  <si>
    <t>2026-07-16 13:47:23</t>
  </si>
  <si>
    <t>2026-07-15 15:43:44</t>
  </si>
  <si>
    <t>2026-07-16 13:33:10</t>
  </si>
  <si>
    <t>2026-07-16 13:51:12</t>
  </si>
  <si>
    <t>2026-07-15 15:43:45</t>
  </si>
  <si>
    <t>2026-07-15 15:43:46</t>
  </si>
  <si>
    <t>2026-07-16 13:58:13</t>
  </si>
  <si>
    <t>2026-07-16 13:52:31</t>
  </si>
  <si>
    <t>2026-07-15 15:43:47</t>
  </si>
  <si>
    <t>2026-07-16 13:53:46</t>
  </si>
  <si>
    <t>2026-07-15 15:43:48</t>
  </si>
  <si>
    <t>2026-07-16 13:32:01</t>
  </si>
  <si>
    <t>2026-07-16 13:35:39</t>
  </si>
  <si>
    <t>2026-07-16 13:29:04</t>
  </si>
  <si>
    <t>2026-07-15 15:43:49</t>
  </si>
  <si>
    <t>2026-07-16 13:27:32</t>
  </si>
  <si>
    <t>2026-07-15 15:43:50</t>
  </si>
  <si>
    <t>2026-07-16 13:34:22</t>
  </si>
  <si>
    <t>2026-07-15 15:43:51</t>
  </si>
  <si>
    <t>2026-07-15 15:43:52</t>
  </si>
  <si>
    <t>2026-07-16 13:30:42</t>
  </si>
  <si>
    <t>2026-07-15 15:43:53</t>
  </si>
  <si>
    <t>2026-07-16 13:40:31</t>
  </si>
  <si>
    <t>2026-07-16 13:38:44</t>
  </si>
  <si>
    <t>2026-07-16 13:43:40</t>
  </si>
  <si>
    <t>2026-07-15 15:43:54</t>
  </si>
  <si>
    <t>2026-07-15 15:43:55</t>
  </si>
  <si>
    <t>2026-07-16 13:42:12</t>
  </si>
  <si>
    <t>2026-07-16 13:45:06</t>
  </si>
  <si>
    <t>2026-07-16 13:37:15</t>
  </si>
  <si>
    <t>2026-07-16 13:46:18</t>
  </si>
  <si>
    <t>2026-07-14 07:34:49</t>
  </si>
  <si>
    <t>2026-07-14 12:26:46</t>
  </si>
  <si>
    <t>2026-07-15 16:06:10</t>
  </si>
  <si>
    <t>2026-07-24 19:34:18</t>
  </si>
  <si>
    <t>2026-07-15 08:16:55</t>
  </si>
  <si>
    <t>2026-07-21 14:51:47</t>
  </si>
  <si>
    <t>2026-07-17 09:13:05</t>
  </si>
  <si>
    <t>2026-07-15 07:38:21</t>
  </si>
  <si>
    <t>2026-07-15 21:01:45</t>
  </si>
  <si>
    <t>2026-07-27 13:12:42</t>
  </si>
  <si>
    <t>2026-07-14 17:13:21</t>
  </si>
  <si>
    <t>2026-07-21 14:20:28</t>
  </si>
  <si>
    <t>2026-07-21 09:34:20</t>
  </si>
  <si>
    <t>23764783</t>
  </si>
  <si>
    <t>2026-07-10 10:47:53</t>
  </si>
  <si>
    <t>MARIA GABRIELA BLANCO GONZALEZ</t>
  </si>
  <si>
    <t>3052645972</t>
  </si>
  <si>
    <t>RURAL_190736104004900004_190736104004900004</t>
  </si>
  <si>
    <t>190736104004900004</t>
  </si>
  <si>
    <t>2026-07-29 10:47:53</t>
  </si>
  <si>
    <t>11 días 10:47</t>
  </si>
  <si>
    <t>2026-07-22 07:52:48</t>
  </si>
  <si>
    <t>2026-07-21 13:13:38</t>
  </si>
  <si>
    <t>23765173</t>
  </si>
  <si>
    <t>2026-07-08 11:26:02</t>
  </si>
  <si>
    <t>DURLEY CRISTINA TOBON AGUDELO</t>
  </si>
  <si>
    <t>3117748669</t>
  </si>
  <si>
    <t>RURAL_190670201814350003_PROV.VEREDA SAN JOSE DEL</t>
  </si>
  <si>
    <t>190670201814350003</t>
  </si>
  <si>
    <t>2026-07-28 11:26:02</t>
  </si>
  <si>
    <t>2 días 11:26</t>
  </si>
  <si>
    <t>10 días 11:26</t>
  </si>
  <si>
    <t>2026-07-15 16:54:37</t>
  </si>
  <si>
    <t>2026-07-17 11:21:23</t>
  </si>
  <si>
    <t>23765993</t>
  </si>
  <si>
    <t>2026-07-10 08:49:39</t>
  </si>
  <si>
    <t>LILIANA PATIÑO VELASQUEZ</t>
  </si>
  <si>
    <t>3436234</t>
  </si>
  <si>
    <t>3123058619</t>
  </si>
  <si>
    <t>RURAL_190656200528890000_AGUA AZUL LOTE56</t>
  </si>
  <si>
    <t>190656200528890000</t>
  </si>
  <si>
    <t>2026-07-28 08:49:39</t>
  </si>
  <si>
    <t>0 días 08:49</t>
  </si>
  <si>
    <t>10 días 08:49</t>
  </si>
  <si>
    <t>2026-07-24 08:28:34</t>
  </si>
  <si>
    <t>2026-07-14 16:10:46</t>
  </si>
  <si>
    <t>2026-07-21 12:31:25</t>
  </si>
  <si>
    <t>23766569</t>
  </si>
  <si>
    <t>2026-07-10 10:00:06</t>
  </si>
  <si>
    <t>YURI ALEXANDRA JARAMILLO CASTAÑEDA</t>
  </si>
  <si>
    <t>2739195</t>
  </si>
  <si>
    <t>3042593534</t>
  </si>
  <si>
    <t>RURAL_190282100075410000_190282100075410000</t>
  </si>
  <si>
    <t>190282100075410000</t>
  </si>
  <si>
    <t>2026-07-29 10:00:06</t>
  </si>
  <si>
    <t>11 días 10:00</t>
  </si>
  <si>
    <t>2026-07-21 13:44:25</t>
  </si>
  <si>
    <t>2026-07-21 13:37:01</t>
  </si>
  <si>
    <t>2026-07-21 13:49:30</t>
  </si>
  <si>
    <t>23766824</t>
  </si>
  <si>
    <t>2026-07-08 15:28:13</t>
  </si>
  <si>
    <t>MARIA HERMILDA ROLDAN MEJIA</t>
  </si>
  <si>
    <t>3232986361</t>
  </si>
  <si>
    <t>RURAL_190284100932400000_EL BORDO</t>
  </si>
  <si>
    <t>190284100932400000</t>
  </si>
  <si>
    <t>2026-07-21 15:28:13</t>
  </si>
  <si>
    <t>2026-07-16 15:52:29</t>
  </si>
  <si>
    <t>23767079</t>
  </si>
  <si>
    <t>2026-07-01 09:48:31</t>
  </si>
  <si>
    <t>SERGIO ELADIO RUIZ PULGARIN</t>
  </si>
  <si>
    <t>3128802327</t>
  </si>
  <si>
    <t>RURAL_190789200893200000_EL ENCANTO 3087</t>
  </si>
  <si>
    <t>190789200893200000</t>
  </si>
  <si>
    <t>2026-07-16 09:48:31</t>
  </si>
  <si>
    <t>2026-07-17 13:33:55</t>
  </si>
  <si>
    <t>2026-07-17 13:19:05</t>
  </si>
  <si>
    <t>2026-07-23 11:23:53</t>
  </si>
  <si>
    <t>2026-07-23 09:13:57</t>
  </si>
  <si>
    <t>2026-07-15 09:04:08</t>
  </si>
  <si>
    <t>2026-07-17 10:11:04</t>
  </si>
  <si>
    <t>2026-07-27 13:17:29</t>
  </si>
  <si>
    <t>2026-07-10 08:16:42</t>
  </si>
  <si>
    <t>2026-07-23 08:16:42</t>
  </si>
  <si>
    <t>0 días 08:16</t>
  </si>
  <si>
    <t>7 días 08:16</t>
  </si>
  <si>
    <t>2026-07-16 09:18:16</t>
  </si>
  <si>
    <t>2026-07-21 14:14:53</t>
  </si>
  <si>
    <t>2026-07-16 09:39:55</t>
  </si>
  <si>
    <t>23768159</t>
  </si>
  <si>
    <t>2026-07-07 07:42:07</t>
  </si>
  <si>
    <t>MARISOL YEPES</t>
  </si>
  <si>
    <t>3013412394</t>
  </si>
  <si>
    <t>RURAL_171022885584900004_PROV.BARRIO NUEVO</t>
  </si>
  <si>
    <t>171022885584900004</t>
  </si>
  <si>
    <t>2026-07-27 07:42:07</t>
  </si>
  <si>
    <t>3 días 07:42</t>
  </si>
  <si>
    <t>9 días 07:42</t>
  </si>
  <si>
    <t>2026-07-21 10:14:10</t>
  </si>
  <si>
    <t>2026-07-16 10:34:28</t>
  </si>
  <si>
    <t>2026-07-16 10:33:17</t>
  </si>
  <si>
    <t>2026-07-15 14:37:16</t>
  </si>
  <si>
    <t>2026-07-14 19:28:54</t>
  </si>
  <si>
    <t>23768969</t>
  </si>
  <si>
    <t>2026-07-03 13:33:38</t>
  </si>
  <si>
    <t>JUAN CAMILO PATIÑO ZAPATA</t>
  </si>
  <si>
    <t>3006040447</t>
  </si>
  <si>
    <t>RURAL_190789200887000000_EL ENCANTO</t>
  </si>
  <si>
    <t>190789200887000000</t>
  </si>
  <si>
    <t>2026-07-21 13:33:38</t>
  </si>
  <si>
    <t>5 días 13:33</t>
  </si>
  <si>
    <t>23769078</t>
  </si>
  <si>
    <t>2026-07-09 14:27:03</t>
  </si>
  <si>
    <t>LUIS EDUARDO PIMIENTA</t>
  </si>
  <si>
    <t>2329233</t>
  </si>
  <si>
    <t>3137311538</t>
  </si>
  <si>
    <t>RURAL_190543100434000000_CL10 CANDELARIA 8-34 AP</t>
  </si>
  <si>
    <t>190543100434000000</t>
  </si>
  <si>
    <t>2026-07-22 14:27:03</t>
  </si>
  <si>
    <t>7 días 14:27</t>
  </si>
  <si>
    <t>2026-07-17 14:59:01</t>
  </si>
  <si>
    <t>23770229</t>
  </si>
  <si>
    <t>2026-07-09 13:38:17</t>
  </si>
  <si>
    <t>NANCY JULIANA RESTREPO CARDONA</t>
  </si>
  <si>
    <t>3116754731</t>
  </si>
  <si>
    <t>RURAL_190138100130989007</t>
  </si>
  <si>
    <t>190138100130989007</t>
  </si>
  <si>
    <t>2026-07-22 13:38:17</t>
  </si>
  <si>
    <t>7 días 13:38</t>
  </si>
  <si>
    <t>23770232</t>
  </si>
  <si>
    <t>2026-07-09 13:39:11</t>
  </si>
  <si>
    <t>RURAL_190138100130989008</t>
  </si>
  <si>
    <t>190138100130989008</t>
  </si>
  <si>
    <t>2026-07-22 13:39:11</t>
  </si>
  <si>
    <t>0 días 13:39</t>
  </si>
  <si>
    <t>7 días 13:39</t>
  </si>
  <si>
    <t>2026-07-16 16:15:43</t>
  </si>
  <si>
    <t>2026-07-15 14:45:36</t>
  </si>
  <si>
    <t>2026-07-16 15:41:10</t>
  </si>
  <si>
    <t>2026-07-22 16:26:28</t>
  </si>
  <si>
    <t>2026-07-22 16:25:56</t>
  </si>
  <si>
    <t>2026-07-24 13:50:32</t>
  </si>
  <si>
    <t>23770622</t>
  </si>
  <si>
    <t>2026-07-08 16:12:25</t>
  </si>
  <si>
    <t>JESUS DAVID USUGA URIEL DE</t>
  </si>
  <si>
    <t>3206318713</t>
  </si>
  <si>
    <t>RURAL_190113200596040003_CORREGIMIENTO TABACAL</t>
  </si>
  <si>
    <t>190113200596040003</t>
  </si>
  <si>
    <t>2026-07-24 16:12:25</t>
  </si>
  <si>
    <t>2026-07-22 13:33:19</t>
  </si>
  <si>
    <t>2026-07-22 13:32:29</t>
  </si>
  <si>
    <t>2026-07-16 11:24:50</t>
  </si>
  <si>
    <t>2026-07-23 10:37:02</t>
  </si>
  <si>
    <t>2026-07-17 09:23:59</t>
  </si>
  <si>
    <t>2026-07-27 13:34:56</t>
  </si>
  <si>
    <t>2026-07-22 08:35:03</t>
  </si>
  <si>
    <t>2026-07-16 14:50:43</t>
  </si>
  <si>
    <t>2026-07-16 14:58:05</t>
  </si>
  <si>
    <t>2026-07-17 08:00:23</t>
  </si>
  <si>
    <t>23771969</t>
  </si>
  <si>
    <t>2026-07-08 10:47:45</t>
  </si>
  <si>
    <t>HERNANDO EMILIO GONZALEZ HORMIGA</t>
  </si>
  <si>
    <t>RURAL_190030200548350000_LA LLANADA</t>
  </si>
  <si>
    <t>190030200548350000</t>
  </si>
  <si>
    <t>2026-07-24 10:47:45</t>
  </si>
  <si>
    <t>2026-07-22 10:58:20</t>
  </si>
  <si>
    <t>23772129</t>
  </si>
  <si>
    <t>2026-07-07 07:45:52</t>
  </si>
  <si>
    <t>MARIA LEYDY DIAZ GALVIS</t>
  </si>
  <si>
    <t>3186040291</t>
  </si>
  <si>
    <t>RURAL_190893200685390006_PROV.LA CONDOR</t>
  </si>
  <si>
    <t>190893200685390006</t>
  </si>
  <si>
    <t>2026-07-27 07:45:52</t>
  </si>
  <si>
    <t>3 días 07:45</t>
  </si>
  <si>
    <t>9 días 07:45</t>
  </si>
  <si>
    <t>2026-07-22 19:00:42</t>
  </si>
  <si>
    <t>2026-07-21 10:46:32</t>
  </si>
  <si>
    <t>23772211</t>
  </si>
  <si>
    <t>2026-07-09 16:06:18</t>
  </si>
  <si>
    <t>EMANUEL GIL CARMONA</t>
  </si>
  <si>
    <t>3118915806</t>
  </si>
  <si>
    <t>RURAL_190657200933380001_PROV.CORREGIMIENTO LA FLO</t>
  </si>
  <si>
    <t>190657200933380001</t>
  </si>
  <si>
    <t>2026-07-29 16:06:18</t>
  </si>
  <si>
    <t>12 días 16:06</t>
  </si>
  <si>
    <t>2026-07-21 15:42:10</t>
  </si>
  <si>
    <t>2026-07-16 16:30:02</t>
  </si>
  <si>
    <t>2026-07-16 16:35:32</t>
  </si>
  <si>
    <t>2026-07-22 12:06:17</t>
  </si>
  <si>
    <t>2026-07-15 11:22:41</t>
  </si>
  <si>
    <t>2026-07-16 15:50:59</t>
  </si>
  <si>
    <t>2026-07-15 16:35:23</t>
  </si>
  <si>
    <t>2026-07-16 16:35:37</t>
  </si>
  <si>
    <t>2026-07-16 16:35:38</t>
  </si>
  <si>
    <t>2026-07-24 12:32:37</t>
  </si>
  <si>
    <t>2026-07-22 16:19:06</t>
  </si>
  <si>
    <t>2026-07-15 14:42:00</t>
  </si>
  <si>
    <t>2026-07-16 16:35:39</t>
  </si>
  <si>
    <t>2026-07-16 16:35:40</t>
  </si>
  <si>
    <t>2026-07-16 16:35:41</t>
  </si>
  <si>
    <t>2026-07-16 16:35:42</t>
  </si>
  <si>
    <t>2026-07-16 16:35:43</t>
  </si>
  <si>
    <t>2026-07-16 16:35:44</t>
  </si>
  <si>
    <t>2026-07-16 16:35:45</t>
  </si>
  <si>
    <t>2026-07-16 16:35:46</t>
  </si>
  <si>
    <t>2026-07-15 13:27:05</t>
  </si>
  <si>
    <t>2026-07-15 16:03:58</t>
  </si>
  <si>
    <t>2026-07-16 16:35:47</t>
  </si>
  <si>
    <t>2026-07-16 16:35:48</t>
  </si>
  <si>
    <t>23773197</t>
  </si>
  <si>
    <t>2026-07-10 08:52:28</t>
  </si>
  <si>
    <t>EMPRESAS PUBLICAS DE MEDELLIN E.S.P.</t>
  </si>
  <si>
    <t>3113582463</t>
  </si>
  <si>
    <t>CR 48 A CL 57 SUR -50</t>
  </si>
  <si>
    <t>015428107000500000</t>
  </si>
  <si>
    <t>2026-07-17 08:52:28</t>
  </si>
  <si>
    <t>25/06/2026 16:58:03</t>
  </si>
  <si>
    <t>2026-07-16 16:35:49</t>
  </si>
  <si>
    <t>2026-07-16 16:35:50</t>
  </si>
  <si>
    <t>2026-07-16 16:35:51</t>
  </si>
  <si>
    <t>2026-07-16 16:35:52</t>
  </si>
  <si>
    <t>2026-07-15 13:18:19</t>
  </si>
  <si>
    <t>2026-07-16 16:35:53</t>
  </si>
  <si>
    <t>2026-07-16 16:35:54</t>
  </si>
  <si>
    <t>2026-07-16 16:35:55</t>
  </si>
  <si>
    <t>2026-07-16 16:35:56</t>
  </si>
  <si>
    <t>2026-07-16 16:35:57</t>
  </si>
  <si>
    <t>2026-07-16 16:35:58</t>
  </si>
  <si>
    <t>2026-07-16 16:35:59</t>
  </si>
  <si>
    <t>2026-07-16 16:36:00</t>
  </si>
  <si>
    <t>2026-07-16 16:36:01</t>
  </si>
  <si>
    <t>2026-07-16 16:36:02</t>
  </si>
  <si>
    <t>2026-07-16 16:36:03</t>
  </si>
  <si>
    <t>2026-07-16 16:36:04</t>
  </si>
  <si>
    <t>2026-07-16 16:36:05</t>
  </si>
  <si>
    <t>2026-07-16 16:36:06</t>
  </si>
  <si>
    <t>2026-07-16 16:36:07</t>
  </si>
  <si>
    <t>2026-07-16 16:36:08</t>
  </si>
  <si>
    <t>2026-07-16 16:36:09</t>
  </si>
  <si>
    <t>2026-07-16 16:36:10</t>
  </si>
  <si>
    <t>2026-07-16 16:36:11</t>
  </si>
  <si>
    <t>2026-07-16 16:36:12</t>
  </si>
  <si>
    <t>2026-07-16 16:36:13</t>
  </si>
  <si>
    <t>2026-07-16 16:36:14</t>
  </si>
  <si>
    <t>2026-07-16 16:36:15</t>
  </si>
  <si>
    <t>2026-07-16 16:36:16</t>
  </si>
  <si>
    <t>2026-07-16 16:36:17</t>
  </si>
  <si>
    <t>2026-07-16 16:36:18</t>
  </si>
  <si>
    <t>2026-07-16 16:36:19</t>
  </si>
  <si>
    <t>2026-07-16 16:36:20</t>
  </si>
  <si>
    <t>2026-07-16 16:36:21</t>
  </si>
  <si>
    <t>2026-07-16 16:36:22</t>
  </si>
  <si>
    <t>2026-07-16 16:36:23</t>
  </si>
  <si>
    <t>2026-07-16 16:36:24</t>
  </si>
  <si>
    <t>2026-07-16 11:23:10</t>
  </si>
  <si>
    <t>2026-07-16 16:36:25</t>
  </si>
  <si>
    <t>2026-07-22 10:04:15</t>
  </si>
  <si>
    <t>2026-07-16 16:36:26</t>
  </si>
  <si>
    <t>2026-07-16 16:36:27</t>
  </si>
  <si>
    <t>2026-07-16 16:36:28</t>
  </si>
  <si>
    <t>2026-07-16 16:36:29</t>
  </si>
  <si>
    <t>2026-07-16 16:36:30</t>
  </si>
  <si>
    <t>2026-07-16 16:36:31</t>
  </si>
  <si>
    <t>2026-07-16 16:36:32</t>
  </si>
  <si>
    <t>2026-07-16 16:36:33</t>
  </si>
  <si>
    <t>2026-07-23 08:50:13</t>
  </si>
  <si>
    <t>2026-07-15 10:43:27</t>
  </si>
  <si>
    <t>2026-07-15 13:43:10</t>
  </si>
  <si>
    <t>2026-07-16 14:56:56</t>
  </si>
  <si>
    <t>2026-07-21 11:04:23</t>
  </si>
  <si>
    <t>23774736</t>
  </si>
  <si>
    <t>2026-07-09 18:54:14</t>
  </si>
  <si>
    <t>LUISA MARIA ZAPATA CAÑAS</t>
  </si>
  <si>
    <t>3118943470</t>
  </si>
  <si>
    <t>CR 54 CL 48 -94</t>
  </si>
  <si>
    <t>900050300002186144</t>
  </si>
  <si>
    <t>2026-07-22 18:54:14</t>
  </si>
  <si>
    <t>0 días 18:54</t>
  </si>
  <si>
    <t>7 días 18:54</t>
  </si>
  <si>
    <t>2026-07-23 06:07:10</t>
  </si>
  <si>
    <t>23775192</t>
  </si>
  <si>
    <t>2026-07-10 08:22:40</t>
  </si>
  <si>
    <t>MARIO QUINTERO HERNANDEZ</t>
  </si>
  <si>
    <t>3217895301</t>
  </si>
  <si>
    <t>RURAL_163007115000000000_RURAL ITAGUI EL AJIZAL</t>
  </si>
  <si>
    <t>163007115000000000</t>
  </si>
  <si>
    <t>2026-07-27 08:22:40</t>
  </si>
  <si>
    <t>9 días 08:22</t>
  </si>
  <si>
    <t>2026-07-15 08:57:16</t>
  </si>
  <si>
    <t>2026-07-14 08:37:11</t>
  </si>
  <si>
    <t>2026-07-14 08:12:10</t>
  </si>
  <si>
    <t>2026-07-14 09:23:54</t>
  </si>
  <si>
    <t>2026-07-14 09:24:08</t>
  </si>
  <si>
    <t>2026-07-14 10:14:10</t>
  </si>
  <si>
    <t>2026-07-14 08:13:09</t>
  </si>
  <si>
    <t>23775965</t>
  </si>
  <si>
    <t>2026-07-08 14:43:27</t>
  </si>
  <si>
    <t>WILLIAM HERNANDO TORO PANESSO</t>
  </si>
  <si>
    <t>3148327480</t>
  </si>
  <si>
    <t>RURAL_190234200044600201_CLL 10 NRO. 11-73</t>
  </si>
  <si>
    <t>190234200044600201</t>
  </si>
  <si>
    <t>2026-07-24 14:43:27</t>
  </si>
  <si>
    <t>8 días 14:43</t>
  </si>
  <si>
    <t>23776045</t>
  </si>
  <si>
    <t>2026-07-09 15:12:29</t>
  </si>
  <si>
    <t>IVAN DE JESUS HERRERA CEQUEA</t>
  </si>
  <si>
    <t>3122503365</t>
  </si>
  <si>
    <t>RURAL_190378100020400103_CL 11 N 7-04</t>
  </si>
  <si>
    <t>190378100020400103</t>
  </si>
  <si>
    <t>2026-07-22 15:12:29</t>
  </si>
  <si>
    <t>0 días 15:12</t>
  </si>
  <si>
    <t>7 días 15:12</t>
  </si>
  <si>
    <t>23776095</t>
  </si>
  <si>
    <t>2026-07-09 14:38:58</t>
  </si>
  <si>
    <t>3165361566</t>
  </si>
  <si>
    <t>RURAL_190031101137500101_CR 19 N°21-074 LOCAL 101</t>
  </si>
  <si>
    <t>190031101137500101</t>
  </si>
  <si>
    <t>2026-07-22 14:38:58</t>
  </si>
  <si>
    <t>0 días 14:38</t>
  </si>
  <si>
    <t>7 días 14:38</t>
  </si>
  <si>
    <t>23776110</t>
  </si>
  <si>
    <t>2026-07-09 13:58:11</t>
  </si>
  <si>
    <t>RURAL_190031101137500102_CR 19 N°21-068 LOCAL 102</t>
  </si>
  <si>
    <t>190031101137500102</t>
  </si>
  <si>
    <t>2026-07-22 13:58:11</t>
  </si>
  <si>
    <t>0 días 13:58</t>
  </si>
  <si>
    <t>2026-07-14 12:18:09</t>
  </si>
  <si>
    <t>2026-07-14 13:12:34</t>
  </si>
  <si>
    <t>2026-07-14 13:36:35</t>
  </si>
  <si>
    <t>2026-07-14 15:04:54</t>
  </si>
  <si>
    <t>2026-07-14 16:21:40</t>
  </si>
  <si>
    <t>2026-07-21 11:25:56</t>
  </si>
  <si>
    <t>2026-07-17 18:58:01</t>
  </si>
  <si>
    <t>2026-07-14 06:55:00</t>
  </si>
  <si>
    <t>2026-07-15 09:13:08</t>
  </si>
  <si>
    <t>2026-07-15 09:46:51</t>
  </si>
  <si>
    <t>2026-07-15 09:58:50</t>
  </si>
  <si>
    <t>2026-07-16 13:14:05</t>
  </si>
  <si>
    <t>2026-07-15 12:26:03</t>
  </si>
  <si>
    <t>2026-07-15 12:46:24</t>
  </si>
  <si>
    <t>2026-07-15 13:16:00</t>
  </si>
  <si>
    <t>2026-07-15 13:36:16</t>
  </si>
  <si>
    <t>2026-07-15 14:38:53</t>
  </si>
  <si>
    <t>2026-07-14 11:30:32</t>
  </si>
  <si>
    <t>2026-07-17 13:50:51</t>
  </si>
  <si>
    <t>2026-07-21 07:04:23</t>
  </si>
  <si>
    <t>2026-07-15 16:57:09</t>
  </si>
  <si>
    <t>2026-07-15 17:28:16</t>
  </si>
  <si>
    <t>2026-07-16 11:00:45</t>
  </si>
  <si>
    <t>2026-07-14 14:14:06</t>
  </si>
  <si>
    <t>2026-07-21 09:42:28</t>
  </si>
  <si>
    <t>2026-07-16 15:04:10</t>
  </si>
  <si>
    <t>2026-07-21 15:56:36</t>
  </si>
  <si>
    <t>2026-07-16 15:46:45</t>
  </si>
  <si>
    <t>2026-07-21 14:10:44</t>
  </si>
  <si>
    <t>2026-07-21 14:13:19</t>
  </si>
  <si>
    <t>2026-07-21 14:12:13</t>
  </si>
  <si>
    <t>2026-07-16 16:53:55</t>
  </si>
  <si>
    <t>2026-07-14 07:54:47</t>
  </si>
  <si>
    <t>2026-07-17 08:19:33</t>
  </si>
  <si>
    <t>2026-07-14 09:41:13</t>
  </si>
  <si>
    <t>2026-07-17 09:47:55</t>
  </si>
  <si>
    <t>2026-07-17 09:48:09</t>
  </si>
  <si>
    <t>2026-07-17 10:49:22</t>
  </si>
  <si>
    <t>2026-07-21 08:43:52</t>
  </si>
  <si>
    <t>2026-07-17 11:36:33</t>
  </si>
  <si>
    <t>2026-07-14 11:41:35</t>
  </si>
  <si>
    <t>2026-07-14 12:24:15</t>
  </si>
  <si>
    <t>2026-07-17 12:48:18</t>
  </si>
  <si>
    <t>2026-07-17 13:17:35</t>
  </si>
  <si>
    <t>2026-07-17 13:28:19</t>
  </si>
  <si>
    <t>2026-07-17 14:24:04</t>
  </si>
  <si>
    <t>2026-07-17 14:26:36</t>
  </si>
  <si>
    <t>2026-07-17 14:31:05</t>
  </si>
  <si>
    <t>2026-07-14 14:46:47</t>
  </si>
  <si>
    <t>23780021</t>
  </si>
  <si>
    <t>2026-07-10 09:51:29</t>
  </si>
  <si>
    <t>ALIX LIBRADA RAMIREZ MONTOYA</t>
  </si>
  <si>
    <t>3017680378</t>
  </si>
  <si>
    <t>RURAL_190604100080105801_CRA 10 5 117</t>
  </si>
  <si>
    <t>190604100080105801</t>
  </si>
  <si>
    <t>2026-07-23 09:51:29</t>
  </si>
  <si>
    <t>2026-07-17 15:15:20</t>
  </si>
  <si>
    <t>2026-07-17 16:44:11</t>
  </si>
  <si>
    <t>2026-07-14 08:34:44</t>
  </si>
  <si>
    <t>2026-07-14 16:53:34</t>
  </si>
  <si>
    <t>2026-07-17 17:26:18</t>
  </si>
  <si>
    <t>2026-07-21 07:38:47</t>
  </si>
  <si>
    <t>2026-07-14 08:17:53</t>
  </si>
  <si>
    <t>2026-07-10 06:58:05</t>
  </si>
  <si>
    <t>RURAL_190234200524172000</t>
  </si>
  <si>
    <t>190234200524172000</t>
  </si>
  <si>
    <t>2026-07-30 06:58:05</t>
  </si>
  <si>
    <t>0 días 06:58</t>
  </si>
  <si>
    <t>12 días 06:58</t>
  </si>
  <si>
    <t>2026-07-14 08:54:31</t>
  </si>
  <si>
    <t>2026-07-14 08:58:54</t>
  </si>
  <si>
    <t>2026-07-21 09:02:03</t>
  </si>
  <si>
    <t>2026-07-14 09:24:55</t>
  </si>
  <si>
    <t>2026-07-14 09:32:32</t>
  </si>
  <si>
    <t>2026-07-14 09:34:13</t>
  </si>
  <si>
    <t>2026-07-14 09:53:34</t>
  </si>
  <si>
    <t>2026-07-14 09:55:11</t>
  </si>
  <si>
    <t>23780855</t>
  </si>
  <si>
    <t>2026-07-10 09:19:56</t>
  </si>
  <si>
    <t>YULIANA PATRICIA ZAPATA COSSIO</t>
  </si>
  <si>
    <t>3117691059</t>
  </si>
  <si>
    <t>RURAL_190042100143600007_CR 13 12 -56</t>
  </si>
  <si>
    <t>190042100143600007</t>
  </si>
  <si>
    <t>2026-07-23 09:19:56</t>
  </si>
  <si>
    <t>0 días 09:19</t>
  </si>
  <si>
    <t>7 días 09:19</t>
  </si>
  <si>
    <t>2026-07-14 10:09:07</t>
  </si>
  <si>
    <t>2026-07-14 10:27:21</t>
  </si>
  <si>
    <t>2026-07-14 10:27:43</t>
  </si>
  <si>
    <t>2026-07-21 10:29:20</t>
  </si>
  <si>
    <t>2026-07-21 10:31:31</t>
  </si>
  <si>
    <t>2026-07-21 10:31:49</t>
  </si>
  <si>
    <t>2026-07-21 10:40:27</t>
  </si>
  <si>
    <t>2026-07-14 10:47:43</t>
  </si>
  <si>
    <t>2026-07-14 10:49:04</t>
  </si>
  <si>
    <t>2026-07-14 11:08:57</t>
  </si>
  <si>
    <t>2026-07-14 11:18:55</t>
  </si>
  <si>
    <t>2026-07-14 15:45:07</t>
  </si>
  <si>
    <t>2026-07-17 08:19:50</t>
  </si>
  <si>
    <t>2026-07-14 14:03:00</t>
  </si>
  <si>
    <t>2026-07-14 14:11:18</t>
  </si>
  <si>
    <t>2026-07-15 14:28:59</t>
  </si>
  <si>
    <t>2026-07-21 14:37:23</t>
  </si>
  <si>
    <t>2026-07-14 14:41:46</t>
  </si>
  <si>
    <t>2026-07-14 14:55:52</t>
  </si>
  <si>
    <t>2026-07-14 15:04:50</t>
  </si>
  <si>
    <t>2026-07-14 15:10:08</t>
  </si>
  <si>
    <t>2026-07-14 14:12:24</t>
  </si>
  <si>
    <t>2026-07-14 15:14:39</t>
  </si>
  <si>
    <t>2026-07-14 15:15:56</t>
  </si>
  <si>
    <t>2026-07-14 15:20:45</t>
  </si>
  <si>
    <t>2026-07-14 15:28:52</t>
  </si>
  <si>
    <t>2026-07-15 11:25:32</t>
  </si>
  <si>
    <t>2026-07-14 15:41:10</t>
  </si>
  <si>
    <t>2026-07-14 15:42:50</t>
  </si>
  <si>
    <t>2026-07-21 15:43:42</t>
  </si>
  <si>
    <t>2026-07-21 15:56:46</t>
  </si>
  <si>
    <t>2026-07-21 16:00:47</t>
  </si>
  <si>
    <t>2026-07-14 16:03:13</t>
  </si>
  <si>
    <t>2026-07-14 16:06:49</t>
  </si>
  <si>
    <t>2026-07-14 16:17:58</t>
  </si>
  <si>
    <t>2026-07-14 16:26:33</t>
  </si>
  <si>
    <t>2026-07-17 09:46:00</t>
  </si>
  <si>
    <t>2026-07-17 08:00:45</t>
  </si>
  <si>
    <t>2026-07-14 16:51:39</t>
  </si>
  <si>
    <t>2026-07-14 16:56:52</t>
  </si>
  <si>
    <t>2026-07-14 17:17:45</t>
  </si>
  <si>
    <t>2026-07-16 16:18:41</t>
  </si>
  <si>
    <t>2026-07-14 18:06:34</t>
  </si>
  <si>
    <t>2026-07-21 11:39:47</t>
  </si>
  <si>
    <t>2026-07-15 15:03:17</t>
  </si>
  <si>
    <t>2026-07-16 13:59:27</t>
  </si>
  <si>
    <t>2026-07-14 13:10:18</t>
  </si>
  <si>
    <t>2026-07-15 07:12:06</t>
  </si>
  <si>
    <t>2026-07-14 07:27:06</t>
  </si>
  <si>
    <t>2026-07-15 07:39:52</t>
  </si>
  <si>
    <t>2026-07-15 08:11:45</t>
  </si>
  <si>
    <t>2026-07-15 08:19:13</t>
  </si>
  <si>
    <t>2026-07-15 08:20:57</t>
  </si>
  <si>
    <t>2026-07-22 08:26:12</t>
  </si>
  <si>
    <t>2026-07-14 08:36:04</t>
  </si>
  <si>
    <t>2026-07-15 08:39:45</t>
  </si>
  <si>
    <t>2026-07-24 07:32:04</t>
  </si>
  <si>
    <t>2026-07-15 08:47:12</t>
  </si>
  <si>
    <t>2026-07-22 08:58:22</t>
  </si>
  <si>
    <t>2026-07-15 08:59:24</t>
  </si>
  <si>
    <t>2026-07-22 09:00:57</t>
  </si>
  <si>
    <t>2026-07-14 09:07:16</t>
  </si>
  <si>
    <t>2026-07-15 09:23:27</t>
  </si>
  <si>
    <t>2026-07-16 10:13:45</t>
  </si>
  <si>
    <t>2026-07-15 09:33:27</t>
  </si>
  <si>
    <t>2026-07-15 09:33:42</t>
  </si>
  <si>
    <t>2026-07-15 09:36:29</t>
  </si>
  <si>
    <t>2026-07-14 09:37:07</t>
  </si>
  <si>
    <t>2026-07-14 09:41:28</t>
  </si>
  <si>
    <t>2026-07-15 09:50:54</t>
  </si>
  <si>
    <t>2026-07-15 10:04:06</t>
  </si>
  <si>
    <t>2026-07-15 10:10:33</t>
  </si>
  <si>
    <t>23782493</t>
  </si>
  <si>
    <t>2026-06-30 10:11:33</t>
  </si>
  <si>
    <t>MARTHA CECILIA CORREA VALLADALES</t>
  </si>
  <si>
    <t>3116398338</t>
  </si>
  <si>
    <t>CL 32 CR 25 -52 (PI 1 )</t>
  </si>
  <si>
    <t>900055760001695667</t>
  </si>
  <si>
    <t>2026-07-09 10:11:33</t>
  </si>
  <si>
    <t>2026-07-27 06:18:13</t>
  </si>
  <si>
    <t>2026-07-15 10:12:57</t>
  </si>
  <si>
    <t>2026-07-22 10:22:04</t>
  </si>
  <si>
    <t>2026-07-16 10:22:59</t>
  </si>
  <si>
    <t>2026-07-15 10:43:59</t>
  </si>
  <si>
    <t>2026-07-15 10:45:45</t>
  </si>
  <si>
    <t>2026-07-15 10:48:43</t>
  </si>
  <si>
    <t>2026-07-15 10:50:11</t>
  </si>
  <si>
    <t>2026-07-15 11:08:24</t>
  </si>
  <si>
    <t>2026-07-14 11:00:09</t>
  </si>
  <si>
    <t>2026-07-15 11:02:05</t>
  </si>
  <si>
    <t>2026-07-22 11:03:57</t>
  </si>
  <si>
    <t>2026-07-15 11:07:04</t>
  </si>
  <si>
    <t>2026-07-10 10:47:04</t>
  </si>
  <si>
    <t>2026-07-23 10:47:04</t>
  </si>
  <si>
    <t>2026-07-15 11:12:35</t>
  </si>
  <si>
    <t>2026-07-15 11:14:58</t>
  </si>
  <si>
    <t>2026-07-14 11:16:13</t>
  </si>
  <si>
    <t>2026-07-24 13:16:14</t>
  </si>
  <si>
    <t>2026-07-15 11:18:40</t>
  </si>
  <si>
    <t>2026-07-17 08:37:39</t>
  </si>
  <si>
    <t>2026-07-22 11:49:14</t>
  </si>
  <si>
    <t>2026-07-17 07:26:18</t>
  </si>
  <si>
    <t>2026-07-15 11:58:39</t>
  </si>
  <si>
    <t>2026-07-15 12:05:32</t>
  </si>
  <si>
    <t>2026-07-22 13:19:29</t>
  </si>
  <si>
    <t>2026-07-15 13:22:43</t>
  </si>
  <si>
    <t>2026-07-15 13:26:13</t>
  </si>
  <si>
    <t>2026-07-22 13:28:58</t>
  </si>
  <si>
    <t>2026-07-27 16:13:34</t>
  </si>
  <si>
    <t>2026-07-15 13:46:21</t>
  </si>
  <si>
    <t>2026-07-15 13:47:19</t>
  </si>
  <si>
    <t>2026-07-15 13:47:22</t>
  </si>
  <si>
    <t>2026-07-14 14:00:20</t>
  </si>
  <si>
    <t>2026-07-14 14:10:13</t>
  </si>
  <si>
    <t>2026-07-15 14:10:28</t>
  </si>
  <si>
    <t>2026-07-15 14:28:04</t>
  </si>
  <si>
    <t>2026-07-15 14:41:18</t>
  </si>
  <si>
    <t>2026-07-15 14:42:20</t>
  </si>
  <si>
    <t>2026-07-15 14:46:01</t>
  </si>
  <si>
    <t>2026-07-16 15:25:42</t>
  </si>
  <si>
    <t>23782869</t>
  </si>
  <si>
    <t>2026-07-10 07:33:48</t>
  </si>
  <si>
    <t>FELIX ANTONIO GAMARRA CASTRO</t>
  </si>
  <si>
    <t>3176609348</t>
  </si>
  <si>
    <t>RURAL_190004200095420001_PLANTA TTO DE</t>
  </si>
  <si>
    <t>190004200095420001</t>
  </si>
  <si>
    <t>2026-07-17 07:33:48</t>
  </si>
  <si>
    <t>0 días 07:33</t>
  </si>
  <si>
    <t>4 días 07:33</t>
  </si>
  <si>
    <t>2026-07-14 14:52:55</t>
  </si>
  <si>
    <t>2026-07-22 14:56:21</t>
  </si>
  <si>
    <t>2026-07-15 17:43:53</t>
  </si>
  <si>
    <t>2026-07-21 09:27:48</t>
  </si>
  <si>
    <t>2026-07-22 15:38:33</t>
  </si>
  <si>
    <t>2026-07-15 16:03:44</t>
  </si>
  <si>
    <t>2026-07-15 16:12:53</t>
  </si>
  <si>
    <t>2026-07-15 16:15:31</t>
  </si>
  <si>
    <t>2026-07-15 16:20:36</t>
  </si>
  <si>
    <t>2026-07-14 16:22:05</t>
  </si>
  <si>
    <t>2026-07-15 16:29:52</t>
  </si>
  <si>
    <t>2026-07-15 17:15:23</t>
  </si>
  <si>
    <t>2026-07-15 17:26:06</t>
  </si>
  <si>
    <t>2026-07-15 17:28:30</t>
  </si>
  <si>
    <t>2026-07-16 06:56:56</t>
  </si>
  <si>
    <t>2026-07-22 08:52:46</t>
  </si>
  <si>
    <t>2026-07-15 08:07:10</t>
  </si>
  <si>
    <t>2026-07-23 08:20:04</t>
  </si>
  <si>
    <t>2026-07-16 08:21:20</t>
  </si>
  <si>
    <t>2026-07-17 08:30:07</t>
  </si>
  <si>
    <t>2026-07-16 08:35:51</t>
  </si>
  <si>
    <t>2026-07-16 08:48:29</t>
  </si>
  <si>
    <t>2026-07-23 08:50:39</t>
  </si>
  <si>
    <t>2026-07-16 09:05:37</t>
  </si>
  <si>
    <t>2026-07-16 09:17:07</t>
  </si>
  <si>
    <t>2026-07-16 09:20:08</t>
  </si>
  <si>
    <t>2026-07-16 09:31:49</t>
  </si>
  <si>
    <t>2026-07-17 09:40:21</t>
  </si>
  <si>
    <t>2026-07-16 09:40:20</t>
  </si>
  <si>
    <t>2026-07-15 09:47:12</t>
  </si>
  <si>
    <t>2026-07-17 14:53:52</t>
  </si>
  <si>
    <t>2026-07-15 09:53:42</t>
  </si>
  <si>
    <t>2026-07-17 07:59:32</t>
  </si>
  <si>
    <t>2026-07-16 10:02:57</t>
  </si>
  <si>
    <t>2026-07-15 09:39:38</t>
  </si>
  <si>
    <t>2026-07-23 10:15:56</t>
  </si>
  <si>
    <t>2026-07-16 10:34:16</t>
  </si>
  <si>
    <t>2026-07-16 10:38:11</t>
  </si>
  <si>
    <t>2026-07-23 10:41:59</t>
  </si>
  <si>
    <t>2026-07-23 10:46:13</t>
  </si>
  <si>
    <t>2026-07-16 11:01:09</t>
  </si>
  <si>
    <t>2026-07-21 06:57:57</t>
  </si>
  <si>
    <t>2026-07-16 11:06:27</t>
  </si>
  <si>
    <t>23784744</t>
  </si>
  <si>
    <t>2026-07-10 10:11:59</t>
  </si>
  <si>
    <t>PATRICIA PORRAS ROJAS</t>
  </si>
  <si>
    <t>3137068125</t>
  </si>
  <si>
    <t>RURAL_264428107000840001</t>
  </si>
  <si>
    <t>264428107000840001</t>
  </si>
  <si>
    <t>2026-07-24 10:11:59</t>
  </si>
  <si>
    <t>2026-07-15 11:08:08</t>
  </si>
  <si>
    <t>2026-07-23 11:13:40</t>
  </si>
  <si>
    <t>2026-07-16 11:16:33</t>
  </si>
  <si>
    <t>2026-07-15 18:11:08</t>
  </si>
  <si>
    <t>2026-07-15 11:17:56</t>
  </si>
  <si>
    <t>2026-07-16 11:18:52</t>
  </si>
  <si>
    <t>2026-07-16 11:22:23</t>
  </si>
  <si>
    <t>2026-07-17 11:42:23</t>
  </si>
  <si>
    <t>2026-07-17 11:32:36</t>
  </si>
  <si>
    <t>2026-07-15 11:34:51</t>
  </si>
  <si>
    <t>2026-07-17 11:36:31</t>
  </si>
  <si>
    <t>2026-07-16 11:37:20</t>
  </si>
  <si>
    <t>2026-07-16 11:47:50</t>
  </si>
  <si>
    <t>2026-07-17 12:03:38</t>
  </si>
  <si>
    <t>2026-07-16 08:08:57</t>
  </si>
  <si>
    <t>2026-07-23 13:08:06</t>
  </si>
  <si>
    <t>2026-07-16 13:23:46</t>
  </si>
  <si>
    <t>2026-07-15 13:26:01</t>
  </si>
  <si>
    <t>2026-07-21 06:25:30</t>
  </si>
  <si>
    <t>2026-07-16 13:53:59</t>
  </si>
  <si>
    <t>2026-07-14 14:28:23</t>
  </si>
  <si>
    <t>2026-07-16 14:41:38</t>
  </si>
  <si>
    <t>2026-07-15 14:50:03</t>
  </si>
  <si>
    <t>2026-07-15 14:50:35</t>
  </si>
  <si>
    <t>2026-07-15 14:50:44</t>
  </si>
  <si>
    <t>2026-07-16 14:53:38</t>
  </si>
  <si>
    <t>2026-07-23 14:58:08</t>
  </si>
  <si>
    <t>2026-07-16 14:58:31</t>
  </si>
  <si>
    <t>2026-07-16 14:59:22</t>
  </si>
  <si>
    <t>2026-07-16 15:02:33</t>
  </si>
  <si>
    <t>2026-07-23 15:10:35</t>
  </si>
  <si>
    <t>2026-07-23 15:51:42</t>
  </si>
  <si>
    <t>2026-07-16 16:05:36</t>
  </si>
  <si>
    <t>2026-07-16 16:10:37</t>
  </si>
  <si>
    <t>2026-07-16 16:14:19</t>
  </si>
  <si>
    <t>2026-07-23 16:18:43</t>
  </si>
  <si>
    <t>2026-07-16 16:21:13</t>
  </si>
  <si>
    <t>2026-07-14 16:24:40</t>
  </si>
  <si>
    <t>2026-07-23 16:24:49</t>
  </si>
  <si>
    <t>2026-07-16 16:32:51</t>
  </si>
  <si>
    <t>2026-07-16 16:36:45</t>
  </si>
  <si>
    <t>2026-07-16 16:44:10</t>
  </si>
  <si>
    <t>2026-07-16 16:44:50</t>
  </si>
  <si>
    <t>2026-07-16 16:45:38</t>
  </si>
  <si>
    <t>2026-07-15 16:57:03</t>
  </si>
  <si>
    <t>2026-07-23 17:08:44</t>
  </si>
  <si>
    <t>2026-07-16 17:14:08</t>
  </si>
  <si>
    <t>2026-07-15 17:34:10</t>
  </si>
  <si>
    <t>2026-07-21 07:59:01</t>
  </si>
  <si>
    <t>2026-07-14 07:12:48</t>
  </si>
  <si>
    <t>2026-07-14 07:33:26</t>
  </si>
  <si>
    <t>2026-07-22 09:24:01</t>
  </si>
  <si>
    <t>2026-07-17 07:37:01</t>
  </si>
  <si>
    <t>2026-07-17 07:40:04</t>
  </si>
  <si>
    <t>2026-07-17 07:46:11</t>
  </si>
  <si>
    <t>2026-07-14 07:46:22</t>
  </si>
  <si>
    <t>2026-07-17 07:49:31</t>
  </si>
  <si>
    <t>2026-07-17 08:05:20</t>
  </si>
  <si>
    <t>2026-07-16 08:11:44</t>
  </si>
  <si>
    <t>2026-07-14 08:17:11</t>
  </si>
  <si>
    <t>2026-07-24 08:26:50</t>
  </si>
  <si>
    <t>2026-07-17 08:30:28</t>
  </si>
  <si>
    <t>2026-07-14 08:33:52</t>
  </si>
  <si>
    <t>2026-07-24 08:37:06</t>
  </si>
  <si>
    <t>2026-07-14 08:39:27</t>
  </si>
  <si>
    <t>2026-07-24 08:41:05</t>
  </si>
  <si>
    <t>2026-07-14 08:45:51</t>
  </si>
  <si>
    <t>2026-07-17 08:50:22</t>
  </si>
  <si>
    <t>2026-07-17 08:53:10</t>
  </si>
  <si>
    <t>2026-07-16 08:55:33</t>
  </si>
  <si>
    <t>2026-07-14 08:58:28</t>
  </si>
  <si>
    <t>2026-07-14 09:01:25</t>
  </si>
  <si>
    <t>2026-07-14 09:09:16</t>
  </si>
  <si>
    <t>2026-07-17 09:20:51</t>
  </si>
  <si>
    <t>2026-07-14 09:31:19</t>
  </si>
  <si>
    <t>2026-07-14 09:38:23</t>
  </si>
  <si>
    <t>2026-07-16 09:50:25</t>
  </si>
  <si>
    <t>2026-07-14 09:50:29</t>
  </si>
  <si>
    <t>2026-07-14 09:50:42</t>
  </si>
  <si>
    <t>2026-07-17 09:54:26</t>
  </si>
  <si>
    <t>2026-07-16 09:56:36</t>
  </si>
  <si>
    <t>2026-07-17 09:59:33</t>
  </si>
  <si>
    <t>2026-07-24 10:01:10</t>
  </si>
  <si>
    <t>2026-07-17 10:01:12</t>
  </si>
  <si>
    <t>2026-07-14 10:01:51</t>
  </si>
  <si>
    <t>2026-07-16 10:02:25</t>
  </si>
  <si>
    <t>2026-07-17 10:07:53</t>
  </si>
  <si>
    <t>2026-07-22 10:02:17</t>
  </si>
  <si>
    <t>2026-07-14 10:11:44</t>
  </si>
  <si>
    <t>2026-07-14 10:26:21</t>
  </si>
  <si>
    <t>2026-07-14 10:31:48</t>
  </si>
  <si>
    <t>2026-07-16 10:33:22</t>
  </si>
  <si>
    <t>2026-07-14 10:35:01</t>
  </si>
  <si>
    <t>2026-07-16 10:35:51</t>
  </si>
  <si>
    <t>2026-07-16 10:45:28</t>
  </si>
  <si>
    <t>2026-07-14 10:52:28</t>
  </si>
  <si>
    <t>2026-07-16 10:53:14</t>
  </si>
  <si>
    <t>23785930</t>
  </si>
  <si>
    <t>2026-07-10 08:59:06</t>
  </si>
  <si>
    <t>ANGELA MARIA PEREZ DUQUE</t>
  </si>
  <si>
    <t>3217552232</t>
  </si>
  <si>
    <t>RURAL_190657100029700002</t>
  </si>
  <si>
    <t>190657100029700002</t>
  </si>
  <si>
    <t>2026-07-21 08:59:06</t>
  </si>
  <si>
    <t>5 días 08:59</t>
  </si>
  <si>
    <t>2026-07-16 11:08:13</t>
  </si>
  <si>
    <t>2026-07-17 11:31:50</t>
  </si>
  <si>
    <t>2026-07-21 15:36:22</t>
  </si>
  <si>
    <t>2026-07-17 11:49:32</t>
  </si>
  <si>
    <t>2026-07-14 11:58:58</t>
  </si>
  <si>
    <t>2026-07-16 11:59:05</t>
  </si>
  <si>
    <t>2026-07-15 12:00:56</t>
  </si>
  <si>
    <t>2026-07-16 12:04:03</t>
  </si>
  <si>
    <t>2026-07-21 15:37:30</t>
  </si>
  <si>
    <t>2026-07-21 15:38:34</t>
  </si>
  <si>
    <t>2026-07-14 12:34:53</t>
  </si>
  <si>
    <t>2026-07-21 15:40:15</t>
  </si>
  <si>
    <t>2026-07-24 12:49:32</t>
  </si>
  <si>
    <t>2026-07-14 12:56:55</t>
  </si>
  <si>
    <t>2026-07-17 13:08:23</t>
  </si>
  <si>
    <t>2026-07-17 13:11:15</t>
  </si>
  <si>
    <t>2026-07-16 13:16:36</t>
  </si>
  <si>
    <t>2026-07-14 13:22:39</t>
  </si>
  <si>
    <t>2026-07-16 13:25:42</t>
  </si>
  <si>
    <t>2026-07-16 13:33:42</t>
  </si>
  <si>
    <t>2026-07-14 13:43:09</t>
  </si>
  <si>
    <t>2026-07-14 13:45:59</t>
  </si>
  <si>
    <t>2026-07-17 13:49:02</t>
  </si>
  <si>
    <t>2026-07-14 13:52:14</t>
  </si>
  <si>
    <t>2026-07-16 14:00:32</t>
  </si>
  <si>
    <t>2026-07-17 14:07:08</t>
  </si>
  <si>
    <t>2026-07-14 14:09:10</t>
  </si>
  <si>
    <t>2026-07-17 14:14:49</t>
  </si>
  <si>
    <t>2026-07-17 14:17:56</t>
  </si>
  <si>
    <t>2026-07-14 14:23:19</t>
  </si>
  <si>
    <t>2026-07-17 14:24:02</t>
  </si>
  <si>
    <t>2026-07-14 14:29:09</t>
  </si>
  <si>
    <t>2026-07-14 14:31:53</t>
  </si>
  <si>
    <t>2026-07-14 14:45:26</t>
  </si>
  <si>
    <t>2026-07-14 14:49:59</t>
  </si>
  <si>
    <t>2026-07-16 14:53:01</t>
  </si>
  <si>
    <t>2026-07-14 14:58:48</t>
  </si>
  <si>
    <t>2026-07-14 15:01:24</t>
  </si>
  <si>
    <t>2026-07-14 15:07:48</t>
  </si>
  <si>
    <t>2026-07-24 15:19:25</t>
  </si>
  <si>
    <t>2026-07-17 15:21:05</t>
  </si>
  <si>
    <t>2026-07-17 15:21:45</t>
  </si>
  <si>
    <t>2026-07-17 15:25:30</t>
  </si>
  <si>
    <t>2026-07-22 14:33:36</t>
  </si>
  <si>
    <t>2026-07-21 12:03:46</t>
  </si>
  <si>
    <t>2026-07-14 15:37:37</t>
  </si>
  <si>
    <t>2026-07-16 08:15:59</t>
  </si>
  <si>
    <t>2026-07-17 15:58:55</t>
  </si>
  <si>
    <t>2026-07-17 15:59:46</t>
  </si>
  <si>
    <t>2026-07-15 11:51:09</t>
  </si>
  <si>
    <t>2026-07-17 16:02:31</t>
  </si>
  <si>
    <t>2026-07-17 08:19:30</t>
  </si>
  <si>
    <t>2026-07-17 16:05:23</t>
  </si>
  <si>
    <t>2026-07-14 16:16:09</t>
  </si>
  <si>
    <t>2026-07-24 12:35:24</t>
  </si>
  <si>
    <t>2026-07-16 16:18:51</t>
  </si>
  <si>
    <t>2026-07-17 16:19:06</t>
  </si>
  <si>
    <t>2026-07-14 16:19:15</t>
  </si>
  <si>
    <t>2026-07-17 16:22:29</t>
  </si>
  <si>
    <t>2026-07-14 16:26:17</t>
  </si>
  <si>
    <t>2026-07-14 16:26:48</t>
  </si>
  <si>
    <t>2026-07-17 16:41:26</t>
  </si>
  <si>
    <t>2026-07-14 16:46:24</t>
  </si>
  <si>
    <t>2026-07-17 16:48:08</t>
  </si>
  <si>
    <t>2026-07-14 16:53:54</t>
  </si>
  <si>
    <t>2026-07-14 17:10:51</t>
  </si>
  <si>
    <t>2026-07-16 17:24:25</t>
  </si>
  <si>
    <t>2026-07-21 11:52:24</t>
  </si>
  <si>
    <t>2026-07-14 18:03:46</t>
  </si>
  <si>
    <t>23786647</t>
  </si>
  <si>
    <t>2026-07-10 08:25:51</t>
  </si>
  <si>
    <t>OLGA PATRICIA GALLEGO GIRALDO</t>
  </si>
  <si>
    <t>3017749156</t>
  </si>
  <si>
    <t>RURAL_116005357250000201_116005357250000201</t>
  </si>
  <si>
    <t>116005357250000201</t>
  </si>
  <si>
    <t>2026-07-21 08:25:51</t>
  </si>
  <si>
    <t>0 días 08:25</t>
  </si>
  <si>
    <t>5 días 08:25</t>
  </si>
  <si>
    <t>8/07/2026 22:31:32</t>
  </si>
  <si>
    <t>2026-07-27 07:24:45</t>
  </si>
  <si>
    <t>2026-07-15 07:28:26</t>
  </si>
  <si>
    <t>2026-07-21 07:34:53</t>
  </si>
  <si>
    <t>2026-07-27 07:49:42</t>
  </si>
  <si>
    <t>2026-07-21 07:50:45</t>
  </si>
  <si>
    <t>2026-07-21 07:51:59</t>
  </si>
  <si>
    <t>2026-07-15 07:52:55</t>
  </si>
  <si>
    <t>2026-07-15 07:55:59</t>
  </si>
  <si>
    <t>2026-07-22 12:33:20</t>
  </si>
  <si>
    <t>2026-07-15 08:09:17</t>
  </si>
  <si>
    <t>2026-07-21 08:12:05</t>
  </si>
  <si>
    <t>2026-07-21 08:18:14</t>
  </si>
  <si>
    <t>2026-07-21 08:22:32</t>
  </si>
  <si>
    <t>2026-07-16 08:24:45</t>
  </si>
  <si>
    <t>2026-07-21 08:41:17</t>
  </si>
  <si>
    <t>2026-07-21 08:47:50</t>
  </si>
  <si>
    <t>2026-07-15 08:49:49</t>
  </si>
  <si>
    <t>2026-07-21 08:53:59</t>
  </si>
  <si>
    <t>2026-07-22 09:26:57</t>
  </si>
  <si>
    <t>2026-07-16 09:03:19</t>
  </si>
  <si>
    <t>2026-07-15 09:20:07</t>
  </si>
  <si>
    <t>2026-07-15 09:30:44</t>
  </si>
  <si>
    <t>2026-07-17 09:39:52</t>
  </si>
  <si>
    <t>2026-07-15 09:52:19</t>
  </si>
  <si>
    <t>2026-07-17 09:55:02</t>
  </si>
  <si>
    <t>2026-07-10 07:09:21</t>
  </si>
  <si>
    <t>RURAL_190847100181652000_EL PROGRESO</t>
  </si>
  <si>
    <t>190847100181652000</t>
  </si>
  <si>
    <t>2026-07-23 07:09:21</t>
  </si>
  <si>
    <t>0 días 07:09</t>
  </si>
  <si>
    <t>7 días 07:09</t>
  </si>
  <si>
    <t>2026-07-22 09:59:35</t>
  </si>
  <si>
    <t>2026-07-27 10:00:01</t>
  </si>
  <si>
    <t>2026-07-27 10:02:23</t>
  </si>
  <si>
    <t>2026-07-15 10:12:46</t>
  </si>
  <si>
    <t>2026-07-27 10:22:15</t>
  </si>
  <si>
    <t>2026-07-17 10:23:39</t>
  </si>
  <si>
    <t>2026-07-16 10:24:08</t>
  </si>
  <si>
    <t>2026-07-21 10:25:57</t>
  </si>
  <si>
    <t>2026-07-15 10:27:13</t>
  </si>
  <si>
    <t>2026-07-21 10:36:33</t>
  </si>
  <si>
    <t>2026-07-21 10:43:26</t>
  </si>
  <si>
    <t>2026-07-21 10:47:33</t>
  </si>
  <si>
    <t>2026-07-21 10:48:57</t>
  </si>
  <si>
    <t>2026-07-15 10:49:55</t>
  </si>
  <si>
    <t>2026-07-21 10:50:16</t>
  </si>
  <si>
    <t>23787464</t>
  </si>
  <si>
    <t>2026-07-03 10:55:41</t>
  </si>
  <si>
    <t>OVIDIO ANTONIO MESA MONTOYA</t>
  </si>
  <si>
    <t>3173876036</t>
  </si>
  <si>
    <t>RURAL_190680200518900000_LA LIBORIANA</t>
  </si>
  <si>
    <t>190680200518900000</t>
  </si>
  <si>
    <t>2026-07-21 10:55:41</t>
  </si>
  <si>
    <t>2026-07-21 10:56:21</t>
  </si>
  <si>
    <t>2026-07-21 10:56:28</t>
  </si>
  <si>
    <t>2026-07-15 10:56:37</t>
  </si>
  <si>
    <t>2026-07-15 10:59:52</t>
  </si>
  <si>
    <t>2026-07-21 11:01:00</t>
  </si>
  <si>
    <t>2026-07-27 11:05:24</t>
  </si>
  <si>
    <t>2026-07-27 11:05:26</t>
  </si>
  <si>
    <t>2026-07-15 11:13:18</t>
  </si>
  <si>
    <t>2026-07-16 11:16:05</t>
  </si>
  <si>
    <t>2026-07-21 11:18:39</t>
  </si>
  <si>
    <t>2026-07-17 11:19:57</t>
  </si>
  <si>
    <t>2026-07-27 11:20:12</t>
  </si>
  <si>
    <t>2026-07-15 11:21:06</t>
  </si>
  <si>
    <t>2026-07-15 11:21:38</t>
  </si>
  <si>
    <t>2026-07-15 11:27:02</t>
  </si>
  <si>
    <t>2026-07-21 11:27:22</t>
  </si>
  <si>
    <t>2026-07-15 11:27:43</t>
  </si>
  <si>
    <t>2026-07-15 11:27:49</t>
  </si>
  <si>
    <t>2026-07-15 11:28:15</t>
  </si>
  <si>
    <t>2026-07-15 11:28:28</t>
  </si>
  <si>
    <t>2026-07-15 11:28:32</t>
  </si>
  <si>
    <t>2026-07-21 08:37:17</t>
  </si>
  <si>
    <t>2026-07-21 11:34:39</t>
  </si>
  <si>
    <t>2026-07-27 11:39:32</t>
  </si>
  <si>
    <t>2026-07-16 11:41:58</t>
  </si>
  <si>
    <t>2026-07-17 11:45:00</t>
  </si>
  <si>
    <t>2026-07-21 11:46:01</t>
  </si>
  <si>
    <t>2026-07-15 11:47:22</t>
  </si>
  <si>
    <t>2026-07-17 11:48:40</t>
  </si>
  <si>
    <t>2026-07-27 11:49:14</t>
  </si>
  <si>
    <t>2026-07-21 11:51:25</t>
  </si>
  <si>
    <t>2026-07-21 11:52:29</t>
  </si>
  <si>
    <t>2026-07-15 11:54:18</t>
  </si>
  <si>
    <t>2026-07-21 11:54:58</t>
  </si>
  <si>
    <t>2026-07-21 11:58:30</t>
  </si>
  <si>
    <t>2026-07-21 11:59:30</t>
  </si>
  <si>
    <t>2026-07-21 08:39:01</t>
  </si>
  <si>
    <t>2026-07-21 08:39:36</t>
  </si>
  <si>
    <t>2026-07-21 12:54:46</t>
  </si>
  <si>
    <t>2026-07-21 13:16:22</t>
  </si>
  <si>
    <t>2026-07-27 13:24:24</t>
  </si>
  <si>
    <t>2026-07-21 13:30:32</t>
  </si>
  <si>
    <t>2026-07-15 13:30:40</t>
  </si>
  <si>
    <t>2026-07-21 13:38:51</t>
  </si>
  <si>
    <t>2026-07-21 13:43:25</t>
  </si>
  <si>
    <t>2026-07-27 13:45:11</t>
  </si>
  <si>
    <t>2026-07-21 13:47:30</t>
  </si>
  <si>
    <t>2026-07-10 06:24:55</t>
  </si>
  <si>
    <t>RURAL_190604100019289101</t>
  </si>
  <si>
    <t>2026-07-23 06:24:55</t>
  </si>
  <si>
    <t>0 días 06:24</t>
  </si>
  <si>
    <t>7 días 06:24</t>
  </si>
  <si>
    <t>2026-07-21 13:57:35</t>
  </si>
  <si>
    <t>2026-07-21 13:59:44</t>
  </si>
  <si>
    <t>2026-07-21 14:04:32</t>
  </si>
  <si>
    <t>2026-07-15 14:05:20</t>
  </si>
  <si>
    <t>2026-07-17 14:10:10</t>
  </si>
  <si>
    <t>2026-07-17 14:21:21</t>
  </si>
  <si>
    <t>2026-07-21 14:22:06</t>
  </si>
  <si>
    <t>2026-07-15 14:24:06</t>
  </si>
  <si>
    <t>2026-07-21 14:27:09</t>
  </si>
  <si>
    <t>2026-07-14 16:56:57</t>
  </si>
  <si>
    <t>2026-07-15 14:30:20</t>
  </si>
  <si>
    <t>2026-07-15 14:37:06</t>
  </si>
  <si>
    <t>2026-07-17 14:39:31</t>
  </si>
  <si>
    <t>2026-07-21 14:41:00</t>
  </si>
  <si>
    <t>2026-07-17 14:46:44</t>
  </si>
  <si>
    <t>2026-07-27 14:48:24</t>
  </si>
  <si>
    <t>2026-07-21 14:53:15</t>
  </si>
  <si>
    <t>2026-07-21 15:11:06</t>
  </si>
  <si>
    <t>2026-07-21 15:13:45</t>
  </si>
  <si>
    <t>2026-07-21 15:15:33</t>
  </si>
  <si>
    <t>2026-07-21 15:15:40</t>
  </si>
  <si>
    <t>2026-07-27 15:28:23</t>
  </si>
  <si>
    <t>23787876</t>
  </si>
  <si>
    <t>2026-07-03 15:31:49</t>
  </si>
  <si>
    <t>LEON FERNANDO ACEVEDO ECHEVERRI</t>
  </si>
  <si>
    <t>3507577122</t>
  </si>
  <si>
    <t>RURAL_190209100329400003_S LA BATEA</t>
  </si>
  <si>
    <t>190209100329400003</t>
  </si>
  <si>
    <t>2026-07-15 15:31:49</t>
  </si>
  <si>
    <t>5 días 15:31</t>
  </si>
  <si>
    <t>2026-07-21 15:37:00</t>
  </si>
  <si>
    <t>2026-07-16 15:41:22</t>
  </si>
  <si>
    <t>2026-07-21 15:44:35</t>
  </si>
  <si>
    <t>2026-07-15 15:49:33</t>
  </si>
  <si>
    <t>2026-07-21 15:52:15</t>
  </si>
  <si>
    <t>23787940</t>
  </si>
  <si>
    <t>2026-07-03 15:53:57</t>
  </si>
  <si>
    <t>ANA MARIA RESTREPO SOTO</t>
  </si>
  <si>
    <t>3779912</t>
  </si>
  <si>
    <t>3229055936</t>
  </si>
  <si>
    <t>190350100260300000_CALLE 53 N 57-104</t>
  </si>
  <si>
    <t>900053530002211916</t>
  </si>
  <si>
    <t>2026-07-15 15:53:57</t>
  </si>
  <si>
    <t>5 días 15:53</t>
  </si>
  <si>
    <t>2 días 15:53</t>
  </si>
  <si>
    <t>2026-07-17 15:56:29</t>
  </si>
  <si>
    <t>2026-07-14 14:18:36</t>
  </si>
  <si>
    <t>2026-07-17 16:00:31</t>
  </si>
  <si>
    <t>2026-07-15 16:02:28</t>
  </si>
  <si>
    <t>2026-07-15 16:16:53</t>
  </si>
  <si>
    <t>2026-07-21 16:19:15</t>
  </si>
  <si>
    <t>2026-07-27 16:24:36</t>
  </si>
  <si>
    <t>23788072</t>
  </si>
  <si>
    <t>2026-07-03 16:38:55</t>
  </si>
  <si>
    <t>MARIA CAMILA BOLIVAR ZAPATA</t>
  </si>
  <si>
    <t>3242952421</t>
  </si>
  <si>
    <t>RURAL_190101100014000001_CL 48 N 48-58 LC 101</t>
  </si>
  <si>
    <t>190101100014000001</t>
  </si>
  <si>
    <t>2026-07-15 16:38:55</t>
  </si>
  <si>
    <t>5 días 16:38</t>
  </si>
  <si>
    <t>2026-07-16 16:46:16</t>
  </si>
  <si>
    <t>2026-07-15 16:54:00</t>
  </si>
  <si>
    <t>2026-07-15 16:54:41</t>
  </si>
  <si>
    <t>2026-07-15 17:02:53</t>
  </si>
  <si>
    <t>2026-07-21 17:22:51</t>
  </si>
  <si>
    <t>2026-07-15 07:23:52</t>
  </si>
  <si>
    <t>2026-07-15 07:26:03</t>
  </si>
  <si>
    <t>2026-07-15 08:16:25</t>
  </si>
  <si>
    <t>2026-07-15 08:17:14</t>
  </si>
  <si>
    <t>2026-07-21 10:40:58</t>
  </si>
  <si>
    <t>2026-07-17 10:44:23</t>
  </si>
  <si>
    <t>2026-07-15 10:45:15</t>
  </si>
  <si>
    <t>2026-07-21 11:53:23</t>
  </si>
  <si>
    <t>2026-07-21 11:59:56</t>
  </si>
  <si>
    <t>2026-07-27 12:10:18</t>
  </si>
  <si>
    <t>2026-07-21 12:58:27</t>
  </si>
  <si>
    <t>2026-07-15 13:28:38</t>
  </si>
  <si>
    <t>2026-07-21 14:02:31</t>
  </si>
  <si>
    <t>2026-07-14 06:20:32</t>
  </si>
  <si>
    <t>2026-07-22 07:00:19</t>
  </si>
  <si>
    <t>2026-07-22 07:06:16</t>
  </si>
  <si>
    <t>2026-07-16 07:12:39</t>
  </si>
  <si>
    <t>2026-07-16 07:19:59</t>
  </si>
  <si>
    <t>2026-07-22 07:55:13</t>
  </si>
  <si>
    <t>2026-07-14 07:55:23</t>
  </si>
  <si>
    <t>2026-07-22 07:59:35</t>
  </si>
  <si>
    <t>2026-07-17 08:01:14</t>
  </si>
  <si>
    <t>2026-07-16 08:10:24</t>
  </si>
  <si>
    <t>2026-07-22 08:16:44</t>
  </si>
  <si>
    <t>2026-07-22 08:16:55</t>
  </si>
  <si>
    <t>2026-07-22 08:17:07</t>
  </si>
  <si>
    <t>2026-07-16 08:19:55</t>
  </si>
  <si>
    <t>2026-07-28 08:23:09</t>
  </si>
  <si>
    <t>2026-07-22 08:23:19</t>
  </si>
  <si>
    <t>2026-07-28 08:24:35</t>
  </si>
  <si>
    <t>23788811</t>
  </si>
  <si>
    <t>2026-07-06 08:26:00</t>
  </si>
  <si>
    <t>MARIA FERNANDA GARCES VILLA</t>
  </si>
  <si>
    <t>3116562903</t>
  </si>
  <si>
    <t>RURAL_191245200621550001_PROV.LA MARIELA</t>
  </si>
  <si>
    <t>191245200621550001</t>
  </si>
  <si>
    <t>2026-07-22 08:26:00</t>
  </si>
  <si>
    <t>23788812</t>
  </si>
  <si>
    <t>2026-07-06 08:26:03</t>
  </si>
  <si>
    <t>LUIS ALFONSO PABON ESTRADA</t>
  </si>
  <si>
    <t>3104960484</t>
  </si>
  <si>
    <t>RURAL_190680200575150001_PROV.190680200575150000</t>
  </si>
  <si>
    <t>190680200575150001</t>
  </si>
  <si>
    <t>2026-07-22 08:26:03</t>
  </si>
  <si>
    <t>2026-07-28 08:29:08</t>
  </si>
  <si>
    <t>2026-07-21 08:41:55</t>
  </si>
  <si>
    <t>2026-07-16 08:42:46</t>
  </si>
  <si>
    <t>2026-07-22 08:43:43</t>
  </si>
  <si>
    <t>2026-07-16 08:50:14</t>
  </si>
  <si>
    <t>2026-07-22 08:52:21</t>
  </si>
  <si>
    <t>2026-07-16 09:02:01</t>
  </si>
  <si>
    <t>2026-07-22 09:03:09</t>
  </si>
  <si>
    <t>2026-07-22 09:03:52</t>
  </si>
  <si>
    <t>2026-07-22 09:03:54</t>
  </si>
  <si>
    <t>2026-07-22 09:03:55</t>
  </si>
  <si>
    <t>2026-07-22 09:03:59</t>
  </si>
  <si>
    <t>2026-07-22 09:04:00</t>
  </si>
  <si>
    <t>2026-07-22 09:04:01</t>
  </si>
  <si>
    <t>2026-07-22 09:04:04</t>
  </si>
  <si>
    <t>2026-07-23 09:06:33</t>
  </si>
  <si>
    <t>2026-07-22 09:08:10</t>
  </si>
  <si>
    <t>2026-07-22 09:08:34</t>
  </si>
  <si>
    <t>2026-07-22 09:08:38</t>
  </si>
  <si>
    <t>2026-07-22 09:08:40</t>
  </si>
  <si>
    <t>2026-07-22 09:08:49</t>
  </si>
  <si>
    <t>2026-07-22 09:09:07</t>
  </si>
  <si>
    <t>2026-07-22 09:09:09</t>
  </si>
  <si>
    <t>2026-07-16 09:13:14</t>
  </si>
  <si>
    <t>2026-07-22 09:17:14</t>
  </si>
  <si>
    <t>2026-07-22 09:17:13</t>
  </si>
  <si>
    <t>2026-07-22 09:17:16</t>
  </si>
  <si>
    <t>2026-07-16 09:17:21</t>
  </si>
  <si>
    <t>2026-07-16 09:24:18</t>
  </si>
  <si>
    <t>2026-07-22 09:25:40</t>
  </si>
  <si>
    <t>2026-07-16 09:26:28</t>
  </si>
  <si>
    <t>2026-07-21 09:35:27</t>
  </si>
  <si>
    <t>2026-07-23 09:35:59</t>
  </si>
  <si>
    <t>2026-07-22 09:42:32</t>
  </si>
  <si>
    <t>2026-07-21 09:45:26</t>
  </si>
  <si>
    <t>2026-07-28 09:46:33</t>
  </si>
  <si>
    <t>2026-07-17 09:48:53</t>
  </si>
  <si>
    <t>2026-07-28 09:54:24</t>
  </si>
  <si>
    <t>2026-07-16 10:01:56</t>
  </si>
  <si>
    <t>23788957</t>
  </si>
  <si>
    <t>2026-07-06 10:03:42</t>
  </si>
  <si>
    <t>ARGELIA MARGARITA ALCARAZ ESTRADA</t>
  </si>
  <si>
    <t>3127738527</t>
  </si>
  <si>
    <t>RURAL_190642200957050001_SANTA LUCIA</t>
  </si>
  <si>
    <t>190642200957050001</t>
  </si>
  <si>
    <t>2026-07-22 10:03:42</t>
  </si>
  <si>
    <t>2026-07-22 10:05:31</t>
  </si>
  <si>
    <t>2026-07-16 10:15:42</t>
  </si>
  <si>
    <t>2026-07-28 10:21:24</t>
  </si>
  <si>
    <t>2026-07-16 10:26:56</t>
  </si>
  <si>
    <t>2026-07-21 10:26:57</t>
  </si>
  <si>
    <t>23789000</t>
  </si>
  <si>
    <t>2026-07-06 10:28:26</t>
  </si>
  <si>
    <t>LUCIA DEL SOCORRO ACEVEDO AGUDELO</t>
  </si>
  <si>
    <t>RURAL_190861200460500003_LA MIRANDA</t>
  </si>
  <si>
    <t>190861200460500003</t>
  </si>
  <si>
    <t>2026-07-22 10:28:26</t>
  </si>
  <si>
    <t>6 días 10:28</t>
  </si>
  <si>
    <t>23789004</t>
  </si>
  <si>
    <t>2026-07-06 10:30:38</t>
  </si>
  <si>
    <t>CRISTIAN CAMILO RENDON CARDONA</t>
  </si>
  <si>
    <t>4587715</t>
  </si>
  <si>
    <t>3117907020</t>
  </si>
  <si>
    <t>RURAL_190364200671653004_VEREDA CARAMANTA</t>
  </si>
  <si>
    <t>190364200671653004</t>
  </si>
  <si>
    <t>2026-07-22 10:30:38</t>
  </si>
  <si>
    <t>2026-07-22 10:30:47</t>
  </si>
  <si>
    <t>2026-07-21 10:33:18</t>
  </si>
  <si>
    <t>2026-07-21 10:35:40</t>
  </si>
  <si>
    <t>2026-07-28 10:37:02</t>
  </si>
  <si>
    <t>2026-07-28 10:44:37</t>
  </si>
  <si>
    <t>2026-07-21 10:45:37</t>
  </si>
  <si>
    <t>2026-07-16 10:45:56</t>
  </si>
  <si>
    <t>2026-07-16 10:46:21</t>
  </si>
  <si>
    <t>2026-07-21 10:47:01</t>
  </si>
  <si>
    <t>2026-07-16 10:50:14</t>
  </si>
  <si>
    <t>2026-07-14 10:51:20</t>
  </si>
  <si>
    <t>2026-07-16 10:52:04</t>
  </si>
  <si>
    <t>23789077</t>
  </si>
  <si>
    <t>2026-07-06 11:01:08</t>
  </si>
  <si>
    <t>MARIA ANGELICA GUZMAN LONDOÑO</t>
  </si>
  <si>
    <t>3216059097</t>
  </si>
  <si>
    <t>RURAL_191148200727700001_PROV.HABITA</t>
  </si>
  <si>
    <t>191148200727700001</t>
  </si>
  <si>
    <t>2026-07-22 11:01:08</t>
  </si>
  <si>
    <t>2026-07-16 11:13:52</t>
  </si>
  <si>
    <t>2026-07-22 10:11:06</t>
  </si>
  <si>
    <t>2026-07-21 11:15:56</t>
  </si>
  <si>
    <t>2026-07-22 11:18:10</t>
  </si>
  <si>
    <t>2026-07-17 11:21:00</t>
  </si>
  <si>
    <t>2026-07-16 11:21:43</t>
  </si>
  <si>
    <t>2026-07-16 11:23:33</t>
  </si>
  <si>
    <t>2026-07-14 11:24:12</t>
  </si>
  <si>
    <t>2026-07-22 11:25:04</t>
  </si>
  <si>
    <t>2026-07-16 11:25:51</t>
  </si>
  <si>
    <t>2026-07-17 11:26:22</t>
  </si>
  <si>
    <t>2026-07-16 11:27:51</t>
  </si>
  <si>
    <t>2026-07-28 11:28:56</t>
  </si>
  <si>
    <t>2026-07-16 11:31:22</t>
  </si>
  <si>
    <t>2026-07-16 11:31:26</t>
  </si>
  <si>
    <t>2026-07-22 11:37:35</t>
  </si>
  <si>
    <t>2026-07-28 11:42:17</t>
  </si>
  <si>
    <t>2026-07-16 11:44:14</t>
  </si>
  <si>
    <t>2026-07-22 11:48:29</t>
  </si>
  <si>
    <t>2026-07-22 11:50:54</t>
  </si>
  <si>
    <t>2026-07-16 11:53:36</t>
  </si>
  <si>
    <t>2026-07-16 11:54:00</t>
  </si>
  <si>
    <t>2026-07-16 11:59:52</t>
  </si>
  <si>
    <t>2026-07-14 12:02:45</t>
  </si>
  <si>
    <t>2026-07-10 10:45:10</t>
  </si>
  <si>
    <t>2026-07-23 10:45:10</t>
  </si>
  <si>
    <t>0 días 10:45</t>
  </si>
  <si>
    <t>2026-07-22 12:03:50</t>
  </si>
  <si>
    <t>2026-07-14 12:10:17</t>
  </si>
  <si>
    <t>23789361</t>
  </si>
  <si>
    <t>2026-07-06 12:12:14</t>
  </si>
  <si>
    <t>ARAMINTA MARIA LOPEZ BLANDON</t>
  </si>
  <si>
    <t>3146880206</t>
  </si>
  <si>
    <t>CR 30 CL 34 A -41 (PI 2 )</t>
  </si>
  <si>
    <t>900055760002214792</t>
  </si>
  <si>
    <t>2026-07-16 12:12:14</t>
  </si>
  <si>
    <t>4 días 12:12</t>
  </si>
  <si>
    <t>2026-07-22 12:13:04</t>
  </si>
  <si>
    <t>2026-07-16 12:15:22</t>
  </si>
  <si>
    <t>2026-07-16 12:23:30</t>
  </si>
  <si>
    <t>2026-07-16 12:31:05</t>
  </si>
  <si>
    <t>2026-07-16 12:39:28</t>
  </si>
  <si>
    <t>2026-07-21 12:56:49</t>
  </si>
  <si>
    <t>2026-07-14 13:06:42</t>
  </si>
  <si>
    <t>2026-07-16 13:08:47</t>
  </si>
  <si>
    <t>2026-07-22 13:10:51</t>
  </si>
  <si>
    <t>2026-07-21 13:14:11</t>
  </si>
  <si>
    <t>2026-07-22 13:28:01</t>
  </si>
  <si>
    <t>2026-07-21 13:29:49</t>
  </si>
  <si>
    <t>2026-07-14 13:31:25</t>
  </si>
  <si>
    <t>2026-07-23 13:37:53</t>
  </si>
  <si>
    <t>2026-07-22 13:45:23</t>
  </si>
  <si>
    <t>2026-07-22 13:49:15</t>
  </si>
  <si>
    <t>2026-07-28 13:52:10</t>
  </si>
  <si>
    <t>2026-07-16 13:52:51</t>
  </si>
  <si>
    <t>2026-07-17 13:59:06</t>
  </si>
  <si>
    <t>2026-07-21 14:02:28</t>
  </si>
  <si>
    <t>2026-07-22 14:03:10</t>
  </si>
  <si>
    <t>2026-07-22 14:08:29</t>
  </si>
  <si>
    <t>2026-07-22 14:14:06</t>
  </si>
  <si>
    <t>2026-07-10 10:45:41</t>
  </si>
  <si>
    <t>2026-07-23 10:45:41</t>
  </si>
  <si>
    <t>2026-07-22 14:20:10</t>
  </si>
  <si>
    <t>2026-07-16 14:26:47</t>
  </si>
  <si>
    <t>2026-07-28 14:31:53</t>
  </si>
  <si>
    <t>2026-07-14 14:35:54</t>
  </si>
  <si>
    <t>2026-07-14 14:42:21</t>
  </si>
  <si>
    <t>2026-07-22 14:45:05</t>
  </si>
  <si>
    <t>2026-07-22 14:48:34</t>
  </si>
  <si>
    <t>2026-07-16 14:55:08</t>
  </si>
  <si>
    <t>23789572</t>
  </si>
  <si>
    <t>2026-07-06 14:56:03</t>
  </si>
  <si>
    <t>JUAN FERNANDO PAREJA MESA</t>
  </si>
  <si>
    <t>3127650331</t>
  </si>
  <si>
    <t>RURAL_190282100098240000_190282100098240000</t>
  </si>
  <si>
    <t>190282100098240000</t>
  </si>
  <si>
    <t>2026-07-16 14:56:03</t>
  </si>
  <si>
    <t>2026-07-14 14:57:21</t>
  </si>
  <si>
    <t>2026-07-22 10:04:37</t>
  </si>
  <si>
    <t>2026-07-28 15:06:56</t>
  </si>
  <si>
    <t>2026-07-14 15:09:04</t>
  </si>
  <si>
    <t>2026-07-22 15:10:37</t>
  </si>
  <si>
    <t>2026-07-17 15:12:23</t>
  </si>
  <si>
    <t>2026-07-21 08:36:20</t>
  </si>
  <si>
    <t>2026-07-16 15:14:15</t>
  </si>
  <si>
    <t>2026-07-22 15:15:13</t>
  </si>
  <si>
    <t>23789625</t>
  </si>
  <si>
    <t>2026-07-06 15:23:44</t>
  </si>
  <si>
    <t>JUAN CARLOS PARRA PINEDA</t>
  </si>
  <si>
    <t>3167166423</t>
  </si>
  <si>
    <t>RURAL_190789200488700008_PROV.VEREDA OTRABANDA</t>
  </si>
  <si>
    <t>190789200488700008</t>
  </si>
  <si>
    <t>2026-07-22 15:23:44</t>
  </si>
  <si>
    <t>4 días 15:23</t>
  </si>
  <si>
    <t>6 días 15:23</t>
  </si>
  <si>
    <t>2026-07-23 15:29:41</t>
  </si>
  <si>
    <t>2026-07-21 15:37:07</t>
  </si>
  <si>
    <t>2026-07-16 15:39:59</t>
  </si>
  <si>
    <t>2026-07-16 15:41:15</t>
  </si>
  <si>
    <t>2026-07-16 15:43:07</t>
  </si>
  <si>
    <t>2026-07-21 15:46:58</t>
  </si>
  <si>
    <t>2026-07-16 15:48:58</t>
  </si>
  <si>
    <t>2026-07-21 15:52:23</t>
  </si>
  <si>
    <t>2026-07-22 15:52:35</t>
  </si>
  <si>
    <t>2026-07-28 15:53:28</t>
  </si>
  <si>
    <t>2026-07-22 15:56:34</t>
  </si>
  <si>
    <t>2026-07-16 15:58:20</t>
  </si>
  <si>
    <t>2026-07-22 15:58:29</t>
  </si>
  <si>
    <t>2026-07-16 16:01:07</t>
  </si>
  <si>
    <t>2026-07-22 16:05:17</t>
  </si>
  <si>
    <t>2026-07-22 16:12:29</t>
  </si>
  <si>
    <t>2026-07-16 16:13:00</t>
  </si>
  <si>
    <t>2026-07-21 16:13:57</t>
  </si>
  <si>
    <t>2026-07-21 16:17:51</t>
  </si>
  <si>
    <t>2026-07-16 16:20:45</t>
  </si>
  <si>
    <t>2026-07-14 16:28:07</t>
  </si>
  <si>
    <t>2026-07-22 16:28:36</t>
  </si>
  <si>
    <t>2026-07-17 16:32:34</t>
  </si>
  <si>
    <t>2026-07-28 16:32:42</t>
  </si>
  <si>
    <t>2026-07-22 16:35:41</t>
  </si>
  <si>
    <t>2026-07-21 16:43:30</t>
  </si>
  <si>
    <t>2026-07-28 16:47:26</t>
  </si>
  <si>
    <t>2026-07-14 16:49:38</t>
  </si>
  <si>
    <t>2026-07-21 16:52:47</t>
  </si>
  <si>
    <t>2026-07-22 16:53:19</t>
  </si>
  <si>
    <t>2026-07-16 16:59:37</t>
  </si>
  <si>
    <t>2026-07-16 16:59:54</t>
  </si>
  <si>
    <t>2026-07-16 17:00:11</t>
  </si>
  <si>
    <t>2026-07-16 17:00:13</t>
  </si>
  <si>
    <t>2026-07-16 17:00:33</t>
  </si>
  <si>
    <t>2026-07-10 11:13:02</t>
  </si>
  <si>
    <t>2026-07-23 11:13:02</t>
  </si>
  <si>
    <t>2026-07-16 17:03:17</t>
  </si>
  <si>
    <t>2026-07-16 17:03:19</t>
  </si>
  <si>
    <t>2026-07-16 17:03:20</t>
  </si>
  <si>
    <t>2026-07-16 17:03:21</t>
  </si>
  <si>
    <t>2026-07-16 17:03:22</t>
  </si>
  <si>
    <t>2026-07-16 17:03:24</t>
  </si>
  <si>
    <t>2026-07-16 17:03:25</t>
  </si>
  <si>
    <t>2026-07-16 17:03:27</t>
  </si>
  <si>
    <t>2026-07-16 17:04:03</t>
  </si>
  <si>
    <t>2026-07-28 17:05:53</t>
  </si>
  <si>
    <t>2026-07-10 11:14:49</t>
  </si>
  <si>
    <t>2026-07-23 11:14:49</t>
  </si>
  <si>
    <t>0 días 11:14</t>
  </si>
  <si>
    <t>7 días 11:14</t>
  </si>
  <si>
    <t>2026-07-28 17:18:13</t>
  </si>
  <si>
    <t>2026-07-16 17:22:54</t>
  </si>
  <si>
    <t>2026-07-16 17:26:14</t>
  </si>
  <si>
    <t>2026-07-14 21:01:01</t>
  </si>
  <si>
    <t>2026-07-23 06:18:28</t>
  </si>
  <si>
    <t>2026-07-14 06:23:43</t>
  </si>
  <si>
    <t>2026-07-17 06:46:01</t>
  </si>
  <si>
    <t>2026-07-17 06:57:53</t>
  </si>
  <si>
    <t>2026-07-17 06:58:00</t>
  </si>
  <si>
    <t>2026-07-17 06:59:03</t>
  </si>
  <si>
    <t>2026-07-17 06:59:11</t>
  </si>
  <si>
    <t>2026-07-17 06:59:17</t>
  </si>
  <si>
    <t>2026-07-17 06:59:19</t>
  </si>
  <si>
    <t>2026-07-17 06:59:20</t>
  </si>
  <si>
    <t>2026-07-17 06:59:21</t>
  </si>
  <si>
    <t>2026-07-17 06:59:23</t>
  </si>
  <si>
    <t>2026-07-17 06:59:42</t>
  </si>
  <si>
    <t>2026-07-23 07:16:33</t>
  </si>
  <si>
    <t>2026-07-17 07:22:59</t>
  </si>
  <si>
    <t>2026-07-14 07:28:41</t>
  </si>
  <si>
    <t>2026-07-15 07:33:06</t>
  </si>
  <si>
    <t>2026-07-23 07:33:18</t>
  </si>
  <si>
    <t>2026-07-17 07:47:51</t>
  </si>
  <si>
    <t>23790317</t>
  </si>
  <si>
    <t>2026-07-07 07:49:53</t>
  </si>
  <si>
    <t>MARIA ROSMIRA MORENO MONTOYA</t>
  </si>
  <si>
    <t>3226998074</t>
  </si>
  <si>
    <t>RURAL_190809200684575002_PROV.LA CABAÑA</t>
  </si>
  <si>
    <t>190809200684575002</t>
  </si>
  <si>
    <t>2026-07-23 07:49:53</t>
  </si>
  <si>
    <t>3 días 07:49</t>
  </si>
  <si>
    <t>2026-07-22 07:50:18</t>
  </si>
  <si>
    <t>2026-07-15 15:14:42</t>
  </si>
  <si>
    <t>2026-07-17 07:53:20</t>
  </si>
  <si>
    <t>2026-07-24 07:54:04</t>
  </si>
  <si>
    <t>2026-07-29 07:58:49</t>
  </si>
  <si>
    <t>23790329</t>
  </si>
  <si>
    <t>2026-07-07 07:58:58</t>
  </si>
  <si>
    <t>CLAUDIA JANETH FRANCO ARDILA</t>
  </si>
  <si>
    <t>3206332443</t>
  </si>
  <si>
    <t>RURAL_190209100013730005_BRR PORVENIR</t>
  </si>
  <si>
    <t>190209100013730005</t>
  </si>
  <si>
    <t>2026-07-17 07:58:58</t>
  </si>
  <si>
    <t>2026-07-14 08:01:33</t>
  </si>
  <si>
    <t>2026-07-17 08:04:30</t>
  </si>
  <si>
    <t>2026-07-15 08:06:03</t>
  </si>
  <si>
    <t>2026-07-17 08:08:05</t>
  </si>
  <si>
    <t>2026-07-14 08:08:55</t>
  </si>
  <si>
    <t>2026-07-14 08:09:21</t>
  </si>
  <si>
    <t>2026-07-17 08:10:02</t>
  </si>
  <si>
    <t>2026-07-17 08:11:03</t>
  </si>
  <si>
    <t>2026-07-17 08:14:10</t>
  </si>
  <si>
    <t>2026-07-17 08:14:38</t>
  </si>
  <si>
    <t>2026-07-17 08:19:06</t>
  </si>
  <si>
    <t>2026-07-17 08:26:14</t>
  </si>
  <si>
    <t>2026-07-14 08:34:22</t>
  </si>
  <si>
    <t>2026-07-22 08:44:46</t>
  </si>
  <si>
    <t>2026-07-22 08:49:58</t>
  </si>
  <si>
    <t>2026-07-14 08:50:04</t>
  </si>
  <si>
    <t>2026-07-29 08:53:11</t>
  </si>
  <si>
    <t>2026-07-14 08:55:43</t>
  </si>
  <si>
    <t>2026-07-15 08:57:33</t>
  </si>
  <si>
    <t>2026-07-14 08:58:30</t>
  </si>
  <si>
    <t>2026-07-23 09:04:14</t>
  </si>
  <si>
    <t>2026-07-23 09:04:46</t>
  </si>
  <si>
    <t>2026-07-14 09:09:55</t>
  </si>
  <si>
    <t>2026-07-17 09:10:26</t>
  </si>
  <si>
    <t>2026-07-17 09:17:06</t>
  </si>
  <si>
    <t>2026-07-14 09:20:06</t>
  </si>
  <si>
    <t>2026-07-14 09:31:40</t>
  </si>
  <si>
    <t>2026-07-23 09:33:02</t>
  </si>
  <si>
    <t>2026-07-15 09:36:42</t>
  </si>
  <si>
    <t>2026-07-22 09:37:50</t>
  </si>
  <si>
    <t>2026-07-23 09:38:33</t>
  </si>
  <si>
    <t>2026-07-17 09:38:52</t>
  </si>
  <si>
    <t>2026-07-14 09:42:27</t>
  </si>
  <si>
    <t>2026-07-23 09:43:07</t>
  </si>
  <si>
    <t>2026-07-14 09:46:12</t>
  </si>
  <si>
    <t>2026-07-23 09:49:07</t>
  </si>
  <si>
    <t>2026-07-14 09:53:21</t>
  </si>
  <si>
    <t>2026-07-17 10:03:01</t>
  </si>
  <si>
    <t>2026-07-22 10:08:46</t>
  </si>
  <si>
    <t>2026-07-23 10:09:47</t>
  </si>
  <si>
    <t>2026-07-10 11:14:26</t>
  </si>
  <si>
    <t>2026-07-23 11:14:26</t>
  </si>
  <si>
    <t>2026-07-17 10:12:53</t>
  </si>
  <si>
    <t>2026-07-29 10:15:22</t>
  </si>
  <si>
    <t>2026-07-23 10:17:07</t>
  </si>
  <si>
    <t>2026-07-29 10:19:35</t>
  </si>
  <si>
    <t>2026-07-14 10:21:06</t>
  </si>
  <si>
    <t>2026-07-14 10:21:30</t>
  </si>
  <si>
    <t>2026-07-17 10:24:30</t>
  </si>
  <si>
    <t>2026-07-14 10:24:51</t>
  </si>
  <si>
    <t>2026-07-15 10:31:03</t>
  </si>
  <si>
    <t>2026-07-15 10:33:12</t>
  </si>
  <si>
    <t>2026-07-29 10:34:33</t>
  </si>
  <si>
    <t>2026-07-21 10:36:48</t>
  </si>
  <si>
    <t>2026-07-22 10:37:29</t>
  </si>
  <si>
    <t>2026-07-23 10:37:40</t>
  </si>
  <si>
    <t>2026-07-14 10:39:11</t>
  </si>
  <si>
    <t>2026-07-23 10:39:18</t>
  </si>
  <si>
    <t>2026-07-21 10:42:13</t>
  </si>
  <si>
    <t>2026-07-17 10:46:36</t>
  </si>
  <si>
    <t>2026-07-22 10:46:45</t>
  </si>
  <si>
    <t>2026-07-14 10:47:36</t>
  </si>
  <si>
    <t>2026-07-22 10:48:04</t>
  </si>
  <si>
    <t>2026-07-17 10:48:35</t>
  </si>
  <si>
    <t>2026-07-17 10:51:57</t>
  </si>
  <si>
    <t>2026-07-14 10:53:59</t>
  </si>
  <si>
    <t>2026-07-17 10:56:23</t>
  </si>
  <si>
    <t>2026-07-23 10:57:56</t>
  </si>
  <si>
    <t>2026-07-17 10:58:14</t>
  </si>
  <si>
    <t>2026-07-29 10:58:43</t>
  </si>
  <si>
    <t>2026-07-23 11:00:06</t>
  </si>
  <si>
    <t>2026-07-14 11:01:58</t>
  </si>
  <si>
    <t>2026-07-14 11:02:01</t>
  </si>
  <si>
    <t>2026-07-23 11:03:26</t>
  </si>
  <si>
    <t>2026-07-17 11:06:12</t>
  </si>
  <si>
    <t>2026-07-23 11:06:37</t>
  </si>
  <si>
    <t>2026-07-14 11:06:43</t>
  </si>
  <si>
    <t>2026-07-22 11:08:21</t>
  </si>
  <si>
    <t>2026-07-17 11:09:59</t>
  </si>
  <si>
    <t>2026-07-14 11:12:08</t>
  </si>
  <si>
    <t>2026-07-17 11:12:49</t>
  </si>
  <si>
    <t>2026-07-22 11:14:10</t>
  </si>
  <si>
    <t>2026-07-15 11:19:29</t>
  </si>
  <si>
    <t>2026-07-22 11:21:09</t>
  </si>
  <si>
    <t>2026-07-29 11:24:22</t>
  </si>
  <si>
    <t>2026-07-29 11:25:29</t>
  </si>
  <si>
    <t>2026-07-14 11:38:03</t>
  </si>
  <si>
    <t>2026-07-22 11:41:08</t>
  </si>
  <si>
    <t>2026-07-23 11:41:33</t>
  </si>
  <si>
    <t>2026-07-17 11:42:00</t>
  </si>
  <si>
    <t>2026-07-14 11:43:15</t>
  </si>
  <si>
    <t>2026-07-23 11:43:49</t>
  </si>
  <si>
    <t>2026-07-14 11:45:34</t>
  </si>
  <si>
    <t>2026-07-22 11:46:33</t>
  </si>
  <si>
    <t>2026-07-15 11:46:46</t>
  </si>
  <si>
    <t>2026-07-23 11:48:15</t>
  </si>
  <si>
    <t>2026-07-29 11:48:59</t>
  </si>
  <si>
    <t>2026-07-14 11:50:30</t>
  </si>
  <si>
    <t>2026-07-23 11:55:34</t>
  </si>
  <si>
    <t>2026-07-17 11:58:59</t>
  </si>
  <si>
    <t>2026-07-22 12:00:08</t>
  </si>
  <si>
    <t>2026-07-17 12:03:19</t>
  </si>
  <si>
    <t>2026-07-17 12:07:53</t>
  </si>
  <si>
    <t>2026-07-23 12:08:44</t>
  </si>
  <si>
    <t>2026-07-15 12:10:22</t>
  </si>
  <si>
    <t>2026-07-14 12:11:55</t>
  </si>
  <si>
    <t>2026-07-23 12:12:22</t>
  </si>
  <si>
    <t>2026-07-23 12:15:10</t>
  </si>
  <si>
    <t>2026-07-22 13:24:07</t>
  </si>
  <si>
    <t>2026-07-23 12:19:18</t>
  </si>
  <si>
    <t>2026-07-29 12:20:30</t>
  </si>
  <si>
    <t>2026-07-23 12:21:54</t>
  </si>
  <si>
    <t>2026-07-17 12:27:40</t>
  </si>
  <si>
    <t>2026-07-23 12:29:20</t>
  </si>
  <si>
    <t>2026-07-14 12:34:40</t>
  </si>
  <si>
    <t>2026-07-15 12:41:26</t>
  </si>
  <si>
    <t>2026-07-17 12:42:47</t>
  </si>
  <si>
    <t>2026-07-15 12:46:08</t>
  </si>
  <si>
    <t>2026-07-14 12:50:12</t>
  </si>
  <si>
    <t>2026-07-23 12:53:10</t>
  </si>
  <si>
    <t>2026-07-23 12:56:29</t>
  </si>
  <si>
    <t>2026-07-14 13:01:37</t>
  </si>
  <si>
    <t>2026-07-17 13:07:54</t>
  </si>
  <si>
    <t>2026-07-15 13:07:59</t>
  </si>
  <si>
    <t>2026-07-14 13:11:01</t>
  </si>
  <si>
    <t>2026-07-17 13:15:58</t>
  </si>
  <si>
    <t>2026-07-17 13:17:20</t>
  </si>
  <si>
    <t>2026-07-23 13:19:27</t>
  </si>
  <si>
    <t>2026-07-15 13:24:05</t>
  </si>
  <si>
    <t>2026-07-14 13:25:27</t>
  </si>
  <si>
    <t>23790950</t>
  </si>
  <si>
    <t>2026-07-07 13:29:40</t>
  </si>
  <si>
    <t>PIEDAD VICTORIA BERMUDEZ BEDOYA</t>
  </si>
  <si>
    <t>2105153</t>
  </si>
  <si>
    <t>CL 50 CR 53 -14</t>
  </si>
  <si>
    <t>900058610002215085</t>
  </si>
  <si>
    <t>2026-07-17 13:29:40</t>
  </si>
  <si>
    <t>2026-07-15 13:38:15</t>
  </si>
  <si>
    <t>2026-07-14 13:38:38</t>
  </si>
  <si>
    <t>2026-07-14 13:39:37</t>
  </si>
  <si>
    <t>2026-07-23 13:43:23</t>
  </si>
  <si>
    <t>2026-07-17 13:43:39</t>
  </si>
  <si>
    <t>2026-07-29 13:57:00</t>
  </si>
  <si>
    <t>2026-07-14 13:59:01</t>
  </si>
  <si>
    <t>2026-07-14 14:00:29</t>
  </si>
  <si>
    <t>2026-07-21 14:01:59</t>
  </si>
  <si>
    <t>2026-07-23 14:02:28</t>
  </si>
  <si>
    <t>2026-07-10 11:13:50</t>
  </si>
  <si>
    <t>2026-07-23 11:13:50</t>
  </si>
  <si>
    <t>2026-07-14 14:17:48</t>
  </si>
  <si>
    <t>2026-07-14 14:24:22</t>
  </si>
  <si>
    <t>23791058</t>
  </si>
  <si>
    <t>2026-07-07 14:33:58</t>
  </si>
  <si>
    <t>HUGO DE JESUS ARENAS CAÑAVERAL</t>
  </si>
  <si>
    <t>3228791671</t>
  </si>
  <si>
    <t>RURAL_190680200618350004_PROV.VDA LOMA LARGA</t>
  </si>
  <si>
    <t>190680200618350004</t>
  </si>
  <si>
    <t>2026-07-23 14:33:58</t>
  </si>
  <si>
    <t>3 días 14:33</t>
  </si>
  <si>
    <t>2026-07-14 14:36:22</t>
  </si>
  <si>
    <t>2026-07-23 14:43:08</t>
  </si>
  <si>
    <t>2026-07-23 14:50:02</t>
  </si>
  <si>
    <t>2026-07-23 14:52:46</t>
  </si>
  <si>
    <t>2026-07-15 14:54:09</t>
  </si>
  <si>
    <t>2026-07-14 14:57:55</t>
  </si>
  <si>
    <t>2026-07-14 15:18:59</t>
  </si>
  <si>
    <t>2026-07-14 15:53:22</t>
  </si>
  <si>
    <t>2026-07-14 16:18:30</t>
  </si>
  <si>
    <t>2026-07-14 16:18:42</t>
  </si>
  <si>
    <t>2026-07-14 16:48:18</t>
  </si>
  <si>
    <t>2026-07-21 17:19:10</t>
  </si>
  <si>
    <t>2026-07-15 20:06:53</t>
  </si>
  <si>
    <t>2026-07-14 20:37:55</t>
  </si>
  <si>
    <t>2026-07-24 06:41:14</t>
  </si>
  <si>
    <t>2026-07-15 07:10:36</t>
  </si>
  <si>
    <t>2026-07-15 07:25:37</t>
  </si>
  <si>
    <t>2026-07-24 07:31:13</t>
  </si>
  <si>
    <t>2026-07-21 07:46:01</t>
  </si>
  <si>
    <t>2026-07-24 07:48:21</t>
  </si>
  <si>
    <t>2026-07-24 07:49:39</t>
  </si>
  <si>
    <t>2026-07-21 08:00:02</t>
  </si>
  <si>
    <t>2026-07-23 08:01:29</t>
  </si>
  <si>
    <t>2026-07-24 08:02:06</t>
  </si>
  <si>
    <t>2026-07-24 08:04:34</t>
  </si>
  <si>
    <t>2026-07-24 08:09:40</t>
  </si>
  <si>
    <t>2026-07-21 08:10:58</t>
  </si>
  <si>
    <t>2026-07-15 08:26:28</t>
  </si>
  <si>
    <t>2026-07-24 08:31:20</t>
  </si>
  <si>
    <t>2026-07-21 08:35:02</t>
  </si>
  <si>
    <t>23791534</t>
  </si>
  <si>
    <t>2026-07-08 08:35:49</t>
  </si>
  <si>
    <t>RURAL_190030200548520002_LA LLANADA LOTE N 2</t>
  </si>
  <si>
    <t>190030200548520002</t>
  </si>
  <si>
    <t>2026-07-24 08:35:49</t>
  </si>
  <si>
    <t>8 días 08:35</t>
  </si>
  <si>
    <t>2026-07-15 08:37:53</t>
  </si>
  <si>
    <t>2026-07-15 08:38:58</t>
  </si>
  <si>
    <t>2026-07-15 08:39:36</t>
  </si>
  <si>
    <t>2026-07-15 08:40:15</t>
  </si>
  <si>
    <t>2026-07-30 08:44:07</t>
  </si>
  <si>
    <t>2026-07-23 08:45:35</t>
  </si>
  <si>
    <t>2026-07-21 08:48:46</t>
  </si>
  <si>
    <t>2026-07-23 08:49:56</t>
  </si>
  <si>
    <t>2026-07-15 08:54:23</t>
  </si>
  <si>
    <t>2026-07-21 08:55:37</t>
  </si>
  <si>
    <t>2026-07-30 09:00:10</t>
  </si>
  <si>
    <t>2026-07-15 09:01:50</t>
  </si>
  <si>
    <t>2026-07-24 09:02:51</t>
  </si>
  <si>
    <t>2026-07-16 09:05:52</t>
  </si>
  <si>
    <t>2026-07-15 09:11:17</t>
  </si>
  <si>
    <t>2026-07-21 09:11:57</t>
  </si>
  <si>
    <t>2026-07-15 09:13:40</t>
  </si>
  <si>
    <t>2026-07-21 09:13:58</t>
  </si>
  <si>
    <t>2026-07-16 09:15:27</t>
  </si>
  <si>
    <t>2026-07-16 09:16:52</t>
  </si>
  <si>
    <t>2026-07-30 09:20:52</t>
  </si>
  <si>
    <t>2026-07-15 09:21:09</t>
  </si>
  <si>
    <t>2026-07-30 09:22:03</t>
  </si>
  <si>
    <t>2026-07-24 09:23:26</t>
  </si>
  <si>
    <t>2026-07-15 09:23:37</t>
  </si>
  <si>
    <t>2026-07-15 09:23:42</t>
  </si>
  <si>
    <t>23791606</t>
  </si>
  <si>
    <t>2026-07-08 09:25:21</t>
  </si>
  <si>
    <t>RURAL_190091200806801080</t>
  </si>
  <si>
    <t>190091200806801080</t>
  </si>
  <si>
    <t>2026-07-24 09:25:21</t>
  </si>
  <si>
    <t>2 días 09:25</t>
  </si>
  <si>
    <t>8 días 09:25</t>
  </si>
  <si>
    <t>2026-07-15 09:26:24</t>
  </si>
  <si>
    <t>2026-07-15 09:27:39</t>
  </si>
  <si>
    <t>2026-07-16 09:36:05</t>
  </si>
  <si>
    <t>23791623</t>
  </si>
  <si>
    <t>2026-07-08 09:37:08</t>
  </si>
  <si>
    <t>ALVARO DE JESUS VARGAS ORTIZ</t>
  </si>
  <si>
    <t>3148113462</t>
  </si>
  <si>
    <t>RURAL_190101100190500001_CRA 48 54-16 SEGUNDO PISO</t>
  </si>
  <si>
    <t>190101100190500001</t>
  </si>
  <si>
    <t>2026-07-21 09:37:08</t>
  </si>
  <si>
    <t>2 días 09:37</t>
  </si>
  <si>
    <t>5 días 09:37</t>
  </si>
  <si>
    <t>23791627</t>
  </si>
  <si>
    <t>2026-07-08 09:41:22</t>
  </si>
  <si>
    <t>RURAL_190861200488475080</t>
  </si>
  <si>
    <t>190861200488475080</t>
  </si>
  <si>
    <t>2026-07-24 09:41:22</t>
  </si>
  <si>
    <t>2 días 09:41</t>
  </si>
  <si>
    <t>2026-07-23 09:43:12</t>
  </si>
  <si>
    <t>23791631</t>
  </si>
  <si>
    <t>2026-07-08 09:45:25</t>
  </si>
  <si>
    <t>RURAL_190861200488451080</t>
  </si>
  <si>
    <t>190861200488451080</t>
  </si>
  <si>
    <t>2026-07-24 09:45:25</t>
  </si>
  <si>
    <t>2026-07-24 09:45:53</t>
  </si>
  <si>
    <t>2026-07-16 09:48:52</t>
  </si>
  <si>
    <t>2026-07-21 09:49:37</t>
  </si>
  <si>
    <t>2026-07-24 09:58:01</t>
  </si>
  <si>
    <t>2026-07-15 09:58:37</t>
  </si>
  <si>
    <t>2026-07-15 09:59:22</t>
  </si>
  <si>
    <t>2026-07-16 10:00:47</t>
  </si>
  <si>
    <t>2026-07-15 10:01:01</t>
  </si>
  <si>
    <t>2026-07-15 10:02:59</t>
  </si>
  <si>
    <t>23791655</t>
  </si>
  <si>
    <t>2026-07-08 10:03:31</t>
  </si>
  <si>
    <t>RURAL_190861200488551080</t>
  </si>
  <si>
    <t>190861200488551080</t>
  </si>
  <si>
    <t>2026-07-24 10:03:31</t>
  </si>
  <si>
    <t>2026-07-15 10:04:33</t>
  </si>
  <si>
    <t>2026-07-30 10:04:54</t>
  </si>
  <si>
    <t>2026-07-21 10:05:33</t>
  </si>
  <si>
    <t>2026-07-15 10:05:37</t>
  </si>
  <si>
    <t>2026-07-21 10:10:39</t>
  </si>
  <si>
    <t>2026-07-24 10:14:55</t>
  </si>
  <si>
    <t>2026-07-15 10:15:06</t>
  </si>
  <si>
    <t>2026-07-30 10:18:56</t>
  </si>
  <si>
    <t>2026-07-24 10:21:20</t>
  </si>
  <si>
    <t>2026-07-22 10:22:27</t>
  </si>
  <si>
    <t>2026-07-23 10:22:53</t>
  </si>
  <si>
    <t>2026-07-16 10:29:12</t>
  </si>
  <si>
    <t>2026-07-16 10:29:29</t>
  </si>
  <si>
    <t>2026-07-15 10:30:18</t>
  </si>
  <si>
    <t>2026-07-21 10:32:50</t>
  </si>
  <si>
    <t>2026-07-16 10:32:56</t>
  </si>
  <si>
    <t>2026-07-23 10:36:22</t>
  </si>
  <si>
    <t>2026-07-27 10:37:21</t>
  </si>
  <si>
    <t>2026-07-21 10:38:49</t>
  </si>
  <si>
    <t>2026-07-21 10:40:45</t>
  </si>
  <si>
    <t>2026-07-16 10:41:07</t>
  </si>
  <si>
    <t>2026-07-16 10:42:31</t>
  </si>
  <si>
    <t>2026-07-23 10:43:11</t>
  </si>
  <si>
    <t>2026-07-15 10:43:20</t>
  </si>
  <si>
    <t>2026-07-21 10:47:26</t>
  </si>
  <si>
    <t>2026-07-24 10:47:51</t>
  </si>
  <si>
    <t>2026-07-16 10:51:44</t>
  </si>
  <si>
    <t>2026-07-21 10:54:13</t>
  </si>
  <si>
    <t>2026-07-15 10:55:17</t>
  </si>
  <si>
    <t>2026-07-15 10:55:59</t>
  </si>
  <si>
    <t>2026-07-15 10:56:26</t>
  </si>
  <si>
    <t>2026-07-24 10:57:59</t>
  </si>
  <si>
    <t>2026-07-15 10:59:42</t>
  </si>
  <si>
    <t>23791759</t>
  </si>
  <si>
    <t>2026-07-08 11:00:10</t>
  </si>
  <si>
    <t>LUZ ELENA MEJIA JARAMILLO</t>
  </si>
  <si>
    <t>3136601928</t>
  </si>
  <si>
    <t>RURAL_190576100031500000_RINCON SANTO</t>
  </si>
  <si>
    <t>190576100031500000</t>
  </si>
  <si>
    <t>2026-07-21 11:00:10</t>
  </si>
  <si>
    <t>2 días 11:00</t>
  </si>
  <si>
    <t>5 días 11:00</t>
  </si>
  <si>
    <t>2026-07-21 11:02:29</t>
  </si>
  <si>
    <t>2026-07-21 11:04:43</t>
  </si>
  <si>
    <t>2026-07-15 11:05:22</t>
  </si>
  <si>
    <t>2026-07-21 11:09:01</t>
  </si>
  <si>
    <t>2026-07-16 11:09:28</t>
  </si>
  <si>
    <t>2026-07-21 11:09:47</t>
  </si>
  <si>
    <t>2026-07-21 11:10:44</t>
  </si>
  <si>
    <t>2026-07-16 11:11:07</t>
  </si>
  <si>
    <t>2026-07-16 11:11:56</t>
  </si>
  <si>
    <t>2026-07-23 11:12:10</t>
  </si>
  <si>
    <t>2026-07-15 11:13:09</t>
  </si>
  <si>
    <t>23791786</t>
  </si>
  <si>
    <t>2026-07-08 11:13:11</t>
  </si>
  <si>
    <t>HUMBERTO DE JESUS LOPEZ BOTERO</t>
  </si>
  <si>
    <t>3116270350</t>
  </si>
  <si>
    <t>RURAL_190680200736940011_PROV.VDA LA PRIMAVERA</t>
  </si>
  <si>
    <t>190680200736940011</t>
  </si>
  <si>
    <t>2026-07-24 11:13:11</t>
  </si>
  <si>
    <t>8 días 11:13</t>
  </si>
  <si>
    <t>2026-07-16 11:14:47</t>
  </si>
  <si>
    <t>2026-07-30 11:15:17</t>
  </si>
  <si>
    <t>2026-07-15 11:17:23</t>
  </si>
  <si>
    <t>2026-07-16 11:19:01</t>
  </si>
  <si>
    <t>2026-07-23 11:21:19</t>
  </si>
  <si>
    <t>2026-07-16 11:23:35</t>
  </si>
  <si>
    <t>2026-07-16 11:29:43</t>
  </si>
  <si>
    <t>2026-07-15 11:32:03</t>
  </si>
  <si>
    <t>2026-07-16 11:32:25</t>
  </si>
  <si>
    <t>2026-07-30 11:34:44</t>
  </si>
  <si>
    <t>2026-07-21 11:35:16</t>
  </si>
  <si>
    <t>2026-07-30 11:38:22</t>
  </si>
  <si>
    <t>2026-07-24 11:38:43</t>
  </si>
  <si>
    <t>23791842</t>
  </si>
  <si>
    <t>2026-07-08 11:39:35</t>
  </si>
  <si>
    <t>SANDRA ISABEL PALACIO SUAREZ</t>
  </si>
  <si>
    <t>8524293</t>
  </si>
  <si>
    <t>3136156166</t>
  </si>
  <si>
    <t>RURAL_190368100211034002</t>
  </si>
  <si>
    <t>190368100211034002</t>
  </si>
  <si>
    <t>2026-07-21 11:39:35</t>
  </si>
  <si>
    <t>2 días 11:39</t>
  </si>
  <si>
    <t>2026-07-22 11:41:16</t>
  </si>
  <si>
    <t>2026-07-15 11:42:58</t>
  </si>
  <si>
    <t>2026-07-27 11:43:34</t>
  </si>
  <si>
    <t>2026-07-16 11:43:46</t>
  </si>
  <si>
    <t>2026-07-21 11:50:12</t>
  </si>
  <si>
    <t>2026-07-21 11:50:43</t>
  </si>
  <si>
    <t>2026-07-10 11:15:09</t>
  </si>
  <si>
    <t>2026-07-30 11:15:09</t>
  </si>
  <si>
    <t>2026-07-15 11:54:19</t>
  </si>
  <si>
    <t>2026-07-15 11:54:34</t>
  </si>
  <si>
    <t>2026-07-30 12:01:56</t>
  </si>
  <si>
    <t>2026-07-24 12:11:57</t>
  </si>
  <si>
    <t>2026-07-16 12:19:30</t>
  </si>
  <si>
    <t>2026-07-15 12:20:10</t>
  </si>
  <si>
    <t>2026-07-22 12:22:09</t>
  </si>
  <si>
    <t>2026-07-16 12:25:10</t>
  </si>
  <si>
    <t>2026-07-15 12:51:19</t>
  </si>
  <si>
    <t>2026-07-15 12:55:54</t>
  </si>
  <si>
    <t>2026-07-15 13:01:52</t>
  </si>
  <si>
    <t>2026-07-16 13:07:01</t>
  </si>
  <si>
    <t>2026-07-16 13:07:16</t>
  </si>
  <si>
    <t>2026-07-23 13:09:53</t>
  </si>
  <si>
    <t>2026-07-15 13:13:59</t>
  </si>
  <si>
    <t>2026-07-21 13:22:21</t>
  </si>
  <si>
    <t>2026-07-21 13:23:03</t>
  </si>
  <si>
    <t>2026-07-21 13:26:05</t>
  </si>
  <si>
    <t>2026-07-21 13:26:52</t>
  </si>
  <si>
    <t>2026-07-24 13:27:23</t>
  </si>
  <si>
    <t>2026-07-21 13:30:15</t>
  </si>
  <si>
    <t>2026-07-21 13:32:16</t>
  </si>
  <si>
    <t>2026-07-21 13:36:06</t>
  </si>
  <si>
    <t>2026-07-21 13:39:29</t>
  </si>
  <si>
    <t>2026-07-16 13:41:04</t>
  </si>
  <si>
    <t>2026-07-15 13:41:48</t>
  </si>
  <si>
    <t>2026-07-15 13:45:14</t>
  </si>
  <si>
    <t>2026-07-24 13:46:31</t>
  </si>
  <si>
    <t>2026-07-23 13:48:35</t>
  </si>
  <si>
    <t>2026-07-30 13:50:17</t>
  </si>
  <si>
    <t>2026-07-21 13:52:52</t>
  </si>
  <si>
    <t>2026-07-15 13:55:41</t>
  </si>
  <si>
    <t>2026-07-27 13:56:44</t>
  </si>
  <si>
    <t>2026-07-15 13:57:48</t>
  </si>
  <si>
    <t>2026-07-15 14:01:40</t>
  </si>
  <si>
    <t>2026-07-27 14:03:25</t>
  </si>
  <si>
    <t>2026-07-21 14:06:42</t>
  </si>
  <si>
    <t>2026-07-15 14:08:49</t>
  </si>
  <si>
    <t>2026-07-21 14:16:31</t>
  </si>
  <si>
    <t>2026-07-21 14:18:33</t>
  </si>
  <si>
    <t>2026-07-15 14:32:34</t>
  </si>
  <si>
    <t>23792017</t>
  </si>
  <si>
    <t>2026-07-08 14:32:37</t>
  </si>
  <si>
    <t>MARINO ANTONIO RENDON PRADO</t>
  </si>
  <si>
    <t>3104640251</t>
  </si>
  <si>
    <t>RURAL_190283200480600001_PROV.COMBIA GRANDE</t>
  </si>
  <si>
    <t>190283200480600001</t>
  </si>
  <si>
    <t>2026-07-24 14:32:37</t>
  </si>
  <si>
    <t>8 días 14:32</t>
  </si>
  <si>
    <t>2026-07-15 14:33:52</t>
  </si>
  <si>
    <t>2026-07-15 14:35:29</t>
  </si>
  <si>
    <t>2026-07-21 14:43:50</t>
  </si>
  <si>
    <t>2026-07-15 14:50:48</t>
  </si>
  <si>
    <t>2026-07-21 15:00:37</t>
  </si>
  <si>
    <t>2026-07-15 15:02:20</t>
  </si>
  <si>
    <t>2026-07-21 15:05:01</t>
  </si>
  <si>
    <t>23792051</t>
  </si>
  <si>
    <t>2026-07-08 15:07:17</t>
  </si>
  <si>
    <t>MUNICIPIO DE URAMITA</t>
  </si>
  <si>
    <t>8574062</t>
  </si>
  <si>
    <t>RURAL_190840100002620021_MALECON 2 SALADO- LC1</t>
  </si>
  <si>
    <t>190840100002620021</t>
  </si>
  <si>
    <t>2026-07-21 15:07:17</t>
  </si>
  <si>
    <t>5 días 15:07</t>
  </si>
  <si>
    <t>2026-07-24 15:07:59</t>
  </si>
  <si>
    <t>23792067</t>
  </si>
  <si>
    <t>2026-07-08 15:15:56</t>
  </si>
  <si>
    <t>RURAL_190840100002620022_MALECON 2 SALADO- LC2</t>
  </si>
  <si>
    <t>190840100002620022</t>
  </si>
  <si>
    <t>2026-07-21 15:15:56</t>
  </si>
  <si>
    <t>2 días 15:15</t>
  </si>
  <si>
    <t>2026-07-21 15:22:08</t>
  </si>
  <si>
    <t>2026-07-21 15:24:27</t>
  </si>
  <si>
    <t>23792079</t>
  </si>
  <si>
    <t>2026-07-08 15:24:58</t>
  </si>
  <si>
    <t>BRUNEL GROUP SAS</t>
  </si>
  <si>
    <t>3113982412</t>
  </si>
  <si>
    <t>RURAL_190467100044986001_CL 16 CR 18 A 80 INT 5</t>
  </si>
  <si>
    <t>190467100044986001</t>
  </si>
  <si>
    <t>2026-07-21 15:24:58</t>
  </si>
  <si>
    <t>2026-07-21 15:27:01</t>
  </si>
  <si>
    <t>23792082</t>
  </si>
  <si>
    <t>2026-07-08 15:27:16</t>
  </si>
  <si>
    <t>MARIA DIOSELINA PEREZ DE RESTREPO</t>
  </si>
  <si>
    <t>2501305</t>
  </si>
  <si>
    <t>3223904081</t>
  </si>
  <si>
    <t>RURAL_190761100107450302_CASTILLOS DE OCCIDENTE</t>
  </si>
  <si>
    <t>190761100107450302</t>
  </si>
  <si>
    <t>2026-07-21 15:27:16</t>
  </si>
  <si>
    <t>2026-07-16 15:27:23</t>
  </si>
  <si>
    <t>2026-07-30 15:28:03</t>
  </si>
  <si>
    <t>2026-07-24 15:30:03</t>
  </si>
  <si>
    <t>2026-07-15 15:31:24</t>
  </si>
  <si>
    <t>2026-07-15 15:32:03</t>
  </si>
  <si>
    <t>2026-07-27 15:33:49</t>
  </si>
  <si>
    <t>2026-07-21 15:36:07</t>
  </si>
  <si>
    <t>2026-07-21 15:36:18</t>
  </si>
  <si>
    <t>2026-07-24 15:40:43</t>
  </si>
  <si>
    <t>2026-07-16 15:41:23</t>
  </si>
  <si>
    <t>2026-07-15 15:42:06</t>
  </si>
  <si>
    <t>2026-07-15 15:44:49</t>
  </si>
  <si>
    <t>2026-07-24 15:45:14</t>
  </si>
  <si>
    <t>2026-07-15 15:46:32</t>
  </si>
  <si>
    <t>23792121</t>
  </si>
  <si>
    <t>2026-07-08 15:49:21</t>
  </si>
  <si>
    <t>NATALY RESTREPO RESTREPO</t>
  </si>
  <si>
    <t>3135332874</t>
  </si>
  <si>
    <t>RURAL_190761200422100051_PROV.CONDOMINIO NAUTICO L</t>
  </si>
  <si>
    <t>190761200422100051</t>
  </si>
  <si>
    <t>2026-07-24 15:49:21</t>
  </si>
  <si>
    <t>8 días 15:49</t>
  </si>
  <si>
    <t>2026-07-27 15:50:48</t>
  </si>
  <si>
    <t>2026-07-24 15:51:09</t>
  </si>
  <si>
    <t>2026-07-23 15:55:17</t>
  </si>
  <si>
    <t>2026-07-21 15:55:54</t>
  </si>
  <si>
    <t>2026-07-16 15:56:14</t>
  </si>
  <si>
    <t>2026-07-30 15:58:31</t>
  </si>
  <si>
    <t>2026-07-27 16:01:27</t>
  </si>
  <si>
    <t>2026-07-15 16:03:16</t>
  </si>
  <si>
    <t>2026-07-15 16:03:57</t>
  </si>
  <si>
    <t>2026-07-15 16:04:29</t>
  </si>
  <si>
    <t>2026-07-15 16:05:49</t>
  </si>
  <si>
    <t>2026-07-27 16:06:03</t>
  </si>
  <si>
    <t>2026-07-21 16:07:28</t>
  </si>
  <si>
    <t>2026-07-15 16:11:18</t>
  </si>
  <si>
    <t>2026-07-21 16:11:23</t>
  </si>
  <si>
    <t>2026-07-16 16:11:52</t>
  </si>
  <si>
    <t>2026-07-16 16:13:56</t>
  </si>
  <si>
    <t>2026-07-24 16:14:58</t>
  </si>
  <si>
    <t>23792175</t>
  </si>
  <si>
    <t>2026-07-08 16:16:55</t>
  </si>
  <si>
    <t>RAMON ANTONIO ECHAVARRIA PATIÑO</t>
  </si>
  <si>
    <t>3371830</t>
  </si>
  <si>
    <t>3216901794</t>
  </si>
  <si>
    <t>RURAL_190240200280500010</t>
  </si>
  <si>
    <t>190240200280500010</t>
  </si>
  <si>
    <t>2026-07-24 16:16:55</t>
  </si>
  <si>
    <t>8 días 16:16</t>
  </si>
  <si>
    <t>2026-07-22 16:18:03</t>
  </si>
  <si>
    <t>2026-07-24 16:18:59</t>
  </si>
  <si>
    <t>23792181</t>
  </si>
  <si>
    <t>2026-07-08 16:19:54</t>
  </si>
  <si>
    <t>FRANCISCO JAVIER CASTAÑO LOPERA</t>
  </si>
  <si>
    <t>5591453</t>
  </si>
  <si>
    <t>3113828627</t>
  </si>
  <si>
    <t>RURAL_190030200588411001_PROV.PARC EL PARAISO LOTE</t>
  </si>
  <si>
    <t>190030200588411001</t>
  </si>
  <si>
    <t>2026-07-24 16:19:54</t>
  </si>
  <si>
    <t>2 días 16:19</t>
  </si>
  <si>
    <t>8 días 16:19</t>
  </si>
  <si>
    <t>2026-07-27 16:21:25</t>
  </si>
  <si>
    <t>2026-07-21 16:25:00</t>
  </si>
  <si>
    <t>2026-07-16 16:25:03</t>
  </si>
  <si>
    <t>2026-07-21 16:27:41</t>
  </si>
  <si>
    <t>2026-07-21 16:28:50</t>
  </si>
  <si>
    <t>2026-07-27 16:34:10</t>
  </si>
  <si>
    <t>2026-07-27 16:34:37</t>
  </si>
  <si>
    <t>23792200</t>
  </si>
  <si>
    <t>2026-07-08 16:34:47</t>
  </si>
  <si>
    <t>FLOR EDILMA CARO CARO</t>
  </si>
  <si>
    <t>8531184</t>
  </si>
  <si>
    <t>3104345075</t>
  </si>
  <si>
    <t>RURRAL_190240100026700004 SAN FRANCISCO</t>
  </si>
  <si>
    <t>900052400002218245</t>
  </si>
  <si>
    <t>2026-07-21 16:34:47</t>
  </si>
  <si>
    <t>5 días 16:34</t>
  </si>
  <si>
    <t>2026-07-21 16:37:44</t>
  </si>
  <si>
    <t>2026-07-27 16:38:21</t>
  </si>
  <si>
    <t>2026-07-27 16:38:43</t>
  </si>
  <si>
    <t>2026-07-15 16:40:11</t>
  </si>
  <si>
    <t>2026-07-21 16:40:20</t>
  </si>
  <si>
    <t>2026-07-15 16:40:35</t>
  </si>
  <si>
    <t>2026-07-21 16:45:29</t>
  </si>
  <si>
    <t>2026-07-24 16:45:46</t>
  </si>
  <si>
    <t>2026-07-21 16:45:48</t>
  </si>
  <si>
    <t>23792221</t>
  </si>
  <si>
    <t>2026-07-08 16:46:10</t>
  </si>
  <si>
    <t>MAGALI ENITH PRESIGA DURANGO</t>
  </si>
  <si>
    <t>3116212652</t>
  </si>
  <si>
    <t>RURAL_190042100397470001_CR 17 CL 13 -140</t>
  </si>
  <si>
    <t>190042100397470001</t>
  </si>
  <si>
    <t>2026-07-21 16:46:10</t>
  </si>
  <si>
    <t>2 días 16:46</t>
  </si>
  <si>
    <t>2026-07-16 16:47:24</t>
  </si>
  <si>
    <t>2026-07-15 16:47:54</t>
  </si>
  <si>
    <t>2026-07-16 16:48:43</t>
  </si>
  <si>
    <t>2026-07-24 16:49:12</t>
  </si>
  <si>
    <t>2026-07-23 16:54:30</t>
  </si>
  <si>
    <t>2026-07-21 16:55:36</t>
  </si>
  <si>
    <t>2026-07-23 17:04:44</t>
  </si>
  <si>
    <t>2026-07-15 17:12:48</t>
  </si>
  <si>
    <t>2026-07-27 17:17:08</t>
  </si>
  <si>
    <t>2026-07-15 17:18:03</t>
  </si>
  <si>
    <t>2026-07-15 17:24:50</t>
  </si>
  <si>
    <t>2026-07-24 17:29:33</t>
  </si>
  <si>
    <t>2026-07-15 18:02:53</t>
  </si>
  <si>
    <t>2026-07-23 18:13:47</t>
  </si>
  <si>
    <t>2026-07-15 18:39:39</t>
  </si>
  <si>
    <t>2026-07-15 19:02:19</t>
  </si>
  <si>
    <t>2026-07-16 19:11:36</t>
  </si>
  <si>
    <t>2026-07-27 06:35:02</t>
  </si>
  <si>
    <t>23792508</t>
  </si>
  <si>
    <t>2026-07-09 06:49:23</t>
  </si>
  <si>
    <t>JUAN GUILLERMO GIRALDO DURANGO</t>
  </si>
  <si>
    <t>RURAL_190847200781532099_PAVON EL PORVENIR</t>
  </si>
  <si>
    <t>190847200781532099</t>
  </si>
  <si>
    <t>2026-07-27 06:49:23</t>
  </si>
  <si>
    <t>0 días 06:49</t>
  </si>
  <si>
    <t>10 días 06:49</t>
  </si>
  <si>
    <t>2026-07-27 06:56:17</t>
  </si>
  <si>
    <t>2026-07-16 06:59:22</t>
  </si>
  <si>
    <t>2026-07-16 07:03:18</t>
  </si>
  <si>
    <t>2026-07-22 07:13:36</t>
  </si>
  <si>
    <t>2026-07-31 07:19:09</t>
  </si>
  <si>
    <t>2026-07-16 07:24:38</t>
  </si>
  <si>
    <t>2026-07-16 07:25:38</t>
  </si>
  <si>
    <t>2026-07-24 07:31:19</t>
  </si>
  <si>
    <t>2026-07-22 07:34:05</t>
  </si>
  <si>
    <t>2026-07-22 07:42:13</t>
  </si>
  <si>
    <t>2026-07-27 07:56:31</t>
  </si>
  <si>
    <t>2026-07-16 07:57:26</t>
  </si>
  <si>
    <t>2026-07-16 07:58:13</t>
  </si>
  <si>
    <t>2026-07-24 07:58:47</t>
  </si>
  <si>
    <t>2026-07-22 07:59:12</t>
  </si>
  <si>
    <t>2026-07-27 08:01:59</t>
  </si>
  <si>
    <t>2026-07-16 08:02:34</t>
  </si>
  <si>
    <t>2026-07-27 08:04:57</t>
  </si>
  <si>
    <t>2026-07-27 08:08:29</t>
  </si>
  <si>
    <t>2026-07-22 08:09:01</t>
  </si>
  <si>
    <t>2026-07-27 08:14:02</t>
  </si>
  <si>
    <t>2026-07-27 08:22:15</t>
  </si>
  <si>
    <t>2026-07-22 08:26:31</t>
  </si>
  <si>
    <t>2026-07-16 08:29:21</t>
  </si>
  <si>
    <t>2026-07-16 08:29:40</t>
  </si>
  <si>
    <t>2026-07-16 08:35:39</t>
  </si>
  <si>
    <t>2026-07-22 08:38:38</t>
  </si>
  <si>
    <t>2026-07-16 08:42:03</t>
  </si>
  <si>
    <t>2026-07-17 08:50:39</t>
  </si>
  <si>
    <t>2026-07-22 08:55:24</t>
  </si>
  <si>
    <t>2026-07-16 09:03:35</t>
  </si>
  <si>
    <t>2026-07-16 09:04:05</t>
  </si>
  <si>
    <t>2026-07-27 09:06:17</t>
  </si>
  <si>
    <t>2026-07-22 09:07:44</t>
  </si>
  <si>
    <t>2026-07-17 09:08:55</t>
  </si>
  <si>
    <t>2026-07-22 09:09:03</t>
  </si>
  <si>
    <t>2026-07-22 09:12:25</t>
  </si>
  <si>
    <t>2026-07-22 09:16:38</t>
  </si>
  <si>
    <t>2026-07-17 09:17:28</t>
  </si>
  <si>
    <t>23792637</t>
  </si>
  <si>
    <t>2026-07-09 09:19:08</t>
  </si>
  <si>
    <t>ADOLFO DE JESUS CALLE ORREGO</t>
  </si>
  <si>
    <t>3152276591</t>
  </si>
  <si>
    <t>RURAL_190138200404018010</t>
  </si>
  <si>
    <t>190138200404018010</t>
  </si>
  <si>
    <t>2026-07-27 09:19:08</t>
  </si>
  <si>
    <t>10 días 09:19</t>
  </si>
  <si>
    <t>2026-07-16 09:26:00</t>
  </si>
  <si>
    <t>2026-07-27 09:26:20</t>
  </si>
  <si>
    <t>2026-07-16 09:26:47</t>
  </si>
  <si>
    <t>2026-07-24 09:30:14</t>
  </si>
  <si>
    <t>2026-07-16 09:30:19</t>
  </si>
  <si>
    <t>2026-07-22 09:31:20</t>
  </si>
  <si>
    <t>2026-07-27 09:31:23</t>
  </si>
  <si>
    <t>2026-07-22 09:31:52</t>
  </si>
  <si>
    <t>2026-07-22 09:33:45</t>
  </si>
  <si>
    <t>2026-07-16 09:35:55</t>
  </si>
  <si>
    <t>2026-07-22 09:36:29</t>
  </si>
  <si>
    <t>2026-07-23 09:36:36</t>
  </si>
  <si>
    <t>2026-07-16 09:37:01</t>
  </si>
  <si>
    <t>23792665</t>
  </si>
  <si>
    <t>2026-07-09 09:40:25</t>
  </si>
  <si>
    <t>RODOLFO DE JESUS LOPERA ALVAREZ</t>
  </si>
  <si>
    <t>3045483784</t>
  </si>
  <si>
    <t>RURAL_190411200787000002_LA HONDA</t>
  </si>
  <si>
    <t>190411200787000002</t>
  </si>
  <si>
    <t>2026-07-27 09:40:25</t>
  </si>
  <si>
    <t>0 días 09:40</t>
  </si>
  <si>
    <t>10 días 09:40</t>
  </si>
  <si>
    <t>2026-07-16 09:41:22</t>
  </si>
  <si>
    <t>23792668</t>
  </si>
  <si>
    <t>2026-07-09 09:41:34</t>
  </si>
  <si>
    <t>LUIS FERNANDO ISAZA CAMPILLO</t>
  </si>
  <si>
    <t>3128170514</t>
  </si>
  <si>
    <t>RURAL_190209100183790005CR 19 N 19-26 APT 201</t>
  </si>
  <si>
    <t>190209100183790005</t>
  </si>
  <si>
    <t>2026-07-22 09:41:34</t>
  </si>
  <si>
    <t>7 días 09:41</t>
  </si>
  <si>
    <t>2026-07-16 09:43:04</t>
  </si>
  <si>
    <t>2026-07-24 09:46:39</t>
  </si>
  <si>
    <t>2026-07-31 09:53:15</t>
  </si>
  <si>
    <t>2026-07-16 09:53:38</t>
  </si>
  <si>
    <t>2026-07-17 09:54:35</t>
  </si>
  <si>
    <t>2026-07-22 09:54:38</t>
  </si>
  <si>
    <t>2026-07-27 09:56:34</t>
  </si>
  <si>
    <t>2026-07-22 09:58:58</t>
  </si>
  <si>
    <t>2026-07-16 09:59:47</t>
  </si>
  <si>
    <t>2026-07-22 10:00:48</t>
  </si>
  <si>
    <t>2026-07-24 10:03:10</t>
  </si>
  <si>
    <t>2026-07-16 10:05:38</t>
  </si>
  <si>
    <t>2026-07-22 10:06:51</t>
  </si>
  <si>
    <t>23792714</t>
  </si>
  <si>
    <t>2026-07-09 10:15:24</t>
  </si>
  <si>
    <t>RURAL_190209100183790006_CR 19 N 17 26 APT 202</t>
  </si>
  <si>
    <t>190209100183790006</t>
  </si>
  <si>
    <t>2026-07-22 10:15:24</t>
  </si>
  <si>
    <t>2026-07-17 10:21:33</t>
  </si>
  <si>
    <t>23792724</t>
  </si>
  <si>
    <t>2026-07-09 10:21:58</t>
  </si>
  <si>
    <t>YESSENIA MAYERLYN BEDOYA GIL</t>
  </si>
  <si>
    <t>3232860103</t>
  </si>
  <si>
    <t>RURAL_190858200480570002_PROV.LA CRISTALINA</t>
  </si>
  <si>
    <t>190858200480570002</t>
  </si>
  <si>
    <t>2026-07-27 10:21:58</t>
  </si>
  <si>
    <t>2026-07-17 10:22:47</t>
  </si>
  <si>
    <t>2026-07-22 10:26:36</t>
  </si>
  <si>
    <t>2026-07-22 10:29:05</t>
  </si>
  <si>
    <t>23792740</t>
  </si>
  <si>
    <t>2026-07-09 10:33:11</t>
  </si>
  <si>
    <t>RURAL_190209100183790007_CR 19 N 22 A 68 APT 301</t>
  </si>
  <si>
    <t>190209100183790007</t>
  </si>
  <si>
    <t>2026-07-22 10:33:11</t>
  </si>
  <si>
    <t>7 días 10:33</t>
  </si>
  <si>
    <t>2026-07-31 10:33:44</t>
  </si>
  <si>
    <t>23792743</t>
  </si>
  <si>
    <t>2026-07-09 10:34:08</t>
  </si>
  <si>
    <t>HERNAN DE JESUS VELEZ RUIZ</t>
  </si>
  <si>
    <t>3215799014</t>
  </si>
  <si>
    <t>RURAL_190102200559440001_VEREDA LA ARBOLEDA</t>
  </si>
  <si>
    <t>190102200559440001</t>
  </si>
  <si>
    <t>2026-07-27 10:34:08</t>
  </si>
  <si>
    <t>0 días 10:34</t>
  </si>
  <si>
    <t>10 días 10:34</t>
  </si>
  <si>
    <t>2026-07-24 10:37:10</t>
  </si>
  <si>
    <t>2026-07-16 10:39:37</t>
  </si>
  <si>
    <t>2026-07-16 10:40:05</t>
  </si>
  <si>
    <t>2026-07-16 10:41:06</t>
  </si>
  <si>
    <t>2026-07-27 10:43:05</t>
  </si>
  <si>
    <t>2026-07-16 10:43:34</t>
  </si>
  <si>
    <t>23792768</t>
  </si>
  <si>
    <t>2026-07-09 10:45:41</t>
  </si>
  <si>
    <t>JAVIER ANTONIO AVILA ETTIEN</t>
  </si>
  <si>
    <t>RURAL_190736104872800005_PROV_CL 50 CR 53 -59 (INT</t>
  </si>
  <si>
    <t>190736104872800005</t>
  </si>
  <si>
    <t>2026-07-22 10:45:41</t>
  </si>
  <si>
    <t>2026-07-27 10:46:07</t>
  </si>
  <si>
    <t>23792775</t>
  </si>
  <si>
    <t>2026-07-09 10:48:16</t>
  </si>
  <si>
    <t>LUZ MARINA JIMENEZ GARCIA</t>
  </si>
  <si>
    <t>3108255811</t>
  </si>
  <si>
    <t>RURAL_190657200227860005_PROV.CORREGIMIENTO PROVID</t>
  </si>
  <si>
    <t>190657200227860005</t>
  </si>
  <si>
    <t>2026-07-27 10:48:16</t>
  </si>
  <si>
    <t>0 días 10:48</t>
  </si>
  <si>
    <t>10 días 10:48</t>
  </si>
  <si>
    <t>23792779</t>
  </si>
  <si>
    <t>2026-07-09 10:50:52</t>
  </si>
  <si>
    <t>RURAL_190209100183790008_CR 19 N 17 26 APT 302</t>
  </si>
  <si>
    <t>190209100183790008</t>
  </si>
  <si>
    <t>2026-07-22 10:50:52</t>
  </si>
  <si>
    <t>7 días 10:50</t>
  </si>
  <si>
    <t>23792780</t>
  </si>
  <si>
    <t>2026-07-09 10:51:16</t>
  </si>
  <si>
    <t>RURAL_190657200227860006_PROV.CORREGIMIENTO PROVID</t>
  </si>
  <si>
    <t>190657200227860006</t>
  </si>
  <si>
    <t>2026-07-27 10:51:16</t>
  </si>
  <si>
    <t>0 días 10:51</t>
  </si>
  <si>
    <t>10 días 10:51</t>
  </si>
  <si>
    <t>2026-07-16 10:55:11</t>
  </si>
  <si>
    <t>2026-07-17 10:55:24</t>
  </si>
  <si>
    <t>2026-07-27 10:57:07</t>
  </si>
  <si>
    <t>2026-07-17 10:58:46</t>
  </si>
  <si>
    <t>23792791</t>
  </si>
  <si>
    <t>2026-07-10 11:05:52</t>
  </si>
  <si>
    <t>ROSA AURORA SERNA JARAMILLO</t>
  </si>
  <si>
    <t>3207586210</t>
  </si>
  <si>
    <t>RURAL_190234200794600002_PROV.VEREDA TERESA</t>
  </si>
  <si>
    <t>190234200794600002</t>
  </si>
  <si>
    <t>2026-07-24 11:05:52</t>
  </si>
  <si>
    <t>8 días 11:05</t>
  </si>
  <si>
    <t>2026-07-31 11:00:38</t>
  </si>
  <si>
    <t>2026-07-16 11:02:17</t>
  </si>
  <si>
    <t>23792798</t>
  </si>
  <si>
    <t>2026-07-09 11:02:58</t>
  </si>
  <si>
    <t>JOSE SAIR RODRIGUEZ MARIN</t>
  </si>
  <si>
    <t>3217276375</t>
  </si>
  <si>
    <t>RURAL_190579100765200203_CLL 63 N- 3 32 APTO 203</t>
  </si>
  <si>
    <t>190579100765200203</t>
  </si>
  <si>
    <t>2026-07-22 11:02:58</t>
  </si>
  <si>
    <t>2026-07-22 11:03:08</t>
  </si>
  <si>
    <t>2026-07-22 11:05:09</t>
  </si>
  <si>
    <t>2026-07-27 11:07:27</t>
  </si>
  <si>
    <t>2026-07-16 11:07:42</t>
  </si>
  <si>
    <t>2026-07-27 11:11:49</t>
  </si>
  <si>
    <t>2026-07-31 11:11:51</t>
  </si>
  <si>
    <t>2026-07-17 11:12:32</t>
  </si>
  <si>
    <t>2026-07-17 11:12:34</t>
  </si>
  <si>
    <t>2026-07-17 11:13:26</t>
  </si>
  <si>
    <t>2026-07-24 11:13:53</t>
  </si>
  <si>
    <t>2026-07-16 11:15:38</t>
  </si>
  <si>
    <t>23792823</t>
  </si>
  <si>
    <t>2026-07-09 11:17:09</t>
  </si>
  <si>
    <t>JUAN CARLOS VANEGAS VELEZ</t>
  </si>
  <si>
    <t>3113525880</t>
  </si>
  <si>
    <t>CLLE 50 NRO 52-14 INT 301</t>
  </si>
  <si>
    <t>900050300002219425</t>
  </si>
  <si>
    <t>2026-07-22 11:17:09</t>
  </si>
  <si>
    <t>2026-07-22 11:19:49</t>
  </si>
  <si>
    <t>2026-07-31 11:22:32</t>
  </si>
  <si>
    <t>2026-07-27 11:24:17</t>
  </si>
  <si>
    <t>2026-07-16 11:24:19</t>
  </si>
  <si>
    <t>2026-07-16 11:25:16</t>
  </si>
  <si>
    <t>2026-07-27 11:27:43</t>
  </si>
  <si>
    <t>2026-07-22 11:28:22</t>
  </si>
  <si>
    <t>2026-07-17 11:30:48</t>
  </si>
  <si>
    <t>23792842</t>
  </si>
  <si>
    <t>2026-07-09 11:31:43</t>
  </si>
  <si>
    <t>FRANCY ELENA GAMBOA USUGA</t>
  </si>
  <si>
    <t>3226478388</t>
  </si>
  <si>
    <t>RURAL_190138100158700007_CR SUCRE</t>
  </si>
  <si>
    <t>190138100158700007</t>
  </si>
  <si>
    <t>2026-07-22 11:31:43</t>
  </si>
  <si>
    <t>0 días 11:31</t>
  </si>
  <si>
    <t>7 días 11:31</t>
  </si>
  <si>
    <t>23792844</t>
  </si>
  <si>
    <t>2026-07-10 11:05:54</t>
  </si>
  <si>
    <t>DORIS ADRIANA MOSQUERA ANDRADE</t>
  </si>
  <si>
    <t>3212465275</t>
  </si>
  <si>
    <t>RURAL_190893100152220004_23 DE JULIO</t>
  </si>
  <si>
    <t>190893100152220004</t>
  </si>
  <si>
    <t>2026-07-21 11:05:54</t>
  </si>
  <si>
    <t>2026-07-31 11:39:12</t>
  </si>
  <si>
    <t>2026-07-22 11:41:51</t>
  </si>
  <si>
    <t>2026-07-22 11:47:48</t>
  </si>
  <si>
    <t>2026-07-27 11:49:47</t>
  </si>
  <si>
    <t>2026-07-23 11:52:02</t>
  </si>
  <si>
    <t>2026-07-22 11:54:07</t>
  </si>
  <si>
    <t>2026-07-17 11:55:43</t>
  </si>
  <si>
    <t>2026-07-16 11:55:56</t>
  </si>
  <si>
    <t>2026-07-27 11:57:32</t>
  </si>
  <si>
    <t>2026-07-22 12:04:52</t>
  </si>
  <si>
    <t>23792887</t>
  </si>
  <si>
    <t>2026-07-09 12:06:10</t>
  </si>
  <si>
    <t>GIOVANNY CASTAÑEDA HOLGUIN</t>
  </si>
  <si>
    <t>3128755690</t>
  </si>
  <si>
    <t>RURAL_190735100193200001_CR 53 A CL 46 B -77 (INTE</t>
  </si>
  <si>
    <t>190735100193200001</t>
  </si>
  <si>
    <t>2026-07-22 12:06:10</t>
  </si>
  <si>
    <t>2026-07-17 12:06:35</t>
  </si>
  <si>
    <t>2026-07-16 12:09:18</t>
  </si>
  <si>
    <t>2026-07-22 12:13:52</t>
  </si>
  <si>
    <t>2026-07-17 12:28:06</t>
  </si>
  <si>
    <t>2026-07-16 12:29:55</t>
  </si>
  <si>
    <t>2026-07-16 12:30:26</t>
  </si>
  <si>
    <t>2026-07-22 12:30:28</t>
  </si>
  <si>
    <t>2026-07-16 12:33:31</t>
  </si>
  <si>
    <t>2026-07-24 12:57:56</t>
  </si>
  <si>
    <t>2026-07-16 13:03:21</t>
  </si>
  <si>
    <t>2026-07-24 13:03:23</t>
  </si>
  <si>
    <t>23792934</t>
  </si>
  <si>
    <t>2026-07-09 13:14:30</t>
  </si>
  <si>
    <t>RODOLFO BOLIVAR RESTREPO</t>
  </si>
  <si>
    <t>3146274457</t>
  </si>
  <si>
    <t>RURAL_191245200636985001_PROV.LA PAZ</t>
  </si>
  <si>
    <t>191245200636985001</t>
  </si>
  <si>
    <t>2026-07-27 13:14:30</t>
  </si>
  <si>
    <t>0 días 13:14</t>
  </si>
  <si>
    <t>10 días 13:14</t>
  </si>
  <si>
    <t>23792935</t>
  </si>
  <si>
    <t>2026-07-09 13:15:43</t>
  </si>
  <si>
    <t>LISBETH HILARY LONDOÑO BRAND</t>
  </si>
  <si>
    <t>3136595133</t>
  </si>
  <si>
    <t>RURAL_190604100074389301_SECTOR 2 MANZANA 3 LOTE 4</t>
  </si>
  <si>
    <t>190604100074389301</t>
  </si>
  <si>
    <t>2026-07-22 13:15:43</t>
  </si>
  <si>
    <t>0 días 13:15</t>
  </si>
  <si>
    <t>7 días 13:15</t>
  </si>
  <si>
    <t>2026-07-14 13:18:49</t>
  </si>
  <si>
    <t>2026-07-17 13:19:47</t>
  </si>
  <si>
    <t>2026-07-24 13:22:21</t>
  </si>
  <si>
    <t>2026-07-16 13:32:21</t>
  </si>
  <si>
    <t>2026-07-16 13:34:12</t>
  </si>
  <si>
    <t>2026-07-22 13:40:59</t>
  </si>
  <si>
    <t>2026-07-31 13:43:32</t>
  </si>
  <si>
    <t>2026-07-16 13:45:31</t>
  </si>
  <si>
    <t>2026-07-24 13:49:59</t>
  </si>
  <si>
    <t>2026-07-24 13:51:05</t>
  </si>
  <si>
    <t>23792983</t>
  </si>
  <si>
    <t>2026-07-09 13:51:16</t>
  </si>
  <si>
    <t>JEISON DE JESUS LOPEZ GAVIRIA</t>
  </si>
  <si>
    <t>3014807147</t>
  </si>
  <si>
    <t>RURAL_190893200791850003_PROV.VDA  CANO NEGRO</t>
  </si>
  <si>
    <t>190893200791850003</t>
  </si>
  <si>
    <t>2026-07-27 13:51:16</t>
  </si>
  <si>
    <t>2026-07-24 13:51:38</t>
  </si>
  <si>
    <t>2026-07-16 13:52:19</t>
  </si>
  <si>
    <t>2026-07-24 13:56:28</t>
  </si>
  <si>
    <t>2026-07-16 13:56:48</t>
  </si>
  <si>
    <t>2026-07-28 13:59:55</t>
  </si>
  <si>
    <t>2026-07-28 14:01:11</t>
  </si>
  <si>
    <t>2026-07-16 14:01:20</t>
  </si>
  <si>
    <t>23793001</t>
  </si>
  <si>
    <t>2026-07-09 14:02:58</t>
  </si>
  <si>
    <t>BEATRIZ ELENA AVENDAÑO MUÑOZ</t>
  </si>
  <si>
    <t>3105062999</t>
  </si>
  <si>
    <t>RURAL_190858100164280302_ CL 48 CR 50 -22 (INTERIO</t>
  </si>
  <si>
    <t>190858100164280302</t>
  </si>
  <si>
    <t>2026-07-22 14:02:58</t>
  </si>
  <si>
    <t>0 días 14:02</t>
  </si>
  <si>
    <t>2026-07-24 14:03:58</t>
  </si>
  <si>
    <t>23793011</t>
  </si>
  <si>
    <t>2026-07-09 14:09:56</t>
  </si>
  <si>
    <t>SANTIAGO CANO CARRASCAL</t>
  </si>
  <si>
    <t>3008774004</t>
  </si>
  <si>
    <t>RURAL_190240100043800011 CL  18 14 - 17 APTO 9901</t>
  </si>
  <si>
    <t>190240100043800011</t>
  </si>
  <si>
    <t>2026-07-22 14:09:56</t>
  </si>
  <si>
    <t>0 días 14:09</t>
  </si>
  <si>
    <t>7 días 14:09</t>
  </si>
  <si>
    <t>2026-07-22 14:10:04</t>
  </si>
  <si>
    <t>2026-07-16 14:11:26</t>
  </si>
  <si>
    <t>2026-07-16 14:19:23</t>
  </si>
  <si>
    <t>23793024</t>
  </si>
  <si>
    <t>2026-07-09 14:19:39</t>
  </si>
  <si>
    <t>HECTOR FERNANDO BENITEZ HERRERA</t>
  </si>
  <si>
    <t>3146780995</t>
  </si>
  <si>
    <t>RURAL_190847100334600003_JAIPERA CL 41 CR 23 -71</t>
  </si>
  <si>
    <t>190847100334600003</t>
  </si>
  <si>
    <t>2026-07-22 14:19:39</t>
  </si>
  <si>
    <t>7 días 14:19</t>
  </si>
  <si>
    <t>2026-07-24 14:27:00</t>
  </si>
  <si>
    <t>2026-07-22 14:29:12</t>
  </si>
  <si>
    <t>2026-07-22 14:29:34</t>
  </si>
  <si>
    <t>2026-07-22 14:29:48</t>
  </si>
  <si>
    <t>2026-07-22 14:29:53</t>
  </si>
  <si>
    <t>2026-07-22 14:29:57</t>
  </si>
  <si>
    <t>2026-07-22 14:30:03</t>
  </si>
  <si>
    <t>2026-07-22 14:30:08</t>
  </si>
  <si>
    <t>2026-07-22 14:30:17</t>
  </si>
  <si>
    <t>2026-07-22 14:30:28</t>
  </si>
  <si>
    <t>2026-07-22 14:30:32</t>
  </si>
  <si>
    <t>2026-07-22 14:32:36</t>
  </si>
  <si>
    <t>2026-07-24 14:32:40</t>
  </si>
  <si>
    <t>23793051</t>
  </si>
  <si>
    <t>2026-07-09 14:35:12</t>
  </si>
  <si>
    <t>190240100043600005 CL 18 14-17 APTO 401</t>
  </si>
  <si>
    <t>900052400002219768</t>
  </si>
  <si>
    <t>2026-07-22 14:35:12</t>
  </si>
  <si>
    <t>2026-07-24 14:37:07</t>
  </si>
  <si>
    <t>2026-07-31 14:40:13</t>
  </si>
  <si>
    <t>2026-07-23 14:40:34</t>
  </si>
  <si>
    <t>2026-07-16 14:41:17</t>
  </si>
  <si>
    <t>2026-07-27 14:44:07</t>
  </si>
  <si>
    <t>23793075</t>
  </si>
  <si>
    <t>2026-07-09 14:45:19</t>
  </si>
  <si>
    <t>JUAN DAVID ATEHORTUA PIEDRAHITA</t>
  </si>
  <si>
    <t>3216427814</t>
  </si>
  <si>
    <t>RURAL_187006695200000000_187006695200000000</t>
  </si>
  <si>
    <t>187006695200000000</t>
  </si>
  <si>
    <t>Equipo Movimiento de Redes Nordeste</t>
  </si>
  <si>
    <t>2026-07-31 14:45:19</t>
  </si>
  <si>
    <t>14 días 14:45</t>
  </si>
  <si>
    <t>2026-07-16 14:53:24</t>
  </si>
  <si>
    <t>2026-07-23 14:53:30</t>
  </si>
  <si>
    <t>2026-07-22 14:56:04</t>
  </si>
  <si>
    <t>2026-07-24 14:57:50</t>
  </si>
  <si>
    <t>2026-07-17 14:58:30</t>
  </si>
  <si>
    <t>2026-07-17 14:59:38</t>
  </si>
  <si>
    <t>2026-07-16 15:01:44</t>
  </si>
  <si>
    <t>2026-07-24 15:05:21</t>
  </si>
  <si>
    <t>2026-07-16 15:05:32</t>
  </si>
  <si>
    <t>2026-07-24 15:05:45</t>
  </si>
  <si>
    <t>2026-07-16 15:06:16</t>
  </si>
  <si>
    <t>2026-07-24 15:08:06</t>
  </si>
  <si>
    <t>2026-07-17 15:08:51</t>
  </si>
  <si>
    <t>2026-07-17 15:10:35</t>
  </si>
  <si>
    <t>2026-07-28 15:21:24</t>
  </si>
  <si>
    <t>23793189</t>
  </si>
  <si>
    <t>2026-07-09 15:24:27</t>
  </si>
  <si>
    <t>LUIS ESTEBAN PEREZ BRAND</t>
  </si>
  <si>
    <t>3235810320</t>
  </si>
  <si>
    <t>RURAL_190031101137500000_RESTREPO</t>
  </si>
  <si>
    <t>190031101137500000</t>
  </si>
  <si>
    <t>2026-07-22 15:24:27</t>
  </si>
  <si>
    <t>7 días 15:24</t>
  </si>
  <si>
    <t>2026-07-23 15:26:56</t>
  </si>
  <si>
    <t>2026-07-16 15:28:17</t>
  </si>
  <si>
    <t>2026-07-31 15:28:43</t>
  </si>
  <si>
    <t>2026-07-28 15:28:49</t>
  </si>
  <si>
    <t>2026-07-22 15:29:08</t>
  </si>
  <si>
    <t>23793240</t>
  </si>
  <si>
    <t>2026-07-09 15:29:37</t>
  </si>
  <si>
    <t>EVELIO ANTONIO AGUIRRE GONZALEZ</t>
  </si>
  <si>
    <t>3155091199</t>
  </si>
  <si>
    <t>RURAL_190240100043700004 CL 18 14-17 APTO 102</t>
  </si>
  <si>
    <t>190240100043700004</t>
  </si>
  <si>
    <t>2026-07-22 15:29:37</t>
  </si>
  <si>
    <t>23793242</t>
  </si>
  <si>
    <t>2026-07-09 15:30:55</t>
  </si>
  <si>
    <t>ANDRES MAURICIO LONDOÑO LOPEZ</t>
  </si>
  <si>
    <t>4977754</t>
  </si>
  <si>
    <t>RURAL_190847200912099010_VDA SAN JOSE</t>
  </si>
  <si>
    <t>190847200912099010</t>
  </si>
  <si>
    <t>2026-07-27 15:30:55</t>
  </si>
  <si>
    <t>0 días 15:30</t>
  </si>
  <si>
    <t>10 días 15:30</t>
  </si>
  <si>
    <t>2026-07-16 15:41:16</t>
  </si>
  <si>
    <t>2026-07-22 15:42:46</t>
  </si>
  <si>
    <t>2026-07-28 15:43:24</t>
  </si>
  <si>
    <t>2026-07-17 15:44:29</t>
  </si>
  <si>
    <t>2026-07-22 15:50:55</t>
  </si>
  <si>
    <t>2026-07-31 15:51:48</t>
  </si>
  <si>
    <t>2026-07-16 15:53:39</t>
  </si>
  <si>
    <t>2026-07-16 15:56:43</t>
  </si>
  <si>
    <t>2026-07-22 15:56:45</t>
  </si>
  <si>
    <t>2026-07-16 15:57:25</t>
  </si>
  <si>
    <t>2026-07-23 15:58:45</t>
  </si>
  <si>
    <t>2026-07-16 16:02:32</t>
  </si>
  <si>
    <t>2026-07-22 16:03:19</t>
  </si>
  <si>
    <t>2026-07-17 16:06:40</t>
  </si>
  <si>
    <t>2026-07-24 16:06:57</t>
  </si>
  <si>
    <t>2026-07-16 16:08:12</t>
  </si>
  <si>
    <t>2026-07-16 16:10:11</t>
  </si>
  <si>
    <t>2026-07-24 16:11:34</t>
  </si>
  <si>
    <t>2026-07-22 16:13:38</t>
  </si>
  <si>
    <t>2026-07-16 16:15:05</t>
  </si>
  <si>
    <t>23793332</t>
  </si>
  <si>
    <t>2026-07-09 16:17:45</t>
  </si>
  <si>
    <t>PEDRO LEON MONSALVE CANO</t>
  </si>
  <si>
    <t>3233456708</t>
  </si>
  <si>
    <t>RURAL_190885200413720000_CGTO LA FLORESTA</t>
  </si>
  <si>
    <t>190885200413720000</t>
  </si>
  <si>
    <t>2026-07-27 16:17:45</t>
  </si>
  <si>
    <t>0 días 16:17</t>
  </si>
  <si>
    <t>10 días 16:17</t>
  </si>
  <si>
    <t>2026-07-17 16:18:21</t>
  </si>
  <si>
    <t>2026-07-16 16:21:42</t>
  </si>
  <si>
    <t>2026-07-16 16:22:24</t>
  </si>
  <si>
    <t>2026-07-17 16:24:54</t>
  </si>
  <si>
    <t>23793356</t>
  </si>
  <si>
    <t>2026-07-10 11:05:55</t>
  </si>
  <si>
    <t>OVER IVAN CARO VELASQUEZ</t>
  </si>
  <si>
    <t>3104891734</t>
  </si>
  <si>
    <t>RURAL_190604100329090001_LAS PAVAS</t>
  </si>
  <si>
    <t>190604100329090001</t>
  </si>
  <si>
    <t>2026-07-21 11:05:55</t>
  </si>
  <si>
    <t>2026-07-22 16:34:10</t>
  </si>
  <si>
    <t>2026-07-16 16:36:35</t>
  </si>
  <si>
    <t>2026-07-22 16:44:29</t>
  </si>
  <si>
    <t>2026-07-28 16:47:11</t>
  </si>
  <si>
    <t>2026-07-17 16:47:48</t>
  </si>
  <si>
    <t>2026-07-17 16:49:00</t>
  </si>
  <si>
    <t>23793375</t>
  </si>
  <si>
    <t>2026-07-09 16:50:21</t>
  </si>
  <si>
    <t>YULIET PATRICIA VELASQUEZ RODRIGUEZ</t>
  </si>
  <si>
    <t>3113676665</t>
  </si>
  <si>
    <t>RURAL_190467100047200201_CRA LOPEZ</t>
  </si>
  <si>
    <t>190467100047200201</t>
  </si>
  <si>
    <t>2026-07-22 16:50:21</t>
  </si>
  <si>
    <t>0 días 16:50</t>
  </si>
  <si>
    <t>2026-07-23 16:51:42</t>
  </si>
  <si>
    <t>2026-07-16 16:52:05</t>
  </si>
  <si>
    <t>2026-07-22 16:55:05</t>
  </si>
  <si>
    <t>2026-07-16 16:59:21</t>
  </si>
  <si>
    <t>2026-07-16 17:01:15</t>
  </si>
  <si>
    <t>23793393</t>
  </si>
  <si>
    <t>2026-07-09 17:01:18</t>
  </si>
  <si>
    <t>LEONEL BUILES PEÑA</t>
  </si>
  <si>
    <t>3233057226</t>
  </si>
  <si>
    <t>RURAL_190240100059028000_CON RUTA VECINA 059400-BA</t>
  </si>
  <si>
    <t>190240100059028000</t>
  </si>
  <si>
    <t>2026-07-22 17:01:18</t>
  </si>
  <si>
    <t>7 días 17:01</t>
  </si>
  <si>
    <t>2026-07-16 17:03:38</t>
  </si>
  <si>
    <t>2026-07-16 17:05:53</t>
  </si>
  <si>
    <t>2026-07-16 17:08:14</t>
  </si>
  <si>
    <t>2026-07-22 17:10:05</t>
  </si>
  <si>
    <t>2026-07-16 17:10:10</t>
  </si>
  <si>
    <t>2026-07-17 17:18:06</t>
  </si>
  <si>
    <t>2026-07-23 17:40:51</t>
  </si>
  <si>
    <t>2026-07-28 17:45:39</t>
  </si>
  <si>
    <t>2026-07-31 17:46:12</t>
  </si>
  <si>
    <t>2026-07-16 17:47:23</t>
  </si>
  <si>
    <t>2026-07-16 18:06:17</t>
  </si>
  <si>
    <t>2026-07-16 21:02:05</t>
  </si>
  <si>
    <t>2026-07-16 21:05:34</t>
  </si>
  <si>
    <t>23793613</t>
  </si>
  <si>
    <t>2026-07-10 06:46:14</t>
  </si>
  <si>
    <t>ELISABET SOSA ORTIZ</t>
  </si>
  <si>
    <t>3104720090</t>
  </si>
  <si>
    <t>URB HELICONIAS LOTE 2 INT 101</t>
  </si>
  <si>
    <t>900050300002220396</t>
  </si>
  <si>
    <t>2026-07-23 06:46:14</t>
  </si>
  <si>
    <t>0 días 06:46</t>
  </si>
  <si>
    <t>7 días 06:46</t>
  </si>
  <si>
    <t>23793624</t>
  </si>
  <si>
    <t>2026-07-10 06:58:17</t>
  </si>
  <si>
    <t>2026-07-17 06:58:17</t>
  </si>
  <si>
    <t>23793625</t>
  </si>
  <si>
    <t>2026-07-10 06:58:46</t>
  </si>
  <si>
    <t>ITALIA POSADA IDARRAGA</t>
  </si>
  <si>
    <t>3046545930</t>
  </si>
  <si>
    <t>CR 22 B CL 15 -41 (INTERIOR 41 )</t>
  </si>
  <si>
    <t>371222205000410041</t>
  </si>
  <si>
    <t>2026-07-17 06:58:46</t>
  </si>
  <si>
    <t>23793645</t>
  </si>
  <si>
    <t>2026-07-10 07:58:56</t>
  </si>
  <si>
    <t>MARTA DIGNORA ATEHORTUA RESTREPO</t>
  </si>
  <si>
    <t>3017942231</t>
  </si>
  <si>
    <t>RURAL_190036200810515001_VEREDA PROMISION</t>
  </si>
  <si>
    <t>190036200810515001</t>
  </si>
  <si>
    <t>2026-07-24 07:58:56</t>
  </si>
  <si>
    <t>8 días 07:58</t>
  </si>
  <si>
    <t>23793647</t>
  </si>
  <si>
    <t>2026-07-10 08:01:50</t>
  </si>
  <si>
    <t>BLANCA OLIVA ZULETA</t>
  </si>
  <si>
    <t>2334696</t>
  </si>
  <si>
    <t>3128625345</t>
  </si>
  <si>
    <t>CL 66 CR 131 -16 (INTERIOR 45 B )</t>
  </si>
  <si>
    <t>086316001000160045</t>
  </si>
  <si>
    <t>2026-07-17 08:01:50</t>
  </si>
  <si>
    <t>23793660</t>
  </si>
  <si>
    <t>2026-07-10 08:14:56</t>
  </si>
  <si>
    <t>OMAR EDUARDO RESTREPO TORRES</t>
  </si>
  <si>
    <t>5855175</t>
  </si>
  <si>
    <t>3044424561</t>
  </si>
  <si>
    <t>RURAL_190761200898011202_190761200898011202</t>
  </si>
  <si>
    <t>190761200898011202</t>
  </si>
  <si>
    <t>2026-07-29 08:14:56</t>
  </si>
  <si>
    <t>11 días 08:14</t>
  </si>
  <si>
    <t>23793663</t>
  </si>
  <si>
    <t>2026-07-10 08:20:02</t>
  </si>
  <si>
    <t>DIEGO FERNANDO RESTREPO BERMUDEZ</t>
  </si>
  <si>
    <t>3045718348</t>
  </si>
  <si>
    <t>RURAL_163018646600000101</t>
  </si>
  <si>
    <t>163018646600000101</t>
  </si>
  <si>
    <t>2026-07-17 08:20:02</t>
  </si>
  <si>
    <t>0 días 08:20</t>
  </si>
  <si>
    <t>4 días 08:20</t>
  </si>
  <si>
    <t>23793665</t>
  </si>
  <si>
    <t>2026-07-10 08:20:29</t>
  </si>
  <si>
    <t>BLANCO CRISTAL S.A.S.</t>
  </si>
  <si>
    <t>2881080</t>
  </si>
  <si>
    <t>CR 43 A CL 61 SUR -30</t>
  </si>
  <si>
    <t>016423101000300000</t>
  </si>
  <si>
    <t>2026-07-17 08:20:29</t>
  </si>
  <si>
    <t>23793671</t>
  </si>
  <si>
    <t>2026-07-10 08:25:35</t>
  </si>
  <si>
    <t>FREDY GUTIERREZ</t>
  </si>
  <si>
    <t>3158130865</t>
  </si>
  <si>
    <t>CR 45 CL 134 SUR -589</t>
  </si>
  <si>
    <t>003425004005890000</t>
  </si>
  <si>
    <t>2026-07-17 08:25:35</t>
  </si>
  <si>
    <t>4 días 08:25</t>
  </si>
  <si>
    <t>23793679</t>
  </si>
  <si>
    <t>2026-07-10 08:32:22</t>
  </si>
  <si>
    <t>SANDRA MILENA VALENCIA SUAZA</t>
  </si>
  <si>
    <t>3207581152</t>
  </si>
  <si>
    <t>CR 17 A CL 56 H -3 (INTERIOR 020 )</t>
  </si>
  <si>
    <t>055127106800030020</t>
  </si>
  <si>
    <t>2026-07-21 08:32:22</t>
  </si>
  <si>
    <t>5 días 08:32</t>
  </si>
  <si>
    <t>23793681</t>
  </si>
  <si>
    <t>2026-07-10 08:32:58</t>
  </si>
  <si>
    <t>BARBARA TORO CARVAJAL</t>
  </si>
  <si>
    <t>5827987</t>
  </si>
  <si>
    <t>3126093150</t>
  </si>
  <si>
    <t>RURAL_190234100248631000__B LA SELVA</t>
  </si>
  <si>
    <t>190234100248631000</t>
  </si>
  <si>
    <t>2026-07-21 08:32:58</t>
  </si>
  <si>
    <t>23793686</t>
  </si>
  <si>
    <t>2026-07-10 08:34:07</t>
  </si>
  <si>
    <t>HECTOR DE JESUS ROJAS TORO</t>
  </si>
  <si>
    <t>3053336836</t>
  </si>
  <si>
    <t>RURAL_190030100072185201</t>
  </si>
  <si>
    <t>190030100072185201</t>
  </si>
  <si>
    <t>2026-07-23 08:34:07</t>
  </si>
  <si>
    <t>23793702</t>
  </si>
  <si>
    <t>2026-07-10 08:37:27</t>
  </si>
  <si>
    <t>GIOVANNI ALBERTO OSORIO</t>
  </si>
  <si>
    <t>3017396052</t>
  </si>
  <si>
    <t>RURAL_190145100002600203_CL18#55STNDERAPT203</t>
  </si>
  <si>
    <t>190145100002600203</t>
  </si>
  <si>
    <t>2026-07-23 08:37:27</t>
  </si>
  <si>
    <t>7 días 08:37</t>
  </si>
  <si>
    <t>23793707</t>
  </si>
  <si>
    <t>2026-07-10 08:39:49</t>
  </si>
  <si>
    <t>GERALDINE MARTINEZ BONILLA</t>
  </si>
  <si>
    <t>3197860341</t>
  </si>
  <si>
    <t>CL 49 B CR 99 B -218 (INTERIOR 2001 )</t>
  </si>
  <si>
    <t>054919209202182001</t>
  </si>
  <si>
    <t>2026-07-21 08:39:49</t>
  </si>
  <si>
    <t>23793708</t>
  </si>
  <si>
    <t>2026-07-10 08:40:03</t>
  </si>
  <si>
    <t>VICTOR JAVIER CASTAÑO ORTIZ</t>
  </si>
  <si>
    <t>3147995740</t>
  </si>
  <si>
    <t>CR 50 CL 107 SUR -2</t>
  </si>
  <si>
    <t>000520007000020000</t>
  </si>
  <si>
    <t>2026-07-17 08:40:03</t>
  </si>
  <si>
    <t>0 días 08:40</t>
  </si>
  <si>
    <t>23793710</t>
  </si>
  <si>
    <t>2026-07-10 08:40:54</t>
  </si>
  <si>
    <t>YULY ANDREA FLOREZ FLOREZ</t>
  </si>
  <si>
    <t>3002079372</t>
  </si>
  <si>
    <t>CR 17 B CL 57 -52 (INTERIOR 101 )</t>
  </si>
  <si>
    <t>055127207000520101</t>
  </si>
  <si>
    <t>2026-07-21 08:40:54</t>
  </si>
  <si>
    <t>5 días 08:40</t>
  </si>
  <si>
    <t>23793713</t>
  </si>
  <si>
    <t>2026-07-10 08:41:54</t>
  </si>
  <si>
    <t>OLGA LUCIA PANESSO VARGAS</t>
  </si>
  <si>
    <t>3505232666</t>
  </si>
  <si>
    <t>RURAL_190604100205000001_BR LAS BRISAS</t>
  </si>
  <si>
    <t>190604100205000001</t>
  </si>
  <si>
    <t>2026-07-21 08:41:54</t>
  </si>
  <si>
    <t>23793715</t>
  </si>
  <si>
    <t>2026-07-10 08:42:42</t>
  </si>
  <si>
    <t>JOSE ADOLFO PEDRAZA BELEÑO</t>
  </si>
  <si>
    <t>3043830862</t>
  </si>
  <si>
    <t>CR 43 CL 32 -39 (INTERIOR 1132 )</t>
  </si>
  <si>
    <t>053423002000391132</t>
  </si>
  <si>
    <t>2026-07-17 08:42:42</t>
  </si>
  <si>
    <t>23793719</t>
  </si>
  <si>
    <t>2026-07-10 08:43:46</t>
  </si>
  <si>
    <t>RURAL_190145100002600301_CL18#55STNDERAPT301</t>
  </si>
  <si>
    <t>190145100002600301</t>
  </si>
  <si>
    <t>2026-07-23 08:43:46</t>
  </si>
  <si>
    <t>7 días 08:43</t>
  </si>
  <si>
    <t>23793726</t>
  </si>
  <si>
    <t>2026-07-10 08:48:45</t>
  </si>
  <si>
    <t>JUAN CARLOS CACHAYA LUNA</t>
  </si>
  <si>
    <t>3204966458</t>
  </si>
  <si>
    <t>RURAL_190736105271190000_LA SALADA</t>
  </si>
  <si>
    <t>190736105271190000</t>
  </si>
  <si>
    <t>2026-07-17 08:48:45</t>
  </si>
  <si>
    <t>0 días 08:48</t>
  </si>
  <si>
    <t>4 días 08:48</t>
  </si>
  <si>
    <t>23793730</t>
  </si>
  <si>
    <t>2026-07-10 08:53:43</t>
  </si>
  <si>
    <t>JOHN JAIRO SANTAMARIA MEJIA</t>
  </si>
  <si>
    <t>3007888372</t>
  </si>
  <si>
    <t>CL 87 CR 48 -26</t>
  </si>
  <si>
    <t>078417008000260000</t>
  </si>
  <si>
    <t>2026-07-17 08:53:43</t>
  </si>
  <si>
    <t>0 días 08:53</t>
  </si>
  <si>
    <t>23793752</t>
  </si>
  <si>
    <t>2026-07-10 09:07:11</t>
  </si>
  <si>
    <t>FABER ANDRES PALACIO CUESTA</t>
  </si>
  <si>
    <t>CR 18 B CL 62 -142 (INTERIOR 2224 )</t>
  </si>
  <si>
    <t>056128202001422224</t>
  </si>
  <si>
    <t>2026-07-17 09:07:11</t>
  </si>
  <si>
    <t>4 días 09:07</t>
  </si>
  <si>
    <t>23793755</t>
  </si>
  <si>
    <t>2026-07-10 09:08:05</t>
  </si>
  <si>
    <t>MARLENY RAMIREZ GALLEGO</t>
  </si>
  <si>
    <t>3128847988</t>
  </si>
  <si>
    <t>RURAL_190197200558225000_190197200558225000</t>
  </si>
  <si>
    <t>190197200558225000</t>
  </si>
  <si>
    <t>2026-07-17 09:08:05</t>
  </si>
  <si>
    <t>23793764</t>
  </si>
  <si>
    <t>2026-07-10 09:14:22</t>
  </si>
  <si>
    <t>RUBIEL  LOPEZ</t>
  </si>
  <si>
    <t>2753769</t>
  </si>
  <si>
    <t>3007841636</t>
  </si>
  <si>
    <t>RURAL_190313200440450003_PROV.VEREDA GALILEA</t>
  </si>
  <si>
    <t>190313200440450003</t>
  </si>
  <si>
    <t>2026-07-17 09:14:22</t>
  </si>
  <si>
    <t>0 días 09:14</t>
  </si>
  <si>
    <t>23793767</t>
  </si>
  <si>
    <t>2026-07-10 09:16:26</t>
  </si>
  <si>
    <t>MARIA ROSA MACHADO SERNA</t>
  </si>
  <si>
    <t>3155165608</t>
  </si>
  <si>
    <t>RURAL_190284200961598002_VEREDA LA LOMA DE LOS IND</t>
  </si>
  <si>
    <t>190284200961598002</t>
  </si>
  <si>
    <t>2026-07-17 09:16:26</t>
  </si>
  <si>
    <t>4 días 09:16</t>
  </si>
  <si>
    <t>23793774</t>
  </si>
  <si>
    <t>2026-07-10 09:20:50</t>
  </si>
  <si>
    <t>FELIPE RODRIGUEZ ANGEL</t>
  </si>
  <si>
    <t>3217544505</t>
  </si>
  <si>
    <t>CL 38 A SUR CR 31 -25 (INTERIOR 501 )</t>
  </si>
  <si>
    <t>023318101000250501</t>
  </si>
  <si>
    <t>2026-07-15 09:20:50</t>
  </si>
  <si>
    <t>0 días 09:20</t>
  </si>
  <si>
    <t>23793787</t>
  </si>
  <si>
    <t>2026-07-10 09:28:28</t>
  </si>
  <si>
    <t>RURAL_190840200351800205</t>
  </si>
  <si>
    <t>190840200351800205</t>
  </si>
  <si>
    <t>2026-07-24 09:28:28</t>
  </si>
  <si>
    <t>0 días 09:28</t>
  </si>
  <si>
    <t>8 días 09:28</t>
  </si>
  <si>
    <t>23793788</t>
  </si>
  <si>
    <t>2026-07-10 09:28:53</t>
  </si>
  <si>
    <t>LUZ MARINA MARTINEZ NARVAEZ</t>
  </si>
  <si>
    <t>3008676416</t>
  </si>
  <si>
    <t>RURAL_190142200406140003_PROV.RURAL_19014220040614</t>
  </si>
  <si>
    <t>190142200406140003</t>
  </si>
  <si>
    <t>2026-08-03 09:28:53</t>
  </si>
  <si>
    <t>14 días 09:28</t>
  </si>
  <si>
    <t>23793794</t>
  </si>
  <si>
    <t>2026-07-10 09:31:32</t>
  </si>
  <si>
    <t>BLANCA OFELIA MONSALVE DE BOTERO</t>
  </si>
  <si>
    <t>3113413022</t>
  </si>
  <si>
    <t>RURAL_190604100041700000_CALLE SAN NICOLAS</t>
  </si>
  <si>
    <t>190604100041700000</t>
  </si>
  <si>
    <t>2026-07-27 09:31:32</t>
  </si>
  <si>
    <t>9 días 09:31</t>
  </si>
  <si>
    <t>23793796</t>
  </si>
  <si>
    <t>2026-07-10 09:33:01</t>
  </si>
  <si>
    <t>MARIA DOLORES CALLE SALAZAR</t>
  </si>
  <si>
    <t>3137767673</t>
  </si>
  <si>
    <t>RURAL_190467100044985004_SECTOR EL COLEGIO</t>
  </si>
  <si>
    <t>190467100044985004</t>
  </si>
  <si>
    <t>2026-07-21 09:33:01</t>
  </si>
  <si>
    <t>5 días 09:33</t>
  </si>
  <si>
    <t>23793798</t>
  </si>
  <si>
    <t>2026-07-10 09:38:09</t>
  </si>
  <si>
    <t>SANDRA MILENA GIRALDO</t>
  </si>
  <si>
    <t>3148656151</t>
  </si>
  <si>
    <t>CR 80 A CL 40 -18 (INTERIOR 202 )</t>
  </si>
  <si>
    <t>054820100000180202</t>
  </si>
  <si>
    <t>2026-07-27 09:38:09</t>
  </si>
  <si>
    <t>0 días 09:38</t>
  </si>
  <si>
    <t>9 días 09:38</t>
  </si>
  <si>
    <t>23793799</t>
  </si>
  <si>
    <t>2026-07-10 09:38:38</t>
  </si>
  <si>
    <t>ALIRIO DE JESUS SOZA ZULUAGA</t>
  </si>
  <si>
    <t>3136424048</t>
  </si>
  <si>
    <t>RURAL_190660200830145008</t>
  </si>
  <si>
    <t>190660200830145008</t>
  </si>
  <si>
    <t>2026-07-24 09:38:38</t>
  </si>
  <si>
    <t>8 días 09:38</t>
  </si>
  <si>
    <t>23793802</t>
  </si>
  <si>
    <t>2026-07-10 09:39:43</t>
  </si>
  <si>
    <t>SEBASTIAN ANDRES MUNERA ARANGO</t>
  </si>
  <si>
    <t>3015669934</t>
  </si>
  <si>
    <t>RURAL_146015613000000002_PALMITAS</t>
  </si>
  <si>
    <t>146015613000000002</t>
  </si>
  <si>
    <t>2026-07-24 09:39:43</t>
  </si>
  <si>
    <t>0 días 09:39</t>
  </si>
  <si>
    <t>8 días 09:39</t>
  </si>
  <si>
    <t>23793805</t>
  </si>
  <si>
    <t>2026-07-10 09:43:15</t>
  </si>
  <si>
    <t>RURAL_190439100119000004_CR 28 BARRIO TINAJAS</t>
  </si>
  <si>
    <t>190439100119000004</t>
  </si>
  <si>
    <t>2026-07-17 09:43:15</t>
  </si>
  <si>
    <t>23793807</t>
  </si>
  <si>
    <t>2026-07-10 09:43:24</t>
  </si>
  <si>
    <t>CARLOS MARIO HENAO GUTIERREZ</t>
  </si>
  <si>
    <t>3136967203</t>
  </si>
  <si>
    <t>RURAL_190670101543310000_CRISTALES</t>
  </si>
  <si>
    <t>190670101543310000</t>
  </si>
  <si>
    <t>2026-07-23 09:43:24</t>
  </si>
  <si>
    <t>23793808</t>
  </si>
  <si>
    <t>2026-07-10 09:44:24</t>
  </si>
  <si>
    <t>EDILZON ANTONIO ÁLVAREZ ARENAS</t>
  </si>
  <si>
    <t>4577761</t>
  </si>
  <si>
    <t>3016256871</t>
  </si>
  <si>
    <t>RURAL_190209100017790000_B. EL PORVENIR</t>
  </si>
  <si>
    <t>190209100017790000</t>
  </si>
  <si>
    <t>2026-07-27 09:44:24</t>
  </si>
  <si>
    <t>0 días 09:44</t>
  </si>
  <si>
    <t>9 días 09:44</t>
  </si>
  <si>
    <t>23793810</t>
  </si>
  <si>
    <t>2026-07-10 09:44:35</t>
  </si>
  <si>
    <t>MARIA LUZ MIRIAM MORALES HOLGUIN</t>
  </si>
  <si>
    <t>RURAL_190847100095656040_CL 16 A CR 18 -40</t>
  </si>
  <si>
    <t>190847100095656040</t>
  </si>
  <si>
    <t>2026-07-23 09:44:35</t>
  </si>
  <si>
    <t>7 días 09:44</t>
  </si>
  <si>
    <t>23793812</t>
  </si>
  <si>
    <t>2026-07-10 09:45:14</t>
  </si>
  <si>
    <t>MARCO ANTONIO GARCIA CORRALES</t>
  </si>
  <si>
    <t>3122504301</t>
  </si>
  <si>
    <t>RURAL_190283200621050000_EL MANGO</t>
  </si>
  <si>
    <t>190283200621050000</t>
  </si>
  <si>
    <t>2026-08-03 09:45:14</t>
  </si>
  <si>
    <t>0 días 09:45</t>
  </si>
  <si>
    <t>14 días 09:45</t>
  </si>
  <si>
    <t>23793814</t>
  </si>
  <si>
    <t>2026-07-10 09:45:47</t>
  </si>
  <si>
    <t>RURAL_190840200351800206</t>
  </si>
  <si>
    <t>190840200351800206</t>
  </si>
  <si>
    <t>2026-07-24 09:45:47</t>
  </si>
  <si>
    <t>23793819</t>
  </si>
  <si>
    <t>2026-07-10 09:52:36</t>
  </si>
  <si>
    <t>JHON FREDY OSSA OSSA</t>
  </si>
  <si>
    <t>3117236061</t>
  </si>
  <si>
    <t>RURAL_190318203208800006_PROV.VDA SAN ISIDRO</t>
  </si>
  <si>
    <t>190318203208800006</t>
  </si>
  <si>
    <t>2026-07-17 09:52:36</t>
  </si>
  <si>
    <t>23793824</t>
  </si>
  <si>
    <t>2026-07-10 09:58:03</t>
  </si>
  <si>
    <t>CARLOS YAMIR GARCIA LIZARAZO</t>
  </si>
  <si>
    <t>3137814023</t>
  </si>
  <si>
    <t>RURAL_190698200950359100_VDA CAMO ALEGR</t>
  </si>
  <si>
    <t>190698200950359100</t>
  </si>
  <si>
    <t>2026-07-24 09:58:03</t>
  </si>
  <si>
    <t>23793828</t>
  </si>
  <si>
    <t>2026-07-10 10:01:27</t>
  </si>
  <si>
    <t>LUIS FELIPE CHALARCA CAÑAS</t>
  </si>
  <si>
    <t>3217562412</t>
  </si>
  <si>
    <t>RURAL_190318203237400002_VEREDA EL SALADO</t>
  </si>
  <si>
    <t>190318203237400002</t>
  </si>
  <si>
    <t>2026-07-17 10:01:27</t>
  </si>
  <si>
    <t>23793829</t>
  </si>
  <si>
    <t>2026-07-10 10:01:29</t>
  </si>
  <si>
    <t>LUZ MARINA RUIZ QUICENO</t>
  </si>
  <si>
    <t>4477888</t>
  </si>
  <si>
    <t>3021191673</t>
  </si>
  <si>
    <t>CL 50 B SUR CR 84 -19</t>
  </si>
  <si>
    <t>045810204000190000</t>
  </si>
  <si>
    <t>2026-07-17 10:01:29</t>
  </si>
  <si>
    <t>23793830</t>
  </si>
  <si>
    <t>2026-07-10 10:02:01</t>
  </si>
  <si>
    <t>RICARDO VALENCIA GARCIA</t>
  </si>
  <si>
    <t>RURAL_190761200426100112_190761200426100112</t>
  </si>
  <si>
    <t>190761200426100112</t>
  </si>
  <si>
    <t>2026-07-28 10:02:01</t>
  </si>
  <si>
    <t>10 días 10:02</t>
  </si>
  <si>
    <t>23793837</t>
  </si>
  <si>
    <t>2026-07-10 10:06:19</t>
  </si>
  <si>
    <t>ALEJANDRO VELASQUEZ GALEANO</t>
  </si>
  <si>
    <t>3146536589</t>
  </si>
  <si>
    <t>RURAL_190044100067630003</t>
  </si>
  <si>
    <t>190044100067630003</t>
  </si>
  <si>
    <t>2026-07-21 10:06:19</t>
  </si>
  <si>
    <t>5 días 10:06</t>
  </si>
  <si>
    <t>23793841</t>
  </si>
  <si>
    <t>2026-07-10 10:08:14</t>
  </si>
  <si>
    <t>SEBASTIAN GOMEZ PEREZ</t>
  </si>
  <si>
    <t>CL 27 SUR CR 27 D -2 (INTERIOR 902 )</t>
  </si>
  <si>
    <t>022217007400020902</t>
  </si>
  <si>
    <t>2026-07-17 10:08:14</t>
  </si>
  <si>
    <t>23793843</t>
  </si>
  <si>
    <t>2026-07-10 10:09:23</t>
  </si>
  <si>
    <t>SANDRA PATRICIA CIFUENTES TUBERQUIA</t>
  </si>
  <si>
    <t>3232864164</t>
  </si>
  <si>
    <t>RURAL_190306200703080008_PROV.VEREDA LA SIERRITA</t>
  </si>
  <si>
    <t>190306200703080008</t>
  </si>
  <si>
    <t>2026-07-28 10:09:23</t>
  </si>
  <si>
    <t>0 días 10:09</t>
  </si>
  <si>
    <t>10 días 10:09</t>
  </si>
  <si>
    <t>23793850</t>
  </si>
  <si>
    <t>2026-07-10 10:13:04</t>
  </si>
  <si>
    <t>EDIANI YURLEDIS ARCILA SALINAS</t>
  </si>
  <si>
    <t>3106429140</t>
  </si>
  <si>
    <t>RURAL_190378100030560010_MARIA ALEGRIA</t>
  </si>
  <si>
    <t>190378100030560010</t>
  </si>
  <si>
    <t>2026-07-21 10:13:04</t>
  </si>
  <si>
    <t>5 días 10:13</t>
  </si>
  <si>
    <t>23793851</t>
  </si>
  <si>
    <t>2026-07-10 10:13:47</t>
  </si>
  <si>
    <t>PEDRO ENRIQUE MEJIA MANJARRES</t>
  </si>
  <si>
    <t>3206885507</t>
  </si>
  <si>
    <t>CL 63 B SUR CR 32 -37</t>
  </si>
  <si>
    <t>016313202000370000</t>
  </si>
  <si>
    <t>2026-07-17 10:13:47</t>
  </si>
  <si>
    <t>23793879</t>
  </si>
  <si>
    <t>2026-07-10 10:30:43</t>
  </si>
  <si>
    <t>ARNOBIA DEL SOCORRO SANCHEZ</t>
  </si>
  <si>
    <t>3023166327</t>
  </si>
  <si>
    <t>CL 48 BB CR 99 CG -36</t>
  </si>
  <si>
    <t>054918229370360000</t>
  </si>
  <si>
    <t>2026-07-21 10:30:43</t>
  </si>
  <si>
    <t>0 días 10:30</t>
  </si>
  <si>
    <t>23793883</t>
  </si>
  <si>
    <t>2026-07-10 10:33:51</t>
  </si>
  <si>
    <t>LUZ ELENA CARDONA DE PUERTA</t>
  </si>
  <si>
    <t>5510880</t>
  </si>
  <si>
    <t>3043342850</t>
  </si>
  <si>
    <t>RURAL_190318101228500001_CL 46 53-33 APTO 202</t>
  </si>
  <si>
    <t>190318101228500001</t>
  </si>
  <si>
    <t>2026-07-21 10:33:51</t>
  </si>
  <si>
    <t>23793887</t>
  </si>
  <si>
    <t>2026-07-10 10:37:00</t>
  </si>
  <si>
    <t>DESUR ENVIGADO</t>
  </si>
  <si>
    <t>4801300</t>
  </si>
  <si>
    <t>RURAL_125004095608000101_CR 5F CL 25E SUR -17(101)</t>
  </si>
  <si>
    <t>125004095608000101</t>
  </si>
  <si>
    <t>2026-07-17 10:37:00</t>
  </si>
  <si>
    <t>23793889</t>
  </si>
  <si>
    <t>2026-07-10 10:39:06</t>
  </si>
  <si>
    <t>HENRY ANDRES RUEDA GARCIA</t>
  </si>
  <si>
    <t>3012574607</t>
  </si>
  <si>
    <t>CL 54 B CR 58 -14 (INTERIOR 1155 )</t>
  </si>
  <si>
    <t>075514208000141155</t>
  </si>
  <si>
    <t>2026-07-21 10:39:06</t>
  </si>
  <si>
    <t>5 días 10:39</t>
  </si>
  <si>
    <t>23793895</t>
  </si>
  <si>
    <t>2026-07-10 10:42:19</t>
  </si>
  <si>
    <t>ARACELLY MARIA TORO TORRES</t>
  </si>
  <si>
    <t>3117179547</t>
  </si>
  <si>
    <t>RURAL_190347100012750001_190347100012750001</t>
  </si>
  <si>
    <t>190347100012750001</t>
  </si>
  <si>
    <t>2026-07-21 10:42:19</t>
  </si>
  <si>
    <t>0 días 10:42</t>
  </si>
  <si>
    <t>23793897</t>
  </si>
  <si>
    <t>2026-07-10 10:44:28</t>
  </si>
  <si>
    <t>LUIS FERNANDO CANO SALAZAR</t>
  </si>
  <si>
    <t>3243862122</t>
  </si>
  <si>
    <t>RURAL_190425200514360000_190425200514360000</t>
  </si>
  <si>
    <t>190425200514360000</t>
  </si>
  <si>
    <t>2026-08-03 10:44:28</t>
  </si>
  <si>
    <t>0 días 10:44</t>
  </si>
  <si>
    <t>14 días 10:44</t>
  </si>
  <si>
    <t>23793901</t>
  </si>
  <si>
    <t>2026-07-10 10:50:08</t>
  </si>
  <si>
    <t>LINA CARRILLO</t>
  </si>
  <si>
    <t>2580558</t>
  </si>
  <si>
    <t>3019324923</t>
  </si>
  <si>
    <t>CL 36 D SUR CR 27 C -40 (INTERIOR 403 )</t>
  </si>
  <si>
    <t>023216407300400403</t>
  </si>
  <si>
    <t>2026-07-15 10:50:08</t>
  </si>
  <si>
    <t>3128726400</t>
  </si>
  <si>
    <t>RURAL_176060938400000000_176060938400000000</t>
  </si>
  <si>
    <t>176060938400000000</t>
  </si>
  <si>
    <t>23793903</t>
  </si>
  <si>
    <t>2026-07-10 10:52:01</t>
  </si>
  <si>
    <t>MARTHA CECILIA QUINTERO SERNA</t>
  </si>
  <si>
    <t>2210923</t>
  </si>
  <si>
    <t>3192346040</t>
  </si>
  <si>
    <t>CR 26 EE CL 37 -22 (INTERIOR 301 )</t>
  </si>
  <si>
    <t>053226557000220301</t>
  </si>
  <si>
    <t>2026-07-21 10:52:01</t>
  </si>
  <si>
    <t>23793906</t>
  </si>
  <si>
    <t>2026-07-10 10:54:53</t>
  </si>
  <si>
    <t>OSCAR ALBERTO GIRALDO SUAREZ</t>
  </si>
  <si>
    <t>3215778083</t>
  </si>
  <si>
    <t>CR 99 B CL 48 E -21</t>
  </si>
  <si>
    <t>054929208500210000</t>
  </si>
  <si>
    <t>2026-07-21 10:54:53</t>
  </si>
  <si>
    <t>23793910</t>
  </si>
  <si>
    <t>2026-07-10 10:55:53</t>
  </si>
  <si>
    <t>2026-07-17 10:55:53</t>
  </si>
  <si>
    <t>23793911</t>
  </si>
  <si>
    <t>2026-07-10 10:56:07</t>
  </si>
  <si>
    <t>DAHIAN CASTIBLANCO</t>
  </si>
  <si>
    <t>3138469747</t>
  </si>
  <si>
    <t>RURAL_190034100114638000_CR49 55-220 ANDES</t>
  </si>
  <si>
    <t>190034100114638000</t>
  </si>
  <si>
    <t>2026-07-27 10:56:07</t>
  </si>
  <si>
    <t>0 días 10:56</t>
  </si>
  <si>
    <t>9 días 10:56</t>
  </si>
  <si>
    <t>23793913</t>
  </si>
  <si>
    <t>2026-07-10 10:57:19</t>
  </si>
  <si>
    <t>EVANGELINA  ECHAVARRIA ORTIZ</t>
  </si>
  <si>
    <t>3218828774</t>
  </si>
  <si>
    <t>RURAL_190840100018400002</t>
  </si>
  <si>
    <t>190840100018400002</t>
  </si>
  <si>
    <t>2026-07-21 10:57:19</t>
  </si>
  <si>
    <t>23793914</t>
  </si>
  <si>
    <t>2026-07-10 10:57:53</t>
  </si>
  <si>
    <t>PORFIRIO DE JESUS ARANGO ORTIZ</t>
  </si>
  <si>
    <t>3227935972</t>
  </si>
  <si>
    <t>RURAL_190740100021430001_CGTO SEVILLA</t>
  </si>
  <si>
    <t>190740100021430001</t>
  </si>
  <si>
    <t>2026-07-17 10:57:53</t>
  </si>
  <si>
    <t>23793918</t>
  </si>
  <si>
    <t>2026-07-10 11:02:05</t>
  </si>
  <si>
    <t>KATHERINE MEJIA GIL</t>
  </si>
  <si>
    <t>3226826842</t>
  </si>
  <si>
    <t>RURAL_190736105423875000_LA PATERA</t>
  </si>
  <si>
    <t>190736105423875000</t>
  </si>
  <si>
    <t>2026-07-21 11:02:05</t>
  </si>
  <si>
    <t>23793924</t>
  </si>
  <si>
    <t>2026-07-10 11:04:45</t>
  </si>
  <si>
    <t>DIANA MILENA RINCON HERRERA</t>
  </si>
  <si>
    <t>3008280278</t>
  </si>
  <si>
    <t>CR 99 CD CL 49 A -31 (INTERIOR 301 )</t>
  </si>
  <si>
    <t>054929349100310301</t>
  </si>
  <si>
    <t>2026-07-21 11:04:45</t>
  </si>
  <si>
    <t>0 días 11:04</t>
  </si>
  <si>
    <t>23793931</t>
  </si>
  <si>
    <t>2026-07-10 11:09:46</t>
  </si>
  <si>
    <t>2026-07-17 11:09:46</t>
  </si>
  <si>
    <t>0 días 11:09</t>
  </si>
  <si>
    <t>23793936</t>
  </si>
  <si>
    <t>2026-07-10 11:14:21</t>
  </si>
  <si>
    <t>LUIS FERNANDO HENAO GALLEGO</t>
  </si>
  <si>
    <t>2275973</t>
  </si>
  <si>
    <t>3103430515</t>
  </si>
  <si>
    <t>CR 47 CL 87 -28</t>
  </si>
  <si>
    <t>078427007000280000</t>
  </si>
  <si>
    <t>2026-07-17 11:14:21</t>
  </si>
  <si>
    <t>4 días 11:14</t>
  </si>
  <si>
    <t>23793939</t>
  </si>
  <si>
    <t>2026-07-10 11:17:24</t>
  </si>
  <si>
    <t>ESPERANZA AVENDAÑO ALARCON</t>
  </si>
  <si>
    <t>3213374720</t>
  </si>
  <si>
    <t>RURAL_190190100330300201_CL 17 CR 16 -65</t>
  </si>
  <si>
    <t>190190100330300201</t>
  </si>
  <si>
    <t>2026-07-21 11:17:24</t>
  </si>
  <si>
    <t>5 días 11:17</t>
  </si>
  <si>
    <t>23793940</t>
  </si>
  <si>
    <t>2026-07-10 11:18:55</t>
  </si>
  <si>
    <t>AURA CRISTINA ACEBEDO ARDILA</t>
  </si>
  <si>
    <t>3224384085</t>
  </si>
  <si>
    <t>RURAL_190036200529100001_PROV.SANTA BARBARA</t>
  </si>
  <si>
    <t>190036200529100001</t>
  </si>
  <si>
    <t>2026-07-17 11:18:55</t>
  </si>
  <si>
    <t>23793946</t>
  </si>
  <si>
    <t>2026-07-10 11:22:02</t>
  </si>
  <si>
    <t>YUDYTH COROMOTO ZERPA CEGERA</t>
  </si>
  <si>
    <t>3015840200</t>
  </si>
  <si>
    <t>CR 17 CL 56 E -19 (INTERIOR 108 )</t>
  </si>
  <si>
    <t>055127006500190108</t>
  </si>
  <si>
    <t>2026-07-21 11:22:02</t>
  </si>
  <si>
    <t>5 días 11:22</t>
  </si>
  <si>
    <t>23793947</t>
  </si>
  <si>
    <t>2026-07-10 11:23:17</t>
  </si>
  <si>
    <t>DEIVY RODRIGUEZ HINCAPIE</t>
  </si>
  <si>
    <t>3126513373</t>
  </si>
  <si>
    <t>CR 40 B CL 14 -26</t>
  </si>
  <si>
    <t>051420204000260000</t>
  </si>
  <si>
    <t>2026-07-17 11:23:17</t>
  </si>
  <si>
    <t>23793949</t>
  </si>
  <si>
    <t>2026-07-10 11:24:34</t>
  </si>
  <si>
    <t>ARLEY RUIZ ZAPATA</t>
  </si>
  <si>
    <t>3017138126</t>
  </si>
  <si>
    <t>CL 57 CR 128 -26 (INTERIOR 201 )</t>
  </si>
  <si>
    <t>085217008000260201</t>
  </si>
  <si>
    <t>2026-07-21 11:24:34</t>
  </si>
  <si>
    <t>23793955</t>
  </si>
  <si>
    <t>2026-07-10 11:26:47</t>
  </si>
  <si>
    <t>YUDY ASTRID ZAPATA IDARRAGA</t>
  </si>
  <si>
    <t>3172674303</t>
  </si>
  <si>
    <t>CR 47 CL 131 SUR -95 (INTERIOR 109 )</t>
  </si>
  <si>
    <t>003427001000950109</t>
  </si>
  <si>
    <t>2026-07-17 11:26:47</t>
  </si>
  <si>
    <t>0 días 11:26</t>
  </si>
  <si>
    <t>23793959</t>
  </si>
  <si>
    <t>2026-07-10 11:28:45</t>
  </si>
  <si>
    <t>ISRAEL ANTONIO OSPINA GRISALES</t>
  </si>
  <si>
    <t>3044385013</t>
  </si>
  <si>
    <t>RURAL_163012615000000001_RURAL ITAGUI EL PEDREGAL</t>
  </si>
  <si>
    <t>163012615000000001</t>
  </si>
  <si>
    <t>2026-07-27 11:28:45</t>
  </si>
  <si>
    <t>23793961</t>
  </si>
  <si>
    <t>2026-07-10 11:29:08</t>
  </si>
  <si>
    <t>MIGUEL ANGEL MORENO RODAS</t>
  </si>
  <si>
    <t>RURAL_159112450000000000_MARIANO OSPINA</t>
  </si>
  <si>
    <t>159112450000000000</t>
  </si>
  <si>
    <t>2026-07-27 11:29:08</t>
  </si>
  <si>
    <t>0 días 11:29</t>
  </si>
  <si>
    <t>9 días 11:29</t>
  </si>
  <si>
    <t>23793970</t>
  </si>
  <si>
    <t>2026-07-10 11:33:02</t>
  </si>
  <si>
    <t>RURAL_190190100330300202_CL 17 CR 16 -65</t>
  </si>
  <si>
    <t>190190100330300202</t>
  </si>
  <si>
    <t>2026-07-21 11:33:02</t>
  </si>
  <si>
    <t>5 días 11:33</t>
  </si>
  <si>
    <t>23793976</t>
  </si>
  <si>
    <t>2026-07-10 11:34:22</t>
  </si>
  <si>
    <t>MARIA OMAIRA CARO TABORDA</t>
  </si>
  <si>
    <t>3182944676</t>
  </si>
  <si>
    <t>RURAL_117004645905000000_VEREDA_EL_CORAZON</t>
  </si>
  <si>
    <t>117004645905000000</t>
  </si>
  <si>
    <t>2026-07-27 11:34:22</t>
  </si>
  <si>
    <t>9 días 11:34</t>
  </si>
  <si>
    <t>23793979</t>
  </si>
  <si>
    <t>2026-07-10 11:35:21</t>
  </si>
  <si>
    <t>JULIAN ANDRES PIEDRAHITA MARIN</t>
  </si>
  <si>
    <t>3115286946</t>
  </si>
  <si>
    <t>RURAL_190378100032630001_TRES Y MEDIA</t>
  </si>
  <si>
    <t>190378100032630001</t>
  </si>
  <si>
    <t>2026-07-17 11:35:21</t>
  </si>
  <si>
    <t>0 días 11:35</t>
  </si>
  <si>
    <t>4 días 11:35</t>
  </si>
  <si>
    <t>23793981</t>
  </si>
  <si>
    <t>2026-07-10 11:36:09</t>
  </si>
  <si>
    <t>OTONIEL DE JESUS GARCIA</t>
  </si>
  <si>
    <t>3217878553</t>
  </si>
  <si>
    <t>RURAL_190411200626100000_VD LOS PEOLES</t>
  </si>
  <si>
    <t>190411200626100000</t>
  </si>
  <si>
    <t>2026-08-03 11:36:09</t>
  </si>
  <si>
    <t>14 días 11:36</t>
  </si>
  <si>
    <t>23793997</t>
  </si>
  <si>
    <t>2026-07-10 11:43:29</t>
  </si>
  <si>
    <t>IVAN DE JESUS LONDOÑO AGUDELO</t>
  </si>
  <si>
    <t>3244785884</t>
  </si>
  <si>
    <t>RURAL_190440200551128000_VDA CIMARRONAS</t>
  </si>
  <si>
    <t>190440200551128000</t>
  </si>
  <si>
    <t>2026-07-17 11:43:29</t>
  </si>
  <si>
    <t>0 días 11:43</t>
  </si>
  <si>
    <t>4 días 11:43</t>
  </si>
  <si>
    <t>23794013</t>
  </si>
  <si>
    <t>2026-07-10 11:48:06</t>
  </si>
  <si>
    <t>RURAL_190190100330300203_CL 17 CR 16 -65</t>
  </si>
  <si>
    <t>190190100330300203</t>
  </si>
  <si>
    <t>2026-07-21 11:48:06</t>
  </si>
  <si>
    <t>0 días 11:48</t>
  </si>
  <si>
    <t>10/07/2026 15:37:13</t>
  </si>
  <si>
    <t>2026-07-10 12:03:42</t>
  </si>
  <si>
    <t>2026-07-23 12:03:42</t>
  </si>
  <si>
    <t>0 días 12:03</t>
  </si>
  <si>
    <t>23421660</t>
  </si>
  <si>
    <t>2026-07-09 22:20:07</t>
  </si>
  <si>
    <t>CARMEN ELENA ECHAVARRIA CHANCI</t>
  </si>
  <si>
    <t>3122186323</t>
  </si>
  <si>
    <t>CR 25 C CL 55 B -68 (INTERIOR 428 )</t>
  </si>
  <si>
    <t>055225305200680428</t>
  </si>
  <si>
    <t>2026-07-22 22:20:07</t>
  </si>
  <si>
    <t>23495026</t>
  </si>
  <si>
    <t>2026-07-10 14:35:58</t>
  </si>
  <si>
    <t>NICOLAS DE JESUS HOYOS LOPEZ</t>
  </si>
  <si>
    <t>4921437</t>
  </si>
  <si>
    <t>3128417211</t>
  </si>
  <si>
    <t>CR 114 CL 39 BF -11 (INTERIOR 201 )</t>
  </si>
  <si>
    <t>083124009260110201</t>
  </si>
  <si>
    <t>2026-07-21 14:35:58</t>
  </si>
  <si>
    <t>5 días 14:35</t>
  </si>
  <si>
    <t>23649063</t>
  </si>
  <si>
    <t>2026-07-10 13:53:35</t>
  </si>
  <si>
    <t>ANA DE JESUS GRISALES</t>
  </si>
  <si>
    <t>3209914204</t>
  </si>
  <si>
    <t>CL 56 A SUR CR 58 B -31 (INTERIOR 201 )</t>
  </si>
  <si>
    <t>045516108200310201</t>
  </si>
  <si>
    <t>2026-07-23 13:53:35</t>
  </si>
  <si>
    <t>23654320</t>
  </si>
  <si>
    <t>2026-07-10 14:24:24</t>
  </si>
  <si>
    <t>DORIS STELLA MEJIA CARO</t>
  </si>
  <si>
    <t>3725795</t>
  </si>
  <si>
    <t>3127370998</t>
  </si>
  <si>
    <t>DIAG 45 CL 32 -12 (INTERIOR 101 )</t>
  </si>
  <si>
    <t>073475002000120101</t>
  </si>
  <si>
    <t>2026-07-23 14:24:24</t>
  </si>
  <si>
    <t>5/05/2026 23:07:21</t>
  </si>
  <si>
    <t>440-470
Acometida no puede estar pintada, cable del pase debe ir por ducto. 
Medidor conectado al servicio de energía sin legalizar.</t>
  </si>
  <si>
    <t>23670922</t>
  </si>
  <si>
    <t>2026-07-10 14:15:15</t>
  </si>
  <si>
    <t>JAIME LEON MUNERA JARAMILLO</t>
  </si>
  <si>
    <t>3105154631</t>
  </si>
  <si>
    <t>CL 39 CR 101 A -69 (INTERIOR 401 )</t>
  </si>
  <si>
    <t>083019001100690401</t>
  </si>
  <si>
    <t>2026-07-23 14:15:15</t>
  </si>
  <si>
    <t>0 días 14:15</t>
  </si>
  <si>
    <t>7 días 14:15</t>
  </si>
  <si>
    <t>9/07/2026 22:55:48</t>
  </si>
  <si>
    <t>440 470 cambiar la polaridad de los conductores código de colores la chaqueta de la acometida debe ir por dentro de la tapa bloque instalar tapa bloque</t>
  </si>
  <si>
    <t>23689827</t>
  </si>
  <si>
    <t>2026-07-10 13:26:24</t>
  </si>
  <si>
    <t>ANA LUCIA MORENO CANO</t>
  </si>
  <si>
    <t>RURAL_190607200550610000_VDA EL SALAITO</t>
  </si>
  <si>
    <t>190607200550610000</t>
  </si>
  <si>
    <t>2026-07-17 13:26:24</t>
  </si>
  <si>
    <t>23709269</t>
  </si>
  <si>
    <t>2026-07-10 12:28:16</t>
  </si>
  <si>
    <t>HUGO ALBERTO MARIN ACEVEDO</t>
  </si>
  <si>
    <t>3127816920</t>
  </si>
  <si>
    <t>CL 49 CR 14 -26 (INTERIOR 9901 )</t>
  </si>
  <si>
    <t>054119004000269901</t>
  </si>
  <si>
    <t>2026-07-23 12:28:16</t>
  </si>
  <si>
    <t>7 días 12:28</t>
  </si>
  <si>
    <t>19/06/2026 11:18:47</t>
  </si>
  <si>
    <t>460 Debe adecuar gabinete cumpliendo la norma. Medidor conectado sin legalizar.</t>
  </si>
  <si>
    <t>23709303</t>
  </si>
  <si>
    <t>2026-07-10 12:27:51</t>
  </si>
  <si>
    <t>CL 49 CR 14 -26 (INTERIOR 201 )</t>
  </si>
  <si>
    <t>054119004000260201</t>
  </si>
  <si>
    <t>2026-07-23 12:27:51</t>
  </si>
  <si>
    <t>0 días 12:27</t>
  </si>
  <si>
    <t>7 días 12:27</t>
  </si>
  <si>
    <t>19/06/2026 11:39:20</t>
  </si>
  <si>
    <t xml:space="preserve">460 Adecuar gabinete cumpliendo la norma. Medidor conectado sin legalizar </t>
  </si>
  <si>
    <t>23737967</t>
  </si>
  <si>
    <t>2026-07-10 12:37:50</t>
  </si>
  <si>
    <t>FABIAN COLORADO MARTINEZ</t>
  </si>
  <si>
    <t>3117048509</t>
  </si>
  <si>
    <t>CL 56 BC CL 19 -5 (AP 201 )</t>
  </si>
  <si>
    <t>055116239000050201</t>
  </si>
  <si>
    <t>2026-07-23 12:37:50</t>
  </si>
  <si>
    <t>0 días 12:37</t>
  </si>
  <si>
    <t>23737983</t>
  </si>
  <si>
    <t>2026-07-10 12:37:18</t>
  </si>
  <si>
    <t>CL 56 BC CL 19 -5 (AP 101 )</t>
  </si>
  <si>
    <t>055116239000050101</t>
  </si>
  <si>
    <t>2026-07-23 12:37:18</t>
  </si>
  <si>
    <t>23737998</t>
  </si>
  <si>
    <t>2026-07-10 12:36:43</t>
  </si>
  <si>
    <t>CL 56 BC CL 19 -5</t>
  </si>
  <si>
    <t>055116239000050056</t>
  </si>
  <si>
    <t>2026-07-23 12:36:43</t>
  </si>
  <si>
    <t>0 días 12:36</t>
  </si>
  <si>
    <t>7 días 12:36</t>
  </si>
  <si>
    <t>2026-07-10 13:14:55</t>
  </si>
  <si>
    <t>2026-07-29 13:14:55</t>
  </si>
  <si>
    <t>11 días 13:14</t>
  </si>
  <si>
    <t>23739328</t>
  </si>
  <si>
    <t>2026-07-10 12:36:20</t>
  </si>
  <si>
    <t>CL 56 BC CL 19 -5 (AP 100 )</t>
  </si>
  <si>
    <t>055116239000050100</t>
  </si>
  <si>
    <t>2026-07-23 12:36:20</t>
  </si>
  <si>
    <t>23739838</t>
  </si>
  <si>
    <t>2026-07-09 22:19:24</t>
  </si>
  <si>
    <t>LUZ MIYERLINDES HOLGUIN JARMAILLO</t>
  </si>
  <si>
    <t>3136230241</t>
  </si>
  <si>
    <t>CL 84 A CR 52 -16 (INTERIOR 401 )</t>
  </si>
  <si>
    <t>078514102000160401</t>
  </si>
  <si>
    <t>2026-07-22 22:19:24</t>
  </si>
  <si>
    <t>7 días 22:19</t>
  </si>
  <si>
    <t>9/07/2026 23:32:26</t>
  </si>
  <si>
    <t>10/07/2026 15:41:06</t>
  </si>
  <si>
    <t xml:space="preserve">Ok legalizado </t>
  </si>
  <si>
    <t>23746573</t>
  </si>
  <si>
    <t>2026-07-09 14:35:07</t>
  </si>
  <si>
    <t>CR 67 A CL 50 -3 (INTERIOR 9801 BQ 3 BORAL )</t>
  </si>
  <si>
    <t>190616100503429801</t>
  </si>
  <si>
    <t>2026-07-22 14:35:07</t>
  </si>
  <si>
    <t>23746855</t>
  </si>
  <si>
    <t>2026-07-10 10:12:27</t>
  </si>
  <si>
    <t>CR 67 A CL 50 -3 (INTERIOR 406 BQ 3 BORAL )</t>
  </si>
  <si>
    <t>190616100503430406</t>
  </si>
  <si>
    <t>2026-07-23 10:12:27</t>
  </si>
  <si>
    <t>0 días 10:12</t>
  </si>
  <si>
    <t>23761069</t>
  </si>
  <si>
    <t>2026-07-10 08:32:56</t>
  </si>
  <si>
    <t>LUIS ALFONSO MIRANDA GOMEZ</t>
  </si>
  <si>
    <t>5860251</t>
  </si>
  <si>
    <t>3021053629</t>
  </si>
  <si>
    <t>CL 34 CR 34 C -41 (INTERIOR 1046 )</t>
  </si>
  <si>
    <t>053314004300411046</t>
  </si>
  <si>
    <t>2026-07-23 08:32:56</t>
  </si>
  <si>
    <t>7 días 08:32</t>
  </si>
  <si>
    <t>23761969</t>
  </si>
  <si>
    <t>2026-06-17 08:38:28</t>
  </si>
  <si>
    <t>JORGE ELIECER ARBOLEDA SEPULVEDA</t>
  </si>
  <si>
    <t>5956829</t>
  </si>
  <si>
    <t>3207656117</t>
  </si>
  <si>
    <t>CL 69 CR 48 -99 (INTERIOR 404 )</t>
  </si>
  <si>
    <t>056419008000990404</t>
  </si>
  <si>
    <t>2026-06-26 08:38:28</t>
  </si>
  <si>
    <t>16 días 08:38</t>
  </si>
  <si>
    <t>23772230</t>
  </si>
  <si>
    <t>2026-07-10 13:37:09</t>
  </si>
  <si>
    <t>GLORIA CECILIA LEON LEON</t>
  </si>
  <si>
    <t>3136540376</t>
  </si>
  <si>
    <t>RURAL_190030200535200003_PROV.VDA PUEBLITO DE LOS</t>
  </si>
  <si>
    <t>190030200535200003</t>
  </si>
  <si>
    <t>2026-08-03 13:37:09</t>
  </si>
  <si>
    <t>0 días 13:37</t>
  </si>
  <si>
    <t>14 días 13:37</t>
  </si>
  <si>
    <t>23774681</t>
  </si>
  <si>
    <t>2026-07-10 12:31:09</t>
  </si>
  <si>
    <t>MELISA CORDOBA ARANGO</t>
  </si>
  <si>
    <t>3015374284</t>
  </si>
  <si>
    <t>CL 32 B CR 78 B -20 (INTERIOR 301 )</t>
  </si>
  <si>
    <t>053712208200200301</t>
  </si>
  <si>
    <t>2026-07-23 12:31:09</t>
  </si>
  <si>
    <t>0 días 12:31</t>
  </si>
  <si>
    <t>7 días 12:31</t>
  </si>
  <si>
    <t>3/07/2026 23:18:51</t>
  </si>
  <si>
    <t>470 medidor mal instalado (conexión)</t>
  </si>
  <si>
    <t>RURAL_190674200697900019_VDA LAS HOJAS PC BONAIRE</t>
  </si>
  <si>
    <t>10/07/2026 15:39:18</t>
  </si>
  <si>
    <t xml:space="preserve">422 independizar red interna </t>
  </si>
  <si>
    <t>2026-07-10 14:03:55</t>
  </si>
  <si>
    <t>RURAL_190042200973640201</t>
  </si>
  <si>
    <t>2026-07-30 14:03:55</t>
  </si>
  <si>
    <t>12 días 14:03</t>
  </si>
  <si>
    <t>10/07/2026 15:34:26</t>
  </si>
  <si>
    <t xml:space="preserve">414 casa sola se acordó visita para el martes </t>
  </si>
  <si>
    <t>23789574</t>
  </si>
  <si>
    <t>2026-07-10 14:20:13</t>
  </si>
  <si>
    <t>MARISOL TABARES MUÑOZ</t>
  </si>
  <si>
    <t>3156859434</t>
  </si>
  <si>
    <t>RURAL_190893100494700001_ELPRADO</t>
  </si>
  <si>
    <t>190893100494700001</t>
  </si>
  <si>
    <t>2026-07-21 14:20:13</t>
  </si>
  <si>
    <t>0 días 14:20</t>
  </si>
  <si>
    <t>10/07/2026 15:35:26</t>
  </si>
  <si>
    <t xml:space="preserve">520 falta 77 metros de tx4 pedido para hv pase </t>
  </si>
  <si>
    <t>10/07/2026 15:36:16</t>
  </si>
  <si>
    <t xml:space="preserve">414 casa sola y no contestan el celular </t>
  </si>
  <si>
    <t>23791874</t>
  </si>
  <si>
    <t>2026-07-08 12:00:57</t>
  </si>
  <si>
    <t>WILFER ALEJANDRO QUIROS GUZMAN</t>
  </si>
  <si>
    <t>3022051026</t>
  </si>
  <si>
    <t>RURAL_187003117310000000_RURAL SANTA ROSA DE OSOS</t>
  </si>
  <si>
    <t>187003117310000000</t>
  </si>
  <si>
    <t>2026-07-24 12:00:57</t>
  </si>
  <si>
    <t>8 días 12:00</t>
  </si>
  <si>
    <t>23793140</t>
  </si>
  <si>
    <t>2026-07-09 15:21:32</t>
  </si>
  <si>
    <t>3117335286</t>
  </si>
  <si>
    <t>CR 52 AC CL 33 -35 (INTERIOR 304 BQ 3 AQUA )</t>
  </si>
  <si>
    <t>900056150002219891</t>
  </si>
  <si>
    <t>2026-07-22 15:21:32</t>
  </si>
  <si>
    <t>7 días 15:21</t>
  </si>
  <si>
    <t>23793141</t>
  </si>
  <si>
    <t>2026-07-09 15:21:41</t>
  </si>
  <si>
    <t>CR 52 AC CL 33 -35 (INTERIOR 306 BQ 3 AQUA )</t>
  </si>
  <si>
    <t>900056150002219921</t>
  </si>
  <si>
    <t>2026-07-22 15:21:41</t>
  </si>
  <si>
    <t>23793142</t>
  </si>
  <si>
    <t>2026-07-09 15:21:53</t>
  </si>
  <si>
    <t>CR 52 AC CL 33 -35 (INTERIOR 501 BQ 3 AQUA )</t>
  </si>
  <si>
    <t>900056150002219939</t>
  </si>
  <si>
    <t>2026-07-22 15:21:53</t>
  </si>
  <si>
    <t>23793143</t>
  </si>
  <si>
    <t>2026-07-09 15:21:54</t>
  </si>
  <si>
    <t>CR 52 AC CL 33 -35 (INTERIOR 406 BQ 3 AQUA )</t>
  </si>
  <si>
    <t>900056150002219930</t>
  </si>
  <si>
    <t>2026-07-22 15:21:54</t>
  </si>
  <si>
    <t>23793144</t>
  </si>
  <si>
    <t>CR 52 AC CL 33 -35 (INTERIOR 405 BQ 3 AQUA )</t>
  </si>
  <si>
    <t>900056150002219957</t>
  </si>
  <si>
    <t>23793145</t>
  </si>
  <si>
    <t>2026-07-09 15:22:01</t>
  </si>
  <si>
    <t>CR 52 AC CL 33 -35 (INTERIOR 403 BQ 3 AQUA )</t>
  </si>
  <si>
    <t>900056150002219924</t>
  </si>
  <si>
    <t>2026-07-22 15:22:01</t>
  </si>
  <si>
    <t>0 días 15:22</t>
  </si>
  <si>
    <t>7 días 15:22</t>
  </si>
  <si>
    <t>23793146</t>
  </si>
  <si>
    <t>2026-07-09 15:22:02</t>
  </si>
  <si>
    <t>CR 52 AC CL 33 -35 (INTERIOR 602 BQ 3 AQUA )</t>
  </si>
  <si>
    <t>900056150002219961</t>
  </si>
  <si>
    <t>2026-07-22 15:22:02</t>
  </si>
  <si>
    <t>23793148</t>
  </si>
  <si>
    <t>2026-07-09 15:22:13</t>
  </si>
  <si>
    <t>CR 52 AC CL 33 -35 (INTERIOR 502 BQ 3 AQUA )</t>
  </si>
  <si>
    <t>900056150002219941</t>
  </si>
  <si>
    <t>2026-07-22 15:22:13</t>
  </si>
  <si>
    <t>23793149</t>
  </si>
  <si>
    <t>2026-07-09 15:22:14</t>
  </si>
  <si>
    <t>CR 52 AC CL 33 -35 (INTERIOR 203 BQ 3 AQUA )</t>
  </si>
  <si>
    <t>900056150002219947</t>
  </si>
  <si>
    <t>2026-07-22 15:22:14</t>
  </si>
  <si>
    <t>23793150</t>
  </si>
  <si>
    <t>2026-07-09 15:22:16</t>
  </si>
  <si>
    <t>CR 52 AC CL 33 -35 (INTERIOR 402 BQ 3 AQUA )</t>
  </si>
  <si>
    <t>900056150002219894</t>
  </si>
  <si>
    <t>2026-07-22 15:22:16</t>
  </si>
  <si>
    <t>23793151</t>
  </si>
  <si>
    <t>2026-07-09 15:22:17</t>
  </si>
  <si>
    <t>CR 52 AC CL 33 -35 (INTERIOR 305 BQ 3 AQUA )</t>
  </si>
  <si>
    <t>900056150002219942</t>
  </si>
  <si>
    <t>2026-07-22 15:22:17</t>
  </si>
  <si>
    <t>23793152</t>
  </si>
  <si>
    <t>2026-07-09 15:22:19</t>
  </si>
  <si>
    <t>CR 52 AC CL 33 -35 (INTERIOR 404 BQ 3 AQUA )</t>
  </si>
  <si>
    <t>900056150002219940</t>
  </si>
  <si>
    <t>2026-07-22 15:22:19</t>
  </si>
  <si>
    <t>23793153</t>
  </si>
  <si>
    <t>CR 52 AC CL 33 -35 (INTERIOR 701 BQ 3 AQUA )</t>
  </si>
  <si>
    <t>900056150002219928</t>
  </si>
  <si>
    <t>23793154</t>
  </si>
  <si>
    <t>2026-07-09 15:22:28</t>
  </si>
  <si>
    <t>CR 52 AC CL 33 -35 (INTERIOR 804 BQ 3 AQUA )</t>
  </si>
  <si>
    <t>900056150002219964</t>
  </si>
  <si>
    <t>2026-07-22 15:22:28</t>
  </si>
  <si>
    <t>23793155</t>
  </si>
  <si>
    <t>2026-07-09 15:22:39</t>
  </si>
  <si>
    <t>CR 52 AC CL 33 -35 (INTERIOR 704 BQ 3 AQUA )</t>
  </si>
  <si>
    <t>900056150002219981</t>
  </si>
  <si>
    <t>2026-07-22 15:22:39</t>
  </si>
  <si>
    <t>23793156</t>
  </si>
  <si>
    <t>2026-07-09 15:22:40</t>
  </si>
  <si>
    <t>CR 52 AC CL 33 -35 (INTERIOR 503 BQ 3 AQUA )</t>
  </si>
  <si>
    <t>900056150002219936</t>
  </si>
  <si>
    <t>2026-07-22 15:22:40</t>
  </si>
  <si>
    <t>23793157</t>
  </si>
  <si>
    <t>CR 52 AC CL 33 -35 (INTERIOR 801 BQ 3 AQUA )</t>
  </si>
  <si>
    <t>900056150002219955</t>
  </si>
  <si>
    <t>23793158</t>
  </si>
  <si>
    <t>2026-07-09 15:22:41</t>
  </si>
  <si>
    <t>CR 52 AC CL 33 -35 (INTERIOR 702 BQ 3 AQUA )</t>
  </si>
  <si>
    <t>900056150002219998</t>
  </si>
  <si>
    <t>2026-07-22 15:22:41</t>
  </si>
  <si>
    <t>23793159</t>
  </si>
  <si>
    <t>2026-07-09 15:22:42</t>
  </si>
  <si>
    <t>CR 52 AC CL 33 -35 (INTERIOR 603 BQ 3 AQUA )</t>
  </si>
  <si>
    <t>900056150002219974</t>
  </si>
  <si>
    <t>2026-07-22 15:22:42</t>
  </si>
  <si>
    <t>23793160</t>
  </si>
  <si>
    <t>2026-07-09 15:22:46</t>
  </si>
  <si>
    <t>CR 52 AC CL 33 -35 (INTERIOR 303 BQ 3 AQUA )</t>
  </si>
  <si>
    <t>900056150002219889</t>
  </si>
  <si>
    <t>2026-07-22 15:22:46</t>
  </si>
  <si>
    <t>23793161</t>
  </si>
  <si>
    <t>2026-07-09 15:22:49</t>
  </si>
  <si>
    <t>CR 52 AC CL 33 -35 (INTERIOR 706 BQ 3 AQUA )</t>
  </si>
  <si>
    <t>900056150002219985</t>
  </si>
  <si>
    <t>2026-07-22 15:22:49</t>
  </si>
  <si>
    <t>23793162</t>
  </si>
  <si>
    <t>2026-07-09 15:22:57</t>
  </si>
  <si>
    <t>CR 52 AC CL 33 -35 (INTERIOR 605 BQ 3 AQUA )</t>
  </si>
  <si>
    <t>900056150002219965</t>
  </si>
  <si>
    <t>2026-07-22 15:22:57</t>
  </si>
  <si>
    <t>23793163</t>
  </si>
  <si>
    <t>2026-07-09 15:22:59</t>
  </si>
  <si>
    <t>CR 52 AC CL 33 -35 (INTERIOR 703 BQ 3 AQUA )</t>
  </si>
  <si>
    <t>900056150002220006</t>
  </si>
  <si>
    <t>2026-07-22 15:22:59</t>
  </si>
  <si>
    <t>23793164</t>
  </si>
  <si>
    <t>CR 52 AC CL 33 -35 (INTERIOR 806 BQ 3 AQUA )</t>
  </si>
  <si>
    <t>900056150002219996</t>
  </si>
  <si>
    <t>23793165</t>
  </si>
  <si>
    <t>2026-07-09 15:23:04</t>
  </si>
  <si>
    <t>CR 52 AC CL 33 -35 (INTERIOR 504 BQ 3 AQUA )</t>
  </si>
  <si>
    <t>900056150002220000</t>
  </si>
  <si>
    <t>2026-07-22 15:23:04</t>
  </si>
  <si>
    <t>7 días 15:23</t>
  </si>
  <si>
    <t>23793166</t>
  </si>
  <si>
    <t>2026-07-09 15:23:10</t>
  </si>
  <si>
    <t>CR 52 AC CL 33 -35 (INTERIOR 505 BQ 3 AQUA )</t>
  </si>
  <si>
    <t>900056150002219927</t>
  </si>
  <si>
    <t>2026-07-22 15:23:10</t>
  </si>
  <si>
    <t>23793167</t>
  </si>
  <si>
    <t>2026-07-09 15:23:12</t>
  </si>
  <si>
    <t>CR 52 AC CL 33 -35 (INTERIOR 803 BQ 3 AQUA )</t>
  </si>
  <si>
    <t>900056150002220022</t>
  </si>
  <si>
    <t>2026-07-22 15:23:12</t>
  </si>
  <si>
    <t>23793168</t>
  </si>
  <si>
    <t>2026-07-09 15:23:17</t>
  </si>
  <si>
    <t>CR 52 AC CL 33 -35 (INTERIOR 401 BQ 3 AQUA )</t>
  </si>
  <si>
    <t>900056150002219938</t>
  </si>
  <si>
    <t>2026-07-22 15:23:17</t>
  </si>
  <si>
    <t>23793169</t>
  </si>
  <si>
    <t>2026-07-09 15:23:28</t>
  </si>
  <si>
    <t>CR 52 AC CL 33 -35 (INTERIOR 805 BQ 3 AQUA )</t>
  </si>
  <si>
    <t>900056150002220008</t>
  </si>
  <si>
    <t>2026-07-22 15:23:28</t>
  </si>
  <si>
    <t>23793170</t>
  </si>
  <si>
    <t>CR 52 AC CL 33 -35 (INTERIOR 506 BQ 3 AQUA )</t>
  </si>
  <si>
    <t>900056150002219997</t>
  </si>
  <si>
    <t>23793171</t>
  </si>
  <si>
    <t>2026-07-09 15:23:29</t>
  </si>
  <si>
    <t>CR 52 AC CL 33 -35 (INTERIOR 705 BQ 3 AQUA )</t>
  </si>
  <si>
    <t>900056150002220018</t>
  </si>
  <si>
    <t>2026-07-22 15:23:29</t>
  </si>
  <si>
    <t>23793172</t>
  </si>
  <si>
    <t>2026-07-09 15:23:37</t>
  </si>
  <si>
    <t>CR 52 AC CL 33 -35 (INTERIOR 604 BQ 3 AQUA )</t>
  </si>
  <si>
    <t>900056150002219987</t>
  </si>
  <si>
    <t>2026-07-22 15:23:37</t>
  </si>
  <si>
    <t>23793173</t>
  </si>
  <si>
    <t>2026-07-09 15:23:44</t>
  </si>
  <si>
    <t>CR 52 AC CL 33 -35 (INTERIOR 601 BQ 3 AQUA )</t>
  </si>
  <si>
    <t>900056150002220037</t>
  </si>
  <si>
    <t>23793174</t>
  </si>
  <si>
    <t>2026-07-09 15:23:49</t>
  </si>
  <si>
    <t>CR 52 AC CL 33 -35 (INTERIOR 202 BQ 3 AQUA )</t>
  </si>
  <si>
    <t>900056150002220003</t>
  </si>
  <si>
    <t>2026-07-22 15:23:49</t>
  </si>
  <si>
    <t>23793175</t>
  </si>
  <si>
    <t>2026-07-09 15:23:50</t>
  </si>
  <si>
    <t>CR 52 AC CL 33 -35 (INTERIOR 1002 BQ 3 AQUA )</t>
  </si>
  <si>
    <t>900056150002220026</t>
  </si>
  <si>
    <t>2026-07-22 15:23:50</t>
  </si>
  <si>
    <t>23793176</t>
  </si>
  <si>
    <t>2026-07-09 15:23:52</t>
  </si>
  <si>
    <t>CR 52 AC CL 33 -35 (INTERIOR 1004 BQ 3 AQUA )</t>
  </si>
  <si>
    <t>900056150002219993</t>
  </si>
  <si>
    <t>2026-07-22 15:23:52</t>
  </si>
  <si>
    <t>23793177</t>
  </si>
  <si>
    <t>2026-07-09 15:23:56</t>
  </si>
  <si>
    <t>CR 52 AC CL 33 -35 (INTERIOR 902 BQ 3 AQUA )</t>
  </si>
  <si>
    <t>900056150002220023</t>
  </si>
  <si>
    <t>2026-07-22 15:23:56</t>
  </si>
  <si>
    <t>23793178</t>
  </si>
  <si>
    <t>2026-07-09 15:23:58</t>
  </si>
  <si>
    <t>CR 52 AC CL 33 -35 (INTERIOR 802 BQ 3 AQUA )</t>
  </si>
  <si>
    <t>900056150002220001</t>
  </si>
  <si>
    <t>2026-07-22 15:23:58</t>
  </si>
  <si>
    <t>23793179</t>
  </si>
  <si>
    <t>CR 52 AC CL 33 -35 (INTERIOR 1101 BQ 3 AQUA )</t>
  </si>
  <si>
    <t>900056150002220033</t>
  </si>
  <si>
    <t>23793180</t>
  </si>
  <si>
    <t>2026-07-09 15:23:59</t>
  </si>
  <si>
    <t>CR 52 AC CL 33 -35 (INTERIOR 904 BQ 3 AQUA )</t>
  </si>
  <si>
    <t>900056150002220029</t>
  </si>
  <si>
    <t>2026-07-22 15:23:59</t>
  </si>
  <si>
    <t>23793182</t>
  </si>
  <si>
    <t>2026-07-09 15:24:04</t>
  </si>
  <si>
    <t>CR 52 AC CL 33 -35 (INTERIOR 1103 BQ 3 AQUA )</t>
  </si>
  <si>
    <t>900056150002220031</t>
  </si>
  <si>
    <t>2026-07-22 15:24:04</t>
  </si>
  <si>
    <t>23793183</t>
  </si>
  <si>
    <t>CR 52 AC CL 33 -35 (INTERIOR 1102 BQ 3 AQUA )</t>
  </si>
  <si>
    <t>900056150002220057</t>
  </si>
  <si>
    <t>23793184</t>
  </si>
  <si>
    <t>2026-07-09 15:24:08</t>
  </si>
  <si>
    <t>CR 52 AC CL 33 -35 (INTERIOR 1005 BQ 3 AQUA )</t>
  </si>
  <si>
    <t>900056150002220059</t>
  </si>
  <si>
    <t>2026-07-22 15:24:08</t>
  </si>
  <si>
    <t>23793185</t>
  </si>
  <si>
    <t>2026-07-09 15:24:12</t>
  </si>
  <si>
    <t>CR 52 AC CL 33 -35 (INTERIOR 1006 BQ 3 AQUA )</t>
  </si>
  <si>
    <t>900056150002220035</t>
  </si>
  <si>
    <t>2026-07-22 15:24:12</t>
  </si>
  <si>
    <t>23793186</t>
  </si>
  <si>
    <t>2026-07-09 15:24:14</t>
  </si>
  <si>
    <t>CR 52 AC CL 33 -35 (INTERIOR 905 BQ 3 AQUA )</t>
  </si>
  <si>
    <t>900056150002220050</t>
  </si>
  <si>
    <t>2026-07-22 15:24:14</t>
  </si>
  <si>
    <t>23793188</t>
  </si>
  <si>
    <t>2026-07-09 15:24:25</t>
  </si>
  <si>
    <t>CR 52 AC CL 33 -35 (INTERIOR 903 BQ 3 AQUA )</t>
  </si>
  <si>
    <t>900056150002220032</t>
  </si>
  <si>
    <t>2026-07-22 15:24:25</t>
  </si>
  <si>
    <t>23793190</t>
  </si>
  <si>
    <t>CR 52 AC CL 33 -35 (INTERIOR 204 BQ 3 AQUA )</t>
  </si>
  <si>
    <t>900056150002220053</t>
  </si>
  <si>
    <t>23793191</t>
  </si>
  <si>
    <t>2026-07-09 15:24:28</t>
  </si>
  <si>
    <t>CR 52 AC CL 33 -35 (INTERIOR 901 BQ 3 AQUA )</t>
  </si>
  <si>
    <t>900056150002220076</t>
  </si>
  <si>
    <t>2026-07-22 15:24:28</t>
  </si>
  <si>
    <t>23793192</t>
  </si>
  <si>
    <t>2026-07-09 15:24:34</t>
  </si>
  <si>
    <t>CR 52 AC CL 33 -35 (INTERIOR 1104 BQ 3 AQUA )</t>
  </si>
  <si>
    <t>900056150002220063</t>
  </si>
  <si>
    <t>2026-07-22 15:24:34</t>
  </si>
  <si>
    <t>23793193</t>
  </si>
  <si>
    <t>CR 52 AC CL 33 -35 (INTERIOR 906 BQ 3 AQUA )</t>
  </si>
  <si>
    <t>900056150002220064</t>
  </si>
  <si>
    <t>23793194</t>
  </si>
  <si>
    <t>2026-07-09 15:24:43</t>
  </si>
  <si>
    <t>CR 52 AC CL 33 -35 (INTERIOR 1001 BQ 3 AQUA )</t>
  </si>
  <si>
    <t>900056150002220055</t>
  </si>
  <si>
    <t>2026-07-22 15:24:43</t>
  </si>
  <si>
    <t>23793195</t>
  </si>
  <si>
    <t>2026-07-09 15:24:49</t>
  </si>
  <si>
    <t>CR 52 AC CL 33 -35 (INTERIOR 1206 BQ 3 AQUA )</t>
  </si>
  <si>
    <t>900056150002220065</t>
  </si>
  <si>
    <t>2026-07-22 15:24:49</t>
  </si>
  <si>
    <t>23793196</t>
  </si>
  <si>
    <t>2026-07-09 15:24:51</t>
  </si>
  <si>
    <t>CR 52 AC CL 33 -35 (INTERIOR 1304 BQ 3 AQUA )</t>
  </si>
  <si>
    <t>900056150002220066</t>
  </si>
  <si>
    <t>2026-07-22 15:24:51</t>
  </si>
  <si>
    <t>23793198</t>
  </si>
  <si>
    <t>2026-07-09 15:24:56</t>
  </si>
  <si>
    <t>CR 52 AC CL 33 -35 (INTERIOR 1303 BQ 3 AQUA )</t>
  </si>
  <si>
    <t>900056150002220067</t>
  </si>
  <si>
    <t>2026-07-22 15:24:56</t>
  </si>
  <si>
    <t>23793199</t>
  </si>
  <si>
    <t>CR 52 AC CL 33 -35 (INTERIOR 1201 BQ 3 AQUA )</t>
  </si>
  <si>
    <t>900056150002220085</t>
  </si>
  <si>
    <t>23793200</t>
  </si>
  <si>
    <t>2026-07-09 15:25:05</t>
  </si>
  <si>
    <t>CR 52 AC CL 33 -35 (INTERIOR 1106 BQ 3 AQUA )</t>
  </si>
  <si>
    <t>900056150002220087</t>
  </si>
  <si>
    <t>2026-07-22 15:25:05</t>
  </si>
  <si>
    <t>0 días 15:25</t>
  </si>
  <si>
    <t>7 días 15:25</t>
  </si>
  <si>
    <t>23793201</t>
  </si>
  <si>
    <t>CR 52 AC CL 33 -35 (INTERIOR 1205 BQ 3 AQUA )</t>
  </si>
  <si>
    <t>900056150002220089</t>
  </si>
  <si>
    <t>23793202</t>
  </si>
  <si>
    <t>2026-07-09 15:25:10</t>
  </si>
  <si>
    <t>CR 52 AC CL 33 -35 (INTERIOR 206 BQ 3 AQUA )</t>
  </si>
  <si>
    <t>900056150002220092</t>
  </si>
  <si>
    <t>2026-07-22 15:25:10</t>
  </si>
  <si>
    <t>23793203</t>
  </si>
  <si>
    <t>2026-07-09 15:25:17</t>
  </si>
  <si>
    <t>CR 52 AC CL 33 -35 (INTERIOR 1203 BQ 3 AQUA )</t>
  </si>
  <si>
    <t>900056150002220084</t>
  </si>
  <si>
    <t>2026-07-22 15:25:17</t>
  </si>
  <si>
    <t>23793204</t>
  </si>
  <si>
    <t>2026-07-09 15:25:18</t>
  </si>
  <si>
    <t>CR 52 AC CL 33 -35 (INTERIOR 606 BQ 3 AQUA )</t>
  </si>
  <si>
    <t>900056150002220118</t>
  </si>
  <si>
    <t>2026-07-22 15:25:18</t>
  </si>
  <si>
    <t>23793205</t>
  </si>
  <si>
    <t>2026-07-09 15:25:22</t>
  </si>
  <si>
    <t>CR 52 AC CL 33 -35 (INTERIOR 1302 BQ 3 AQUA )</t>
  </si>
  <si>
    <t>900056150002220095</t>
  </si>
  <si>
    <t>2026-07-22 15:25:22</t>
  </si>
  <si>
    <t>23793206</t>
  </si>
  <si>
    <t>2026-07-09 15:25:23</t>
  </si>
  <si>
    <t>CR 52 AC CL 33 -35 (INTERIOR 1204 BQ 3 AQUA )</t>
  </si>
  <si>
    <t>900056150002220121</t>
  </si>
  <si>
    <t>2026-07-22 15:25:23</t>
  </si>
  <si>
    <t>23793207</t>
  </si>
  <si>
    <t>2026-07-09 15:25:27</t>
  </si>
  <si>
    <t>CR 52 AC CL 33 -35 (INTERIOR 1503 BQ 3 AQUA )</t>
  </si>
  <si>
    <t>900056150002220074</t>
  </si>
  <si>
    <t>2026-07-22 15:25:27</t>
  </si>
  <si>
    <t>23793209</t>
  </si>
  <si>
    <t>2026-07-09 15:25:32</t>
  </si>
  <si>
    <t>CR 52 AC CL 33 -35 (INTERIOR 1306 BQ 3 AQUA )</t>
  </si>
  <si>
    <t>900056150002220127</t>
  </si>
  <si>
    <t>2026-07-22 15:25:32</t>
  </si>
  <si>
    <t>23793210</t>
  </si>
  <si>
    <t>CR 52 AC CL 33 -35 (INTERIOR 1305 BQ 3 AQUA )</t>
  </si>
  <si>
    <t>900056150002220094</t>
  </si>
  <si>
    <t>23793211</t>
  </si>
  <si>
    <t>2026-07-09 15:25:34</t>
  </si>
  <si>
    <t>CR 52 AC CL 33 -35 (INTERIOR 1505 BQ 3 AQUA )</t>
  </si>
  <si>
    <t>900056150002220129</t>
  </si>
  <si>
    <t>2026-07-22 15:25:34</t>
  </si>
  <si>
    <t>23793212</t>
  </si>
  <si>
    <t>2026-07-09 15:25:35</t>
  </si>
  <si>
    <t>CR 52 AC CL 33 -35 (INTERIOR 1405 BQ 3 AQUA )</t>
  </si>
  <si>
    <t>900056150002220126</t>
  </si>
  <si>
    <t>2026-07-22 15:25:35</t>
  </si>
  <si>
    <t>23793213</t>
  </si>
  <si>
    <t>2026-07-09 15:25:39</t>
  </si>
  <si>
    <t>CR 52 AC CL 33 -35 (INTERIOR 1504 BQ 3 AQUA )</t>
  </si>
  <si>
    <t>900056150002220160</t>
  </si>
  <si>
    <t>2026-07-22 15:25:39</t>
  </si>
  <si>
    <t>23793214</t>
  </si>
  <si>
    <t>2026-07-09 15:25:41</t>
  </si>
  <si>
    <t>CR 52 AC CL 33 -35 (INTERIOR 1105 BQ 3 AQUA )</t>
  </si>
  <si>
    <t>900056150002220070</t>
  </si>
  <si>
    <t>2026-07-22 15:25:41</t>
  </si>
  <si>
    <t>23793215</t>
  </si>
  <si>
    <t>2026-07-09 15:25:42</t>
  </si>
  <si>
    <t>CR 52 AC CL 33 -35 (INTERIOR 1501 BQ 3 AQUA )</t>
  </si>
  <si>
    <t>900056150002220134</t>
  </si>
  <si>
    <t>2026-07-22 15:25:42</t>
  </si>
  <si>
    <t>23793216</t>
  </si>
  <si>
    <t>2026-07-09 15:25:44</t>
  </si>
  <si>
    <t>CR 52 AC CL 33 -35 (INTERIOR 301 BQ 3 AQUA )</t>
  </si>
  <si>
    <t>900056150002220177</t>
  </si>
  <si>
    <t>2026-07-22 15:25:44</t>
  </si>
  <si>
    <t>23793217</t>
  </si>
  <si>
    <t>CR 52 AC CL 33 -35 (INTERIOR 1403 BQ 3 AQUA )</t>
  </si>
  <si>
    <t>900056150002220184</t>
  </si>
  <si>
    <t>23793218</t>
  </si>
  <si>
    <t>2026-07-09 15:25:45</t>
  </si>
  <si>
    <t>CR 52 AC CL 33 -35 (INTERIOR 1402 BQ 3 AQUA )</t>
  </si>
  <si>
    <t>900056150002220123</t>
  </si>
  <si>
    <t>2026-07-22 15:25:45</t>
  </si>
  <si>
    <t>23793219</t>
  </si>
  <si>
    <t>CR 52 AC CL 33 -35 (INTERIOR 1502 BQ 3 AQUA )</t>
  </si>
  <si>
    <t>900056150002220135</t>
  </si>
  <si>
    <t>23793220</t>
  </si>
  <si>
    <t>2026-07-09 15:25:46</t>
  </si>
  <si>
    <t>CR 52 AC CL 33 -35 (INTERIOR 1401 BQ 3 AQUA )</t>
  </si>
  <si>
    <t>900056150002220132</t>
  </si>
  <si>
    <t>2026-07-22 15:25:46</t>
  </si>
  <si>
    <t>23793221</t>
  </si>
  <si>
    <t>2026-07-09 15:25:48</t>
  </si>
  <si>
    <t>CR 52 AC CL 33 -35 (INTERIOR 1404 BQ 3 AQUA )</t>
  </si>
  <si>
    <t>900056150002220181</t>
  </si>
  <si>
    <t>2026-07-22 15:25:48</t>
  </si>
  <si>
    <t>23793222</t>
  </si>
  <si>
    <t>2026-07-09 15:25:50</t>
  </si>
  <si>
    <t>CR 52 AC CL 33 -35 (INTERIOR 1301 BQ 3 AQUA )</t>
  </si>
  <si>
    <t>900056150002220073</t>
  </si>
  <si>
    <t>2026-07-22 15:25:50</t>
  </si>
  <si>
    <t>23793224</t>
  </si>
  <si>
    <t>2026-07-09 15:25:56</t>
  </si>
  <si>
    <t>CR 52 AC CL 33 -35 (INTERIOR 1406 BQ 3 AQUA )</t>
  </si>
  <si>
    <t>900056150002220128</t>
  </si>
  <si>
    <t>2026-07-22 15:25:56</t>
  </si>
  <si>
    <t>23793225</t>
  </si>
  <si>
    <t>2026-07-09 15:25:58</t>
  </si>
  <si>
    <t>CR 52 AC CL 33 -35 (INTERIOR 205 BQ 3 AQUA )</t>
  </si>
  <si>
    <t>900056150002220068</t>
  </si>
  <si>
    <t>2026-07-22 15:25:58</t>
  </si>
  <si>
    <t>23793227</t>
  </si>
  <si>
    <t>2026-07-09 15:26:03</t>
  </si>
  <si>
    <t>CR 52 AC CL 33 -35 (INTERIOR 302 BQ 3 AQUA )</t>
  </si>
  <si>
    <t>900056150002220187</t>
  </si>
  <si>
    <t>2026-07-22 15:26:03</t>
  </si>
  <si>
    <t>7 días 15:26</t>
  </si>
  <si>
    <t>23793228</t>
  </si>
  <si>
    <t>2026-07-09 15:26:04</t>
  </si>
  <si>
    <t>CR 52 AC CL 33 -35 (INTERIOR 1506 BQ 3 AQUA )</t>
  </si>
  <si>
    <t>900056150002220197</t>
  </si>
  <si>
    <t>2026-07-22 15:26:04</t>
  </si>
  <si>
    <t>23793633</t>
  </si>
  <si>
    <t>2026-07-10 07:32:48</t>
  </si>
  <si>
    <t>EDEN ALEXIS MELAN ASPRILLA</t>
  </si>
  <si>
    <t>3113507034</t>
  </si>
  <si>
    <t>CR 100 A CL 47 E -77 (INTERIOR 103 )</t>
  </si>
  <si>
    <t>084020107500770103</t>
  </si>
  <si>
    <t>2026-07-23 07:32:48</t>
  </si>
  <si>
    <t>0 días 07:32</t>
  </si>
  <si>
    <t>7 días 07:32</t>
  </si>
  <si>
    <t>23793638</t>
  </si>
  <si>
    <t>2026-07-10 07:43:19</t>
  </si>
  <si>
    <t>MATEO PADIERNA SALAS</t>
  </si>
  <si>
    <t>3244138720</t>
  </si>
  <si>
    <t>RURAL_163014811675000305_RURAL_163014811675000305</t>
  </si>
  <si>
    <t>163014811675000305</t>
  </si>
  <si>
    <t>2026-07-23 07:43:19</t>
  </si>
  <si>
    <t>0 días 07:43</t>
  </si>
  <si>
    <t>7 días 07:43</t>
  </si>
  <si>
    <t>23793646</t>
  </si>
  <si>
    <t>2026-07-10 07:59:16</t>
  </si>
  <si>
    <t>BEATRIZ EUGENIA MORALES PIEDRAHITA</t>
  </si>
  <si>
    <t>3045602205</t>
  </si>
  <si>
    <t>CR 39 A CL 65 -70 (INTERIOR 301 )</t>
  </si>
  <si>
    <t>056329105000700301</t>
  </si>
  <si>
    <t>2026-07-23 07:59:16</t>
  </si>
  <si>
    <t>23793651</t>
  </si>
  <si>
    <t>2026-07-10 08:04:17</t>
  </si>
  <si>
    <t>ROISON HOLGUIN ARANGO</t>
  </si>
  <si>
    <t>3104708305</t>
  </si>
  <si>
    <t>CL 55 C CR 2 -29 (INTERIOR 9901 )</t>
  </si>
  <si>
    <t>055015302000299901</t>
  </si>
  <si>
    <t>2026-07-23 08:04:17</t>
  </si>
  <si>
    <t>23793683</t>
  </si>
  <si>
    <t>2026-07-10 08:33:36</t>
  </si>
  <si>
    <t>CR 52 AC CL 33 -35 (INTERIOR 1202 BQ 3 AQUA )</t>
  </si>
  <si>
    <t>900056150002220107</t>
  </si>
  <si>
    <t>2026-07-23 08:33:36</t>
  </si>
  <si>
    <t>0 días 08:33</t>
  </si>
  <si>
    <t>7 días 08:33</t>
  </si>
  <si>
    <t>23793685</t>
  </si>
  <si>
    <t>2026-07-10 08:33:51</t>
  </si>
  <si>
    <t>CR 52 AC CL 33 -35 (INTERIOR 1003 BQ 3 AQUA )</t>
  </si>
  <si>
    <t>900056150002220039</t>
  </si>
  <si>
    <t>2026-07-23 08:33:51</t>
  </si>
  <si>
    <t>23793703</t>
  </si>
  <si>
    <t>2026-07-10 08:37:35</t>
  </si>
  <si>
    <t>EDISON DARIO TEJADA ORTIZ</t>
  </si>
  <si>
    <t>3116234477</t>
  </si>
  <si>
    <t>CL 57 A CR 127 C -110</t>
  </si>
  <si>
    <t>085217107301100000</t>
  </si>
  <si>
    <t>2026-07-23 08:37:35</t>
  </si>
  <si>
    <t>23793709</t>
  </si>
  <si>
    <t>2026-07-10 08:40:50</t>
  </si>
  <si>
    <t>MANUEL ARCILIO MOSQUERA ARBOLEDA</t>
  </si>
  <si>
    <t>3127999660</t>
  </si>
  <si>
    <t>CR 2 CL 55 CC -18 (INTERIOR 305 )</t>
  </si>
  <si>
    <t>055022005330180305</t>
  </si>
  <si>
    <t>2026-07-23 08:40:50</t>
  </si>
  <si>
    <t>7 días 08:40</t>
  </si>
  <si>
    <t>23793728</t>
  </si>
  <si>
    <t>2026-07-10 08:50:31</t>
  </si>
  <si>
    <t>JORGE ISAAC URIBE VILLEGAS</t>
  </si>
  <si>
    <t>3148119635</t>
  </si>
  <si>
    <t>RURAL_159052922000000203_MONACO-CARRILERA</t>
  </si>
  <si>
    <t>159052922000000203</t>
  </si>
  <si>
    <t>2026-07-23 08:50:31</t>
  </si>
  <si>
    <t>23793757</t>
  </si>
  <si>
    <t>2026-07-10 09:09:00</t>
  </si>
  <si>
    <t>RURAL_159052922000000204_MONACO-CARRILERA</t>
  </si>
  <si>
    <t>159052922000000204</t>
  </si>
  <si>
    <t>2026-07-23 09:09:00</t>
  </si>
  <si>
    <t>23793759</t>
  </si>
  <si>
    <t>2026-07-10 09:11:21</t>
  </si>
  <si>
    <t>ANGIE CAROLINA LORA LONDOÑO</t>
  </si>
  <si>
    <t>3006832935</t>
  </si>
  <si>
    <t>CR 116 E CL 39 B -37</t>
  </si>
  <si>
    <t>083126509200370000</t>
  </si>
  <si>
    <t>2026-07-23 09:11:21</t>
  </si>
  <si>
    <t>0 días 09:11</t>
  </si>
  <si>
    <t>23793803</t>
  </si>
  <si>
    <t>2026-07-10 09:42:15</t>
  </si>
  <si>
    <t>DAVID MATEO LONDOÑO GARCIA</t>
  </si>
  <si>
    <t>3137440741</t>
  </si>
  <si>
    <t>RURAL_122045780000000101_SANTA ELENA - BARRO BLANC</t>
  </si>
  <si>
    <t>122045780000000101</t>
  </si>
  <si>
    <t>2026-07-28 09:42:15</t>
  </si>
  <si>
    <t>0 días 09:42</t>
  </si>
  <si>
    <t>10 días 09:42</t>
  </si>
  <si>
    <t>23793836</t>
  </si>
  <si>
    <t>2026-07-10 10:05:57</t>
  </si>
  <si>
    <t>MARIA ASENED CARDENAS LOPEZ</t>
  </si>
  <si>
    <t>3005222748</t>
  </si>
  <si>
    <t>RURAL_122001039810000102</t>
  </si>
  <si>
    <t>122001039810000102</t>
  </si>
  <si>
    <t>2026-07-28 10:05:57</t>
  </si>
  <si>
    <t>10 días 10:05</t>
  </si>
  <si>
    <t>23793853</t>
  </si>
  <si>
    <t>2026-07-10 10:14:16</t>
  </si>
  <si>
    <t>JORGE LUIS JULIO MORALES</t>
  </si>
  <si>
    <t>3215854627</t>
  </si>
  <si>
    <t>CL 56 BB CR 20 A -3 (INTERIOR 101 )</t>
  </si>
  <si>
    <t>055216220100030101</t>
  </si>
  <si>
    <t>2026-07-23 10:14:16</t>
  </si>
  <si>
    <t>23793969</t>
  </si>
  <si>
    <t>2026-07-10 11:32:37</t>
  </si>
  <si>
    <t>YUDI PAOLA ESPINOSA CARDONA</t>
  </si>
  <si>
    <t>3117046961</t>
  </si>
  <si>
    <t>CR 23 D CL 26 -1 ( )</t>
  </si>
  <si>
    <t>382223406000010201</t>
  </si>
  <si>
    <t>2026-07-23 11:32:37</t>
  </si>
  <si>
    <t>23793977</t>
  </si>
  <si>
    <t>2026-07-10 11:34:29</t>
  </si>
  <si>
    <t>JULIAN LONDOAO MARTINEZ</t>
  </si>
  <si>
    <t>3038177</t>
  </si>
  <si>
    <t>3006192368</t>
  </si>
  <si>
    <t>CL 49 GB CR 97 -30</t>
  </si>
  <si>
    <t>054919727000300000</t>
  </si>
  <si>
    <t>2026-07-15 11:34:29</t>
  </si>
  <si>
    <t>23793991</t>
  </si>
  <si>
    <t>2026-07-10 11:41:23</t>
  </si>
  <si>
    <t>ERIKA ANDREA MUÑOZ AGUDELO</t>
  </si>
  <si>
    <t>3116898167</t>
  </si>
  <si>
    <t>CL 87 SUR CR 65 A -37 (INTERIOR 102 )</t>
  </si>
  <si>
    <t>038617005100370102</t>
  </si>
  <si>
    <t>2026-07-21 11:41:23</t>
  </si>
  <si>
    <t>23793998</t>
  </si>
  <si>
    <t>2026-07-10 11:44:03</t>
  </si>
  <si>
    <t>CARMELO FERIA LORA</t>
  </si>
  <si>
    <t>4999809</t>
  </si>
  <si>
    <t>3226379305</t>
  </si>
  <si>
    <t>RURAL_190234200884480002_PROV.190234200884480000_V</t>
  </si>
  <si>
    <t>190234200884480002</t>
  </si>
  <si>
    <t>2026-07-17 11:44:03</t>
  </si>
  <si>
    <t>0 días 11:44</t>
  </si>
  <si>
    <t>23794020</t>
  </si>
  <si>
    <t>2026-07-10 11:53:15</t>
  </si>
  <si>
    <t>DORA LUZ ALZATE JARAMILLO</t>
  </si>
  <si>
    <t>5912530</t>
  </si>
  <si>
    <t>3019639047</t>
  </si>
  <si>
    <t>CR 87 A CL 47 -38</t>
  </si>
  <si>
    <t>054827107000380000</t>
  </si>
  <si>
    <t>2026-07-27 11:53:15</t>
  </si>
  <si>
    <t>9 días 11:53</t>
  </si>
  <si>
    <t>23794023</t>
  </si>
  <si>
    <t>2026-07-10 11:54:49</t>
  </si>
  <si>
    <t>YULIANA COLORADO RAMIREZ</t>
  </si>
  <si>
    <t>3242465143</t>
  </si>
  <si>
    <t>RURAL_122001143300000000_BARRIO 8 DE MARZO</t>
  </si>
  <si>
    <t>122001143300000000</t>
  </si>
  <si>
    <t>2026-07-24 11:54:49</t>
  </si>
  <si>
    <t>23794036</t>
  </si>
  <si>
    <t>2026-07-10 12:02:24</t>
  </si>
  <si>
    <t>JOHN FREDY CADAVID PUERTA</t>
  </si>
  <si>
    <t>3016208438</t>
  </si>
  <si>
    <t>CR 107 B CL 48 B -140 (INTERIOR 201 )</t>
  </si>
  <si>
    <t>084027208201400201</t>
  </si>
  <si>
    <t>2026-07-23 12:02:24</t>
  </si>
  <si>
    <t>0 días 12:02</t>
  </si>
  <si>
    <t>7 días 12:02</t>
  </si>
  <si>
    <t>23794037</t>
  </si>
  <si>
    <t>2026-07-10 12:03:18</t>
  </si>
  <si>
    <t>LEIDY JOHANA MONSALVE ORTIZ</t>
  </si>
  <si>
    <t>3044159911</t>
  </si>
  <si>
    <t>CL 25 B CR 80 A -92 (INTERIOR 201 )</t>
  </si>
  <si>
    <t>052815200100920201</t>
  </si>
  <si>
    <t>2026-07-21 12:03:18</t>
  </si>
  <si>
    <t>23794046</t>
  </si>
  <si>
    <t>2026-07-10 12:11:33</t>
  </si>
  <si>
    <t>LAURA KATERINE HERNANDEZ LOPEZ</t>
  </si>
  <si>
    <t>2269643</t>
  </si>
  <si>
    <t>3502043976</t>
  </si>
  <si>
    <t>CR 15 C CL 36 -36 (INTERIOR 201 )</t>
  </si>
  <si>
    <t>053125306000360201</t>
  </si>
  <si>
    <t>2026-07-21 12:11:33</t>
  </si>
  <si>
    <t>5 días 12:11</t>
  </si>
  <si>
    <t>23794050</t>
  </si>
  <si>
    <t>2026-07-10 12:12:13</t>
  </si>
  <si>
    <t>2026-07-17 12:12:13</t>
  </si>
  <si>
    <t>0 días 12:12</t>
  </si>
  <si>
    <t>23794053</t>
  </si>
  <si>
    <t>2026-07-10 12:17:43</t>
  </si>
  <si>
    <t>LAURA MILDREY GARCÍA RIOS</t>
  </si>
  <si>
    <t>4971821</t>
  </si>
  <si>
    <t>3148272351</t>
  </si>
  <si>
    <t>TRAN 32 A SUR DIAG 29 -92 (INTERIOR 301 )</t>
  </si>
  <si>
    <t>023292109000920301</t>
  </si>
  <si>
    <t>2026-07-23 12:17:43</t>
  </si>
  <si>
    <t>0 días 12:17</t>
  </si>
  <si>
    <t>7 días 12:17</t>
  </si>
  <si>
    <t>23794056</t>
  </si>
  <si>
    <t>2026-07-10 12:19:01</t>
  </si>
  <si>
    <t>CR 15 C CL 36 -36 (INTERIOR 300 )</t>
  </si>
  <si>
    <t>053125306000360300</t>
  </si>
  <si>
    <t>2026-07-21 12:19:01</t>
  </si>
  <si>
    <t>0 días 12:19</t>
  </si>
  <si>
    <t>5 días 12:19</t>
  </si>
  <si>
    <t>23794058</t>
  </si>
  <si>
    <t>2026-07-10 12:20:30</t>
  </si>
  <si>
    <t>DUVAN JIMENEZ</t>
  </si>
  <si>
    <t>3202617700</t>
  </si>
  <si>
    <t>RURAL_159012400000000102_RURAL LA ESTRELLA EL MORR</t>
  </si>
  <si>
    <t>159012400000000102</t>
  </si>
  <si>
    <t>2026-07-17 12:20:30</t>
  </si>
  <si>
    <t>0 días 12:20</t>
  </si>
  <si>
    <t>4 días 12:20</t>
  </si>
  <si>
    <t>23794062</t>
  </si>
  <si>
    <t>2026-07-10 12:26:20</t>
  </si>
  <si>
    <t>RODOLFO ALVEIRO ZAPATA URIBE</t>
  </si>
  <si>
    <t>3113838547</t>
  </si>
  <si>
    <t>CL 68 CR 147 -13 (INTERIOR 103 )</t>
  </si>
  <si>
    <t>086418007000130103</t>
  </si>
  <si>
    <t>2026-07-23 12:26:20</t>
  </si>
  <si>
    <t>0 días 12:26</t>
  </si>
  <si>
    <t>7 días 12:26</t>
  </si>
  <si>
    <t>23794064</t>
  </si>
  <si>
    <t>2026-07-10 12:30:14</t>
  </si>
  <si>
    <t>HECTOR HERNAN OSORIO ARBELAEZ</t>
  </si>
  <si>
    <t>3137501733</t>
  </si>
  <si>
    <t>RURAL_181029818700000000_181029818700000000</t>
  </si>
  <si>
    <t>181029818700000000</t>
  </si>
  <si>
    <t>2026-08-03 12:30:14</t>
  </si>
  <si>
    <t>14 días 12:30</t>
  </si>
  <si>
    <t>23794065</t>
  </si>
  <si>
    <t>2026-07-10 12:31:40</t>
  </si>
  <si>
    <t>CLAUDIA ALEXANDRA PEREZ LONDOÑO</t>
  </si>
  <si>
    <t>3155900115</t>
  </si>
  <si>
    <t>CL 40 SUR CR 45 H -13</t>
  </si>
  <si>
    <t>024410005800130000</t>
  </si>
  <si>
    <t>2026-07-17 12:31:40</t>
  </si>
  <si>
    <t>23794066</t>
  </si>
  <si>
    <t>2026-07-10 12:32:48</t>
  </si>
  <si>
    <t>HAIBER DE JESUS BENITEZ CARO</t>
  </si>
  <si>
    <t>3148052449</t>
  </si>
  <si>
    <t>RURAL_147048387700000001_147048387700000001</t>
  </si>
  <si>
    <t>147048387700000001</t>
  </si>
  <si>
    <t>2026-07-28 12:32:48</t>
  </si>
  <si>
    <t>0 días 12:32</t>
  </si>
  <si>
    <t>10 días 12:32</t>
  </si>
  <si>
    <t>23794068</t>
  </si>
  <si>
    <t>2026-07-10 12:35:37</t>
  </si>
  <si>
    <t>LUZ ALBANY GRACIANO ZAPATA</t>
  </si>
  <si>
    <t>3137692373</t>
  </si>
  <si>
    <t>CR 5 A CL 56 AA -104 (INTERIOR 121 )</t>
  </si>
  <si>
    <t>055025106111040121</t>
  </si>
  <si>
    <t>2026-07-21 12:35:37</t>
  </si>
  <si>
    <t>0 días 12:35</t>
  </si>
  <si>
    <t>5 días 12:35</t>
  </si>
  <si>
    <t>23794078</t>
  </si>
  <si>
    <t>2026-07-10 12:52:38</t>
  </si>
  <si>
    <t>MARIA SALOME TABORDA JARAMILLO</t>
  </si>
  <si>
    <t>3006854509</t>
  </si>
  <si>
    <t>CL 48 D CR 110 -356 (INTERIOR 2121 )</t>
  </si>
  <si>
    <t>084118400003562121</t>
  </si>
  <si>
    <t>2026-07-21 12:52:38</t>
  </si>
  <si>
    <t>5 días 12:52</t>
  </si>
  <si>
    <t>23794079</t>
  </si>
  <si>
    <t>2026-07-10 12:52:53</t>
  </si>
  <si>
    <t>JESUS ANTONIO CASTAÑO METAUTE</t>
  </si>
  <si>
    <t>3005414042</t>
  </si>
  <si>
    <t>CL 54 CR 56 A -82 (INTERIOR 201 )</t>
  </si>
  <si>
    <t>055514006100820201-ENEPRE</t>
  </si>
  <si>
    <t>2026-07-24 12:52:53</t>
  </si>
  <si>
    <t>8 días 12:52</t>
  </si>
  <si>
    <t>23794084</t>
  </si>
  <si>
    <t>2026-07-10 12:55:39</t>
  </si>
  <si>
    <t>ELDA DEL SOCORRO GAVIRIA SUAREZ</t>
  </si>
  <si>
    <t>3162658157</t>
  </si>
  <si>
    <t>RURAL_190042100387902301_190042100387902301</t>
  </si>
  <si>
    <t>190042100387902301</t>
  </si>
  <si>
    <t>2026-07-17 12:55:39</t>
  </si>
  <si>
    <t>0 días 12:55</t>
  </si>
  <si>
    <t>4 días 12:55</t>
  </si>
  <si>
    <t>23794085</t>
  </si>
  <si>
    <t>2026-07-10 12:56:03</t>
  </si>
  <si>
    <t>KATHERINE DEL PILAR RAMIREZ RAMIREZ</t>
  </si>
  <si>
    <t>3002452522</t>
  </si>
  <si>
    <t>RURAL_163017038708000202_ 163017038708000202</t>
  </si>
  <si>
    <t>163017038708000202</t>
  </si>
  <si>
    <t>2026-07-21 12:56:03</t>
  </si>
  <si>
    <t>0 días 12:56</t>
  </si>
  <si>
    <t>23794091</t>
  </si>
  <si>
    <t>2026-07-10 13:07:55</t>
  </si>
  <si>
    <t>JUAN PABLO VASCO ORJUELA</t>
  </si>
  <si>
    <t>3195957541</t>
  </si>
  <si>
    <t>RURAL_116005329089896201_VEREDA BELEN AGUAS FRIAS</t>
  </si>
  <si>
    <t>116005329089896201</t>
  </si>
  <si>
    <t>2026-07-21 13:07:55</t>
  </si>
  <si>
    <t>0 días 13:07</t>
  </si>
  <si>
    <t>5 días 13:07</t>
  </si>
  <si>
    <t>23794095</t>
  </si>
  <si>
    <t>2026-07-10 13:14:28</t>
  </si>
  <si>
    <t>RURAL_163017038708000201_ 163017038708000201</t>
  </si>
  <si>
    <t>163017038708000201</t>
  </si>
  <si>
    <t>2026-07-21 13:14:28</t>
  </si>
  <si>
    <t>23794099</t>
  </si>
  <si>
    <t>2026-07-10 13:20:35</t>
  </si>
  <si>
    <t>RURAL_116005329089896202_VEREDA BELEN AGUAS FRIAS</t>
  </si>
  <si>
    <t>116005329089896202</t>
  </si>
  <si>
    <t>2026-07-21 13:20:35</t>
  </si>
  <si>
    <t>0 días 13:20</t>
  </si>
  <si>
    <t>5 días 13:20</t>
  </si>
  <si>
    <t>23794100</t>
  </si>
  <si>
    <t>2026-07-10 13:20:37</t>
  </si>
  <si>
    <t>HUMBERTO ESTEBAN ECHEVERRY GAVIRIA</t>
  </si>
  <si>
    <t>5814330</t>
  </si>
  <si>
    <t>3105341048</t>
  </si>
  <si>
    <t>CL 55 CR 51 -31</t>
  </si>
  <si>
    <t>055515001000310000</t>
  </si>
  <si>
    <t>2026-07-15 13:20:37</t>
  </si>
  <si>
    <t>2 días 13:20</t>
  </si>
  <si>
    <t>23794102</t>
  </si>
  <si>
    <t>2026-07-10 13:21:58</t>
  </si>
  <si>
    <t>GLADYS DOLORES GRISALES BETANCUR</t>
  </si>
  <si>
    <t>3117794795</t>
  </si>
  <si>
    <t>CR 38 C CL 39 D -108 (INTERIOR 301 )</t>
  </si>
  <si>
    <t>053328309401080301-ENEPRE</t>
  </si>
  <si>
    <t>2026-07-24 13:21:58</t>
  </si>
  <si>
    <t>0 días 13:21</t>
  </si>
  <si>
    <t>8 días 13:21</t>
  </si>
  <si>
    <t>23794109</t>
  </si>
  <si>
    <t>2026-07-10 13:30:44</t>
  </si>
  <si>
    <t>JHON ALEJANDRO MOLINA ARENAS</t>
  </si>
  <si>
    <t>3207092491</t>
  </si>
  <si>
    <t>RURAL_190042200830920001_PROV.VEREDA EL ESPINAL</t>
  </si>
  <si>
    <t>190042200830920001</t>
  </si>
  <si>
    <t>2026-07-17 13:30:44</t>
  </si>
  <si>
    <t>0 días 13:30</t>
  </si>
  <si>
    <t>23794110</t>
  </si>
  <si>
    <t>2026-07-10 13:32:41</t>
  </si>
  <si>
    <t>ELIDA DEL SOCORRO OROZCO RAMIREZ</t>
  </si>
  <si>
    <t>3002718200</t>
  </si>
  <si>
    <t>CR 111 D CL 12 -64</t>
  </si>
  <si>
    <t>081121402000640000</t>
  </si>
  <si>
    <t>2026-07-17 13:32:41</t>
  </si>
  <si>
    <t>23794115</t>
  </si>
  <si>
    <t>2026-07-10 13:36:49</t>
  </si>
  <si>
    <t>ALBA MERIS FLOREZ OLIVEROS</t>
  </si>
  <si>
    <t>2544634</t>
  </si>
  <si>
    <t>3135426456</t>
  </si>
  <si>
    <t>CL 56 BD CR 21 -30 (INTERIOR 230 )</t>
  </si>
  <si>
    <t>055216241000300230</t>
  </si>
  <si>
    <t>2026-07-21 13:36:49</t>
  </si>
  <si>
    <t>0 días 13:36</t>
  </si>
  <si>
    <t>23794119</t>
  </si>
  <si>
    <t>2026-07-10 13:40:04</t>
  </si>
  <si>
    <t>CARLOS MARIO LONDOÑO ARANGO</t>
  </si>
  <si>
    <t>3168746281</t>
  </si>
  <si>
    <t>CL 32 CR 46 -41</t>
  </si>
  <si>
    <t>073412006000410000</t>
  </si>
  <si>
    <t>2026-07-23 13:40:04</t>
  </si>
  <si>
    <t>23794120</t>
  </si>
  <si>
    <t>2026-07-10 13:41:05</t>
  </si>
  <si>
    <t>CL 56 BD CR 21 -30 (INTERIOR 231 )</t>
  </si>
  <si>
    <t>055216241000300231</t>
  </si>
  <si>
    <t>2026-07-21 13:41:05</t>
  </si>
  <si>
    <t>0 días 13:41</t>
  </si>
  <si>
    <t>5 días 13:41</t>
  </si>
  <si>
    <t>23794123</t>
  </si>
  <si>
    <t>2026-07-10 13:43:56</t>
  </si>
  <si>
    <t>CL 56 BD CR 21 -30 (INTERIOR 130 )</t>
  </si>
  <si>
    <t>055216241000300130</t>
  </si>
  <si>
    <t>2026-07-21 13:43:56</t>
  </si>
  <si>
    <t>23794124</t>
  </si>
  <si>
    <t>2026-07-10 13:44:41</t>
  </si>
  <si>
    <t>CL 56 BD CR 21 -30 (INTERIOR 131 )</t>
  </si>
  <si>
    <t>055216241000300131</t>
  </si>
  <si>
    <t>2026-07-21 13:44:41</t>
  </si>
  <si>
    <t>0 días 13:44</t>
  </si>
  <si>
    <t>23794126</t>
  </si>
  <si>
    <t>2026-07-10 13:46:03</t>
  </si>
  <si>
    <t>CL 56 BD CR 21 -30 (INTERIOR 330 )</t>
  </si>
  <si>
    <t>055216241000300330</t>
  </si>
  <si>
    <t>2026-07-21 13:46:03</t>
  </si>
  <si>
    <t>0 días 13:46</t>
  </si>
  <si>
    <t>5 días 13:46</t>
  </si>
  <si>
    <t>23794127</t>
  </si>
  <si>
    <t>2026-07-10 13:47:23</t>
  </si>
  <si>
    <t>MARIA ALEJANDRA CALBO RIVERO</t>
  </si>
  <si>
    <t>3053951153</t>
  </si>
  <si>
    <t>CL 1 CR 51 B -10 (INTERIOR 301 )</t>
  </si>
  <si>
    <t>050511001200100301</t>
  </si>
  <si>
    <t>2026-07-23 13:47:23</t>
  </si>
  <si>
    <t>7 días 13:47</t>
  </si>
  <si>
    <t>23794131</t>
  </si>
  <si>
    <t>2026-07-10 13:49:03</t>
  </si>
  <si>
    <t>ARNULFO GOMEZ MARIN</t>
  </si>
  <si>
    <t>3114002614</t>
  </si>
  <si>
    <t>RURAL_188020758490000000_VDA GUADALITO</t>
  </si>
  <si>
    <t>188020758490000000</t>
  </si>
  <si>
    <t>2026-07-17 13:49:03</t>
  </si>
  <si>
    <t>23794137</t>
  </si>
  <si>
    <t>2026-07-10 13:56:38</t>
  </si>
  <si>
    <t>MUNICIPIO DE ITAGUI</t>
  </si>
  <si>
    <t>3737376</t>
  </si>
  <si>
    <t>3145001073</t>
  </si>
  <si>
    <t>CL 27 CR 62 A -6 (INTERIOR 202 )</t>
  </si>
  <si>
    <t>072617002100060202</t>
  </si>
  <si>
    <t>2026-07-17 13:56:38</t>
  </si>
  <si>
    <t>23794138</t>
  </si>
  <si>
    <t>2026-07-10 13:57:17</t>
  </si>
  <si>
    <t>GERMAN TAMAYO</t>
  </si>
  <si>
    <t>3053530262</t>
  </si>
  <si>
    <t>RURAL_190856200364260000_SAN ANTONIO</t>
  </si>
  <si>
    <t>190856200364260000</t>
  </si>
  <si>
    <t>2026-07-17 13:57:17</t>
  </si>
  <si>
    <t>0 días 13:57</t>
  </si>
  <si>
    <t>4 días 13:57</t>
  </si>
  <si>
    <t>23794146</t>
  </si>
  <si>
    <t>2026-07-10 14:01:41</t>
  </si>
  <si>
    <t>VALENTINA BARALES CADAVID</t>
  </si>
  <si>
    <t>3106157186</t>
  </si>
  <si>
    <t>CL 39 A SUR CR 69 D -4 (INTERIOR 401 )</t>
  </si>
  <si>
    <t>043619109400040401</t>
  </si>
  <si>
    <t>2026-07-23 14:01:41</t>
  </si>
  <si>
    <t>7 días 14:01</t>
  </si>
  <si>
    <t>23794147</t>
  </si>
  <si>
    <t>2026-07-10 14:02:00</t>
  </si>
  <si>
    <t>DIANA CAROLINA MIRANDA RIOS</t>
  </si>
  <si>
    <t>2026-07-17 14:02:00</t>
  </si>
  <si>
    <t>23794152</t>
  </si>
  <si>
    <t>2026-07-10 14:05:00</t>
  </si>
  <si>
    <t>CL 56 BD CR 21 -30 (INTERIOR 331 )</t>
  </si>
  <si>
    <t>055216241000300331</t>
  </si>
  <si>
    <t>2026-07-21 14:05:00</t>
  </si>
  <si>
    <t>23794153</t>
  </si>
  <si>
    <t>2026-07-10 14:05:28</t>
  </si>
  <si>
    <t>CL 39 CR 49 -99</t>
  </si>
  <si>
    <t>073419009000990000</t>
  </si>
  <si>
    <t>2026-07-17 14:05:28</t>
  </si>
  <si>
    <t>4 días 14:05</t>
  </si>
  <si>
    <t>23794156</t>
  </si>
  <si>
    <t>2026-07-10 14:07:21</t>
  </si>
  <si>
    <t>2026-07-17 14:07:21</t>
  </si>
  <si>
    <t>23794157</t>
  </si>
  <si>
    <t>2026-07-10 14:07:53</t>
  </si>
  <si>
    <t>2026-07-17 14:07:53</t>
  </si>
  <si>
    <t>23794160</t>
  </si>
  <si>
    <t>2026-07-10 14:10:37</t>
  </si>
  <si>
    <t>CL 37 CR 43 -15</t>
  </si>
  <si>
    <t>073417003000150000</t>
  </si>
  <si>
    <t>2026-07-17 14:10:37</t>
  </si>
  <si>
    <t>23794163</t>
  </si>
  <si>
    <t>2026-07-10 14:12:43</t>
  </si>
  <si>
    <t>SAIDA YASMIN CORREA ALVAREZ</t>
  </si>
  <si>
    <t>3013440195</t>
  </si>
  <si>
    <t>CL 56 BD CR 21 -30 (INTERIOR 132 )</t>
  </si>
  <si>
    <t>055216241000300132</t>
  </si>
  <si>
    <t>2026-07-21 14:12:43</t>
  </si>
  <si>
    <t>0 días 14:12</t>
  </si>
  <si>
    <t>23794167</t>
  </si>
  <si>
    <t>CL 46 CR 45 -21</t>
  </si>
  <si>
    <t>074416005000210000</t>
  </si>
  <si>
    <t>2026-07-17 14:15:15</t>
  </si>
  <si>
    <t>4 días 14:15</t>
  </si>
  <si>
    <t>23794169</t>
  </si>
  <si>
    <t>2026-07-10 14:15:37</t>
  </si>
  <si>
    <t>CL 56 BD CR 21 -30 (INTERIOR 232 )</t>
  </si>
  <si>
    <t>055216241000300232</t>
  </si>
  <si>
    <t>2026-07-21 14:15:37</t>
  </si>
  <si>
    <t>5 días 14:15</t>
  </si>
  <si>
    <t>23794172</t>
  </si>
  <si>
    <t>2026-07-10 14:17:10</t>
  </si>
  <si>
    <t>CL 56 BD CR 21 -30 (INTERIOR 2232 )</t>
  </si>
  <si>
    <t>055216241000302232</t>
  </si>
  <si>
    <t>2026-07-21 14:17:10</t>
  </si>
  <si>
    <t>0 días 14:17</t>
  </si>
  <si>
    <t>5 días 14:17</t>
  </si>
  <si>
    <t>23794173</t>
  </si>
  <si>
    <t>2026-07-10 14:17:20</t>
  </si>
  <si>
    <t>WILDEMAN DIAZ PUERTA</t>
  </si>
  <si>
    <t>5211312</t>
  </si>
  <si>
    <t>3235834300</t>
  </si>
  <si>
    <t>RURAL_190840200359200204</t>
  </si>
  <si>
    <t>190840200359200204</t>
  </si>
  <si>
    <t>2026-07-24 14:17:20</t>
  </si>
  <si>
    <t>8 días 14:17</t>
  </si>
  <si>
    <t>23794175</t>
  </si>
  <si>
    <t>2026-07-10 14:20:16</t>
  </si>
  <si>
    <t>RURAL_163018213000000000_163018213000000000</t>
  </si>
  <si>
    <t>163018213000000000</t>
  </si>
  <si>
    <t>2026-07-17 14:20:16</t>
  </si>
  <si>
    <t>23794176</t>
  </si>
  <si>
    <t>2026-07-10 14:21:33</t>
  </si>
  <si>
    <t>JOHANNA ANDREA DAVID DOMICO</t>
  </si>
  <si>
    <t>3103930579</t>
  </si>
  <si>
    <t>CR 6 CL 52 -44 (INTERIOR 104 )</t>
  </si>
  <si>
    <t>055026002000440104</t>
  </si>
  <si>
    <t>2026-07-17 14:21:33</t>
  </si>
  <si>
    <t>0 días 14:21</t>
  </si>
  <si>
    <t>23794177</t>
  </si>
  <si>
    <t>2026-07-10 14:22:15</t>
  </si>
  <si>
    <t>YERLIS VANESA CASTILLO SERNA</t>
  </si>
  <si>
    <t>3023031372</t>
  </si>
  <si>
    <t>CR 24 CL 56 E -18 (INTERIOR 9805 )</t>
  </si>
  <si>
    <t>055224006500189805</t>
  </si>
  <si>
    <t>2026-07-21 14:22:15</t>
  </si>
  <si>
    <t>0 días 14:22</t>
  </si>
  <si>
    <t>23794180</t>
  </si>
  <si>
    <t>2026-07-10 14:25:14</t>
  </si>
  <si>
    <t>WG SOLUCIONES INTEGRALES S.A.S</t>
  </si>
  <si>
    <t>CR 34 CL 28 A -15 (INTERIOR 203 BQ 1 )</t>
  </si>
  <si>
    <t>382324008100150203</t>
  </si>
  <si>
    <t>2026-07-23 14:25:14</t>
  </si>
  <si>
    <t>7 días 14:25</t>
  </si>
  <si>
    <t>23794181</t>
  </si>
  <si>
    <t>2026-07-10 14:25:21</t>
  </si>
  <si>
    <t>CR 34 CL 28 A -15 (INTERIOR 110 BQ 1 )</t>
  </si>
  <si>
    <t>382324008100150110</t>
  </si>
  <si>
    <t>2026-07-23 14:25:21</t>
  </si>
  <si>
    <t>23794182</t>
  </si>
  <si>
    <t>2026-07-10 14:25:22</t>
  </si>
  <si>
    <t>CR 34 CL 28 A -15 (INTERIOR 205 BQ 1 )</t>
  </si>
  <si>
    <t>382324008100150205</t>
  </si>
  <si>
    <t>2026-07-23 14:25:22</t>
  </si>
  <si>
    <t>23794183</t>
  </si>
  <si>
    <t>2026-07-10 14:25:23</t>
  </si>
  <si>
    <t>CR 34 CL 28 A -15 (INTERIOR 305 BQ 1 )</t>
  </si>
  <si>
    <t>382324008100150305</t>
  </si>
  <si>
    <t>2026-07-23 14:25:23</t>
  </si>
  <si>
    <t>23794184</t>
  </si>
  <si>
    <t>2026-07-10 14:25:37</t>
  </si>
  <si>
    <t>CR 34 CL 28 A -15 (INTERIOR 410 BQ 1 )</t>
  </si>
  <si>
    <t>382324008100150410</t>
  </si>
  <si>
    <t>2026-07-23 14:25:37</t>
  </si>
  <si>
    <t>23794185</t>
  </si>
  <si>
    <t>2026-07-10 14:25:43</t>
  </si>
  <si>
    <t>CR 34 CL 28 A -15 (INTERIOR 502 BQ 1 )</t>
  </si>
  <si>
    <t>382324008100150502</t>
  </si>
  <si>
    <t>2026-07-23 14:25:43</t>
  </si>
  <si>
    <t>23794186</t>
  </si>
  <si>
    <t>2026-07-10 14:25:45</t>
  </si>
  <si>
    <t>CR 34 CL 28 A -15 (INTERIOR 403 BQ 1 )</t>
  </si>
  <si>
    <t>382324008100150403</t>
  </si>
  <si>
    <t>2026-07-23 14:25:45</t>
  </si>
  <si>
    <t>23794187</t>
  </si>
  <si>
    <t>CR 34 CL 28 A -15 (INTERIOR 506 BQ 1 )</t>
  </si>
  <si>
    <t>382324008100150506</t>
  </si>
  <si>
    <t>23794188</t>
  </si>
  <si>
    <t>CR 34 CL 28 A -15 (INTERIOR 102 BQ 1 )</t>
  </si>
  <si>
    <t>382324008100150102</t>
  </si>
  <si>
    <t>23794189</t>
  </si>
  <si>
    <t>CR 34 CL 28 A -15 (INTERIOR 211 BQ 1 )</t>
  </si>
  <si>
    <t>382324008100150211</t>
  </si>
  <si>
    <t>2026-07-23 14:25:50</t>
  </si>
  <si>
    <t>23794190</t>
  </si>
  <si>
    <t>2026-07-10 14:25:55</t>
  </si>
  <si>
    <t>CR 34 CL 28 A -15 (INTERIOR 504 BQ 1 )</t>
  </si>
  <si>
    <t>382324008100150504</t>
  </si>
  <si>
    <t>2026-07-23 14:25:55</t>
  </si>
  <si>
    <t>23794191</t>
  </si>
  <si>
    <t>2026-07-10 14:25:58</t>
  </si>
  <si>
    <t>CR 34 CL 28 A -15 (INTERIOR 501 BQ 1 )</t>
  </si>
  <si>
    <t>382324008100150501</t>
  </si>
  <si>
    <t>2026-07-23 14:25:58</t>
  </si>
  <si>
    <t>23794192</t>
  </si>
  <si>
    <t>2026-07-10 14:26:05</t>
  </si>
  <si>
    <t>CR 34 CL 28 A -15 (INTERIOR 101 BQ 1 )</t>
  </si>
  <si>
    <t>382324008100150101</t>
  </si>
  <si>
    <t>2026-07-23 14:26:05</t>
  </si>
  <si>
    <t>7 días 14:26</t>
  </si>
  <si>
    <t>23794193</t>
  </si>
  <si>
    <t>CR 34 CL 28 A -15 (INTERIOR 310 BQ 1 )</t>
  </si>
  <si>
    <t>382324008100150310</t>
  </si>
  <si>
    <t>23794194</t>
  </si>
  <si>
    <t>2026-07-10 14:26:06</t>
  </si>
  <si>
    <t>CR 34 CL 28 A -15 (INTERIOR 111 BQ 1 )</t>
  </si>
  <si>
    <t>382324008100150111</t>
  </si>
  <si>
    <t>2026-07-23 14:26:06</t>
  </si>
  <si>
    <t>23794195</t>
  </si>
  <si>
    <t>2026-07-10 14:26:08</t>
  </si>
  <si>
    <t>CR 34 CL 28 A -15 (INTERIOR 204 BQ 1 )</t>
  </si>
  <si>
    <t>382324008100150204</t>
  </si>
  <si>
    <t>2026-07-23 14:26:08</t>
  </si>
  <si>
    <t>23794196</t>
  </si>
  <si>
    <t>2026-07-10 14:26:13</t>
  </si>
  <si>
    <t>CR 34 CL 28 A -15 (INTERIOR 303 BQ 1 )</t>
  </si>
  <si>
    <t>382324008100150303</t>
  </si>
  <si>
    <t>2026-07-23 14:26:13</t>
  </si>
  <si>
    <t>23794197</t>
  </si>
  <si>
    <t>2026-07-10 14:26:17</t>
  </si>
  <si>
    <t>CR 34 CL 28 A -15 (INTERIOR 409 BQ 1 )</t>
  </si>
  <si>
    <t>382324008100150409</t>
  </si>
  <si>
    <t>2026-07-23 14:26:17</t>
  </si>
  <si>
    <t>23794198</t>
  </si>
  <si>
    <t>CR 34 CL 28 A -15 (INTERIOR 201 BQ 1 )</t>
  </si>
  <si>
    <t>382324008100150201</t>
  </si>
  <si>
    <t>23794199</t>
  </si>
  <si>
    <t>2026-07-10 14:26:22</t>
  </si>
  <si>
    <t>CR 34 CL 28 A -15 (INTERIOR 212 BQ 1 )</t>
  </si>
  <si>
    <t>382324008100150212</t>
  </si>
  <si>
    <t>2026-07-23 14:26:22</t>
  </si>
  <si>
    <t>23794200</t>
  </si>
  <si>
    <t>2026-07-10 14:26:24</t>
  </si>
  <si>
    <t>CR 34 CL 28 A -15 (INTERIOR 202 BQ 1 )</t>
  </si>
  <si>
    <t>382324008100150202</t>
  </si>
  <si>
    <t>2026-07-23 14:26:24</t>
  </si>
  <si>
    <t>23794201</t>
  </si>
  <si>
    <t>CR 34 CL 28 A -15 (INTERIOR 412 BQ 1 )</t>
  </si>
  <si>
    <t>382324008100150412</t>
  </si>
  <si>
    <t>23794202</t>
  </si>
  <si>
    <t>2026-07-10 14:26:33</t>
  </si>
  <si>
    <t>CR 34 CL 28 A -15 (INTERIOR 209 BQ 1 )</t>
  </si>
  <si>
    <t>382324008100150209</t>
  </si>
  <si>
    <t>2026-07-23 14:26:33</t>
  </si>
  <si>
    <t>23794203</t>
  </si>
  <si>
    <t>2026-07-10 14:26:44</t>
  </si>
  <si>
    <t>CR 34 CL 28 A -15 (INTERIOR 404 BQ 1 )</t>
  </si>
  <si>
    <t>382324008100150404</t>
  </si>
  <si>
    <t>2026-07-23 14:26:44</t>
  </si>
  <si>
    <t>23794204</t>
  </si>
  <si>
    <t>2026-07-10 14:26:51</t>
  </si>
  <si>
    <t>CR 34 CL 28 A -15 (INTERIOR 405 BQ 1 )</t>
  </si>
  <si>
    <t>382324008100150405</t>
  </si>
  <si>
    <t>2026-07-23 14:26:51</t>
  </si>
  <si>
    <t>23794205</t>
  </si>
  <si>
    <t>2026-07-10 14:26:57</t>
  </si>
  <si>
    <t>CR 34 CL 28 A -15 (INTERIOR 210 BQ 1 )</t>
  </si>
  <si>
    <t>382324008100150210</t>
  </si>
  <si>
    <t>2026-07-23 14:26:57</t>
  </si>
  <si>
    <t>23794206</t>
  </si>
  <si>
    <t>2026-07-10 14:26:59</t>
  </si>
  <si>
    <t>CR 34 CL 28 A -15 (INTERIOR 507 BQ 1 )</t>
  </si>
  <si>
    <t>382324008100150507</t>
  </si>
  <si>
    <t>2026-07-23 14:26:59</t>
  </si>
  <si>
    <t>23794207</t>
  </si>
  <si>
    <t>CR 34 CL 28 A -15 (INTERIOR 505 BQ 1 )</t>
  </si>
  <si>
    <t>382324008100150505</t>
  </si>
  <si>
    <t>23794208</t>
  </si>
  <si>
    <t>2026-07-10 14:27:03</t>
  </si>
  <si>
    <t>CR 34 CL 28 A -15 (INTERIOR 304 BQ 1 )</t>
  </si>
  <si>
    <t>382324008100150304</t>
  </si>
  <si>
    <t>2026-07-23 14:27:03</t>
  </si>
  <si>
    <t>23794209</t>
  </si>
  <si>
    <t>2026-07-10 14:27:04</t>
  </si>
  <si>
    <t>CR 34 CL 28 A -15 (INTERIOR 508 BQ 1 )</t>
  </si>
  <si>
    <t>382324008100150508</t>
  </si>
  <si>
    <t>2026-07-23 14:27:04</t>
  </si>
  <si>
    <t>23794210</t>
  </si>
  <si>
    <t>CR 34 CL 28 A -15 (INTERIOR 401 BQ 1 )</t>
  </si>
  <si>
    <t>382324008100150401</t>
  </si>
  <si>
    <t>23794211</t>
  </si>
  <si>
    <t>2026-07-10 14:27:08</t>
  </si>
  <si>
    <t>CR 34 CL 28 A -15 (INTERIOR 103 BQ 1 )</t>
  </si>
  <si>
    <t>382324008100150103</t>
  </si>
  <si>
    <t>2026-07-23 14:27:08</t>
  </si>
  <si>
    <t>23794212</t>
  </si>
  <si>
    <t>2026-07-10 14:27:15</t>
  </si>
  <si>
    <t>CR 34 CL 28 A -15 (INTERIOR 301 BQ 1 )</t>
  </si>
  <si>
    <t>382324008100150301</t>
  </si>
  <si>
    <t>2026-07-23 14:27:15</t>
  </si>
  <si>
    <t>23794213</t>
  </si>
  <si>
    <t>CR 34 CL 28 A -15 (INTERIOR 311 BQ 1 )</t>
  </si>
  <si>
    <t>382324008100150311</t>
  </si>
  <si>
    <t>23794214</t>
  </si>
  <si>
    <t>CR 34 CL 28 A -15 (INTERIOR 207 BQ 1 )</t>
  </si>
  <si>
    <t>382324008100150207</t>
  </si>
  <si>
    <t>23794215</t>
  </si>
  <si>
    <t>2026-07-10 14:27:25</t>
  </si>
  <si>
    <t>CR 34 CL 28 A -15 (INTERIOR 503 BQ 1 )</t>
  </si>
  <si>
    <t>382324008100150503</t>
  </si>
  <si>
    <t>2026-07-23 14:27:25</t>
  </si>
  <si>
    <t>23794216</t>
  </si>
  <si>
    <t>2026-07-10 14:27:29</t>
  </si>
  <si>
    <t>CR 34 CL 28 A -15 (INTERIOR 307 BQ 1 )</t>
  </si>
  <si>
    <t>382324008100150307</t>
  </si>
  <si>
    <t>2026-07-23 14:27:29</t>
  </si>
  <si>
    <t>23794217</t>
  </si>
  <si>
    <t>2026-07-10 14:27:37</t>
  </si>
  <si>
    <t>CR 34 CL 28 A -15 (INTERIOR 407 BQ 1 )</t>
  </si>
  <si>
    <t>382324008100150407</t>
  </si>
  <si>
    <t>2026-07-23 14:27:37</t>
  </si>
  <si>
    <t>23794218</t>
  </si>
  <si>
    <t>2026-07-10 14:27:39</t>
  </si>
  <si>
    <t>CR 34 CL 28 A -15 (INTERIOR 104 BQ 1 )</t>
  </si>
  <si>
    <t>382324008100150104</t>
  </si>
  <si>
    <t>2026-07-23 14:27:39</t>
  </si>
  <si>
    <t>23794219</t>
  </si>
  <si>
    <t>2026-07-10 14:27:41</t>
  </si>
  <si>
    <t>CR 34 CL 28 A -15 (INTERIOR 302 BQ 1 )</t>
  </si>
  <si>
    <t>382324008100150302</t>
  </si>
  <si>
    <t>2026-07-23 14:27:41</t>
  </si>
  <si>
    <t>23794220</t>
  </si>
  <si>
    <t>CR 34 CL 28 A -15 (INTERIOR 106 BQ 1 )</t>
  </si>
  <si>
    <t>382324008100150106</t>
  </si>
  <si>
    <t>23794221</t>
  </si>
  <si>
    <t>2026-07-10 14:27:44</t>
  </si>
  <si>
    <t>CR 34 CL 28 A -15 (INTERIOR 509 BQ 1 )</t>
  </si>
  <si>
    <t>382324008100150509</t>
  </si>
  <si>
    <t>2026-07-23 14:27:44</t>
  </si>
  <si>
    <t>23794222</t>
  </si>
  <si>
    <t>2026-07-10 14:27:56</t>
  </si>
  <si>
    <t>CR 34 CL 28 A -15 (INTERIOR 510 BQ 1 )</t>
  </si>
  <si>
    <t>382324008100150510</t>
  </si>
  <si>
    <t>2026-07-23 14:27:56</t>
  </si>
  <si>
    <t>23794223</t>
  </si>
  <si>
    <t>2026-07-10 14:28:04</t>
  </si>
  <si>
    <t>CR 34 CL 28 A -15 (INTERIOR 312 BQ 1 )</t>
  </si>
  <si>
    <t>382324008100150312</t>
  </si>
  <si>
    <t>2026-07-23 14:28:04</t>
  </si>
  <si>
    <t>23794224</t>
  </si>
  <si>
    <t>2026-07-10 14:28:06</t>
  </si>
  <si>
    <t>CR 34 CL 28 A -15 (INTERIOR 408 BQ 1 )</t>
  </si>
  <si>
    <t>382324008100150408</t>
  </si>
  <si>
    <t>2026-07-23 14:28:06</t>
  </si>
  <si>
    <t>23794225</t>
  </si>
  <si>
    <t>2026-07-10 14:28:07</t>
  </si>
  <si>
    <t>CR 34 CL 28 A -15 (INTERIOR 107 BQ 1 )</t>
  </si>
  <si>
    <t>382324008100150107</t>
  </si>
  <si>
    <t>2026-07-23 14:28:07</t>
  </si>
  <si>
    <t>23794227</t>
  </si>
  <si>
    <t>2026-07-10 14:28:16</t>
  </si>
  <si>
    <t>CR 34 CL 28 A -15 (INTERIOR 309 BQ 1 )</t>
  </si>
  <si>
    <t>382324008100150309</t>
  </si>
  <si>
    <t>2026-07-23 14:28:16</t>
  </si>
  <si>
    <t>23794228</t>
  </si>
  <si>
    <t>CR 34 CL 28 A -15 (INTERIOR 511 BQ 1 )</t>
  </si>
  <si>
    <t>382324008100150511</t>
  </si>
  <si>
    <t>23794229</t>
  </si>
  <si>
    <t>2026-07-10 14:28:19</t>
  </si>
  <si>
    <t>CR 34 CL 28 A -15 (INTERIOR 402 BQ 1 )</t>
  </si>
  <si>
    <t>382324008100150402</t>
  </si>
  <si>
    <t>2026-07-23 14:28:19</t>
  </si>
  <si>
    <t>23794230</t>
  </si>
  <si>
    <t>2026-07-10 14:28:21</t>
  </si>
  <si>
    <t>CR 34 CL 28 A -15 (INTERIOR 308 BQ 1 )</t>
  </si>
  <si>
    <t>382324008100150308</t>
  </si>
  <si>
    <t>2026-07-23 14:28:21</t>
  </si>
  <si>
    <t>23794231</t>
  </si>
  <si>
    <t>2026-07-10 14:28:24</t>
  </si>
  <si>
    <t>CR 34 CL 28 A -15 (INTERIOR 512 BQ 1 )</t>
  </si>
  <si>
    <t>382324008100150512</t>
  </si>
  <si>
    <t>2026-07-23 14:28:24</t>
  </si>
  <si>
    <t>23794232</t>
  </si>
  <si>
    <t>CR 34 CL 28 A -15 (INTERIOR 108 BQ 1 )</t>
  </si>
  <si>
    <t>382324008100150108</t>
  </si>
  <si>
    <t>23794233</t>
  </si>
  <si>
    <t>2026-07-10 14:28:25</t>
  </si>
  <si>
    <t>CR 34 CL 28 A -15 (INTERIOR 208 BQ 1 )</t>
  </si>
  <si>
    <t>382324008100150208</t>
  </si>
  <si>
    <t>2026-07-23 14:28:25</t>
  </si>
  <si>
    <t>23794234</t>
  </si>
  <si>
    <t>2026-07-10 14:28:26</t>
  </si>
  <si>
    <t>CR 34 CL 28 A -15 (INTERIOR 411 BQ 1 )</t>
  </si>
  <si>
    <t>382324008100150411</t>
  </si>
  <si>
    <t>2026-07-23 14:28:26</t>
  </si>
  <si>
    <t>23794235</t>
  </si>
  <si>
    <t>CR 34 CL 28 A -15 (INTERIOR 406 BQ 1 )</t>
  </si>
  <si>
    <t>382324008100150406</t>
  </si>
  <si>
    <t>23794236</t>
  </si>
  <si>
    <t>2026-07-10 14:28:29</t>
  </si>
  <si>
    <t>CR 34 CL 28 A -15 (INTERIOR 306 BQ 1 )</t>
  </si>
  <si>
    <t>382324008100150306</t>
  </si>
  <si>
    <t>2026-07-23 14:28:29</t>
  </si>
  <si>
    <t>23794237</t>
  </si>
  <si>
    <t>2026-07-10 14:28:42</t>
  </si>
  <si>
    <t>RAFAEL EDUARDO GARCIA PINO</t>
  </si>
  <si>
    <t>5869509</t>
  </si>
  <si>
    <t>3209753075</t>
  </si>
  <si>
    <t>RURAL_125006700000000121_KM 19 VIA LAS PALMAS CS21</t>
  </si>
  <si>
    <t>125006700000000121</t>
  </si>
  <si>
    <t>2026-07-28 14:28:42</t>
  </si>
  <si>
    <t>10 días 14:28</t>
  </si>
  <si>
    <t>23794238</t>
  </si>
  <si>
    <t>2026-07-10 14:29:11</t>
  </si>
  <si>
    <t>CR 34 CL 28 A -15 (INTERIOR 109 BQ 1 )</t>
  </si>
  <si>
    <t>382324008100150109</t>
  </si>
  <si>
    <t>2026-07-23 14:29:11</t>
  </si>
  <si>
    <t>23794241</t>
  </si>
  <si>
    <t>2026-07-10 14:32:07</t>
  </si>
  <si>
    <t>MARIA JOSEFINA HOLGUIN DE HERNANDEZ</t>
  </si>
  <si>
    <t>3122005251</t>
  </si>
  <si>
    <t>CR 4 A CL 55 E -71</t>
  </si>
  <si>
    <t>055024105500710000</t>
  </si>
  <si>
    <t>2026-07-27 14:32:07</t>
  </si>
  <si>
    <t>23794249</t>
  </si>
  <si>
    <t>2026-07-10 14:41:07</t>
  </si>
  <si>
    <t>JUAN CAMILO LOPEZ MARIN</t>
  </si>
  <si>
    <t>2026-07-17 14:41:07</t>
  </si>
  <si>
    <t>23794253</t>
  </si>
  <si>
    <t>3185460348</t>
  </si>
  <si>
    <t>RURAL_190616100418201080_LOTE D CASA 20</t>
  </si>
  <si>
    <t>190616100418201080</t>
  </si>
  <si>
    <t>Eq. Expansión y Reposición Oriente</t>
  </si>
  <si>
    <t>23794259</t>
  </si>
  <si>
    <t>2026-07-10 14:46:51</t>
  </si>
  <si>
    <t>CL 83 B CR 56 -24 (INTERIOR 502 )</t>
  </si>
  <si>
    <t>078513206000240502</t>
  </si>
  <si>
    <t>2026-07-17 14:46:51</t>
  </si>
  <si>
    <t>0 días 14:46</t>
  </si>
  <si>
    <t>23794260</t>
  </si>
  <si>
    <t>2026-07-10 14:48:07</t>
  </si>
  <si>
    <t>LUIS ORLANDO HERRERA ORTIZ</t>
  </si>
  <si>
    <t>3146131072</t>
  </si>
  <si>
    <t>RURAL_190319206322520004_PROV.190319206322520000</t>
  </si>
  <si>
    <t>190319206322520004</t>
  </si>
  <si>
    <t>2026-07-17 14:48:07</t>
  </si>
  <si>
    <t>0 días 14:48</t>
  </si>
  <si>
    <t>23794269</t>
  </si>
  <si>
    <t>2026-07-10 14:55:32</t>
  </si>
  <si>
    <t>CR 47 CL 85 -1 (INTERIOR 8000 )</t>
  </si>
  <si>
    <t>078427005000018000</t>
  </si>
  <si>
    <t>2026-07-17 14:55:32</t>
  </si>
  <si>
    <t>0 días 14:55</t>
  </si>
  <si>
    <t>23794272</t>
  </si>
  <si>
    <t>2026-07-10 14:57:19</t>
  </si>
  <si>
    <t>INGRIS PAOLA BELTRAN SILGADO</t>
  </si>
  <si>
    <t>3223948336</t>
  </si>
  <si>
    <t>CL 56 BD CR 21 -30 (INTERIOR 2013 )</t>
  </si>
  <si>
    <t>055216241000302013</t>
  </si>
  <si>
    <t>2026-07-21 14:57:19</t>
  </si>
  <si>
    <t>5 días 14:57</t>
  </si>
  <si>
    <t>23794273</t>
  </si>
  <si>
    <t>2026-07-10 14:57:44</t>
  </si>
  <si>
    <t>CR 34 CL 28 A -15 (INTERIOR 105 BQ 1 )</t>
  </si>
  <si>
    <t>382324008100150105</t>
  </si>
  <si>
    <t>2026-07-23 14:57:44</t>
  </si>
  <si>
    <t>7 días 14:57</t>
  </si>
  <si>
    <t>23794274</t>
  </si>
  <si>
    <t>2026-07-10 14:57:50</t>
  </si>
  <si>
    <t>YESICA LORENA MONROY</t>
  </si>
  <si>
    <t>3205655007</t>
  </si>
  <si>
    <t>RURAL_190234100216620201_BARRIO BUENOS AIRES</t>
  </si>
  <si>
    <t>190234100216620201</t>
  </si>
  <si>
    <t>2026-07-21 14:57:50</t>
  </si>
  <si>
    <t>23794276</t>
  </si>
  <si>
    <t>2026-07-10 14:58:07</t>
  </si>
  <si>
    <t>CR 34 CL 28 A -15 (INTERIOR 206 BQ 1 )</t>
  </si>
  <si>
    <t>382324008100150206</t>
  </si>
  <si>
    <t>2026-07-23 14:58:07</t>
  </si>
  <si>
    <t>23794278</t>
  </si>
  <si>
    <t>2026-07-10 14:58:30</t>
  </si>
  <si>
    <t>JULIO CESAR BARRETO</t>
  </si>
  <si>
    <t>3217156875</t>
  </si>
  <si>
    <t>RURAL_190580103317900000_CA 10 11 15</t>
  </si>
  <si>
    <t>190580103317900000</t>
  </si>
  <si>
    <t>23794279</t>
  </si>
  <si>
    <t>2026-07-10 14:58:36</t>
  </si>
  <si>
    <t>CL 31 AC CR 53 A -1</t>
  </si>
  <si>
    <t>073511133100010000</t>
  </si>
  <si>
    <t>2026-07-17 14:58:36</t>
  </si>
  <si>
    <t>23794280</t>
  </si>
  <si>
    <t>2026-07-10 14:58:51</t>
  </si>
  <si>
    <t>RURAL_163006697000009902_RURAL ITAGUI EL AJIZAL</t>
  </si>
  <si>
    <t>163006697000009902</t>
  </si>
  <si>
    <t>2026-07-17 14:58:51</t>
  </si>
  <si>
    <t>23794282</t>
  </si>
  <si>
    <t>2026-07-10 14:59:38</t>
  </si>
  <si>
    <t>PIER FILIPPO PISONI</t>
  </si>
  <si>
    <t>3152341589</t>
  </si>
  <si>
    <t>CL 11 A CR 43 D -54</t>
  </si>
  <si>
    <t>051411103400540000</t>
  </si>
  <si>
    <t>23794283</t>
  </si>
  <si>
    <t>2026-07-10 14:59:43</t>
  </si>
  <si>
    <t>CR 24 CL 56 E -18 (INTERIOR 205 )</t>
  </si>
  <si>
    <t>055224006500180205</t>
  </si>
  <si>
    <t>2026-07-21 14:59:43</t>
  </si>
  <si>
    <t>23794284</t>
  </si>
  <si>
    <t>2026-07-10 14:59:46</t>
  </si>
  <si>
    <t>YUDI MILDREY SEPULVEDA ORREGO</t>
  </si>
  <si>
    <t>3116498383</t>
  </si>
  <si>
    <t>RURAL_190378100026220011_VEREDA PLATANARES</t>
  </si>
  <si>
    <t>190378100026220011</t>
  </si>
  <si>
    <t>2026-07-21 14:59:46</t>
  </si>
  <si>
    <t>23794286</t>
  </si>
  <si>
    <t>2026-07-10 15:00:10</t>
  </si>
  <si>
    <t>VANESSA MARIA GARCES CARVAJAL</t>
  </si>
  <si>
    <t>3004955590</t>
  </si>
  <si>
    <t>CL 56 BD CR 21 -30 (INTERIOR 9013 )</t>
  </si>
  <si>
    <t>055216241000309013</t>
  </si>
  <si>
    <t>2026-07-21 15:00:10</t>
  </si>
  <si>
    <t>0 días 15:00</t>
  </si>
  <si>
    <t>23794290</t>
  </si>
  <si>
    <t>2026-07-10 15:02:17</t>
  </si>
  <si>
    <t>CL 56 BD CR 21 -30 (INTERIOR 9213 )</t>
  </si>
  <si>
    <t>055216241000309213</t>
  </si>
  <si>
    <t>2026-07-21 15:02:17</t>
  </si>
  <si>
    <t>0 días 15:02</t>
  </si>
  <si>
    <t>5 días 15:02</t>
  </si>
  <si>
    <t>23794295</t>
  </si>
  <si>
    <t>2026-07-10 15:04:27</t>
  </si>
  <si>
    <t>RAFAEL DE JESUS GONZALEZ URREGO</t>
  </si>
  <si>
    <t>3127562370</t>
  </si>
  <si>
    <t>RURAL_190093200630000000_V EL GLOBO</t>
  </si>
  <si>
    <t>190093200630000000</t>
  </si>
  <si>
    <t>2026-07-17 15:04:27</t>
  </si>
  <si>
    <t>23794299</t>
  </si>
  <si>
    <t>2026-07-10 15:07:01</t>
  </si>
  <si>
    <t>RURAL_190616100418301080_VIVENDI APARTAMENTOS</t>
  </si>
  <si>
    <t>190616100418301080</t>
  </si>
  <si>
    <t>2026-07-23 15:07:01</t>
  </si>
  <si>
    <t>23794310</t>
  </si>
  <si>
    <t>2026-07-10 15:09:39</t>
  </si>
  <si>
    <t>SANTIAGO GIRALDO</t>
  </si>
  <si>
    <t>3194772286</t>
  </si>
  <si>
    <t>RURAL_190376200482076005_CONDOMINIO CATALUNA ZC 5</t>
  </si>
  <si>
    <t>190376200482076005</t>
  </si>
  <si>
    <t>2026-08-03 15:09:39</t>
  </si>
  <si>
    <t>14 días 15:09</t>
  </si>
  <si>
    <t>23794311</t>
  </si>
  <si>
    <t>2026-07-10 15:09:58</t>
  </si>
  <si>
    <t>YUBER ANTONIO CORDOBA ROMERO</t>
  </si>
  <si>
    <t>3218399238</t>
  </si>
  <si>
    <t>CL 56 BD CR 21 -30 (INTERIOR 184 )</t>
  </si>
  <si>
    <t>055216241000300184</t>
  </si>
  <si>
    <t>2026-07-21 15:09:58</t>
  </si>
  <si>
    <t>5 días 15:09</t>
  </si>
  <si>
    <t>23794315</t>
  </si>
  <si>
    <t>2026-07-10 15:12:41</t>
  </si>
  <si>
    <t>CELIA CRUZ ORTIZ PADILLA</t>
  </si>
  <si>
    <t>3007580821</t>
  </si>
  <si>
    <t>RURAL_190411200535351000_EL PROTRERO</t>
  </si>
  <si>
    <t>190411200535351000</t>
  </si>
  <si>
    <t>2026-07-17 15:12:41</t>
  </si>
  <si>
    <t>23794320</t>
  </si>
  <si>
    <t>2026-07-10 15:17:03</t>
  </si>
  <si>
    <t>SANTIAGO GAVIRIA BETANCUR</t>
  </si>
  <si>
    <t>3002847420</t>
  </si>
  <si>
    <t>RURAL_181050000000000002</t>
  </si>
  <si>
    <t>181050000000000002</t>
  </si>
  <si>
    <t>2026-07-17 15:17:03</t>
  </si>
  <si>
    <t>23794322</t>
  </si>
  <si>
    <t>2026-07-10 15:17:32</t>
  </si>
  <si>
    <t>YOLINDA HOLGUIN DAVID</t>
  </si>
  <si>
    <t>3127030939</t>
  </si>
  <si>
    <t>RURAL_190234100222800301_BARRIO BUENOS AIRES</t>
  </si>
  <si>
    <t>190234100222800301</t>
  </si>
  <si>
    <t>2026-07-21 15:17:32</t>
  </si>
  <si>
    <t>5 días 15:17</t>
  </si>
  <si>
    <t>23794330</t>
  </si>
  <si>
    <t>2026-07-10 15:21:35</t>
  </si>
  <si>
    <t>GIOVANI ALBEIRO CANO CARDONA</t>
  </si>
  <si>
    <t>4275303</t>
  </si>
  <si>
    <t>3117706391</t>
  </si>
  <si>
    <t>RURAL_147019170000000101</t>
  </si>
  <si>
    <t>147019170000000101</t>
  </si>
  <si>
    <t>2026-07-24 15:21:35</t>
  </si>
  <si>
    <t>23794344</t>
  </si>
  <si>
    <t>2026-07-10 15:28:25</t>
  </si>
  <si>
    <t>KEVIN MARIN</t>
  </si>
  <si>
    <t>RURAL_190319207606500000_VRDA EL CORAL</t>
  </si>
  <si>
    <t>190319207606500000</t>
  </si>
  <si>
    <t>2026-07-17 15:28:25</t>
  </si>
  <si>
    <t>(en blanco)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</si>
</sst>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3" x14ac:knownFonts="1">
    <font>
      <sz val="11"/>
      <color theme="1"/>
      <name val="Aptos Narrow"/>
      <family val="2"/>
      <scheme val="minor"/>
    </font>
    <font>
      <b/>
      <sz val="22"/>
      <color theme="0"/>
      <name val="Segoe UI"/>
      <family val="2"/>
    </font>
    <font>
      <sz val="11"/>
      <color rgb="FFCE9178"/>
      <name val="Consolas"/>
      <family val="3"/>
    </font>
    <font>
      <b/>
      <sz val="12"/>
      <color theme="1"/>
      <name val="Segoe UI"/>
      <family val="2"/>
    </font>
    <font>
      <sz val="12"/>
      <color theme="1"/>
      <name val="Aptos Narrow"/>
      <family val="2"/>
      <scheme val="minor"/>
    </font>
    <font>
      <sz val="11"/>
      <color theme="0" tint="-4.9989318521683403E-2"/>
      <name val="Aptos Narrow"/>
      <family val="2"/>
      <scheme val="minor"/>
    </font>
    <font>
      <b/>
      <sz val="12"/>
      <color theme="0"/>
      <name val="Aptos Narrow"/>
      <family val="2"/>
      <scheme val="minor"/>
    </font>
    <font>
      <b/>
      <u/>
      <sz val="20"/>
      <color theme="1"/>
      <name val="Segoe UI"/>
      <family val="2"/>
    </font>
    <font>
      <sz val="8"/>
      <name val="Aptos Narrow"/>
      <family val="2"/>
      <scheme val="minor"/>
    </font>
    <font>
      <b/>
      <sz val="11"/>
      <name val="Calibri"/>
      <family val="2"/>
    </font>
    <font>
      <b/>
      <sz val="28"/>
      <color theme="0"/>
      <name val="Segoe UI"/>
      <family val="2"/>
    </font>
    <font>
      <b/>
      <sz val="14"/>
      <color theme="1"/>
      <name val="Segoe UI"/>
      <family val="2"/>
    </font>
    <font>
      <sz val="14"/>
      <color theme="1"/>
      <name val="Aptos Narrow"/>
      <family val="2"/>
      <scheme val="minor"/>
    </font>
  </fonts>
  <fills count="4">
    <fill>
      <patternFill patternType="none"/>
    </fill>
    <fill>
      <patternFill patternType="gray125"/>
    </fill>
    <fill>
      <patternFill patternType="solid">
        <fgColor theme="0" tint="-0.249977111117893"/>
        <bgColor indexed="64"/>
      </patternFill>
    </fill>
    <fill>
      <patternFill patternType="solid">
        <fgColor theme="9" tint="-0.24997711111789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10" fontId="0" fillId="0" borderId="0" xfId="0" applyNumberFormat="1"/>
    <xf numFmtId="0" fontId="9" fillId="2" borderId="1" xfId="0" applyFont="1" applyFill="1" applyBorder="1" applyAlignment="1">
      <alignment horizontal="center" vertical="top"/>
    </xf>
    <xf numFmtId="0" fontId="9" fillId="2" borderId="1" xfId="0" applyFont="1" applyFill="1" applyBorder="1" applyAlignment="1">
      <alignment horizontal="center" vertical="center"/>
    </xf>
    <xf numFmtId="0" fontId="9" fillId="2" borderId="2" xfId="0" applyFont="1" applyFill="1" applyBorder="1" applyAlignment="1">
      <alignment horizontal="center" vertical="top"/>
    </xf>
    <xf numFmtId="0" fontId="0" fillId="0" borderId="0" xfId="0" applyProtection="1">
      <protection hidden="1"/>
    </xf>
    <xf numFmtId="0" fontId="5" fillId="0" borderId="0" xfId="0" applyFont="1" applyProtection="1">
      <protection hidden="1"/>
    </xf>
    <xf numFmtId="0" fontId="5" fillId="0" borderId="0" xfId="0" applyFont="1" applyAlignment="1" applyProtection="1">
      <alignment horizontal="center"/>
      <protection hidden="1"/>
    </xf>
    <xf numFmtId="0" fontId="0" fillId="0" borderId="0" xfId="0" applyAlignment="1" applyProtection="1">
      <alignment horizontal="center"/>
      <protection hidden="1"/>
    </xf>
    <xf numFmtId="0" fontId="1" fillId="0" borderId="0" xfId="0" applyFont="1" applyAlignment="1" applyProtection="1">
      <alignment horizontal="center"/>
      <protection hidden="1"/>
    </xf>
    <xf numFmtId="0" fontId="1" fillId="0" borderId="0" xfId="0" applyFont="1" applyProtection="1">
      <protection hidden="1"/>
    </xf>
    <xf numFmtId="0" fontId="6" fillId="0" borderId="0" xfId="0" applyFont="1" applyProtection="1">
      <protection hidden="1"/>
    </xf>
    <xf numFmtId="0" fontId="4" fillId="0" borderId="0" xfId="0" applyFont="1" applyProtection="1">
      <protection hidden="1"/>
    </xf>
    <xf numFmtId="0" fontId="3" fillId="0" borderId="0" xfId="0" applyFont="1" applyAlignment="1" applyProtection="1">
      <alignment horizontal="center"/>
      <protection hidden="1"/>
    </xf>
    <xf numFmtId="0" fontId="0" fillId="0" borderId="0" xfId="0" applyAlignment="1" applyProtection="1">
      <alignment horizontal="left"/>
      <protection hidden="1"/>
    </xf>
    <xf numFmtId="0" fontId="11" fillId="0" borderId="0" xfId="0" applyFont="1" applyAlignment="1" applyProtection="1">
      <alignment horizontal="right"/>
      <protection hidden="1"/>
    </xf>
    <xf numFmtId="0" fontId="12" fillId="0" borderId="0" xfId="0" applyFont="1" applyProtection="1">
      <protection hidden="1"/>
    </xf>
    <xf numFmtId="0" fontId="2" fillId="0" borderId="0" xfId="0" applyFont="1" applyAlignment="1" applyProtection="1">
      <alignment vertical="center"/>
      <protection hidden="1"/>
    </xf>
    <xf numFmtId="0" fontId="0" fillId="0" borderId="0" xfId="0" pivotButton="1" applyAlignment="1" applyProtection="1">
      <alignment horizontal="center"/>
      <protection hidden="1"/>
    </xf>
    <xf numFmtId="164" fontId="0" fillId="0" borderId="0" xfId="0" applyNumberFormat="1"/>
    <xf numFmtId="0" fontId="0" fillId="0" borderId="0" xfId="0" pivotButton="1" applyProtection="1">
      <protection hidden="1"/>
    </xf>
    <xf numFmtId="0" fontId="0" fillId="0" borderId="0" xfId="0" applyAlignment="1">
      <alignment horizontal="center"/>
    </xf>
    <xf numFmtId="0" fontId="7" fillId="0" borderId="0" xfId="0" applyFont="1" applyAlignment="1" applyProtection="1">
      <alignment horizontal="right" vertical="center"/>
      <protection hidden="1"/>
    </xf>
    <xf numFmtId="0" fontId="10" fillId="3" borderId="0" xfId="0" applyFont="1" applyFill="1" applyAlignment="1" applyProtection="1">
      <alignment horizontal="center" vertical="center"/>
      <protection hidden="1"/>
    </xf>
    <xf numFmtId="0" fontId="0" fillId="0" borderId="0" xfId="0" applyNumberFormat="1"/>
  </cellXfs>
  <cellStyles count="1">
    <cellStyle name="Normal" xfId="0" builtinId="0"/>
  </cellStyles>
  <dxfs count="60">
    <dxf>
      <fill>
        <patternFill>
          <bgColor rgb="FF92D050"/>
        </patternFill>
      </fill>
    </dxf>
    <dxf>
      <fill>
        <patternFill>
          <bgColor rgb="FFFFFF00"/>
        </patternFill>
      </fill>
    </dxf>
    <dxf>
      <fill>
        <patternFill>
          <bgColor rgb="FFFFC000"/>
        </patternFill>
      </fill>
    </dxf>
    <dxf>
      <fill>
        <patternFill>
          <bgColor rgb="FFFF000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ill>
        <patternFill patternType="solid">
          <fgColor rgb="FFD9D9D9"/>
          <bgColor rgb="FFD9D9D9"/>
        </patternFill>
      </fill>
    </dxf>
    <dxf>
      <fill>
        <patternFill patternType="solid">
          <fgColor rgb="FF00B050"/>
          <bgColor rgb="FF00B050"/>
        </patternFill>
      </fill>
    </dxf>
    <dxf>
      <fill>
        <patternFill patternType="solid">
          <fgColor rgb="FFFFF200"/>
          <bgColor rgb="FFFFF200"/>
        </patternFill>
      </fill>
    </dxf>
    <dxf>
      <fill>
        <patternFill patternType="solid">
          <fgColor rgb="FFFFA500"/>
          <bgColor rgb="FFFFA500"/>
        </patternFill>
      </fill>
    </dxf>
    <dxf>
      <fill>
        <patternFill patternType="solid">
          <fgColor rgb="FFFF0000"/>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yyyy\-mm\-dd\ hh:mm:ss"/>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protection hidden="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dxf>
    <dxf>
      <fill>
        <patternFill patternType="solid">
          <fgColor rgb="FFD9D9D9"/>
          <bgColor rgb="FFD9D9D9"/>
        </patternFill>
      </fill>
    </dxf>
    <dxf>
      <border outline="0">
        <bottom style="thin">
          <color auto="1"/>
        </bottom>
      </border>
    </dxf>
    <dxf>
      <font>
        <b/>
        <i val="0"/>
        <strike val="0"/>
        <condense val="0"/>
        <extend val="0"/>
        <outline val="0"/>
        <shadow val="0"/>
        <u val="none"/>
        <vertAlign val="baseline"/>
        <sz val="11"/>
        <color auto="1"/>
        <name val="Calibri"/>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Cantidad</a:t>
            </a:r>
            <a:r>
              <a:rPr lang="en-US" b="1" baseline="0">
                <a:solidFill>
                  <a:sysClr val="windowText" lastClr="000000"/>
                </a:solidFill>
              </a:rPr>
              <a:t> Pedidos por Estado</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pivotFmt>
      <c:pivotFmt>
        <c:idx val="2"/>
        <c:spPr>
          <a:solidFill>
            <a:srgbClr val="FFFF00"/>
          </a:solidFill>
          <a:ln>
            <a:noFill/>
          </a:ln>
          <a:effectLst/>
        </c:spPr>
      </c:pivotFmt>
      <c:pivotFmt>
        <c:idx val="3"/>
        <c:spPr>
          <a:solidFill>
            <a:srgbClr val="FF0000"/>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pivotFmt>
      <c:pivotFmt>
        <c:idx val="6"/>
        <c:spPr>
          <a:solidFill>
            <a:srgbClr val="FFFF00"/>
          </a:solidFill>
          <a:ln>
            <a:noFill/>
          </a:ln>
          <a:effectLst/>
        </c:spPr>
      </c:pivotFmt>
      <c:pivotFmt>
        <c:idx val="7"/>
        <c:spPr>
          <a:solidFill>
            <a:srgbClr val="FF0000"/>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pivotFmt>
      <c:pivotFmt>
        <c:idx val="10"/>
        <c:spPr>
          <a:solidFill>
            <a:srgbClr val="FFFF00"/>
          </a:solidFill>
          <a:ln>
            <a:noFill/>
          </a:ln>
          <a:effectLst/>
        </c:spPr>
      </c:pivotFmt>
      <c:pivotFmt>
        <c:idx val="11"/>
        <c:spPr>
          <a:solidFill>
            <a:srgbClr val="FF0000"/>
          </a:solidFill>
          <a:ln>
            <a:noFill/>
          </a:ln>
          <a:effectLst/>
        </c:spPr>
      </c:pivotFmt>
      <c:pivotFmt>
        <c:idx val="12"/>
        <c:spPr>
          <a:solidFill>
            <a:srgbClr val="FFC000"/>
          </a:solidFill>
          <a:ln>
            <a:noFill/>
          </a:ln>
          <a:effectLst/>
        </c:spPr>
      </c:pivotFmt>
    </c:pivotFmts>
    <c:plotArea>
      <c:layout/>
      <c:barChart>
        <c:barDir val="col"/>
        <c:grouping val="clustered"/>
        <c:varyColors val="0"/>
        <c:ser>
          <c:idx val="0"/>
          <c:order val="0"/>
          <c:tx>
            <c:strRef>
              <c:f>TD!$B$3</c:f>
              <c:strCache>
                <c:ptCount val="1"/>
                <c:pt idx="0">
                  <c:v>Total</c:v>
                </c:pt>
              </c:strCache>
            </c:strRef>
          </c:tx>
          <c:spPr>
            <a:solidFill>
              <a:schemeClr val="accent1"/>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0ED-421A-BDA2-BCCD13C7FDC8}"/>
              </c:ext>
            </c:extLst>
          </c:dPt>
          <c:dPt>
            <c:idx val="1"/>
            <c:invertIfNegative val="0"/>
            <c:bubble3D val="0"/>
            <c:spPr>
              <a:solidFill>
                <a:srgbClr val="FFFF00"/>
              </a:solidFill>
              <a:ln>
                <a:noFill/>
              </a:ln>
              <a:effectLst/>
            </c:spPr>
            <c:extLst>
              <c:ext xmlns:c16="http://schemas.microsoft.com/office/drawing/2014/chart" uri="{C3380CC4-5D6E-409C-BE32-E72D297353CC}">
                <c16:uniqueId val="{00000003-C0ED-421A-BDA2-BCCD13C7FDC8}"/>
              </c:ext>
            </c:extLst>
          </c:dPt>
          <c:dPt>
            <c:idx val="2"/>
            <c:invertIfNegative val="0"/>
            <c:bubble3D val="0"/>
            <c:spPr>
              <a:solidFill>
                <a:srgbClr val="FF0000"/>
              </a:solidFill>
              <a:ln>
                <a:noFill/>
              </a:ln>
              <a:effectLst/>
            </c:spPr>
            <c:extLst>
              <c:ext xmlns:c16="http://schemas.microsoft.com/office/drawing/2014/chart" uri="{C3380CC4-5D6E-409C-BE32-E72D297353CC}">
                <c16:uniqueId val="{00000005-C0ED-421A-BDA2-BCCD13C7FDC8}"/>
              </c:ext>
            </c:extLst>
          </c:dPt>
          <c:dPt>
            <c:idx val="3"/>
            <c:invertIfNegative val="0"/>
            <c:bubble3D val="0"/>
            <c:spPr>
              <a:solidFill>
                <a:srgbClr val="FFC000"/>
              </a:solidFill>
              <a:ln>
                <a:noFill/>
              </a:ln>
              <a:effectLst/>
            </c:spPr>
            <c:extLst>
              <c:ext xmlns:c16="http://schemas.microsoft.com/office/drawing/2014/chart" uri="{C3380CC4-5D6E-409C-BE32-E72D297353CC}">
                <c16:uniqueId val="{00000007-CE98-4071-8683-08FE097660E3}"/>
              </c:ext>
            </c:extLst>
          </c:dPt>
          <c:dPt>
            <c:idx val="4"/>
            <c:invertIfNegative val="0"/>
            <c:bubble3D val="0"/>
            <c:extLst>
              <c:ext xmlns:c16="http://schemas.microsoft.com/office/drawing/2014/chart" uri="{C3380CC4-5D6E-409C-BE32-E72D297353CC}">
                <c16:uniqueId val="{00000006-5FAF-441E-9C1C-AB9D8627D2D1}"/>
              </c:ext>
            </c:extLst>
          </c:dPt>
          <c:dPt>
            <c:idx val="5"/>
            <c:invertIfNegative val="0"/>
            <c:bubble3D val="0"/>
            <c:extLst>
              <c:ext xmlns:c16="http://schemas.microsoft.com/office/drawing/2014/chart" uri="{C3380CC4-5D6E-409C-BE32-E72D297353CC}">
                <c16:uniqueId val="{00000008-FD38-4E07-B872-2EACC946923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TD!$A$4:$A$9</c:f>
              <c:strCache>
                <c:ptCount val="5"/>
                <c:pt idx="0">
                  <c:v>A TIEMPO</c:v>
                </c:pt>
                <c:pt idx="1">
                  <c:v>ALERTA</c:v>
                </c:pt>
                <c:pt idx="2">
                  <c:v>VENCIDO</c:v>
                </c:pt>
                <c:pt idx="3">
                  <c:v>ALERTA_0 Días</c:v>
                </c:pt>
                <c:pt idx="4">
                  <c:v>SIN FECHA</c:v>
                </c:pt>
              </c:strCache>
            </c:strRef>
          </c:cat>
          <c:val>
            <c:numRef>
              <c:f>TD!$B$4:$B$9</c:f>
              <c:numCache>
                <c:formatCode>General</c:formatCode>
                <c:ptCount val="5"/>
                <c:pt idx="0">
                  <c:v>2067</c:v>
                </c:pt>
                <c:pt idx="1">
                  <c:v>579</c:v>
                </c:pt>
                <c:pt idx="2">
                  <c:v>134</c:v>
                </c:pt>
                <c:pt idx="3">
                  <c:v>50</c:v>
                </c:pt>
                <c:pt idx="4">
                  <c:v>2</c:v>
                </c:pt>
              </c:numCache>
            </c:numRef>
          </c:val>
          <c:extLst>
            <c:ext xmlns:c16="http://schemas.microsoft.com/office/drawing/2014/chart" uri="{C3380CC4-5D6E-409C-BE32-E72D297353CC}">
              <c16:uniqueId val="{00000006-C0ED-421A-BDA2-BCCD13C7FDC8}"/>
            </c:ext>
          </c:extLst>
        </c:ser>
        <c:dLbls>
          <c:showLegendKey val="0"/>
          <c:showVal val="0"/>
          <c:showCatName val="0"/>
          <c:showSerName val="0"/>
          <c:showPercent val="0"/>
          <c:showBubbleSize val="0"/>
        </c:dLbls>
        <c:gapWidth val="219"/>
        <c:overlap val="-27"/>
        <c:axId val="275612815"/>
        <c:axId val="275595535"/>
      </c:barChart>
      <c:catAx>
        <c:axId val="27561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75595535"/>
        <c:crosses val="autoZero"/>
        <c:auto val="1"/>
        <c:lblAlgn val="ctr"/>
        <c:lblOffset val="100"/>
        <c:noMultiLvlLbl val="0"/>
      </c:catAx>
      <c:valAx>
        <c:axId val="275595535"/>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56128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[Dashboard.xlsm]TD!TablaDinámica2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Distribución de Pedidos por Estado (%)</a:t>
            </a:r>
          </a:p>
        </c:rich>
      </c:tx>
      <c:layout>
        <c:manualLayout>
          <c:xMode val="edge"/>
          <c:yMode val="edge"/>
          <c:x val="0.21541666666666667"/>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FFFF00"/>
          </a:solidFill>
          <a:ln w="19050">
            <a:solidFill>
              <a:schemeClr val="lt1"/>
            </a:solidFill>
          </a:ln>
          <a:effectLst/>
        </c:spPr>
      </c:pivotFmt>
      <c:pivotFmt>
        <c:idx val="3"/>
        <c:spPr>
          <a:solidFill>
            <a:srgbClr val="FF0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60000"/>
              <a:lumOff val="40000"/>
            </a:schemeClr>
          </a:solidFill>
          <a:ln w="19050">
            <a:solidFill>
              <a:schemeClr val="lt1"/>
            </a:solidFill>
          </a:ln>
          <a:effectLst/>
        </c:spPr>
      </c:pivotFmt>
      <c:pivotFmt>
        <c:idx val="6"/>
        <c:spPr>
          <a:solidFill>
            <a:srgbClr val="FFFF00"/>
          </a:solidFill>
          <a:ln w="19050">
            <a:solidFill>
              <a:schemeClr val="lt1"/>
            </a:solidFill>
          </a:ln>
          <a:effectLst/>
        </c:spPr>
      </c:pivotFmt>
      <c:pivotFmt>
        <c:idx val="7"/>
        <c:spPr>
          <a:solidFill>
            <a:srgbClr val="FF0000"/>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w="19050">
            <a:solidFill>
              <a:schemeClr val="lt1"/>
            </a:solidFill>
          </a:ln>
          <a:effectLst/>
        </c:spPr>
      </c:pivotFmt>
      <c:pivotFmt>
        <c:idx val="10"/>
        <c:spPr>
          <a:solidFill>
            <a:srgbClr val="FFFF00"/>
          </a:solidFill>
          <a:ln w="19050">
            <a:solidFill>
              <a:schemeClr val="lt1"/>
            </a:solidFill>
          </a:ln>
          <a:effectLst/>
        </c:spPr>
      </c:pivotFmt>
      <c:pivotFmt>
        <c:idx val="11"/>
        <c:spPr>
          <a:solidFill>
            <a:srgbClr val="FF0000"/>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rgbClr val="FFC000"/>
          </a:solidFill>
          <a:ln w="19050">
            <a:solidFill>
              <a:schemeClr val="lt1"/>
            </a:solidFill>
          </a:ln>
          <a:effectLst/>
        </c:spPr>
      </c:pivotFmt>
    </c:pivotFmts>
    <c:plotArea>
      <c:layout/>
      <c:pieChart>
        <c:varyColors val="1"/>
        <c:ser>
          <c:idx val="0"/>
          <c:order val="0"/>
          <c:tx>
            <c:strRef>
              <c:f>TD!$F$3</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070A-4DD4-92B2-BA98BCE01B81}"/>
              </c:ext>
            </c:extLst>
          </c:dPt>
          <c:dPt>
            <c:idx val="1"/>
            <c:bubble3D val="0"/>
            <c:spPr>
              <a:solidFill>
                <a:srgbClr val="FFFF00"/>
              </a:solidFill>
              <a:ln w="19050">
                <a:solidFill>
                  <a:schemeClr val="lt1"/>
                </a:solidFill>
              </a:ln>
              <a:effectLst/>
            </c:spPr>
            <c:extLst>
              <c:ext xmlns:c16="http://schemas.microsoft.com/office/drawing/2014/chart" uri="{C3380CC4-5D6E-409C-BE32-E72D297353CC}">
                <c16:uniqueId val="{00000003-070A-4DD4-92B2-BA98BCE01B81}"/>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070A-4DD4-92B2-BA98BCE01B8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DC8-4433-96F3-EF92F855A85D}"/>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8-831C-4228-9DFA-EE9A429BFD2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2FC-43DE-8A83-476670F5847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TD!$E$4:$E$9</c:f>
              <c:strCache>
                <c:ptCount val="5"/>
                <c:pt idx="0">
                  <c:v>A TIEMPO</c:v>
                </c:pt>
                <c:pt idx="1">
                  <c:v>ALERTA</c:v>
                </c:pt>
                <c:pt idx="2">
                  <c:v>VENCIDO</c:v>
                </c:pt>
                <c:pt idx="3">
                  <c:v>SIN FECHA</c:v>
                </c:pt>
                <c:pt idx="4">
                  <c:v>ALERTA_0 Días</c:v>
                </c:pt>
              </c:strCache>
            </c:strRef>
          </c:cat>
          <c:val>
            <c:numRef>
              <c:f>TD!$F$4:$F$9</c:f>
              <c:numCache>
                <c:formatCode>0.00%</c:formatCode>
                <c:ptCount val="5"/>
                <c:pt idx="0">
                  <c:v>0.7298728813559322</c:v>
                </c:pt>
                <c:pt idx="1">
                  <c:v>0.20444915254237289</c:v>
                </c:pt>
                <c:pt idx="2">
                  <c:v>4.7316384180790962E-2</c:v>
                </c:pt>
                <c:pt idx="3">
                  <c:v>7.0621468926553672E-4</c:v>
                </c:pt>
                <c:pt idx="4">
                  <c:v>1.7655367231638418E-2</c:v>
                </c:pt>
              </c:numCache>
            </c:numRef>
          </c:val>
          <c:extLst>
            <c:ext xmlns:c16="http://schemas.microsoft.com/office/drawing/2014/chart" uri="{C3380CC4-5D6E-409C-BE32-E72D297353CC}">
              <c16:uniqueId val="{00000006-070A-4DD4-92B2-BA98BCE01B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259415</xdr:colOff>
      <xdr:row>2</xdr:row>
      <xdr:rowOff>56030</xdr:rowOff>
    </xdr:from>
    <xdr:to>
      <xdr:col>3</xdr:col>
      <xdr:colOff>1278870</xdr:colOff>
      <xdr:row>3</xdr:row>
      <xdr:rowOff>369794</xdr:rowOff>
    </xdr:to>
    <xdr:pic>
      <xdr:nvPicPr>
        <xdr:cNvPr id="3" name="Imagen 2">
          <a:extLst>
            <a:ext uri="{FF2B5EF4-FFF2-40B4-BE49-F238E27FC236}">
              <a16:creationId xmlns:a16="http://schemas.microsoft.com/office/drawing/2014/main" id="{A2574491-C4E1-F28E-BEA8-EAFA60CE7B4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415" y="952501"/>
          <a:ext cx="3528172" cy="851646"/>
        </a:xfrm>
        <a:prstGeom prst="rect">
          <a:avLst/>
        </a:prstGeom>
      </xdr:spPr>
    </xdr:pic>
    <xdr:clientData/>
  </xdr:twoCellAnchor>
  <xdr:twoCellAnchor>
    <xdr:from>
      <xdr:col>2</xdr:col>
      <xdr:colOff>55476</xdr:colOff>
      <xdr:row>7</xdr:row>
      <xdr:rowOff>5148</xdr:rowOff>
    </xdr:from>
    <xdr:to>
      <xdr:col>3</xdr:col>
      <xdr:colOff>1215842</xdr:colOff>
      <xdr:row>20</xdr:row>
      <xdr:rowOff>163468</xdr:rowOff>
    </xdr:to>
    <xdr:grpSp>
      <xdr:nvGrpSpPr>
        <xdr:cNvPr id="12" name="Grupo 11">
          <a:extLst>
            <a:ext uri="{FF2B5EF4-FFF2-40B4-BE49-F238E27FC236}">
              <a16:creationId xmlns:a16="http://schemas.microsoft.com/office/drawing/2014/main" id="{061F14F4-A564-C739-464C-C9E25C3A1BCE}"/>
            </a:ext>
          </a:extLst>
        </xdr:cNvPr>
        <xdr:cNvGrpSpPr/>
      </xdr:nvGrpSpPr>
      <xdr:grpSpPr>
        <a:xfrm>
          <a:off x="1624300" y="2873854"/>
          <a:ext cx="2101660" cy="2914967"/>
          <a:chOff x="1589452" y="2976562"/>
          <a:chExt cx="2100960" cy="2857500"/>
        </a:xfrm>
      </xdr:grpSpPr>
      <xdr:sp macro="" textlink="TD!G17">
        <xdr:nvSpPr>
          <xdr:cNvPr id="4" name="Rectángulo: esquinas redondeadas 3">
            <a:extLst>
              <a:ext uri="{FF2B5EF4-FFF2-40B4-BE49-F238E27FC236}">
                <a16:creationId xmlns:a16="http://schemas.microsoft.com/office/drawing/2014/main" id="{EC63C455-BCC3-40ED-30FE-70976D2C4E22}"/>
              </a:ext>
            </a:extLst>
          </xdr:cNvPr>
          <xdr:cNvSpPr/>
        </xdr:nvSpPr>
        <xdr:spPr>
          <a:xfrm>
            <a:off x="1589452" y="2976562"/>
            <a:ext cx="2089054" cy="447537"/>
          </a:xfrm>
          <a:prstGeom prst="round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7CB677E-6AEC-4A93-8172-21C1B5118D1B}" type="TxLink">
              <a:rPr lang="en-US" sz="2600" b="1" i="0" u="none" strike="noStrike">
                <a:solidFill>
                  <a:srgbClr val="000000"/>
                </a:solidFill>
                <a:latin typeface="Segoe UI" panose="020B0502040204020203" pitchFamily="34" charset="0"/>
                <a:cs typeface="Segoe UI" panose="020B0502040204020203" pitchFamily="34" charset="0"/>
              </a:rPr>
              <a:pPr algn="ctr"/>
              <a:t>2832</a:t>
            </a:fld>
            <a:endParaRPr lang="es-CO" sz="2600" b="1">
              <a:latin typeface="Segoe UI" panose="020B0502040204020203" pitchFamily="34" charset="0"/>
              <a:cs typeface="Segoe UI" panose="020B0502040204020203" pitchFamily="34" charset="0"/>
            </a:endParaRPr>
          </a:p>
        </xdr:txBody>
      </xdr:sp>
      <xdr:sp macro="" textlink="TD!S17">
        <xdr:nvSpPr>
          <xdr:cNvPr id="5" name="Rectángulo: esquinas redondeadas 4">
            <a:extLst>
              <a:ext uri="{FF2B5EF4-FFF2-40B4-BE49-F238E27FC236}">
                <a16:creationId xmlns:a16="http://schemas.microsoft.com/office/drawing/2014/main" id="{518441E8-7E70-4791-B6C0-5DBFA7A8CF84}"/>
              </a:ext>
            </a:extLst>
          </xdr:cNvPr>
          <xdr:cNvSpPr/>
        </xdr:nvSpPr>
        <xdr:spPr>
          <a:xfrm>
            <a:off x="1589452" y="4845844"/>
            <a:ext cx="2077148" cy="452437"/>
          </a:xfrm>
          <a:prstGeom prst="roundRect">
            <a:avLst/>
          </a:prstGeom>
          <a:solidFill>
            <a:schemeClr val="accent6">
              <a:lumMod val="60000"/>
              <a:lumOff val="4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5DF05E-A9BB-44B6-A521-E73C2EEE4C38}" type="TxLink">
              <a:rPr lang="en-US" sz="2600" b="1" i="0" u="none" strike="noStrike">
                <a:solidFill>
                  <a:srgbClr val="000000"/>
                </a:solidFill>
                <a:latin typeface="Segoe UI" panose="020B0502040204020203" pitchFamily="34" charset="0"/>
                <a:cs typeface="Segoe UI" panose="020B0502040204020203" pitchFamily="34" charset="0"/>
              </a:rPr>
              <a:pPr algn="ctr"/>
              <a:t>2067</a:t>
            </a:fld>
            <a:endParaRPr lang="es-CO" sz="2600" b="1">
              <a:latin typeface="Segoe UI" panose="020B0502040204020203" pitchFamily="34" charset="0"/>
              <a:cs typeface="Segoe UI" panose="020B0502040204020203" pitchFamily="34" charset="0"/>
            </a:endParaRPr>
          </a:p>
        </xdr:txBody>
      </xdr:sp>
      <xdr:sp macro="" textlink="TD!P17">
        <xdr:nvSpPr>
          <xdr:cNvPr id="6" name="Rectángulo: esquinas redondeadas 5">
            <a:extLst>
              <a:ext uri="{FF2B5EF4-FFF2-40B4-BE49-F238E27FC236}">
                <a16:creationId xmlns:a16="http://schemas.microsoft.com/office/drawing/2014/main" id="{84A649A3-F046-4AAC-B43A-2C8360F688E7}"/>
              </a:ext>
            </a:extLst>
          </xdr:cNvPr>
          <xdr:cNvSpPr/>
        </xdr:nvSpPr>
        <xdr:spPr>
          <a:xfrm>
            <a:off x="1589452" y="4381500"/>
            <a:ext cx="2065942" cy="416718"/>
          </a:xfrm>
          <a:prstGeom prst="roundRect">
            <a:avLst/>
          </a:prstGeom>
          <a:solidFill>
            <a:srgbClr val="FFFF00"/>
          </a:solidFill>
          <a:ln>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ABF6EF6-5208-4DC8-8586-C6CA6F508E67}" type="TxLink">
              <a:rPr lang="en-US" sz="2600" b="1" i="0" u="none" strike="noStrike">
                <a:solidFill>
                  <a:srgbClr val="000000"/>
                </a:solidFill>
                <a:latin typeface="Segoe UI" panose="020B0502040204020203" pitchFamily="34" charset="0"/>
                <a:cs typeface="Segoe UI" panose="020B0502040204020203" pitchFamily="34" charset="0"/>
              </a:rPr>
              <a:pPr algn="ctr"/>
              <a:t>579</a:t>
            </a:fld>
            <a:endParaRPr lang="es-CO" sz="2600" b="1">
              <a:latin typeface="Segoe UI" panose="020B0502040204020203" pitchFamily="34" charset="0"/>
              <a:cs typeface="Segoe UI" panose="020B0502040204020203" pitchFamily="34" charset="0"/>
            </a:endParaRPr>
          </a:p>
        </xdr:txBody>
      </xdr:sp>
      <xdr:sp macro="" textlink="TD!J17">
        <xdr:nvSpPr>
          <xdr:cNvPr id="7" name="Rectángulo: esquinas redondeadas 6">
            <a:extLst>
              <a:ext uri="{FF2B5EF4-FFF2-40B4-BE49-F238E27FC236}">
                <a16:creationId xmlns:a16="http://schemas.microsoft.com/office/drawing/2014/main" id="{7857874F-BA48-408F-AA32-9013FEB37732}"/>
              </a:ext>
            </a:extLst>
          </xdr:cNvPr>
          <xdr:cNvSpPr/>
        </xdr:nvSpPr>
        <xdr:spPr>
          <a:xfrm>
            <a:off x="1589452" y="3464717"/>
            <a:ext cx="2072245" cy="416719"/>
          </a:xfrm>
          <a:prstGeom prst="roundRect">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63ECB55-3396-4191-8BF5-C076247A7437}" type="TxLink">
              <a:rPr lang="en-US" sz="2600" b="1" i="0" u="none" strike="noStrike">
                <a:solidFill>
                  <a:srgbClr val="000000"/>
                </a:solidFill>
                <a:latin typeface="Segoe UI" panose="020B0502040204020203" pitchFamily="34" charset="0"/>
                <a:cs typeface="Segoe UI" panose="020B0502040204020203" pitchFamily="34" charset="0"/>
              </a:rPr>
              <a:pPr algn="ctr"/>
              <a:t>134</a:t>
            </a:fld>
            <a:endParaRPr lang="es-CO" sz="2600" b="1">
              <a:latin typeface="Segoe UI" panose="020B0502040204020203" pitchFamily="34" charset="0"/>
              <a:cs typeface="Segoe UI" panose="020B0502040204020203" pitchFamily="34" charset="0"/>
            </a:endParaRPr>
          </a:p>
        </xdr:txBody>
      </xdr:sp>
      <xdr:sp macro="" textlink="TD!M17">
        <xdr:nvSpPr>
          <xdr:cNvPr id="8" name="Rectángulo: esquinas redondeadas 7">
            <a:extLst>
              <a:ext uri="{FF2B5EF4-FFF2-40B4-BE49-F238E27FC236}">
                <a16:creationId xmlns:a16="http://schemas.microsoft.com/office/drawing/2014/main" id="{09667D1A-B452-4230-BB57-B632AB0CEDC9}"/>
              </a:ext>
            </a:extLst>
          </xdr:cNvPr>
          <xdr:cNvSpPr/>
        </xdr:nvSpPr>
        <xdr:spPr>
          <a:xfrm>
            <a:off x="1589452" y="3929062"/>
            <a:ext cx="2084151" cy="404812"/>
          </a:xfrm>
          <a:prstGeom prst="roundRect">
            <a:avLst/>
          </a:prstGeom>
          <a:solidFill>
            <a:srgbClr val="FFC000"/>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91F8F57-55CE-48A0-9CD2-41DBEC0128D7}" type="TxLink">
              <a:rPr lang="en-US" sz="2600" b="1" i="0" u="none" strike="noStrike">
                <a:solidFill>
                  <a:srgbClr val="000000"/>
                </a:solidFill>
                <a:latin typeface="Segoe UI" panose="020B0502040204020203" pitchFamily="34" charset="0"/>
                <a:cs typeface="Segoe UI" panose="020B0502040204020203" pitchFamily="34" charset="0"/>
              </a:rPr>
              <a:pPr algn="ctr"/>
              <a:t>50</a:t>
            </a:fld>
            <a:endParaRPr lang="es-CO" sz="2600" b="1">
              <a:latin typeface="Segoe UI" panose="020B0502040204020203" pitchFamily="34" charset="0"/>
              <a:cs typeface="Segoe UI" panose="020B0502040204020203" pitchFamily="34" charset="0"/>
            </a:endParaRPr>
          </a:p>
        </xdr:txBody>
      </xdr:sp>
      <xdr:sp macro="" textlink="TD!V17">
        <xdr:nvSpPr>
          <xdr:cNvPr id="9" name="Rectángulo: esquinas redondeadas 8">
            <a:extLst>
              <a:ext uri="{FF2B5EF4-FFF2-40B4-BE49-F238E27FC236}">
                <a16:creationId xmlns:a16="http://schemas.microsoft.com/office/drawing/2014/main" id="{8237445D-2FCA-4D03-A072-B092E178BCC6}"/>
              </a:ext>
            </a:extLst>
          </xdr:cNvPr>
          <xdr:cNvSpPr/>
        </xdr:nvSpPr>
        <xdr:spPr>
          <a:xfrm>
            <a:off x="1589452" y="5357811"/>
            <a:ext cx="2100960" cy="476251"/>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A69AE55-E8BD-447F-AAC0-8C98EA3F9449}" type="TxLink">
              <a:rPr lang="en-US" sz="2600" b="1" i="0" u="none" strike="noStrike">
                <a:solidFill>
                  <a:srgbClr val="000000"/>
                </a:solidFill>
                <a:latin typeface="Segoe UI" panose="020B0502040204020203" pitchFamily="34" charset="0"/>
                <a:cs typeface="Segoe UI" panose="020B0502040204020203" pitchFamily="34" charset="0"/>
              </a:rPr>
              <a:pPr algn="ctr"/>
              <a:t>2</a:t>
            </a:fld>
            <a:endParaRPr lang="es-CO" sz="2600" b="1">
              <a:latin typeface="Segoe UI" panose="020B0502040204020203" pitchFamily="34" charset="0"/>
              <a:cs typeface="Segoe UI" panose="020B0502040204020203" pitchFamily="34" charset="0"/>
            </a:endParaRPr>
          </a:p>
        </xdr:txBody>
      </xdr:sp>
    </xdr:grpSp>
    <xdr:clientData/>
  </xdr:twoCellAnchor>
  <xdr:twoCellAnchor>
    <xdr:from>
      <xdr:col>4</xdr:col>
      <xdr:colOff>59530</xdr:colOff>
      <xdr:row>7</xdr:row>
      <xdr:rowOff>86052</xdr:rowOff>
    </xdr:from>
    <xdr:to>
      <xdr:col>8</xdr:col>
      <xdr:colOff>1209932</xdr:colOff>
      <xdr:row>20</xdr:row>
      <xdr:rowOff>154459</xdr:rowOff>
    </xdr:to>
    <xdr:graphicFrame macro="">
      <xdr:nvGraphicFramePr>
        <xdr:cNvPr id="10" name="Gráfico 9">
          <a:extLst>
            <a:ext uri="{FF2B5EF4-FFF2-40B4-BE49-F238E27FC236}">
              <a16:creationId xmlns:a16="http://schemas.microsoft.com/office/drawing/2014/main" id="{CBAFF9AD-305C-4E7C-9E43-3E4AA5164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360406</xdr:colOff>
      <xdr:row>7</xdr:row>
      <xdr:rowOff>71437</xdr:rowOff>
    </xdr:from>
    <xdr:to>
      <xdr:col>14</xdr:col>
      <xdr:colOff>1312905</xdr:colOff>
      <xdr:row>20</xdr:row>
      <xdr:rowOff>141587</xdr:rowOff>
    </xdr:to>
    <xdr:graphicFrame macro="">
      <xdr:nvGraphicFramePr>
        <xdr:cNvPr id="11" name="Gráfico 10">
          <a:extLst>
            <a:ext uri="{FF2B5EF4-FFF2-40B4-BE49-F238E27FC236}">
              <a16:creationId xmlns:a16="http://schemas.microsoft.com/office/drawing/2014/main" id="{91D11040-0657-4578-B65E-EC97392F8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360406</xdr:colOff>
      <xdr:row>2</xdr:row>
      <xdr:rowOff>64358</xdr:rowOff>
    </xdr:from>
    <xdr:to>
      <xdr:col>11</xdr:col>
      <xdr:colOff>1351521</xdr:colOff>
      <xdr:row>7</xdr:row>
      <xdr:rowOff>1587</xdr:rowOff>
    </xdr:to>
    <mc:AlternateContent xmlns:mc="http://schemas.openxmlformats.org/markup-compatibility/2006" xmlns:a14="http://schemas.microsoft.com/office/drawing/2010/main">
      <mc:Choice Requires="a14">
        <xdr:graphicFrame macro="">
          <xdr:nvGraphicFramePr>
            <xdr:cNvPr id="13" name="ACTIVIDAD">
              <a:extLst>
                <a:ext uri="{FF2B5EF4-FFF2-40B4-BE49-F238E27FC236}">
                  <a16:creationId xmlns:a16="http://schemas.microsoft.com/office/drawing/2014/main" id="{E42B0FD7-CEA8-43C5-AA5E-D970A5606EE0}"/>
                </a:ext>
              </a:extLst>
            </xdr:cNvPr>
            <xdr:cNvGraphicFramePr/>
          </xdr:nvGraphicFramePr>
          <xdr:xfrm>
            <a:off x="0" y="0"/>
            <a:ext cx="0" cy="0"/>
          </xdr:xfrm>
          <a:graphic>
            <a:graphicData uri="http://schemas.microsoft.com/office/drawing/2010/slicer">
              <sle:slicer xmlns:sle="http://schemas.microsoft.com/office/drawing/2010/slicer" name="ACTIVIDAD"/>
            </a:graphicData>
          </a:graphic>
        </xdr:graphicFrame>
      </mc:Choice>
      <mc:Fallback xmlns="">
        <xdr:sp macro="" textlink="">
          <xdr:nvSpPr>
            <xdr:cNvPr id="0" name=""/>
            <xdr:cNvSpPr>
              <a:spLocks noTextEdit="1"/>
            </xdr:cNvSpPr>
          </xdr:nvSpPr>
          <xdr:spPr>
            <a:xfrm>
              <a:off x="10633870" y="1010819"/>
              <a:ext cx="3213100" cy="187208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11</xdr:col>
      <xdr:colOff>1504887</xdr:colOff>
      <xdr:row>2</xdr:row>
      <xdr:rowOff>64358</xdr:rowOff>
    </xdr:from>
    <xdr:to>
      <xdr:col>14</xdr:col>
      <xdr:colOff>1338649</xdr:colOff>
      <xdr:row>6</xdr:row>
      <xdr:rowOff>183377</xdr:rowOff>
    </xdr:to>
    <mc:AlternateContent xmlns:mc="http://schemas.openxmlformats.org/markup-compatibility/2006" xmlns:a14="http://schemas.microsoft.com/office/drawing/2010/main">
      <mc:Choice Requires="a14">
        <xdr:graphicFrame macro="">
          <xdr:nvGraphicFramePr>
            <xdr:cNvPr id="16" name="MUNICIPIO">
              <a:extLst>
                <a:ext uri="{FF2B5EF4-FFF2-40B4-BE49-F238E27FC236}">
                  <a16:creationId xmlns:a16="http://schemas.microsoft.com/office/drawing/2014/main" id="{F5B4B228-E140-431F-90F5-D3D6AB783A68}"/>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15882488" y="965372"/>
              <a:ext cx="4403188" cy="193391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246528</xdr:colOff>
      <xdr:row>3</xdr:row>
      <xdr:rowOff>347382</xdr:rowOff>
    </xdr:from>
    <xdr:to>
      <xdr:col>3</xdr:col>
      <xdr:colOff>1334901</xdr:colOff>
      <xdr:row>6</xdr:row>
      <xdr:rowOff>67234</xdr:rowOff>
    </xdr:to>
    <xdr:pic macro="[0]!GenerarMapaANS_Filtrado">
      <xdr:nvPicPr>
        <xdr:cNvPr id="24" name="Imagen 23">
          <a:extLst>
            <a:ext uri="{FF2B5EF4-FFF2-40B4-BE49-F238E27FC236}">
              <a16:creationId xmlns:a16="http://schemas.microsoft.com/office/drawing/2014/main" id="{5E68BC2F-CFBC-0A26-6E5C-2818A769B3F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6528" y="1781735"/>
          <a:ext cx="3597090" cy="96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44824</xdr:colOff>
      <xdr:row>0</xdr:row>
      <xdr:rowOff>44823</xdr:rowOff>
    </xdr:from>
    <xdr:to>
      <xdr:col>2</xdr:col>
      <xdr:colOff>358589</xdr:colOff>
      <xdr:row>0</xdr:row>
      <xdr:rowOff>336176</xdr:rowOff>
    </xdr:to>
    <xdr:sp macro="[0]!Actualizar_Dashboard_ANS" textlink="">
      <xdr:nvSpPr>
        <xdr:cNvPr id="2" name="Rectángulo: esquinas redondeadas 1">
          <a:extLst>
            <a:ext uri="{FF2B5EF4-FFF2-40B4-BE49-F238E27FC236}">
              <a16:creationId xmlns:a16="http://schemas.microsoft.com/office/drawing/2014/main" id="{4621953A-7A17-1CAE-DFEE-F71EC4F80466}"/>
            </a:ext>
          </a:extLst>
        </xdr:cNvPr>
        <xdr:cNvSpPr/>
      </xdr:nvSpPr>
      <xdr:spPr>
        <a:xfrm>
          <a:off x="336177" y="44823"/>
          <a:ext cx="1591236" cy="291353"/>
        </a:xfrm>
        <a:prstGeom prst="roundRect">
          <a:avLst/>
        </a:prstGeom>
        <a:solidFill>
          <a:schemeClr val="accent6">
            <a:lumMod val="40000"/>
            <a:lumOff val="60000"/>
          </a:schemeClr>
        </a:solidFill>
        <a:ln>
          <a:solidFill>
            <a:schemeClr val="accent6">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100">
              <a:solidFill>
                <a:sysClr val="windowText" lastClr="000000"/>
              </a:solidFill>
            </a:rPr>
            <a:t>Actualizar</a:t>
          </a:r>
          <a:r>
            <a:rPr lang="es-CO" sz="1100" baseline="0">
              <a:solidFill>
                <a:sysClr val="windowText" lastClr="000000"/>
              </a:solidFill>
            </a:rPr>
            <a:t> Dashboard</a:t>
          </a:r>
          <a:endParaRPr lang="es-CO" sz="1100">
            <a:solidFill>
              <a:sysClr val="windowText" lastClr="000000"/>
            </a:solidFill>
          </a:endParaRPr>
        </a:p>
      </xdr:txBody>
    </xdr:sp>
    <xdr:clientData/>
  </xdr:twoCellAnchor>
  <xdr:twoCellAnchor editAs="oneCell">
    <xdr:from>
      <xdr:col>6</xdr:col>
      <xdr:colOff>878832</xdr:colOff>
      <xdr:row>2</xdr:row>
      <xdr:rowOff>78794</xdr:rowOff>
    </xdr:from>
    <xdr:to>
      <xdr:col>8</xdr:col>
      <xdr:colOff>1197061</xdr:colOff>
      <xdr:row>7</xdr:row>
      <xdr:rowOff>12871</xdr:rowOff>
    </xdr:to>
    <mc:AlternateContent xmlns:mc="http://schemas.openxmlformats.org/markup-compatibility/2006" xmlns:a14="http://schemas.microsoft.com/office/drawing/2010/main">
      <mc:Choice Requires="a14">
        <xdr:graphicFrame macro="">
          <xdr:nvGraphicFramePr>
            <xdr:cNvPr id="17" name="ESTADO">
              <a:extLst>
                <a:ext uri="{FF2B5EF4-FFF2-40B4-BE49-F238E27FC236}">
                  <a16:creationId xmlns:a16="http://schemas.microsoft.com/office/drawing/2014/main" id="{9F327360-48AD-445D-AEAF-B62CC05D3407}"/>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9361231" y="979808"/>
              <a:ext cx="2326202" cy="19420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2992452</xdr:colOff>
      <xdr:row>2</xdr:row>
      <xdr:rowOff>87016</xdr:rowOff>
    </xdr:from>
    <xdr:to>
      <xdr:col>6</xdr:col>
      <xdr:colOff>656452</xdr:colOff>
      <xdr:row>4</xdr:row>
      <xdr:rowOff>12872</xdr:rowOff>
    </xdr:to>
    <mc:AlternateContent xmlns:mc="http://schemas.openxmlformats.org/markup-compatibility/2006" xmlns:a14="http://schemas.microsoft.com/office/drawing/2010/main">
      <mc:Choice Requires="a14">
        <xdr:graphicFrame macro="">
          <xdr:nvGraphicFramePr>
            <xdr:cNvPr id="18" name="TIPO_DIRECCION">
              <a:extLst>
                <a:ext uri="{FF2B5EF4-FFF2-40B4-BE49-F238E27FC236}">
                  <a16:creationId xmlns:a16="http://schemas.microsoft.com/office/drawing/2014/main" id="{FE880575-9E82-9A66-31D0-236A04A27524}"/>
                </a:ext>
              </a:extLst>
            </xdr:cNvPr>
            <xdr:cNvGraphicFramePr/>
          </xdr:nvGraphicFramePr>
          <xdr:xfrm>
            <a:off x="0" y="0"/>
            <a:ext cx="0" cy="0"/>
          </xdr:xfrm>
          <a:graphic>
            <a:graphicData uri="http://schemas.microsoft.com/office/drawing/2010/slicer">
              <sle:slicer xmlns:sle="http://schemas.microsoft.com/office/drawing/2010/slicer" name="TIPO_DIRECCION"/>
            </a:graphicData>
          </a:graphic>
        </xdr:graphicFrame>
      </mc:Choice>
      <mc:Fallback xmlns="">
        <xdr:sp macro="" textlink="">
          <xdr:nvSpPr>
            <xdr:cNvPr id="0" name=""/>
            <xdr:cNvSpPr>
              <a:spLocks noTextEdit="1"/>
            </xdr:cNvSpPr>
          </xdr:nvSpPr>
          <xdr:spPr>
            <a:xfrm>
              <a:off x="6892553" y="988030"/>
              <a:ext cx="2246298" cy="8912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88899</xdr:colOff>
      <xdr:row>2</xdr:row>
      <xdr:rowOff>101600</xdr:rowOff>
    </xdr:from>
    <xdr:to>
      <xdr:col>4</xdr:col>
      <xdr:colOff>2818884</xdr:colOff>
      <xdr:row>7</xdr:row>
      <xdr:rowOff>47624</xdr:rowOff>
    </xdr:to>
    <mc:AlternateContent xmlns:mc="http://schemas.openxmlformats.org/markup-compatibility/2006" xmlns:a14="http://schemas.microsoft.com/office/drawing/2010/main">
      <mc:Choice Requires="a14">
        <xdr:graphicFrame macro="">
          <xdr:nvGraphicFramePr>
            <xdr:cNvPr id="15" name="SUBZONA">
              <a:extLst>
                <a:ext uri="{FF2B5EF4-FFF2-40B4-BE49-F238E27FC236}">
                  <a16:creationId xmlns:a16="http://schemas.microsoft.com/office/drawing/2014/main" id="{CA187B3A-5AA1-46FD-8A91-F312936ACF1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SUBZONA"/>
            </a:graphicData>
          </a:graphic>
        </xdr:graphicFrame>
      </mc:Choice>
      <mc:Fallback xmlns="">
        <xdr:sp macro="" textlink="">
          <xdr:nvSpPr>
            <xdr:cNvPr id="0" name=""/>
            <xdr:cNvSpPr>
              <a:spLocks noTextEdit="1"/>
            </xdr:cNvSpPr>
          </xdr:nvSpPr>
          <xdr:spPr>
            <a:xfrm>
              <a:off x="3994150" y="994569"/>
              <a:ext cx="1828800" cy="187404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3011959</xdr:colOff>
      <xdr:row>4</xdr:row>
      <xdr:rowOff>77231</xdr:rowOff>
    </xdr:from>
    <xdr:to>
      <xdr:col>6</xdr:col>
      <xdr:colOff>695067</xdr:colOff>
      <xdr:row>7</xdr:row>
      <xdr:rowOff>38616</xdr:rowOff>
    </xdr:to>
    <mc:AlternateContent xmlns:mc="http://schemas.openxmlformats.org/markup-compatibility/2006" xmlns:a14="http://schemas.microsoft.com/office/drawing/2010/main">
      <mc:Choice Requires="a14">
        <xdr:graphicFrame macro="">
          <xdr:nvGraphicFramePr>
            <xdr:cNvPr id="19" name="CONCEPTO 1">
              <a:extLst>
                <a:ext uri="{FF2B5EF4-FFF2-40B4-BE49-F238E27FC236}">
                  <a16:creationId xmlns:a16="http://schemas.microsoft.com/office/drawing/2014/main" id="{F5415B2F-544C-4129-A290-061320B81B38}"/>
                </a:ext>
              </a:extLst>
            </xdr:cNvPr>
            <xdr:cNvGraphicFramePr/>
          </xdr:nvGraphicFramePr>
          <xdr:xfrm>
            <a:off x="0" y="0"/>
            <a:ext cx="0" cy="0"/>
          </xdr:xfrm>
          <a:graphic>
            <a:graphicData uri="http://schemas.microsoft.com/office/drawing/2010/slicer">
              <sle:slicer xmlns:sle="http://schemas.microsoft.com/office/drawing/2010/slicer" name="CONCEPTO 1"/>
            </a:graphicData>
          </a:graphic>
        </xdr:graphicFrame>
      </mc:Choice>
      <mc:Fallback xmlns="">
        <xdr:sp macro="" textlink="">
          <xdr:nvSpPr>
            <xdr:cNvPr id="0" name=""/>
            <xdr:cNvSpPr>
              <a:spLocks noTextEdit="1"/>
            </xdr:cNvSpPr>
          </xdr:nvSpPr>
          <xdr:spPr>
            <a:xfrm>
              <a:off x="6912060" y="1943616"/>
              <a:ext cx="2265406" cy="100398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Alejandro Gaviria" refreshedDate="46213.655814930557" createdVersion="8" refreshedVersion="8" minRefreshableVersion="3" recordCount="2832" xr:uid="{00000000-000A-0000-FFFF-FFFF0B000000}">
  <cacheSource type="worksheet">
    <worksheetSource name="FENIX_ANS_TABLA"/>
  </cacheSource>
  <cacheFields count="33">
    <cacheField name="PEDIDO" numFmtId="0">
      <sharedItems containsMixedTypes="1" containsNumber="1" containsInteger="1" minValue="23726097" maxValue="23726097" count="2833">
        <s v="22306238"/>
        <s v="22359464"/>
        <s v="22453108"/>
        <s v="22502387"/>
        <s v="22595301"/>
        <s v="22677555"/>
        <s v="22876468"/>
        <s v="22887252"/>
        <s v="23047998"/>
        <s v="23136366"/>
        <s v="23168800"/>
        <s v="23179011"/>
        <s v="23257097"/>
        <s v="23259045"/>
        <s v="23264314"/>
        <s v="23268751"/>
        <s v="23269595"/>
        <s v="23281256"/>
        <s v="23305377"/>
        <s v="23332413"/>
        <s v="23338524"/>
        <s v="23341851"/>
        <s v="23349268"/>
        <s v="23349354"/>
        <s v="23359237"/>
        <s v="23377551"/>
        <s v="23380759"/>
        <s v="23384821"/>
        <s v="23399703"/>
        <s v="23399723"/>
        <s v="23399734"/>
        <s v="23405025"/>
        <s v="23411419"/>
        <s v="23412901"/>
        <s v="23418920"/>
        <s v="23421205"/>
        <s v="23421660"/>
        <s v="23439263"/>
        <s v="23440075"/>
        <s v="23440289"/>
        <s v="23440466"/>
        <s v="23440479"/>
        <s v="23440587"/>
        <s v="23444236"/>
        <s v="23450489"/>
        <s v="23465135"/>
        <s v="23465145"/>
        <s v="23467400"/>
        <s v="23468664"/>
        <s v="23469737"/>
        <s v="23472301"/>
        <s v="23473350"/>
        <s v="23474223"/>
        <s v="23474410"/>
        <s v="23474525"/>
        <s v="23475301"/>
        <s v="23476462"/>
        <s v="23476997"/>
        <s v="23480050"/>
        <s v="23480203"/>
        <s v="23483725"/>
        <s v="23487041"/>
        <s v="23488227"/>
        <s v="23489099"/>
        <s v="23489873"/>
        <s v="23490279"/>
        <s v="23491724"/>
        <s v="23491849"/>
        <s v="23492582"/>
        <s v="23495026"/>
        <s v="23501043"/>
        <s v="23501117"/>
        <s v="23501626"/>
        <s v="23510325"/>
        <s v="23526230"/>
        <s v="23528861"/>
        <s v="23535484"/>
        <s v="23537050"/>
        <s v="23539334"/>
        <s v="23540995"/>
        <s v="23547425"/>
        <s v="23550216"/>
        <s v="23552965"/>
        <s v="23554427"/>
        <s v="23555671"/>
        <s v="23557782"/>
        <s v="23559824"/>
        <s v="23559852"/>
        <s v="23564505"/>
        <s v="23566166"/>
        <s v="23567900"/>
        <s v="23569941"/>
        <s v="23571369"/>
        <s v="23578598"/>
        <s v="23579639"/>
        <s v="23583962"/>
        <s v="23584076"/>
        <s v="23587182"/>
        <s v="23587183"/>
        <s v="23588256"/>
        <s v="23592586"/>
        <s v="23592745"/>
        <s v="23595714"/>
        <s v="23596639"/>
        <s v="23597908"/>
        <s v="23597971"/>
        <s v="23599368"/>
        <s v="23599849"/>
        <s v="23600859"/>
        <s v="23601945"/>
        <s v="23604548"/>
        <s v="23610451"/>
        <s v="23613158"/>
        <s v="23614885"/>
        <s v="23615685"/>
        <s v="23618290"/>
        <s v="23619745"/>
        <s v="23620722"/>
        <s v="23621061"/>
        <s v="23623029"/>
        <s v="23623383"/>
        <s v="23624960"/>
        <s v="23626105"/>
        <s v="23627664"/>
        <s v="23635202"/>
        <s v="23635218"/>
        <s v="23635221"/>
        <s v="23636722"/>
        <s v="23638993"/>
        <s v="23639780"/>
        <s v="23640171"/>
        <s v="23640203"/>
        <s v="23640629"/>
        <s v="23641574"/>
        <s v="23642940"/>
        <s v="23645544"/>
        <s v="23648033"/>
        <s v="23649063"/>
        <s v="23649364"/>
        <s v="23650002"/>
        <s v="23650229"/>
        <s v="23653775"/>
        <s v="23653786"/>
        <s v="23654320"/>
        <s v="23654457"/>
        <s v="23654465"/>
        <s v="23655735"/>
        <s v="23655901"/>
        <s v="23657074"/>
        <s v="23657456"/>
        <s v="23658406"/>
        <s v="23658758"/>
        <s v="23659170"/>
        <s v="23659323"/>
        <s v="23660709"/>
        <s v="23661225"/>
        <s v="23663646"/>
        <s v="23664158"/>
        <s v="23665280"/>
        <s v="23666638"/>
        <s v="23667734"/>
        <s v="23669316"/>
        <s v="23669423"/>
        <s v="23670922"/>
        <s v="23672629"/>
        <s v="23673462"/>
        <s v="23674689"/>
        <s v="23675210"/>
        <s v="23676311"/>
        <s v="23676332"/>
        <s v="23677932"/>
        <s v="23680045"/>
        <s v="23682554"/>
        <s v="23682583"/>
        <s v="23682680"/>
        <s v="23683321"/>
        <s v="23683409"/>
        <s v="23684928"/>
        <s v="23685158"/>
        <s v="23686042"/>
        <s v="23686467"/>
        <s v="23686675"/>
        <s v="23687835"/>
        <s v="23688183"/>
        <s v="23688441"/>
        <s v="23688898"/>
        <s v="23688921"/>
        <s v="23688981"/>
        <s v="23689145"/>
        <s v="23689827"/>
        <s v="23689955"/>
        <s v="23690015"/>
        <s v="23691723"/>
        <s v="23691777"/>
        <s v="23692173"/>
        <s v="23692261"/>
        <s v="23693065"/>
        <s v="23693700"/>
        <s v="23693926"/>
        <s v="23694867"/>
        <s v="23694996"/>
        <s v="23695516"/>
        <s v="23695566"/>
        <s v="23696231"/>
        <s v="23696461"/>
        <s v="23696617"/>
        <s v="23698084"/>
        <s v="23698553"/>
        <s v="23698998"/>
        <s v="23699311"/>
        <s v="23699326"/>
        <s v="23699470"/>
        <s v="23700735"/>
        <s v="23702280"/>
        <s v="23704038"/>
        <s v="23706018"/>
        <s v="23706545"/>
        <s v="23707140"/>
        <s v="23707367"/>
        <s v="23707384"/>
        <s v="23707785"/>
        <s v="23707842"/>
        <s v="23708546"/>
        <s v="23708572"/>
        <s v="23708624"/>
        <s v="23708968"/>
        <s v="23709269"/>
        <s v="23709303"/>
        <s v="23709497"/>
        <s v="23709532"/>
        <s v="23711412"/>
        <s v="23712708"/>
        <s v="23712850"/>
        <s v="23712918"/>
        <s v="23712978"/>
        <s v="23713098"/>
        <s v="23713986"/>
        <s v="23713992"/>
        <s v="23713994"/>
        <s v="23714044"/>
        <s v="23714760"/>
        <s v="23714835"/>
        <s v="23714849"/>
        <s v="23716264"/>
        <s v="23716795"/>
        <s v="23717081"/>
        <s v="23717109"/>
        <s v="23717565"/>
        <s v="23717936"/>
        <s v="23718621"/>
        <s v="23721257"/>
        <s v="23721311"/>
        <s v="23721314"/>
        <s v="23721436"/>
        <s v="23722559"/>
        <s v="23722926"/>
        <s v="23723289"/>
        <s v="23724050"/>
        <s v="23724419"/>
        <s v="23724458"/>
        <s v="23724474"/>
        <s v="23724583"/>
        <s v="23724688"/>
        <s v="23724787"/>
        <s v="23724895"/>
        <s v="23725768"/>
        <s v="23725884"/>
        <s v="23726056"/>
        <s v="23726057"/>
        <s v="23726163"/>
        <s v="23726166"/>
        <s v="23726263"/>
        <s v="23726559"/>
        <s v="23726666"/>
        <s v="23726775"/>
        <s v="23727185"/>
        <s v="23727350"/>
        <s v="23727484"/>
        <s v="23727624"/>
        <s v="23727788"/>
        <s v="23727899"/>
        <s v="23728038"/>
        <s v="23728408"/>
        <s v="23728420"/>
        <s v="23728474"/>
        <s v="23728886"/>
        <s v="23728919"/>
        <s v="23728938"/>
        <s v="23728972"/>
        <s v="23728987"/>
        <s v="23729067"/>
        <s v="23729077"/>
        <s v="23729193"/>
        <s v="23729280"/>
        <s v="23729284"/>
        <s v="23729370"/>
        <s v="23729927"/>
        <s v="23730047"/>
        <s v="23730080"/>
        <s v="23730294"/>
        <s v="23730394"/>
        <s v="23730589"/>
        <s v="23730879"/>
        <s v="23731134"/>
        <s v="23731288"/>
        <s v="23731341"/>
        <s v="23731462"/>
        <s v="23731537"/>
        <s v="23731541"/>
        <s v="23731692"/>
        <s v="23731727"/>
        <s v="23731731"/>
        <s v="23731738"/>
        <s v="23731986"/>
        <s v="23731999"/>
        <s v="23732488"/>
        <s v="23732518"/>
        <s v="23732609"/>
        <s v="23732713"/>
        <s v="23732741"/>
        <s v="23732742"/>
        <s v="23733083"/>
        <s v="23733191"/>
        <s v="23733356"/>
        <s v="23733364"/>
        <s v="23733368"/>
        <s v="23733397"/>
        <s v="23733670"/>
        <s v="23733714"/>
        <s v="23733746"/>
        <s v="23733770"/>
        <s v="23733773"/>
        <s v="23733785"/>
        <s v="23734340"/>
        <s v="23734346"/>
        <s v="23734787"/>
        <s v="23734834"/>
        <s v="23734966"/>
        <s v="23735019"/>
        <s v="23735430"/>
        <s v="23735622"/>
        <s v="23735629"/>
        <s v="23735690"/>
        <s v="23735852"/>
        <s v="23735876"/>
        <s v="23735902"/>
        <s v="23736069"/>
        <s v="23736085"/>
        <s v="23736121"/>
        <s v="23736199"/>
        <s v="23736592"/>
        <s v="23736615"/>
        <s v="23736624"/>
        <s v="23736633"/>
        <s v="23736655"/>
        <s v="23736705"/>
        <s v="23736894"/>
        <s v="23736973"/>
        <s v="23737018"/>
        <s v="23737202"/>
        <s v="23737960"/>
        <s v="23737967"/>
        <s v="23737983"/>
        <s v="23737998"/>
        <s v="23738047"/>
        <s v="23738219"/>
        <s v="23738227"/>
        <s v="23738247"/>
        <s v="23738256"/>
        <s v="23738262"/>
        <s v="23738413"/>
        <s v="23738419"/>
        <s v="23738494"/>
        <s v="23738712"/>
        <s v="23738744"/>
        <s v="23738834"/>
        <s v="23739328"/>
        <s v="23739479"/>
        <s v="23739489"/>
        <s v="23739492"/>
        <s v="23739518"/>
        <s v="23739726"/>
        <s v="23739728"/>
        <s v="23739838"/>
        <s v="23739910"/>
        <s v="23740044"/>
        <s v="23740051"/>
        <s v="23740073"/>
        <s v="23740100"/>
        <s v="23740303"/>
        <s v="23740357"/>
        <s v="23740364"/>
        <s v="23740827"/>
        <s v="23741238"/>
        <s v="23741346"/>
        <s v="23741461"/>
        <s v="23741543"/>
        <s v="23741615"/>
        <s v="23742184"/>
        <s v="23742247"/>
        <s v="23742293"/>
        <s v="23742352"/>
        <s v="23742481"/>
        <s v="23742493"/>
        <s v="23742581"/>
        <s v="23742710"/>
        <s v="23742752"/>
        <s v="23742781"/>
        <s v="23743745"/>
        <s v="23743749"/>
        <s v="23743850"/>
        <s v="23745037"/>
        <s v="23745038"/>
        <s v="23745241"/>
        <s v="23745387"/>
        <s v="23745529"/>
        <s v="23745770"/>
        <s v="23745809"/>
        <s v="23746251"/>
        <s v="23746457"/>
        <s v="23746489"/>
        <s v="23746573"/>
        <s v="23746588"/>
        <s v="23746599"/>
        <s v="23746629"/>
        <s v="23746855"/>
        <s v="23747069"/>
        <s v="23747791"/>
        <s v="23747863"/>
        <s v="23747875"/>
        <s v="23747951"/>
        <s v="23748085"/>
        <s v="23748189"/>
        <s v="23748261"/>
        <s v="23748403"/>
        <s v="23748471"/>
        <s v="23749295"/>
        <s v="23749299"/>
        <s v="23749832"/>
        <s v="23750666"/>
        <s v="23750715"/>
        <s v="23750880"/>
        <s v="23750910"/>
        <s v="23751498"/>
        <s v="23751515"/>
        <s v="23751715"/>
        <s v="23751740"/>
        <s v="23752491"/>
        <s v="23752513"/>
        <s v="23752515"/>
        <s v="23752536"/>
        <s v="23752591"/>
        <s v="23752621"/>
        <s v="23752651"/>
        <s v="23752705"/>
        <s v="23752730"/>
        <s v="23752880"/>
        <s v="23752944"/>
        <s v="23752989"/>
        <s v="23753087"/>
        <s v="23753097"/>
        <s v="23753651"/>
        <s v="23753652"/>
        <s v="23753696"/>
        <s v="23753755"/>
        <s v="23753776"/>
        <s v="23753807"/>
        <s v="23753810"/>
        <s v="23753814"/>
        <s v="23753821"/>
        <s v="23753828"/>
        <s v="23753831"/>
        <s v="23753868"/>
        <s v="23753905"/>
        <s v="23753909"/>
        <s v="23754047"/>
        <s v="23754054"/>
        <s v="23754162"/>
        <s v="23754181"/>
        <s v="23754222"/>
        <s v="23754239"/>
        <s v="23754659"/>
        <s v="23754781"/>
        <s v="23754931"/>
        <s v="23755156"/>
        <s v="23755342"/>
        <s v="23755482"/>
        <s v="23755490"/>
        <s v="23755553"/>
        <s v="23755564"/>
        <s v="23755566"/>
        <s v="23755576"/>
        <s v="23755674"/>
        <s v="23755689"/>
        <s v="23755746"/>
        <s v="23756012"/>
        <s v="23756048"/>
        <s v="23756054"/>
        <s v="23756069"/>
        <s v="23756287"/>
        <s v="23756632"/>
        <s v="23756960"/>
        <s v="23757711"/>
        <s v="23757843"/>
        <s v="23757850"/>
        <s v="23757996"/>
        <s v="23758058"/>
        <s v="23758076"/>
        <s v="23758092"/>
        <s v="23758408"/>
        <s v="23758480"/>
        <s v="23758514"/>
        <s v="23758518"/>
        <s v="23759001"/>
        <s v="23759200"/>
        <s v="23759299"/>
        <s v="23759471"/>
        <s v="23759534"/>
        <s v="23759669"/>
        <s v="23759685"/>
        <s v="23759937"/>
        <s v="23760464"/>
        <s v="23760533"/>
        <s v="23760586"/>
        <s v="23760690"/>
        <s v="23760710"/>
        <s v="23760932"/>
        <s v="23760933"/>
        <s v="23760934"/>
        <s v="23760935"/>
        <s v="23760936"/>
        <s v="23760937"/>
        <s v="23760938"/>
        <s v="23760939"/>
        <s v="23760940"/>
        <s v="23760941"/>
        <s v="23760942"/>
        <s v="23760943"/>
        <s v="23760944"/>
        <s v="23760945"/>
        <s v="23760946"/>
        <s v="23760948"/>
        <s v="23760949"/>
        <s v="23760950"/>
        <s v="23760951"/>
        <s v="23760952"/>
        <s v="23760953"/>
        <s v="23760954"/>
        <s v="23760955"/>
        <s v="23760956"/>
        <s v="23760957"/>
        <s v="23760958"/>
        <s v="23760959"/>
        <s v="23761069"/>
        <s v="23761261"/>
        <s v="23761262"/>
        <s v="23761263"/>
        <s v="23761264"/>
        <s v="23761265"/>
        <s v="23761266"/>
        <s v="23761267"/>
        <s v="23761268"/>
        <s v="23761269"/>
        <s v="23761270"/>
        <s v="23761271"/>
        <s v="23761272"/>
        <s v="23761273"/>
        <s v="23761274"/>
        <s v="23761276"/>
        <s v="23761277"/>
        <s v="23761278"/>
        <s v="23761279"/>
        <s v="23761503"/>
        <s v="23761504"/>
        <s v="23761505"/>
        <s v="23761506"/>
        <s v="23761507"/>
        <s v="23761508"/>
        <s v="23761509"/>
        <s v="23761510"/>
        <s v="23761518"/>
        <s v="23761519"/>
        <s v="23761520"/>
        <s v="23761521"/>
        <s v="23761522"/>
        <s v="23761523"/>
        <s v="23761524"/>
        <s v="23761525"/>
        <s v="23761526"/>
        <s v="23761531"/>
        <s v="23761532"/>
        <s v="23761533"/>
        <s v="23761534"/>
        <s v="23761535"/>
        <s v="23761536"/>
        <s v="23761537"/>
        <s v="23761541"/>
        <s v="23761542"/>
        <s v="23761543"/>
        <s v="23761544"/>
        <s v="23761545"/>
        <s v="23761546"/>
        <s v="23761547"/>
        <s v="23761549"/>
        <s v="23761550"/>
        <s v="23761551"/>
        <s v="23761555"/>
        <s v="23761572"/>
        <s v="23761594"/>
        <s v="23761962"/>
        <s v="23761969"/>
        <s v="23762235"/>
        <s v="23762880"/>
        <s v="23762923"/>
        <s v="23763267"/>
        <s v="23763316"/>
        <s v="23763436"/>
        <s v="23764584"/>
        <s v="23764602"/>
        <s v="23764638"/>
        <s v="23764700"/>
        <s v="23764783"/>
        <s v="23764964"/>
        <s v="23764978"/>
        <s v="23765173"/>
        <s v="23765328"/>
        <s v="23765367"/>
        <s v="23765420"/>
        <s v="23765993"/>
        <s v="23766087"/>
        <s v="23766282"/>
        <s v="23766349"/>
        <s v="23766502"/>
        <s v="23766569"/>
        <s v="23766777"/>
        <s v="23766784"/>
        <s v="23766792"/>
        <s v="23766824"/>
        <s v="23766915"/>
        <s v="23767079"/>
        <s v="23767475"/>
        <s v="23767476"/>
        <s v="23767494"/>
        <s v="23767576"/>
        <s v="23767684"/>
        <s v="23767827"/>
        <s v="23767873"/>
        <s v="23768069"/>
        <s v="23768113"/>
        <s v="23768137"/>
        <s v="23768146"/>
        <s v="23768159"/>
        <s v="23768436"/>
        <s v="23768580"/>
        <s v="23768627"/>
        <s v="23768743"/>
        <s v="23768768"/>
        <s v="23768969"/>
        <s v="23769078"/>
        <s v="23770126"/>
        <s v="23770229"/>
        <s v="23770232"/>
        <s v="23770290"/>
        <s v="23770493"/>
        <s v="23770535"/>
        <s v="23770579"/>
        <s v="23770590"/>
        <s v="23770620"/>
        <s v="23770622"/>
        <s v="23770691"/>
        <s v="23770781"/>
        <s v="23770939"/>
        <s v="23770983"/>
        <s v="23771092"/>
        <s v="23771515"/>
        <s v="23771584"/>
        <s v="23771708"/>
        <s v="23771736"/>
        <s v="23771784"/>
        <s v="23771969"/>
        <s v="23772028"/>
        <s v="23772129"/>
        <s v="23772183"/>
        <s v="23772202"/>
        <s v="23772211"/>
        <s v="23772230"/>
        <s v="23772304"/>
        <s v="23772697"/>
        <s v="23772780"/>
        <s v="23772799"/>
        <s v="23772829"/>
        <s v="23772838"/>
        <s v="23772905"/>
        <s v="23772906"/>
        <s v="23772908"/>
        <s v="23772909"/>
        <s v="23772910"/>
        <s v="23772911"/>
        <s v="23772991"/>
        <s v="23772995"/>
        <s v="23773066"/>
        <s v="23773080"/>
        <s v="23773081"/>
        <s v="23773082"/>
        <s v="23773083"/>
        <s v="23773084"/>
        <s v="23773085"/>
        <s v="23773086"/>
        <s v="23773087"/>
        <s v="23773102"/>
        <s v="23773103"/>
        <s v="23773104"/>
        <s v="23773106"/>
        <s v="23773107"/>
        <s v="23773114"/>
        <s v="23773118"/>
        <s v="23773127"/>
        <s v="23773129"/>
        <s v="23773130"/>
        <s v="23773131"/>
        <s v="23773132"/>
        <s v="23773134"/>
        <s v="23773148"/>
        <s v="23773150"/>
        <s v="23773151"/>
        <s v="23773171"/>
        <s v="23773172"/>
        <s v="23773173"/>
        <s v="23773175"/>
        <s v="23773176"/>
        <s v="23773177"/>
        <s v="23773178"/>
        <s v="23773188"/>
        <s v="23773189"/>
        <s v="23773190"/>
        <s v="23773191"/>
        <s v="23773192"/>
        <s v="23773193"/>
        <s v="23773194"/>
        <s v="23773195"/>
        <s v="23773197"/>
        <s v="23773218"/>
        <s v="23773219"/>
        <s v="23773220"/>
        <s v="23773223"/>
        <s v="23773224"/>
        <s v="23773226"/>
        <s v="23773233"/>
        <s v="23773234"/>
        <s v="23773236"/>
        <s v="23773237"/>
        <s v="23773238"/>
        <s v="23773240"/>
        <s v="23773263"/>
        <s v="23773264"/>
        <s v="23773265"/>
        <s v="23773266"/>
        <s v="23773268"/>
        <s v="23773269"/>
        <s v="23773274"/>
        <s v="23773275"/>
        <s v="23773276"/>
        <s v="23773277"/>
        <s v="23773279"/>
        <s v="23773280"/>
        <s v="23773281"/>
        <s v="23773294"/>
        <s v="23773295"/>
        <s v="23773296"/>
        <s v="23773297"/>
        <s v="23773299"/>
        <s v="23773300"/>
        <s v="23773301"/>
        <s v="23773308"/>
        <s v="23773309"/>
        <s v="23773311"/>
        <s v="23773312"/>
        <s v="23773313"/>
        <s v="23773314"/>
        <s v="23773326"/>
        <s v="23773327"/>
        <s v="23773328"/>
        <s v="23773329"/>
        <s v="23773330"/>
        <s v="23773335"/>
        <s v="23773336"/>
        <s v="23773337"/>
        <s v="23773338"/>
        <s v="23773339"/>
        <s v="23773340"/>
        <s v="23773341"/>
        <s v="23773347"/>
        <s v="23773349"/>
        <s v="23773350"/>
        <s v="23773352"/>
        <s v="23773354"/>
        <s v="23773359"/>
        <s v="23773360"/>
        <s v="23773361"/>
        <s v="23773362"/>
        <s v="23773363"/>
        <s v="23773364"/>
        <s v="23773365"/>
        <s v="23773366"/>
        <s v="23773373"/>
        <s v="23773374"/>
        <s v="23773375"/>
        <s v="23773377"/>
        <s v="23773378"/>
        <s v="23773383"/>
        <s v="23773384"/>
        <s v="23773385"/>
        <s v="23773387"/>
        <s v="23773388"/>
        <s v="23773389"/>
        <s v="23773392"/>
        <s v="23773393"/>
        <s v="23773395"/>
        <s v="23773396"/>
        <s v="23773397"/>
        <s v="23773398"/>
        <s v="23773405"/>
        <s v="23773406"/>
        <s v="23773407"/>
        <s v="23773408"/>
        <s v="23773410"/>
        <s v="23773411"/>
        <s v="23773412"/>
        <s v="23773418"/>
        <s v="23773419"/>
        <s v="23773420"/>
        <s v="23773421"/>
        <s v="23773422"/>
        <s v="23773423"/>
        <s v="23773424"/>
        <s v="23773425"/>
        <s v="23773449"/>
        <s v="23773453"/>
        <s v="23773454"/>
        <s v="23773456"/>
        <s v="23773461"/>
        <s v="23773462"/>
        <s v="23773463"/>
        <s v="23773465"/>
        <s v="23773466"/>
        <s v="23773468"/>
        <s v="23773470"/>
        <s v="23773477"/>
        <s v="23773478"/>
        <s v="23773479"/>
        <s v="23773481"/>
        <s v="23773482"/>
        <s v="23773485"/>
        <s v="23773495"/>
        <s v="23773496"/>
        <s v="23773497"/>
        <s v="23773500"/>
        <s v="23773508"/>
        <s v="23773509"/>
        <s v="23773511"/>
        <s v="23773513"/>
        <s v="23773519"/>
        <s v="23773520"/>
        <s v="23773521"/>
        <s v="23773523"/>
        <s v="23773524"/>
        <s v="23773525"/>
        <s v="23773526"/>
        <s v="23773527"/>
        <s v="23773535"/>
        <s v="23773536"/>
        <s v="23773537"/>
        <s v="23773538"/>
        <s v="23773540"/>
        <s v="23773541"/>
        <s v="23773544"/>
        <s v="23773554"/>
        <s v="23773557"/>
        <s v="23773559"/>
        <s v="23773567"/>
        <s v="23773568"/>
        <s v="23773569"/>
        <s v="23773570"/>
        <s v="23773571"/>
        <s v="23773574"/>
        <s v="23773577"/>
        <s v="23773578"/>
        <s v="23773579"/>
        <s v="23773580"/>
        <s v="23773581"/>
        <s v="23773582"/>
        <s v="23773584"/>
        <s v="23773591"/>
        <s v="23773592"/>
        <s v="23773593"/>
        <s v="23773596"/>
        <s v="23773597"/>
        <s v="23773598"/>
        <s v="23773600"/>
        <s v="23773603"/>
        <s v="23773607"/>
        <s v="23773608"/>
        <s v="23773609"/>
        <s v="23774183"/>
        <s v="23774197"/>
        <s v="23774289"/>
        <s v="23774303"/>
        <s v="23774356"/>
        <s v="23774412"/>
        <s v="23774484"/>
        <s v="23774507"/>
        <s v="23774553"/>
        <s v="23774616"/>
        <s v="23774681"/>
        <s v="23774715"/>
        <s v="23774736"/>
        <s v="23774747"/>
        <s v="23774860"/>
        <s v="23775173"/>
        <s v="23775192"/>
        <s v="23775777"/>
        <s v="23775796"/>
        <s v="23775808"/>
        <s v="23775874"/>
        <s v="23775875"/>
        <s v="23775938"/>
        <s v="23775960"/>
        <s v="23775965"/>
        <s v="23776045"/>
        <s v="23776095"/>
        <s v="23776110"/>
        <s v="23776125"/>
        <s v="23776183"/>
        <s v="23776207"/>
        <s v="23776214"/>
        <s v="23776377"/>
        <s v="23776522"/>
        <s v="23776637"/>
        <s v="23776649"/>
        <s v="23776939"/>
        <s v="23776984"/>
        <s v="23777012"/>
        <s v="23777060"/>
        <s v="23777074"/>
        <s v="23777104"/>
        <s v="23777439"/>
        <s v="23777456"/>
        <s v="23777488"/>
        <s v="23777508"/>
        <s v="23777571"/>
        <s v="23777588"/>
        <s v="23777647"/>
        <s v="23777725"/>
        <s v="23777748"/>
        <s v="23777772"/>
        <s v="23777792"/>
        <s v="23778445"/>
        <s v="23778529"/>
        <s v="23778535"/>
        <s v="23778725"/>
        <s v="23778765"/>
        <s v="23778804"/>
        <s v="23778820"/>
        <s v="23778859"/>
        <s v="23778867"/>
        <s v="23778875"/>
        <s v="23778926"/>
        <s v="23778941"/>
        <s v="23778955"/>
        <s v="23778962"/>
        <s v="23779376"/>
        <s v="23779406"/>
        <s v="23779422"/>
        <s v="23779432"/>
        <s v="23779527"/>
        <s v="23779534"/>
        <s v="23779535"/>
        <s v="23779727"/>
        <s v="23779736"/>
        <s v="23779743"/>
        <s v="23779753"/>
        <s v="23779774"/>
        <s v="23779784"/>
        <s v="23779807"/>
        <s v="23779813"/>
        <s v="23779820"/>
        <s v="23779854"/>
        <s v="23779871"/>
        <s v="23779895"/>
        <s v="23779904"/>
        <s v="23779911"/>
        <s v="23779929"/>
        <s v="23779930"/>
        <s v="23779952"/>
        <s v="23779974"/>
        <s v="23779975"/>
        <s v="23779977"/>
        <s v="23779984"/>
        <s v="23779989"/>
        <s v="23780003"/>
        <s v="23780021"/>
        <s v="23780050"/>
        <s v="23780062"/>
        <s v="23780095"/>
        <s v="23780100"/>
        <s v="23780104"/>
        <s v="23780137"/>
        <s v="23780179"/>
        <s v="23780182"/>
        <s v="23780189"/>
        <s v="23780192"/>
        <s v="23780216"/>
        <s v="23780741"/>
        <s v="23780751"/>
        <s v="23780757"/>
        <s v="23780801"/>
        <s v="23780804"/>
        <s v="23780807"/>
        <s v="23780812"/>
        <s v="23780828"/>
        <s v="23780833"/>
        <s v="23780835"/>
        <s v="23780846"/>
        <s v="23780852"/>
        <s v="23780854"/>
        <s v="23780855"/>
        <s v="23780873"/>
        <s v="23780908"/>
        <s v="23780911"/>
        <s v="23780913"/>
        <s v="23780920"/>
        <s v="23780923"/>
        <s v="23780939"/>
        <s v="23780948"/>
        <s v="23780951"/>
        <s v="23780976"/>
        <s v="23780978"/>
        <s v="23780995"/>
        <s v="23781065"/>
        <s v="23781083"/>
        <s v="23781160"/>
        <s v="23781169"/>
        <s v="23781191"/>
        <s v="23781198"/>
        <s v="23781202"/>
        <s v="23781225"/>
        <s v="23781241"/>
        <s v="23781256"/>
        <s v="23781257"/>
        <s v="23781268"/>
        <s v="23781273"/>
        <s v="23781284"/>
        <s v="23781294"/>
        <s v="23781295"/>
        <s v="23781301"/>
        <s v="23781319"/>
        <s v="23781322"/>
        <s v="23781323"/>
        <s v="23781345"/>
        <s v="23781357"/>
        <s v="23781362"/>
        <s v="23781366"/>
        <s v="23781378"/>
        <s v="23781389"/>
        <s v="23781417"/>
        <s v="23781421"/>
        <s v="23781427"/>
        <s v="23781431"/>
        <s v="23781434"/>
        <s v="23781457"/>
        <s v="23781473"/>
        <s v="23781476"/>
        <s v="23781484"/>
        <s v="23781705"/>
        <s v="23781785"/>
        <s v="23781791"/>
        <s v="23781804"/>
        <s v="23781881"/>
        <s v="23782233"/>
        <s v="23782280"/>
        <s v="23782281"/>
        <s v="23782283"/>
        <s v="23782300"/>
        <s v="23782314"/>
        <s v="23782315"/>
        <s v="23782322"/>
        <s v="23782332"/>
        <s v="23782339"/>
        <s v="23782346"/>
        <s v="23782351"/>
        <s v="23782363"/>
        <s v="23782367"/>
        <s v="23782370"/>
        <s v="23782380"/>
        <s v="23782410"/>
        <s v="23782428"/>
        <s v="23782432"/>
        <s v="23782433"/>
        <s v="23782437"/>
        <s v="23782438"/>
        <s v="23782445"/>
        <s v="23782456"/>
        <s v="23782479"/>
        <s v="23782492"/>
        <s v="23782493"/>
        <s v="23782494"/>
        <s v="23782495"/>
        <s v="23782515"/>
        <s v="23782518"/>
        <s v="23782550"/>
        <s v="23782556"/>
        <s v="23782562"/>
        <s v="23782565"/>
        <s v="23782578"/>
        <s v="23782581"/>
        <s v="23782583"/>
        <s v="23782587"/>
        <s v="23782594"/>
        <s v="23782600"/>
        <s v="23782602"/>
        <s v="23782604"/>
        <s v="23782605"/>
        <s v="23782613"/>
        <s v="23782614"/>
        <s v="23782649"/>
        <s v="23782651"/>
        <s v="23782653"/>
        <s v="23782664"/>
        <s v="23782676"/>
        <s v="23782736"/>
        <s v="23782743"/>
        <s v="23782745"/>
        <s v="23782748"/>
        <s v="23782749"/>
        <s v="23782764"/>
        <s v="23782766"/>
        <s v="23782779"/>
        <s v="23782794"/>
        <s v="23782808"/>
        <s v="23782809"/>
        <s v="23782831"/>
        <s v="23782849"/>
        <s v="23782851"/>
        <s v="23782859"/>
        <s v="23782864"/>
        <s v="23782869"/>
        <s v="23782871"/>
        <s v="23782877"/>
        <s v="23782893"/>
        <s v="23782896"/>
        <s v="23782982"/>
        <s v="23783049"/>
        <s v="23783065"/>
        <s v="23783072"/>
        <s v="23783091"/>
        <s v="23783093"/>
        <s v="23783129"/>
        <s v="23783238"/>
        <s v="23783247"/>
        <s v="23783249"/>
        <s v="23784234"/>
        <s v="23784236"/>
        <s v="23784375"/>
        <s v="23784392"/>
        <s v="23784395"/>
        <s v="23784429"/>
        <s v="23784436"/>
        <s v="23784453"/>
        <s v="23784459"/>
        <s v="23784481"/>
        <s v="23784504"/>
        <s v="23784509"/>
        <s v="23784533"/>
        <s v="23784554"/>
        <s v="23784555"/>
        <s v="23784559"/>
        <s v="23784568"/>
        <s v="23784572"/>
        <s v="23784585"/>
        <s v="23784592"/>
        <s v="23784611"/>
        <s v="23784631"/>
        <s v="23784634"/>
        <s v="23784654"/>
        <s v="23784671"/>
        <s v="23784681"/>
        <s v="23784690"/>
        <s v="23784704"/>
        <s v="23784727"/>
        <s v="23784732"/>
        <s v="23784736"/>
        <s v="23784742"/>
        <s v="23784744"/>
        <s v="23784745"/>
        <s v="23784760"/>
        <s v="23784766"/>
        <s v="23784768"/>
        <s v="23784769"/>
        <s v="23784771"/>
        <s v="23784776"/>
        <s v="23784783"/>
        <s v="23784786"/>
        <s v="23784788"/>
        <s v="23784792"/>
        <s v="23784795"/>
        <s v="23784807"/>
        <s v="23784838"/>
        <s v="23784869"/>
        <s v="23784894"/>
        <s v="23784895"/>
        <s v="23784904"/>
        <s v="23784907"/>
        <s v="23784909"/>
        <s v="23784914"/>
        <s v="23784918"/>
        <s v="23784927"/>
        <s v="23784935"/>
        <s v="23784956"/>
        <s v="23784959"/>
        <s v="23784992"/>
        <s v="23785012"/>
        <s v="23785026"/>
        <s v="23785027"/>
        <s v="23785029"/>
        <s v="23785034"/>
        <s v="23785040"/>
        <s v="23785041"/>
        <s v="23785044"/>
        <s v="23785064"/>
        <s v="23785069"/>
        <s v="23785076"/>
        <s v="23785077"/>
        <s v="23785085"/>
        <s v="23785092"/>
        <s v="23785102"/>
        <s v="23785116"/>
        <s v="23785132"/>
        <s v="23785133"/>
        <s v="23785144"/>
        <s v="23785167"/>
        <s v="23785174"/>
        <s v="23785178"/>
        <s v="23785179"/>
        <s v="23785181"/>
        <s v="23785188"/>
        <s v="23785192"/>
        <s v="23785193"/>
        <s v="23785195"/>
        <s v="23785197"/>
        <s v="23785201"/>
        <s v="23785203"/>
        <s v="23785211"/>
        <s v="23785215"/>
        <s v="23785218"/>
        <s v="23785224"/>
        <s v="23785225"/>
        <s v="23785228"/>
        <s v="23785242"/>
        <s v="23785253"/>
        <s v="23785262"/>
        <s v="23785271"/>
        <s v="23785277"/>
        <s v="23785299"/>
        <s v="23785550"/>
        <s v="23785559"/>
        <s v="23785560"/>
        <s v="23785561"/>
        <s v="23785563"/>
        <s v="23785566"/>
        <s v="23785567"/>
        <s v="23785572"/>
        <s v="23785585"/>
        <s v="23785589"/>
        <s v="23785594"/>
        <s v="23785603"/>
        <s v="23785607"/>
        <s v="23785610"/>
        <s v="23785618"/>
        <s v="23785619"/>
        <s v="23785625"/>
        <s v="23785632"/>
        <s v="23785635"/>
        <s v="23785637"/>
        <s v="23785642"/>
        <s v="23785647"/>
        <s v="23785652"/>
        <s v="23785661"/>
        <s v="23785671"/>
        <s v="23785686"/>
        <s v="23785704"/>
        <s v="23785743"/>
        <s v="23785744"/>
        <s v="23785745"/>
        <s v="23785752"/>
        <s v="23785755"/>
        <s v="23785767"/>
        <s v="23785770"/>
        <s v="23785771"/>
        <s v="23785772"/>
        <s v="23785773"/>
        <s v="23785785"/>
        <s v="23785797"/>
        <s v="23785798"/>
        <s v="23785853"/>
        <s v="23785861"/>
        <s v="23785866"/>
        <s v="23785876"/>
        <s v="23785877"/>
        <s v="23785902"/>
        <s v="23785916"/>
        <s v="23785924"/>
        <s v="23785930"/>
        <s v="23785963"/>
        <s v="23786026"/>
        <s v="23786057"/>
        <s v="23786071"/>
        <s v="23786099"/>
        <s v="23786100"/>
        <s v="23786102"/>
        <s v="23786106"/>
        <s v="23786129"/>
        <s v="23786152"/>
        <s v="23786163"/>
        <s v="23786174"/>
        <s v="23786175"/>
        <s v="23786190"/>
        <s v="23786202"/>
        <s v="23786206"/>
        <s v="23786213"/>
        <s v="23786220"/>
        <s v="23786222"/>
        <s v="23786229"/>
        <s v="23786246"/>
        <s v="23786248"/>
        <s v="23786255"/>
        <s v="23786263"/>
        <s v="23786272"/>
        <s v="23786282"/>
        <s v="23786284"/>
        <s v="23786287"/>
        <s v="23786290"/>
        <s v="23786292"/>
        <s v="23786293"/>
        <s v="23786296"/>
        <s v="23786301"/>
        <s v="23786322"/>
        <s v="23786330"/>
        <s v="23786337"/>
        <s v="23786354"/>
        <s v="23786358"/>
        <s v="23786373"/>
        <s v="23786391"/>
        <s v="23786393"/>
        <s v="23786394"/>
        <s v="23786403"/>
        <s v="23786405"/>
        <s v="23786424"/>
        <s v="23786426"/>
        <s v="23786462"/>
        <s v="23786495"/>
        <s v="23786497"/>
        <s v="23786502"/>
        <s v="23786504"/>
        <s v="23786505"/>
        <s v="23786512"/>
        <s v="23786531"/>
        <s v="23786534"/>
        <s v="23786535"/>
        <s v="23786536"/>
        <s v="23786537"/>
        <s v="23786541"/>
        <s v="23786548"/>
        <s v="23786551"/>
        <s v="23786583"/>
        <s v="23786587"/>
        <s v="23786595"/>
        <s v="23786599"/>
        <s v="23786616"/>
        <s v="23786629"/>
        <s v="23786639"/>
        <s v="23786642"/>
        <s v="23786647"/>
        <s v="23787041"/>
        <s v="23787042"/>
        <s v="23787050"/>
        <s v="23787060"/>
        <s v="23787061"/>
        <s v="23787063"/>
        <s v="23787065"/>
        <s v="23787068"/>
        <s v="23787075"/>
        <s v="23787086"/>
        <s v="23787089"/>
        <s v="23787091"/>
        <s v="23787093"/>
        <s v="23787095"/>
        <s v="23787236"/>
        <s v="23787301"/>
        <s v="23787304"/>
        <s v="23787309"/>
        <s v="23787310"/>
        <s v="23787319"/>
        <s v="23787346"/>
        <s v="23787367"/>
        <s v="23787375"/>
        <s v="23787385"/>
        <s v="23787389"/>
        <s v="23787392"/>
        <s v="23787396"/>
        <s v="23787398"/>
        <s v="23787401"/>
        <s v="23787413"/>
        <s v="23787426"/>
        <s v="23787429"/>
        <s v="23787430"/>
        <s v="23787431"/>
        <s v="23787434"/>
        <s v="23787441"/>
        <s v="23787447"/>
        <s v="23787452"/>
        <s v="23787454"/>
        <s v="23787456"/>
        <s v="23787457"/>
        <s v="23787464"/>
        <s v="23787465"/>
        <s v="23787466"/>
        <s v="23787467"/>
        <s v="23787472"/>
        <s v="23787474"/>
        <s v="23787482"/>
        <s v="23787483"/>
        <s v="23787493"/>
        <s v="23787497"/>
        <s v="23787500"/>
        <s v="23787503"/>
        <s v="23787504"/>
        <s v="23787506"/>
        <s v="23787507"/>
        <s v="23787514"/>
        <s v="23787515"/>
        <s v="23787516"/>
        <s v="23787517"/>
        <s v="23787519"/>
        <s v="23787520"/>
        <s v="23787522"/>
        <s v="23787523"/>
        <s v="23787526"/>
        <s v="23787527"/>
        <s v="23787536"/>
        <s v="23787540"/>
        <s v="23787542"/>
        <s v="23787545"/>
        <s v="23787547"/>
        <s v="23787549"/>
        <s v="23787550"/>
        <s v="23787552"/>
        <s v="23787554"/>
        <s v="23787556"/>
        <s v="23787557"/>
        <s v="23787564"/>
        <s v="23787567"/>
        <s v="23787578"/>
        <s v="23787586"/>
        <s v="23787600"/>
        <s v="23787609"/>
        <s v="23787631"/>
        <s v="23787642"/>
        <s v="23787646"/>
        <s v="23787652"/>
        <s v="23787653"/>
        <s v="23787664"/>
        <s v="23787668"/>
        <s v="23787671"/>
        <s v="23787673"/>
        <s v="23787674"/>
        <s v="23787677"/>
        <s v="23787684"/>
        <s v="23787686"/>
        <s v="23787693"/>
        <s v="23787696"/>
        <s v="23787702"/>
        <s v="23787716"/>
        <s v="23787717"/>
        <s v="23787722"/>
        <s v="23787730"/>
        <s v="23787732"/>
        <s v="23787737"/>
        <s v="23787746"/>
        <s v="23787749"/>
        <s v="23787750"/>
        <s v="23787761"/>
        <s v="23787773"/>
        <s v="23787793"/>
        <s v="23787823"/>
        <s v="23787826"/>
        <s v="23787835"/>
        <s v="23787836"/>
        <s v="23787872"/>
        <s v="23787876"/>
        <s v="23787889"/>
        <s v="23787904"/>
        <s v="23787915"/>
        <s v="23787916"/>
        <s v="23787934"/>
        <s v="23787938"/>
        <s v="23787940"/>
        <s v="23787952"/>
        <s v="23787954"/>
        <s v="23787965"/>
        <s v="23787970"/>
        <s v="23788017"/>
        <s v="23788026"/>
        <s v="23788041"/>
        <s v="23788062"/>
        <s v="23788072"/>
        <s v="23788094"/>
        <s v="23788110"/>
        <s v="23788112"/>
        <s v="23788131"/>
        <s v="23788166"/>
        <s v="23788236"/>
        <s v="23788409"/>
        <s v="23788411"/>
        <s v="23788421"/>
        <s v="23788422"/>
        <s v="23788478"/>
        <s v="23788480"/>
        <s v="23788481"/>
        <s v="23788502"/>
        <s v="23788506"/>
        <s v="23788510"/>
        <s v="23788522"/>
        <s v="23788531"/>
        <s v="23788540"/>
        <s v="23788746"/>
        <s v="23788751"/>
        <s v="23788753"/>
        <s v="23788758"/>
        <s v="23788760"/>
        <s v="23788763"/>
        <s v="23788765"/>
        <s v="23788774"/>
        <s v="23788776"/>
        <s v="23788777"/>
        <s v="23788778"/>
        <s v="23788787"/>
        <s v="23788796"/>
        <s v="23788797"/>
        <s v="23788798"/>
        <s v="23788802"/>
        <s v="23788807"/>
        <s v="23788808"/>
        <s v="23788809"/>
        <s v="23788810"/>
        <s v="23788811"/>
        <s v="23788812"/>
        <s v="23788813"/>
        <s v="23788823"/>
        <s v="23788828"/>
        <s v="23788831"/>
        <s v="23788834"/>
        <s v="23788841"/>
        <s v="23788844"/>
        <s v="23788845"/>
        <s v="23788849"/>
        <s v="23788851"/>
        <s v="23788855"/>
        <s v="23788856"/>
        <s v="23788857"/>
        <s v="23788858"/>
        <s v="23788859"/>
        <s v="23788860"/>
        <s v="23788861"/>
        <s v="23788862"/>
        <s v="23788863"/>
        <s v="23788864"/>
        <s v="23788865"/>
        <s v="23788868"/>
        <s v="23788871"/>
        <s v="23788872"/>
        <s v="23788873"/>
        <s v="23788874"/>
        <s v="23788875"/>
        <s v="23788876"/>
        <s v="23788877"/>
        <s v="23788883"/>
        <s v="23788886"/>
        <s v="23788887"/>
        <s v="23788888"/>
        <s v="23788889"/>
        <s v="23788890"/>
        <s v="23788891"/>
        <s v="23788892"/>
        <s v="23788895"/>
        <s v="23788896"/>
        <s v="23788898"/>
        <s v="23788900"/>
        <s v="23788904"/>
        <s v="23788905"/>
        <s v="23788909"/>
        <s v="23788914"/>
        <s v="23788916"/>
        <s v="23788918"/>
        <s v="23788923"/>
        <s v="23788924"/>
        <s v="23788927"/>
        <s v="23788930"/>
        <s v="23788931"/>
        <s v="23788932"/>
        <s v="23788937"/>
        <s v="23788943"/>
        <s v="23788954"/>
        <s v="23788957"/>
        <s v="23788965"/>
        <s v="23788975"/>
        <s v="23788978"/>
        <s v="23788981"/>
        <s v="23788982"/>
        <s v="23788983"/>
        <s v="23788984"/>
        <s v="23788997"/>
        <s v="23788998"/>
        <s v="23788999"/>
        <s v="23789000"/>
        <s v="23789004"/>
        <s v="23789005"/>
        <s v="23789011"/>
        <s v="23789013"/>
        <s v="23789014"/>
        <s v="23789017"/>
        <s v="23789027"/>
        <s v="23789039"/>
        <s v="23789042"/>
        <s v="23789043"/>
        <s v="23789046"/>
        <s v="23789047"/>
        <s v="23789053"/>
        <s v="23789056"/>
        <s v="23789058"/>
        <s v="23789063"/>
        <s v="23789067"/>
        <s v="23789077"/>
        <s v="23789122"/>
        <s v="23789126"/>
        <s v="23789146"/>
        <s v="23789170"/>
        <s v="23789171"/>
        <s v="23789176"/>
        <s v="23789178"/>
        <s v="23789180"/>
        <s v="23789183"/>
        <s v="23789187"/>
        <s v="23789189"/>
        <s v="23789191"/>
        <s v="23789192"/>
        <s v="23789198"/>
        <s v="23789209"/>
        <s v="23789231"/>
        <s v="23789233"/>
        <s v="23789261"/>
        <s v="23789273"/>
        <s v="23789278"/>
        <s v="23789306"/>
        <s v="23789313"/>
        <s v="23789318"/>
        <s v="23789321"/>
        <s v="23789326"/>
        <s v="23789330"/>
        <s v="23789331"/>
        <s v="23789332"/>
        <s v="23789335"/>
        <s v="23789336"/>
        <s v="23789344"/>
        <s v="23789345"/>
        <s v="23789347"/>
        <s v="23789348"/>
        <s v="23789349"/>
        <s v="23789352"/>
        <s v="23789358"/>
        <s v="23789360"/>
        <s v="23789361"/>
        <s v="23789362"/>
        <s v="23789363"/>
        <s v="23789370"/>
        <s v="23789376"/>
        <s v="23789378"/>
        <s v="23789384"/>
        <s v="23789390"/>
        <s v="23789391"/>
        <s v="23789395"/>
        <s v="23789408"/>
        <s v="23789410"/>
        <s v="23789415"/>
        <s v="23789416"/>
        <s v="23789418"/>
        <s v="23789428"/>
        <s v="23789429"/>
        <s v="23789432"/>
        <s v="23789437"/>
        <s v="23789444"/>
        <s v="23789448"/>
        <s v="23789452"/>
        <s v="23789456"/>
        <s v="23789460"/>
        <s v="23789464"/>
        <s v="23789466"/>
        <s v="23789471"/>
        <s v="23789475"/>
        <s v="23789476"/>
        <s v="23789480"/>
        <s v="23789483"/>
        <s v="23789493"/>
        <s v="23789499"/>
        <s v="23789505"/>
        <s v="23789510"/>
        <s v="23789538"/>
        <s v="23789539"/>
        <s v="23789543"/>
        <s v="23789554"/>
        <s v="23789564"/>
        <s v="23789569"/>
        <s v="23789572"/>
        <s v="23789574"/>
        <s v="23789575"/>
        <s v="23789578"/>
        <s v="23789583"/>
        <s v="23789589"/>
        <s v="23789591"/>
        <s v="23789598"/>
        <s v="23789604"/>
        <s v="23789605"/>
        <s v="23789607"/>
        <s v="23789609"/>
        <s v="23789611"/>
        <s v="23789612"/>
        <s v="23789615"/>
        <s v="23789625"/>
        <s v="23789630"/>
        <s v="23789637"/>
        <s v="23789645"/>
        <s v="23789646"/>
        <s v="23789649"/>
        <s v="23789651"/>
        <s v="23789657"/>
        <s v="23789666"/>
        <s v="23789668"/>
        <s v="23789674"/>
        <s v="23789675"/>
        <s v="23789677"/>
        <s v="23789679"/>
        <s v="23789681"/>
        <s v="23789690"/>
        <s v="23789692"/>
        <s v="23789694"/>
        <s v="23789708"/>
        <s v="23789717"/>
        <s v="23789724"/>
        <s v="23789727"/>
        <s v="23789728"/>
        <s v="23789733"/>
        <s v="23789738"/>
        <s v="23789753"/>
        <s v="23789755"/>
        <s v="23789758"/>
        <s v="23789760"/>
        <s v="23789764"/>
        <s v="23789765"/>
        <s v="23789769"/>
        <s v="23789772"/>
        <s v="23789780"/>
        <s v="23789784"/>
        <s v="23789786"/>
        <s v="23789788"/>
        <s v="23789793"/>
        <s v="23789794"/>
        <s v="23789796"/>
        <s v="23789797"/>
        <s v="23789804"/>
        <s v="23789805"/>
        <s v="23789807"/>
        <s v="23789808"/>
        <s v="23789809"/>
        <s v="23789811"/>
        <s v="23789818"/>
        <s v="23789819"/>
        <s v="23789820"/>
        <s v="23789821"/>
        <s v="23789822"/>
        <s v="23789823"/>
        <s v="23789824"/>
        <s v="23789825"/>
        <s v="23789826"/>
        <s v="23789829"/>
        <s v="23789841"/>
        <s v="23789842"/>
        <s v="23789843"/>
        <s v="23789846"/>
        <s v="23789847"/>
        <s v="23789848"/>
        <s v="23789850"/>
        <s v="23789853"/>
        <s v="23789859"/>
        <s v="23789866"/>
        <s v="23789867"/>
        <s v="23789870"/>
        <s v="23790265"/>
        <s v="23790266"/>
        <s v="23790276"/>
        <s v="23790283"/>
        <s v="23790284"/>
        <s v="23790285"/>
        <s v="23790286"/>
        <s v="23790287"/>
        <s v="23790288"/>
        <s v="23790289"/>
        <s v="23790290"/>
        <s v="23790291"/>
        <s v="23790292"/>
        <s v="23790298"/>
        <s v="23790300"/>
        <s v="23790303"/>
        <s v="23790308"/>
        <s v="23790309"/>
        <s v="23790314"/>
        <s v="23790317"/>
        <s v="23790318"/>
        <s v="23790319"/>
        <s v="23790325"/>
        <s v="23790326"/>
        <s v="23790328"/>
        <s v="23790329"/>
        <s v="23790331"/>
        <s v="23790333"/>
        <s v="23790334"/>
        <s v="23790335"/>
        <s v="23790337"/>
        <s v="23790338"/>
        <s v="23790339"/>
        <s v="23790341"/>
        <s v="23790343"/>
        <s v="23790344"/>
        <s v="23790348"/>
        <s v="23790354"/>
        <s v="23790363"/>
        <s v="23790381"/>
        <s v="23790392"/>
        <s v="23790393"/>
        <s v="23790399"/>
        <s v="23790406"/>
        <s v="23790407"/>
        <s v="23790410"/>
        <s v="23790417"/>
        <s v="23790419"/>
        <s v="23790422"/>
        <s v="23790423"/>
        <s v="23790431"/>
        <s v="23790435"/>
        <s v="23790449"/>
        <s v="23790456"/>
        <s v="23790464"/>
        <s v="23790466"/>
        <s v="23790468"/>
        <s v="23790469"/>
        <s v="23790474"/>
        <s v="23790475"/>
        <s v="23790478"/>
        <s v="23790484"/>
        <s v="23790489"/>
        <s v="23790504"/>
        <s v="23790505"/>
        <s v="23790515"/>
        <s v="23790518"/>
        <s v="23790520"/>
        <s v="23790525"/>
        <s v="23790536"/>
        <s v="23790539"/>
        <s v="23790552"/>
        <s v="23790561"/>
        <s v="23790562"/>
        <s v="23790565"/>
        <s v="23790573"/>
        <s v="23790584"/>
        <s v="23790591"/>
        <s v="23790593"/>
        <s v="23790606"/>
        <s v="23790607"/>
        <s v="23790608"/>
        <s v="23790611"/>
        <s v="23790612"/>
        <s v="23790624"/>
        <s v="23790628"/>
        <s v="23790629"/>
        <s v="23790631"/>
        <s v="23790632"/>
        <s v="23790634"/>
        <s v="23790643"/>
        <s v="23790650"/>
        <s v="23790652"/>
        <s v="23790656"/>
        <s v="23790657"/>
        <s v="23790659"/>
        <s v="23790662"/>
        <s v="23790663"/>
        <s v="23790664"/>
        <s v="23790676"/>
        <s v="23790680"/>
        <s v="23790686"/>
        <s v="23790689"/>
        <s v="23790694"/>
        <s v="23790698"/>
        <s v="23790710"/>
        <s v="23790711"/>
        <s v="23790713"/>
        <s v="23790734"/>
        <s v="23790735"/>
        <s v="23790740"/>
        <s v="23790743"/>
        <s v="23790769"/>
        <s v="23790775"/>
        <s v="23790776"/>
        <s v="23790777"/>
        <s v="23790781"/>
        <s v="23790784"/>
        <s v="23790786"/>
        <s v="23790787"/>
        <s v="23790788"/>
        <s v="23790790"/>
        <s v="23790791"/>
        <s v="23790792"/>
        <s v="23790798"/>
        <s v="23790802"/>
        <s v="23790803"/>
        <s v="23790808"/>
        <s v="23790813"/>
        <s v="23790814"/>
        <s v="23790817"/>
        <s v="23790819"/>
        <s v="23790820"/>
        <s v="23790822"/>
        <s v="23790825"/>
        <s v="23790826"/>
        <s v="23790829"/>
        <s v="23790831"/>
        <s v="23790838"/>
        <s v="23790839"/>
        <s v="23790846"/>
        <s v="23790849"/>
        <s v="23790850"/>
        <s v="23790853"/>
        <s v="23790860"/>
        <s v="23790870"/>
        <s v="23790879"/>
        <s v="23790891"/>
        <s v="23790903"/>
        <s v="23790904"/>
        <s v="23790908"/>
        <s v="23790935"/>
        <s v="23790936"/>
        <s v="23790938"/>
        <s v="23790944"/>
        <s v="23790946"/>
        <s v="23790948"/>
        <s v="23790950"/>
        <s v="23790958"/>
        <s v="23790959"/>
        <s v="23790961"/>
        <s v="23790963"/>
        <s v="23790964"/>
        <s v="23790971"/>
        <s v="23790980"/>
        <s v="23790981"/>
        <s v="23790983"/>
        <s v="23790984"/>
        <s v="23791010"/>
        <s v="23791028"/>
        <s v="23791038"/>
        <s v="23791058"/>
        <s v="23791059"/>
        <s v="23791069"/>
        <s v="23791077"/>
        <s v="23791080"/>
        <s v="23791081"/>
        <s v="23791085"/>
        <s v="23791103"/>
        <s v="23791189"/>
        <s v="23791197"/>
        <s v="23791198"/>
        <s v="23791211"/>
        <s v="23791217"/>
        <s v="23791236"/>
        <s v="23791238"/>
        <s v="23791452"/>
        <s v="23791478"/>
        <s v="23791481"/>
        <s v="23791483"/>
        <s v="23791490"/>
        <s v="23791491"/>
        <s v="23791492"/>
        <s v="23791501"/>
        <s v="23791504"/>
        <s v="23791505"/>
        <s v="23791510"/>
        <s v="23791515"/>
        <s v="23791516"/>
        <s v="23791528"/>
        <s v="23791531"/>
        <s v="23791533"/>
        <s v="23791534"/>
        <s v="23791535"/>
        <s v="23791537"/>
        <s v="23791538"/>
        <s v="23791539"/>
        <s v="23791543"/>
        <s v="23791547"/>
        <s v="23791550"/>
        <s v="23791553"/>
        <s v="23791556"/>
        <s v="23791558"/>
        <s v="23791559"/>
        <s v="23791560"/>
        <s v="23791562"/>
        <s v="23791568"/>
        <s v="23791575"/>
        <s v="23791576"/>
        <s v="23791581"/>
        <s v="23791582"/>
        <s v="23791584"/>
        <s v="23791587"/>
        <s v="23791592"/>
        <s v="23791594"/>
        <s v="23791596"/>
        <s v="23791602"/>
        <s v="23791603"/>
        <s v="23791604"/>
        <s v="23791606"/>
        <s v="23791607"/>
        <s v="23791611"/>
        <s v="23791621"/>
        <s v="23791623"/>
        <s v="23791627"/>
        <s v="23791629"/>
        <s v="23791631"/>
        <s v="23791632"/>
        <s v="23791636"/>
        <s v="23791638"/>
        <s v="23791645"/>
        <s v="23791646"/>
        <s v="23791648"/>
        <s v="23791649"/>
        <s v="23791650"/>
        <s v="23791653"/>
        <s v="23791655"/>
        <s v="23791657"/>
        <s v="23791658"/>
        <s v="23791660"/>
        <s v="23791661"/>
        <s v="23791669"/>
        <s v="23791673"/>
        <s v="23791674"/>
        <s v="23791679"/>
        <s v="23791686"/>
        <s v="23791687"/>
        <s v="23791690"/>
        <s v="23791697"/>
        <s v="23791698"/>
        <s v="23791699"/>
        <s v="23791704"/>
        <s v="23791705"/>
        <s v="23791714"/>
        <s v="23791716"/>
        <s v="23791718"/>
        <s v="23791721"/>
        <s v="23791723"/>
        <s v="23791724"/>
        <s v="23791726"/>
        <s v="23791727"/>
        <s v="23791730"/>
        <s v="23791737"/>
        <s v="23791738"/>
        <s v="23791740"/>
        <s v="23791743"/>
        <s v="23791744"/>
        <s v="23791747"/>
        <s v="23791749"/>
        <s v="23791753"/>
        <s v="23791756"/>
        <s v="23791759"/>
        <s v="23791766"/>
        <s v="23791769"/>
        <s v="23791770"/>
        <s v="23791773"/>
        <s v="23791774"/>
        <s v="23791775"/>
        <s v="23791779"/>
        <s v="23791780"/>
        <s v="23791783"/>
        <s v="23791784"/>
        <s v="23791785"/>
        <s v="23791786"/>
        <s v="23791791"/>
        <s v="23791794"/>
        <s v="23791796"/>
        <s v="23791804"/>
        <s v="23791810"/>
        <s v="23791813"/>
        <s v="23791821"/>
        <s v="23791828"/>
        <s v="23791831"/>
        <s v="23791833"/>
        <s v="23791835"/>
        <s v="23791840"/>
        <s v="23791841"/>
        <s v="23791842"/>
        <s v="23791843"/>
        <s v="23791849"/>
        <s v="23791850"/>
        <s v="23791851"/>
        <s v="23791860"/>
        <s v="23791862"/>
        <s v="23791866"/>
        <s v="23791867"/>
        <s v="23791868"/>
        <s v="23791874"/>
        <s v="23791877"/>
        <s v="23791887"/>
        <s v="23791891"/>
        <s v="23791894"/>
        <s v="23791896"/>
        <s v="23791898"/>
        <s v="23791908"/>
        <s v="23791911"/>
        <s v="23791914"/>
        <s v="23791915"/>
        <s v="23791916"/>
        <s v="23791918"/>
        <s v="23791922"/>
        <s v="23791928"/>
        <s v="23791929"/>
        <s v="23791935"/>
        <s v="23791936"/>
        <s v="23791938"/>
        <s v="23791943"/>
        <s v="23791945"/>
        <s v="23791948"/>
        <s v="23791952"/>
        <s v="23791954"/>
        <s v="23791957"/>
        <s v="23791960"/>
        <s v="23791961"/>
        <s v="23791964"/>
        <s v="23791967"/>
        <s v="23791972"/>
        <s v="23791974"/>
        <s v="23791975"/>
        <s v="23791976"/>
        <s v="23791980"/>
        <s v="23791981"/>
        <s v="23791984"/>
        <s v="23791988"/>
        <s v="23791992"/>
        <s v="23791999"/>
        <s v="23792016"/>
        <s v="23792017"/>
        <s v="23792018"/>
        <s v="23792021"/>
        <s v="23792026"/>
        <s v="23792030"/>
        <s v="23792041"/>
        <s v="23792046"/>
        <s v="23792049"/>
        <s v="23792051"/>
        <s v="23792052"/>
        <s v="23792067"/>
        <s v="23792072"/>
        <s v="23792077"/>
        <s v="23792079"/>
        <s v="23792081"/>
        <s v="23792082"/>
        <s v="23792083"/>
        <s v="23792084"/>
        <s v="23792088"/>
        <s v="23792093"/>
        <s v="23792094"/>
        <s v="23792098"/>
        <s v="23792102"/>
        <s v="23792103"/>
        <s v="23792107"/>
        <s v="23792109"/>
        <s v="23792110"/>
        <s v="23792113"/>
        <s v="23792115"/>
        <s v="23792118"/>
        <s v="23792121"/>
        <s v="23792126"/>
        <s v="23792127"/>
        <s v="23792136"/>
        <s v="23792138"/>
        <s v="23792139"/>
        <s v="23792145"/>
        <s v="23792153"/>
        <s v="23792156"/>
        <s v="23792158"/>
        <s v="23792160"/>
        <s v="23792162"/>
        <s v="23792164"/>
        <s v="23792165"/>
        <s v="23792168"/>
        <s v="23792169"/>
        <s v="23792170"/>
        <s v="23792171"/>
        <s v="23792173"/>
        <s v="23792175"/>
        <s v="23792177"/>
        <s v="23792179"/>
        <s v="23792181"/>
        <s v="23792182"/>
        <s v="23792186"/>
        <s v="23792187"/>
        <s v="23792191"/>
        <s v="23792193"/>
        <s v="23792197"/>
        <s v="23792199"/>
        <s v="23792200"/>
        <s v="23792203"/>
        <s v="23792206"/>
        <s v="23792208"/>
        <s v="23792210"/>
        <s v="23792211"/>
        <s v="23792212"/>
        <s v="23792217"/>
        <s v="23792218"/>
        <s v="23792219"/>
        <s v="23792221"/>
        <s v="23792223"/>
        <s v="23792224"/>
        <s v="23792226"/>
        <s v="23792227"/>
        <s v="23792231"/>
        <s v="23792232"/>
        <s v="23792244"/>
        <s v="23792253"/>
        <s v="23792258"/>
        <s v="23792259"/>
        <s v="23792262"/>
        <s v="23792265"/>
        <s v="23792276"/>
        <s v="23792281"/>
        <s v="23792285"/>
        <s v="23792286"/>
        <s v="23792287"/>
        <s v="23792505"/>
        <s v="23792508"/>
        <s v="23792509"/>
        <s v="23792510"/>
        <s v="23792511"/>
        <s v="23792513"/>
        <s v="23792519"/>
        <s v="23792529"/>
        <s v="23792533"/>
        <s v="23792546"/>
        <s v="23792548"/>
        <s v="23792550"/>
        <s v="23792556"/>
        <s v="23792557"/>
        <s v="23792558"/>
        <s v="23792560"/>
        <s v="23792561"/>
        <s v="23792562"/>
        <s v="23792563"/>
        <s v="23792565"/>
        <s v="23792567"/>
        <s v="23792569"/>
        <s v="23792572"/>
        <s v="23792576"/>
        <s v="23792581"/>
        <s v="23792584"/>
        <s v="23792585"/>
        <s v="23792592"/>
        <s v="23792596"/>
        <s v="23792603"/>
        <s v="23792610"/>
        <s v="23792611"/>
        <s v="23792619"/>
        <s v="23792620"/>
        <s v="23792622"/>
        <s v="23792624"/>
        <s v="23792626"/>
        <s v="23792627"/>
        <s v="23792631"/>
        <s v="23792634"/>
        <s v="23792635"/>
        <s v="23792637"/>
        <s v="23792645"/>
        <s v="23792647"/>
        <s v="23792648"/>
        <s v="23792650"/>
        <s v="23792651"/>
        <s v="23792652"/>
        <s v="23792653"/>
        <s v="23792655"/>
        <s v="23792656"/>
        <s v="23792658"/>
        <s v="23792659"/>
        <s v="23792661"/>
        <s v="23792663"/>
        <s v="23792665"/>
        <s v="23792667"/>
        <s v="23792668"/>
        <s v="23792669"/>
        <s v="23792672"/>
        <s v="23792681"/>
        <s v="23792682"/>
        <s v="23792685"/>
        <s v="23792686"/>
        <s v="23792687"/>
        <s v="23792692"/>
        <s v="23792694"/>
        <s v="23792695"/>
        <s v="23792700"/>
        <s v="23792705"/>
        <s v="23792706"/>
        <s v="23792714"/>
        <s v="23792720"/>
        <s v="23792724"/>
        <s v="23792725"/>
        <s v="23792731"/>
        <s v="23792734"/>
        <s v="23792740"/>
        <s v="23792742"/>
        <s v="23792743"/>
        <s v="23792748"/>
        <s v="23792754"/>
        <s v="23792756"/>
        <s v="23792758"/>
        <s v="23792760"/>
        <s v="23792762"/>
        <s v="23792768"/>
        <s v="23792770"/>
        <s v="23792775"/>
        <s v="23792777"/>
        <s v="23792779"/>
        <s v="23792780"/>
        <s v="23792785"/>
        <s v="23792786"/>
        <s v="23792787"/>
        <s v="23792789"/>
        <s v="23792791"/>
        <s v="23792792"/>
        <s v="23792797"/>
        <s v="23792798"/>
        <s v="23792800"/>
        <s v="23792801"/>
        <s v="23792803"/>
        <s v="23792805"/>
        <s v="23792811"/>
        <s v="23792812"/>
        <s v="23792814"/>
        <s v="23792815"/>
        <s v="23792818"/>
        <s v="23792819"/>
        <s v="23792821"/>
        <s v="23792823"/>
        <s v="23792825"/>
        <s v="23792827"/>
        <s v="23792828"/>
        <s v="23792829"/>
        <s v="23792831"/>
        <s v="23792834"/>
        <s v="23792838"/>
        <s v="23792841"/>
        <s v="23792842"/>
        <s v="23792843"/>
        <s v="23792844"/>
        <s v="23792853"/>
        <s v="23792856"/>
        <s v="23792863"/>
        <s v="23792864"/>
        <s v="23792866"/>
        <s v="23792870"/>
        <s v="23792872"/>
        <s v="23792873"/>
        <s v="23792877"/>
        <s v="23792886"/>
        <s v="23792887"/>
        <s v="23792889"/>
        <s v="23792890"/>
        <s v="23792893"/>
        <s v="23792906"/>
        <s v="23792907"/>
        <s v="23792908"/>
        <s v="23792909"/>
        <s v="23792912"/>
        <s v="23792925"/>
        <s v="23792928"/>
        <s v="23792929"/>
        <s v="23792934"/>
        <s v="23792935"/>
        <s v="23792942"/>
        <s v="23792944"/>
        <s v="23792947"/>
        <s v="23792961"/>
        <s v="23792964"/>
        <s v="23792971"/>
        <s v="23792974"/>
        <s v="23792977"/>
        <s v="23792980"/>
        <s v="23792982"/>
        <s v="23792983"/>
        <s v="23792984"/>
        <s v="23792985"/>
        <s v="23792989"/>
        <s v="23792990"/>
        <s v="23792994"/>
        <s v="23792996"/>
        <s v="23792998"/>
        <s v="23793001"/>
        <s v="23793002"/>
        <s v="23793011"/>
        <s v="23793012"/>
        <s v="23793013"/>
        <s v="23793022"/>
        <s v="23793024"/>
        <s v="23793031"/>
        <s v="23793033"/>
        <s v="23793035"/>
        <s v="23793036"/>
        <s v="23793037"/>
        <s v="23793038"/>
        <s v="23793039"/>
        <s v="23793040"/>
        <s v="23793041"/>
        <s v="23793042"/>
        <s v="23793043"/>
        <s v="23793044"/>
        <s v="23793047"/>
        <s v="23793048"/>
        <s v="23793051"/>
        <s v="23793057"/>
        <s v="23793059"/>
        <s v="23793060"/>
        <s v="23793064"/>
        <s v="23793073"/>
        <s v="23793075"/>
        <s v="23793088"/>
        <s v="23793089"/>
        <s v="23793093"/>
        <s v="23793094"/>
        <s v="23793095"/>
        <s v="23793096"/>
        <s v="23793100"/>
        <s v="23793106"/>
        <s v="23793108"/>
        <s v="23793109"/>
        <s v="23793111"/>
        <s v="23793116"/>
        <s v="23793118"/>
        <s v="23793119"/>
        <s v="23793138"/>
        <s v="23793140"/>
        <s v="23793141"/>
        <s v="23793142"/>
        <s v="23793143"/>
        <s v="23793144"/>
        <s v="23793145"/>
        <s v="23793146"/>
        <s v="23793148"/>
        <s v="23793149"/>
        <s v="23793150"/>
        <s v="23793151"/>
        <s v="23793152"/>
        <s v="23793153"/>
        <s v="23793154"/>
        <s v="23793155"/>
        <s v="23793156"/>
        <s v="23793157"/>
        <s v="23793158"/>
        <s v="23793159"/>
        <s v="23793160"/>
        <s v="23793161"/>
        <s v="23793162"/>
        <s v="23793163"/>
        <s v="23793164"/>
        <s v="23793165"/>
        <s v="23793166"/>
        <s v="23793167"/>
        <s v="23793168"/>
        <s v="23793169"/>
        <s v="23793170"/>
        <s v="23793171"/>
        <s v="23793172"/>
        <s v="23793173"/>
        <s v="23793174"/>
        <s v="23793175"/>
        <s v="23793176"/>
        <s v="23793177"/>
        <s v="23793178"/>
        <s v="23793179"/>
        <s v="23793180"/>
        <s v="23793182"/>
        <s v="23793183"/>
        <s v="23793184"/>
        <s v="23793185"/>
        <s v="23793186"/>
        <s v="23793188"/>
        <s v="23793189"/>
        <s v="23793190"/>
        <s v="23793191"/>
        <s v="23793192"/>
        <s v="23793193"/>
        <s v="23793194"/>
        <s v="23793195"/>
        <s v="23793196"/>
        <s v="23793198"/>
        <s v="23793199"/>
        <s v="23793200"/>
        <s v="23793201"/>
        <s v="23793202"/>
        <s v="23793203"/>
        <s v="23793204"/>
        <s v="23793205"/>
        <s v="23793206"/>
        <s v="23793207"/>
        <s v="23793209"/>
        <s v="23793210"/>
        <s v="23793211"/>
        <s v="23793212"/>
        <s v="23793213"/>
        <s v="23793214"/>
        <s v="23793215"/>
        <s v="23793216"/>
        <s v="23793217"/>
        <s v="23793218"/>
        <s v="23793219"/>
        <s v="23793220"/>
        <s v="23793221"/>
        <s v="23793222"/>
        <s v="23793224"/>
        <s v="23793225"/>
        <s v="23793227"/>
        <s v="23793228"/>
        <s v="23793230"/>
        <s v="23793236"/>
        <s v="23793237"/>
        <s v="23793238"/>
        <s v="23793239"/>
        <s v="23793240"/>
        <s v="23793242"/>
        <s v="23793256"/>
        <s v="23793261"/>
        <s v="23793262"/>
        <s v="23793264"/>
        <s v="23793277"/>
        <s v="23793281"/>
        <s v="23793284"/>
        <s v="23793293"/>
        <s v="23793294"/>
        <s v="23793296"/>
        <s v="23793297"/>
        <s v="23793302"/>
        <s v="23793303"/>
        <s v="23793308"/>
        <s v="23793310"/>
        <s v="23793313"/>
        <s v="23793318"/>
        <s v="23793321"/>
        <s v="23793323"/>
        <s v="23793327"/>
        <s v="23793332"/>
        <s v="23793334"/>
        <s v="23793338"/>
        <s v="23793340"/>
        <s v="23793346"/>
        <s v="23793356"/>
        <s v="23793359"/>
        <s v="23793361"/>
        <s v="23793368"/>
        <s v="23793370"/>
        <s v="23793371"/>
        <s v="23793372"/>
        <s v="23793375"/>
        <s v="23793376"/>
        <s v="23793378"/>
        <s v="23793383"/>
        <s v="23793387"/>
        <s v="23793392"/>
        <s v="23793393"/>
        <s v="23793395"/>
        <s v="23793398"/>
        <s v="23793400"/>
        <s v="23793401"/>
        <s v="23793402"/>
        <s v="23793408"/>
        <s v="23793413"/>
        <s v="23793416"/>
        <s v="23793417"/>
        <s v="23793418"/>
        <s v="23793424"/>
        <s v="23793429"/>
        <s v="23793431"/>
        <s v="23793613"/>
        <s v="23793624"/>
        <s v="23793625"/>
        <s v="23793633"/>
        <s v="23793638"/>
        <s v="23793645"/>
        <s v="23793646"/>
        <s v="23793647"/>
        <s v="23793651"/>
        <s v="23793660"/>
        <s v="23793663"/>
        <s v="23793665"/>
        <s v="23793671"/>
        <s v="23793679"/>
        <s v="23793681"/>
        <s v="23793683"/>
        <s v="23793685"/>
        <s v="23793686"/>
        <s v="23793702"/>
        <s v="23793703"/>
        <s v="23793707"/>
        <s v="23793708"/>
        <s v="23793709"/>
        <s v="23793710"/>
        <s v="23793713"/>
        <s v="23793715"/>
        <s v="23793719"/>
        <s v="23793726"/>
        <s v="23793728"/>
        <s v="23793730"/>
        <s v="23793752"/>
        <s v="23793755"/>
        <s v="23793757"/>
        <s v="23793759"/>
        <s v="23793764"/>
        <s v="23793767"/>
        <s v="23793774"/>
        <s v="23793787"/>
        <s v="23793788"/>
        <s v="23793794"/>
        <s v="23793796"/>
        <s v="23793798"/>
        <s v="23793799"/>
        <s v="23793802"/>
        <s v="23793803"/>
        <s v="23793805"/>
        <s v="23793807"/>
        <s v="23793808"/>
        <s v="23793810"/>
        <s v="23793812"/>
        <s v="23793814"/>
        <s v="23793819"/>
        <s v="23793824"/>
        <s v="23793828"/>
        <s v="23793829"/>
        <s v="23793830"/>
        <s v="23793836"/>
        <s v="23793837"/>
        <s v="23793841"/>
        <s v="23793843"/>
        <s v="23793850"/>
        <s v="23793851"/>
        <s v="23793853"/>
        <s v="23793879"/>
        <s v="23793883"/>
        <s v="23793887"/>
        <s v="23793889"/>
        <s v="23793895"/>
        <s v="23793897"/>
        <s v="23793901"/>
        <s v="23793903"/>
        <s v="23793906"/>
        <s v="23793910"/>
        <s v="23793911"/>
        <s v="23793913"/>
        <s v="23793914"/>
        <s v="23793918"/>
        <s v="23793924"/>
        <s v="23793931"/>
        <s v="23793936"/>
        <s v="23793939"/>
        <s v="23793940"/>
        <s v="23793946"/>
        <s v="23793947"/>
        <s v="23793949"/>
        <s v="23793955"/>
        <s v="23793959"/>
        <s v="23793961"/>
        <s v="23793969"/>
        <s v="23793970"/>
        <s v="23793976"/>
        <s v="23793977"/>
        <s v="23793979"/>
        <s v="23793981"/>
        <s v="23793991"/>
        <s v="23793997"/>
        <s v="23793998"/>
        <s v="23794013"/>
        <s v="23794020"/>
        <s v="23794023"/>
        <s v="23794036"/>
        <s v="23794037"/>
        <s v="23794046"/>
        <s v="23794050"/>
        <s v="23794053"/>
        <s v="23794056"/>
        <s v="23794058"/>
        <s v="23794062"/>
        <s v="23794064"/>
        <s v="23794065"/>
        <s v="23794066"/>
        <s v="23794068"/>
        <s v="23794078"/>
        <s v="23794079"/>
        <s v="23794084"/>
        <s v="23794085"/>
        <s v="23794091"/>
        <s v="23794095"/>
        <s v="23794099"/>
        <s v="23794100"/>
        <s v="23794102"/>
        <s v="23794109"/>
        <s v="23794110"/>
        <s v="23794115"/>
        <s v="23794119"/>
        <s v="23794120"/>
        <s v="23794123"/>
        <s v="23794124"/>
        <s v="23794126"/>
        <s v="23794127"/>
        <s v="23794131"/>
        <s v="23794137"/>
        <s v="23794138"/>
        <s v="23794146"/>
        <s v="23794147"/>
        <s v="23794152"/>
        <s v="23794153"/>
        <s v="23794156"/>
        <s v="23794157"/>
        <s v="23794160"/>
        <s v="23794163"/>
        <s v="23794167"/>
        <s v="23794169"/>
        <s v="23794172"/>
        <s v="23794173"/>
        <s v="23794175"/>
        <s v="23794176"/>
        <s v="23794177"/>
        <s v="23794180"/>
        <s v="23794181"/>
        <s v="23794182"/>
        <s v="23794183"/>
        <s v="23794184"/>
        <s v="23794185"/>
        <s v="23794186"/>
        <s v="23794187"/>
        <s v="23794188"/>
        <s v="23794189"/>
        <s v="23794190"/>
        <s v="23794191"/>
        <s v="23794192"/>
        <s v="23794193"/>
        <s v="23794194"/>
        <s v="23794195"/>
        <s v="23794196"/>
        <s v="23794197"/>
        <s v="23794198"/>
        <s v="23794199"/>
        <s v="23794200"/>
        <s v="23794201"/>
        <s v="23794202"/>
        <s v="23794203"/>
        <s v="23794204"/>
        <s v="23794205"/>
        <s v="23794206"/>
        <s v="23794207"/>
        <s v="23794208"/>
        <s v="23794209"/>
        <s v="23794210"/>
        <s v="23794211"/>
        <s v="23794212"/>
        <s v="23794213"/>
        <s v="23794214"/>
        <s v="23794215"/>
        <s v="23794216"/>
        <s v="23794217"/>
        <s v="23794218"/>
        <s v="23794219"/>
        <s v="23794220"/>
        <s v="23794221"/>
        <s v="23794222"/>
        <s v="23794223"/>
        <s v="23794224"/>
        <s v="23794225"/>
        <s v="23794227"/>
        <s v="23794228"/>
        <s v="23794229"/>
        <s v="23794230"/>
        <s v="23794231"/>
        <s v="23794232"/>
        <s v="23794233"/>
        <s v="23794234"/>
        <s v="23794235"/>
        <s v="23794236"/>
        <s v="23794237"/>
        <s v="23794238"/>
        <s v="23794241"/>
        <s v="23794249"/>
        <s v="23794253"/>
        <s v="23794259"/>
        <s v="23794260"/>
        <s v="23794269"/>
        <s v="23794272"/>
        <s v="23794273"/>
        <s v="23794274"/>
        <s v="23794276"/>
        <s v="23794278"/>
        <s v="23794279"/>
        <s v="23794280"/>
        <s v="23794282"/>
        <s v="23794283"/>
        <s v="23794284"/>
        <s v="23794286"/>
        <s v="23794290"/>
        <s v="23794295"/>
        <s v="23794299"/>
        <s v="23794310"/>
        <s v="23794311"/>
        <s v="23794315"/>
        <s v="23794320"/>
        <s v="23794322"/>
        <s v="23794330"/>
        <s v="23794344"/>
        <n v="23726097" u="1"/>
      </sharedItems>
    </cacheField>
    <cacheField name="PRODUCTO" numFmtId="0">
      <sharedItems containsBlank="1" count="10">
        <s v="ENERES"/>
        <s v="ENECNX"/>
        <s v="ENENOR"/>
        <s v="ENEMRT"/>
        <s v="ENEPRE"/>
        <s v="ENEVIT"/>
        <s v="ENEGED" u="1"/>
        <m u="1"/>
        <s v="ENEMOV" u="1"/>
        <s v="ENEMNR" u="1"/>
      </sharedItems>
    </cacheField>
    <cacheField name="TIPO_TRABAJO" numFmtId="0">
      <sharedItems/>
    </cacheField>
    <cacheField name="TIPO_ELEMENTO_ID" numFmtId="0">
      <sharedItems/>
    </cacheField>
    <cacheField name="FECHA_RECIBO" numFmtId="164">
      <sharedItems containsSemiMixedTypes="0" containsNonDate="0" containsDate="1" containsString="0" minDate="2022-03-08T09:42:03" maxDate="2026-07-10T15:28:25"/>
    </cacheField>
    <cacheField name="FECHA_INICIO_ANS" numFmtId="0">
      <sharedItems containsBlank="1" count="8000">
        <s v="2026-07-09 08:39:45"/>
        <s v="2026-07-09 11:40:43"/>
        <s v="2026-06-25 10:50:53"/>
        <s v="2026-07-06 08:44:28"/>
        <s v="2026-06-30 07:56:25"/>
        <s v="2026-07-05 22:20:39"/>
        <s v="2026-07-07 07:53:09"/>
        <s v="2026-07-01 23:28:42"/>
        <s v="2026-07-06 15:48:12"/>
        <s v="2026-07-06 11:03:35"/>
        <s v="2026-06-29 10:44:26"/>
        <s v="2026-07-01 10:59:21"/>
        <s v="2026-07-06 10:36:25"/>
        <s v="2026-07-01 14:35:18"/>
        <s v="2026-07-09 13:38:34"/>
        <s v="2026-07-06 11:44:26"/>
        <s v="2026-07-09 14:10:08"/>
        <s v="2026-07-09 18:56:46"/>
        <s v="2026-07-07 13:20:13"/>
        <s v="2026-07-07 23:49:18"/>
        <s v="2026-07-02 22:23:44"/>
        <s v="2026-07-03 23:30:54"/>
        <s v="2026-07-08 15:07:33"/>
        <s v="2026-07-06 09:02:12"/>
        <s v="2026-07-07 07:53:03"/>
        <s v="2026-07-07 22:28:32"/>
        <s v="2026-07-07 23:47:06"/>
        <s v="2026-07-02 16:28:55"/>
        <s v="2026-07-10 08:05:25"/>
        <s v="2026-07-10 08:06:14"/>
        <s v="2026-07-10 08:07:01"/>
        <s v="2026-07-10 12:03:42"/>
        <s v="2026-07-01 08:34:22"/>
        <s v="2026-07-08 08:21:02"/>
        <s v="2026-07-10 10:33:00"/>
        <s v="2026-07-02 17:08:49"/>
        <s v="2026-07-09 22:20:07"/>
        <s v="2026-07-07 09:23:54"/>
        <s v="2026-07-03 11:29:30"/>
        <s v="2026-07-03 11:30:10"/>
        <s v="2026-07-01 16:20:04"/>
        <s v="2026-07-02 11:49:30"/>
        <s v="2026-07-03 11:31:26"/>
        <s v="2026-07-01 16:35:28"/>
        <s v="2026-07-01 11:13:00"/>
        <s v="2026-07-01 16:25:33"/>
        <s v="2026-07-01 16:24:48"/>
        <s v="2026-07-06 15:55:01"/>
        <s v="2026-07-07 23:49:14"/>
        <s v="2026-07-09 11:12:46"/>
        <s v="2026-07-04 10:32:58"/>
        <s v="2026-07-02 23:19:35"/>
        <s v="2026-07-09 16:35:35"/>
        <s v="2026-07-08 13:45:39"/>
        <s v="2026-07-02 17:47:44"/>
        <s v="2026-07-08 13:47:13"/>
        <s v="2026-07-02 13:44:23"/>
        <s v="2026-07-09 14:57:28"/>
        <s v="2026-07-02 16:54:59"/>
        <s v="2026-06-27 23:28:21"/>
        <s v="2026-07-02 16:14:47"/>
        <s v="2026-07-06 17:08:12"/>
        <s v="2026-07-07 13:29:26"/>
        <s v="2026-07-08 16:28:09"/>
        <s v="2026-07-03 22:19:30"/>
        <s v="2026-07-08 16:30:22"/>
        <s v="2026-07-09 16:29:24"/>
        <s v="2026-07-09 16:30:38"/>
        <s v="2026-07-09 16:34:05"/>
        <s v="2026-07-10 14:35:58"/>
        <s v="2026-07-01 17:18:40"/>
        <s v="2026-07-07 13:38:30"/>
        <s v="2026-07-08 12:31:04"/>
        <s v="2026-07-09 15:31:32"/>
        <s v="2026-06-27 10:41:29"/>
        <s v="2026-07-03 16:00:27"/>
        <s v="2026-07-09 10:17:27"/>
        <s v="2026-07-06 15:17:25"/>
        <s v="2026-07-09 23:33:23"/>
        <s v="2026-07-01 13:10:05"/>
        <s v="2026-07-05 23:31:17"/>
        <s v="2026-06-26 12:33:32"/>
        <s v="2026-07-06 09:02:47"/>
        <s v="2026-07-09 08:59:05"/>
        <s v="2026-07-01 14:47:23"/>
        <s v="2026-07-08 22:20:38"/>
        <s v="2026-06-30 13:32:36"/>
        <s v="2026-06-30 13:29:35"/>
        <s v="2026-07-08 17:38:39"/>
        <s v="2026-07-02 10:22:42"/>
        <s v="2026-07-02 22:24:07"/>
        <s v="2026-07-03 07:04:24"/>
        <s v="2026-07-05 22:20:29"/>
        <s v="2026-07-10 06:44:30"/>
        <s v="2026-07-01 23:26:59"/>
        <s v="2026-07-05 22:20:35"/>
        <s v="2026-07-08 15:21:14"/>
        <s v="2026-07-03 13:22:34"/>
        <s v="2026-07-03 16:21:22"/>
        <s v="2026-07-07 22:29:33"/>
        <s v="2026-07-07 11:20:47"/>
        <s v="2026-07-08 17:15:39"/>
        <s v="2026-07-01 16:32:03"/>
        <s v="2026-07-07 22:29:18"/>
        <s v="2026-07-06 08:11:20"/>
        <s v="2026-07-09 09:27:37"/>
        <s v="2026-07-08 22:18:44"/>
        <s v="2026-07-03 09:55:52"/>
        <s v="2026-07-10 10:14:29"/>
        <s v="2026-07-07 23:47:56"/>
        <s v="2026-07-05 22:20:52"/>
        <s v="2026-07-07 20:48:12"/>
        <s v="2026-07-02 19:28:53"/>
        <s v="2026-07-06 09:36:49"/>
        <s v="2026-06-30 16:09:07"/>
        <s v="2026-07-09 23:20:35"/>
        <s v="2026-07-01 09:01:13"/>
        <s v="2026-07-06 17:36:14"/>
        <s v="2026-06-25 13:19:23"/>
        <s v="2026-07-07 23:47:44"/>
        <s v="2026-07-05 11:35:04"/>
        <s v="2026-07-07 23:47:22"/>
        <s v="2026-06-30 08:04:24"/>
        <s v="2026-07-09 15:19:46"/>
        <s v="2026-07-08 11:14:50"/>
        <s v="2026-07-02 11:12:39"/>
        <s v="2026-07-06 12:59:57"/>
        <s v="2026-07-06 10:42:17"/>
        <s v="2026-07-02 13:49:41"/>
        <s v="2026-06-30 16:34:45"/>
        <s v="2026-07-09 15:53:14"/>
        <s v="2026-07-02 23:37:46"/>
        <s v="2026-06-30 13:58:18"/>
        <s v="2026-07-08 09:10:53"/>
        <s v="2026-07-08 15:20:30"/>
        <s v="2026-07-06 09:58:27"/>
        <s v="2026-06-30 10:26:03"/>
        <s v="2026-07-10 13:53:35"/>
        <s v="2026-07-03 15:45:42"/>
        <s v="2026-06-25 21:01:36"/>
        <s v="2026-07-07 09:05:05"/>
        <s v="2026-07-06 16:33:47"/>
        <s v="2026-07-06 16:33:45"/>
        <s v="2026-07-10 14:24:24"/>
        <s v="2026-07-02 14:57:37"/>
        <s v="2026-07-01 10:47:58"/>
        <s v="2026-07-08 09:34:06"/>
        <s v="2026-07-05 22:22:19"/>
        <s v="2026-07-06 19:27:52"/>
        <s v="2026-07-05 22:19:42"/>
        <s v="2026-07-03 09:22:54"/>
        <s v="2026-07-08 22:20:24"/>
        <s v="2026-07-06 10:24:56"/>
        <s v="2026-07-03 08:09:24"/>
        <s v="2026-07-03 07:44:12"/>
        <s v="2026-07-08 11:54:40"/>
        <s v="2026-07-05 22:21:42"/>
        <s v="2026-07-08 23:21:17"/>
        <s v="2026-06-25 16:10:43"/>
        <s v="2026-07-06 07:52:20"/>
        <s v="2026-07-06 07:59:31"/>
        <s v="2026-07-05 22:21:50"/>
        <s v="2026-06-25 22:17:06"/>
        <s v="2026-07-10 14:15:15"/>
        <s v="2026-07-01 15:13:30"/>
        <s v="2026-07-01 09:58:24"/>
        <s v="2026-06-25 21:49:28"/>
        <s v="2026-07-02 17:18:51"/>
        <s v="2026-07-07 23:31:11"/>
        <s v="2026-07-05 22:22:23"/>
        <s v="2026-07-08 10:40:01"/>
        <s v="2026-07-04 09:12:02"/>
        <s v="2026-06-26 10:17:59"/>
        <s v="2026-07-06 10:42:03"/>
        <s v="2026-07-02 12:26:23"/>
        <s v="2026-07-09 16:57:59"/>
        <s v="2026-07-02 17:01:37"/>
        <s v="2026-06-11 15:32:24"/>
        <s v="2026-07-01 16:12:21"/>
        <s v="2026-07-10 07:38:03"/>
        <s v="2026-07-07 23:47:25"/>
        <s v="2026-07-06 11:08:01"/>
        <s v="2026-07-08 10:27:08"/>
        <s v="2026-07-08 08:31:27"/>
        <s v="2026-06-30 10:03:10"/>
        <s v="2026-07-01 08:28:51"/>
        <s v="2026-07-01 12:10:36"/>
        <s v="2026-07-02 22:20:34"/>
        <s v="2026-07-10 09:09:26"/>
        <s v="2026-07-10 13:26:24"/>
        <s v="2026-06-30 09:49:02"/>
        <s v="2026-07-07 23:48:24"/>
        <s v="2026-07-09 22:19:29"/>
        <s v="2026-06-22 16:55:23"/>
        <s v="2026-06-25 23:25:42"/>
        <s v="2026-07-07 10:47:25"/>
        <s v="2026-07-04 10:30:44"/>
        <s v="2026-07-05 22:19:10"/>
        <s v="2026-07-01 12:38:37"/>
        <s v="2026-07-01 14:00:15"/>
        <s v="2026-07-02 23:19:39"/>
        <s v="2026-07-06 10:31:27"/>
        <s v="2026-07-07 10:45:20"/>
        <s v="2026-07-08 23:21:15"/>
        <s v="2026-07-10 09:47:09"/>
        <s v="2026-06-30 10:01:49"/>
        <s v="2026-07-06 13:53:22"/>
        <s v="2026-07-08 09:12:16"/>
        <s v="2026-07-06 11:00:21"/>
        <s v="2026-07-03 07:08:11"/>
        <s v="2026-07-02 16:03:49"/>
        <s v="2026-07-02 23:37:20"/>
        <s v="2026-07-08 23:20:23"/>
        <s v="2026-07-07 12:29:46"/>
        <s v="2026-07-08 23:20:20"/>
        <s v="2026-07-03 09:04:18"/>
        <s v="2026-06-30 10:11:17"/>
        <s v="2026-06-30 09:54:00"/>
        <s v="2026-04-07 09:10:56"/>
        <s v="2026-07-07 16:15:17"/>
        <s v="2026-07-06 15:24:38"/>
        <s v="2026-07-08 13:33:06"/>
        <s v="2026-07-08 08:31:59"/>
        <s v="2026-07-06 10:50:53"/>
        <s v="2026-07-09 07:49:01"/>
        <s v="2026-07-03 08:43:30"/>
        <s v="2026-07-10 12:28:16"/>
        <s v="2026-07-10 12:27:51"/>
        <s v="2026-07-07 23:48:44"/>
        <s v="2026-07-08 10:11:48"/>
        <s v="2026-07-01 13:58:15"/>
        <s v="2026-07-07 11:08:12"/>
        <s v="2026-05-27 16:53:17"/>
        <s v="2026-07-08 10:09:13"/>
        <s v="2026-07-05 22:18:36"/>
        <s v="2026-07-06 10:10:52"/>
        <s v="2026-06-30 08:05:53"/>
        <s v="2026-07-01 16:50:43"/>
        <s v="2026-07-06 14:34:26"/>
        <s v="2026-07-02 10:22:14"/>
        <s v="2026-07-01 14:00:44"/>
        <s v="2026-07-06 10:01:10"/>
        <s v="2026-07-08 06:57:20"/>
        <s v="2026-07-07 09:04:10"/>
        <s v="2026-07-07 22:28:27"/>
        <s v="2026-07-08 11:15:04"/>
        <s v="2026-07-08 11:16:55"/>
        <s v="2026-07-02 12:37:46"/>
        <s v="2026-07-08 14:09:08"/>
        <s v="2026-07-09 16:52:57"/>
        <s v="2026-07-09 10:32:54"/>
        <s v="2026-07-06 10:29:07"/>
        <s v="2026-07-03 17:22:52"/>
        <s v="2026-07-03 23:31:57"/>
        <s v="2026-07-07 22:29:12"/>
        <s v="2026-07-09 10:26:44"/>
        <s v="2026-06-25 23:25:36"/>
        <s v="2026-07-01 10:27:28"/>
        <s v="2026-07-07 22:27:30"/>
        <s v="2026-06-25 13:06:54"/>
        <s v="2026-07-02 09:14:44"/>
        <s v="2026-06-27 06:28:18"/>
        <s v="2026-07-08 08:50:49"/>
        <s v="2026-07-01 12:39:34"/>
        <s v="2026-06-28 22:18:45"/>
        <s v="2026-07-01 23:25:54"/>
        <s v="2026-07-07 13:22:34"/>
        <s v="2026-07-08 10:08:04"/>
        <s v="2026-07-08 10:08:18"/>
        <s v="2026-07-01 23:27:22"/>
        <s v="2026-07-03 09:29:45"/>
        <s v="2026-06-28 22:18:42"/>
        <s v="2026-07-10 11:19:06"/>
        <s v="2026-07-08 12:57:59"/>
        <s v="2026-07-09 10:52:27"/>
        <s v="2026-07-09 09:48:18"/>
        <s v="2026-07-09 16:58:06"/>
        <s v="2026-07-06 09:43:50"/>
        <s v="2026-07-02 23:37:04"/>
        <s v="2026-06-25 08:01:35"/>
        <s v="2026-07-02 23:37:40"/>
        <s v="2026-07-01 23:27:19"/>
        <s v="2026-07-02 23:37:23"/>
        <s v="2026-06-30 10:08:02"/>
        <s v="2026-07-06 09:39:26"/>
        <s v="2026-07-01 12:35:00"/>
        <s v="2026-07-03 23:30:36"/>
        <s v="2026-07-01 13:49:05"/>
        <s v="2026-07-07 09:44:49"/>
        <s v="2026-07-07 09:44:14"/>
        <s v="2026-07-03 23:30:47"/>
        <s v="2026-07-03 23:30:50"/>
        <s v="2026-07-06 17:32:08"/>
        <s v="2026-07-03 23:30:57"/>
        <s v="2026-07-02 23:37:07"/>
        <s v="2026-07-03 23:31:08"/>
        <s v="2026-07-01 12:40:02"/>
        <s v="2026-07-07 13:31:18"/>
        <s v="2026-07-03 07:31:33"/>
        <s v="2026-07-05 22:18:59"/>
        <s v="2026-07-01 23:27:16"/>
        <s v="2026-07-07 16:33:45"/>
        <s v="2026-07-02 13:31:18"/>
        <s v="2026-07-07 22:22:49"/>
        <s v="2026-07-10 09:31:26"/>
        <s v="2026-07-07 23:46:40"/>
        <s v="2026-06-26 08:17:31"/>
        <s v="2026-07-07 23:46:54"/>
        <s v="2026-07-07 23:47:02"/>
        <s v="2026-07-09 11:23:58"/>
        <s v="2026-07-02 14:08:16"/>
        <s v="2026-06-25 13:34:22"/>
        <s v="2026-07-03 13:32:04"/>
        <s v="2026-07-09 22:20:00"/>
        <s v="2026-07-07 09:54:18"/>
        <s v="2026-07-02 22:23:39"/>
        <s v="2026-07-08 22:18:40"/>
        <s v="2026-07-08 22:18:50"/>
        <s v="2026-06-26 11:18:16"/>
        <s v="2026-06-26 11:17:53"/>
        <s v="2026-07-06 09:58:00"/>
        <s v="2026-07-04 09:46:01"/>
        <s v="2026-07-02 09:38:22"/>
        <s v="2026-07-01 10:12:14"/>
        <s v="2026-07-06 13:40:26"/>
        <s v="2026-07-08 22:20:31"/>
        <s v="2026-07-03 22:17:09"/>
        <s v="2026-07-03 23:31:04"/>
        <s v="2026-07-06 15:21:34"/>
        <s v="2026-07-06 15:22:27"/>
        <s v="2026-07-06 18:32:15"/>
        <s v="2026-07-03 23:30:44"/>
        <s v="2026-07-01 13:50:59"/>
        <s v="2026-07-07 15:05:11"/>
        <s v="2026-07-05 22:18:52"/>
        <s v="2026-07-05 22:19:03"/>
        <s v="2026-07-07 16:39:56"/>
        <s v="2026-07-03 22:18:38"/>
        <s v="2026-07-01 23:28:49"/>
        <s v="2026-07-07 22:26:48"/>
        <s v="2026-07-07 23:48:27"/>
        <s v="2026-07-01 12:37:22"/>
        <s v="2026-07-07 09:11:42"/>
        <s v="2026-07-05 23:31:04"/>
        <s v="2026-07-07 23:47:18"/>
        <s v="2026-07-05 22:19:46"/>
        <s v="2026-07-08 22:19:22"/>
        <s v="2026-06-25 14:54:47"/>
        <s v="2026-07-08 10:38:27"/>
        <s v="2026-07-08 22:20:42"/>
        <s v="2026-07-07 23:46:09"/>
        <s v="2026-07-07 23:46:44"/>
        <s v="2026-07-07 22:26:38"/>
        <s v="2026-07-07 23:46:14"/>
        <s v="2026-07-08 10:44:46"/>
        <s v="2026-07-08 22:19:18"/>
        <s v="2026-07-07 22:28:56"/>
        <s v="2026-07-07 22:29:07"/>
        <s v="2026-07-07 23:48:20"/>
        <s v="2026-07-07 23:47:49"/>
        <s v="2026-06-30 10:10:09"/>
        <s v="2026-07-10 12:37:50"/>
        <s v="2026-07-10 12:37:18"/>
        <s v="2026-07-10 12:36:43"/>
        <s v="2026-07-06 11:05:56"/>
        <s v="2026-07-06 08:40:20"/>
        <s v="2026-07-09 16:15:15"/>
        <s v="2026-07-09 22:19:32"/>
        <s v="2026-06-29 19:37:26"/>
        <s v="2026-07-09 22:19:35"/>
        <s v="2026-07-10 13:14:55"/>
        <s v="2026-07-08 22:19:30"/>
        <s v="2026-07-10 10:46:41"/>
        <s v="2026-07-03 23:32:39"/>
        <s v="2026-07-09 06:28:16"/>
        <s v="2026-07-08 10:59:32"/>
        <s v="2026-07-10 12:36:20"/>
        <s v="2026-06-30 10:15:55"/>
        <s v="2026-07-06 18:08:58"/>
        <s v="2026-07-03 08:29:27"/>
        <s v="2026-07-07 22:28:46"/>
        <s v="2026-07-06 11:01:55"/>
        <s v="2026-07-07 22:28:50"/>
        <s v="2026-07-09 22:19:24"/>
        <s v="2026-07-07 23:47:10"/>
        <s v="2026-07-01 06:31:58"/>
        <s v="2026-07-07 22:29:38"/>
        <s v="2026-07-06 15:10:57"/>
        <s v="2026-07-08 10:46:01"/>
        <s v="2026-07-10 10:18:19"/>
        <s v="2026-07-07 23:48:50"/>
        <s v="2026-07-03 06:49:47"/>
        <s v="2026-07-08 10:14:28"/>
        <s v="2026-07-06 11:23:18"/>
        <s v="2026-07-09 13:48:37"/>
        <s v="2026-07-09 05:38:19"/>
        <s v="2026-06-30 10:06:20"/>
        <s v="2026-07-08 22:20:21"/>
        <s v="2026-07-02 12:51:17"/>
        <s v="2026-07-09 23:33:26"/>
        <s v="2026-06-30 10:14:11"/>
        <s v="2026-07-09 11:32:37"/>
        <s v="2026-07-09 22:19:47"/>
        <s v="2026-07-09 22:19:50"/>
        <s v="2026-07-01 10:18:17"/>
        <s v="2026-07-05 23:31:30"/>
        <s v="2026-07-05 23:31:27"/>
        <s v="2026-07-05 23:31:23"/>
        <s v="2026-07-09 16:39:41"/>
        <s v="2026-07-09 16:46:41"/>
        <s v="2026-07-07 23:49:02"/>
        <s v="2026-07-09 16:31:51"/>
        <s v="2026-07-09 16:31:05"/>
        <s v="2026-06-30 09:56:21"/>
        <s v="2026-07-06 15:29:09"/>
        <s v="2026-07-01 13:49:28"/>
        <s v="2026-07-09 09:07:10"/>
        <s v="2026-07-09 09:13:44"/>
        <s v="2026-07-08 12:40:16"/>
        <s v="2026-07-06 17:26:17"/>
        <s v="2026-06-29 16:56:41"/>
        <s v="2026-07-09 14:35:07"/>
        <s v="2026-07-07 10:01:34"/>
        <s v="2026-07-01 18:11:57"/>
        <s v="2026-07-03 12:49:04"/>
        <s v="2026-07-10 10:12:27"/>
        <s v="2026-07-01 11:59:26"/>
        <s v="2026-06-30 14:25:16"/>
        <s v="2026-07-09 08:24:16"/>
        <s v="2026-07-06 07:28:19"/>
        <s v="2026-07-03 15:20:21"/>
        <s v="2026-07-09 06:34:03"/>
        <s v="2026-07-09 10:57:48"/>
        <s v="2026-07-01 12:34:05"/>
        <s v="2026-07-03 09:05:08"/>
        <s v="2026-06-29 17:30:11"/>
        <s v="2026-06-30 10:28:54"/>
        <s v="2026-07-07 08:14:13"/>
        <s v="2026-07-01 15:35:53"/>
        <s v="2026-07-10 09:17:34"/>
        <s v="2026-07-07 09:14:27"/>
        <s v="2026-07-06 18:33:46"/>
        <s v="2026-07-01 07:40:58"/>
        <s v="2026-07-01 13:12:45"/>
        <s v="2026-07-08 15:06:46"/>
        <s v="2026-07-06 15:57:36"/>
        <s v="2026-06-26 16:19:18"/>
        <s v="2026-07-10 07:36:52"/>
        <s v="2026-06-25 07:40:35"/>
        <s v="2026-07-02 14:21:29"/>
        <s v="2026-06-25 09:35:08"/>
        <s v="2026-06-25 11:33:19"/>
        <s v="2026-06-25 11:33:43"/>
        <s v="2026-07-01 10:07:56"/>
        <s v="2026-06-25 11:34:06"/>
        <s v="2026-06-25 11:34:24"/>
        <s v="2026-07-01 18:03:37"/>
        <s v="2026-07-03 08:04:45"/>
        <s v="2026-07-03 09:02:14"/>
        <s v="2026-06-30 10:10:53"/>
        <s v="2026-07-01 07:57:47"/>
        <s v="2026-07-03 07:10:46"/>
        <s v="2026-07-08 21:51:01"/>
        <s v="2026-07-09 13:24:35"/>
        <s v="2026-07-03 09:36:55"/>
        <s v="2026-07-06 09:09:14"/>
        <s v="2026-07-03 09:45:34"/>
        <s v="2026-07-03 09:44:19"/>
        <s v="2026-07-03 09:42:18"/>
        <s v="2026-07-03 09:40:11"/>
        <s v="2026-07-02 17:44:33"/>
        <s v="2026-07-09 14:24:17"/>
        <s v="2026-07-03 09:38:02"/>
        <s v="2026-07-06 09:00:18"/>
        <s v="2026-07-02 08:39:54"/>
        <s v="2026-07-02 14:55:44"/>
        <s v="2026-07-10 08:13:38"/>
        <s v="2026-07-03 15:15:30"/>
        <s v="2026-07-06 12:00:21"/>
        <s v="2026-06-30 20:53:52"/>
        <s v="2026-07-03 15:52:11"/>
        <s v="2026-07-07 13:26:31"/>
        <s v="2026-07-09 11:15:37"/>
        <s v="2026-05-28 10:46:21"/>
        <s v="2026-07-07 13:52:05"/>
        <s v="2026-05-28 15:42:23"/>
        <s v="2026-07-02 17:08:31"/>
        <s v="2026-07-06 13:41:06"/>
        <s v="2026-07-02 20:28:13"/>
        <s v="2026-07-07 07:11:21"/>
        <s v="2026-07-08 08:50:16"/>
        <s v="2026-07-08 16:35:51"/>
        <s v="2026-07-02 20:26:27"/>
        <s v="2026-07-08 11:05:57"/>
        <s v="2026-07-09 10:49:07"/>
        <s v="2026-07-02 17:44:01"/>
        <s v="2026-06-30 08:43:07"/>
        <s v="2026-06-30 11:08:11"/>
        <s v="2026-06-30 15:39:59"/>
        <s v="2026-07-06 10:59:56"/>
        <s v="2026-07-02 20:50:32"/>
        <s v="2026-07-06 14:18:56"/>
        <s v="2026-06-25 15:16:04"/>
        <s v="2026-06-25 13:23:55"/>
        <s v="2026-07-02 10:10:36"/>
        <s v="2026-07-08 11:18:37"/>
        <s v="2026-07-07 11:04:27"/>
        <s v="2026-07-02 10:03:12"/>
        <s v="2026-07-02 11:53:40"/>
        <s v="2026-07-02 13:43:12"/>
        <s v="2026-07-10 10:54:02"/>
        <s v="2026-07-10 11:10:36"/>
        <s v="2026-07-09 08:24:18"/>
        <s v="2026-06-30 08:39:40"/>
        <s v="2026-06-30 11:24:03"/>
        <s v="2026-06-30 08:40:19"/>
        <s v="2026-07-09 06:29:48"/>
        <s v="2026-07-09 10:54:41"/>
        <s v="2026-06-02 15:40:10"/>
        <s v="2026-07-08 13:53:42"/>
        <s v="2026-07-10 11:11:05"/>
        <s v="2026-07-01 06:30:07"/>
        <s v="2026-06-25 11:08:14"/>
        <s v="2026-07-08 07:55:17"/>
        <s v="2026-07-06 13:59:26"/>
        <s v="2026-07-06 17:47:32"/>
        <s v="2026-07-05 15:43:30"/>
        <s v="2026-07-06 13:13:58"/>
        <s v="2026-07-05 15:43:31"/>
        <s v="2026-07-05 15:43:32"/>
        <s v="2026-07-05 15:43:33"/>
        <s v="2026-07-06 13:10:38"/>
        <s v="2026-07-05 15:43:34"/>
        <s v="2026-07-06 13:07:56"/>
        <s v="2026-07-05 15:43:35"/>
        <s v="2026-07-05 15:43:36"/>
        <s v="2026-07-06 13:15:11"/>
        <s v="2026-07-06 12:43:11"/>
        <s v="2026-07-06 13:12:11"/>
        <s v="2026-07-05 15:43:37"/>
        <s v="2026-07-05 15:43:38"/>
        <s v="2026-07-06 13:22:18"/>
        <s v="2026-07-10 08:32:56"/>
        <s v="2026-07-05 15:43:39"/>
        <s v="2026-07-05 15:43:40"/>
        <s v="2026-07-06 13:54:55"/>
        <s v="2026-07-05 15:43:41"/>
        <s v="2026-07-06 13:56:33"/>
        <s v="2026-07-06 13:48:54"/>
        <s v="2026-07-06 13:19:50"/>
        <s v="2026-07-05 15:43:42"/>
        <s v="2026-07-05 15:43:43"/>
        <s v="2026-07-06 13:24:29"/>
        <s v="2026-07-06 13:47:23"/>
        <s v="2026-07-05 15:43:44"/>
        <s v="2026-07-06 13:33:10"/>
        <s v="2026-07-06 13:51:12"/>
        <s v="2026-07-05 15:43:45"/>
        <s v="2026-07-05 15:43:46"/>
        <s v="2026-07-06 13:58:13"/>
        <s v="2026-07-06 13:52:31"/>
        <s v="2026-07-05 15:43:47"/>
        <s v="2026-07-06 13:53:46"/>
        <s v="2026-07-05 15:43:48"/>
        <s v="2026-07-06 13:32:01"/>
        <s v="2026-07-06 13:35:39"/>
        <s v="2026-07-06 13:29:04"/>
        <s v="2026-07-05 15:43:49"/>
        <s v="2026-07-06 13:27:32"/>
        <s v="2026-07-05 15:43:50"/>
        <s v="2026-07-06 13:34:22"/>
        <s v="2026-07-05 15:43:51"/>
        <s v="2026-07-05 15:43:52"/>
        <s v="2026-07-06 13:30:42"/>
        <s v="2026-07-05 15:43:53"/>
        <s v="2026-07-06 13:40:31"/>
        <s v="2026-07-06 13:38:44"/>
        <s v="2026-07-06 13:43:40"/>
        <s v="2026-07-05 15:43:54"/>
        <s v="2026-07-05 15:43:55"/>
        <s v="2026-07-06 13:42:12"/>
        <s v="2026-07-06 13:45:06"/>
        <s v="2026-07-06 13:37:15"/>
        <s v="2026-07-06 13:46:18"/>
        <s v="2026-06-26 07:34:49"/>
        <s v="2026-07-02 12:26:46"/>
        <s v="2026-07-08 16:06:10"/>
        <s v="2026-06-17 08:38:28"/>
        <s v="2026-07-08 19:34:18"/>
        <s v="2026-07-03 08:16:55"/>
        <s v="2026-07-08 14:51:47"/>
        <s v="2026-07-02 09:13:05"/>
        <s v="2026-06-30 07:38:21"/>
        <s v="2026-06-30 21:01:45"/>
        <s v="2026-07-08 13:12:42"/>
        <s v="2026-06-26 17:13:21"/>
        <s v="2026-07-06 14:20:28"/>
        <s v="2026-07-03 09:34:20"/>
        <s v="2026-07-10 10:47:53"/>
        <s v="2026-07-09 07:52:48"/>
        <s v="2026-07-08 13:13:38"/>
        <s v="2026-07-08 11:26:02"/>
        <s v="2026-07-06 11:17:46"/>
        <s v="2026-06-30 16:54:37"/>
        <s v="2026-07-07 11:21:23"/>
        <s v="2026-07-10 08:49:39"/>
        <s v="2026-07-08 08:28:34"/>
        <s v="2026-06-26 16:10:46"/>
        <s v="2026-07-08 12:31:25"/>
        <s v="2026-06-23 13:26:20"/>
        <s v="2026-07-10 10:00:06"/>
        <s v="2026-07-08 13:44:25"/>
        <s v="2026-07-08 13:37:01"/>
        <s v="2026-07-08 13:49:30"/>
        <s v="2026-07-08 15:28:13"/>
        <s v="2026-07-06 15:52:29"/>
        <s v="2026-07-01 09:48:31"/>
        <s v="2026-07-07 13:33:55"/>
        <s v="2026-07-07 13:19:05"/>
        <s v="2026-07-03 11:23:53"/>
        <s v="2026-07-07 09:13:57"/>
        <s v="2026-07-07 09:04:08"/>
        <s v="2026-07-07 10:11:04"/>
        <s v="2026-07-07 13:17:29"/>
        <s v="2026-07-10 08:16:42"/>
        <s v="2026-07-06 09:18:16"/>
        <s v="2026-07-02 14:14:53"/>
        <s v="2026-07-01 09:39:55"/>
        <s v="2026-07-07 07:42:07"/>
        <s v="2026-07-03 10:14:10"/>
        <s v="2026-07-06 10:34:28"/>
        <s v="2026-07-06 10:33:17"/>
        <s v="2026-07-03 14:37:16"/>
        <s v="2026-07-02 19:28:54"/>
        <s v="2026-07-03 13:33:38"/>
        <s v="2026-07-09 14:27:03"/>
        <s v="2026-07-02 14:59:01"/>
        <s v="2026-07-09 13:38:17"/>
        <s v="2026-07-09 13:39:11"/>
        <s v="2026-07-06 16:15:43"/>
        <s v="2026-07-03 14:45:36"/>
        <s v="2026-07-08 15:41:10"/>
        <s v="2026-07-06 16:26:28"/>
        <s v="2026-07-06 16:25:56"/>
        <s v="2026-07-08 13:50:32"/>
        <s v="2026-07-08 16:12:25"/>
        <s v="2026-07-09 13:33:19"/>
        <s v="2026-07-09 13:32:29"/>
        <s v="2026-07-03 11:24:50"/>
        <s v="2026-07-09 10:37:02"/>
        <s v="2026-07-07 09:23:59"/>
        <s v="2026-07-09 13:34:56"/>
        <s v="2026-07-06 08:35:03"/>
        <s v="2026-07-06 14:50:43"/>
        <s v="2026-07-06 14:58:05"/>
        <s v="2026-07-07 08:00:23"/>
        <s v="2026-07-08 10:47:45"/>
        <s v="2026-07-08 10:58:20"/>
        <s v="2026-07-07 07:45:52"/>
        <s v="2026-07-06 19:00:42"/>
        <s v="2026-07-03 10:46:32"/>
        <s v="2026-07-09 16:06:18"/>
        <s v="2026-07-10 13:37:09"/>
        <s v="2026-07-03 15:42:10"/>
        <s v="2026-07-08 16:30:02"/>
        <s v="2026-07-06 16:35:32"/>
        <s v="2026-07-09 12:06:17"/>
        <s v="2026-07-02 11:22:41"/>
        <s v="2026-07-06 15:50:59"/>
        <s v="2026-07-03 16:35:23"/>
        <s v="2026-07-06 16:35:37"/>
        <s v="2026-07-06 16:35:38"/>
        <s v="2026-07-08 12:32:37"/>
        <s v="2026-07-06 16:19:06"/>
        <s v="2026-07-07 14:42:00"/>
        <s v="2026-07-06 16:35:39"/>
        <s v="2026-07-06 16:35:40"/>
        <s v="2026-07-06 16:35:41"/>
        <s v="2026-07-06 16:35:42"/>
        <s v="2026-07-06 16:35:43"/>
        <s v="2026-07-06 16:35:44"/>
        <s v="2026-07-06 16:35:45"/>
        <s v="2026-07-06 16:35:46"/>
        <s v="2026-07-03 13:27:05"/>
        <s v="2026-07-03 16:03:58"/>
        <s v="2026-07-06 16:35:47"/>
        <s v="2026-07-06 16:35:48"/>
        <s v="2026-07-10 08:52:28"/>
        <s v="2026-07-06 16:35:49"/>
        <s v="2026-07-06 16:35:50"/>
        <s v="2026-07-06 16:35:51"/>
        <s v="2026-07-06 16:35:52"/>
        <s v="2026-07-03 13:18:19"/>
        <s v="2026-07-06 16:35:53"/>
        <s v="2026-07-06 16:35:54"/>
        <s v="2026-07-06 16:35:55"/>
        <s v="2026-07-06 16:35:56"/>
        <s v="2026-07-06 16:35:57"/>
        <s v="2026-07-06 16:35:58"/>
        <s v="2026-07-06 16:35:59"/>
        <s v="2026-07-06 16:36:00"/>
        <s v="2026-07-06 16:36:01"/>
        <s v="2026-07-06 16:36:02"/>
        <s v="2026-07-06 16:36:03"/>
        <s v="2026-07-06 16:36:04"/>
        <s v="2026-07-06 16:36:05"/>
        <s v="2026-07-06 16:36:06"/>
        <s v="2026-07-06 16:36:07"/>
        <s v="2026-07-06 16:36:08"/>
        <s v="2026-07-06 16:36:09"/>
        <s v="2026-07-06 16:36:10"/>
        <s v="2026-07-06 16:36:11"/>
        <s v="2026-07-06 16:36:12"/>
        <s v="2026-07-06 16:36:13"/>
        <s v="2026-07-06 16:36:14"/>
        <s v="2026-07-06 16:36:15"/>
        <s v="2026-07-06 16:36:16"/>
        <s v="2026-07-06 16:36:17"/>
        <s v="2026-07-06 16:36:18"/>
        <s v="2026-07-06 16:36:19"/>
        <s v="2026-07-06 16:36:20"/>
        <s v="2026-07-06 16:36:21"/>
        <s v="2026-07-06 16:36:22"/>
        <s v="2026-07-06 16:36:23"/>
        <s v="2026-07-06 16:36:24"/>
        <s v="2026-06-18 16:47:21"/>
        <s v="2026-07-06 11:23:10"/>
        <s v="2026-07-06 16:36:25"/>
        <s v="2026-07-09 10:04:15"/>
        <s v="2026-07-06 16:36:26"/>
        <s v="2026-07-06 16:36:27"/>
        <s v="2026-07-06 16:36:28"/>
        <s v="2026-07-06 16:36:29"/>
        <s v="2026-07-06 16:36:30"/>
        <s v="2026-07-06 16:36:31"/>
        <s v="2026-07-06 16:36:32"/>
        <s v="2026-07-06 16:36:33"/>
        <s v="2026-06-19 09:24:35"/>
        <s v="2026-07-08 08:50:13"/>
        <s v="2026-06-19 10:04:54"/>
        <s v="2026-06-26 10:43:27"/>
        <s v="2026-06-30 13:43:10"/>
        <s v="2026-07-06 14:56:56"/>
        <s v="2026-06-19 11:45:04"/>
        <s v="2026-06-19 12:01:01"/>
        <s v="2026-07-06 11:04:23"/>
        <s v="2026-06-19 13:50:36"/>
        <s v="2026-07-10 12:31:09"/>
        <s v="2026-06-19 14:59:31"/>
        <s v="2026-07-09 18:54:14"/>
        <s v="2026-06-19 15:23:45"/>
        <s v="2026-07-06 06:07:10"/>
        <s v="2026-06-20 09:36:44"/>
        <s v="2026-07-10 08:22:40"/>
        <s v="2026-07-07 08:57:16"/>
        <s v="2026-06-22 08:37:11"/>
        <s v="2026-07-02 08:12:10"/>
        <s v="2026-06-22 09:23:54"/>
        <s v="2026-06-22 09:24:08"/>
        <s v="2026-06-22 10:14:10"/>
        <s v="2026-07-02 08:13:09"/>
        <s v="2026-07-08 14:43:27"/>
        <s v="2026-07-09 15:12:29"/>
        <s v="2026-07-09 14:38:58"/>
        <s v="2026-07-09 13:58:11"/>
        <s v="2026-06-22 12:18:09"/>
        <s v="2026-06-22 13:12:34"/>
        <s v="2026-06-22 13:36:35"/>
        <s v="2026-07-07 15:37:00"/>
        <s v="2026-06-22 15:04:54"/>
        <s v="2026-06-22 16:21:40"/>
        <s v="2026-07-08 11:25:56"/>
        <s v="2026-07-09 18:58:01"/>
        <s v="2026-07-06 07:55:49"/>
        <s v="2026-07-02 06:55:00"/>
        <s v="2026-06-23 09:13:08"/>
        <s v="2026-06-23 09:46:51"/>
        <s v="2026-06-23 09:58:50"/>
        <s v="2026-07-06 13:14:05"/>
        <s v="2026-06-23 12:26:03"/>
        <s v="2026-06-23 12:46:24"/>
        <s v="2026-06-23 13:16:00"/>
        <s v="2026-06-23 13:36:16"/>
        <s v="2026-06-23 14:38:53"/>
        <s v="2026-06-23 14:51:36"/>
        <s v="2026-07-02 11:30:32"/>
        <s v="2026-07-01 13:50:51"/>
        <s v="2026-07-02 07:04:23"/>
        <s v="2026-06-23 16:57:09"/>
        <s v="2026-06-23 17:28:16"/>
        <s v="2026-06-24 11:00:45"/>
        <s v="2026-07-02 14:14:06"/>
        <s v="2026-07-06 09:21:40"/>
        <s v="2026-07-02 09:42:28"/>
        <s v="2026-06-24 14:39:05"/>
        <s v="2026-06-24 15:04:10"/>
        <s v="2026-07-02 15:56:36"/>
        <s v="2026-06-24 15:38:58"/>
        <s v="2026-06-24 15:46:45"/>
        <s v="2026-07-08 14:10:44"/>
        <s v="2026-07-08 14:13:19"/>
        <s v="2026-07-08 14:12:13"/>
        <s v="2026-06-24 16:53:55"/>
        <s v="2026-06-24 16:57:26"/>
        <s v="2026-06-25 07:54:47"/>
        <s v="2026-06-25 08:19:33"/>
        <s v="2026-06-25 08:34:01"/>
        <s v="2026-06-25 08:41:53"/>
        <s v="2026-06-25 09:41:13"/>
        <s v="2026-06-25 09:47:55"/>
        <s v="2026-06-25 09:48:09"/>
        <s v="2026-06-25 10:49:22"/>
        <m/>
        <s v="2026-06-25 10:55:59"/>
        <s v="2026-06-25 10:59:30"/>
        <s v="2026-07-08 08:43:52"/>
        <s v="2026-06-25 11:22:50"/>
        <s v="2026-06-25 11:36:33"/>
        <s v="2026-06-25 11:41:35"/>
        <s v="2026-06-25 11:49:07"/>
        <s v="2026-06-25 12:24:15"/>
        <s v="2026-06-25 12:48:18"/>
        <s v="2026-06-25 13:17:35"/>
        <s v="2026-06-25 13:28:19"/>
        <s v="2026-06-25 13:31:09"/>
        <s v="2026-06-25 13:51:01"/>
        <s v="2026-06-25 13:51:06"/>
        <s v="2026-06-25 14:07:04"/>
        <s v="2026-06-25 14:24:04"/>
        <s v="2026-06-25 14:25:50"/>
        <s v="2026-06-25 14:26:36"/>
        <s v="2026-06-25 14:31:05"/>
        <s v="2026-06-25 14:35:20"/>
        <s v="2026-06-25 14:46:47"/>
        <s v="2026-07-10 09:51:29"/>
        <s v="2026-06-25 15:15:20"/>
        <s v="2026-06-25 15:18:58"/>
        <s v="2026-06-25 15:38:44"/>
        <s v="2026-06-25 15:41:08"/>
        <s v="2026-06-25 15:42:51"/>
        <s v="2026-06-25 16:13:36"/>
        <s v="2026-06-25 16:44:11"/>
        <s v="2026-06-25 16:45:35"/>
        <s v="2026-07-02 08:34:44"/>
        <s v="2026-06-25 16:53:34"/>
        <s v="2026-06-25 17:26:18"/>
        <s v="2026-06-26 07:38:47"/>
        <s v="2026-06-26 08:10:27"/>
        <s v="2026-06-26 08:17:53"/>
        <s v="2026-07-10 06:58:05"/>
        <s v="2026-06-26 08:54:31"/>
        <s v="2026-06-26 08:58:54"/>
        <s v="2026-06-26 09:02:03"/>
        <s v="2026-06-26 09:24:55"/>
        <s v="2026-06-26 09:32:32"/>
        <s v="2026-06-26 09:34:13"/>
        <s v="2026-06-26 09:46:53"/>
        <s v="2026-06-26 09:53:34"/>
        <s v="2026-06-26 09:55:11"/>
        <s v="2026-07-10 09:19:56"/>
        <s v="2026-06-26 10:09:07"/>
        <s v="2026-06-26 10:27:21"/>
        <s v="2026-06-26 10:27:43"/>
        <s v="2026-06-26 10:29:20"/>
        <s v="2026-06-26 10:31:31"/>
        <s v="2026-06-26 10:31:49"/>
        <s v="2026-06-26 10:40:27"/>
        <s v="2026-06-26 10:47:43"/>
        <s v="2026-06-26 10:49:04"/>
        <s v="2026-06-26 11:08:57"/>
        <s v="2026-06-26 11:10:15"/>
        <s v="2026-06-26 11:18:55"/>
        <s v="2026-07-02 15:45:07"/>
        <s v="2026-07-07 08:19:50"/>
        <s v="2026-06-26 14:03:00"/>
        <s v="2026-06-26 14:11:18"/>
        <s v="2026-06-26 14:28:59"/>
        <s v="2026-06-26 14:37:23"/>
        <s v="2026-06-26 14:41:46"/>
        <s v="2026-06-26 14:55:52"/>
        <s v="2026-06-26 15:04:50"/>
        <s v="2026-06-26 15:10:08"/>
        <s v="2026-07-02 14:12:24"/>
        <s v="2026-06-26 15:14:39"/>
        <s v="2026-06-26 15:15:56"/>
        <s v="2026-06-26 15:20:45"/>
        <s v="2026-06-26 15:28:52"/>
        <s v="2026-06-26 15:29:16"/>
        <s v="2026-07-03 11:25:32"/>
        <s v="2026-06-26 15:41:10"/>
        <s v="2026-06-26 15:42:50"/>
        <s v="2026-06-26 15:43:42"/>
        <s v="2026-06-26 15:56:46"/>
        <s v="2026-06-26 16:00:47"/>
        <s v="2026-06-26 16:03:13"/>
        <s v="2026-06-26 16:06:49"/>
        <s v="2026-06-26 16:17:58"/>
        <s v="2026-06-26 16:26:33"/>
        <s v="2026-07-09 09:46:00"/>
        <s v="2026-07-07 08:00:45"/>
        <s v="2026-06-26 16:51:39"/>
        <s v="2026-06-26 16:54:54"/>
        <s v="2026-06-26 16:56:52"/>
        <s v="2026-06-26 17:17:45"/>
        <s v="2026-07-08 16:18:41"/>
        <s v="2026-06-26 18:06:34"/>
        <s v="2026-06-26 20:17:12"/>
        <s v="2026-06-27 08:01:27"/>
        <s v="2026-06-27 11:28:46"/>
        <s v="2026-06-27 11:39:47"/>
        <s v="2026-07-03 15:03:17"/>
        <s v="2026-07-03 13:59:27"/>
        <s v="2026-07-07 13:10:18"/>
        <s v="2026-06-30 07:12:06"/>
        <s v="2026-06-30 07:27:06"/>
        <s v="2026-06-30 07:39:52"/>
        <s v="2026-06-30 08:11:45"/>
        <s v="2026-06-30 08:19:13"/>
        <s v="2026-06-30 08:20:57"/>
        <s v="2026-06-30 08:26:12"/>
        <s v="2026-06-30 08:36:04"/>
        <s v="2026-06-30 08:39:45"/>
        <s v="2026-07-07 07:32:04"/>
        <s v="2026-06-30 08:47:12"/>
        <s v="2026-06-30 08:58:22"/>
        <s v="2026-06-30 08:59:24"/>
        <s v="2026-06-30 09:00:57"/>
        <s v="2026-06-30 09:07:16"/>
        <s v="2026-06-30 09:23:27"/>
        <s v="2026-07-09 10:13:45"/>
        <s v="2026-06-30 09:33:27"/>
        <s v="2026-06-30 09:33:42"/>
        <s v="2026-06-30 09:36:29"/>
        <s v="2026-06-30 09:37:07"/>
        <s v="2026-06-30 09:41:28"/>
        <s v="2026-06-30 09:50:54"/>
        <s v="2026-06-30 10:04:06"/>
        <s v="2026-06-30 10:10:33"/>
        <s v="2026-06-30 10:11:33"/>
        <s v="2026-07-08 06:18:13"/>
        <s v="2026-06-30 10:12:57"/>
        <s v="2026-06-30 10:22:04"/>
        <s v="2026-06-30 10:22:59"/>
        <s v="2026-06-30 10:43:59"/>
        <s v="2026-06-30 10:45:45"/>
        <s v="2026-06-30 10:48:43"/>
        <s v="2026-06-30 10:50:11"/>
        <s v="2026-07-03 11:08:24"/>
        <s v="2026-06-30 11:00:09"/>
        <s v="2026-06-30 11:02:05"/>
        <s v="2026-06-30 11:03:57"/>
        <s v="2026-06-30 11:07:04"/>
        <s v="2026-07-10 10:47:04"/>
        <s v="2026-06-30 11:12:35"/>
        <s v="2026-06-30 11:14:58"/>
        <s v="2026-06-30 11:16:13"/>
        <s v="2026-07-06 13:16:14"/>
        <s v="2026-06-30 11:18:40"/>
        <s v="2026-07-09 08:37:39"/>
        <s v="2026-06-30 11:49:14"/>
        <s v="2026-07-07 07:26:18"/>
        <s v="2026-06-30 11:58:39"/>
        <s v="2026-06-30 12:05:32"/>
        <s v="2026-06-30 13:19:29"/>
        <s v="2026-06-30 13:22:43"/>
        <s v="2026-06-30 13:26:13"/>
        <s v="2026-06-30 13:28:58"/>
        <s v="2026-07-08 16:13:34"/>
        <s v="2026-06-30 13:46:21"/>
        <s v="2026-06-30 13:47:19"/>
        <s v="2026-07-07 13:47:22"/>
        <s v="2026-06-30 14:00:20"/>
        <s v="2026-06-30 14:10:13"/>
        <s v="2026-06-30 14:10:28"/>
        <s v="2026-06-30 14:28:04"/>
        <s v="2026-06-30 14:41:18"/>
        <s v="2026-06-30 14:42:20"/>
        <s v="2026-06-30 14:46:01"/>
        <s v="2026-07-06 15:25:42"/>
        <s v="2026-07-10 07:33:48"/>
        <s v="2026-06-30 14:52:55"/>
        <s v="2026-06-30 14:56:21"/>
        <s v="2026-07-08 17:43:53"/>
        <s v="2026-07-08 09:27:48"/>
        <s v="2026-06-30 15:38:33"/>
        <s v="2026-06-30 16:03:44"/>
        <s v="2026-06-30 16:12:53"/>
        <s v="2026-06-30 16:15:31"/>
        <s v="2026-06-30 16:20:36"/>
        <s v="2026-06-30 16:22:05"/>
        <s v="2026-06-30 16:29:52"/>
        <s v="2026-06-30 17:15:23"/>
        <s v="2026-06-30 17:26:06"/>
        <s v="2026-06-30 17:28:30"/>
        <s v="2026-07-01 06:56:56"/>
        <s v="2026-07-09 08:52:46"/>
        <s v="2026-07-01 08:07:10"/>
        <s v="2026-07-01 08:20:04"/>
        <s v="2026-07-01 08:21:20"/>
        <s v="2026-07-01 08:30:07"/>
        <s v="2026-07-01 08:35:51"/>
        <s v="2026-07-01 08:48:29"/>
        <s v="2026-07-01 08:50:39"/>
        <s v="2026-07-01 09:05:37"/>
        <s v="2026-07-01 09:17:07"/>
        <s v="2026-07-01 09:20:08"/>
        <s v="2026-07-01 09:31:49"/>
        <s v="2026-07-01 09:40:21"/>
        <s v="2026-07-01 09:40:20"/>
        <s v="2026-07-01 09:47:12"/>
        <s v="2026-07-09 14:53:52"/>
        <s v="2026-07-01 09:53:42"/>
        <s v="2026-07-07 07:59:32"/>
        <s v="2026-07-01 10:02:57"/>
        <s v="2026-07-07 09:39:38"/>
        <s v="2026-07-01 10:15:56"/>
        <s v="2026-07-01 10:17:15"/>
        <s v="2026-07-01 10:25:48"/>
        <s v="2026-07-01 10:34:16"/>
        <s v="2026-07-01 10:38:11"/>
        <s v="2026-07-01 10:41:59"/>
        <s v="2026-07-01 10:46:13"/>
        <s v="2026-07-01 11:01:09"/>
        <s v="2026-07-01 11:02:46"/>
        <s v="2026-07-08 06:57:57"/>
        <s v="2026-07-01 11:06:27"/>
        <s v="2026-07-10 10:11:59"/>
        <s v="2026-07-01 11:08:08"/>
        <s v="2026-07-01 11:13:40"/>
        <s v="2026-07-01 11:16:33"/>
        <s v="2026-07-07 18:11:08"/>
        <s v="2026-07-01 11:17:56"/>
        <s v="2026-07-01 11:18:52"/>
        <s v="2026-07-01 11:22:23"/>
        <s v="2026-07-07 11:42:23"/>
        <s v="2026-07-01 11:32:36"/>
        <s v="2026-07-01 11:34:51"/>
        <s v="2026-07-01 11:36:31"/>
        <s v="2026-07-01 11:37:20"/>
        <s v="2026-07-01 11:47:50"/>
        <s v="2026-07-01 12:03:38"/>
        <s v="2026-07-06 08:08:57"/>
        <s v="2026-07-01 13:06:25"/>
        <s v="2026-07-01 13:08:06"/>
        <s v="2026-07-01 13:23:46"/>
        <s v="2026-07-01 13:26:01"/>
        <s v="2026-07-01 13:26:39"/>
        <s v="2026-07-01 13:33:38"/>
        <s v="2026-07-08 06:25:30"/>
        <s v="2026-07-01 13:42:42"/>
        <s v="2026-07-01 13:53:59"/>
        <s v="2026-07-01 14:05:58"/>
        <s v="2026-07-01 14:08:29"/>
        <s v="2026-07-01 14:28:23"/>
        <s v="2026-07-01 14:41:38"/>
        <s v="2026-07-01 14:50:03"/>
        <s v="2026-07-01 14:50:35"/>
        <s v="2026-07-01 14:50:44"/>
        <s v="2026-07-01 14:53:38"/>
        <s v="2026-07-01 14:58:08"/>
        <s v="2026-07-01 14:58:31"/>
        <s v="2026-07-01 14:59:22"/>
        <s v="2026-07-01 15:02:33"/>
        <s v="2026-07-10 14:03:55"/>
        <s v="2026-07-01 15:07:50"/>
        <s v="2026-07-01 15:08:02"/>
        <s v="2026-07-01 15:10:35"/>
        <s v="2026-07-01 15:15:27"/>
        <s v="2026-07-01 15:19:48"/>
        <s v="2026-07-01 15:27:00"/>
        <s v="2026-07-01 15:43:39"/>
        <s v="2026-07-01 15:44:36"/>
        <s v="2026-07-01 15:51:42"/>
        <s v="2026-07-01 16:05:36"/>
        <s v="2026-07-01 16:10:37"/>
        <s v="2026-07-01 16:13:04"/>
        <s v="2026-07-01 16:13:14"/>
        <s v="2026-07-01 16:14:19"/>
        <s v="2026-07-01 16:18:43"/>
        <s v="2026-07-01 16:21:13"/>
        <s v="2026-07-01 16:21:21"/>
        <s v="2026-07-01 16:21:43"/>
        <s v="2026-07-01 16:22:28"/>
        <s v="2026-07-01 16:24:40"/>
        <s v="2026-07-01 16:24:49"/>
        <s v="2026-07-01 16:28:32"/>
        <s v="2026-07-01 16:32:51"/>
        <s v="2026-07-01 16:36:45"/>
        <s v="2026-07-01 16:44:10"/>
        <s v="2026-07-01 16:44:50"/>
        <s v="2026-07-01 16:45:38"/>
        <s v="2026-07-01 16:57:03"/>
        <s v="2026-07-01 17:08:44"/>
        <s v="2026-07-01 17:14:08"/>
        <s v="2026-07-01 17:25:13"/>
        <s v="2026-07-01 17:34:10"/>
        <s v="2026-07-08 07:59:01"/>
        <s v="2026-07-02 07:12:48"/>
        <s v="2026-07-02 07:33:26"/>
        <s v="2026-07-09 09:24:01"/>
        <s v="2026-07-02 07:37:01"/>
        <s v="2026-07-02 07:40:04"/>
        <s v="2026-07-02 07:46:11"/>
        <s v="2026-07-02 07:46:22"/>
        <s v="2026-07-02 07:49:31"/>
        <s v="2026-07-02 08:05:20"/>
        <s v="2026-07-02 08:11:44"/>
        <s v="2026-07-02 08:17:11"/>
        <s v="2026-07-02 08:26:50"/>
        <s v="2026-07-02 08:30:28"/>
        <s v="2026-07-02 08:33:52"/>
        <s v="2026-07-02 08:37:06"/>
        <s v="2026-07-02 08:39:27"/>
        <s v="2026-07-02 08:41:05"/>
        <s v="2026-07-02 08:45:51"/>
        <s v="2026-07-02 08:50:22"/>
        <s v="2026-07-02 08:53:10"/>
        <s v="2026-07-02 08:55:33"/>
        <s v="2026-07-02 08:58:28"/>
        <s v="2026-07-02 09:01:25"/>
        <s v="2026-07-02 09:09:16"/>
        <s v="2026-07-02 09:20:51"/>
        <s v="2026-07-02 09:31:19"/>
        <s v="2026-07-02 09:38:23"/>
        <s v="2026-07-02 09:50:25"/>
        <s v="2026-07-02 09:50:29"/>
        <s v="2026-07-02 09:50:42"/>
        <s v="2026-07-02 09:54:26"/>
        <s v="2026-07-02 09:56:36"/>
        <s v="2026-07-02 09:59:33"/>
        <s v="2026-07-02 10:01:10"/>
        <s v="2026-07-02 10:01:12"/>
        <s v="2026-07-02 10:01:51"/>
        <s v="2026-07-02 10:02:25"/>
        <s v="2026-07-02 10:07:53"/>
        <s v="2026-07-09 10:02:17"/>
        <s v="2026-07-02 10:11:44"/>
        <s v="2026-07-02 10:26:21"/>
        <s v="2026-07-02 10:31:48"/>
        <s v="2026-07-02 10:33:22"/>
        <s v="2026-07-02 10:35:01"/>
        <s v="2026-07-02 10:35:51"/>
        <s v="2026-07-02 10:45:28"/>
        <s v="2026-07-02 10:52:28"/>
        <s v="2026-07-02 10:53:14"/>
        <s v="2026-07-10 08:59:06"/>
        <s v="2026-07-02 11:08:13"/>
        <s v="2026-07-02 11:31:50"/>
        <s v="2026-07-08 15:36:22"/>
        <s v="2026-07-02 11:49:32"/>
        <s v="2026-07-02 11:58:58"/>
        <s v="2026-07-02 11:59:05"/>
        <s v="2026-07-02 12:00:56"/>
        <s v="2026-07-02 12:04:03"/>
        <s v="2026-07-08 15:37:30"/>
        <s v="2026-07-08 15:38:34"/>
        <s v="2026-07-02 12:34:53"/>
        <s v="2026-07-08 15:40:15"/>
        <s v="2026-07-02 12:49:32"/>
        <s v="2026-07-02 12:56:55"/>
        <s v="2026-07-02 13:08:23"/>
        <s v="2026-07-02 13:11:15"/>
        <s v="2026-07-02 13:16:36"/>
        <s v="2026-07-02 13:22:39"/>
        <s v="2026-07-02 13:25:42"/>
        <s v="2026-07-02 13:33:42"/>
        <s v="2026-07-02 13:43:09"/>
        <s v="2026-07-02 13:45:59"/>
        <s v="2026-07-02 13:49:02"/>
        <s v="2026-07-02 13:52:14"/>
        <s v="2026-07-02 14:00:32"/>
        <s v="2026-07-02 14:07:08"/>
        <s v="2026-07-02 14:09:10"/>
        <s v="2026-07-02 14:14:49"/>
        <s v="2026-07-02 14:17:56"/>
        <s v="2026-07-02 14:23:19"/>
        <s v="2026-07-02 14:24:02"/>
        <s v="2026-07-02 14:29:09"/>
        <s v="2026-07-02 14:31:53"/>
        <s v="2026-07-02 14:45:26"/>
        <s v="2026-07-02 14:49:59"/>
        <s v="2026-07-02 14:53:01"/>
        <s v="2026-07-02 14:58:48"/>
        <s v="2026-07-02 15:01:24"/>
        <s v="2026-07-02 15:07:48"/>
        <s v="2026-07-02 15:19:25"/>
        <s v="2026-07-02 15:21:05"/>
        <s v="2026-07-02 15:21:45"/>
        <s v="2026-07-02 15:25:30"/>
        <s v="2026-07-09 14:33:36"/>
        <s v="2026-07-03 12:03:46"/>
        <s v="2026-07-02 15:37:37"/>
        <s v="2026-07-06 08:15:59"/>
        <s v="2026-07-02 15:58:55"/>
        <s v="2026-07-02 15:59:46"/>
        <s v="2026-07-03 11:51:09"/>
        <s v="2026-07-02 16:02:31"/>
        <s v="2026-07-07 08:19:30"/>
        <s v="2026-07-02 16:05:23"/>
        <s v="2026-07-02 16:16:09"/>
        <s v="2026-07-07 12:35:24"/>
        <s v="2026-07-02 16:18:51"/>
        <s v="2026-07-02 16:19:06"/>
        <s v="2026-07-02 16:19:15"/>
        <s v="2026-07-02 16:22:29"/>
        <s v="2026-07-02 16:26:17"/>
        <s v="2026-07-02 16:26:48"/>
        <s v="2026-07-02 16:41:26"/>
        <s v="2026-07-02 16:46:24"/>
        <s v="2026-07-02 16:48:08"/>
        <s v="2026-07-02 16:53:54"/>
        <s v="2026-07-02 17:10:51"/>
        <s v="2026-07-02 17:24:25"/>
        <s v="2026-07-08 11:52:24"/>
        <s v="2026-07-02 18:03:46"/>
        <s v="2026-07-10 08:25:51"/>
        <s v="2026-07-03 07:24:45"/>
        <s v="2026-07-03 07:28:26"/>
        <s v="2026-07-03 07:34:53"/>
        <s v="2026-07-03 07:49:42"/>
        <s v="2026-07-03 07:50:45"/>
        <s v="2026-07-03 07:51:59"/>
        <s v="2026-07-03 07:52:55"/>
        <s v="2026-07-03 07:55:59"/>
        <s v="2026-07-09 12:33:20"/>
        <s v="2026-07-03 08:09:17"/>
        <s v="2026-07-03 08:12:05"/>
        <s v="2026-07-03 08:18:14"/>
        <s v="2026-07-03 08:22:32"/>
        <s v="2026-07-03 08:24:45"/>
        <s v="2026-07-03 08:41:17"/>
        <s v="2026-07-03 08:47:50"/>
        <s v="2026-07-03 08:49:49"/>
        <s v="2026-07-03 08:53:59"/>
        <s v="2026-07-09 09:26:57"/>
        <s v="2026-07-03 09:03:19"/>
        <s v="2026-07-03 09:20:07"/>
        <s v="2026-07-03 09:30:44"/>
        <s v="2026-07-03 09:39:52"/>
        <s v="2026-07-03 09:52:19"/>
        <s v="2026-07-03 09:55:02"/>
        <s v="2026-07-10 07:09:21"/>
        <s v="2026-07-03 09:59:35"/>
        <s v="2026-07-03 10:00:01"/>
        <s v="2026-07-03 10:02:23"/>
        <s v="2026-07-03 10:12:46"/>
        <s v="2026-07-03 10:22:15"/>
        <s v="2026-07-03 10:23:39"/>
        <s v="2026-07-03 10:24:08"/>
        <s v="2026-07-03 10:25:57"/>
        <s v="2026-07-03 10:27:13"/>
        <s v="2026-07-03 10:36:33"/>
        <s v="2026-07-03 10:43:26"/>
        <s v="2026-07-03 10:47:33"/>
        <s v="2026-07-03 10:48:57"/>
        <s v="2026-07-03 10:49:55"/>
        <s v="2026-07-03 10:50:16"/>
        <s v="2026-07-03 10:55:41"/>
        <s v="2026-07-03 10:56:21"/>
        <s v="2026-07-03 10:56:28"/>
        <s v="2026-07-03 10:56:37"/>
        <s v="2026-07-03 10:59:52"/>
        <s v="2026-07-03 11:01:00"/>
        <s v="2026-07-03 11:05:24"/>
        <s v="2026-07-03 11:05:26"/>
        <s v="2026-07-03 11:13:18"/>
        <s v="2026-07-03 11:16:05"/>
        <s v="2026-07-03 11:18:39"/>
        <s v="2026-07-03 11:19:57"/>
        <s v="2026-07-03 11:20:12"/>
        <s v="2026-07-03 11:21:06"/>
        <s v="2026-07-03 11:21:38"/>
        <s v="2026-07-03 11:27:02"/>
        <s v="2026-07-03 11:27:22"/>
        <s v="2026-07-03 11:27:43"/>
        <s v="2026-07-03 11:27:49"/>
        <s v="2026-07-03 11:27:51"/>
        <s v="2026-07-03 11:28:15"/>
        <s v="2026-07-03 11:28:28"/>
        <s v="2026-07-03 11:28:32"/>
        <s v="2026-07-08 08:37:17"/>
        <s v="2026-07-03 11:34:39"/>
        <s v="2026-07-03 11:39:32"/>
        <s v="2026-07-03 11:41:58"/>
        <s v="2026-07-03 11:45:00"/>
        <s v="2026-07-03 11:46:01"/>
        <s v="2026-07-03 11:47:22"/>
        <s v="2026-07-03 11:48:40"/>
        <s v="2026-07-03 11:49:14"/>
        <s v="2026-07-03 11:51:25"/>
        <s v="2026-07-03 11:52:29"/>
        <s v="2026-07-03 11:54:18"/>
        <s v="2026-07-03 11:54:58"/>
        <s v="2026-07-03 11:58:30"/>
        <s v="2026-07-03 11:59:30"/>
        <s v="2026-07-08 08:39:01"/>
        <s v="2026-07-08 08:39:36"/>
        <s v="2026-07-03 12:43:11"/>
        <s v="2026-07-03 12:54:46"/>
        <s v="2026-07-03 13:16:22"/>
        <s v="2026-07-03 13:24:24"/>
        <s v="2026-07-03 13:28:01"/>
        <s v="2026-07-03 13:30:32"/>
        <s v="2026-07-03 13:30:40"/>
        <s v="2026-07-03 13:38:51"/>
        <s v="2026-07-03 13:43:25"/>
        <s v="2026-07-03 13:45:11"/>
        <s v="2026-07-03 13:47:30"/>
        <s v="2026-07-10 06:24:55"/>
        <s v="2026-07-03 13:57:35"/>
        <s v="2026-07-03 13:59:44"/>
        <s v="2026-07-03 14:04:32"/>
        <s v="2026-07-03 14:05:20"/>
        <s v="2026-07-03 14:10:10"/>
        <s v="2026-07-03 14:21:21"/>
        <s v="2026-07-03 14:22:06"/>
        <s v="2026-07-03 14:24:06"/>
        <s v="2026-07-03 14:27:09"/>
        <s v="2026-07-06 16:56:57"/>
        <s v="2026-07-03 14:30:20"/>
        <s v="2026-07-03 14:37:06"/>
        <s v="2026-07-03 14:39:31"/>
        <s v="2026-07-03 14:41:00"/>
        <s v="2026-07-03 14:46:44"/>
        <s v="2026-07-03 14:48:24"/>
        <s v="2026-07-03 14:53:15"/>
        <s v="2026-07-03 15:11:06"/>
        <s v="2026-07-03 15:13:45"/>
        <s v="2026-07-03 15:15:33"/>
        <s v="2026-07-03 15:15:40"/>
        <s v="2026-07-03 15:28:23"/>
        <s v="2026-07-03 15:31:49"/>
        <s v="2026-07-03 15:37:00"/>
        <s v="2026-07-03 15:41:22"/>
        <s v="2026-07-03 15:44:35"/>
        <s v="2026-07-03 15:49:33"/>
        <s v="2026-07-03 15:52:15"/>
        <s v="2026-07-03 15:53:57"/>
        <s v="2026-07-03 15:56:29"/>
        <s v="2026-07-06 14:18:36"/>
        <s v="2026-07-03 16:00:31"/>
        <s v="2026-07-03 16:02:28"/>
        <s v="2026-07-03 16:16:53"/>
        <s v="2026-07-03 16:19:15"/>
        <s v="2026-07-03 16:24:36"/>
        <s v="2026-07-03 16:32:28"/>
        <s v="2026-07-03 16:38:55"/>
        <s v="2026-07-03 16:46:16"/>
        <s v="2026-07-03 16:54:00"/>
        <s v="2026-07-03 16:54:41"/>
        <s v="2026-07-03 17:02:53"/>
        <s v="2026-07-03 17:22:51"/>
        <s v="2026-07-03 18:31:22"/>
        <s v="2026-07-04 07:23:52"/>
        <s v="2026-07-04 07:26:03"/>
        <s v="2026-07-04 08:16:25"/>
        <s v="2026-07-04 08:17:14"/>
        <s v="2026-07-04 10:40:58"/>
        <s v="2026-07-04 10:44:23"/>
        <s v="2026-07-04 10:45:15"/>
        <s v="2026-07-04 11:53:23"/>
        <s v="2026-07-04 11:59:56"/>
        <s v="2026-07-04 12:10:18"/>
        <s v="2026-07-04 12:58:27"/>
        <s v="2026-07-04 13:28:38"/>
        <s v="2026-07-04 14:02:31"/>
        <s v="2026-07-06 06:10:39"/>
        <s v="2026-07-06 06:20:32"/>
        <s v="2026-07-06 06:29:24"/>
        <s v="2026-07-06 07:00:19"/>
        <s v="2026-07-06 07:06:16"/>
        <s v="2026-07-06 07:12:39"/>
        <s v="2026-07-06 07:19:59"/>
        <s v="2026-07-06 07:55:13"/>
        <s v="2026-07-06 07:55:23"/>
        <s v="2026-07-06 07:59:35"/>
        <s v="2026-07-06 08:01:14"/>
        <s v="2026-07-06 08:10:24"/>
        <s v="2026-07-06 08:16:44"/>
        <s v="2026-07-06 08:16:55"/>
        <s v="2026-07-06 08:17:07"/>
        <s v="2026-07-06 08:19:55"/>
        <s v="2026-07-06 08:23:09"/>
        <s v="2026-07-06 08:23:19"/>
        <s v="2026-07-06 08:23:51"/>
        <s v="2026-07-06 08:24:35"/>
        <s v="2026-07-06 08:26:00"/>
        <s v="2026-07-06 08:26:03"/>
        <s v="2026-07-06 08:29:08"/>
        <s v="2026-07-06 08:38:10"/>
        <s v="2026-07-06 08:41:55"/>
        <s v="2026-07-06 08:42:46"/>
        <s v="2026-07-06 08:43:43"/>
        <s v="2026-07-06 08:50:14"/>
        <s v="2026-07-06 08:52:21"/>
        <s v="2026-07-06 08:52:27"/>
        <s v="2026-07-06 08:56:01"/>
        <s v="2026-07-06 08:59:09"/>
        <s v="2026-07-06 09:02:01"/>
        <s v="2026-07-06 09:03:09"/>
        <s v="2026-07-06 09:03:52"/>
        <s v="2026-07-06 09:03:54"/>
        <s v="2026-07-06 09:03:55"/>
        <s v="2026-07-06 09:03:59"/>
        <s v="2026-07-06 09:04:00"/>
        <s v="2026-07-06 09:04:01"/>
        <s v="2026-07-06 09:04:04"/>
        <s v="2026-07-06 09:06:33"/>
        <s v="2026-07-06 09:08:10"/>
        <s v="2026-07-06 09:08:34"/>
        <s v="2026-07-06 09:08:38"/>
        <s v="2026-07-06 09:08:40"/>
        <s v="2026-07-06 09:08:49"/>
        <s v="2026-07-06 09:09:07"/>
        <s v="2026-07-06 09:09:09"/>
        <s v="2026-07-06 09:13:14"/>
        <s v="2026-07-06 09:17:14"/>
        <s v="2026-07-06 09:17:13"/>
        <s v="2026-07-06 09:17:16"/>
        <s v="2026-07-06 09:17:21"/>
        <s v="2026-07-06 09:18:28"/>
        <s v="2026-07-06 09:24:18"/>
        <s v="2026-07-06 09:25:40"/>
        <s v="2026-07-06 09:25:47"/>
        <s v="2026-07-06 09:26:28"/>
        <s v="2026-07-06 09:30:17"/>
        <s v="2026-07-06 09:30:45"/>
        <s v="2026-07-06 09:31:20"/>
        <s v="2026-07-06 09:35:27"/>
        <s v="2026-07-06 09:35:59"/>
        <s v="2026-07-06 09:36:56"/>
        <s v="2026-07-06 09:42:32"/>
        <s v="2026-07-06 09:42:38"/>
        <s v="2026-07-06 09:43:39"/>
        <s v="2026-07-06 09:45:26"/>
        <s v="2026-07-06 09:46:33"/>
        <s v="2026-07-06 09:48:53"/>
        <s v="2026-07-06 09:52:53"/>
        <s v="2026-07-06 09:54:24"/>
        <s v="2026-07-06 10:01:56"/>
        <s v="2026-07-06 10:03:42"/>
        <s v="2026-07-06 10:08:34"/>
        <s v="2026-07-09 10:05:31"/>
        <s v="2026-07-06 10:15:42"/>
        <s v="2026-07-06 10:17:16"/>
        <s v="2026-07-06 10:18:10"/>
        <s v="2026-07-06 10:19:51"/>
        <s v="2026-07-06 10:21:24"/>
        <s v="2026-07-06 10:26:56"/>
        <s v="2026-07-06 10:26:57"/>
        <s v="2026-07-06 10:27:04"/>
        <s v="2026-07-06 10:28:26"/>
        <s v="2026-07-06 10:30:38"/>
        <s v="2026-07-06 10:30:47"/>
        <s v="2026-07-06 10:33:18"/>
        <s v="2026-07-06 10:35:38"/>
        <s v="2026-07-06 10:35:40"/>
        <s v="2026-07-06 10:37:02"/>
        <s v="2026-07-06 10:39:21"/>
        <s v="2026-07-06 10:44:37"/>
        <s v="2026-07-06 10:45:37"/>
        <s v="2026-07-06 10:45:56"/>
        <s v="2026-07-06 10:46:21"/>
        <s v="2026-07-06 10:47:01"/>
        <s v="2026-07-06 10:50:14"/>
        <s v="2026-07-06 10:51:20"/>
        <s v="2026-07-06 10:52:04"/>
        <s v="2026-07-06 10:54:59"/>
        <s v="2026-07-06 10:57:08"/>
        <s v="2026-07-06 11:01:08"/>
        <s v="2026-07-06 11:13:52"/>
        <s v="2026-07-09 10:11:06"/>
        <s v="2026-07-06 11:15:56"/>
        <s v="2026-07-06 11:18:06"/>
        <s v="2026-07-06 11:18:10"/>
        <s v="2026-07-06 11:21:00"/>
        <s v="2026-07-06 11:21:43"/>
        <s v="2026-07-06 11:22:26"/>
        <s v="2026-07-06 11:23:33"/>
        <s v="2026-07-06 11:24:12"/>
        <s v="2026-07-06 11:25:04"/>
        <s v="2026-07-06 11:25:51"/>
        <s v="2026-07-06 11:26:22"/>
        <s v="2026-07-06 11:27:51"/>
        <s v="2026-07-06 11:28:56"/>
        <s v="2026-07-06 11:31:22"/>
        <s v="2026-07-06 11:31:26"/>
        <s v="2026-07-06 11:36:27"/>
        <s v="2026-07-06 11:37:35"/>
        <s v="2026-07-06 11:38:03"/>
        <s v="2026-07-06 11:40:39"/>
        <s v="2026-07-06 11:42:17"/>
        <s v="2026-07-06 11:44:14"/>
        <s v="2026-07-06 11:48:29"/>
        <s v="2026-07-06 11:50:54"/>
        <s v="2026-07-06 11:53:16"/>
        <s v="2026-07-06 11:53:36"/>
        <s v="2026-07-06 11:54:00"/>
        <s v="2026-07-06 11:55:22"/>
        <s v="2026-07-06 11:56:27"/>
        <s v="2026-07-06 11:59:52"/>
        <s v="2026-07-06 12:00:02"/>
        <s v="2026-07-06 12:02:45"/>
        <s v="2026-07-10 10:45:10"/>
        <s v="2026-07-06 12:03:50"/>
        <s v="2026-07-06 12:06:03"/>
        <s v="2026-07-06 12:10:17"/>
        <s v="2026-07-06 12:11:40"/>
        <s v="2026-07-06 12:12:14"/>
        <s v="2026-07-06 12:13:04"/>
        <s v="2026-07-06 12:15:22"/>
        <s v="2026-07-06 12:23:30"/>
        <s v="2026-07-06 12:29:07"/>
        <s v="2026-07-06 12:31:05"/>
        <s v="2026-07-06 12:39:28"/>
        <s v="2026-07-06 12:50:21"/>
        <s v="2026-07-06 12:52:40"/>
        <s v="2026-07-06 12:56:49"/>
        <s v="2026-07-06 13:06:42"/>
        <s v="2026-07-06 13:08:47"/>
        <s v="2026-07-06 13:10:51"/>
        <s v="2026-07-06 13:14:11"/>
        <s v="2026-07-06 13:17:26"/>
        <s v="2026-07-06 13:28:01"/>
        <s v="2026-07-06 13:29:49"/>
        <s v="2026-07-06 13:31:25"/>
        <s v="2026-07-06 13:37:53"/>
        <s v="2026-07-06 13:45:23"/>
        <s v="2026-07-06 13:49:15"/>
        <s v="2026-07-06 13:52:10"/>
        <s v="2026-07-06 13:52:51"/>
        <s v="2026-07-06 13:59:06"/>
        <s v="2026-07-06 14:02:28"/>
        <s v="2026-07-06 14:03:10"/>
        <s v="2026-07-06 14:08:29"/>
        <s v="2026-07-06 14:14:06"/>
        <s v="2026-07-10 10:45:41"/>
        <s v="2026-07-06 14:19:04"/>
        <s v="2026-07-06 14:20:10"/>
        <s v="2026-07-06 14:26:47"/>
        <s v="2026-07-06 14:28:50"/>
        <s v="2026-07-06 14:31:53"/>
        <s v="2026-07-06 14:35:54"/>
        <s v="2026-07-06 14:42:02"/>
        <s v="2026-07-06 14:42:21"/>
        <s v="2026-07-06 14:45:05"/>
        <s v="2026-07-06 14:48:34"/>
        <s v="2026-07-06 14:52:21"/>
        <s v="2026-07-06 14:55:08"/>
        <s v="2026-07-06 14:56:03"/>
        <s v="2026-07-10 14:20:13"/>
        <s v="2026-07-06 14:57:21"/>
        <s v="2026-07-09 10:04:37"/>
        <s v="2026-07-06 15:01:50"/>
        <s v="2026-07-06 15:04:47"/>
        <s v="2026-07-06 15:05:51"/>
        <s v="2026-07-06 15:06:56"/>
        <s v="2026-07-06 15:09:04"/>
        <s v="2026-07-06 15:10:37"/>
        <s v="2026-07-06 15:12:23"/>
        <s v="2026-07-08 08:36:20"/>
        <s v="2026-07-06 15:14:15"/>
        <s v="2026-07-06 15:15:13"/>
        <s v="2026-07-06 15:17:04"/>
        <s v="2026-07-06 15:23:44"/>
        <s v="2026-07-06 15:29:41"/>
        <s v="2026-07-06 15:32:00"/>
        <s v="2026-07-06 15:37:07"/>
        <s v="2026-07-06 15:38:20"/>
        <s v="2026-07-06 15:39:59"/>
        <s v="2026-07-06 15:41:15"/>
        <s v="2026-07-06 15:43:07"/>
        <s v="2026-07-06 15:46:58"/>
        <s v="2026-07-06 15:48:58"/>
        <s v="2026-07-06 15:51:10"/>
        <s v="2026-07-06 15:52:23"/>
        <s v="2026-07-06 15:52:35"/>
        <s v="2026-07-06 15:53:28"/>
        <s v="2026-07-06 15:54:05"/>
        <s v="2026-07-06 15:56:34"/>
        <s v="2026-07-06 15:58:20"/>
        <s v="2026-07-06 15:58:29"/>
        <s v="2026-07-06 16:01:07"/>
        <s v="2026-07-06 16:05:17"/>
        <s v="2026-07-06 16:12:29"/>
        <s v="2026-07-06 16:13:00"/>
        <s v="2026-07-06 16:13:57"/>
        <s v="2026-07-06 16:17:51"/>
        <s v="2026-07-06 16:20:45"/>
        <s v="2026-07-06 16:28:07"/>
        <s v="2026-07-06 16:28:36"/>
        <s v="2026-07-06 16:32:34"/>
        <s v="2026-07-06 16:32:42"/>
        <s v="2026-07-06 16:40:09"/>
        <s v="2026-07-06 16:43:30"/>
        <s v="2026-07-06 16:47:26"/>
        <s v="2026-07-06 16:49:38"/>
        <s v="2026-07-06 16:51:14"/>
        <s v="2026-07-06 16:51:50"/>
        <s v="2026-07-06 16:52:47"/>
        <s v="2026-07-06 16:53:19"/>
        <s v="2026-07-06 16:54:57"/>
        <s v="2026-07-06 16:55:16"/>
        <s v="2026-07-06 16:59:37"/>
        <s v="2026-07-06 16:59:54"/>
        <s v="2026-07-06 17:00:11"/>
        <s v="2026-07-06 17:00:13"/>
        <s v="2026-07-06 17:00:33"/>
        <s v="2026-07-10 11:13:02"/>
        <s v="2026-07-06 17:03:17"/>
        <s v="2026-07-06 17:03:19"/>
        <s v="2026-07-06 17:03:20"/>
        <s v="2026-07-06 17:03:21"/>
        <s v="2026-07-06 17:03:22"/>
        <s v="2026-07-06 17:03:24"/>
        <s v="2026-07-06 17:03:25"/>
        <s v="2026-07-06 17:03:27"/>
        <s v="2026-07-06 17:04:03"/>
        <s v="2026-07-06 17:05:53"/>
        <s v="2026-07-10 11:14:49"/>
        <s v="2026-07-06 17:15:10"/>
        <s v="2026-07-06 17:18:13"/>
        <s v="2026-07-06 17:22:54"/>
        <s v="2026-07-06 17:23:46"/>
        <s v="2026-07-06 17:26:14"/>
        <s v="2026-07-06 17:31:19"/>
        <s v="2026-07-06 17:33:01"/>
        <s v="2026-07-06 17:57:11"/>
        <s v="2026-07-06 19:07:43"/>
        <s v="2026-07-06 20:43:46"/>
        <s v="2026-07-06 21:01:01"/>
        <s v="2026-07-07 06:18:28"/>
        <s v="2026-07-07 06:23:43"/>
        <s v="2026-07-07 06:46:01"/>
        <s v="2026-07-07 06:57:53"/>
        <s v="2026-07-07 06:58:00"/>
        <s v="2026-07-07 06:59:03"/>
        <s v="2026-07-07 06:59:11"/>
        <s v="2026-07-07 06:59:17"/>
        <s v="2026-07-07 06:59:19"/>
        <s v="2026-07-07 06:59:20"/>
        <s v="2026-07-07 06:59:21"/>
        <s v="2026-07-07 06:59:23"/>
        <s v="2026-07-07 06:59:42"/>
        <s v="2026-07-07 07:16:33"/>
        <s v="2026-07-07 07:22:59"/>
        <s v="2026-07-07 07:28:41"/>
        <s v="2026-07-07 07:33:06"/>
        <s v="2026-07-07 07:33:18"/>
        <s v="2026-07-07 07:47:51"/>
        <s v="2026-07-07 07:49:53"/>
        <s v="2026-07-07 07:50:18"/>
        <s v="2026-07-07 15:14:42"/>
        <s v="2026-07-07 07:53:20"/>
        <s v="2026-07-07 07:54:04"/>
        <s v="2026-07-07 07:58:49"/>
        <s v="2026-07-07 07:58:58"/>
        <s v="2026-07-07 08:01:33"/>
        <s v="2026-07-07 08:04:30"/>
        <s v="2026-07-07 08:06:03"/>
        <s v="2026-07-07 08:08:05"/>
        <s v="2026-07-07 08:08:55"/>
        <s v="2026-07-07 08:09:21"/>
        <s v="2026-07-07 08:10:02"/>
        <s v="2026-07-07 08:11:03"/>
        <s v="2026-07-07 08:14:10"/>
        <s v="2026-07-07 08:14:38"/>
        <s v="2026-07-07 08:19:06"/>
        <s v="2026-07-07 08:26:14"/>
        <s v="2026-07-07 08:34:22"/>
        <s v="2026-07-07 08:44:46"/>
        <s v="2026-07-07 08:49:58"/>
        <s v="2026-07-07 08:50:04"/>
        <s v="2026-07-07 08:53:11"/>
        <s v="2026-07-07 08:55:43"/>
        <s v="2026-07-07 08:57:33"/>
        <s v="2026-07-07 08:58:30"/>
        <s v="2026-07-07 09:04:14"/>
        <s v="2026-07-07 09:04:46"/>
        <s v="2026-07-07 09:09:55"/>
        <s v="2026-07-07 09:10:26"/>
        <s v="2026-07-07 09:17:06"/>
        <s v="2026-07-07 09:20:06"/>
        <s v="2026-07-07 09:31:40"/>
        <s v="2026-07-07 09:33:02"/>
        <s v="2026-07-07 09:36:42"/>
        <s v="2026-07-07 09:37:50"/>
        <s v="2026-07-07 09:38:33"/>
        <s v="2026-07-07 09:38:52"/>
        <s v="2026-07-07 09:42:27"/>
        <s v="2026-07-07 09:43:07"/>
        <s v="2026-07-07 09:46:12"/>
        <s v="2026-07-07 09:49:07"/>
        <s v="2026-07-07 09:53:21"/>
        <s v="2026-07-07 10:01:51"/>
        <s v="2026-07-07 10:03:01"/>
        <s v="2026-07-07 10:08:46"/>
        <s v="2026-07-07 10:09:47"/>
        <s v="2026-07-10 11:14:26"/>
        <s v="2026-07-07 10:12:53"/>
        <s v="2026-07-07 10:15:22"/>
        <s v="2026-07-07 10:17:07"/>
        <s v="2026-07-07 10:19:35"/>
        <s v="2026-07-07 10:21:06"/>
        <s v="2026-07-07 10:21:30"/>
        <s v="2026-07-07 10:24:30"/>
        <s v="2026-07-07 10:24:51"/>
        <s v="2026-07-07 10:31:03"/>
        <s v="2026-07-07 10:33:12"/>
        <s v="2026-07-07 10:34:33"/>
        <s v="2026-07-07 10:36:48"/>
        <s v="2026-07-07 10:37:29"/>
        <s v="2026-07-07 10:37:40"/>
        <s v="2026-07-07 10:39:11"/>
        <s v="2026-07-07 10:39:18"/>
        <s v="2026-07-07 10:42:13"/>
        <s v="2026-07-07 10:46:36"/>
        <s v="2026-07-07 10:46:45"/>
        <s v="2026-07-07 10:47:36"/>
        <s v="2026-07-07 10:48:04"/>
        <s v="2026-07-07 10:48:35"/>
        <s v="2026-07-07 10:51:57"/>
        <s v="2026-07-07 10:53:59"/>
        <s v="2026-07-07 10:56:23"/>
        <s v="2026-07-07 10:57:56"/>
        <s v="2026-07-07 10:58:14"/>
        <s v="2026-07-07 10:58:43"/>
        <s v="2026-07-07 11:00:06"/>
        <s v="2026-07-07 11:01:58"/>
        <s v="2026-07-07 11:02:01"/>
        <s v="2026-07-07 11:03:26"/>
        <s v="2026-07-07 11:06:12"/>
        <s v="2026-07-07 11:06:37"/>
        <s v="2026-07-07 11:06:43"/>
        <s v="2026-07-07 11:08:21"/>
        <s v="2026-07-07 11:09:59"/>
        <s v="2026-07-07 11:12:08"/>
        <s v="2026-07-07 11:12:49"/>
        <s v="2026-07-07 11:14:10"/>
        <s v="2026-07-07 11:19:29"/>
        <s v="2026-07-07 11:21:09"/>
        <s v="2026-07-07 11:24:22"/>
        <s v="2026-07-07 11:25:29"/>
        <s v="2026-07-07 11:38:03"/>
        <s v="2026-07-07 11:41:08"/>
        <s v="2026-07-07 11:41:33"/>
        <s v="2026-07-07 11:42:00"/>
        <s v="2026-07-07 11:43:15"/>
        <s v="2026-07-07 11:43:49"/>
        <s v="2026-07-07 11:45:34"/>
        <s v="2026-07-07 11:46:33"/>
        <s v="2026-07-07 11:46:46"/>
        <s v="2026-07-07 11:48:15"/>
        <s v="2026-07-07 11:48:59"/>
        <s v="2026-07-07 11:50:30"/>
        <s v="2026-07-07 11:55:34"/>
        <s v="2026-07-07 11:58:59"/>
        <s v="2026-07-07 12:00:08"/>
        <s v="2026-07-07 12:03:19"/>
        <s v="2026-07-07 12:07:53"/>
        <s v="2026-07-07 12:08:44"/>
        <s v="2026-07-07 12:10:22"/>
        <s v="2026-07-07 12:11:55"/>
        <s v="2026-07-07 12:12:22"/>
        <s v="2026-07-07 12:15:10"/>
        <s v="2026-07-09 13:24:07"/>
        <s v="2026-07-07 12:19:18"/>
        <s v="2026-07-07 12:20:30"/>
        <s v="2026-07-07 12:21:54"/>
        <s v="2026-07-07 12:27:40"/>
        <s v="2026-07-07 12:29:20"/>
        <s v="2026-07-07 12:34:40"/>
        <s v="2026-07-07 12:41:26"/>
        <s v="2026-07-07 12:42:47"/>
        <s v="2026-07-07 12:46:08"/>
        <s v="2026-07-07 12:50:12"/>
        <s v="2026-07-07 12:53:10"/>
        <s v="2026-07-07 12:56:29"/>
        <s v="2026-07-07 13:01:37"/>
        <s v="2026-07-07 13:07:54"/>
        <s v="2026-07-07 13:07:59"/>
        <s v="2026-07-07 13:11:01"/>
        <s v="2026-07-07 13:15:58"/>
        <s v="2026-07-07 13:17:20"/>
        <s v="2026-07-07 13:19:27"/>
        <s v="2026-07-07 13:23:03"/>
        <s v="2026-07-07 13:24:05"/>
        <s v="2026-07-07 13:25:27"/>
        <s v="2026-07-07 13:29:40"/>
        <s v="2026-07-07 13:38:15"/>
        <s v="2026-07-07 13:38:38"/>
        <s v="2026-07-07 13:39:37"/>
        <s v="2026-07-07 13:43:23"/>
        <s v="2026-07-07 13:43:39"/>
        <s v="2026-07-07 13:57:00"/>
        <s v="2026-07-07 13:59:01"/>
        <s v="2026-07-07 14:00:29"/>
        <s v="2026-07-07 14:01:59"/>
        <s v="2026-07-07 14:02:28"/>
        <s v="2026-07-10 11:13:50"/>
        <s v="2026-07-07 14:17:48"/>
        <s v="2026-07-07 14:24:22"/>
        <s v="2026-07-07 14:33:58"/>
        <s v="2026-07-07 14:36:22"/>
        <s v="2026-07-07 14:43:08"/>
        <s v="2026-07-07 14:50:02"/>
        <s v="2026-07-07 14:52:46"/>
        <s v="2026-07-07 14:54:09"/>
        <s v="2026-07-07 14:57:55"/>
        <s v="2026-07-07 15:18:59"/>
        <s v="2026-07-07 15:53:22"/>
        <s v="2026-07-07 16:18:30"/>
        <s v="2026-07-07 16:18:42"/>
        <s v="2026-07-07 16:48:18"/>
        <s v="2026-07-07 17:19:10"/>
        <s v="2026-07-07 20:06:53"/>
        <s v="2026-07-07 20:37:55"/>
        <s v="2026-07-08 06:41:14"/>
        <s v="2026-07-08 07:10:36"/>
        <s v="2026-07-08 07:25:37"/>
        <s v="2026-07-08 07:31:13"/>
        <s v="2026-07-08 07:46:01"/>
        <s v="2026-07-08 07:48:21"/>
        <s v="2026-07-08 07:49:39"/>
        <s v="2026-07-08 08:00:02"/>
        <s v="2026-07-08 08:01:29"/>
        <s v="2026-07-08 08:02:06"/>
        <s v="2026-07-08 08:04:34"/>
        <s v="2026-07-08 08:09:40"/>
        <s v="2026-07-08 08:10:58"/>
        <s v="2026-07-08 08:26:28"/>
        <s v="2026-07-08 08:31:20"/>
        <s v="2026-07-08 08:35:02"/>
        <s v="2026-07-08 08:35:49"/>
        <s v="2026-07-08 08:37:53"/>
        <s v="2026-07-08 08:38:58"/>
        <s v="2026-07-08 08:40:15"/>
        <s v="2026-07-08 08:44:07"/>
        <s v="2026-07-08 08:45:35"/>
        <s v="2026-07-08 08:48:46"/>
        <s v="2026-07-08 08:49:56"/>
        <s v="2026-07-08 08:54:23"/>
        <s v="2026-07-08 08:55:37"/>
        <s v="2026-07-08 09:00:10"/>
        <s v="2026-07-08 09:01:50"/>
        <s v="2026-07-08 09:02:51"/>
        <s v="2026-07-08 09:05:52"/>
        <s v="2026-07-08 09:11:17"/>
        <s v="2026-07-08 09:11:57"/>
        <s v="2026-07-08 09:13:40"/>
        <s v="2026-07-08 09:13:58"/>
        <s v="2026-07-08 09:15:27"/>
        <s v="2026-07-08 09:16:52"/>
        <s v="2026-07-08 09:20:52"/>
        <s v="2026-07-08 09:21:09"/>
        <s v="2026-07-08 09:22:03"/>
        <s v="2026-07-08 09:23:26"/>
        <s v="2026-07-08 09:23:37"/>
        <s v="2026-07-08 09:23:42"/>
        <s v="2026-07-08 09:25:21"/>
        <s v="2026-07-08 09:26:24"/>
        <s v="2026-07-08 09:27:39"/>
        <s v="2026-07-08 09:36:05"/>
        <s v="2026-07-08 09:37:08"/>
        <s v="2026-07-08 09:41:22"/>
        <s v="2026-07-08 09:43:12"/>
        <s v="2026-07-08 09:45:25"/>
        <s v="2026-07-08 09:45:53"/>
        <s v="2026-07-08 09:48:52"/>
        <s v="2026-07-08 09:49:37"/>
        <s v="2026-07-08 09:58:01"/>
        <s v="2026-07-08 09:58:37"/>
        <s v="2026-07-08 09:59:22"/>
        <s v="2026-07-08 10:00:47"/>
        <s v="2026-07-08 10:01:01"/>
        <s v="2026-07-08 10:02:59"/>
        <s v="2026-07-08 10:03:31"/>
        <s v="2026-07-08 10:04:33"/>
        <s v="2026-07-08 10:04:54"/>
        <s v="2026-07-08 10:05:33"/>
        <s v="2026-07-08 10:05:37"/>
        <s v="2026-07-08 10:10:39"/>
        <s v="2026-07-08 10:14:55"/>
        <s v="2026-07-08 10:15:06"/>
        <s v="2026-07-08 10:18:56"/>
        <s v="2026-07-08 10:21:20"/>
        <s v="2026-07-08 10:22:27"/>
        <s v="2026-07-08 10:22:53"/>
        <s v="2026-07-08 10:29:12"/>
        <s v="2026-07-08 10:29:29"/>
        <s v="2026-07-08 10:30:18"/>
        <s v="2026-07-08 10:32:50"/>
        <s v="2026-07-08 10:32:56"/>
        <s v="2026-07-08 10:36:22"/>
        <s v="2026-07-08 10:37:21"/>
        <s v="2026-07-08 10:38:49"/>
        <s v="2026-07-08 10:40:27"/>
        <s v="2026-07-08 10:40:45"/>
        <s v="2026-07-08 10:41:07"/>
        <s v="2026-07-08 10:42:31"/>
        <s v="2026-07-08 10:43:11"/>
        <s v="2026-07-08 10:43:20"/>
        <s v="2026-07-08 10:47:26"/>
        <s v="2026-07-08 10:47:51"/>
        <s v="2026-07-08 10:51:44"/>
        <s v="2026-07-08 10:54:13"/>
        <s v="2026-07-08 10:55:17"/>
        <s v="2026-07-08 10:55:59"/>
        <s v="2026-07-08 10:56:26"/>
        <s v="2026-07-08 10:57:59"/>
        <s v="2026-07-08 10:59:42"/>
        <s v="2026-07-08 11:00:10"/>
        <s v="2026-07-08 11:02:29"/>
        <s v="2026-07-08 11:04:43"/>
        <s v="2026-07-08 11:05:22"/>
        <s v="2026-07-08 11:09:01"/>
        <s v="2026-07-08 11:09:28"/>
        <s v="2026-07-08 11:09:47"/>
        <s v="2026-07-08 11:10:44"/>
        <s v="2026-07-08 11:11:07"/>
        <s v="2026-07-08 11:11:56"/>
        <s v="2026-07-08 11:12:10"/>
        <s v="2026-07-08 11:13:09"/>
        <s v="2026-07-08 11:13:11"/>
        <s v="2026-07-08 11:14:47"/>
        <s v="2026-07-08 11:15:17"/>
        <s v="2026-07-08 11:17:23"/>
        <s v="2026-07-08 11:19:01"/>
        <s v="2026-07-08 11:21:19"/>
        <s v="2026-07-08 11:23:35"/>
        <s v="2026-07-08 11:29:43"/>
        <s v="2026-07-08 11:32:03"/>
        <s v="2026-07-08 11:32:25"/>
        <s v="2026-07-08 11:34:44"/>
        <s v="2026-07-08 11:35:16"/>
        <s v="2026-07-08 11:38:22"/>
        <s v="2026-07-08 11:38:43"/>
        <s v="2026-07-08 11:39:35"/>
        <s v="2026-07-08 11:41:16"/>
        <s v="2026-07-08 11:42:58"/>
        <s v="2026-07-08 11:43:34"/>
        <s v="2026-07-08 11:43:46"/>
        <s v="2026-07-08 11:50:12"/>
        <s v="2026-07-08 11:50:43"/>
        <s v="2026-07-10 11:15:09"/>
        <s v="2026-07-08 11:54:19"/>
        <s v="2026-07-08 11:54:34"/>
        <s v="2026-07-08 12:00:57"/>
        <s v="2026-07-08 12:01:56"/>
        <s v="2026-07-08 12:11:57"/>
        <s v="2026-07-08 12:19:30"/>
        <s v="2026-07-08 12:20:10"/>
        <s v="2026-07-08 12:22:09"/>
        <s v="2026-07-08 12:25:10"/>
        <s v="2026-07-08 12:51:19"/>
        <s v="2026-07-08 12:55:54"/>
        <s v="2026-07-08 13:01:52"/>
        <s v="2026-07-08 13:07:01"/>
        <s v="2026-07-08 13:07:16"/>
        <s v="2026-07-08 13:09:53"/>
        <s v="2026-07-08 13:13:59"/>
        <s v="2026-07-08 13:22:21"/>
        <s v="2026-07-08 13:23:03"/>
        <s v="2026-07-08 13:26:05"/>
        <s v="2026-07-08 13:26:52"/>
        <s v="2026-07-08 13:27:23"/>
        <s v="2026-07-08 13:30:15"/>
        <s v="2026-07-08 13:32:16"/>
        <s v="2026-07-08 13:36:06"/>
        <s v="2026-07-08 13:39:29"/>
        <s v="2026-07-08 13:41:04"/>
        <s v="2026-07-08 13:41:48"/>
        <s v="2026-07-08 13:45:14"/>
        <s v="2026-07-08 13:46:31"/>
        <s v="2026-07-08 13:48:35"/>
        <s v="2026-07-08 13:50:17"/>
        <s v="2026-07-08 13:52:52"/>
        <s v="2026-07-08 13:55:41"/>
        <s v="2026-07-08 13:56:44"/>
        <s v="2026-07-08 13:57:48"/>
        <s v="2026-07-08 14:01:40"/>
        <s v="2026-07-08 14:03:25"/>
        <s v="2026-07-08 14:06:42"/>
        <s v="2026-07-08 14:08:49"/>
        <s v="2026-07-08 14:16:31"/>
        <s v="2026-07-08 14:18:33"/>
        <s v="2026-07-08 14:32:34"/>
        <s v="2026-07-08 14:32:37"/>
        <s v="2026-07-08 14:33:52"/>
        <s v="2026-07-08 14:35:29"/>
        <s v="2026-07-08 14:43:50"/>
        <s v="2026-07-08 14:50:48"/>
        <s v="2026-07-08 15:00:37"/>
        <s v="2026-07-08 15:02:20"/>
        <s v="2026-07-08 15:05:01"/>
        <s v="2026-07-08 15:07:17"/>
        <s v="2026-07-08 15:07:59"/>
        <s v="2026-07-08 15:15:56"/>
        <s v="2026-07-08 15:22:08"/>
        <s v="2026-07-08 15:24:27"/>
        <s v="2026-07-08 15:24:58"/>
        <s v="2026-07-08 15:27:01"/>
        <s v="2026-07-08 15:27:16"/>
        <s v="2026-07-08 15:27:23"/>
        <s v="2026-07-08 15:28:03"/>
        <s v="2026-07-08 15:30:03"/>
        <s v="2026-07-08 15:31:24"/>
        <s v="2026-07-08 15:32:03"/>
        <s v="2026-07-08 15:33:49"/>
        <s v="2026-07-08 15:36:07"/>
        <s v="2026-07-08 15:36:18"/>
        <s v="2026-07-08 15:40:43"/>
        <s v="2026-07-08 15:41:23"/>
        <s v="2026-07-08 15:42:06"/>
        <s v="2026-07-08 15:44:49"/>
        <s v="2026-07-08 15:45:14"/>
        <s v="2026-07-08 15:46:32"/>
        <s v="2026-07-08 15:49:21"/>
        <s v="2026-07-08 15:50:48"/>
        <s v="2026-07-08 15:51:09"/>
        <s v="2026-07-08 15:55:17"/>
        <s v="2026-07-08 15:55:54"/>
        <s v="2026-07-08 15:56:14"/>
        <s v="2026-07-08 15:58:31"/>
        <s v="2026-07-08 16:01:27"/>
        <s v="2026-07-08 16:03:16"/>
        <s v="2026-07-08 16:03:57"/>
        <s v="2026-07-08 16:04:29"/>
        <s v="2026-07-08 16:05:49"/>
        <s v="2026-07-08 16:06:03"/>
        <s v="2026-07-08 16:07:28"/>
        <s v="2026-07-08 16:11:18"/>
        <s v="2026-07-08 16:11:23"/>
        <s v="2026-07-08 16:11:52"/>
        <s v="2026-07-08 16:13:56"/>
        <s v="2026-07-08 16:14:58"/>
        <s v="2026-07-08 16:16:55"/>
        <s v="2026-07-08 16:18:03"/>
        <s v="2026-07-08 16:18:59"/>
        <s v="2026-07-08 16:19:54"/>
        <s v="2026-07-08 16:21:25"/>
        <s v="2026-07-08 16:25:00"/>
        <s v="2026-07-08 16:25:03"/>
        <s v="2026-07-08 16:27:41"/>
        <s v="2026-07-08 16:28:50"/>
        <s v="2026-07-08 16:34:10"/>
        <s v="2026-07-08 16:34:37"/>
        <s v="2026-07-08 16:34:47"/>
        <s v="2026-07-08 16:37:44"/>
        <s v="2026-07-08 16:38:21"/>
        <s v="2026-07-08 16:38:43"/>
        <s v="2026-07-08 16:40:11"/>
        <s v="2026-07-08 16:40:20"/>
        <s v="2026-07-08 16:40:35"/>
        <s v="2026-07-08 16:45:29"/>
        <s v="2026-07-08 16:45:46"/>
        <s v="2026-07-08 16:45:48"/>
        <s v="2026-07-08 16:46:10"/>
        <s v="2026-07-08 16:47:24"/>
        <s v="2026-07-08 16:47:54"/>
        <s v="2026-07-08 16:48:43"/>
        <s v="2026-07-08 16:49:12"/>
        <s v="2026-07-08 16:54:30"/>
        <s v="2026-07-08 16:55:36"/>
        <s v="2026-07-08 17:04:44"/>
        <s v="2026-07-08 17:12:48"/>
        <s v="2026-07-08 17:17:08"/>
        <s v="2026-07-08 17:18:03"/>
        <s v="2026-07-08 17:24:50"/>
        <s v="2026-07-08 17:29:33"/>
        <s v="2026-07-08 18:02:53"/>
        <s v="2026-07-08 18:13:47"/>
        <s v="2026-07-08 18:39:39"/>
        <s v="2026-07-08 19:02:19"/>
        <s v="2026-07-08 19:11:36"/>
        <s v="2026-07-09 06:35:02"/>
        <s v="2026-07-09 06:49:23"/>
        <s v="2026-07-09 06:56:17"/>
        <s v="2026-07-09 06:59:22"/>
        <s v="2026-07-09 07:03:18"/>
        <s v="2026-07-09 07:13:36"/>
        <s v="2026-07-09 07:19:09"/>
        <s v="2026-07-09 07:24:38"/>
        <s v="2026-07-09 07:25:38"/>
        <s v="2026-07-09 07:31:19"/>
        <s v="2026-07-09 07:34:05"/>
        <s v="2026-07-09 07:42:13"/>
        <s v="2026-07-09 07:56:31"/>
        <s v="2026-07-09 07:57:26"/>
        <s v="2026-07-09 07:58:13"/>
        <s v="2026-07-09 07:58:47"/>
        <s v="2026-07-09 07:59:12"/>
        <s v="2026-07-09 08:01:59"/>
        <s v="2026-07-09 08:02:34"/>
        <s v="2026-07-09 08:04:57"/>
        <s v="2026-07-09 08:08:29"/>
        <s v="2026-07-09 08:09:01"/>
        <s v="2026-07-09 08:14:02"/>
        <s v="2026-07-09 08:22:15"/>
        <s v="2026-07-09 08:26:31"/>
        <s v="2026-07-09 08:29:21"/>
        <s v="2026-07-09 08:29:40"/>
        <s v="2026-07-09 08:35:39"/>
        <s v="2026-07-09 08:38:38"/>
        <s v="2026-07-09 08:42:03"/>
        <s v="2026-07-09 08:50:39"/>
        <s v="2026-07-09 08:55:24"/>
        <s v="2026-07-09 09:03:35"/>
        <s v="2026-07-09 09:04:05"/>
        <s v="2026-07-09 09:06:17"/>
        <s v="2026-07-09 09:07:44"/>
        <s v="2026-07-09 09:08:55"/>
        <s v="2026-07-09 09:09:03"/>
        <s v="2026-07-09 09:12:25"/>
        <s v="2026-07-09 09:16:38"/>
        <s v="2026-07-09 09:17:28"/>
        <s v="2026-07-09 09:19:08"/>
        <s v="2026-07-09 09:26:00"/>
        <s v="2026-07-09 09:26:20"/>
        <s v="2026-07-09 09:26:47"/>
        <s v="2026-07-09 09:30:14"/>
        <s v="2026-07-09 09:30:19"/>
        <s v="2026-07-09 09:31:20"/>
        <s v="2026-07-09 09:31:23"/>
        <s v="2026-07-09 09:31:52"/>
        <s v="2026-07-09 09:33:45"/>
        <s v="2026-07-09 09:35:55"/>
        <s v="2026-07-09 09:36:29"/>
        <s v="2026-07-09 09:36:36"/>
        <s v="2026-07-09 09:37:01"/>
        <s v="2026-07-09 09:40:25"/>
        <s v="2026-07-09 09:41:22"/>
        <s v="2026-07-09 09:41:34"/>
        <s v="2026-07-09 09:43:04"/>
        <s v="2026-07-09 09:46:39"/>
        <s v="2026-07-09 09:53:15"/>
        <s v="2026-07-09 09:53:38"/>
        <s v="2026-07-09 09:54:35"/>
        <s v="2026-07-09 09:54:38"/>
        <s v="2026-07-09 09:56:34"/>
        <s v="2026-07-09 09:58:58"/>
        <s v="2026-07-09 09:59:47"/>
        <s v="2026-07-09 10:00:48"/>
        <s v="2026-07-09 10:03:10"/>
        <s v="2026-07-09 10:05:38"/>
        <s v="2026-07-09 10:06:51"/>
        <s v="2026-07-09 10:15:24"/>
        <s v="2026-07-09 10:21:33"/>
        <s v="2026-07-09 10:21:58"/>
        <s v="2026-07-09 10:22:47"/>
        <s v="2026-07-09 10:26:36"/>
        <s v="2026-07-09 10:29:05"/>
        <s v="2026-07-09 10:33:11"/>
        <s v="2026-07-09 10:33:44"/>
        <s v="2026-07-09 10:34:08"/>
        <s v="2026-07-09 10:37:10"/>
        <s v="2026-07-09 10:39:37"/>
        <s v="2026-07-09 10:40:05"/>
        <s v="2026-07-09 10:41:06"/>
        <s v="2026-07-09 10:43:05"/>
        <s v="2026-07-09 10:43:34"/>
        <s v="2026-07-09 10:45:41"/>
        <s v="2026-07-09 10:46:07"/>
        <s v="2026-07-09 10:48:16"/>
        <s v="2026-07-09 10:50:16"/>
        <s v="2026-07-09 10:50:52"/>
        <s v="2026-07-09 10:51:16"/>
        <s v="2026-07-09 10:55:11"/>
        <s v="2026-07-09 10:55:24"/>
        <s v="2026-07-09 10:57:07"/>
        <s v="2026-07-09 10:58:46"/>
        <s v="2026-07-10 11:05:52"/>
        <s v="2026-07-09 11:00:38"/>
        <s v="2026-07-09 11:02:17"/>
        <s v="2026-07-09 11:02:58"/>
        <s v="2026-07-09 11:03:08"/>
        <s v="2026-07-09 11:05:09"/>
        <s v="2026-07-09 11:07:27"/>
        <s v="2026-07-09 11:07:42"/>
        <s v="2026-07-09 11:11:49"/>
        <s v="2026-07-09 11:11:51"/>
        <s v="2026-07-09 11:12:32"/>
        <s v="2026-07-09 11:12:34"/>
        <s v="2026-07-09 11:13:26"/>
        <s v="2026-07-09 11:13:53"/>
        <s v="2026-07-09 11:15:38"/>
        <s v="2026-07-09 11:17:09"/>
        <s v="2026-07-09 11:19:49"/>
        <s v="2026-07-09 11:22:32"/>
        <s v="2026-07-09 11:24:17"/>
        <s v="2026-07-09 11:24:19"/>
        <s v="2026-07-09 11:25:16"/>
        <s v="2026-07-09 11:27:43"/>
        <s v="2026-07-09 11:28:22"/>
        <s v="2026-07-09 11:30:48"/>
        <s v="2026-07-09 11:31:43"/>
        <s v="2026-07-09 11:32:25"/>
        <s v="2026-07-10 11:05:54"/>
        <s v="2026-07-09 11:39:12"/>
        <s v="2026-07-09 11:41:51"/>
        <s v="2026-07-09 11:47:48"/>
        <s v="2026-07-09 11:49:47"/>
        <s v="2026-07-09 11:52:02"/>
        <s v="2026-07-09 11:54:07"/>
        <s v="2026-07-09 11:55:43"/>
        <s v="2026-07-09 11:55:56"/>
        <s v="2026-07-09 11:57:32"/>
        <s v="2026-07-09 12:04:52"/>
        <s v="2026-07-09 12:06:10"/>
        <s v="2026-07-09 12:06:35"/>
        <s v="2026-07-09 12:09:18"/>
        <s v="2026-07-09 12:13:52"/>
        <s v="2026-07-09 12:28:06"/>
        <s v="2026-07-09 12:29:55"/>
        <s v="2026-07-09 12:30:26"/>
        <s v="2026-07-09 12:30:28"/>
        <s v="2026-07-09 12:33:31"/>
        <s v="2026-07-09 12:57:56"/>
        <s v="2026-07-09 13:03:21"/>
        <s v="2026-07-09 13:03:23"/>
        <s v="2026-07-09 13:14:30"/>
        <s v="2026-07-09 13:15:43"/>
        <s v="2026-07-09 13:18:49"/>
        <s v="2026-07-09 13:19:47"/>
        <s v="2026-07-09 13:22:21"/>
        <s v="2026-07-09 13:32:21"/>
        <s v="2026-07-09 13:34:12"/>
        <s v="2026-07-09 13:40:59"/>
        <s v="2026-07-09 13:43:32"/>
        <s v="2026-07-09 13:45:31"/>
        <s v="2026-07-09 13:49:59"/>
        <s v="2026-07-09 13:51:05"/>
        <s v="2026-07-09 13:51:16"/>
        <s v="2026-07-09 13:51:38"/>
        <s v="2026-07-09 13:52:19"/>
        <s v="2026-07-09 13:56:28"/>
        <s v="2026-07-09 13:56:48"/>
        <s v="2026-07-09 13:59:55"/>
        <s v="2026-07-09 14:01:11"/>
        <s v="2026-07-09 14:01:20"/>
        <s v="2026-07-09 14:02:58"/>
        <s v="2026-07-09 14:03:58"/>
        <s v="2026-07-09 14:09:56"/>
        <s v="2026-07-09 14:10:04"/>
        <s v="2026-07-09 14:11:26"/>
        <s v="2026-07-09 14:19:23"/>
        <s v="2026-07-09 14:19:39"/>
        <s v="2026-07-09 14:27:00"/>
        <s v="2026-07-09 14:29:12"/>
        <s v="2026-07-09 14:29:34"/>
        <s v="2026-07-09 14:29:48"/>
        <s v="2026-07-09 14:29:53"/>
        <s v="2026-07-09 14:29:57"/>
        <s v="2026-07-09 14:30:03"/>
        <s v="2026-07-09 14:30:08"/>
        <s v="2026-07-09 14:30:17"/>
        <s v="2026-07-09 14:30:28"/>
        <s v="2026-07-09 14:30:32"/>
        <s v="2026-07-09 14:32:36"/>
        <s v="2026-07-09 14:32:40"/>
        <s v="2026-07-09 14:35:12"/>
        <s v="2026-07-09 14:37:07"/>
        <s v="2026-07-09 14:40:13"/>
        <s v="2026-07-09 14:40:34"/>
        <s v="2026-07-09 14:41:17"/>
        <s v="2026-07-09 14:44:07"/>
        <s v="2026-07-09 14:45:19"/>
        <s v="2026-07-09 14:53:24"/>
        <s v="2026-07-09 14:53:30"/>
        <s v="2026-07-09 14:56:04"/>
        <s v="2026-07-09 14:57:50"/>
        <s v="2026-07-09 14:58:30"/>
        <s v="2026-07-09 14:59:38"/>
        <s v="2026-07-09 15:01:44"/>
        <s v="2026-07-09 15:05:21"/>
        <s v="2026-07-09 15:05:32"/>
        <s v="2026-07-09 15:05:45"/>
        <s v="2026-07-09 15:06:16"/>
        <s v="2026-07-09 15:08:06"/>
        <s v="2026-07-09 15:08:51"/>
        <s v="2026-07-09 15:10:35"/>
        <s v="2026-07-09 15:21:24"/>
        <s v="2026-07-09 15:21:32"/>
        <s v="2026-07-09 15:21:41"/>
        <s v="2026-07-09 15:21:53"/>
        <s v="2026-07-09 15:21:54"/>
        <s v="2026-07-09 15:22:01"/>
        <s v="2026-07-09 15:22:02"/>
        <s v="2026-07-09 15:22:13"/>
        <s v="2026-07-09 15:22:14"/>
        <s v="2026-07-09 15:22:16"/>
        <s v="2026-07-09 15:22:17"/>
        <s v="2026-07-09 15:22:19"/>
        <s v="2026-07-09 15:22:28"/>
        <s v="2026-07-09 15:22:39"/>
        <s v="2026-07-09 15:22:40"/>
        <s v="2026-07-09 15:22:41"/>
        <s v="2026-07-09 15:22:42"/>
        <s v="2026-07-09 15:22:46"/>
        <s v="2026-07-09 15:22:49"/>
        <s v="2026-07-09 15:22:57"/>
        <s v="2026-07-09 15:22:59"/>
        <s v="2026-07-09 15:23:04"/>
        <s v="2026-07-09 15:23:10"/>
        <s v="2026-07-09 15:23:12"/>
        <s v="2026-07-09 15:23:17"/>
        <s v="2026-07-09 15:23:28"/>
        <s v="2026-07-09 15:23:29"/>
        <s v="2026-07-09 15:23:37"/>
        <s v="2026-07-09 15:23:44"/>
        <s v="2026-07-09 15:23:49"/>
        <s v="2026-07-09 15:23:50"/>
        <s v="2026-07-09 15:23:52"/>
        <s v="2026-07-09 15:23:56"/>
        <s v="2026-07-09 15:23:58"/>
        <s v="2026-07-09 15:23:59"/>
        <s v="2026-07-09 15:24:04"/>
        <s v="2026-07-09 15:24:08"/>
        <s v="2026-07-09 15:24:12"/>
        <s v="2026-07-09 15:24:14"/>
        <s v="2026-07-09 15:24:25"/>
        <s v="2026-07-09 15:24:27"/>
        <s v="2026-07-09 15:24:28"/>
        <s v="2026-07-09 15:24:34"/>
        <s v="2026-07-09 15:24:43"/>
        <s v="2026-07-09 15:24:49"/>
        <s v="2026-07-09 15:24:51"/>
        <s v="2026-07-09 15:24:56"/>
        <s v="2026-07-09 15:25:05"/>
        <s v="2026-07-09 15:25:10"/>
        <s v="2026-07-09 15:25:17"/>
        <s v="2026-07-09 15:25:18"/>
        <s v="2026-07-09 15:25:22"/>
        <s v="2026-07-09 15:25:23"/>
        <s v="2026-07-09 15:25:27"/>
        <s v="2026-07-09 15:25:32"/>
        <s v="2026-07-09 15:25:34"/>
        <s v="2026-07-09 15:25:35"/>
        <s v="2026-07-09 15:25:39"/>
        <s v="2026-07-09 15:25:41"/>
        <s v="2026-07-09 15:25:42"/>
        <s v="2026-07-09 15:25:44"/>
        <s v="2026-07-09 15:25:45"/>
        <s v="2026-07-09 15:25:46"/>
        <s v="2026-07-09 15:25:48"/>
        <s v="2026-07-09 15:25:50"/>
        <s v="2026-07-09 15:25:56"/>
        <s v="2026-07-09 15:25:58"/>
        <s v="2026-07-09 15:26:03"/>
        <s v="2026-07-09 15:26:04"/>
        <s v="2026-07-09 15:26:56"/>
        <s v="2026-07-09 15:28:17"/>
        <s v="2026-07-09 15:28:43"/>
        <s v="2026-07-09 15:28:49"/>
        <s v="2026-07-09 15:29:08"/>
        <s v="2026-07-09 15:29:37"/>
        <s v="2026-07-09 15:30:55"/>
        <s v="2026-07-09 15:41:16"/>
        <s v="2026-07-09 15:42:46"/>
        <s v="2026-07-09 15:43:24"/>
        <s v="2026-07-09 15:44:29"/>
        <s v="2026-07-09 15:50:55"/>
        <s v="2026-07-09 15:51:48"/>
        <s v="2026-07-09 15:53:39"/>
        <s v="2026-07-09 15:56:43"/>
        <s v="2026-07-09 15:56:45"/>
        <s v="2026-07-09 15:57:25"/>
        <s v="2026-07-09 15:58:45"/>
        <s v="2026-07-09 16:02:32"/>
        <s v="2026-07-09 16:03:19"/>
        <s v="2026-07-09 16:06:40"/>
        <s v="2026-07-09 16:06:57"/>
        <s v="2026-07-09 16:08:12"/>
        <s v="2026-07-09 16:10:11"/>
        <s v="2026-07-09 16:11:34"/>
        <s v="2026-07-09 16:13:38"/>
        <s v="2026-07-09 16:15:05"/>
        <s v="2026-07-09 16:17:45"/>
        <s v="2026-07-09 16:18:21"/>
        <s v="2026-07-09 16:21:42"/>
        <s v="2026-07-09 16:22:24"/>
        <s v="2026-07-09 16:24:54"/>
        <s v="2026-07-10 11:05:55"/>
        <s v="2026-07-09 16:34:10"/>
        <s v="2026-07-09 16:36:35"/>
        <s v="2026-07-09 16:44:29"/>
        <s v="2026-07-09 16:47:11"/>
        <s v="2026-07-09 16:47:48"/>
        <s v="2026-07-09 16:49:00"/>
        <s v="2026-07-09 16:50:21"/>
        <s v="2026-07-09 16:51:42"/>
        <s v="2026-07-09 16:52:05"/>
        <s v="2026-07-09 16:55:05"/>
        <s v="2026-07-09 16:59:21"/>
        <s v="2026-07-09 17:01:15"/>
        <s v="2026-07-09 17:01:18"/>
        <s v="2026-07-09 17:03:38"/>
        <s v="2026-07-09 17:05:53"/>
        <s v="2026-07-09 17:08:14"/>
        <s v="2026-07-09 17:10:05"/>
        <s v="2026-07-09 17:10:10"/>
        <s v="2026-07-09 17:18:06"/>
        <s v="2026-07-09 17:40:51"/>
        <s v="2026-07-09 17:45:39"/>
        <s v="2026-07-09 17:46:12"/>
        <s v="2026-07-09 17:47:23"/>
        <s v="2026-07-09 18:06:17"/>
        <s v="2026-07-09 21:02:05"/>
        <s v="2026-07-09 21:05:34"/>
        <s v="2026-07-10 06:46:14"/>
        <s v="2026-07-10 06:58:17"/>
        <s v="2026-07-10 06:58:46"/>
        <s v="2026-07-10 07:32:48"/>
        <s v="2026-07-10 07:43:19"/>
        <s v="2026-07-10 07:58:56"/>
        <s v="2026-07-10 07:59:16"/>
        <s v="2026-07-10 08:01:50"/>
        <s v="2026-07-10 08:04:17"/>
        <s v="2026-07-10 08:14:56"/>
        <s v="2026-07-10 08:20:02"/>
        <s v="2026-07-10 08:20:29"/>
        <s v="2026-07-10 08:25:35"/>
        <s v="2026-07-10 08:32:22"/>
        <s v="2026-07-10 08:32:58"/>
        <s v="2026-07-10 08:33:36"/>
        <s v="2026-07-10 08:33:51"/>
        <s v="2026-07-10 08:34:07"/>
        <s v="2026-07-10 08:37:27"/>
        <s v="2026-07-10 08:37:35"/>
        <s v="2026-07-10 08:39:49"/>
        <s v="2026-07-10 08:40:03"/>
        <s v="2026-07-10 08:40:50"/>
        <s v="2026-07-10 08:40:54"/>
        <s v="2026-07-10 08:41:54"/>
        <s v="2026-07-10 08:42:42"/>
        <s v="2026-07-10 08:43:46"/>
        <s v="2026-07-10 08:48:45"/>
        <s v="2026-07-10 08:50:31"/>
        <s v="2026-07-10 08:53:43"/>
        <s v="2026-07-10 09:07:11"/>
        <s v="2026-07-10 09:08:05"/>
        <s v="2026-07-10 09:09:00"/>
        <s v="2026-07-10 09:11:21"/>
        <s v="2026-07-10 09:14:22"/>
        <s v="2026-07-10 09:16:26"/>
        <s v="2026-07-10 09:20:50"/>
        <s v="2026-07-10 09:28:28"/>
        <s v="2026-07-10 09:28:53"/>
        <s v="2026-07-10 09:31:32"/>
        <s v="2026-07-10 09:33:01"/>
        <s v="2026-07-10 09:38:09"/>
        <s v="2026-07-10 09:38:38"/>
        <s v="2026-07-10 09:39:43"/>
        <s v="2026-07-10 09:42:15"/>
        <s v="2026-07-10 09:43:15"/>
        <s v="2026-07-10 09:43:24"/>
        <s v="2026-07-10 09:44:24"/>
        <s v="2026-07-10 09:44:35"/>
        <s v="2026-07-10 09:45:14"/>
        <s v="2026-07-10 09:45:47"/>
        <s v="2026-07-10 09:52:36"/>
        <s v="2026-07-10 09:58:03"/>
        <s v="2026-07-10 10:01:27"/>
        <s v="2026-07-10 10:01:29"/>
        <s v="2026-07-10 10:02:01"/>
        <s v="2026-07-10 10:05:57"/>
        <s v="2026-07-10 10:06:19"/>
        <s v="2026-07-10 10:08:14"/>
        <s v="2026-07-10 10:09:23"/>
        <s v="2026-07-10 10:13:04"/>
        <s v="2026-07-10 10:13:47"/>
        <s v="2026-07-10 10:14:16"/>
        <s v="2026-07-10 10:30:43"/>
        <s v="2026-07-10 10:33:51"/>
        <s v="2026-07-10 10:37:00"/>
        <s v="2026-07-10 10:39:06"/>
        <s v="2026-07-10 10:42:19"/>
        <s v="2026-07-10 10:44:28"/>
        <s v="2026-07-10 10:50:08"/>
        <s v="2026-07-10 10:52:01"/>
        <s v="2026-07-10 10:54:53"/>
        <s v="2026-07-10 10:55:53"/>
        <s v="2026-07-10 10:56:07"/>
        <s v="2026-07-10 10:57:19"/>
        <s v="2026-07-10 10:57:53"/>
        <s v="2026-07-10 11:02:05"/>
        <s v="2026-07-10 11:04:45"/>
        <s v="2026-07-10 11:09:46"/>
        <s v="2026-07-10 11:14:21"/>
        <s v="2026-07-10 11:17:24"/>
        <s v="2026-07-10 11:18:55"/>
        <s v="2026-07-10 11:22:02"/>
        <s v="2026-07-10 11:23:17"/>
        <s v="2026-07-10 11:24:34"/>
        <s v="2026-07-10 11:26:47"/>
        <s v="2026-07-10 11:28:45"/>
        <s v="2026-07-10 11:29:08"/>
        <s v="2026-07-10 11:32:37"/>
        <s v="2026-07-10 11:33:02"/>
        <s v="2026-07-10 11:34:22"/>
        <s v="2026-07-10 11:34:29"/>
        <s v="2026-07-10 11:35:21"/>
        <s v="2026-07-10 11:36:09"/>
        <s v="2026-07-10 11:41:23"/>
        <s v="2026-07-10 11:43:29"/>
        <s v="2026-07-10 11:44:03"/>
        <s v="2026-07-10 11:48:06"/>
        <s v="2026-07-10 11:53:15"/>
        <s v="2026-07-10 11:54:49"/>
        <s v="2026-07-10 12:02:24"/>
        <s v="2026-07-10 12:03:18"/>
        <s v="2026-07-10 12:11:33"/>
        <s v="2026-07-10 12:12:13"/>
        <s v="2026-07-10 12:17:43"/>
        <s v="2026-07-10 12:19:01"/>
        <s v="2026-07-10 12:20:30"/>
        <s v="2026-07-10 12:26:20"/>
        <s v="2026-07-10 12:30:14"/>
        <s v="2026-07-10 12:31:40"/>
        <s v="2026-07-10 12:32:48"/>
        <s v="2026-07-10 12:35:37"/>
        <s v="2026-07-10 12:52:38"/>
        <s v="2026-07-10 12:52:53"/>
        <s v="2026-07-10 12:55:39"/>
        <s v="2026-07-10 12:56:03"/>
        <s v="2026-07-10 13:07:55"/>
        <s v="2026-07-10 13:14:28"/>
        <s v="2026-07-10 13:20:35"/>
        <s v="2026-07-10 13:20:37"/>
        <s v="2026-07-10 13:21:58"/>
        <s v="2026-07-10 13:30:44"/>
        <s v="2026-07-10 13:32:41"/>
        <s v="2026-07-10 13:36:49"/>
        <s v="2026-07-10 13:40:04"/>
        <s v="2026-07-10 13:41:05"/>
        <s v="2026-07-10 13:43:56"/>
        <s v="2026-07-10 13:44:41"/>
        <s v="2026-07-10 13:46:03"/>
        <s v="2026-07-10 13:47:23"/>
        <s v="2026-07-10 13:49:03"/>
        <s v="2026-07-10 13:56:38"/>
        <s v="2026-07-10 13:57:17"/>
        <s v="2026-07-10 14:01:41"/>
        <s v="2026-07-10 14:02:00"/>
        <s v="2026-07-10 14:05:00"/>
        <s v="2026-07-10 14:05:28"/>
        <s v="2026-07-10 14:07:21"/>
        <s v="2026-07-10 14:07:53"/>
        <s v="2026-07-10 14:10:37"/>
        <s v="2026-07-10 14:12:43"/>
        <s v="2026-07-10 14:15:37"/>
        <s v="2026-07-10 14:17:10"/>
        <s v="2026-07-10 14:17:20"/>
        <s v="2026-07-10 14:20:16"/>
        <s v="2026-07-10 14:21:33"/>
        <s v="2026-07-10 14:22:15"/>
        <s v="2026-07-10 14:25:14"/>
        <s v="2026-07-10 14:25:21"/>
        <s v="2026-07-10 14:25:22"/>
        <s v="2026-07-10 14:25:23"/>
        <s v="2026-07-10 14:25:37"/>
        <s v="2026-07-10 14:25:43"/>
        <s v="2026-07-10 14:25:45"/>
        <s v="2026-07-10 14:25:50"/>
        <s v="2026-07-10 14:25:55"/>
        <s v="2026-07-10 14:25:58"/>
        <s v="2026-07-10 14:26:05"/>
        <s v="2026-07-10 14:26:06"/>
        <s v="2026-07-10 14:26:08"/>
        <s v="2026-07-10 14:26:13"/>
        <s v="2026-07-10 14:26:17"/>
        <s v="2026-07-10 14:26:22"/>
        <s v="2026-07-10 14:26:24"/>
        <s v="2026-07-10 14:26:33"/>
        <s v="2026-07-10 14:26:44"/>
        <s v="2026-07-10 14:26:51"/>
        <s v="2026-07-10 14:26:57"/>
        <s v="2026-07-10 14:26:59"/>
        <s v="2026-07-10 14:27:03"/>
        <s v="2026-07-10 14:27:04"/>
        <s v="2026-07-10 14:27:08"/>
        <s v="2026-07-10 14:27:15"/>
        <s v="2026-07-10 14:27:25"/>
        <s v="2026-07-10 14:27:29"/>
        <s v="2026-07-10 14:27:37"/>
        <s v="2026-07-10 14:27:39"/>
        <s v="2026-07-10 14:27:41"/>
        <s v="2026-07-10 14:27:44"/>
        <s v="2026-07-10 14:27:56"/>
        <s v="2026-07-10 14:28:04"/>
        <s v="2026-07-10 14:28:06"/>
        <s v="2026-07-10 14:28:07"/>
        <s v="2026-07-10 14:28:16"/>
        <s v="2026-07-10 14:28:19"/>
        <s v="2026-07-10 14:28:21"/>
        <s v="2026-07-10 14:28:24"/>
        <s v="2026-07-10 14:28:25"/>
        <s v="2026-07-10 14:28:26"/>
        <s v="2026-07-10 14:28:29"/>
        <s v="2026-07-10 14:28:42"/>
        <s v="2026-07-10 14:29:11"/>
        <s v="2026-07-10 14:32:07"/>
        <s v="2026-07-10 14:41:07"/>
        <s v="2026-07-10 14:46:51"/>
        <s v="2026-07-10 14:48:07"/>
        <s v="2026-07-10 14:55:32"/>
        <s v="2026-07-10 14:57:19"/>
        <s v="2026-07-10 14:57:44"/>
        <s v="2026-07-10 14:57:50"/>
        <s v="2026-07-10 14:58:07"/>
        <s v="2026-07-10 14:58:30"/>
        <s v="2026-07-10 14:58:36"/>
        <s v="2026-07-10 14:58:51"/>
        <s v="2026-07-10 14:59:38"/>
        <s v="2026-07-10 14:59:43"/>
        <s v="2026-07-10 14:59:46"/>
        <s v="2026-07-10 15:00:10"/>
        <s v="2026-07-10 15:02:17"/>
        <s v="2026-07-10 15:04:27"/>
        <s v="2026-07-10 15:07:01"/>
        <s v="2026-07-10 15:09:39"/>
        <s v="2026-07-10 15:09:58"/>
        <s v="2026-07-10 15:12:41"/>
        <s v="2026-07-10 15:17:03"/>
        <s v="2026-07-10 15:17:32"/>
        <s v="2026-07-10 15:21:35"/>
        <s v="2026-07-10 15:28:25"/>
        <s v="2026-06-25 23:25:31" u="1"/>
        <s v="2026-07-03 17:06:18" u="1"/>
        <s v="2026-06-25 23:10:58" u="1"/>
        <s v="2026-06-25 13:49:10" u="1"/>
        <s v="2026-06-25 13:33:41" u="1"/>
        <s v="2026-06-30 16:59:55" u="1"/>
        <s v="2026-06-25 22:18:06" u="1"/>
        <s v="2026-07-01 14:45:09" u="1"/>
        <s v="2026-07-06 08:14:52" u="1"/>
        <s v="2026-06-25 20:27:52" u="1"/>
        <s v="2026-06-24 13:54:00" u="1"/>
        <s v="2026-06-25 08:32:32" u="1"/>
        <s v="2026-06-25 23:25:33" u="1"/>
        <s v="2026-06-25 22:17:10" u="1"/>
        <s v="2026-06-25 23:25:28" u="1"/>
        <s v="2026-07-07 08:19:08" u="1"/>
        <s v="2026-07-07 07:55:24" u="1"/>
        <s v="2026-07-02 13:17:50" u="1"/>
        <s v="2026-07-03 09:43:57" u="1"/>
        <s v="2026-07-06 08:09:36" u="1"/>
        <s v="2026-06-25 23:25:39" u="1"/>
        <s v="2026-06-28 22:21:09" u="1"/>
        <s v="2026-06-26 14:32:32" u="1"/>
        <s v="2026-07-06 13:04:00" u="1"/>
        <s v="2026-07-09 15:09:23" u="1"/>
        <s v="2026-06-25 08:31:45" u="1"/>
        <s v="2026-06-25 08:30:55" u="1"/>
        <s v="2026-06-25 20:29:00" u="1"/>
        <s v="2026-07-02 16:16:14" u="1"/>
        <s v="2026-07-02 16:17:40" u="1"/>
        <s v="2026-07-02 16:18:21" u="1"/>
        <s v="2026-07-02 16:14:40" u="1"/>
        <s v="2026-07-02 16:12:33" u="1"/>
        <s v="2026-07-02 16:13:11" u="1"/>
        <s v="2026-07-02 16:15:29" u="1"/>
        <s v="2026-07-02 16:13:52" u="1"/>
        <s v="2026-07-02 16:10:21" u="1"/>
        <s v="2026-07-02 16:09:25" u="1"/>
        <s v="2026-07-02 16:08:09" u="1"/>
        <s v="2026-07-02 16:11:03" u="1"/>
        <s v="2026-07-02 16:11:50" u="1"/>
        <s v="2026-07-02 16:16:59" u="1"/>
        <s v="2026-07-01 12:11:59" u="1"/>
        <s v="2026-07-02 16:06:38" u="1"/>
        <s v="2026-06-30 16:59:48" u="1"/>
        <s v="2026-07-06 16:38:03" u="1"/>
        <s v="2026-07-02 08:50:11" u="1"/>
        <s v="2026-06-25 08:33:29" u="1"/>
        <s v="2026-06-30 21:10:12" u="1"/>
        <s v="2026-06-24 12:23:48" u="1"/>
        <s v="2026-07-01 18:07:41" u="1"/>
        <s v="2026-07-03 16:25:51" u="1"/>
        <s v="2026-07-06 08:37:19" u="1"/>
        <s v="2026-06-24 14:42:29" u="1"/>
        <s v="2026-07-03 11:54:20" u="1"/>
        <s v="2026-06-24 12:58:01" u="1"/>
        <s v="2026-06-24 13:00:19" u="1"/>
        <s v="2026-06-26 07:57:28" u="1"/>
        <s v="2026-07-02 12:32:07" u="1"/>
        <s v="2026-06-18 11:57:32" u="1"/>
        <s v="2026-06-18 13:55:58" u="1"/>
        <s v="2026-07-01 10:15:24" u="1"/>
        <s v="2026-06-20 09:41:12" u="1"/>
        <s v="2026-07-03 13:23:27" u="1"/>
        <s v="2026-07-03 13:26:30" u="1"/>
        <s v="2026-06-24 12:44:52" u="1"/>
        <s v="2026-06-24 13:53:30" u="1"/>
        <s v="2026-06-24 14:29:50" u="1"/>
        <s v="2026-06-24 14:45:49" u="1"/>
        <s v="2026-06-24 15:28:03" u="1"/>
        <s v="2026-06-24 15:28:06" u="1"/>
        <s v="2026-06-24 16:55:07" u="1"/>
        <s v="2026-06-24 16:56:28" u="1"/>
        <s v="2026-06-24 19:47:54" u="1"/>
        <s v="2026-06-25 08:52:11" u="1"/>
        <s v="2026-06-25 10:03:36" u="1"/>
        <s v="2026-06-25 10:32:29" u="1"/>
        <s v="2026-06-25 10:47:08" u="1"/>
        <s v="2026-06-25 10:53:59" u="1"/>
        <s v="2026-06-25 15:23:33" u="1"/>
        <s v="2026-06-25 17:33:03" u="1"/>
        <s v="2026-07-08 08:28:26" u="1"/>
        <s v="2026-06-26 07:46:39" u="1"/>
        <s v="2026-06-26 08:20:13" u="1"/>
        <s v="2026-06-26 10:29:51" u="1"/>
        <s v="2026-06-26 15:38:02" u="1"/>
        <s v="2026-06-30 10:45:38" u="1"/>
        <s v="2026-07-08 07:56:31" u="1"/>
        <s v="2026-07-06 15:24:16" u="1"/>
        <s v="2026-06-30 12:56:59" u="1"/>
        <s v="2026-06-30 13:09:07" u="1"/>
        <s v="2026-06-30 13:39:45" u="1"/>
        <s v="2026-06-30 13:56:07" u="1"/>
        <s v="2026-06-30 14:52:24" u="1"/>
        <s v="2026-06-30 15:13:09" u="1"/>
        <s v="2026-06-30 17:05:14" u="1"/>
        <s v="2026-06-30 17:07:20" u="1"/>
        <s v="2026-07-01 08:57:55" u="1"/>
        <s v="2026-07-01 09:29:57" u="1"/>
        <s v="2026-07-01 09:55:55" u="1"/>
        <s v="2026-07-01 10:47:50" u="1"/>
        <s v="2026-07-08 07:58:31" u="1"/>
        <s v="2026-07-01 13:34:56" u="1"/>
        <s v="2026-07-01 14:11:38" u="1"/>
        <s v="2026-07-01 15:03:02" u="1"/>
        <s v="2026-07-01 15:15:39" u="1"/>
        <s v="2026-07-01 17:44:38" u="1"/>
        <s v="2026-07-02 10:05:00" u="1"/>
        <s v="2026-07-02 10:05:55" u="1"/>
        <s v="2026-07-02 13:21:43" u="1"/>
        <s v="2026-07-02 14:27:18" u="1"/>
        <s v="2026-07-02 14:46:02" u="1"/>
        <s v="2026-07-02 14:48:45" u="1"/>
        <s v="2026-07-02 16:41:12" u="1"/>
        <s v="2026-07-02 17:07:54" u="1"/>
        <s v="2026-07-03 07:24:22" u="1"/>
        <s v="2026-07-09 09:59:02" u="1"/>
        <s v="2026-07-03 13:06:48" u="1"/>
        <s v="2026-07-03 13:15:50" u="1"/>
        <s v="2026-07-08 08:24:13" u="1"/>
        <s v="2026-07-03 13:31:32" u="1"/>
        <s v="2026-07-03 13:50:55" u="1"/>
        <s v="2026-07-03 13:59:59" u="1"/>
        <s v="2026-07-03 14:00:30" u="1"/>
        <s v="2026-07-03 14:04:51" u="1"/>
        <s v="2026-07-03 14:05:50" u="1"/>
        <s v="2026-07-03 14:11:12" u="1"/>
        <s v="2026-07-03 14:25:49" u="1"/>
        <s v="2026-07-03 14:26:47" u="1"/>
        <s v="2026-07-03 14:32:03" u="1"/>
        <s v="2026-07-03 14:47:46" u="1"/>
        <s v="2026-07-03 15:00:17" u="1"/>
        <s v="2026-07-03 15:24:03" u="1"/>
        <s v="2026-07-09 10:00:31" u="1"/>
        <s v="2026-07-03 15:57:43" u="1"/>
        <s v="2026-07-03 15:59:51" u="1"/>
        <s v="2026-07-03 16:52:22" u="1"/>
        <s v="2026-07-03 16:53:24" u="1"/>
        <s v="2026-07-03 17:03:26" u="1"/>
        <s v="2026-07-03 17:06:08" u="1"/>
        <s v="2026-07-03 18:09:33" u="1"/>
        <s v="2026-07-04 07:43:58" u="1"/>
        <s v="2026-07-04 14:11:45" u="1"/>
        <s v="2026-07-04 14:26:42" u="1"/>
        <s v="2026-07-04 14:41:00" u="1"/>
        <s v="2026-07-04 16:07:35" u="1"/>
        <s v="2026-07-05 15:04:59" u="1"/>
        <s v="2026-07-06 11:33:37" u="1"/>
        <s v="2026-07-06 13:47:43" u="1"/>
        <s v="2026-07-08 08:35:42" u="1"/>
        <s v="2026-07-07 10:26:05" u="1"/>
        <s v="2026-07-06 17:12:50" u="1"/>
        <s v="2026-07-09 10:04:59" u="1"/>
        <s v="2026-07-07 12:48:08" u="1"/>
        <s v="2026-07-07 13:53:54" u="1"/>
        <s v="2026-07-08 10:09:48" u="1"/>
        <s v="2026-07-08 10:35:45" u="1"/>
        <s v="2026-07-08 12:06:17" u="1"/>
        <s v="2026-07-09 10:04:47" u="1"/>
        <s v="2026-07-10 10:51:30" u="1"/>
        <s v="2026-06-30 10:04:09" u="1"/>
        <s v="2026-06-30 11:12:07" u="1"/>
        <s v="2026-07-06 17:06:21" u="1"/>
        <s v="2026-07-06 06:51:07" u="1"/>
        <s v="2026-06-24 07:36:46" u="1"/>
        <s v="2026-07-03 12:42:52" u="1"/>
        <s v="2026-06-24 13:32:50" u="1"/>
        <s v="2026-07-08 17:02:50" u="1"/>
        <s v="2026-06-24 07:52:11" u="1"/>
        <s v="2026-07-05 22:20:25" u="1"/>
        <s v="2026-07-01 13:16:58" u="1"/>
        <s v="2026-06-30 07:56:44" u="1"/>
        <s v="2026-07-03 08:22:04" u="1"/>
        <s v="2026-06-24 11:01:48" u="1"/>
        <s v="2026-07-08 12:52:53" u="1"/>
        <s v="2026-07-06 10:54:39" u="1"/>
        <s v="2026-07-06 10:54:43" u="1"/>
        <s v="2026-07-06 10:54:46" u="1"/>
        <s v="2026-07-06 10:54:50" u="1"/>
        <s v="2026-07-06 10:54:54" u="1"/>
        <s v="2026-07-06 10:54:57" u="1"/>
        <s v="2026-07-06 10:55:02" u="1"/>
        <s v="2026-07-06 10:55:06" u="1"/>
        <s v="2026-07-06 10:55:10" u="1"/>
        <s v="2026-07-06 10:58:41" u="1"/>
        <s v="2026-06-24 10:06:25" u="1"/>
        <s v="2026-07-03 16:41:42" u="1"/>
        <s v="2026-07-09 15:28:10" u="1"/>
        <s v="2026-07-01 23:29:45" u="1"/>
        <s v="2026-07-03 22:18:35" u="1"/>
        <s v="2026-07-05 22:19:35" u="1"/>
        <s v="2026-06-24 07:36:18" u="1"/>
        <s v="2026-07-01 12:34:54" u="1"/>
        <s v="2026-07-05 22:19:55" u="1"/>
        <s v="2026-06-24 07:19:39" u="1"/>
        <s v="2026-07-03 23:32:36" u="1"/>
        <s v="2026-07-07 23:46:58" u="1"/>
        <s v="2026-05-11 15:03:42" u="1"/>
        <s v="2026-07-06 17:12:16" u="1"/>
        <s v="2026-06-29 10:41:53" u="1"/>
        <s v="2026-05-13 08:36:59" u="1"/>
        <s v="2026-06-24 08:26:55" u="1"/>
        <s v="2026-07-09 22:19:20" u="1"/>
        <s v="2026-06-17 08:29:35" u="1"/>
        <s v="2026-06-17 10:52:55" u="1"/>
        <s v="2026-07-01 18:05:24" u="1"/>
        <s v="2026-05-21 12:13:13" u="1"/>
        <s v="2026-07-09 09:42:00" u="1"/>
        <s v="2026-06-29 10:43:11" u="1"/>
        <s v="2026-05-25 15:35:00" u="1"/>
        <s v="2026-06-30 09:47:47" u="1"/>
        <s v="2026-06-30 09:48:41" u="1"/>
        <s v="2026-07-03 12:46:11" u="1"/>
        <s v="2026-05-27 09:31:44" u="1"/>
        <s v="2026-06-24 11:49:06" u="1"/>
        <s v="2026-06-30 09:51:10" u="1"/>
        <s v="2026-06-30 09:50:33" u="1"/>
        <s v="2026-07-01 16:26:05" u="1"/>
        <s v="2026-05-28 13:45:13" u="1"/>
        <s v="2026-06-25 11:17:12" u="1"/>
        <s v="2026-07-03 14:52:32" u="1"/>
        <s v="2026-06-30 09:59:02" u="1"/>
        <s v="2026-06-30 09:56:46" u="1"/>
        <s v="2026-06-30 08:43:44" u="1"/>
        <s v="2026-07-03 16:36:16" u="1"/>
        <s v="2026-07-08 12:24:15" u="1"/>
        <s v="2026-07-02 08:33:53" u="1"/>
        <s v="2026-07-06 10:47:55" u="1"/>
        <s v="2026-07-02 09:34:27" u="1"/>
        <s v="2026-07-03 15:19:51" u="1"/>
        <s v="2026-06-30 10:42:10" u="1"/>
        <s v="2026-07-07 12:13:26" u="1"/>
        <s v="2026-07-07 12:13:30" u="1"/>
        <s v="2026-07-07 12:13:34" u="1"/>
        <s v="2026-07-07 12:13:37" u="1"/>
        <s v="2026-06-30 11:39:49" u="1"/>
        <s v="2026-06-30 11:40:41" u="1"/>
        <s v="2026-06-30 11:41:26" u="1"/>
        <s v="2026-06-30 11:42:13" u="1"/>
        <s v="2026-06-30 11:43:07" u="1"/>
        <s v="2026-06-18 10:52:13" u="1"/>
        <s v="2026-06-18 11:46:24" u="1"/>
        <s v="2026-06-18 14:33:36" u="1"/>
        <s v="2026-06-19 11:39:50" u="1"/>
        <s v="2026-07-04 10:29:11" u="1"/>
        <s v="2026-06-24 06:55:27" u="1"/>
        <s v="2026-06-24 08:26:00" u="1"/>
        <s v="2026-06-24 08:42:26" u="1"/>
        <s v="2026-06-24 08:46:16" u="1"/>
        <s v="2026-06-24 09:14:36" u="1"/>
        <s v="2026-06-24 09:29:17" u="1"/>
        <s v="2026-06-24 09:39:25" u="1"/>
        <s v="2026-06-24 09:41:12" u="1"/>
        <s v="2026-06-24 09:45:10" u="1"/>
        <s v="2026-06-24 10:53:37" u="1"/>
        <s v="2026-06-24 11:23:06" u="1"/>
        <s v="2026-07-07 09:12:02" u="1"/>
        <s v="2026-06-24 12:42:57" u="1"/>
        <s v="2026-06-24 12:42:59" u="1"/>
        <s v="2026-06-24 12:42:58" u="1"/>
        <s v="2026-06-24 12:43:00" u="1"/>
        <s v="2026-06-24 12:49:57" u="1"/>
        <s v="2026-06-24 13:26:17" u="1"/>
        <s v="2026-06-24 15:54:05" u="1"/>
        <s v="2026-06-24 16:43:07" u="1"/>
        <s v="2026-06-25 07:58:15" u="1"/>
        <s v="2026-06-25 08:32:13" u="1"/>
        <s v="2026-06-25 09:09:08" u="1"/>
        <s v="2026-06-25 09:59:59" u="1"/>
        <s v="2026-06-25 10:10:20" u="1"/>
        <s v="2026-06-25 10:31:40" u="1"/>
        <s v="2026-06-25 11:08:10" u="1"/>
        <s v="2026-06-25 11:16:00" u="1"/>
        <s v="2026-07-03 10:43:24" u="1"/>
        <s v="2026-06-25 15:20:43" u="1"/>
        <s v="2026-07-08 08:39:41" u="1"/>
        <s v="2026-07-08 08:41:31" u="1"/>
        <s v="2026-06-26 08:54:15" u="1"/>
        <s v="2026-06-30 07:53:25" u="1"/>
        <s v="2026-06-30 07:57:14" u="1"/>
        <s v="2026-06-30 08:38:45" u="1"/>
        <s v="2026-06-30 10:15:35" u="1"/>
        <s v="2026-06-30 10:25:43" u="1"/>
        <s v="2026-07-07 10:30:13" u="1"/>
        <s v="2026-06-30 13:22:19" u="1"/>
        <s v="2026-06-30 13:48:50" u="1"/>
        <s v="2026-06-30 14:05:38" u="1"/>
        <s v="2026-07-01 09:12:26" u="1"/>
        <s v="2026-07-01 09:24:08" u="1"/>
        <s v="2026-07-01 09:51:37" u="1"/>
        <s v="2026-07-01 09:58:29" u="1"/>
        <s v="2026-07-01 10:01:04" u="1"/>
        <s v="2026-07-01 10:41:37" u="1"/>
        <s v="2026-07-01 11:05:35" u="1"/>
        <s v="2026-07-01 11:12:36" u="1"/>
        <s v="2026-07-01 13:26:13" u="1"/>
        <s v="2026-07-01 14:51:42" u="1"/>
        <s v="2026-07-01 16:42:30" u="1"/>
        <s v="2026-07-03 07:57:38" u="1"/>
        <s v="2026-07-02 09:28:01" u="1"/>
        <s v="2026-07-02 09:58:10" u="1"/>
        <s v="2026-07-02 16:17:14" u="1"/>
        <s v="2026-07-02 16:27:14" u="1"/>
        <s v="2026-07-03 07:48:59" u="1"/>
        <s v="2026-07-03 07:54:50" u="1"/>
        <s v="2026-07-03 08:26:59" u="1"/>
        <s v="2026-07-03 08:36:41" u="1"/>
        <s v="2026-07-03 08:42:24" u="1"/>
        <s v="2026-07-03 08:43:56" u="1"/>
        <s v="2026-07-03 09:14:16" u="1"/>
        <s v="2026-07-03 09:16:53" u="1"/>
        <s v="2026-07-03 09:20:14" u="1"/>
        <s v="2026-07-03 09:26:41" u="1"/>
        <s v="2026-07-03 09:29:00" u="1"/>
        <s v="2026-07-03 09:57:32" u="1"/>
        <s v="2026-07-03 10:01:16" u="1"/>
        <s v="2026-07-03 10:02:42" u="1"/>
        <s v="2026-07-03 10:08:05" u="1"/>
        <s v="2026-07-03 10:14:45" u="1"/>
        <s v="2026-07-03 10:53:39" u="1"/>
        <s v="2026-07-03 10:59:24" u="1"/>
        <s v="2026-07-03 10:59:54" u="1"/>
        <s v="2026-07-03 11:07:57" u="1"/>
        <s v="2026-07-03 11:10:45" u="1"/>
        <s v="2026-07-03 11:19:10" u="1"/>
        <s v="2026-07-03 11:40:22" u="1"/>
        <s v="2026-07-03 12:43:59" u="1"/>
        <s v="2026-07-03 12:51:25" u="1"/>
        <s v="2026-07-03 13:48:29" u="1"/>
        <s v="2026-07-03 14:08:52" u="1"/>
        <s v="2026-07-03 14:18:03" u="1"/>
        <s v="2026-07-03 14:28:37" u="1"/>
        <s v="2026-07-03 14:29:42" u="1"/>
        <s v="2026-07-03 14:46:53" u="1"/>
        <s v="2026-07-03 15:12:33" u="1"/>
        <s v="2026-07-03 16:25:23" u="1"/>
        <s v="2026-07-03 17:10:22" u="1"/>
        <s v="2026-07-03 17:35:52" u="1"/>
        <s v="2026-07-03 20:28:49" u="1"/>
        <s v="2026-07-03 21:11:34" u="1"/>
        <s v="2026-07-04 07:25:06" u="1"/>
        <s v="2026-07-04 09:14:36" u="1"/>
        <s v="2026-07-04 11:54:41" u="1"/>
        <s v="2026-07-04 11:59:03" u="1"/>
        <s v="2026-07-04 15:37:23" u="1"/>
        <s v="2026-07-05 12:18:43" u="1"/>
        <s v="2026-07-05 12:38:08" u="1"/>
        <s v="2026-07-06 05:53:54" u="1"/>
        <s v="2026-07-06 08:03:08" u="1"/>
        <s v="2026-07-06 08:06:53" u="1"/>
        <s v="2026-07-06 09:30:49" u="1"/>
        <s v="2026-07-06 10:13:05" u="1"/>
        <s v="2026-07-06 10:26:05" u="1"/>
        <s v="2026-07-06 10:28:50" u="1"/>
        <s v="2026-07-06 11:49:21" u="1"/>
        <s v="2026-07-06 12:03:14" u="1"/>
        <s v="2026-07-06 12:05:33" u="1"/>
        <s v="2026-07-06 12:09:34" u="1"/>
        <s v="2026-07-06 12:19:20" u="1"/>
        <s v="2026-07-06 13:00:46" u="1"/>
        <s v="2026-07-06 13:09:57" u="1"/>
        <s v="2026-07-06 14:16:59" u="1"/>
        <s v="2026-07-06 14:30:51" u="1"/>
        <s v="2026-07-06 15:04:08" u="1"/>
        <s v="2026-07-06 15:41:20" u="1"/>
        <s v="2026-07-06 15:50:44" u="1"/>
        <s v="2026-07-06 15:59:50" u="1"/>
        <s v="2026-07-06 16:03:03" u="1"/>
        <s v="2026-07-06 16:12:54" u="1"/>
        <s v="2026-07-06 16:22:17" u="1"/>
        <s v="2026-07-06 17:01:19" u="1"/>
        <s v="2026-07-06 17:14:15" u="1"/>
        <s v="2026-07-06 17:39:24" u="1"/>
        <s v="2026-07-07 07:07:37" u="1"/>
        <s v="2026-07-07 07:28:35" u="1"/>
        <s v="2026-07-07 07:31:13" u="1"/>
        <s v="2026-07-07 09:22:12" u="1"/>
        <s v="2026-07-07 09:36:16" u="1"/>
        <s v="2026-07-07 09:37:49" u="1"/>
        <s v="2026-07-07 09:58:30" u="1"/>
        <s v="2026-07-07 10:11:05" u="1"/>
        <s v="2026-07-07 10:26:48" u="1"/>
        <s v="2026-07-07 10:27:12" u="1"/>
        <s v="2026-07-07 13:02:50" u="1"/>
        <s v="2026-07-07 13:03:50" u="1"/>
        <s v="2026-07-07 13:30:50" u="1"/>
        <s v="2026-07-07 14:05:32" u="1"/>
        <s v="2026-07-07 14:12:07" u="1"/>
        <s v="2026-07-08 07:23:44" u="1"/>
        <s v="2026-07-08 09:26:53" u="1"/>
        <s v="2026-07-08 09:51:44" u="1"/>
        <s v="2026-07-08 10:17:29" u="1"/>
        <s v="2026-07-08 10:40:14" u="1"/>
        <s v="2026-07-08 11:50:52" u="1"/>
        <s v="2026-07-08 11:53:32" u="1"/>
        <s v="2026-07-09 11:53:59" u="1"/>
        <s v="2026-07-09 15:27:35" u="1"/>
        <s v="2026-07-09 15:53:25" u="1"/>
        <s v="2026-06-24 22:15:17" u="1"/>
        <s v="2026-07-01 14:45:08" u="1"/>
        <s v="2026-06-23 19:40:34" u="1"/>
        <s v="2026-07-04 16:06:26" u="1"/>
        <s v="2026-07-08 09:50:19" u="1"/>
        <s v="2026-07-07 23:46:50" u="1"/>
        <s v="2026-07-02 23:19:45" u="1"/>
        <s v="2026-07-03 15:09:21" u="1"/>
        <s v="2026-06-23 22:16:31" u="1"/>
        <s v="2026-06-23 22:16:18" u="1"/>
        <s v="2026-06-24 17:35:34" u="1"/>
        <s v="2026-06-27 23:28:00" u="1"/>
        <s v="2026-06-27 23:28:06" u="1"/>
        <s v="2026-07-07 09:44:52" u="1"/>
        <s v="2026-07-07 22:27:23" u="1"/>
        <s v="2026-07-03 23:32:04" u="1"/>
        <s v="2026-06-26 10:45:56" u="1"/>
        <s v="2026-07-01 09:50:02" u="1"/>
        <s v="2026-07-06 16:35:35" u="1"/>
        <s v="2026-07-06 16:35:36" u="1"/>
        <s v="2026-06-26 10:57:56" u="1"/>
        <s v="2026-06-23 18:19:41" u="1"/>
        <s v="2026-06-26 06:38:02" u="1"/>
        <s v="2026-06-26 18:23:18" u="1"/>
        <s v="2026-06-30 15:25:51" u="1"/>
        <s v="2026-06-30 15:30:04" u="1"/>
        <s v="2026-07-01 07:52:28" u="1"/>
        <s v="2026-07-01 10:44:52" u="1"/>
        <s v="2026-07-01 15:48:01" u="1"/>
        <s v="2026-07-01 16:03:52" u="1"/>
        <s v="2026-07-02 13:39:09" u="1"/>
        <s v="2026-07-02 20:13:12" u="1"/>
        <s v="2026-07-03 07:24:19" u="1"/>
        <s v="2026-07-03 07:28:49" u="1"/>
        <s v="2026-07-03 07:56:01" u="1"/>
        <s v="2026-07-03 08:53:13" u="1"/>
        <s v="2026-07-03 09:47:35" u="1"/>
        <s v="2026-07-03 10:26:07" u="1"/>
        <s v="2026-07-03 10:38:23" u="1"/>
        <s v="2026-07-03 11:34:51" u="1"/>
        <s v="2026-07-03 11:44:53" u="1"/>
        <s v="2026-07-03 11:58:38" u="1"/>
        <s v="2026-07-03 12:35:21" u="1"/>
        <s v="2026-07-03 13:03:08" u="1"/>
        <s v="2026-07-03 13:08:23" u="1"/>
        <s v="2026-07-03 15:30:05" u="1"/>
        <s v="2026-07-03 15:58:26" u="1"/>
        <s v="2026-07-03 16:07:53" u="1"/>
        <s v="2026-07-03 16:16:55" u="1"/>
        <s v="2026-07-03 16:20:32" u="1"/>
        <s v="2026-07-03 16:23:32" u="1"/>
        <s v="2026-07-03 17:36:30" u="1"/>
        <s v="2026-07-03 17:38:15" u="1"/>
        <s v="2026-07-04 17:00:13" u="1"/>
        <s v="2026-07-05 12:18:46" u="1"/>
        <s v="2026-07-06 10:32:35" u="1"/>
        <s v="2026-07-06 12:48:26" u="1"/>
        <s v="2026-07-06 15:45:59" u="1"/>
        <s v="2026-07-06 18:08:13" u="1"/>
        <s v="2026-07-07 10:30:08" u="1"/>
        <s v="2026-07-08 07:37:23" u="1"/>
        <s v="2026-07-08 11:37:57" u="1"/>
        <s v="2026-07-08 14:17:22" u="1"/>
        <s v="2026-07-09 08:23:34" u="1"/>
        <s v="2026-07-09 10:43:00" u="1"/>
        <s v="2026-07-09 10:47:19" u="1"/>
        <s v="2026-07-09 11:46:18" u="1"/>
        <s v="2026-07-07 08:17:48" u="1"/>
        <s v="2026-06-18 23:14:12" u="1"/>
        <s v="2026-06-26 15:47:20" u="1"/>
        <s v="2026-07-03 11:23:08" u="1"/>
        <s v="2026-07-03 11:22:14" u="1"/>
        <s v="2026-07-03 11:21:24" u="1"/>
        <s v="2026-07-03 11:20:23" u="1"/>
        <s v="2026-07-03 11:18:45" u="1"/>
        <s v="2026-06-23 15:12:06" u="1"/>
        <s v="2026-06-28 22:19:25" u="1"/>
        <s v="2026-06-23 17:05:52" u="1"/>
        <s v="2026-07-01 10:30:16" u="1"/>
        <s v="2026-07-03 07:37:47" u="1"/>
        <s v="2026-07-02 19:28:58" u="1"/>
        <s v="2026-06-26 14:53:14" u="1"/>
        <s v="2026-06-30 08:40:18" u="1"/>
        <s v="2026-07-07 12:44:24" u="1"/>
        <s v="2026-07-06 16:35:33" u="1"/>
        <s v="2026-07-06 16:35:34" u="1"/>
        <s v="2026-06-18 10:06:25" u="1"/>
        <s v="2026-06-19 14:10:04" u="1"/>
        <s v="2026-06-22 14:26:46" u="1"/>
        <s v="2026-06-23 14:40:48" u="1"/>
        <s v="2026-06-23 14:58:31" u="1"/>
        <s v="2026-06-23 15:01:53" u="1"/>
        <s v="2026-06-23 15:16:42" u="1"/>
        <s v="2026-06-23 15:53:00" u="1"/>
        <s v="2026-06-24 11:27:55" u="1"/>
        <s v="2026-07-06 10:42:37" u="1"/>
        <s v="2026-07-06 10:40:12" u="1"/>
        <s v="2026-06-25 14:58:30" u="1"/>
        <s v="2026-06-25 15:40:05" u="1"/>
        <s v="2026-07-04 09:02:24" u="1"/>
        <s v="2026-06-26 15:07:59" u="1"/>
        <s v="2026-06-26 16:00:33" u="1"/>
        <s v="2026-07-03 07:42:05" u="1"/>
        <s v="2026-06-26 16:35:33" u="1"/>
        <s v="2026-06-26 16:58:04" u="1"/>
        <s v="2026-07-03 07:52:29" u="1"/>
        <s v="2026-06-30 13:29:42" u="1"/>
        <s v="2026-06-30 18:27:30" u="1"/>
        <s v="2026-07-01 15:09:27" u="1"/>
        <s v="2026-07-01 16:08:42" u="1"/>
        <s v="2026-07-01 16:52:45" u="1"/>
        <s v="2026-07-02 11:21:39" u="1"/>
        <s v="2026-07-02 12:13:00" u="1"/>
        <s v="2026-07-02 13:15:52" u="1"/>
        <s v="2026-07-02 13:21:42" u="1"/>
        <s v="2026-07-02 13:23:41" u="1"/>
        <s v="2026-07-02 13:35:44" u="1"/>
        <s v="2026-07-02 14:34:14" u="1"/>
        <s v="2026-07-02 15:22:03" u="1"/>
        <s v="2026-07-02 15:26:06" u="1"/>
        <s v="2026-07-02 15:36:01" u="1"/>
        <s v="2026-07-02 15:42:55" u="1"/>
        <s v="2026-07-02 15:47:51" u="1"/>
        <s v="2026-07-02 15:51:36" u="1"/>
        <s v="2026-07-02 16:05:29" u="1"/>
        <s v="2026-07-02 16:41:11" u="1"/>
        <s v="2026-07-02 16:57:42" u="1"/>
        <s v="2026-07-02 17:20:59" u="1"/>
        <s v="2026-07-02 18:08:52" u="1"/>
        <s v="2026-07-02 18:48:21" u="1"/>
        <s v="2026-07-02 18:57:56" u="1"/>
        <s v="2026-07-02 20:42:23" u="1"/>
        <s v="2026-07-03 06:49:25" u="1"/>
        <s v="2026-07-03 07:45:38" u="1"/>
        <s v="2026-07-03 07:56:57" u="1"/>
        <s v="2026-07-03 07:58:05" u="1"/>
        <s v="2026-07-03 08:41:59" u="1"/>
        <s v="2026-07-03 08:45:56" u="1"/>
        <s v="2026-07-08 13:36:46" u="1"/>
        <s v="2026-07-03 09:10:48" u="1"/>
        <s v="2026-07-03 09:36:18" u="1"/>
        <s v="2026-07-03 11:37:17" u="1"/>
        <s v="2026-07-03 11:56:51" u="1"/>
        <s v="2026-07-03 14:22:13" u="1"/>
        <s v="2026-07-03 15:27:19" u="1"/>
        <s v="2026-07-03 16:59:52" u="1"/>
        <s v="2026-07-03 17:09:43" u="1"/>
        <s v="2026-07-03 17:12:06" u="1"/>
        <s v="2026-07-03 18:01:47" u="1"/>
        <s v="2026-07-06 14:56:38" u="1"/>
        <s v="2026-07-06 17:06:47" u="1"/>
        <s v="2026-07-07 08:37:34" u="1"/>
        <s v="2026-07-07 08:37:36" u="1"/>
        <s v="2026-07-07 08:37:38" u="1"/>
        <s v="2026-07-07 08:37:40" u="1"/>
        <s v="2026-07-07 08:44:45" u="1"/>
        <s v="2026-07-07 08:44:48" u="1"/>
        <s v="2026-07-07 08:44:49" u="1"/>
        <s v="2026-07-07 08:44:51" u="1"/>
        <s v="2026-07-07 08:45:24" u="1"/>
        <s v="2026-07-07 08:45:30" u="1"/>
        <s v="2026-07-07 10:13:10" u="1"/>
        <s v="2026-07-07 10:13:11" u="1"/>
        <s v="2026-07-07 10:13:13" u="1"/>
        <s v="2026-07-07 10:13:15" u="1"/>
        <s v="2026-07-07 10:13:16" u="1"/>
        <s v="2026-07-07 10:13:26" u="1"/>
        <s v="2026-07-07 10:19:17" u="1"/>
        <s v="2026-07-07 10:19:33" u="1"/>
        <s v="2026-07-07 10:19:34" u="1"/>
        <s v="2026-07-07 10:19:36" u="1"/>
        <s v="2026-07-07 10:19:38" u="1"/>
        <s v="2026-07-07 10:20:14" u="1"/>
        <s v="2026-07-07 10:24:39" u="1"/>
        <s v="2026-07-07 10:24:43" u="1"/>
        <s v="2026-07-07 10:24:44" u="1"/>
        <s v="2026-07-07 10:32:35" u="1"/>
        <s v="2026-07-07 10:32:55" u="1"/>
        <s v="2026-07-07 10:32:57" u="1"/>
        <s v="2026-07-07 10:32:59" u="1"/>
        <s v="2026-07-07 10:36:31" u="1"/>
        <s v="2026-07-07 10:36:36" u="1"/>
        <s v="2026-07-07 10:36:37" u="1"/>
        <s v="2026-07-07 10:36:38" u="1"/>
        <s v="2026-07-07 10:36:41" u="1"/>
        <s v="2026-07-07 10:36:42" u="1"/>
        <s v="2026-07-07 10:51:54" u="1"/>
        <s v="2026-07-07 10:51:58" u="1"/>
        <s v="2026-07-07 10:51:59" u="1"/>
        <s v="2026-07-07 11:02:55" u="1"/>
        <s v="2026-07-07 11:02:57" u="1"/>
        <s v="2026-07-07 11:02:58" u="1"/>
        <s v="2026-07-07 11:02:59" u="1"/>
        <s v="2026-07-07 11:03:00" u="1"/>
        <s v="2026-07-07 11:03:03" u="1"/>
        <s v="2026-07-07 11:06:27" u="1"/>
        <s v="2026-07-07 11:06:33" u="1"/>
        <s v="2026-07-07 11:06:35" u="1"/>
        <s v="2026-07-07 11:10:30" u="1"/>
        <s v="2026-07-07 11:10:32" u="1"/>
        <s v="2026-07-07 11:10:33" u="1"/>
        <s v="2026-07-07 11:10:34" u="1"/>
        <s v="2026-07-07 11:10:35" u="1"/>
        <s v="2026-07-07 11:10:36" u="1"/>
        <s v="2026-07-07 11:18:18" u="1"/>
        <s v="2026-07-07 11:18:19" u="1"/>
        <s v="2026-07-07 11:18:20" u="1"/>
        <s v="2026-07-07 11:18:22" u="1"/>
        <s v="2026-07-07 11:18:24" u="1"/>
        <s v="2026-07-07 11:18:30" u="1"/>
        <s v="2026-07-07 11:18:48" u="1"/>
        <s v="2026-07-07 11:18:50" u="1"/>
        <s v="2026-07-07 11:37:39" u="1"/>
        <s v="2026-07-07 11:37:41" u="1"/>
        <s v="2026-07-07 11:37:43" u="1"/>
        <s v="2026-07-07 11:37:44" u="1"/>
        <s v="2026-07-07 11:37:47" u="1"/>
        <s v="2026-07-07 11:37:50" u="1"/>
        <s v="2026-07-07 11:38:09" u="1"/>
        <s v="2026-07-07 12:18:14" u="1"/>
        <s v="2026-07-07 12:50:09" u="1"/>
        <s v="2026-07-07 12:50:08" u="1"/>
        <s v="2026-07-07 12:50:14" u="1"/>
        <s v="2026-07-07 12:50:29" u="1"/>
        <s v="2026-07-07 12:50:34" u="1"/>
        <s v="2026-07-07 12:53:57" u="1"/>
        <s v="2026-07-07 12:53:58" u="1"/>
        <s v="2026-07-07 12:54:18" u="1"/>
        <s v="2026-07-07 12:54:19" u="1"/>
        <s v="2026-07-07 12:54:22" u="1"/>
        <s v="2026-07-07 12:54:27" u="1"/>
        <s v="2026-07-07 12:57:56" u="1"/>
        <s v="2026-07-07 12:57:58" u="1"/>
        <s v="2026-07-07 12:58:03" u="1"/>
        <s v="2026-07-07 12:58:04" u="1"/>
        <s v="2026-07-07 12:58:05" u="1"/>
        <s v="2026-07-07 13:03:58" u="1"/>
        <s v="2026-07-07 13:04:00" u="1"/>
        <s v="2026-07-07 13:04:03" u="1"/>
        <s v="2026-07-07 13:04:04" u="1"/>
        <s v="2026-07-07 13:12:07" u="1"/>
        <s v="2026-07-07 13:12:08" u="1"/>
        <s v="2026-07-07 13:12:10" u="1"/>
        <s v="2026-07-07 13:12:13" u="1"/>
        <s v="2026-07-07 13:12:17" u="1"/>
        <s v="2026-07-07 13:12:24" u="1"/>
        <s v="2026-07-07 13:30:39" u="1"/>
        <s v="2026-07-07 13:58:42" u="1"/>
        <s v="2026-07-07 13:58:43" u="1"/>
        <s v="2026-07-07 13:58:45" u="1"/>
        <s v="2026-07-07 13:58:46" u="1"/>
        <s v="2026-07-07 13:58:49" u="1"/>
        <s v="2026-07-07 14:04:17" u="1"/>
        <s v="2026-07-07 14:04:18" u="1"/>
        <s v="2026-07-07 14:04:19" u="1"/>
        <s v="2026-07-07 14:04:20" u="1"/>
        <s v="2026-07-07 14:04:22" u="1"/>
        <s v="2026-07-07 14:04:24" u="1"/>
        <s v="2026-07-07 14:04:25" u="1"/>
        <s v="2026-07-07 14:04:28" u="1"/>
        <s v="2026-07-07 14:09:07" u="1"/>
        <s v="2026-07-07 14:09:09" u="1"/>
        <s v="2026-07-07 14:09:10" u="1"/>
        <s v="2026-07-07 14:09:11" u="1"/>
        <s v="2026-07-07 14:09:12" u="1"/>
        <s v="2026-07-07 14:09:15" u="1"/>
        <s v="2026-07-07 14:12:27" u="1"/>
        <s v="2026-07-07 14:12:30" u="1"/>
        <s v="2026-07-07 14:12:33" u="1"/>
        <s v="2026-07-07 14:12:34" u="1"/>
        <s v="2026-07-07 14:12:35" u="1"/>
        <s v="2026-07-07 14:12:40" u="1"/>
        <s v="2026-07-07 14:17:18" u="1"/>
        <s v="2026-07-07 14:17:21" u="1"/>
        <s v="2026-07-07 14:17:25" u="1"/>
        <s v="2026-07-07 14:21:59" u="1"/>
        <s v="2026-07-07 14:22:00" u="1"/>
        <s v="2026-07-07 14:22:01" u="1"/>
        <s v="2026-07-07 14:22:02" u="1"/>
        <s v="2026-07-07 14:22:06" u="1"/>
        <s v="2026-07-07 14:22:07" u="1"/>
        <s v="2026-07-07 14:22:08" u="1"/>
        <s v="2026-07-07 14:27:01" u="1"/>
        <s v="2026-07-07 14:27:03" u="1"/>
        <s v="2026-07-07 14:27:05" u="1"/>
        <s v="2026-07-07 14:27:07" u="1"/>
        <s v="2026-07-07 15:51:46" u="1"/>
        <s v="2026-07-08 17:10:21" u="1"/>
        <s v="2026-07-09 07:30:28" u="1"/>
        <s v="2026-07-09 10:15:20" u="1"/>
        <s v="2026-07-02 12:31:24" u="1"/>
        <s v="2026-06-30 17:09:08" u="1"/>
        <s v="2026-07-03 12:14:48" u="1"/>
        <s v="2026-07-02 15:20:00" u="1"/>
        <s v="2026-06-23 22:17:37" u="1"/>
        <s v="2026-06-24 11:32:04" u="1"/>
        <s v="2026-07-06 17:13:53" u="1"/>
        <s v="2026-06-26 09:01:02" u="1"/>
        <s v="2026-06-26 08:58:35" u="1"/>
        <s v="2026-07-03 15:09:50" u="1"/>
        <s v="2026-07-03 22:19:15" u="1"/>
        <s v="2026-06-26 11:05:23" u="1"/>
        <s v="2026-06-26 11:22:47" u="1"/>
        <s v="2026-07-06 09:09:56" u="1"/>
        <s v="2026-07-05 22:19:31" u="1"/>
        <s v="2026-06-24 22:16:03" u="1"/>
        <s v="2026-06-30 13:13:02" u="1"/>
        <s v="2026-07-03 16:20:27" u="1"/>
        <s v="2026-07-02 23:19:50" u="1"/>
        <s v="2026-06-30 12:12:24" u="1"/>
        <s v="2026-06-30 11:36:28" u="1"/>
        <s v="2026-06-26 15:33:49" u="1"/>
        <s v="2026-06-29 10:11:13" u="1"/>
        <s v="2026-07-02 13:48:38" u="1"/>
        <s v="2026-07-07 08:48:24" u="1"/>
        <s v="2026-07-02 12:04:59" u="1"/>
        <s v="2026-06-17 16:01:42" u="1"/>
        <s v="2026-06-23 15:13:06" u="1"/>
        <s v="2026-07-02 13:46:36" u="1"/>
        <s v="2026-07-06 10:07:54" u="1"/>
        <s v="2026-07-03 07:36:55" u="1"/>
        <s v="2026-05-27 12:37:01" u="1"/>
        <s v="2026-06-26 16:47:02" u="1"/>
        <s v="2026-05-26 13:54:53" u="1"/>
        <s v="2026-05-07 11:12:49" u="1"/>
        <s v="2026-05-07 16:21:16" u="1"/>
        <s v="2026-06-28 22:19:12" u="1"/>
        <s v="2026-05-08 09:48:58" u="1"/>
        <s v="2026-07-02 13:42:06" u="1"/>
        <s v="2026-07-03 22:19:23" u="1"/>
        <s v="2026-07-03 23:33:20" u="1"/>
        <s v="2026-06-18 07:12:01" u="1"/>
        <s v="2026-05-12 14:43:27" u="1"/>
        <s v="2026-07-07 22:29:52" u="1"/>
        <s v="2026-07-06 12:14:33" u="1"/>
        <s v="2026-05-13 13:25:25" u="1"/>
        <s v="2026-06-26 11:27:01" u="1"/>
        <s v="2026-06-29 21:17:08" u="1"/>
        <s v="2026-07-06 12:15:37" u="1"/>
        <s v="2026-06-23 09:08:34" u="1"/>
        <s v="2026-07-03 15:59:45" u="1"/>
        <s v="2026-07-03 09:38:25" u="1"/>
        <s v="2026-05-25 09:15:13" u="1"/>
        <s v="2026-06-25 11:39:11" u="1"/>
        <s v="2026-07-01 18:11:10" u="1"/>
        <s v="2026-06-18 20:41:38" u="1"/>
        <s v="2026-07-03 09:39:45" u="1"/>
        <s v="2026-06-24 13:57:30" u="1"/>
        <s v="2026-07-07 08:00:00" u="1"/>
        <s v="2026-06-26 11:55:26" u="1"/>
        <s v="2026-07-06 11:46:14" u="1"/>
        <s v="2026-07-06 08:02:45" u="1"/>
        <s v="2026-06-25 11:40:42" u="1"/>
        <s v="2026-06-17 10:58:09" u="1"/>
        <s v="2026-06-17 11:54:09" u="1"/>
        <s v="2026-06-17 12:47:35" u="1"/>
        <s v="2026-06-17 13:46:13" u="1"/>
        <s v="2026-06-17 13:47:33" u="1"/>
        <s v="2026-07-06 12:48:23" u="1"/>
        <s v="2026-06-26 09:39:06" u="1"/>
        <s v="2026-06-17 16:41:40" u="1"/>
        <s v="2026-06-18 11:13:02" u="1"/>
        <s v="2026-07-02 13:44:36" u="1"/>
        <s v="2026-06-18 15:15:33" u="1"/>
        <s v="2026-07-06 14:45:53" u="1"/>
        <s v="2026-07-02 08:50:33" u="1"/>
        <s v="2026-07-02 11:20:13" u="1"/>
        <s v="2026-06-26 12:29:52" u="1"/>
        <s v="2026-07-07 08:38:59" u="1"/>
        <s v="2026-07-02 11:52:16" u="1"/>
        <s v="2026-06-23 09:05:51" u="1"/>
        <s v="2026-06-23 09:06:42" u="1"/>
        <s v="2026-06-23 09:15:44" u="1"/>
        <s v="2026-06-23 09:57:37" u="1"/>
        <s v="2026-07-06 11:38:46" u="1"/>
        <s v="2026-06-23 10:19:31" u="1"/>
        <s v="2026-06-23 11:02:59" u="1"/>
        <s v="2026-06-23 11:03:48" u="1"/>
        <s v="2026-06-23 12:40:46" u="1"/>
        <s v="2026-06-23 14:29:27" u="1"/>
        <s v="2026-06-23 14:56:56" u="1"/>
        <s v="2026-06-23 16:08:36" u="1"/>
        <s v="2026-06-24 09:26:22" u="1"/>
        <s v="2026-06-24 09:33:02" u="1"/>
        <s v="2026-06-24 09:54:45" u="1"/>
        <s v="2026-06-24 11:12:12" u="1"/>
        <s v="2026-07-01 14:04:36" u="1"/>
        <s v="2026-06-24 11:24:29" u="1"/>
        <s v="2026-07-02 07:47:18" u="1"/>
        <s v="2026-06-25 11:38:28" u="1"/>
        <s v="2026-06-26 08:37:09" u="1"/>
        <s v="2026-06-26 08:41:57" u="1"/>
        <s v="2026-06-26 10:05:25" u="1"/>
        <s v="2026-06-26 10:08:38" u="1"/>
        <s v="2026-06-26 10:08:53" u="1"/>
        <s v="2026-06-26 13:15:35" u="1"/>
        <s v="2026-07-07 08:05:14" u="1"/>
        <s v="2026-07-07 08:06:46" u="1"/>
        <s v="2026-06-26 14:52:07" u="1"/>
        <s v="2026-06-26 14:52:17" u="1"/>
        <s v="2026-06-26 14:56:33" u="1"/>
        <s v="2026-07-07 08:07:45" u="1"/>
        <s v="2026-07-07 08:08:24" u="1"/>
        <s v="2026-07-02 07:57:57" u="1"/>
        <s v="2026-06-27 10:02:56" u="1"/>
        <s v="2026-06-30 07:55:34" u="1"/>
        <s v="2026-06-30 09:23:04" u="1"/>
        <s v="2026-07-06 08:02:19" u="1"/>
        <s v="2026-06-30 09:51:03" u="1"/>
        <s v="2026-06-30 12:22:19" u="1"/>
        <s v="2026-06-30 13:26:29" u="1"/>
        <s v="2026-06-30 13:43:02" u="1"/>
        <s v="2026-06-30 14:07:44" u="1"/>
        <s v="2026-06-30 14:23:28" u="1"/>
        <s v="2026-06-30 14:27:03" u="1"/>
        <s v="2026-06-30 14:33:25" u="1"/>
        <s v="2026-06-30 14:36:00" u="1"/>
        <s v="2026-06-30 14:58:40" u="1"/>
        <s v="2026-06-30 15:24:19" u="1"/>
        <s v="2026-06-30 15:49:29" u="1"/>
        <s v="2026-06-30 17:47:35" u="1"/>
        <s v="2026-07-01 06:39:38" u="1"/>
        <s v="2026-07-01 15:38:23" u="1"/>
        <s v="2026-07-01 15:54:20" u="1"/>
        <s v="2026-07-01 15:55:57" u="1"/>
        <s v="2026-07-02 09:16:27" u="1"/>
        <s v="2026-07-02 09:23:42" u="1"/>
        <s v="2026-07-02 09:55:25" u="1"/>
        <s v="2026-07-02 10:02:48" u="1"/>
        <s v="2026-07-02 10:05:35" u="1"/>
        <s v="2026-07-02 10:11:06" u="1"/>
        <s v="2026-07-02 10:19:04" u="1"/>
        <s v="2026-07-02 10:23:57" u="1"/>
        <s v="2026-07-02 10:25:55" u="1"/>
        <s v="2026-07-02 10:32:28" u="1"/>
        <s v="2026-07-02 10:57:37" u="1"/>
        <s v="2026-07-02 11:11:25" u="1"/>
        <s v="2026-07-02 11:16:17" u="1"/>
        <s v="2026-07-02 11:29:27" u="1"/>
        <s v="2026-07-02 11:38:45" u="1"/>
        <s v="2026-07-02 11:43:01" u="1"/>
        <s v="2026-07-02 11:55:03" u="1"/>
        <s v="2026-07-02 12:05:58" u="1"/>
        <s v="2026-07-02 12:54:13" u="1"/>
        <s v="2026-07-02 13:32:43" u="1"/>
        <s v="2026-07-02 13:38:18" u="1"/>
        <s v="2026-07-02 13:43:03" u="1"/>
        <s v="2026-07-02 13:48:28" u="1"/>
        <s v="2026-07-02 14:18:16" u="1"/>
        <s v="2026-07-02 15:02:12" u="1"/>
        <s v="2026-07-02 15:08:01" u="1"/>
        <s v="2026-07-02 15:35:44" u="1"/>
        <s v="2026-07-02 15:38:46" u="1"/>
        <s v="2026-07-02 16:00:46" u="1"/>
        <s v="2026-07-02 16:02:08" u="1"/>
        <s v="2026-07-02 16:11:34" u="1"/>
        <s v="2026-07-02 16:15:56" u="1"/>
        <s v="2026-07-02 16:19:51" u="1"/>
        <s v="2026-07-02 16:23:27" u="1"/>
        <s v="2026-07-02 16:24:35" u="1"/>
        <s v="2026-07-02 16:28:22" u="1"/>
        <s v="2026-07-02 16:28:49" u="1"/>
        <s v="2026-07-02 16:31:12" u="1"/>
        <s v="2026-07-02 17:14:24" u="1"/>
        <s v="2026-07-02 18:30:45" u="1"/>
        <s v="2026-07-03 06:41:48" u="1"/>
        <s v="2026-07-03 07:30:56" u="1"/>
        <s v="2026-07-03 08:26:35" u="1"/>
        <s v="2026-07-03 08:45:31" u="1"/>
        <s v="2026-07-03 09:11:39" u="1"/>
        <s v="2026-07-03 09:28:48" u="1"/>
        <s v="2026-07-03 09:36:57" u="1"/>
        <s v="2026-07-03 11:35:44" u="1"/>
        <s v="2026-07-07 10:23:53" u="1"/>
        <s v="2026-07-03 12:25:16" u="1"/>
        <s v="2026-07-03 14:45:55" u="1"/>
        <s v="2026-07-03 14:48:22" u="1"/>
        <s v="2026-07-03 15:04:11" u="1"/>
        <s v="2026-07-03 15:40:16" u="1"/>
        <s v="2026-07-07 08:26:07" u="1"/>
        <s v="2026-07-04 07:16:23" u="1"/>
        <s v="2026-07-04 12:10:51" u="1"/>
        <s v="2026-07-06 10:08:13" u="1"/>
        <s v="2026-07-06 10:14:10" u="1"/>
        <s v="2026-07-06 11:14:07" u="1"/>
        <s v="2026-07-06 11:34:21" u="1"/>
        <s v="2026-07-06 11:48:47" u="1"/>
        <s v="2026-07-06 11:52:49" u="1"/>
        <s v="2026-07-06 12:10:06" u="1"/>
        <s v="2026-07-08 08:40:51" u="1"/>
        <s v="2026-07-06 13:21:25" u="1"/>
        <s v="2026-07-08 08:25:26" u="1"/>
        <s v="2026-07-06 14:22:50" u="1"/>
        <s v="2026-07-06 15:00:14" u="1"/>
        <s v="2026-07-06 15:24:55" u="1"/>
        <s v="2026-07-06 16:00:53" u="1"/>
        <s v="2026-07-06 16:20:07" u="1"/>
        <s v="2026-07-06 16:25:39" u="1"/>
        <s v="2026-07-06 17:32:37" u="1"/>
        <s v="2026-07-07 03:40:34" u="1"/>
        <s v="2026-07-07 08:22:03" u="1"/>
        <s v="2026-07-07 09:58:50" u="1"/>
        <s v="2026-07-07 10:10:41" u="1"/>
        <s v="2026-07-07 10:18:09" u="1"/>
        <s v="2026-07-07 10:48:19" u="1"/>
        <s v="2026-07-07 11:22:18" u="1"/>
        <s v="2026-07-07 12:46:05" u="1"/>
        <s v="2026-07-08 11:28:02" u="1"/>
        <s v="2026-07-08 12:07:03" u="1"/>
        <s v="2026-07-08 12:44:23" u="1"/>
        <s v="2026-07-02 08:40:49" u="1"/>
        <s v="2026-07-01 17:45:15" u="1"/>
        <s v="2026-06-26 14:42:45" u="1"/>
        <s v="2026-07-02 16:22:07" u="1"/>
        <s v="2026-06-25 22:19:35" u="1"/>
        <s v="2026-07-02 23:37:16" u="1"/>
        <s v="2026-07-08 09:44:05" u="1"/>
        <s v="2026-06-22 16:31:19" u="1"/>
        <s v="2026-06-23 06:33:09" u="1"/>
        <s v="2026-06-23 08:24:08" u="1"/>
        <s v="2026-06-25 22:19:13" u="1"/>
        <s v="2026-06-25 07:37:51" u="1"/>
        <s v="2026-07-01 16:44:57" u="1"/>
        <s v="2026-07-01 13:36:58" u="1"/>
        <s v="2026-07-01 12:52:08" u="1"/>
        <s v="2026-07-02 14:06:09" u="1"/>
        <s v="2026-07-02 13:55:55" u="1"/>
        <s v="2026-07-01 12:36:35" u="1"/>
        <s v="2026-07-01 15:14:43" u="1"/>
        <s v="2026-07-02 09:19:59" u="1"/>
        <s v="2026-07-02 14:23:59" u="1"/>
        <s v="2026-07-02 07:15:52" u="1"/>
        <s v="2026-07-04 15:11:25" u="1"/>
        <s v="2026-07-01 16:56:40" u="1"/>
        <s v="2026-07-03 10:33:04" u="1"/>
        <s v="2026-07-03 20:16:25" u="1"/>
        <s v="2026-06-17 16:23:58" u="1"/>
        <s v="2026-07-06 16:35:31" u="1"/>
        <s v="2026-07-02 07:54:06" u="1"/>
        <s v="2026-07-01 11:57:11" u="1"/>
        <s v="2026-06-22 13:57:14" u="1"/>
        <s v="2026-06-22 16:08:02" u="1"/>
        <s v="2026-06-22 16:26:59" u="1"/>
        <s v="2026-06-23 07:35:21" u="1"/>
        <s v="2026-06-23 08:07:31" u="1"/>
        <s v="2026-06-23 08:31:59" u="1"/>
        <s v="2026-07-06 08:05:49" u="1"/>
        <s v="2026-06-23 12:43:24" u="1"/>
        <s v="2026-06-25 11:31:53" u="1"/>
        <s v="2026-06-25 13:44:59" u="1"/>
        <s v="2026-06-25 14:38:57" u="1"/>
        <s v="2026-06-26 09:02:01" u="1"/>
        <s v="2026-06-26 10:37:03" u="1"/>
        <s v="2026-06-26 10:49:12" u="1"/>
        <s v="2026-06-26 11:16:38" u="1"/>
        <s v="2026-06-26 13:03:08" u="1"/>
        <s v="2026-06-26 14:08:04" u="1"/>
        <s v="2026-06-26 16:13:46" u="1"/>
        <s v="2026-06-26 19:23:33" u="1"/>
        <s v="2026-06-30 07:52:34" u="1"/>
        <s v="2026-06-30 09:27:56" u="1"/>
        <s v="2026-06-30 09:31:30" u="1"/>
        <s v="2026-06-30 09:42:33" u="1"/>
        <s v="2026-07-01 13:45:57" u="1"/>
        <s v="2026-06-30 14:41:30" u="1"/>
        <s v="2026-07-06 08:06:12" u="1"/>
        <s v="2026-07-06 08:08:00" u="1"/>
        <s v="2026-07-01 15:25:32" u="1"/>
        <s v="2026-07-01 16:09:20" u="1"/>
        <s v="2026-07-01 16:25:54" u="1"/>
        <s v="2026-07-01 16:51:33" u="1"/>
        <s v="2026-07-01 17:34:08" u="1"/>
        <s v="2026-07-01 18:32:25" u="1"/>
        <s v="2026-07-02 07:39:06" u="1"/>
        <s v="2026-07-02 07:52:51" u="1"/>
        <s v="2026-07-02 08:29:13" u="1"/>
        <s v="2026-07-02 08:30:46" u="1"/>
        <s v="2026-07-02 08:31:11" u="1"/>
        <s v="2026-07-02 09:10:34" u="1"/>
        <s v="2026-07-02 09:24:08" u="1"/>
        <s v="2026-07-02 09:28:22" u="1"/>
        <s v="2026-07-02 09:52:37" u="1"/>
        <s v="2026-07-02 10:20:52" u="1"/>
        <s v="2026-07-02 10:23:02" u="1"/>
        <s v="2026-07-02 10:43:24" u="1"/>
        <s v="2026-07-02 11:03:42" u="1"/>
        <s v="2026-07-02 11:36:53" u="1"/>
        <s v="2026-07-02 11:43:17" u="1"/>
        <s v="2026-07-02 12:06:53" u="1"/>
        <s v="2026-07-02 12:16:14" u="1"/>
        <s v="2026-07-02 12:31:49" u="1"/>
        <s v="2026-07-02 12:31:58" u="1"/>
        <s v="2026-07-02 12:44:58" u="1"/>
        <s v="2026-07-02 12:59:11" u="1"/>
        <s v="2026-07-02 13:15:43" u="1"/>
        <s v="2026-07-02 13:37:24" u="1"/>
        <s v="2026-07-02 14:01:49" u="1"/>
        <s v="2026-07-02 14:07:19" u="1"/>
        <s v="2026-07-02 14:10:18" u="1"/>
        <s v="2026-07-02 14:48:48" u="1"/>
        <s v="2026-07-02 14:53:46" u="1"/>
        <s v="2026-07-02 15:20:19" u="1"/>
        <s v="2026-07-02 15:28:18" u="1"/>
        <s v="2026-07-02 16:03:38" u="1"/>
        <s v="2026-07-02 16:31:24" u="1"/>
        <s v="2026-07-02 17:15:30" u="1"/>
        <s v="2026-07-04 10:33:07" u="1"/>
        <s v="2026-07-03 09:31:13" u="1"/>
        <s v="2026-07-03 10:17:55" u="1"/>
        <s v="2026-07-03 10:45:30" u="1"/>
        <s v="2026-07-03 11:28:20" u="1"/>
        <s v="2026-07-03 11:34:56" u="1"/>
        <s v="2026-07-06 16:04:04" u="1"/>
        <s v="2026-07-07 05:53:31" u="1"/>
        <s v="2026-07-07 09:19:12" u="1"/>
        <s v="2026-07-07 09:43:29" u="1"/>
        <s v="2026-07-07 11:25:16" u="1"/>
        <s v="2026-07-07 17:48:09" u="1"/>
        <s v="2026-07-08 10:24:31" u="1"/>
        <s v="2026-07-08 10:53:24" u="1"/>
        <s v="2026-07-08 11:17:34" u="1"/>
        <s v="2026-06-27 23:28:02" u="1"/>
        <s v="2026-06-24 11:00:02" u="1"/>
        <s v="2026-07-01 23:08:15" u="1"/>
        <s v="2026-06-17 08:58:25" u="1"/>
        <s v="2026-07-01 23:28:07" u="1"/>
        <s v="2026-07-06 06:51:08" u="1"/>
        <s v="2026-07-03 07:45:01" u="1"/>
        <s v="2026-06-22 16:46:27" u="1"/>
        <s v="2026-06-17 14:32:04" u="1"/>
        <s v="2026-06-25 22:17:31" u="1"/>
        <s v="2026-07-03 09:09:21" u="1"/>
        <s v="2026-07-03 23:32:01" u="1"/>
        <s v="2026-06-26 12:25:38" u="1"/>
        <s v="2026-06-25 16:08:34" u="1"/>
        <s v="2026-06-30 08:35:41" u="1"/>
        <s v="2026-07-01 16:34:14" u="1"/>
        <s v="2026-06-25 11:35:36" u="1"/>
        <s v="2026-05-05 17:26:47" u="1"/>
        <s v="2026-07-02 23:38:05" u="1"/>
        <s v="2026-07-01 23:27:53" u="1"/>
        <s v="2026-07-01 22:16:43" u="1"/>
        <s v="2026-07-02 14:38:21" u="1"/>
        <s v="2026-07-03 08:10:50" u="1"/>
        <s v="2026-07-07 08:41:53" u="1"/>
        <s v="2026-07-03 07:40:05" u="1"/>
        <s v="2026-06-23 16:44:29" u="1"/>
        <s v="2026-06-25 13:21:38" u="1"/>
        <s v="2026-07-01 15:14:55" u="1"/>
        <s v="2026-05-25 10:23:10" u="1"/>
        <s v="2026-07-05 12:29:05" u="1"/>
        <s v="2026-07-01 15:19:30" u="1"/>
        <s v="2026-06-19 14:48:07" u="1"/>
        <s v="2026-07-06 13:19:41" u="1"/>
        <s v="2026-06-23 11:06:38" u="1"/>
        <s v="2026-07-03 08:11:29" u="1"/>
        <s v="2026-06-25 14:33:15" u="1"/>
        <s v="2026-07-03 13:15:19" u="1"/>
        <s v="2026-07-03 10:36:43" u="1"/>
        <s v="2026-07-03 10:38:44" u="1"/>
        <s v="2026-06-16 09:54:39" u="1"/>
        <s v="2026-06-16 11:03:35" u="1"/>
        <s v="2026-06-16 11:05:47" u="1"/>
        <s v="2026-06-16 11:40:33" u="1"/>
        <s v="2026-06-26 14:28:11" u="1"/>
        <s v="2026-06-16 15:44:43" u="1"/>
        <s v="2026-06-24 07:00:09" u="1"/>
        <s v="2026-06-25 11:32:38" u="1"/>
        <s v="2026-06-17 15:31:11" u="1"/>
        <s v="2026-06-18 11:47:47" u="1"/>
        <s v="2026-06-22 09:07:50" u="1"/>
        <s v="2026-06-22 09:10:45" u="1"/>
        <s v="2026-06-22 09:28:47" u="1"/>
        <s v="2026-06-22 09:43:44" u="1"/>
        <s v="2026-06-22 10:30:15" u="1"/>
        <s v="2026-06-22 10:35:09" u="1"/>
        <s v="2026-06-22 12:44:52" u="1"/>
        <s v="2026-06-22 13:05:28" u="1"/>
        <s v="2026-06-22 13:08:11" u="1"/>
        <s v="2026-06-22 13:29:36" u="1"/>
        <s v="2026-06-22 14:01:50" u="1"/>
        <s v="2026-06-22 14:02:24" u="1"/>
        <s v="2026-06-22 14:27:31" u="1"/>
        <s v="2026-06-26 11:35:53" u="1"/>
        <s v="2026-06-22 15:42:07" u="1"/>
        <s v="2026-06-22 15:58:11" u="1"/>
        <s v="2026-06-22 16:19:39" u="1"/>
        <s v="2026-06-23 09:28:47" u="1"/>
        <s v="2026-06-23 09:41:42" u="1"/>
        <s v="2026-06-23 10:45:34" u="1"/>
        <s v="2026-07-06 15:02:31" u="1"/>
        <s v="2026-06-23 13:40:20" u="1"/>
        <s v="2026-06-23 14:08:51" u="1"/>
        <s v="2026-06-23 15:12:09" u="1"/>
        <s v="2026-06-23 15:51:04" u="1"/>
        <s v="2026-06-30 14:59:04" u="1"/>
        <s v="2026-06-23 16:01:04" u="1"/>
        <s v="2026-06-23 16:06:37" u="1"/>
        <s v="2026-06-23 16:53:05" u="1"/>
        <s v="2026-06-23 17:23:57" u="1"/>
        <s v="2026-06-24 08:19:28" u="1"/>
        <s v="2026-06-24 08:19:35" u="1"/>
        <s v="2026-07-07 09:33:24" u="1"/>
        <s v="2026-06-24 11:28:34" u="1"/>
        <s v="2026-06-24 15:45:36" u="1"/>
        <s v="2026-07-01 14:05:54" u="1"/>
        <s v="2026-06-25 08:24:01" u="1"/>
        <s v="2026-07-01 13:09:26" u="1"/>
        <s v="2026-06-25 11:19:29" u="1"/>
        <s v="2026-06-25 11:25:55" u="1"/>
        <s v="2026-06-25 11:28:51" u="1"/>
        <s v="2026-06-25 11:33:28" u="1"/>
        <s v="2026-06-25 14:20:22" u="1"/>
        <s v="2026-06-25 14:32:22" u="1"/>
        <s v="2026-06-25 14:39:46" u="1"/>
        <s v="2026-06-25 14:59:59" u="1"/>
        <s v="2026-06-25 15:15:33" u="1"/>
        <s v="2026-06-25 15:54:18" u="1"/>
        <s v="2026-06-25 15:54:53" u="1"/>
        <s v="2026-07-06 14:07:46" u="1"/>
        <s v="2026-06-26 08:17:24" u="1"/>
        <s v="2026-06-26 08:17:29" u="1"/>
        <s v="2026-06-26 08:18:06" u="1"/>
        <s v="2026-06-26 08:18:08" u="1"/>
        <s v="2026-06-26 08:18:11" u="1"/>
        <s v="2026-06-26 08:18:13" u="1"/>
        <s v="2026-06-26 08:18:14" u="1"/>
        <s v="2026-06-26 08:18:16" u="1"/>
        <s v="2026-06-26 08:18:17" u="1"/>
        <s v="2026-06-26 08:18:41" u="1"/>
        <s v="2026-06-26 08:26:03" u="1"/>
        <s v="2026-06-26 08:27:48" u="1"/>
        <s v="2026-06-26 09:12:47" u="1"/>
        <s v="2026-06-26 09:55:21" u="1"/>
        <s v="2026-06-26 14:07:00" u="1"/>
        <s v="2026-06-26 15:15:36" u="1"/>
        <s v="2026-06-26 16:58:58" u="1"/>
        <s v="2026-06-26 17:14:20" u="1"/>
        <s v="2026-06-26 17:26:52" u="1"/>
        <s v="2026-06-30 08:52:10" u="1"/>
        <s v="2026-06-30 10:05:22" u="1"/>
        <s v="2026-07-01 07:16:07" u="1"/>
        <s v="2026-06-30 10:26:45" u="1"/>
        <s v="2026-06-30 11:21:46" u="1"/>
        <s v="2026-06-30 13:06:27" u="1"/>
        <s v="2026-06-30 15:11:53" u="1"/>
        <s v="2026-06-30 16:09:52" u="1"/>
        <s v="2026-07-01 07:36:44" u="1"/>
        <s v="2026-07-01 07:36:49" u="1"/>
        <s v="2026-07-01 08:13:00" u="1"/>
        <s v="2026-07-01 08:38:56" u="1"/>
        <s v="2026-07-01 08:54:39" u="1"/>
        <s v="2026-07-01 09:12:44" u="1"/>
        <s v="2026-07-01 09:14:43" u="1"/>
        <s v="2026-07-01 09:15:08" u="1"/>
        <s v="2026-07-01 09:28:01" u="1"/>
        <s v="2026-07-01 09:48:21" u="1"/>
        <s v="2026-07-01 09:48:30" u="1"/>
        <s v="2026-07-01 09:48:53" u="1"/>
        <s v="2026-07-01 09:48:56" u="1"/>
        <s v="2026-07-01 10:22:51" u="1"/>
        <s v="2026-07-01 10:34:01" u="1"/>
        <s v="2026-07-01 10:47:10" u="1"/>
        <s v="2026-07-01 11:04:09" u="1"/>
        <s v="2026-07-01 11:07:21" u="1"/>
        <s v="2026-07-01 11:08:37" u="1"/>
        <s v="2026-07-01 11:39:25" u="1"/>
        <s v="2026-07-01 11:54:47" u="1"/>
        <s v="2026-07-01 12:01:32" u="1"/>
        <s v="2026-07-01 12:04:30" u="1"/>
        <s v="2026-07-01 12:23:28" u="1"/>
        <s v="2026-07-01 12:31:02" u="1"/>
        <s v="2026-07-01 12:31:07" u="1"/>
        <s v="2026-07-01 12:31:31" u="1"/>
        <s v="2026-07-01 12:36:15" u="1"/>
        <s v="2026-07-01 12:42:50" u="1"/>
        <s v="2026-07-01 12:43:02" u="1"/>
        <s v="2026-07-01 12:47:37" u="1"/>
        <s v="2026-07-01 12:55:43" u="1"/>
        <s v="2026-07-01 13:05:46" u="1"/>
        <s v="2026-07-01 13:29:06" u="1"/>
        <s v="2026-07-01 13:37:09" u="1"/>
        <s v="2026-07-01 14:00:37" u="1"/>
        <s v="2026-07-01 14:04:11" u="1"/>
        <s v="2026-07-01 14:11:04" u="1"/>
        <s v="2026-07-01 14:19:31" u="1"/>
        <s v="2026-07-01 14:32:47" u="1"/>
        <s v="2026-07-01 14:33:10" u="1"/>
        <s v="2026-07-01 14:39:30" u="1"/>
        <s v="2026-07-01 14:42:07" u="1"/>
        <s v="2026-07-01 14:54:18" u="1"/>
        <s v="2026-07-01 15:16:36" u="1"/>
        <s v="2026-07-01 15:27:47" u="1"/>
        <s v="2026-07-01 15:39:00" u="1"/>
        <s v="2026-07-01 15:42:52" u="1"/>
        <s v="2026-07-01 16:24:19" u="1"/>
        <s v="2026-07-01 16:24:29" u="1"/>
        <s v="2026-07-01 16:45:23" u="1"/>
        <s v="2026-07-01 16:52:09" u="1"/>
        <s v="2026-07-01 17:13:50" u="1"/>
        <s v="2026-07-01 18:00:57" u="1"/>
        <s v="2026-07-02 07:33:58" u="1"/>
        <s v="2026-07-02 08:06:39" u="1"/>
        <s v="2026-07-02 08:35:55" u="1"/>
        <s v="2026-07-02 10:27:57" u="1"/>
        <s v="2026-07-02 11:33:41" u="1"/>
        <s v="2026-07-02 13:11:40" u="1"/>
        <s v="2026-07-02 13:46:25" u="1"/>
        <s v="2026-07-02 16:09:20" u="1"/>
        <s v="2026-07-02 16:25:55" u="1"/>
        <s v="2026-07-02 16:35:18" u="1"/>
        <s v="2026-07-02 18:00:46" u="1"/>
        <s v="2026-07-03 08:34:03" u="1"/>
        <s v="2026-07-03 09:10:30" u="1"/>
        <s v="2026-07-03 10:13:02" u="1"/>
        <s v="2026-07-03 11:32:59" u="1"/>
        <s v="2026-07-03 12:05:50" u="1"/>
        <s v="2026-07-03 12:14:32" u="1"/>
        <s v="2026-07-03 12:35:03" u="1"/>
        <s v="2026-07-03 13:30:05" u="1"/>
        <s v="2026-07-03 14:43:17" u="1"/>
        <s v="2026-07-03 14:43:47" u="1"/>
        <s v="2026-07-03 14:43:53" u="1"/>
        <s v="2026-07-03 14:43:54" u="1"/>
        <s v="2026-07-03 14:44:33" u="1"/>
        <s v="2026-07-03 14:48:17" u="1"/>
        <s v="2026-07-03 14:48:25" u="1"/>
        <s v="2026-07-03 14:48:26" u="1"/>
        <s v="2026-07-03 14:49:07" u="1"/>
        <s v="2026-07-03 14:52:42" u="1"/>
        <s v="2026-07-03 14:52:44" u="1"/>
        <s v="2026-07-03 14:53:00" u="1"/>
        <s v="2026-07-03 14:53:01" u="1"/>
        <s v="2026-07-03 14:53:41" u="1"/>
        <s v="2026-07-03 14:53:42" u="1"/>
        <s v="2026-07-03 14:53:47" u="1"/>
        <s v="2026-07-03 14:53:48" u="1"/>
        <s v="2026-07-03 15:05:40" u="1"/>
        <s v="2026-07-03 15:05:53" u="1"/>
        <s v="2026-07-03 15:05:55" u="1"/>
        <s v="2026-07-03 15:05:57" u="1"/>
        <s v="2026-07-03 15:06:03" u="1"/>
        <s v="2026-07-03 15:06:24" u="1"/>
        <s v="2026-07-03 15:06:57" u="1"/>
        <s v="2026-07-03 15:07:11" u="1"/>
        <s v="2026-07-03 15:07:14" u="1"/>
        <s v="2026-07-03 15:34:27" u="1"/>
        <s v="2026-07-04 09:49:10" u="1"/>
        <s v="2026-07-06 09:01:43" u="1"/>
        <s v="2026-07-06 09:34:42" u="1"/>
        <s v="2026-07-06 09:43:15" u="1"/>
        <s v="2026-07-06 10:52:30" u="1"/>
        <s v="2026-07-06 11:39:13" u="1"/>
        <s v="2026-07-06 12:29:30" u="1"/>
        <s v="2026-07-06 12:53:39" u="1"/>
        <s v="2026-07-06 12:54:28" u="1"/>
        <s v="2026-07-06 13:52:20" u="1"/>
        <s v="2026-07-06 14:06:26" u="1"/>
        <s v="2026-07-06 14:23:26" u="1"/>
        <s v="2026-07-06 15:13:03" u="1"/>
        <s v="2026-07-06 15:17:29" u="1"/>
        <s v="2026-07-06 15:53:35" u="1"/>
        <s v="2026-07-07 07:18:21" u="1"/>
        <s v="2026-07-07 08:57:36" u="1"/>
        <s v="2026-07-07 13:09:32" u="1"/>
        <s v="2026-07-07 16:36:54" u="1"/>
        <s v="2026-06-30 11:49:03" u="1"/>
        <s v="2026-06-27 23:28:24" u="1"/>
        <s v="2026-06-23 09:30:36" u="1"/>
        <s v="2026-06-26 23:15:01" u="1"/>
        <s v="2026-06-20 23:33:33" u="1"/>
        <s v="2026-06-19 16:40:04" u="1"/>
        <s v="2026-06-25 12:07:15" u="1"/>
        <s v="2026-06-19 15:34:43" u="1"/>
        <s v="2026-06-23 08:21:00" u="1"/>
        <s v="2026-06-24 15:00:25" u="1"/>
        <s v="2026-06-24 15:12:36" u="1"/>
        <s v="2026-06-26 12:10:45" u="1"/>
        <s v="2026-06-30 08:16:21" u="1"/>
        <s v="2026-06-30 14:20:56" u="1"/>
        <s v="2026-06-30 14:31:25" u="1"/>
        <s v="2026-06-30 16:51:24" u="1"/>
        <s v="2026-06-30 20:57:50" u="1"/>
        <s v="2026-07-01 06:52:31" u="1"/>
        <s v="2026-07-01 10:33:32" u="1"/>
        <s v="2026-07-06 08:29:28" u="1"/>
        <s v="2026-07-01 10:50:00" u="1"/>
        <s v="2026-06-22 13:00:10" u="1"/>
        <s v="2026-07-06 08:16:29" u="1"/>
        <s v="2026-06-30 13:22:53" u="1"/>
        <s v="2026-07-01 23:27:29" u="1"/>
        <s v="2026-06-24 22:15:47" u="1"/>
        <s v="2026-06-25 21:49:21" u="1"/>
        <s v="2026-06-25 21:49:24" u="1"/>
        <s v="2026-06-30 15:50:00" u="1"/>
        <s v="2026-06-20 23:35:10" u="1"/>
        <s v="2026-06-23 07:26:38" u="1"/>
        <s v="2026-06-25 08:47:06" u="1"/>
        <s v="2026-06-22 16:12:07" u="1"/>
        <s v="2026-06-23 17:15:47" u="1"/>
        <s v="2026-06-22 07:32:20" u="1"/>
        <s v="2026-06-23 17:14:16" u="1"/>
        <s v="2026-06-25 22:18:38" u="1"/>
        <s v="2026-06-25 22:18:50" u="1"/>
        <s v="2026-06-24 22:15:59" u="1"/>
        <s v="2026-06-23 16:19:35" u="1"/>
        <s v="2026-06-24 22:15:51" u="1"/>
        <s v="2026-07-03 07:39:17" u="1"/>
        <s v="2026-06-25 10:34:34" u="1"/>
        <s v="2026-06-22 10:35:42" u="1"/>
        <s v="2026-07-06 08:04:55" u="1"/>
        <s v="2026-06-19 15:26:59" u="1"/>
        <s v="2026-07-02 14:21:20" u="1"/>
        <s v="2026-06-25 11:45:51" u="1"/>
        <s v="2026-06-24 16:50:30" u="1"/>
        <s v="2026-06-30 08:08:01" u="1"/>
        <s v="2026-06-30 18:39:05" u="1"/>
        <s v="2026-06-16 09:45:52" u="1"/>
        <s v="2026-06-16 10:01:13" u="1"/>
        <s v="2026-07-06 14:17:00" u="1"/>
        <s v="2026-06-18 09:34:37" u="1"/>
        <s v="2026-07-06 15:26:18" u="1"/>
        <s v="2026-06-19 14:47:07" u="1"/>
        <s v="2026-06-22 08:28:09" u="1"/>
        <s v="2026-06-22 08:33:31" u="1"/>
        <s v="2026-06-22 09:55:05" u="1"/>
        <s v="2026-06-22 10:47:06" u="1"/>
        <s v="2026-06-22 10:54:51" u="1"/>
        <s v="2026-06-22 12:42:47" u="1"/>
        <s v="2026-06-22 12:56:11" u="1"/>
        <s v="2026-06-22 13:58:38" u="1"/>
        <s v="2026-06-22 14:35:55" u="1"/>
        <s v="2026-06-22 15:23:04" u="1"/>
        <s v="2026-06-22 17:21:42" u="1"/>
        <s v="2026-06-23 09:53:26" u="1"/>
        <s v="2026-06-23 10:17:35" u="1"/>
        <s v="2026-06-23 15:07:06" u="1"/>
        <s v="2026-06-23 15:09:19" u="1"/>
        <s v="2026-06-23 16:00:18" u="1"/>
        <s v="2026-06-24 11:37:44" u="1"/>
        <s v="2026-06-24 12:25:59" u="1"/>
        <s v="2026-07-02 07:56:42" u="1"/>
        <s v="2026-07-07 07:58:07" u="1"/>
        <s v="2026-06-25 13:47:53" u="1"/>
        <s v="2026-06-25 14:37:31" u="1"/>
        <s v="2026-06-25 16:07:56" u="1"/>
        <s v="2026-06-25 16:28:40" u="1"/>
        <s v="2026-06-26 16:13:45" u="1"/>
        <s v="2026-06-30 14:08:07" u="1"/>
        <s v="2026-06-30 14:13:38" u="1"/>
        <s v="2026-06-30 14:50:25" u="1"/>
        <s v="2026-06-30 15:07:39" u="1"/>
        <s v="2026-06-30 15:08:18" u="1"/>
        <s v="2026-06-30 15:23:05" u="1"/>
        <s v="2026-06-30 15:51:20" u="1"/>
        <s v="2026-06-30 15:52:01" u="1"/>
        <s v="2026-06-30 15:59:22" u="1"/>
        <s v="2026-06-30 16:10:11" u="1"/>
        <s v="2026-06-30 16:33:26" u="1"/>
        <s v="2026-06-30 17:19:47" u="1"/>
        <s v="2026-07-02 11:14:05" u="1"/>
        <s v="2026-07-03 12:11:17" u="1"/>
        <s v="2026-07-03 16:01:22" u="1"/>
        <s v="2026-07-06 09:49:36" u="1"/>
        <s v="2026-07-06 11:43:16" u="1"/>
        <s v="2026-07-07 06:14:30" u="1"/>
        <s v="2026-06-16 09:03:44" u="1"/>
        <s v="2026-06-30 18:30:39" u="1"/>
        <s v="2026-07-02 19:28:52" u="1"/>
        <s v="2026-06-30 10:08:36" u="1"/>
        <s v="2026-07-03 09:57:21" u="1"/>
        <s v="2026-07-03 08:15:12" u="1"/>
        <s v="2026-06-25 10:17:02" u="1"/>
        <s v="2026-06-30 16:21:04" u="1"/>
        <s v="2026-07-02 16:11:12" u="1"/>
        <s v="2026-05-08 22:52:13" u="1"/>
        <s v="2026-06-22 13:27:00" u="1"/>
        <s v="2026-05-08 22:52:17" u="1"/>
        <s v="2026-06-22 16:28:17" u="1"/>
        <s v="2026-06-24 10:53:32" u="1"/>
        <s v="2026-06-19 10:08:14" u="1"/>
        <s v="2026-06-24 10:56:22" u="1"/>
        <s v="2026-06-24 10:48:30" u="1"/>
        <s v="2026-07-01 15:49:04" u="1"/>
        <s v="2026-07-03 22:19:19" u="1"/>
        <s v="2026-07-03 07:41:47" u="1"/>
        <s v="2026-06-19 11:24:14" u="1"/>
        <s v="2026-07-01 17:05:06" u="1"/>
        <s v="2026-02-24 08:19:31" u="1"/>
        <s v="2026-07-01 23:27:57" u="1"/>
        <s v="2026-06-20 23:33:30" u="1"/>
        <s v="2026-06-20 23:33:20" u="1"/>
        <s v="2026-07-02 23:37:11" u="1"/>
        <s v="2026-06-19 14:17:58" u="1"/>
        <s v="2026-07-02 23:23:20" u="1"/>
        <s v="2026-05-06 14:41:06" u="1"/>
        <s v="2026-04-30 15:49:23" u="1"/>
        <s v="2026-06-25 08:13:53" u="1"/>
        <s v="2026-06-30 11:40:02" u="1"/>
        <s v="2026-06-24 22:14:13" u="1"/>
        <s v="2026-06-20 23:35:07" u="1"/>
        <s v="2026-06-19 08:26:08" u="1"/>
        <s v="2026-06-25 14:24:56" u="1"/>
        <s v="2026-06-20 23:35:48" u="1"/>
        <s v="2026-06-20 23:35:54" u="1"/>
        <s v="2026-06-22 07:36:13" u="1"/>
        <s v="2026-06-19 08:19:52" u="1"/>
        <s v="2026-06-19 07:01:01" u="1"/>
        <s v="2026-06-22 12:42:11" u="1"/>
        <s v="2026-06-04 07:36:38" u="1"/>
        <s v="2026-06-22 14:47:19" u="1"/>
        <s v="2026-06-22 14:49:05" u="1"/>
        <s v="2026-06-24 09:32:38" u="1"/>
        <s v="2026-06-24 09:33:30" u="1"/>
        <s v="2026-07-01 10:19:18" u="1"/>
        <s v="2026-07-03 23:33:13" u="1"/>
        <s v="2026-05-11 09:05:19" u="1"/>
        <s v="2026-07-03 23:32:08" u="1"/>
        <s v="2026-07-03 23:32:12" u="1"/>
        <s v="2026-06-25 08:09:02" u="1"/>
        <s v="2026-06-25 08:48:53" u="1"/>
        <s v="2026-05-12 10:43:16" u="1"/>
        <s v="2026-06-30 09:14:17" u="1"/>
        <s v="2026-05-12 14:27:16" u="1"/>
        <s v="2026-07-03 07:38:19" u="1"/>
        <s v="2026-07-03 07:38:50" u="1"/>
        <s v="2026-07-01 14:09:26" u="1"/>
        <s v="2026-07-01 15:13:17" u="1"/>
        <s v="2026-07-01 15:12:11" u="1"/>
        <s v="2026-06-30 09:54:17" u="1"/>
        <s v="2026-06-20 17:51:00" u="1"/>
        <s v="2026-06-20 18:28:49" u="1"/>
        <s v="2026-07-01 13:52:46" u="1"/>
        <s v="2026-07-01 10:22:08" u="1"/>
        <s v="2026-07-01 13:53:05" u="1"/>
        <s v="2026-06-12 09:20:17" u="1"/>
        <s v="2026-06-12 09:43:51" u="1"/>
        <s v="2026-06-15 11:02:40" u="1"/>
        <s v="2026-06-15 14:03:15" u="1"/>
        <s v="2026-07-02 12:23:17" u="1"/>
        <s v="2026-06-16 08:22:50" u="1"/>
        <s v="2026-06-30 11:12:51" u="1"/>
        <s v="2026-06-16 13:16:54" u="1"/>
        <s v="2026-07-01 14:23:53" u="1"/>
        <s v="2026-06-19 09:20:50" u="1"/>
        <s v="2026-06-19 09:22:54" u="1"/>
        <s v="2026-06-19 09:30:52" u="1"/>
        <s v="2026-06-19 10:04:35" u="1"/>
        <s v="2026-06-19 10:35:38" u="1"/>
        <s v="2026-06-19 10:41:55" u="1"/>
        <s v="2026-06-19 10:55:23" u="1"/>
        <s v="2026-06-19 11:53:36" u="1"/>
        <s v="2026-06-19 13:10:56" u="1"/>
        <s v="2026-06-19 13:12:00" u="1"/>
        <s v="2026-06-19 13:54:37" u="1"/>
        <s v="2026-06-19 13:55:12" u="1"/>
        <s v="2026-06-19 14:01:20" u="1"/>
        <s v="2026-06-19 14:25:38" u="1"/>
        <s v="2026-06-19 14:34:23" u="1"/>
        <s v="2026-06-19 14:55:52" u="1"/>
        <s v="2026-06-19 15:19:18" u="1"/>
        <s v="2026-06-19 15:34:23" u="1"/>
        <s v="2026-06-19 17:00:34" u="1"/>
        <s v="2026-06-20 07:44:48" u="1"/>
        <s v="2026-06-22 08:34:35" u="1"/>
        <s v="2026-06-22 09:16:52" u="1"/>
        <s v="2026-06-22 09:31:01" u="1"/>
        <s v="2026-06-22 10:04:53" u="1"/>
        <s v="2026-06-22 10:38:20" u="1"/>
        <s v="2026-06-22 11:21:07" u="1"/>
        <s v="2026-06-22 12:18:02" u="1"/>
        <s v="2026-06-22 12:22:00" u="1"/>
        <s v="2026-06-22 14:56:30" u="1"/>
        <s v="2026-06-22 14:58:49" u="1"/>
        <s v="2026-06-22 14:58:50" u="1"/>
        <s v="2026-06-22 14:58:51" u="1"/>
        <s v="2026-06-22 14:59:15" u="1"/>
        <s v="2026-06-22 15:01:01" u="1"/>
        <s v="2026-06-22 15:01:14" u="1"/>
        <s v="2026-06-22 15:11:32" u="1"/>
        <s v="2026-06-22 15:34:18" u="1"/>
        <s v="2026-06-22 15:45:04" u="1"/>
        <s v="2026-06-22 15:53:48" u="1"/>
        <s v="2026-06-22 16:12:31" u="1"/>
        <s v="2026-06-22 17:10:34" u="1"/>
        <s v="2026-07-02 07:43:56" u="1"/>
        <s v="2026-06-23 06:42:07" u="1"/>
        <s v="2026-06-23 10:13:20" u="1"/>
        <s v="2026-07-03 07:47:28" u="1"/>
        <s v="2026-07-03 07:45:35" u="1"/>
        <s v="2026-06-23 14:20:22" u="1"/>
        <s v="2026-06-23 14:50:59" u="1"/>
        <s v="2026-06-23 15:46:46" u="1"/>
        <s v="2026-06-23 16:08:02" u="1"/>
        <s v="2026-06-24 07:42:10" u="1"/>
        <s v="2026-06-24 07:56:08" u="1"/>
        <s v="2026-06-24 07:56:10" u="1"/>
        <s v="2026-06-24 07:57:14" u="1"/>
        <s v="2026-06-24 07:57:19" u="1"/>
        <s v="2026-06-24 07:57:31" u="1"/>
        <s v="2026-06-24 07:57:40" u="1"/>
        <s v="2026-06-24 08:28:49" u="1"/>
        <s v="2026-06-24 10:08:07" u="1"/>
        <s v="2026-06-24 13:47:18" u="1"/>
        <s v="2026-06-24 14:05:43" u="1"/>
        <s v="2026-06-24 14:14:46" u="1"/>
        <s v="2026-06-24 14:28:08" u="1"/>
        <s v="2026-06-24 15:07:39" u="1"/>
        <s v="2026-06-24 15:40:59" u="1"/>
        <s v="2026-06-24 15:47:03" u="1"/>
        <s v="2026-06-24 15:48:00" u="1"/>
        <s v="2026-06-24 15:49:12" u="1"/>
        <s v="2026-06-24 15:49:24" u="1"/>
        <s v="2026-06-24 16:26:40" u="1"/>
        <s v="2026-06-24 16:30:49" u="1"/>
        <s v="2026-06-24 16:41:16" u="1"/>
        <s v="2026-06-25 07:31:30" u="1"/>
        <s v="2026-06-25 08:05:06" u="1"/>
        <s v="2026-06-25 08:07:29" u="1"/>
        <s v="2026-06-25 09:13:27" u="1"/>
        <s v="2026-06-25 09:16:17" u="1"/>
        <s v="2026-06-25 09:28:40" u="1"/>
        <s v="2026-06-25 10:53:50" u="1"/>
        <s v="2026-06-25 11:13:43" u="1"/>
        <s v="2026-06-25 15:35:38" u="1"/>
        <s v="2026-06-25 16:42:51" u="1"/>
        <s v="2026-06-25 16:43:01" u="1"/>
        <s v="2026-06-26 09:01:59" u="1"/>
        <s v="2026-07-03 07:34:21" u="1"/>
        <s v="2026-06-30 06:55:03" u="1"/>
        <s v="2026-06-30 07:49:11" u="1"/>
        <s v="2026-07-06 08:01:51" u="1"/>
        <s v="2026-06-30 08:23:41" u="1"/>
        <s v="2026-06-30 08:43:51" u="1"/>
        <s v="2026-07-01 07:15:52" u="1"/>
        <s v="2026-06-30 09:11:52" u="1"/>
        <s v="2026-06-30 09:24:09" u="1"/>
        <s v="2026-06-30 09:31:35" u="1"/>
        <s v="2026-06-30 09:32:59" u="1"/>
        <s v="2026-06-30 09:38:12" u="1"/>
        <s v="2026-06-30 09:54:48" u="1"/>
        <s v="2026-06-30 10:03:28" u="1"/>
        <s v="2026-06-30 10:03:41" u="1"/>
        <s v="2026-06-30 10:05:13" u="1"/>
        <s v="2026-06-30 10:15:13" u="1"/>
        <s v="2026-06-30 10:39:05" u="1"/>
        <s v="2026-06-30 10:46:52" u="1"/>
        <s v="2026-06-30 10:57:54" u="1"/>
        <s v="2026-06-30 11:07:19" u="1"/>
        <s v="2026-06-30 11:30:37" u="1"/>
        <s v="2026-06-30 11:51:32" u="1"/>
        <s v="2026-06-30 11:57:39" u="1"/>
        <s v="2026-06-30 12:02:37" u="1"/>
        <s v="2026-06-30 12:04:53" u="1"/>
        <s v="2026-06-30 12:18:20" u="1"/>
        <s v="2026-06-30 12:44:47" u="1"/>
        <s v="2026-06-30 13:49:06" u="1"/>
        <s v="2026-06-30 13:56:46" u="1"/>
        <s v="2026-06-30 14:05:41" u="1"/>
        <s v="2026-06-30 14:07:06" u="1"/>
        <s v="2026-07-06 08:05:20" u="1"/>
        <s v="2026-06-30 14:14:04" u="1"/>
        <s v="2026-06-30 15:31:24" u="1"/>
        <s v="2026-06-30 15:32:03" u="1"/>
        <s v="2026-06-30 16:00:01" u="1"/>
        <s v="2026-06-30 16:18:02" u="1"/>
        <s v="2026-06-30 16:20:53" u="1"/>
        <s v="2026-06-30 16:23:51" u="1"/>
        <s v="2026-06-30 16:49:56" u="1"/>
        <s v="2026-06-30 17:12:18" u="1"/>
        <s v="2026-06-30 17:34:02" u="1"/>
        <s v="2026-06-30 17:42:25" u="1"/>
        <s v="2026-06-30 19:55:51" u="1"/>
        <s v="2026-07-01 08:37:36" u="1"/>
        <s v="2026-07-06 08:06:46" u="1"/>
        <s v="2026-07-01 08:57:13" u="1"/>
        <s v="2026-07-01 09:18:27" u="1"/>
        <s v="2026-07-01 09:51:39" u="1"/>
        <s v="2026-07-01 10:00:52" u="1"/>
        <s v="2026-07-06 08:07:17" u="1"/>
        <s v="2026-07-06 08:07:38" u="1"/>
        <s v="2026-07-01 10:54:45" u="1"/>
        <s v="2026-07-01 11:17:08" u="1"/>
        <s v="2026-07-01 11:30:08" u="1"/>
        <s v="2026-07-01 11:46:57" u="1"/>
        <s v="2026-07-03 07:44:15" u="1"/>
        <s v="2026-07-03 07:45:12" u="1"/>
        <s v="2026-07-01 14:18:52" u="1"/>
        <s v="2026-07-03 07:50:56" u="1"/>
        <s v="2026-07-01 15:01:58" u="1"/>
        <s v="2026-07-03 07:51:28" u="1"/>
        <s v="2026-07-01 15:03:38" u="1"/>
        <s v="2026-07-01 15:07:44" u="1"/>
        <s v="2026-07-01 15:09:11" u="1"/>
        <s v="2026-07-01 15:12:23" u="1"/>
        <s v="2026-07-01 15:58:18" u="1"/>
        <s v="2026-07-01 16:23:43" u="1"/>
        <s v="2026-07-01 16:31:45" u="1"/>
        <s v="2026-07-03 07:51:53" u="1"/>
        <s v="2026-07-01 17:27:06" u="1"/>
        <s v="2026-07-01 17:36:03" u="1"/>
        <s v="2026-07-01 20:02:36" u="1"/>
        <s v="2026-07-02 07:29:58" u="1"/>
        <s v="2026-07-02 08:17:04" u="1"/>
        <s v="2026-07-02 08:28:48" u="1"/>
        <s v="2026-07-02 08:30:15" u="1"/>
        <s v="2026-07-02 08:44:56" u="1"/>
        <s v="2026-07-02 10:21:18" u="1"/>
        <s v="2026-07-02 10:40:29" u="1"/>
        <s v="2026-07-02 11:12:59" u="1"/>
        <s v="2026-07-02 11:37:24" u="1"/>
        <s v="2026-07-02 11:40:02" u="1"/>
        <s v="2026-07-02 12:17:51" u="1"/>
        <s v="2026-07-02 13:27:36" u="1"/>
        <s v="2026-07-02 13:43:51" u="1"/>
        <s v="2026-07-02 15:00:28" u="1"/>
        <s v="2026-07-03 06:38:42" u="1"/>
        <s v="2026-07-02 16:18:46" u="1"/>
        <s v="2026-07-02 16:26:39" u="1"/>
        <s v="2026-07-02 16:38:35" u="1"/>
        <s v="2026-07-02 16:40:44" u="1"/>
        <s v="2026-07-02 16:47:47" u="1"/>
        <s v="2026-07-02 16:56:53" u="1"/>
        <s v="2026-07-03 08:55:45" u="1"/>
        <s v="2026-07-03 09:59:42" u="1"/>
        <s v="2026-07-03 10:15:31" u="1"/>
        <s v="2026-07-03 10:57:46" u="1"/>
        <s v="2026-07-03 11:20:27" u="1"/>
        <s v="2026-07-03 11:30:06" u="1"/>
        <s v="2026-07-03 11:48:07" u="1"/>
        <s v="2026-07-03 11:59:01" u="1"/>
        <s v="2026-07-03 12:09:46" u="1"/>
        <s v="2026-07-03 12:22:23" u="1"/>
        <s v="2026-07-03 12:36:09" u="1"/>
        <s v="2026-07-03 13:37:45" u="1"/>
        <s v="2026-07-03 13:40:11" u="1"/>
        <s v="2026-07-03 13:45:00" u="1"/>
        <s v="2026-07-03 13:47:42" u="1"/>
        <s v="2026-07-03 13:57:11" u="1"/>
        <s v="2026-07-03 16:16:46" u="1"/>
        <s v="2026-07-06 06:17:53" u="1"/>
        <s v="2026-07-06 17:42:21" u="1"/>
        <s v="2026-06-30 14:15:56" u="1"/>
        <s v="2026-07-06 09:40:48" u="1"/>
        <s v="2026-06-22 13:23:03" u="1"/>
        <s v="2026-07-06 09:39:45" u="1"/>
        <s v="2026-06-09 12:00:41" u="1"/>
        <s v="2026-07-06 09:40:14" u="1"/>
        <s v="2026-07-06 09:35:21" u="1"/>
        <s v="2026-06-19 10:06:41" u="1"/>
        <s v="2026-06-29 09:52:04" u="1"/>
        <s v="2026-07-06 09:36:08" u="1"/>
        <s v="2026-06-27 23:27:28" u="1"/>
        <s v="2026-06-19 13:48:34" u="1"/>
        <s v="2026-06-12 08:25:02" u="1"/>
        <s v="2026-06-12 11:05:22" u="1"/>
        <s v="2026-06-12 11:23:02" u="1"/>
        <s v="2026-06-13 15:48:56" u="1"/>
        <s v="2026-06-15 10:40:34" u="1"/>
        <s v="2026-06-15 20:13:30" u="1"/>
        <s v="2026-06-16 07:14:58" u="1"/>
        <s v="2026-06-16 10:51:21" u="1"/>
        <s v="2026-06-16 11:06:43" u="1"/>
        <s v="2026-06-26 14:38:16" u="1"/>
        <s v="2026-06-19 06:54:10" u="1"/>
        <s v="2026-06-19 08:12:52" u="1"/>
        <s v="2026-06-27 08:57:45" u="1"/>
        <s v="2026-06-22 08:12:41" u="1"/>
        <s v="2026-06-22 08:38:14" u="1"/>
        <s v="2026-06-22 08:50:25" u="1"/>
        <s v="2026-06-22 09:17:20" u="1"/>
        <s v="2026-06-22 11:19:35" u="1"/>
        <s v="2026-06-22 11:36:16" u="1"/>
        <s v="2026-06-22 11:43:13" u="1"/>
        <s v="2026-06-22 11:56:55" u="1"/>
        <s v="2026-06-22 14:54:05" u="1"/>
        <s v="2026-06-23 16:02:26" u="1"/>
        <s v="2026-06-24 07:14:49" u="1"/>
        <s v="2026-06-24 07:23:08" u="1"/>
        <s v="2026-06-24 07:36:32" u="1"/>
        <s v="2026-06-24 07:45:24" u="1"/>
        <s v="2026-06-24 08:26:37" u="1"/>
        <s v="2026-06-24 11:55:11" u="1"/>
        <s v="2026-06-24 14:17:13" u="1"/>
        <s v="2026-06-24 14:21:16" u="1"/>
        <s v="2026-06-24 14:27:28" u="1"/>
        <s v="2026-06-25 10:18:11" u="1"/>
        <s v="2026-06-25 10:26:02" u="1"/>
        <s v="2026-06-25 10:51:37" u="1"/>
        <s v="2026-06-26 11:20:45" u="1"/>
        <s v="2026-06-26 16:57:17" u="1"/>
        <s v="2026-06-29 20:17:40" u="1"/>
        <s v="2026-06-30 06:52:28" u="1"/>
        <s v="2026-06-30 08:01:57" u="1"/>
        <s v="2026-06-30 09:55:44" u="1"/>
        <s v="2026-06-30 13:00:45" u="1"/>
        <s v="2026-06-30 13:45:40" u="1"/>
        <s v="2026-06-30 14:06:14" u="1"/>
        <s v="2026-06-30 15:28:35" u="1"/>
        <s v="2026-06-30 16:09:35" u="1"/>
        <s v="2026-06-30 16:17:09" u="1"/>
        <s v="2026-07-01 10:22:11" u="1"/>
        <s v="2026-07-01 12:58:10" u="1"/>
        <s v="2026-07-01 14:18:15" u="1"/>
        <s v="2026-07-01 14:47:32" u="1"/>
        <s v="2026-07-01 15:20:26" u="1"/>
        <s v="2026-07-01 16:34:52" u="1"/>
        <s v="2026-07-01 17:11:39" u="1"/>
        <s v="2026-07-02 11:51:10" u="1"/>
        <s v="2026-07-06 11:16:18" u="1"/>
        <s v="2026-07-06 15:06:53" u="1"/>
        <s v="2026-06-22 16:27:44" u="1"/>
        <s v="2026-06-19 19:07:01" u="1"/>
        <s v="2026-07-06 09:37:29" u="1"/>
        <s v="2026-06-24 16:38:31" u="1"/>
        <s v="2026-06-20 23:35:04" u="1"/>
        <s v="2026-07-06 09:40:05" u="1"/>
        <s v="2026-07-06 09:39:12" u="1"/>
        <s v="2026-02-12 16:34:13" u="1"/>
        <s v="2026-07-06 09:35:55" u="1"/>
        <s v="2026-06-25 09:32:52" u="1"/>
        <s v="2026-06-26 10:09:02" u="1"/>
        <s v="2026-06-26 22:19:59" u="1"/>
        <s v="2026-06-22 08:47:49" u="1"/>
        <s v="2026-07-01 23:28:27" u="1"/>
        <s v="2026-07-01 09:16:00" u="1"/>
        <s v="2026-07-06 09:29:53" u="1"/>
        <s v="2026-06-19 09:10:37" u="1"/>
        <s v="2026-05-16 08:33:41" u="1"/>
        <s v="2026-05-19 07:17:24" u="1"/>
        <s v="2026-06-30 07:25:47" u="1"/>
        <s v="2026-06-25 16:14:07" u="1"/>
        <s v="2026-06-30 14:38:53" u="1"/>
        <s v="2026-06-30 10:35:05" u="1"/>
        <s v="2026-06-24 22:15:35" u="1"/>
        <s v="2026-06-25 11:08:49" u="1"/>
        <s v="2026-06-19 14:46:38" u="1"/>
        <s v="2026-06-18 09:46:52" u="1"/>
        <s v="2026-06-26 15:48:15" u="1"/>
        <s v="2026-06-30 15:54:11" u="1"/>
        <s v="2026-06-24 07:14:09" u="1"/>
        <s v="2026-07-06 09:36:37" u="1"/>
        <s v="2026-06-30 07:47:55" u="1"/>
        <s v="2026-06-24 15:21:23" u="1"/>
        <s v="2026-06-30 09:06:06" u="1"/>
        <s v="2026-06-22 07:41:18" u="1"/>
        <s v="2026-06-30 12:01:08" u="1"/>
        <s v="2026-06-22 07:49:08" u="1"/>
        <s v="2026-07-06 09:24:55" u="1"/>
        <s v="2026-07-06 09:24:56" u="1"/>
        <s v="2026-07-06 09:24:57" u="1"/>
        <s v="2026-07-06 09:24:58" u="1"/>
        <s v="2026-07-06 09:24:59" u="1"/>
        <s v="2026-07-06 09:25:00" u="1"/>
        <s v="2026-07-06 09:25:01" u="1"/>
        <s v="2026-07-06 09:25:02" u="1"/>
        <s v="2026-07-06 09:25:03" u="1"/>
        <s v="2026-07-06 09:25:04" u="1"/>
        <s v="2026-07-06 09:25:05" u="1"/>
        <s v="2026-07-06 09:25:06" u="1"/>
        <s v="2026-07-06 09:25:07" u="1"/>
        <s v="2026-07-06 09:25:08" u="1"/>
        <s v="2026-07-02 10:31:03" u="1"/>
        <s v="2026-07-06 09:25:09" u="1"/>
        <s v="2026-06-30 11:23:31" u="1"/>
        <s v="2026-06-17 05:55:49" u="1"/>
        <s v="2026-07-03 09:39:22" u="1"/>
        <s v="2026-07-03 09:39:39" u="1"/>
        <s v="2026-07-03 09:39:54" u="1"/>
        <s v="2026-07-03 09:40:17" u="1"/>
        <s v="2026-06-11 15:37:18" u="1"/>
        <s v="2026-06-12 10:44:21" u="1"/>
        <s v="2026-06-12 16:06:10" u="1"/>
        <s v="2026-06-16 08:34:02" u="1"/>
        <s v="2026-07-06 09:44:11" u="1"/>
        <s v="2026-06-16 11:53:19" u="1"/>
        <s v="2026-06-18 10:13:23" u="1"/>
        <s v="2026-06-25 13:41:34" u="1"/>
        <s v="2026-06-19 11:22:38" u="1"/>
        <s v="2026-06-19 13:50:19" u="1"/>
        <s v="2026-06-19 14:01:18" u="1"/>
        <s v="2026-06-19 15:39:15" u="1"/>
        <s v="2026-06-19 15:42:18" u="1"/>
        <s v="2026-06-19 16:37:44" u="1"/>
        <s v="2026-06-19 16:45:27" u="1"/>
        <s v="2026-07-03 09:37:55" u="1"/>
        <s v="2026-07-03 09:39:00" u="1"/>
        <s v="2026-07-03 09:39:10" u="1"/>
        <s v="2026-07-03 09:37:37" u="1"/>
        <s v="2026-06-20 15:49:09" u="1"/>
        <s v="2026-07-01 13:54:27" u="1"/>
        <s v="2026-06-22 09:58:04" u="1"/>
        <s v="2026-06-22 12:17:53" u="1"/>
        <s v="2026-06-22 13:18:26" u="1"/>
        <s v="2026-06-22 15:00:20" u="1"/>
        <s v="2026-06-22 16:40:52" u="1"/>
        <s v="2026-06-22 16:53:11" u="1"/>
        <s v="2026-06-22 17:41:54" u="1"/>
        <s v="2026-06-23 07:47:18" u="1"/>
        <s v="2026-06-23 15:02:30" u="1"/>
        <s v="2026-06-24 10:14:47" u="1"/>
        <s v="2026-06-24 10:14:49" u="1"/>
        <s v="2026-06-24 10:15:00" u="1"/>
        <s v="2026-06-24 10:21:32" u="1"/>
        <s v="2026-06-24 10:44:44" u="1"/>
        <s v="2026-06-24 13:03:45" u="1"/>
        <s v="2026-06-24 14:56:14" u="1"/>
        <s v="2026-06-24 15:13:12" u="1"/>
        <s v="2026-06-24 15:58:38" u="1"/>
        <s v="2026-06-25 08:46:28" u="1"/>
        <s v="2026-06-25 10:45:03" u="1"/>
        <s v="2026-06-25 11:24:15" u="1"/>
        <s v="2026-07-03 10:59:50" u="1"/>
        <s v="2026-07-03 10:54:45" u="1"/>
        <s v="2026-06-25 13:08:01" u="1"/>
        <s v="2026-06-25 13:44:27" u="1"/>
        <s v="2026-07-06 11:19:22" u="1"/>
        <s v="2026-06-26 06:31:17" u="1"/>
        <s v="2026-06-26 06:44:35" u="1"/>
        <s v="2026-06-26 11:50:25" u="1"/>
        <s v="2026-06-26 13:28:18" u="1"/>
        <s v="2026-06-26 13:33:01" u="1"/>
        <s v="2026-06-26 14:36:14" u="1"/>
        <s v="2026-06-26 14:50:42" u="1"/>
        <s v="2026-06-26 15:08:37" u="1"/>
        <s v="2026-06-26 15:13:51" u="1"/>
        <s v="2026-06-26 15:36:58" u="1"/>
        <s v="2026-06-26 16:00:03" u="1"/>
        <s v="2026-06-26 16:03:11" u="1"/>
        <s v="2026-06-26 16:30:31" u="1"/>
        <s v="2026-06-26 16:36:15" u="1"/>
        <s v="2026-06-26 16:36:33" u="1"/>
        <s v="2026-06-26 17:01:56" u="1"/>
        <s v="2026-06-26 18:05:41" u="1"/>
        <s v="2026-06-26 18:16:49" u="1"/>
        <s v="2026-06-27 12:52:59" u="1"/>
        <s v="2026-06-27 12:54:37" u="1"/>
        <s v="2026-06-29 18:48:47" u="1"/>
        <s v="2026-06-29 20:22:46" u="1"/>
        <s v="2026-06-30 06:31:27" u="1"/>
        <s v="2026-06-30 06:39:40" u="1"/>
        <s v="2026-07-01 07:15:43" u="1"/>
        <s v="2026-06-30 08:02:59" u="1"/>
        <s v="2026-06-30 08:33:45" u="1"/>
        <s v="2026-06-30 08:37:19" u="1"/>
        <s v="2026-06-30 09:16:18" u="1"/>
        <s v="2026-06-30 10:18:15" u="1"/>
        <s v="2026-06-30 10:35:21" u="1"/>
        <s v="2026-06-30 11:18:39" u="1"/>
        <s v="2026-06-30 12:05:20" u="1"/>
        <s v="2026-06-30 12:11:06" u="1"/>
        <s v="2026-06-30 14:49:47" u="1"/>
        <s v="2026-06-30 15:36:52" u="1"/>
        <s v="2026-06-30 16:29:20" u="1"/>
        <s v="2026-06-30 16:33:03" u="1"/>
        <s v="2026-06-30 17:36:37" u="1"/>
        <s v="2026-06-30 18:16:56" u="1"/>
        <s v="2026-06-30 21:31:15" u="1"/>
        <s v="2026-07-01 09:00:43" u="1"/>
        <s v="2026-07-01 09:03:55" u="1"/>
        <s v="2026-07-01 10:44:36" u="1"/>
        <s v="2026-07-01 10:51:46" u="1"/>
        <s v="2026-07-01 10:56:30" u="1"/>
        <s v="2026-07-01 10:59:07" u="1"/>
        <s v="2026-07-01 11:08:12" u="1"/>
        <s v="2026-07-01 12:01:22" u="1"/>
        <s v="2026-07-01 13:14:29" u="1"/>
        <s v="2026-07-01 16:27:23" u="1"/>
        <s v="2026-07-01 17:01:23" u="1"/>
        <s v="2026-07-02 08:22:16" u="1"/>
        <s v="2026-07-02 14:33:16" u="1"/>
        <s v="2026-07-02 17:51:53" u="1"/>
        <s v="2026-07-03 09:04:08" u="1"/>
        <s v="2026-07-03 10:03:34" u="1"/>
        <s v="2026-07-03 10:06:00" u="1"/>
        <s v="2026-07-03 12:08:10" u="1"/>
        <s v="2026-07-04 11:29:26" u="1"/>
        <s v="2026-07-06 07:55:18" u="1"/>
        <s v="2026-07-06 10:21:31" u="1"/>
        <s v="2026-07-06 10:57:15" u="1"/>
        <s v="2026-06-27 11:57:53" u="1"/>
        <s v="2026-06-22 14:47:05" u="1"/>
        <s v="2026-06-27 23:27:20" u="1"/>
        <s v="2026-06-20 23:33:57" u="1"/>
        <s v="2026-06-23 08:55:36" u="1"/>
        <s v="2026-06-23 08:52:36" u="1"/>
        <s v="2026-06-23 08:53:09" u="1"/>
        <s v="2026-06-12 16:23:22" u="1"/>
        <s v="2026-07-01 13:13:57" u="1"/>
        <s v="2026-06-30 16:20:15" u="1"/>
        <s v="2026-06-12 06:20:49" u="1"/>
        <s v="2026-06-27 10:57:18" u="1"/>
        <s v="2026-06-25 14:09:08" u="1"/>
        <s v="2026-06-19 14:12:55" u="1"/>
        <s v="2026-07-01 23:27:42" u="1"/>
        <s v="2026-07-01 14:31:17" u="1"/>
        <s v="2026-06-18 15:33:57" u="1"/>
        <s v="2026-06-26 23:14:12" u="1"/>
        <s v="2026-06-22 13:20:53" u="1"/>
        <s v="2026-06-18 07:52:21" u="1"/>
        <s v="2026-06-30 14:46:30" u="1"/>
        <s v="2026-06-25 15:32:00" u="1"/>
        <s v="2026-06-18 14:50:28" u="1"/>
        <s v="2026-06-18 09:48:59" u="1"/>
        <s v="2026-06-18 15:24:36" u="1"/>
        <s v="2026-06-18 16:22:43" u="1"/>
        <s v="2026-06-19 23:10:05" u="1"/>
        <s v="2026-06-17 07:10:52" u="1"/>
        <s v="2026-06-25 23:10:41" u="1"/>
        <s v="2026-06-19 09:49:21" u="1"/>
        <s v="2026-07-01 23:28:04" u="1"/>
        <s v="2026-06-23 10:51:39" u="1"/>
        <s v="2026-06-19 11:26:48" u="1"/>
        <s v="2026-06-18 22:59:59" u="1"/>
        <s v="2026-06-20 21:49:35" u="1"/>
        <s v="2026-06-25 23:10:45" u="1"/>
        <s v="2026-07-01 23:28:20" u="1"/>
        <s v="2026-06-19 11:42:52" u="1"/>
        <s v="2026-06-25 11:34:53" u="1"/>
        <s v="2026-05-21 11:36:40" u="1"/>
        <s v="2026-06-18 07:41:37" u="1"/>
        <s v="2026-05-17 09:29:42" u="1"/>
        <s v="2026-06-22 10:12:48" u="1"/>
        <s v="2026-06-23 11:03:13" u="1"/>
        <s v="2026-06-18 23:10:43" u="1"/>
        <s v="2026-06-26 15:37:59" u="1"/>
        <s v="2026-06-23 10:08:32" u="1"/>
        <s v="2026-06-01 20:27:55" u="1"/>
        <s v="2026-06-18 16:20:39" u="1"/>
        <s v="2026-06-20 23:35:51" u="1"/>
        <s v="2026-06-25 09:35:59" u="1"/>
        <s v="2026-06-25 09:37:19" u="1"/>
        <s v="2026-06-23 10:45:04" u="1"/>
        <s v="2026-07-01 14:02:12" u="1"/>
        <s v="2026-06-23 22:17:25" u="1"/>
        <s v="2026-06-23 22:17:30" u="1"/>
        <s v="2026-06-23 22:17:34" u="1"/>
        <s v="2026-07-02 07:07:37" u="1"/>
        <s v="2026-06-18 07:40:38" u="1"/>
        <s v="2026-06-18 16:08:38" u="1"/>
        <s v="2026-06-18 11:34:19" u="1"/>
        <s v="2026-06-24 07:21:00" u="1"/>
        <s v="2026-04-30 11:14:15" u="1"/>
        <s v="2026-06-27 23:28:14" u="1"/>
        <s v="2026-06-18 11:32:55" u="1"/>
        <s v="2026-07-03 07:43:31" u="1"/>
        <s v="2026-06-26 23:29:43" u="1"/>
        <s v="2026-06-18 07:42:21" u="1"/>
        <s v="2026-06-18 07:44:00" u="1"/>
        <s v="2026-06-20 17:45:34" u="1"/>
        <s v="2026-06-23 06:35:45" u="1"/>
        <s v="2026-06-11 08:12:18" u="1"/>
        <s v="2026-06-23 06:36:26" u="1"/>
        <s v="2026-06-23 10:59:43" u="1"/>
        <s v="2026-06-26 08:31:02" u="1"/>
        <s v="2026-07-02 11:51:33" u="1"/>
        <s v="2026-07-02 11:53:05" u="1"/>
        <s v="2026-07-02 11:49:35" u="1"/>
        <s v="2026-06-25 09:59:27" u="1"/>
        <s v="2026-06-18 16:17:19" u="1"/>
        <s v="2026-06-19 10:58:19" u="1"/>
        <s v="2026-06-30 08:37:28" u="1"/>
        <s v="2026-05-20 09:48:32" u="1"/>
        <s v="2026-06-23 13:55:12" u="1"/>
        <s v="2026-06-20 07:44:01" u="1"/>
        <s v="2026-05-21 16:09:38" u="1"/>
        <s v="2026-05-22 15:29:01" u="1"/>
        <s v="2026-06-24 19:44:37" u="1"/>
        <s v="2026-05-25 10:02:49" u="1"/>
        <s v="2026-06-30 12:08:30" u="1"/>
        <s v="2026-06-26 14:11:02" u="1"/>
        <s v="2026-05-25 17:29:06" u="1"/>
        <s v="2026-07-01 16:38:37" u="1"/>
        <s v="2026-05-26 14:21:53" u="1"/>
        <s v="2026-05-27 10:19:15" u="1"/>
        <s v="2026-06-22 10:51:45" u="1"/>
        <s v="2026-06-30 08:51:42" u="1"/>
        <s v="2026-06-30 08:51:43" u="1"/>
        <s v="2026-06-30 08:51:44" u="1"/>
        <s v="2026-06-30 08:52:44" u="1"/>
        <s v="2026-06-30 08:52:45" u="1"/>
        <s v="2026-06-30 08:52:46" u="1"/>
        <s v="2026-06-30 08:52:47" u="1"/>
        <s v="2026-06-30 08:52:48" u="1"/>
        <s v="2026-06-30 08:52:49" u="1"/>
        <s v="2026-06-30 08:52:50" u="1"/>
        <s v="2026-05-29 08:32:34" u="1"/>
        <s v="2026-07-02 09:23:39" u="1"/>
        <s v="2026-05-29 17:14:44" u="1"/>
        <s v="2026-06-24 18:27:13" u="1"/>
        <s v="2026-06-01 09:33:56" u="1"/>
        <s v="2026-07-02 13:56:08" u="1"/>
        <s v="2026-06-30 10:32:53" u="1"/>
        <s v="2026-06-20 08:07:35" u="1"/>
        <s v="2026-06-05 17:09:51" u="1"/>
        <s v="2026-06-17 12:46:39" u="1"/>
        <s v="2026-06-18 09:22:53" u="1"/>
        <s v="2026-06-18 09:21:26" u="1"/>
        <s v="2026-06-17 14:30:21" u="1"/>
        <s v="2026-06-18 09:23:28" u="1"/>
        <s v="2026-06-23 08:58:03" u="1"/>
        <s v="2026-06-25 13:39:21" u="1"/>
        <s v="2026-06-23 16:41:42" u="1"/>
        <s v="2026-06-23 16:41:08" u="1"/>
        <s v="2026-06-23 16:40:41" u="1"/>
        <s v="2026-06-23 16:40:14" u="1"/>
        <s v="2026-06-23 16:39:40" u="1"/>
        <s v="2026-06-23 16:39:12" u="1"/>
        <s v="2026-06-23 16:38:06" u="1"/>
        <s v="2026-06-23 16:34:18" u="1"/>
        <s v="2026-06-30 11:41:08" u="1"/>
        <s v="2026-06-24 14:10:18" u="1"/>
        <s v="2026-06-24 14:10:39" u="1"/>
        <s v="2026-06-11 08:33:11" u="1"/>
        <s v="2026-06-11 10:21:52" u="1"/>
        <s v="2026-06-22 08:46:25" u="1"/>
        <s v="2026-06-11 10:42:16" u="1"/>
        <s v="2026-06-11 11:06:00" u="1"/>
        <s v="2026-06-11 11:37:06" u="1"/>
        <s v="2026-06-11 12:04:51" u="1"/>
        <s v="2026-06-11 12:07:28" u="1"/>
        <s v="2026-06-11 12:27:23" u="1"/>
        <s v="2026-06-11 15:14:36" u="1"/>
        <s v="2026-06-11 16:34:15" u="1"/>
        <s v="2026-06-12 11:25:45" u="1"/>
        <s v="2026-06-25 12:31:43" u="1"/>
        <s v="2026-06-12 15:40:10" u="1"/>
        <s v="2026-06-23 15:45:48" u="1"/>
        <s v="2026-06-23 15:47:21" u="1"/>
        <s v="2026-06-21 19:48:38" u="1"/>
        <s v="2026-07-02 07:52:02" u="1"/>
        <s v="2026-06-30 09:05:49" u="1"/>
        <s v="2026-06-18 07:48:46" u="1"/>
        <s v="2026-06-18 09:21:23" u="1"/>
        <s v="2026-06-18 09:42:07" u="1"/>
        <s v="2026-06-18 10:19:25" u="1"/>
        <s v="2026-06-18 10:38:52" u="1"/>
        <s v="2026-06-18 11:01:09" u="1"/>
        <s v="2026-06-18 11:25:23" u="1"/>
        <s v="2026-06-18 11:47:38" u="1"/>
        <s v="2026-06-18 11:49:09" u="1"/>
        <s v="2026-06-18 11:54:26" u="1"/>
        <s v="2026-06-18 12:48:33" u="1"/>
        <s v="2026-06-18 13:20:32" u="1"/>
        <s v="2026-07-01 08:39:45" u="1"/>
        <s v="2026-06-18 13:48:56" u="1"/>
        <s v="2026-06-18 13:59:13" u="1"/>
        <s v="2026-06-18 14:16:43" u="1"/>
        <s v="2026-06-18 14:19:56" u="1"/>
        <s v="2026-06-18 14:21:19" u="1"/>
        <s v="2026-06-18 15:36:50" u="1"/>
        <s v="2026-06-18 15:38:44" u="1"/>
        <s v="2026-06-18 16:40:47" u="1"/>
        <s v="2026-06-18 17:00:47" u="1"/>
        <s v="2026-06-18 17:17:15" u="1"/>
        <s v="2026-06-18 17:30:34" u="1"/>
        <s v="2026-06-19 08:15:35" u="1"/>
        <s v="2026-06-19 09:02:57" u="1"/>
        <s v="2026-06-19 09:35:55" u="1"/>
        <s v="2026-06-19 09:45:01" u="1"/>
        <s v="2026-06-19 10:00:24" u="1"/>
        <s v="2026-06-19 10:37:38" u="1"/>
        <s v="2026-06-19 11:43:07" u="1"/>
        <s v="2026-06-19 13:46:17" u="1"/>
        <s v="2026-06-19 14:17:55" u="1"/>
        <s v="2026-07-02 08:55:26" u="1"/>
        <s v="2026-06-19 15:07:38" u="1"/>
        <s v="2026-06-19 15:56:23" u="1"/>
        <s v="2026-06-19 16:30:17" u="1"/>
        <s v="2026-06-19 16:39:37" u="1"/>
        <s v="2026-06-26 11:32:31" u="1"/>
        <s v="2026-06-19 17:17:05" u="1"/>
        <s v="2026-06-20 12:30:58" u="1"/>
        <s v="2026-06-20 13:24:33" u="1"/>
        <s v="2026-06-22 07:45:28" u="1"/>
        <s v="2026-06-22 08:28:16" u="1"/>
        <s v="2026-06-22 08:32:02" u="1"/>
        <s v="2026-06-22 14:39:10" u="1"/>
        <s v="2026-06-22 17:06:52" u="1"/>
        <s v="2026-06-26 09:25:26" u="1"/>
        <s v="2026-06-23 08:56:01" u="1"/>
        <s v="2026-06-23 09:25:43" u="1"/>
        <s v="2026-06-30 13:05:06" u="1"/>
        <s v="2026-06-23 09:51:07" u="1"/>
        <s v="2026-06-23 10:00:00" u="1"/>
        <s v="2026-06-23 10:00:07" u="1"/>
        <s v="2026-06-23 10:15:51" u="1"/>
        <s v="2026-06-23 10:19:19" u="1"/>
        <s v="2026-06-23 10:31:15" u="1"/>
        <s v="2026-06-30 16:09:11" u="1"/>
        <s v="2026-06-23 10:45:19" u="1"/>
        <s v="2026-06-23 11:27:00" u="1"/>
        <s v="2026-06-23 11:36:40" u="1"/>
        <s v="2026-06-23 11:48:12" u="1"/>
        <s v="2026-06-23 12:15:47" u="1"/>
        <s v="2026-06-23 12:38:20" u="1"/>
        <s v="2026-06-23 13:56:00" u="1"/>
        <s v="2026-06-23 14:12:11" u="1"/>
        <s v="2026-06-23 14:26:47" u="1"/>
        <s v="2026-06-23 14:48:32" u="1"/>
        <s v="2026-06-23 15:09:56" u="1"/>
        <s v="2026-06-23 15:16:48" u="1"/>
        <s v="2026-06-23 15:18:13" u="1"/>
        <s v="2026-06-23 15:20:19" u="1"/>
        <s v="2026-06-23 15:43:31" u="1"/>
        <s v="2026-06-23 16:35:12" u="1"/>
        <s v="2026-06-23 16:57:37" u="1"/>
        <s v="2026-06-23 17:24:18" u="1"/>
        <s v="2026-06-23 17:24:56" u="1"/>
        <s v="2026-06-23 17:44:09" u="1"/>
        <s v="2026-06-23 19:43:55" u="1"/>
        <s v="2026-06-24 08:07:03" u="1"/>
        <s v="2026-06-24 08:18:04" u="1"/>
        <s v="2026-06-24 08:20:56" u="1"/>
        <s v="2026-06-24 08:56:10" u="1"/>
        <s v="2026-06-24 09:17:10" u="1"/>
        <s v="2026-06-24 10:14:44" u="1"/>
        <s v="2026-06-24 10:14:52" u="1"/>
        <s v="2026-06-24 10:14:55" u="1"/>
        <s v="2026-06-24 10:15:01" u="1"/>
        <s v="2026-06-24 10:15:12" u="1"/>
        <s v="2026-06-24 11:00:01" u="1"/>
        <s v="2026-06-24 11:15:58" u="1"/>
        <s v="2026-06-24 11:43:05" u="1"/>
        <s v="2026-06-24 13:06:44" u="1"/>
        <s v="2026-06-24 13:21:44" u="1"/>
        <s v="2026-06-24 14:09:48" u="1"/>
        <s v="2026-06-24 15:08:59" u="1"/>
        <s v="2026-06-24 15:48:52" u="1"/>
        <s v="2026-06-24 16:49:48" u="1"/>
        <s v="2026-07-02 07:46:10" u="1"/>
        <s v="2026-07-01 07:56:10" u="1"/>
        <s v="2026-06-25 09:24:48" u="1"/>
        <s v="2026-07-02 07:47:42" u="1"/>
        <s v="2026-07-02 07:48:59" u="1"/>
        <s v="2026-06-25 13:52:49" u="1"/>
        <s v="2026-06-25 13:57:39" u="1"/>
        <s v="2026-06-26 08:11:42" u="1"/>
        <s v="2026-06-26 08:11:43" u="1"/>
        <s v="2026-06-25 15:09:52" u="1"/>
        <s v="2026-06-25 15:54:03" u="1"/>
        <s v="2026-06-26 07:19:42" u="1"/>
        <s v="2026-06-26 07:21:51" u="1"/>
        <s v="2026-06-26 07:43:06" u="1"/>
        <s v="2026-06-26 07:45:17" u="1"/>
        <s v="2026-06-26 08:37:20" u="1"/>
        <s v="2026-06-26 08:37:54" u="1"/>
        <s v="2026-06-26 08:50:37" u="1"/>
        <s v="2026-06-26 08:52:34" u="1"/>
        <s v="2026-06-26 08:56:21" u="1"/>
        <s v="2026-06-26 09:10:59" u="1"/>
        <s v="2026-06-26 09:19:49" u="1"/>
        <s v="2026-06-26 09:25:45" u="1"/>
        <s v="2026-06-26 09:41:29" u="1"/>
        <s v="2026-06-26 09:53:19" u="1"/>
        <s v="2026-06-26 10:19:08" u="1"/>
        <s v="2026-06-26 10:20:45" u="1"/>
        <s v="2026-06-26 10:25:02" u="1"/>
        <s v="2026-06-26 10:25:19" u="1"/>
        <s v="2026-06-26 10:34:21" u="1"/>
        <s v="2026-06-26 10:53:39" u="1"/>
        <s v="2026-06-26 11:02:25" u="1"/>
        <s v="2026-06-26 11:14:42" u="1"/>
        <s v="2026-06-26 11:16:53" u="1"/>
        <s v="2026-06-26 11:18:09" u="1"/>
        <s v="2026-06-26 11:20:13" u="1"/>
        <s v="2026-06-26 11:24:43" u="1"/>
        <s v="2026-06-26 11:36:20" u="1"/>
        <s v="2026-06-26 11:53:30" u="1"/>
        <s v="2026-06-26 12:04:23" u="1"/>
        <s v="2026-06-26 12:31:24" u="1"/>
        <s v="2026-06-26 13:02:52" u="1"/>
        <s v="2026-06-26 13:20:37" u="1"/>
        <s v="2026-06-26 13:29:49" u="1"/>
        <s v="2026-06-26 13:44:52" u="1"/>
        <s v="2026-06-26 14:18:45" u="1"/>
        <s v="2026-06-26 14:19:35" u="1"/>
        <s v="2026-06-26 14:23:01" u="1"/>
        <s v="2026-06-26 14:42:55" u="1"/>
        <s v="2026-06-26 14:54:23" u="1"/>
        <s v="2026-06-26 14:59:03" u="1"/>
        <s v="2026-06-26 15:05:15" u="1"/>
        <s v="2026-06-26 16:00:30" u="1"/>
        <s v="2026-06-26 16:11:48" u="1"/>
        <s v="2026-06-27 08:38:05" u="1"/>
        <s v="2026-06-27 09:17:20" u="1"/>
        <s v="2026-06-27 09:36:54" u="1"/>
        <s v="2026-06-27 10:40:27" u="1"/>
        <s v="2026-06-27 10:59:09" u="1"/>
        <s v="2026-06-27 11:20:23" u="1"/>
        <s v="2026-06-29 09:00:08" u="1"/>
        <s v="2026-06-29 09:03:18" u="1"/>
        <s v="2026-06-29 09:15:47" u="1"/>
        <s v="2026-06-29 11:43:26" u="1"/>
        <s v="2026-06-30 08:15:54" u="1"/>
        <s v="2026-06-30 08:36:07" u="1"/>
        <s v="2026-06-30 08:55:15" u="1"/>
        <s v="2026-06-30 09:02:30" u="1"/>
        <s v="2026-06-30 09:09:31" u="1"/>
        <s v="2026-06-30 09:30:14" u="1"/>
        <s v="2026-06-30 09:48:28" u="1"/>
        <s v="2026-06-30 10:20:55" u="1"/>
        <s v="2026-06-30 10:38:33" u="1"/>
        <s v="2026-06-30 10:41:35" u="1"/>
        <s v="2026-06-30 10:46:29" u="1"/>
        <s v="2026-06-30 11:01:43" u="1"/>
        <s v="2026-06-30 11:06:03" u="1"/>
        <s v="2026-06-30 11:23:59" u="1"/>
        <s v="2026-06-30 11:48:11" u="1"/>
        <s v="2026-06-30 11:52:39" u="1"/>
        <s v="2026-06-30 13:51:36" u="1"/>
        <s v="2026-06-30 14:05:18" u="1"/>
        <s v="2026-06-30 14:12:29" u="1"/>
        <s v="2026-06-30 14:19:51" u="1"/>
        <s v="2026-06-30 14:26:01" u="1"/>
        <s v="2026-06-30 14:31:16" u="1"/>
        <s v="2026-06-30 14:49:51" u="1"/>
        <s v="2026-06-30 14:51:29" u="1"/>
        <s v="2026-06-30 14:53:31" u="1"/>
        <s v="2026-06-30 14:57:48" u="1"/>
        <s v="2026-06-30 15:14:07" u="1"/>
        <s v="2026-06-30 15:14:09" u="1"/>
        <s v="2026-06-30 15:14:12" u="1"/>
        <s v="2026-06-30 15:14:14" u="1"/>
        <s v="2026-06-30 15:14:15" u="1"/>
        <s v="2026-06-30 15:14:20" u="1"/>
        <s v="2026-06-30 15:14:43" u="1"/>
        <s v="2026-06-30 15:18:50" u="1"/>
        <s v="2026-06-30 15:18:54" u="1"/>
        <s v="2026-06-30 15:18:56" u="1"/>
        <s v="2026-06-30 15:18:58" u="1"/>
        <s v="2026-06-30 15:19:01" u="1"/>
        <s v="2026-06-30 15:19:03" u="1"/>
        <s v="2026-06-30 15:19:06" u="1"/>
        <s v="2026-06-30 15:23:45" u="1"/>
        <s v="2026-06-30 15:23:46" u="1"/>
        <s v="2026-06-30 15:23:48" u="1"/>
        <s v="2026-06-30 15:23:49" u="1"/>
        <s v="2026-06-30 15:23:52" u="1"/>
        <s v="2026-06-30 15:23:55" u="1"/>
        <s v="2026-06-30 15:29:50" u="1"/>
        <s v="2026-06-30 15:29:51" u="1"/>
        <s v="2026-06-30 15:29:54" u="1"/>
        <s v="2026-06-30 15:29:57" u="1"/>
        <s v="2026-06-30 15:29:58" u="1"/>
        <s v="2026-06-30 15:29:59" u="1"/>
        <s v="2026-06-30 15:36:45" u="1"/>
        <s v="2026-06-30 15:36:50" u="1"/>
        <s v="2026-06-30 15:36:56" u="1"/>
        <s v="2026-06-30 15:37:18" u="1"/>
        <s v="2026-06-30 15:37:20" u="1"/>
        <s v="2026-06-30 15:37:22" u="1"/>
        <s v="2026-06-30 15:37:25" u="1"/>
        <s v="2026-06-30 15:41:48" u="1"/>
        <s v="2026-06-30 15:44:09" u="1"/>
        <s v="2026-06-30 15:44:13" u="1"/>
        <s v="2026-06-30 15:44:16" u="1"/>
        <s v="2026-06-30 15:44:18" u="1"/>
        <s v="2026-06-30 15:44:20" u="1"/>
        <s v="2026-06-30 15:48:50" u="1"/>
        <s v="2026-06-30 15:48:56" u="1"/>
        <s v="2026-06-30 15:48:57" u="1"/>
        <s v="2026-06-30 15:48:58" u="1"/>
        <s v="2026-06-30 15:49:01" u="1"/>
        <s v="2026-06-30 15:49:02" u="1"/>
        <s v="2026-06-30 15:49:04" u="1"/>
        <s v="2026-06-30 15:49:10" u="1"/>
        <s v="2026-06-30 15:56:03" u="1"/>
        <s v="2026-06-30 15:56:06" u="1"/>
        <s v="2026-06-30 15:56:07" u="1"/>
        <s v="2026-06-30 15:56:09" u="1"/>
        <s v="2026-06-30 16:02:16" u="1"/>
        <s v="2026-06-30 16:02:17" u="1"/>
        <s v="2026-06-30 16:02:20" u="1"/>
        <s v="2026-06-30 16:02:22" u="1"/>
        <s v="2026-06-30 16:02:23" u="1"/>
        <s v="2026-06-30 16:02:24" u="1"/>
        <s v="2026-06-30 16:11:23" u="1"/>
        <s v="2026-06-30 16:11:25" u="1"/>
        <s v="2026-06-30 16:11:26" u="1"/>
        <s v="2026-06-30 16:11:27" u="1"/>
        <s v="2026-06-30 16:11:28" u="1"/>
        <s v="2026-06-30 16:11:30" u="1"/>
        <s v="2026-06-30 16:13:32" u="1"/>
        <s v="2026-06-30 16:18:35" u="1"/>
        <s v="2026-06-30 16:18:36" u="1"/>
        <s v="2026-06-30 16:18:37" u="1"/>
        <s v="2026-06-30 16:18:39" u="1"/>
        <s v="2026-06-30 16:18:41" u="1"/>
        <s v="2026-06-30 16:18:42" u="1"/>
        <s v="2026-06-30 16:18:44" u="1"/>
        <s v="2026-06-30 16:22:46" u="1"/>
        <s v="2026-06-30 16:22:47" u="1"/>
        <s v="2026-06-30 16:22:52" u="1"/>
        <s v="2026-06-30 16:22:53" u="1"/>
        <s v="2026-06-30 16:22:56" u="1"/>
        <s v="2026-06-30 16:27:00" u="1"/>
        <s v="2026-06-30 16:27:02" u="1"/>
        <s v="2026-06-30 16:27:06" u="1"/>
        <s v="2026-06-30 16:27:08" u="1"/>
        <s v="2026-06-30 16:27:12" u="1"/>
        <s v="2026-06-30 16:27:39" u="1"/>
        <s v="2026-06-30 16:27:40" u="1"/>
        <s v="2026-06-30 16:27:45" u="1"/>
        <s v="2026-06-30 16:28:07" u="1"/>
        <s v="2026-06-30 16:31:30" u="1"/>
        <s v="2026-06-30 16:31:31" u="1"/>
        <s v="2026-06-30 16:32:15" u="1"/>
        <s v="2026-06-30 16:32:16" u="1"/>
        <s v="2026-06-30 16:32:17" u="1"/>
        <s v="2026-06-30 16:32:24" u="1"/>
        <s v="2026-06-30 16:32:28" u="1"/>
        <s v="2026-06-30 16:36:21" u="1"/>
        <s v="2026-06-30 16:36:31" u="1"/>
        <s v="2026-06-30 16:36:30" u="1"/>
        <s v="2026-06-30 16:36:27" u="1"/>
        <s v="2026-06-30 16:36:44" u="1"/>
        <s v="2026-06-30 16:36:40" u="1"/>
        <s v="2026-06-30 16:37:06" u="1"/>
        <s v="2026-06-30 16:37:00" u="1"/>
        <s v="2026-06-30 16:40:36" u="1"/>
        <s v="2026-06-30 16:40:38" u="1"/>
        <s v="2026-06-30 16:40:39" u="1"/>
        <s v="2026-06-30 16:47:15" u="1"/>
        <s v="2026-06-30 16:47:50" u="1"/>
        <s v="2026-06-30 16:50:13" u="1"/>
        <s v="2026-06-30 16:50:27" u="1"/>
        <s v="2026-06-30 16:50:14" u="1"/>
        <s v="2026-06-30 16:50:23" u="1"/>
        <s v="2026-06-30 16:50:26" u="1"/>
        <s v="2026-06-30 16:50:32" u="1"/>
        <s v="2026-06-30 16:54:53" u="1"/>
        <s v="2026-06-30 16:54:55" u="1"/>
        <s v="2026-06-30 16:54:56" u="1"/>
        <s v="2026-06-30 16:54:57" u="1"/>
        <s v="2026-06-30 16:55:00" u="1"/>
        <s v="2026-06-30 16:55:02" u="1"/>
        <s v="2026-06-30 16:55:04" u="1"/>
        <s v="2026-06-30 17:00:16" u="1"/>
        <s v="2026-06-30 17:00:21" u="1"/>
        <s v="2026-06-30 17:00:22" u="1"/>
        <s v="2026-06-30 17:00:23" u="1"/>
        <s v="2026-06-30 17:00:28" u="1"/>
        <s v="2026-06-30 17:04:42" u="1"/>
        <s v="2026-06-30 17:04:44" u="1"/>
        <s v="2026-06-30 17:04:49" u="1"/>
        <s v="2026-06-30 17:04:50" u="1"/>
        <s v="2026-06-30 17:04:51" u="1"/>
        <s v="2026-06-30 17:04:52" u="1"/>
        <s v="2026-06-30 17:10:02" u="1"/>
        <s v="2026-06-30 17:10:03" u="1"/>
        <s v="2026-06-30 17:10:09" u="1"/>
        <s v="2026-06-30 17:10:10" u="1"/>
        <s v="2026-06-30 17:10:11" u="1"/>
        <s v="2026-06-30 17:10:12" u="1"/>
        <s v="2026-06-30 17:11:08" u="1"/>
        <s v="2026-06-30 17:14:09" u="1"/>
        <s v="2026-06-30 17:14:10" u="1"/>
        <s v="2026-06-30 21:31:24" u="1"/>
        <s v="2026-07-01 07:32:29" u="1"/>
        <s v="2026-07-01 07:48:32" u="1"/>
        <s v="2026-07-01 07:55:13" u="1"/>
        <s v="2026-07-01 08:00:22" u="1"/>
        <s v="2026-07-01 08:33:45" u="1"/>
        <s v="2026-07-01 08:39:08" u="1"/>
        <s v="2026-07-01 08:47:32" u="1"/>
        <s v="2026-07-01 08:55:05" u="1"/>
        <s v="2026-07-01 09:53:51" u="1"/>
        <s v="2026-07-01 10:10:13" u="1"/>
        <s v="2026-07-01 10:11:31" u="1"/>
        <s v="2026-07-01 10:24:24" u="1"/>
        <s v="2026-07-01 10:32:06" u="1"/>
        <s v="2026-07-01 10:37:13" u="1"/>
        <s v="2026-07-01 10:38:38" u="1"/>
        <s v="2026-07-01 10:45:43" u="1"/>
        <s v="2026-07-01 11:08:40" u="1"/>
        <s v="2026-07-01 11:10:07" u="1"/>
        <s v="2026-07-01 11:18:49" u="1"/>
        <s v="2026-07-01 12:46:09" u="1"/>
        <s v="2026-07-01 12:46:32" u="1"/>
        <s v="2026-07-01 13:31:38" u="1"/>
        <s v="2026-07-01 15:06:35" u="1"/>
        <s v="2026-07-01 15:10:12" u="1"/>
        <s v="2026-07-01 16:13:43" u="1"/>
        <s v="2026-07-01 16:17:22" u="1"/>
        <s v="2026-07-01 18:05:04" u="1"/>
        <s v="2026-07-01 21:33:29" u="1"/>
        <s v="2026-07-02 08:53:28" u="1"/>
        <s v="2026-07-02 10:55:33" u="1"/>
        <s v="2026-07-02 11:01:27" u="1"/>
        <s v="2026-07-02 11:06:33" u="1"/>
        <s v="2026-07-02 11:15:24" u="1"/>
        <s v="2026-07-02 15:44:15" u="1"/>
        <s v="2026-07-02 15:44:20" u="1"/>
        <s v="2026-07-02 15:48:08" u="1"/>
        <s v="2026-07-03 09:08:54" u="1"/>
        <s v="2026-07-03 09:11:36" u="1"/>
        <s v="2026-07-03 09:32:07" u="1"/>
        <s v="2026-07-03 10:51:06" u="1"/>
        <s v="2026-07-03 11:55:54" u="1"/>
        <s v="2026-07-03 12:04:34" u="1"/>
        <s v="2026-07-03 12:21:43" u="1"/>
        <s v="2026-07-03 12:25:11" u="1"/>
        <s v="2026-07-03 12:55:49" u="1"/>
        <s v="2026-07-03 12:57:38" u="1"/>
        <s v="2026-07-03 13:03:52" u="1"/>
        <s v="2026-07-01 08:00:42" u="1"/>
        <s v="2026-06-26 08:42:17" u="1"/>
        <s v="2026-06-30 09:15:36" u="1"/>
        <s v="2026-06-27 23:27:31" u="1"/>
        <s v="2026-06-23 11:45:47" u="1"/>
        <s v="2026-06-23 09:00:01" u="1"/>
        <s v="2026-07-02 07:56:08" u="1"/>
        <s v="2026-07-01 14:03:24" u="1"/>
        <s v="2026-06-27 23:27:40" u="1"/>
        <s v="2026-07-02 12:01:30" u="1"/>
        <s v="2026-07-01 15:24:42" u="1"/>
        <s v="2026-06-22 10:10:37" u="1"/>
        <s v="2026-06-22 10:11:19" u="1"/>
        <s v="2026-06-25 11:34:56" u="1"/>
        <s v="2026-06-17 23:03:43" u="1"/>
        <s v="2026-06-25 08:49:28" u="1"/>
        <s v="2026-06-21 19:51:58" u="1"/>
        <s v="2026-06-17 23:15:59" u="1"/>
        <s v="2026-06-30 12:51:37" u="1"/>
        <s v="2026-06-18 07:43:11" u="1"/>
        <s v="2026-06-25 08:09:48" u="1"/>
        <s v="2026-07-02 11:24:50" u="1"/>
        <s v="2026-06-17 15:47:06" u="1"/>
        <s v="2026-06-19 11:42:35" u="1"/>
        <s v="2026-06-30 09:14:09" u="1"/>
        <s v="2026-06-19 16:57:31" u="1"/>
        <s v="2026-06-05 10:37:27" u="1"/>
        <s v="2026-06-25 16:36:21" u="1"/>
        <s v="2026-06-25 15:48:17" u="1"/>
        <s v="2026-07-03 07:57:48" u="1"/>
        <s v="2026-06-30 08:51:47" u="1"/>
        <s v="2026-06-30 08:51:49" u="1"/>
        <s v="2026-06-25 14:57:46" u="1"/>
        <s v="2026-06-25 13:45:56" u="1"/>
        <s v="2026-06-30 08:51:50" u="1"/>
        <s v="2026-06-30 08:51:51" u="1"/>
        <s v="2026-06-30 08:51:52" u="1"/>
        <s v="2026-06-30 08:51:57" u="1"/>
        <s v="2026-06-30 08:52:00" u="1"/>
        <s v="2026-06-30 08:52:01" u="1"/>
        <s v="2026-06-30 08:52:32" u="1"/>
        <s v="2026-06-30 08:52:33" u="1"/>
        <s v="2026-06-30 08:52:34" u="1"/>
        <s v="2026-06-30 08:52:36" u="1"/>
        <s v="2026-06-30 08:52:37" u="1"/>
        <s v="2026-06-30 08:52:38" u="1"/>
        <s v="2026-06-30 08:52:39" u="1"/>
        <s v="2026-06-30 08:52:40" u="1"/>
        <s v="2026-06-30 08:52:41" u="1"/>
        <s v="2026-06-30 08:49:40" u="1"/>
        <s v="2026-06-30 15:40:06" u="1"/>
        <s v="2026-06-21 19:35:33" u="1"/>
        <s v="2026-06-25 15:35:15" u="1"/>
        <s v="2026-06-22 16:45:36" u="1"/>
        <s v="2026-07-03 11:16:31" u="1"/>
        <s v="2026-06-25 14:30:57" u="1"/>
        <s v="2026-07-01 15:09:05" u="1"/>
        <s v="2026-07-01 15:10:16" u="1"/>
        <s v="2026-06-25 15:53:04" u="1"/>
        <s v="2026-07-02 07:45:45" u="1"/>
        <s v="2026-06-30 06:50:18" u="1"/>
        <s v="2026-07-02 07:54:48" u="1"/>
        <s v="2026-07-02 07:55:25" u="1"/>
        <s v="2026-06-17 14:08:52" u="1"/>
        <s v="2026-06-26 10:55:53" u="1"/>
        <s v="2026-06-17 17:38:16" u="1"/>
        <s v="2026-06-18 09:00:18" u="1"/>
        <s v="2026-06-18 12:49:46" u="1"/>
        <s v="2026-06-18 15:55:38" u="1"/>
        <s v="2026-06-18 17:13:37" u="1"/>
        <s v="2026-06-19 08:31:10" u="1"/>
        <s v="2026-06-26 06:15:12" u="1"/>
        <s v="2026-06-19 11:28:48" u="1"/>
        <s v="2026-06-22 09:02:34" u="1"/>
        <s v="2026-06-22 12:08:19" u="1"/>
        <s v="2026-06-26 10:51:49" u="1"/>
        <s v="2026-06-22 15:52:57" u="1"/>
        <s v="2026-06-22 16:10:59" u="1"/>
        <s v="2026-06-22 16:19:47" u="1"/>
        <s v="2026-06-22 16:25:18" u="1"/>
        <s v="2026-06-22 16:26:51" u="1"/>
        <s v="2026-06-22 16:35:44" u="1"/>
        <s v="2026-06-22 16:43:03" u="1"/>
        <s v="2026-06-22 16:56:00" u="1"/>
        <s v="2026-06-23 13:02:44" u="1"/>
        <s v="2026-07-02 11:27:16" u="1"/>
        <s v="2026-06-26 09:23:00" u="1"/>
        <s v="2026-06-24 13:35:24" u="1"/>
        <s v="2026-06-24 14:45:55" u="1"/>
        <s v="2026-06-24 16:09:28" u="1"/>
        <s v="2026-07-01 07:55:36" u="1"/>
        <s v="2026-06-25 10:35:34" u="1"/>
        <s v="2026-06-25 10:40:36" u="1"/>
        <s v="2026-07-02 07:51:10" u="1"/>
        <s v="2026-07-01 07:56:47" u="1"/>
        <s v="2026-06-25 11:15:04" u="1"/>
        <s v="2026-06-25 11:42:20" u="1"/>
        <s v="2026-06-25 11:45:14" u="1"/>
        <s v="2026-06-25 14:16:10" u="1"/>
        <s v="2026-06-26 08:11:41" u="1"/>
        <s v="2026-07-01 07:57:18" u="1"/>
        <s v="2026-06-25 15:06:29" u="1"/>
        <s v="2026-06-25 15:21:38" u="1"/>
        <s v="2026-06-25 15:27:57" u="1"/>
        <s v="2026-06-25 15:38:50" u="1"/>
        <s v="2026-06-25 16:08:49" u="1"/>
        <s v="2026-06-25 16:10:00" u="1"/>
        <s v="2026-06-25 16:37:51" u="1"/>
        <s v="2026-06-25 17:06:36" u="1"/>
        <s v="2026-06-25 17:47:20" u="1"/>
        <s v="2026-06-25 18:05:43" u="1"/>
        <s v="2026-06-25 20:59:12" u="1"/>
        <s v="2026-07-01 07:57:42" u="1"/>
        <s v="2026-06-26 09:06:14" u="1"/>
        <s v="2026-07-01 07:58:12" u="1"/>
        <s v="2026-06-26 10:12:19" u="1"/>
        <s v="2026-07-01 07:59:45" u="1"/>
        <s v="2026-07-02 07:53:40" u="1"/>
        <s v="2026-07-01 08:00:17" u="1"/>
        <s v="2026-06-26 12:59:53" u="1"/>
        <s v="2026-06-26 13:52:30" u="1"/>
        <s v="2026-06-26 14:01:32" u="1"/>
        <s v="2026-07-03 07:40:51" u="1"/>
        <s v="2026-06-26 14:46:27" u="1"/>
        <s v="2026-06-26 15:03:33" u="1"/>
        <s v="2026-06-26 15:30:24" u="1"/>
        <s v="2026-07-01 08:01:05" u="1"/>
        <s v="2026-06-27 11:54:49" u="1"/>
        <s v="2026-06-27 12:18:21" u="1"/>
        <s v="2026-06-27 16:15:47" u="1"/>
        <s v="2026-07-03 07:42:38" u="1"/>
        <s v="2026-06-30 09:10:35" u="1"/>
        <s v="2026-06-30 09:15:06" u="1"/>
        <s v="2026-06-30 10:02:21" u="1"/>
        <s v="2026-06-30 13:59:47" u="1"/>
        <s v="2026-06-30 14:45:55" u="1"/>
        <s v="2026-07-01 08:35:16" u="1"/>
        <s v="2026-07-01 09:04:32" u="1"/>
        <s v="2026-07-01 11:38:55" u="1"/>
        <s v="2026-07-01 12:00:29" u="1"/>
        <s v="2026-07-01 13:14:16" u="1"/>
        <s v="2026-07-01 14:30:44" u="1"/>
        <s v="2026-07-03 07:45:54" u="1"/>
        <s v="2026-07-01 15:17:38" u="1"/>
        <s v="2026-07-01 15:34:54" u="1"/>
        <s v="2026-07-01 15:58:24" u="1"/>
        <s v="2026-07-02 14:51:12" u="1"/>
        <s v="2026-07-02 16:39:53" u="1"/>
        <s v="2026-07-02 16:54:53" u="1"/>
        <s v="2026-07-02 18:54:54" u="1"/>
        <s v="2026-07-03 11:46:54" u="1"/>
        <s v="2026-06-26 13:45:19" u="1"/>
        <s v="2026-06-26 13:43:08" u="1"/>
        <s v="2026-06-26 13:44:02" u="1"/>
        <s v="2026-06-26 13:42:16" u="1"/>
        <s v="2026-06-19 16:38:05" u="1"/>
        <s v="2026-06-28 22:18:34" u="1"/>
        <s v="2026-06-17 11:37:32" u="1"/>
        <s v="2026-06-30 14:47:07" u="1"/>
        <s v="2026-06-17 15:30:39" u="1"/>
        <s v="2026-06-18 16:39:12" u="1"/>
        <s v="2026-06-23 13:10:24" u="1"/>
        <s v="2026-06-27 23:27:55" u="1"/>
        <s v="2026-06-22 08:02:44" u="1"/>
        <s v="2026-06-26 16:05:43" u="1"/>
        <s v="2026-06-30 13:02:08" u="1"/>
        <s v="2026-06-30 13:01:15" u="1"/>
        <s v="2026-06-17 14:53:33" u="1"/>
        <s v="2026-06-17 11:15:29" u="1"/>
        <s v="2026-06-17 13:49:27" u="1"/>
        <s v="2026-06-22 10:27:06" u="1"/>
        <s v="2026-06-30 11:35:14" u="1"/>
        <s v="2026-06-18 11:25:45" u="1"/>
        <s v="2026-06-26 23:14:22" u="1"/>
        <s v="2026-06-21 08:48:38" u="1"/>
        <s v="2026-06-17 23:15:47" u="1"/>
        <s v="2026-06-17 23:16:07" u="1"/>
        <s v="2026-06-17 23:16:32" u="1"/>
        <s v="2026-06-24 09:03:48" u="1"/>
        <s v="2026-06-18 23:14:08" u="1"/>
        <s v="2026-06-23 14:00:40" u="1"/>
        <s v="2026-06-17 14:45:35" u="1"/>
        <s v="2026-06-17 15:14:17" u="1"/>
        <s v="2026-06-18 23:14:39" u="1"/>
        <s v="2026-06-22 16:45:31" u="1"/>
        <s v="2026-06-25 22:19:46" u="1"/>
        <s v="2026-06-22 11:56:56" u="1"/>
        <s v="2026-06-19 07:36:32" u="1"/>
        <s v="2026-06-17 15:14:59" u="1"/>
        <s v="2026-06-17 11:11:11" u="1"/>
        <s v="2026-06-17 11:09:06" u="1"/>
        <s v="2026-04-30 09:40:46" u="1"/>
        <s v="2026-06-17 10:51:07" u="1"/>
        <s v="2026-06-27 23:27:12" u="1"/>
        <s v="2026-06-27 23:27:24" u="1"/>
        <s v="2026-06-27 23:27:36" u="1"/>
        <s v="2026-05-07 10:44:07" u="1"/>
        <s v="2026-07-02 11:02:47" u="1"/>
        <s v="2026-07-02 11:02:31" u="1"/>
        <s v="2026-06-19 14:48:33" u="1"/>
        <s v="2026-06-18 10:19:19" u="1"/>
        <s v="2026-06-17 14:58:31" u="1"/>
        <s v="2026-06-10 15:37:34" u="1"/>
        <s v="2026-06-17 08:00:25" u="1"/>
        <s v="2026-06-23 09:49:54" u="1"/>
        <s v="2026-06-22 06:59:08" u="1"/>
        <s v="2026-06-22 09:52:03" u="1"/>
        <s v="2026-06-22 14:38:05" u="1"/>
        <s v="2026-06-19 14:43:49" u="1"/>
        <s v="2026-07-02 11:03:02" u="1"/>
        <s v="2026-06-26 14:11:08" u="1"/>
        <s v="2026-06-25 16:09:50" u="1"/>
        <s v="2026-06-23 08:29:00" u="1"/>
        <s v="2026-06-17 07:35:54" u="1"/>
        <s v="2026-06-24 11:02:21" u="1"/>
        <s v="2026-06-23 10:24:21" u="1"/>
        <s v="2026-06-30 08:47:42" u="1"/>
        <s v="2026-06-25 15:34:11" u="1"/>
        <s v="2026-07-01 13:44:24" u="1"/>
        <s v="2026-07-01 13:44:10" u="1"/>
        <s v="2026-07-01 13:43:58" u="1"/>
        <s v="2026-07-01 13:43:39" u="1"/>
        <s v="2026-06-25 09:50:19" u="1"/>
        <s v="2026-06-10 09:50:39" u="1"/>
        <s v="2026-06-10 09:50:48" u="1"/>
        <s v="2026-06-25 08:02:04" u="1"/>
        <s v="2026-06-10 10:40:21" u="1"/>
        <s v="2026-06-10 11:19:57" u="1"/>
        <s v="2026-06-10 14:41:12" u="1"/>
        <s v="2026-06-10 16:28:55" u="1"/>
        <s v="2026-06-10 16:50:44" u="1"/>
        <s v="2026-06-30 11:00:37" u="1"/>
        <s v="2026-06-30 08:45:53" u="1"/>
        <s v="2026-06-22 08:30:49" u="1"/>
        <s v="2026-06-12 11:45:00" u="1"/>
        <s v="2026-06-30 07:50:27" u="1"/>
        <s v="2026-06-16 09:38:14" u="1"/>
        <s v="2026-07-02 07:51:35" u="1"/>
        <s v="2026-06-17 07:04:13" u="1"/>
        <s v="2026-06-17 08:15:12" u="1"/>
        <s v="2026-06-17 08:17:34" u="1"/>
        <s v="2026-06-17 08:26:43" u="1"/>
        <s v="2026-06-17 08:31:31" u="1"/>
        <s v="2026-06-17 08:36:16" u="1"/>
        <s v="2026-06-17 08:55:41" u="1"/>
        <s v="2026-06-17 09:00:39" u="1"/>
        <s v="2026-06-17 10:04:47" u="1"/>
        <s v="2026-06-17 10:09:24" u="1"/>
        <s v="2026-06-17 10:19:42" u="1"/>
        <s v="2026-06-17 11:00:40" u="1"/>
        <s v="2026-06-17 11:34:44" u="1"/>
        <s v="2026-06-17 12:12:11" u="1"/>
        <s v="2026-06-17 12:36:45" u="1"/>
        <s v="2026-06-17 13:25:53" u="1"/>
        <s v="2026-06-17 13:33:22" u="1"/>
        <s v="2026-06-17 13:48:04" u="1"/>
        <s v="2026-06-17 13:48:17" u="1"/>
        <s v="2026-06-17 13:51:24" u="1"/>
        <s v="2026-06-17 14:11:39" u="1"/>
        <s v="2026-06-17 14:13:14" u="1"/>
        <s v="2026-06-17 14:24:35" u="1"/>
        <s v="2026-06-17 15:30:30" u="1"/>
        <s v="2026-06-17 15:34:33" u="1"/>
        <s v="2026-06-17 16:36:33" u="1"/>
        <s v="2026-06-17 17:02:04" u="1"/>
        <s v="2026-06-18 09:02:26" u="1"/>
        <s v="2026-06-18 10:08:09" u="1"/>
        <s v="2026-06-18 10:35:33" u="1"/>
        <s v="2026-06-18 10:39:59" u="1"/>
        <s v="2026-06-18 11:51:42" u="1"/>
        <s v="2026-06-18 11:57:34" u="1"/>
        <s v="2026-06-18 14:33:45" u="1"/>
        <s v="2026-06-18 15:15:30" u="1"/>
        <s v="2026-06-18 15:21:53" u="1"/>
        <s v="2026-06-18 16:59:48" u="1"/>
        <s v="2026-06-18 17:45:39" u="1"/>
        <s v="2026-06-19 08:34:33" u="1"/>
        <s v="2026-06-19 11:38:01" u="1"/>
        <s v="2026-06-19 15:00:23" u="1"/>
        <s v="2026-06-19 15:39:59" u="1"/>
        <s v="2026-06-19 15:53:21" u="1"/>
        <s v="2026-06-22 08:11:00" u="1"/>
        <s v="2026-06-22 08:22:27" u="1"/>
        <s v="2026-06-22 08:40:54" u="1"/>
        <s v="2026-06-22 10:17:42" u="1"/>
        <s v="2026-06-22 10:29:48" u="1"/>
        <s v="2026-06-22 10:37:55" u="1"/>
        <s v="2026-06-22 10:50:43" u="1"/>
        <s v="2026-06-22 10:58:56" u="1"/>
        <s v="2026-06-22 11:02:48" u="1"/>
        <s v="2026-06-22 11:20:45" u="1"/>
        <s v="2026-06-22 11:44:19" u="1"/>
        <s v="2026-06-22 13:41:23" u="1"/>
        <s v="2026-06-22 14:35:24" u="1"/>
        <s v="2026-06-22 14:47:54" u="1"/>
        <s v="2026-06-22 14:53:24" u="1"/>
        <s v="2026-06-22 15:38:39" u="1"/>
        <s v="2026-06-22 16:34:34" u="1"/>
        <s v="2026-06-22 16:57:12" u="1"/>
        <s v="2026-06-26 16:26:54" u="1"/>
        <s v="2026-06-23 08:52:19" u="1"/>
        <s v="2026-06-23 10:15:08" u="1"/>
        <s v="2026-06-23 10:29:18" u="1"/>
        <s v="2026-06-23 10:45:47" u="1"/>
        <s v="2026-06-23 11:16:03" u="1"/>
        <s v="2026-06-23 11:35:36" u="1"/>
        <s v="2026-06-23 11:59:16" u="1"/>
        <s v="2026-06-23 11:59:17" u="1"/>
        <s v="2026-06-23 13:25:00" u="1"/>
        <s v="2026-06-23 13:31:59" u="1"/>
        <s v="2026-06-23 14:01:49" u="1"/>
        <s v="2026-06-30 19:24:17" u="1"/>
        <s v="2026-06-30 19:23:06" u="1"/>
        <s v="2026-06-23 15:26:21" u="1"/>
        <s v="2026-06-23 15:26:43" u="1"/>
        <s v="2026-06-23 15:27:08" u="1"/>
        <s v="2026-06-30 19:21:43" u="1"/>
        <s v="2026-06-30 19:20:00" u="1"/>
        <s v="2026-06-23 17:42:07" u="1"/>
        <s v="2026-06-23 17:44:41" u="1"/>
        <s v="2026-06-24 07:59:48" u="1"/>
        <s v="2026-06-24 08:17:33" u="1"/>
        <s v="2026-06-24 08:32:54" u="1"/>
        <s v="2026-06-24 08:37:40" u="1"/>
        <s v="2026-06-24 10:59:18" u="1"/>
        <s v="2026-06-24 11:02:43" u="1"/>
        <s v="2026-06-24 14:45:46" u="1"/>
        <s v="2026-06-24 16:07:39" u="1"/>
        <s v="2026-06-25 09:12:34" u="1"/>
        <s v="2026-06-25 09:19:24" u="1"/>
        <s v="2026-07-02 07:48:23" u="1"/>
        <s v="2026-06-25 09:42:44" u="1"/>
        <s v="2026-06-25 10:11:42" u="1"/>
        <s v="2026-06-25 10:11:52" u="1"/>
        <s v="2026-06-25 10:18:38" u="1"/>
        <s v="2026-06-25 10:31:06" u="1"/>
        <s v="2026-06-25 10:31:10" u="1"/>
        <s v="2026-06-25 10:41:08" u="1"/>
        <s v="2026-06-25 10:48:31" u="1"/>
        <s v="2026-06-25 11:04:37" u="1"/>
        <s v="2026-06-25 11:11:02" u="1"/>
        <s v="2026-06-25 11:11:48" u="1"/>
        <s v="2026-06-25 11:12:39" u="1"/>
        <s v="2026-06-25 11:14:47" u="1"/>
        <s v="2026-06-25 11:16:30" u="1"/>
        <s v="2026-06-25 11:21:25" u="1"/>
        <s v="2026-06-25 11:44:29" u="1"/>
        <s v="2026-06-25 11:56:40" u="1"/>
        <s v="2026-06-25 11:56:49" u="1"/>
        <s v="2026-06-25 11:58:46" u="1"/>
        <s v="2026-06-25 12:05:13" u="1"/>
        <s v="2026-06-25 12:05:22" u="1"/>
        <s v="2026-06-25 12:06:44" u="1"/>
        <s v="2026-06-25 12:09:14" u="1"/>
        <s v="2026-06-25 12:21:02" u="1"/>
        <s v="2026-06-25 12:21:18" u="1"/>
        <s v="2026-06-25 12:35:59" u="1"/>
        <s v="2026-06-25 12:41:36" u="1"/>
        <s v="2026-06-25 13:29:41" u="1"/>
        <s v="2026-06-25 13:30:42" u="1"/>
        <s v="2026-06-25 13:40:54" u="1"/>
        <s v="2026-06-25 13:46:12" u="1"/>
        <s v="2026-06-25 14:00:38" u="1"/>
        <s v="2026-06-25 14:04:13" u="1"/>
        <s v="2026-06-25 14:04:48" u="1"/>
        <s v="2026-06-25 14:10:09" u="1"/>
        <s v="2026-06-25 15:32:56" u="1"/>
        <s v="2026-06-25 15:42:33" u="1"/>
        <s v="2026-06-25 15:51:33" u="1"/>
        <s v="2026-06-25 15:56:03" u="1"/>
        <s v="2026-06-25 16:05:02" u="1"/>
        <s v="2026-06-25 16:11:48" u="1"/>
        <s v="2026-06-25 16:26:37" u="1"/>
        <s v="2026-06-25 16:36:01" u="1"/>
        <s v="2026-06-25 16:38:48" u="1"/>
        <s v="2026-06-25 16:44:36" u="1"/>
        <s v="2026-06-25 17:15:29" u="1"/>
        <s v="2026-06-30 07:33:51" u="1"/>
        <s v="2026-06-30 07:33:55" u="1"/>
        <s v="2026-06-30 07:33:59" u="1"/>
        <s v="2026-06-30 07:33:58" u="1"/>
        <s v="2026-06-26 11:34:19" u="1"/>
        <s v="2026-06-26 11:54:23" u="1"/>
        <s v="2026-06-26 14:17:20" u="1"/>
        <s v="2026-06-26 14:18:06" u="1"/>
        <s v="2026-06-26 15:11:49" u="1"/>
        <s v="2026-06-26 15:15:31" u="1"/>
        <s v="2026-06-30 07:34:01" u="1"/>
        <s v="2026-06-26 15:31:21" u="1"/>
        <s v="2026-06-26 15:39:16" u="1"/>
        <s v="2026-06-26 16:25:33" u="1"/>
        <s v="2026-06-26 16:29:19" u="1"/>
        <s v="2026-06-26 16:45:35" u="1"/>
        <s v="2026-06-26 17:01:02" u="1"/>
        <s v="2026-06-26 17:01:51" u="1"/>
        <s v="2026-06-26 17:03:57" u="1"/>
        <s v="2026-06-27 09:26:06" u="1"/>
        <s v="2026-06-27 13:29:33" u="1"/>
        <s v="2026-06-27 16:31:44" u="1"/>
        <s v="2026-06-30 08:12:16" u="1"/>
        <s v="2026-06-30 08:21:12" u="1"/>
        <s v="2026-06-30 08:30:40" u="1"/>
        <s v="2026-06-30 09:16:41" u="1"/>
        <s v="2026-06-30 09:44:15" u="1"/>
        <s v="2026-06-30 10:03:57" u="1"/>
        <s v="2026-06-30 10:47:25" u="1"/>
        <s v="2026-06-30 10:58:37" u="1"/>
        <s v="2026-06-30 11:12:13" u="1"/>
        <s v="2026-06-30 11:51:04" u="1"/>
        <s v="2026-06-30 12:05:31" u="1"/>
        <s v="2026-06-30 12:08:24" u="1"/>
        <s v="2026-06-30 12:11:04" u="1"/>
        <s v="2026-06-30 12:13:41" u="1"/>
        <s v="2026-06-30 13:38:32" u="1"/>
        <s v="2026-06-30 13:54:00" u="1"/>
        <s v="2026-06-30 15:24:13" u="1"/>
        <s v="2026-06-30 15:31:13" u="1"/>
        <s v="2026-06-30 16:15:26" u="1"/>
        <s v="2026-07-01 06:39:52" u="1"/>
        <s v="2026-07-01 06:52:03" u="1"/>
        <s v="2026-07-01 06:58:33" u="1"/>
        <s v="2026-07-01 07:54:14" u="1"/>
        <s v="2026-07-01 07:54:32" u="1"/>
        <s v="2026-07-01 07:54:38" u="1"/>
        <s v="2026-07-01 07:54:39" u="1"/>
        <s v="2026-07-01 07:54:44" u="1"/>
        <s v="2026-07-01 07:58:34" u="1"/>
        <s v="2026-07-01 07:58:41" u="1"/>
        <s v="2026-07-01 07:58:51" u="1"/>
        <s v="2026-07-01 07:58:54" u="1"/>
        <s v="2026-07-01 07:59:01" u="1"/>
        <s v="2026-07-01 08:03:04" u="1"/>
        <s v="2026-07-01 08:03:05" u="1"/>
        <s v="2026-07-01 08:03:08" u="1"/>
        <s v="2026-07-01 08:06:52" u="1"/>
        <s v="2026-07-01 08:12:46" u="1"/>
        <s v="2026-07-01 08:14:57" u="1"/>
        <s v="2026-07-01 08:14:59" u="1"/>
        <s v="2026-07-01 08:15:00" u="1"/>
        <s v="2026-07-01 08:15:01" u="1"/>
        <s v="2026-07-01 08:18:59" u="1"/>
        <s v="2026-07-01 08:22:23" u="1"/>
        <s v="2026-07-01 08:22:54" u="1"/>
        <s v="2026-07-01 08:22:58" u="1"/>
        <s v="2026-07-01 08:23:01" u="1"/>
        <s v="2026-07-01 08:23:00" u="1"/>
        <s v="2026-07-01 08:23:02" u="1"/>
        <s v="2026-07-01 08:23:03" u="1"/>
        <s v="2026-07-01 08:26:22" u="1"/>
        <s v="2026-07-01 08:26:24" u="1"/>
        <s v="2026-07-01 08:26:26" u="1"/>
        <s v="2026-07-01 08:26:31" u="1"/>
        <s v="2026-07-01 08:26:32" u="1"/>
        <s v="2026-07-01 08:27:23" u="1"/>
        <s v="2026-07-01 08:29:37" u="1"/>
        <s v="2026-07-01 08:29:38" u="1"/>
        <s v="2026-07-01 08:29:41" u="1"/>
        <s v="2026-07-01 08:29:40" u="1"/>
        <s v="2026-07-01 08:29:49" u="1"/>
        <s v="2026-07-01 09:07:37" u="1"/>
        <s v="2026-07-01 09:07:39" u="1"/>
        <s v="2026-07-01 09:07:40" u="1"/>
        <s v="2026-07-01 09:07:41" u="1"/>
        <s v="2026-07-01 09:07:42" u="1"/>
        <s v="2026-07-01 09:07:44" u="1"/>
        <s v="2026-07-01 09:07:45" u="1"/>
        <s v="2026-07-01 09:07:47" u="1"/>
        <s v="2026-07-01 09:24:58" u="1"/>
        <s v="2026-07-01 09:25:00" u="1"/>
        <s v="2026-07-01 09:25:01" u="1"/>
        <s v="2026-07-01 09:25:06" u="1"/>
        <s v="2026-07-01 09:25:09" u="1"/>
        <s v="2026-07-01 09:25:07" u="1"/>
        <s v="2026-07-01 09:25:10" u="1"/>
        <s v="2026-07-01 09:32:48" u="1"/>
        <s v="2026-07-01 09:32:49" u="1"/>
        <s v="2026-07-01 09:32:50" u="1"/>
        <s v="2026-07-01 09:32:51" u="1"/>
        <s v="2026-07-01 09:32:52" u="1"/>
        <s v="2026-07-01 09:32:55" u="1"/>
        <s v="2026-07-01 09:32:56" u="1"/>
        <s v="2026-07-01 09:32:58" u="1"/>
        <s v="2026-07-01 09:38:06" u="1"/>
        <s v="2026-07-01 09:38:14" u="1"/>
        <s v="2026-07-01 09:38:15" u="1"/>
        <s v="2026-07-01 09:38:18" u="1"/>
        <s v="2026-07-01 10:05:31" u="1"/>
        <s v="2026-07-01 10:20:00" u="1"/>
        <s v="2026-07-01 10:57:50" u="1"/>
        <s v="2026-07-01 11:36:38" u="1"/>
        <s v="2026-07-01 11:49:14" u="1"/>
        <s v="2026-07-01 12:49:50" u="1"/>
        <s v="2026-07-01 12:53:39" u="1"/>
        <s v="2026-07-01 12:54:53" u="1"/>
        <s v="2026-07-01 13:04:08" u="1"/>
        <s v="2026-07-01 14:24:31" u="1"/>
        <s v="2026-07-01 14:32:33" u="1"/>
        <s v="2026-07-01 14:49:43" u="1"/>
        <s v="2026-07-01 14:58:59" u="1"/>
        <s v="2026-07-01 15:02:26" u="1"/>
        <s v="2026-07-01 16:15:32" u="1"/>
        <s v="2026-07-01 17:23:58" u="1"/>
        <s v="2026-07-02 09:39:01" u="1"/>
        <s v="2026-07-02 12:02:11" u="1"/>
        <s v="2026-07-02 12:18:36" u="1"/>
        <s v="2026-07-02 13:05:22" u="1"/>
        <s v="2026-07-02 13:42:56" u="1"/>
        <s v="2026-07-02 14:50:30" u="1"/>
        <s v="2026-07-02 14:53:19" u="1"/>
        <s v="2026-07-02 15:10:22" u="1"/>
        <s v="2026-07-02 15:19:06" u="1"/>
        <s v="2026-07-02 15:25:18" u="1"/>
        <s v="2026-07-02 15:40:49" u="1"/>
        <s v="2026-06-17 16:20:43" u="1"/>
        <s v="2026-06-24 14:51:53" u="1"/>
        <s v="2026-06-24 22:14:32" u="1"/>
        <s v="2026-06-24 09:02:00" u="1"/>
        <s v="2026-06-24 09:02:59" u="1"/>
        <s v="2026-06-22 11:57:11" u="1"/>
        <s v="2026-06-22 11:57:12" u="1"/>
        <s v="2026-06-22 11:57:13" u="1"/>
        <s v="2026-06-22 11:57:14" u="1"/>
        <s v="2026-06-22 11:57:15" u="1"/>
        <s v="2026-06-22 11:57:16" u="1"/>
        <s v="2026-06-22 11:57:17" u="1"/>
        <s v="2026-06-22 11:57:18" u="1"/>
        <s v="2026-06-22 11:57:19" u="1"/>
        <s v="2026-06-22 11:57:20" u="1"/>
        <s v="2026-06-22 11:57:21" u="1"/>
        <s v="2026-06-22 11:57:22" u="1"/>
        <s v="2026-06-22 11:57:23" u="1"/>
        <s v="2026-06-22 11:57:24" u="1"/>
        <s v="2026-06-22 11:57:25" u="1"/>
        <s v="2026-06-22 11:57:26" u="1"/>
        <s v="2026-06-30 08:51:48" u="1"/>
        <s v="2026-06-30 08:52:17" u="1"/>
        <s v="2026-06-30 08:52:18" u="1"/>
        <s v="2026-06-30 08:52:19" u="1"/>
        <s v="2026-06-30 08:52:20" u="1"/>
        <s v="2026-06-30 08:52:22" u="1"/>
        <s v="2026-06-30 08:52:25" u="1"/>
        <s v="2026-06-30 08:52:29" u="1"/>
        <s v="2026-06-30 08:52:30" u="1"/>
        <s v="2026-06-30 08:52:31" u="1"/>
        <s v="2026-06-30 08:52:35" u="1"/>
        <s v="2026-07-02 13:46:49" u="1"/>
        <s v="2026-07-02 13:46:51" u="1"/>
        <s v="2026-07-02 13:46:52" u="1"/>
        <s v="2026-07-02 13:46:53" u="1"/>
        <s v="2026-07-02 13:46:54" u="1"/>
        <s v="2026-06-17 07:05:29" u="1"/>
        <s v="2026-06-22 07:16:13" u="1"/>
        <s v="2026-06-22 10:59:13" u="1"/>
        <s v="2026-06-22 14:15:51" u="1"/>
        <s v="2026-06-25 09:41:42" u="1"/>
        <s v="2026-06-25 09:37:49" u="1"/>
        <s v="2026-06-25 10:01:17" u="1"/>
        <s v="2026-06-26 08:11:37" u="1"/>
        <s v="2026-06-25 14:16:05" u="1"/>
        <s v="2026-06-25 15:16:08" u="1"/>
        <s v="2026-06-26 08:11:40" u="1"/>
        <s v="2026-06-26 10:05:26" u="1"/>
        <s v="2026-06-26 10:53:23" u="1"/>
        <s v="2026-06-26 11:50:07" u="1"/>
        <s v="2026-07-02 15:37:33" u="1"/>
        <s v="2026-06-22 10:30:45" u="1"/>
        <s v="2026-06-27 23:27:51" u="1"/>
        <s v="2026-06-27 23:27:45" u="1"/>
        <s v="2026-06-25 13:29:39" u="1"/>
        <s v="2026-06-25 13:26:56" u="1"/>
        <s v="2026-06-16 12:09:13" u="1"/>
        <s v="2026-06-22 16:29:24" u="1"/>
        <s v="2026-06-26 14:41:58" u="1"/>
        <s v="2026-06-30 16:23:08" u="1"/>
        <s v="2026-06-24 11:39:15" u="1"/>
        <s v="2026-06-20 10:38:30" u="1"/>
        <s v="2026-06-16 09:30:43" u="1"/>
        <s v="2026-06-25 11:11:56" u="1"/>
        <s v="2026-06-19 10:27:52" u="1"/>
        <s v="2026-06-30 11:23:04" u="1"/>
        <s v="2026-06-17 15:36:04" u="1"/>
        <s v="2026-06-17 15:39:01" u="1"/>
        <s v="2026-06-16 13:56:51" u="1"/>
        <s v="2026-06-16 08:16:40" u="1"/>
        <s v="2026-06-22 10:35:47" u="1"/>
        <s v="2026-06-26 12:55:00" u="1"/>
        <s v="2026-06-16 10:27:59" u="1"/>
        <s v="2026-06-24 15:56:36" u="1"/>
        <s v="2026-06-22 13:03:42" u="1"/>
        <s v="2026-06-26 09:16:03" u="1"/>
        <s v="2026-06-19 09:11:33" u="1"/>
        <s v="2026-06-16 10:17:24" u="1"/>
        <s v="2026-06-23 10:37:32" u="1"/>
        <s v="2026-06-23 10:38:44" u="1"/>
        <s v="2026-06-23 10:35:53" u="1"/>
        <s v="2026-06-17 09:12:00" u="1"/>
        <s v="2026-06-13 23:03:02" u="1"/>
        <s v="2026-06-20 21:49:46" u="1"/>
        <s v="2026-06-24 08:25:20" u="1"/>
        <s v="2026-06-19 14:18:35" u="1"/>
        <s v="2026-06-24 13:38:09" u="1"/>
        <s v="2026-06-16 07:24:50" u="1"/>
        <s v="2026-06-20 23:33:06" u="1"/>
        <s v="2026-06-20 23:33:12" u="1"/>
        <s v="2026-06-20 23:33:25" u="1"/>
        <s v="2026-06-26 23:14:19" u="1"/>
        <s v="2026-06-17 12:47:04" u="1"/>
        <s v="2026-06-16 18:36:50" u="1"/>
        <s v="2026-06-20 10:00:51" u="1"/>
        <s v="2026-06-23 08:25:10" u="1"/>
        <s v="2026-06-20 23:32:59" u="1"/>
        <s v="2026-06-19 15:24:40" u="1"/>
        <s v="2026-06-16 11:18:00" u="1"/>
        <s v="2026-06-16 11:17:20" u="1"/>
        <s v="2026-06-17 23:16:03" u="1"/>
        <s v="2026-06-17 15:40:23" u="1"/>
        <s v="2026-05-20 12:18:36" u="1"/>
        <s v="2026-06-16 07:29:41" u="1"/>
        <s v="2026-06-10 08:18:53" u="1"/>
        <s v="2026-06-16 07:33:19" u="1"/>
        <s v="2026-06-24 15:18:11" u="1"/>
        <s v="2026-06-17 14:44:54" u="1"/>
        <s v="2026-06-24 09:35:27" u="1"/>
        <s v="2026-06-24 22:15:42" u="1"/>
        <s v="2026-06-20 23:34:02" u="1"/>
        <s v="2026-06-30 13:48:12" u="1"/>
        <s v="2026-06-30 13:49:14" u="1"/>
        <s v="2026-06-22 18:04:28" u="1"/>
        <s v="2026-06-18 09:05:29" u="1"/>
        <s v="2026-06-25 22:17:21" u="1"/>
        <s v="2026-06-16 07:28:43" u="1"/>
        <s v="2026-06-25 22:19:25" u="1"/>
        <s v="2026-06-22 16:12:37" u="1"/>
        <s v="2026-06-23 08:57:50" u="1"/>
        <s v="2026-06-17 14:36:57" u="1"/>
        <s v="2026-06-26 09:14:52" u="1"/>
        <s v="2026-06-22 12:58:59" u="1"/>
        <s v="2026-06-19 11:34:49" u="1"/>
        <s v="2026-06-22 16:46:33" u="1"/>
        <s v="2026-06-22 14:06:39" u="1"/>
        <s v="2026-06-30 15:00:01" u="1"/>
        <s v="2026-06-30 15:00:54" u="1"/>
        <s v="2026-06-30 15:01:53" u="1"/>
        <s v="2026-06-18 11:02:08" u="1"/>
        <s v="2026-06-18 09:33:09" u="1"/>
        <s v="2026-06-10 14:43:58" u="1"/>
        <s v="2026-06-24 10:51:10" u="1"/>
        <s v="2026-06-16 15:27:54" u="1"/>
        <s v="2026-05-20 10:16:50" u="1"/>
        <s v="2026-06-22 11:57:00" u="1"/>
        <s v="2026-06-22 11:57:01" u="1"/>
        <s v="2026-06-22 11:57:02" u="1"/>
        <s v="2026-06-22 11:57:03" u="1"/>
        <s v="2026-06-22 11:57:04" u="1"/>
        <s v="2026-06-22 11:57:05" u="1"/>
        <s v="2026-06-22 11:57:06" u="1"/>
        <s v="2026-06-22 11:57:07" u="1"/>
        <s v="2026-06-22 11:57:08" u="1"/>
        <s v="2026-06-22 11:57:09" u="1"/>
        <s v="2026-06-22 11:57:10" u="1"/>
        <s v="2026-06-18 15:40:54" u="1"/>
        <s v="2026-06-19 10:37:58" u="1"/>
        <s v="2026-06-26 12:51:09" u="1"/>
        <s v="2026-07-01 07:54:53" u="1"/>
        <s v="2026-06-10 09:12:45" u="1"/>
        <s v="2026-06-16 12:06:59" u="1"/>
        <s v="2026-06-22 17:47:16" u="1"/>
        <s v="2026-06-22 17:48:41" u="1"/>
        <s v="2026-06-22 17:49:44" u="1"/>
        <s v="2026-06-22 17:50:54" u="1"/>
        <s v="2026-06-22 17:51:52" u="1"/>
        <s v="2026-06-19 10:02:48" u="1"/>
        <s v="2026-06-26 09:50:19" u="1"/>
        <s v="2026-06-25 10:45:21" u="1"/>
        <s v="2026-06-19 16:23:21" u="1"/>
        <s v="2026-06-19 14:59:16" u="1"/>
        <s v="2026-06-24 07:15:01" u="1"/>
        <s v="2026-06-09 08:56:12" u="1"/>
        <s v="2026-06-09 10:05:45" u="1"/>
        <s v="2026-06-09 10:21:23" u="1"/>
        <s v="2026-06-09 10:41:11" u="1"/>
        <s v="2026-06-09 11:10:49" u="1"/>
        <s v="2026-06-09 11:23:54" u="1"/>
        <s v="2026-06-09 11:31:06" u="1"/>
        <s v="2026-06-09 13:23:46" u="1"/>
        <s v="2026-06-09 14:02:08" u="1"/>
        <s v="2026-06-09 14:03:04" u="1"/>
        <s v="2026-06-22 11:27:59" u="1"/>
        <s v="2026-06-09 15:56:14" u="1"/>
        <s v="2026-06-09 16:27:21" u="1"/>
        <s v="2026-06-09 16:52:29" u="1"/>
        <s v="2026-06-09 17:05:58" u="1"/>
        <s v="2026-06-09 17:56:28" u="1"/>
        <s v="2026-06-10 10:12:30" u="1"/>
        <s v="2026-06-23 08:03:08" u="1"/>
        <s v="2026-06-26 07:20:07" u="1"/>
        <s v="2026-06-10 11:33:25" u="1"/>
        <s v="2026-06-10 13:38:20" u="1"/>
        <s v="2026-06-22 10:19:22" u="1"/>
        <s v="2026-06-10 17:17:08" u="1"/>
        <s v="2026-06-18 14:12:53" u="1"/>
        <s v="2026-06-30 13:46:25" u="1"/>
        <s v="2026-06-30 14:29:08" u="1"/>
        <s v="2026-06-11 15:52:28" u="1"/>
        <s v="2026-06-30 10:14:19" u="1"/>
        <s v="2026-06-26 09:16:42" u="1"/>
        <s v="2026-06-12 13:39:17" u="1"/>
        <s v="2026-06-12 14:13:00" u="1"/>
        <s v="2026-06-12 15:46:40" u="1"/>
        <s v="2026-06-18 14:41:24" u="1"/>
        <s v="2026-06-16 07:48:19" u="1"/>
        <s v="2026-06-16 07:57:08" u="1"/>
        <s v="2026-06-16 08:22:25" u="1"/>
        <s v="2026-06-16 08:25:36" u="1"/>
        <s v="2026-06-16 08:45:19" u="1"/>
        <s v="2026-06-16 08:53:49" u="1"/>
        <s v="2026-06-16 08:57:48" u="1"/>
        <s v="2026-06-16 09:00:14" u="1"/>
        <s v="2026-06-16 09:20:07" u="1"/>
        <s v="2026-06-26 09:17:04" u="1"/>
        <s v="2026-06-16 09:30:04" u="1"/>
        <s v="2026-06-16 09:32:20" u="1"/>
        <s v="2026-06-16 10:08:00" u="1"/>
        <s v="2026-06-16 10:10:58" u="1"/>
        <s v="2026-06-16 10:31:22" u="1"/>
        <s v="2026-06-16 10:33:37" u="1"/>
        <s v="2026-06-16 10:45:14" u="1"/>
        <s v="2026-06-16 10:57:22" u="1"/>
        <s v="2026-06-16 11:02:53" u="1"/>
        <s v="2026-06-16 11:08:53" u="1"/>
        <s v="2026-06-16 11:18:47" u="1"/>
        <s v="2026-06-16 12:58:59" u="1"/>
        <s v="2026-06-16 13:08:42" u="1"/>
        <s v="2026-06-16 13:22:14" u="1"/>
        <s v="2026-06-16 13:45:00" u="1"/>
        <s v="2026-06-16 13:47:41" u="1"/>
        <s v="2026-06-22 11:49:39" u="1"/>
        <s v="2026-06-16 13:53:53" u="1"/>
        <s v="2026-06-16 13:55:29" u="1"/>
        <s v="2026-06-16 13:56:46" u="1"/>
        <s v="2026-06-16 13:59:30" u="1"/>
        <s v="2026-06-16 14:01:59" u="1"/>
        <s v="2026-06-16 14:04:07" u="1"/>
        <s v="2026-06-16 14:20:24" u="1"/>
        <s v="2026-06-16 14:22:37" u="1"/>
        <s v="2026-06-16 14:25:10" u="1"/>
        <s v="2026-06-16 14:43:14" u="1"/>
        <s v="2026-06-16 14:53:30" u="1"/>
        <s v="2026-06-16 15:05:30" u="1"/>
        <s v="2026-06-16 15:15:21" u="1"/>
        <s v="2026-06-16 15:22:04" u="1"/>
        <s v="2026-06-16 15:29:00" u="1"/>
        <s v="2026-06-16 15:35:06" u="1"/>
        <s v="2026-06-25 13:53:35" u="1"/>
        <s v="2026-06-16 16:09:31" u="1"/>
        <s v="2026-06-16 16:12:30" u="1"/>
        <s v="2026-06-16 16:31:14" u="1"/>
        <s v="2026-06-16 16:37:17" u="1"/>
        <s v="2026-06-16 16:38:33" u="1"/>
        <s v="2026-06-16 16:49:17" u="1"/>
        <s v="2026-06-16 17:12:32" u="1"/>
        <s v="2026-06-16 17:16:31" u="1"/>
        <s v="2026-06-16 17:28:09" u="1"/>
        <s v="2026-06-16 17:38:13" u="1"/>
        <s v="2026-06-25 16:05:40" u="1"/>
        <s v="2026-06-17 08:47:58" u="1"/>
        <s v="2026-06-17 09:17:03" u="1"/>
        <s v="2026-06-17 09:17:06" u="1"/>
        <s v="2026-06-17 09:30:56" u="1"/>
        <s v="2026-06-17 10:37:49" u="1"/>
        <s v="2026-06-17 11:01:18" u="1"/>
        <s v="2026-06-17 11:37:20" u="1"/>
        <s v="2026-06-25 16:25:32" u="1"/>
        <s v="2026-06-30 10:58:49" u="1"/>
        <s v="2026-06-30 10:58:52" u="1"/>
        <s v="2026-06-17 13:01:46" u="1"/>
        <s v="2026-06-17 13:41:27" u="1"/>
        <s v="2026-06-17 14:06:03" u="1"/>
        <s v="2026-06-17 14:36:23" u="1"/>
        <s v="2026-06-17 14:51:19" u="1"/>
        <s v="2026-06-17 16:05:52" u="1"/>
        <s v="2026-06-17 16:34:50" u="1"/>
        <s v="2026-06-18 07:32:44" u="1"/>
        <s v="2026-06-30 09:14:39" u="1"/>
        <s v="2026-06-18 09:26:11" u="1"/>
        <s v="2026-06-18 10:03:36" u="1"/>
        <s v="2026-06-18 11:48:08" u="1"/>
        <s v="2026-06-18 11:53:32" u="1"/>
        <s v="2026-06-18 13:09:54" u="1"/>
        <s v="2026-06-18 14:23:25" u="1"/>
        <s v="2026-06-25 13:37:39" u="1"/>
        <s v="2026-06-18 15:22:14" u="1"/>
        <s v="2026-06-19 07:53:50" u="1"/>
        <s v="2026-06-19 08:35:50" u="1"/>
        <s v="2026-06-19 09:14:44" u="1"/>
        <s v="2026-06-19 09:31:02" u="1"/>
        <s v="2026-06-19 11:15:35" u="1"/>
        <s v="2026-06-26 14:44:46" u="1"/>
        <s v="2026-06-19 11:53:43" u="1"/>
        <s v="2026-06-19 11:59:22" u="1"/>
        <s v="2026-06-19 12:06:44" u="1"/>
        <s v="2026-06-19 12:30:08" u="1"/>
        <s v="2026-06-19 12:57:08" u="1"/>
        <s v="2026-06-19 12:58:30" u="1"/>
        <s v="2026-06-19 13:01:27" u="1"/>
        <s v="2026-06-19 13:10:06" u="1"/>
        <s v="2026-06-19 13:21:23" u="1"/>
        <s v="2026-06-19 13:26:17" u="1"/>
        <s v="2026-06-19 13:26:18" u="1"/>
        <s v="2026-06-19 13:26:19" u="1"/>
        <s v="2026-06-19 13:26:32" u="1"/>
        <s v="2026-06-19 14:18:02" u="1"/>
        <s v="2026-06-19 14:55:48" u="1"/>
        <s v="2026-06-19 15:02:28" u="1"/>
        <s v="2026-06-26 12:31:59" u="1"/>
        <s v="2026-06-19 16:36:45" u="1"/>
        <s v="2026-06-19 16:45:30" u="1"/>
        <s v="2026-06-19 16:46:00" u="1"/>
        <s v="2026-06-19 17:08:36" u="1"/>
        <s v="2026-06-19 17:11:05" u="1"/>
        <s v="2026-06-19 17:15:53" u="1"/>
        <s v="2026-06-20 13:08:41" u="1"/>
        <s v="2026-06-22 08:20:20" u="1"/>
        <s v="2026-06-22 09:01:14" u="1"/>
        <s v="2026-06-22 09:54:54" u="1"/>
        <s v="2026-06-22 10:16:55" u="1"/>
        <s v="2026-06-22 11:34:59" u="1"/>
        <s v="2026-06-22 12:18:29" u="1"/>
        <s v="2026-06-22 12:42:48" u="1"/>
        <s v="2026-06-22 12:48:55" u="1"/>
        <s v="2026-06-22 12:58:37" u="1"/>
        <s v="2026-06-22 13:20:09" u="1"/>
        <s v="2026-06-22 13:31:17" u="1"/>
        <s v="2026-06-26 12:30:48" u="1"/>
        <s v="2026-06-22 13:56:00" u="1"/>
        <s v="2026-06-22 13:56:12" u="1"/>
        <s v="2026-06-22 14:55:52" u="1"/>
        <s v="2026-06-22 15:02:11" u="1"/>
        <s v="2026-06-22 15:14:42" u="1"/>
        <s v="2026-06-26 14:54:36" u="1"/>
        <s v="2026-06-22 15:21:31" u="1"/>
        <s v="2026-06-22 15:31:01" u="1"/>
        <s v="2026-06-22 15:48:44" u="1"/>
        <s v="2026-06-22 15:49:31" u="1"/>
        <s v="2026-06-22 16:29:47" u="1"/>
        <s v="2026-06-22 17:03:59" u="1"/>
        <s v="2026-06-22 17:05:54" u="1"/>
        <s v="2026-06-26 15:07:44" u="1"/>
        <s v="2026-06-22 17:26:23" u="1"/>
        <s v="2026-06-30 14:54:08" u="1"/>
        <s v="2026-06-23 08:48:01" u="1"/>
        <s v="2026-06-30 09:09:51" u="1"/>
        <s v="2026-06-23 10:13:38" u="1"/>
        <s v="2026-06-23 10:15:00" u="1"/>
        <s v="2026-06-23 10:17:36" u="1"/>
        <s v="2026-06-23 10:25:01" u="1"/>
        <s v="2026-06-23 10:25:24" u="1"/>
        <s v="2026-06-23 10:34:23" u="1"/>
        <s v="2026-06-30 09:10:17" u="1"/>
        <s v="2026-06-30 09:11:35" u="1"/>
        <s v="2026-06-23 12:30:48" u="1"/>
        <s v="2026-06-23 12:47:03" u="1"/>
        <s v="2026-06-23 14:00:20" u="1"/>
        <s v="2026-06-23 14:37:39" u="1"/>
        <s v="2026-06-23 14:44:36" u="1"/>
        <s v="2026-06-23 15:16:50" u="1"/>
        <s v="2026-06-23 15:23:27" u="1"/>
        <s v="2026-06-23 15:41:43" u="1"/>
        <s v="2026-06-23 16:10:22" u="1"/>
        <s v="2026-06-23 16:26:58" u="1"/>
        <s v="2026-06-23 16:27:39" u="1"/>
        <s v="2026-06-24 09:55:44" u="1"/>
        <s v="2026-06-24 08:30:51" u="1"/>
        <s v="2026-06-24 08:46:57" u="1"/>
        <s v="2026-06-24 08:50:58" u="1"/>
        <s v="2026-06-24 09:03:39" u="1"/>
        <s v="2026-06-24 09:23:45" u="1"/>
        <s v="2026-06-24 09:48:14" u="1"/>
        <s v="2026-06-24 09:49:00" u="1"/>
        <s v="2026-06-24 09:52:56" u="1"/>
        <s v="2026-06-24 09:59:06" u="1"/>
        <s v="2026-06-24 10:06:45" u="1"/>
        <s v="2026-06-24 10:40:25" u="1"/>
        <s v="2026-06-24 10:41:50" u="1"/>
        <s v="2026-06-24 11:02:33" u="1"/>
        <s v="2026-06-24 11:10:46" u="1"/>
        <s v="2026-06-24 11:25:10" u="1"/>
        <s v="2026-06-24 11:32:16" u="1"/>
        <s v="2026-06-24 11:36:30" u="1"/>
        <s v="2026-06-24 11:38:39" u="1"/>
        <s v="2026-06-24 11:43:13" u="1"/>
        <s v="2026-06-24 12:18:08" u="1"/>
        <s v="2026-06-24 12:18:51" u="1"/>
        <s v="2026-06-24 12:20:03" u="1"/>
        <s v="2026-06-24 12:34:45" u="1"/>
        <s v="2026-06-24 12:51:32" u="1"/>
        <s v="2026-06-24 13:03:13" u="1"/>
        <s v="2026-06-24 13:42:07" u="1"/>
        <s v="2026-06-24 13:42:32" u="1"/>
        <s v="2026-06-25 09:41:35" u="1"/>
        <s v="2026-06-24 14:15:01" u="1"/>
        <s v="2026-06-24 14:34:05" u="1"/>
        <s v="2026-06-26 09:26:01" u="1"/>
        <s v="2026-06-24 15:04:17" u="1"/>
        <s v="2026-06-24 15:10:12" u="1"/>
        <s v="2026-06-24 15:11:21" u="1"/>
        <s v="2026-06-24 15:11:59" u="1"/>
        <s v="2026-06-24 15:13:22" u="1"/>
        <s v="2026-06-24 15:14:31" u="1"/>
        <s v="2026-06-24 15:15:42" u="1"/>
        <s v="2026-06-24 15:18:31" u="1"/>
        <s v="2026-06-24 15:23:40" u="1"/>
        <s v="2026-06-24 15:31:37" u="1"/>
        <s v="2026-06-24 15:50:25" u="1"/>
        <s v="2026-06-24 16:11:40" u="1"/>
        <s v="2026-06-25 09:41:38" u="1"/>
        <s v="2026-06-24 17:17:57" u="1"/>
        <s v="2026-06-24 17:54:09" u="1"/>
        <s v="2026-06-25 01:02:22" u="1"/>
        <s v="2026-06-25 06:57:51" u="1"/>
        <s v="2026-06-25 07:14:52" u="1"/>
        <s v="2026-06-25 07:15:01" u="1"/>
        <s v="2026-06-25 07:17:34" u="1"/>
        <s v="2026-06-25 07:21:48" u="1"/>
        <s v="2026-06-25 08:18:36" u="1"/>
        <s v="2026-06-25 08:30:30" u="1"/>
        <s v="2026-06-25 09:00:09" u="1"/>
        <s v="2026-06-25 09:01:57" u="1"/>
        <s v="2026-06-25 09:06:32" u="1"/>
        <s v="2026-06-25 09:26:15" u="1"/>
        <s v="2026-06-25 09:33:53" u="1"/>
        <s v="2026-06-25 09:34:33" u="1"/>
        <s v="2026-06-25 09:50:13" u="1"/>
        <s v="2026-06-25 10:31:41" u="1"/>
        <s v="2026-06-25 10:38:32" u="1"/>
        <s v="2026-06-25 10:53:46" u="1"/>
        <s v="2026-06-25 11:01:50" u="1"/>
        <s v="2026-06-25 11:05:30" u="1"/>
        <s v="2026-06-25 11:16:07" u="1"/>
        <s v="2026-06-25 11:50:47" u="1"/>
        <s v="2026-06-25 13:27:13" u="1"/>
        <s v="2026-06-25 14:14:39" u="1"/>
        <s v="2026-06-25 14:27:01" u="1"/>
        <s v="2026-06-30 09:16:02" u="1"/>
        <s v="2026-06-25 15:36:24" u="1"/>
        <s v="2026-06-25 15:37:13" u="1"/>
        <s v="2026-06-25 16:09:58" u="1"/>
        <s v="2026-06-25 16:28:46" u="1"/>
        <s v="2026-06-25 16:46:21" u="1"/>
        <s v="2026-06-25 16:50:05" u="1"/>
        <s v="2026-06-25 17:10:52" u="1"/>
        <s v="2026-06-25 17:51:35" u="1"/>
        <s v="2026-06-25 18:03:45" u="1"/>
        <s v="2026-06-26 06:15:07" u="1"/>
        <s v="2026-06-26 06:40:59" u="1"/>
        <s v="2026-06-26 11:42:49" u="1"/>
        <s v="2026-06-26 11:43:24" u="1"/>
        <s v="2026-06-26 12:09:56" u="1"/>
        <s v="2026-06-26 13:10:05" u="1"/>
        <s v="2026-06-26 13:16:05" u="1"/>
        <s v="2026-06-26 13:39:53" u="1"/>
        <s v="2026-06-26 13:52:19" u="1"/>
        <s v="2026-06-26 13:55:54" u="1"/>
        <s v="2026-06-26 14:33:42" u="1"/>
        <s v="2026-06-26 14:40:12" u="1"/>
        <s v="2026-06-26 15:11:18" u="1"/>
        <s v="2026-06-26 15:34:54" u="1"/>
        <s v="2026-06-26 15:46:55" u="1"/>
        <s v="2026-06-26 16:01:36" u="1"/>
        <s v="2026-06-26 18:01:02" u="1"/>
        <s v="2026-06-27 08:20:18" u="1"/>
        <s v="2026-06-27 09:41:21" u="1"/>
        <s v="2026-06-30 09:08:35" u="1"/>
        <s v="2026-06-30 09:11:28" u="1"/>
        <s v="2026-06-30 09:17:10" u="1"/>
        <s v="2026-06-30 10:30:52" u="1"/>
        <s v="2026-06-30 10:34:30" u="1"/>
        <s v="2026-06-30 11:29:34" u="1"/>
        <s v="2026-06-30 13:50:41" u="1"/>
        <s v="2026-06-30 13:56:03" u="1"/>
        <s v="2026-06-30 14:26:36" u="1"/>
        <s v="2026-06-30 14:27:49" u="1"/>
        <s v="2026-06-30 14:38:25" u="1"/>
        <s v="2026-06-30 15:11:41" u="1"/>
        <s v="2026-06-30 15:17:59" u="1"/>
        <s v="2026-06-30 15:39:15" u="1"/>
        <s v="2026-06-30 15:53:43" u="1"/>
        <s v="2026-06-30 16:00:56" u="1"/>
        <s v="2026-06-30 16:18:28" u="1"/>
        <s v="2026-06-30 16:32:40" u="1"/>
        <s v="2026-07-01 11:59:43" u="1"/>
        <s v="2026-07-01 11:59:54" u="1"/>
        <s v="2026-07-01 12:01:53" u="1"/>
        <s v="2026-07-01 14:30:16" u="1"/>
        <s v="2026-07-01 14:35:50" u="1"/>
        <s v="2026-07-01 15:03:20" u="1"/>
        <s v="2026-07-01 16:04:51" u="1"/>
        <s v="2026-07-01 16:06:51" u="1"/>
        <s v="2026-07-01 17:56:52" u="1"/>
        <s v="2026-06-26 09:15:25" u="1"/>
        <s v="2026-06-30 09:13:25" u="1"/>
        <s v="2026-07-01 09:49:34" u="1"/>
        <s v="2026-06-25 08:57:55" u="1"/>
        <s v="2026-07-01 12:26:25" u="1"/>
        <s v="2026-06-22 11:56:57" u="1"/>
        <s v="2026-06-22 11:56:58" u="1"/>
        <s v="2026-06-22 11:56:59" u="1"/>
        <s v="2026-07-01 09:48:36" u="1"/>
        <s v="2026-06-30 08:51:55" u="1"/>
        <s v="2026-06-30 08:51:56" u="1"/>
        <s v="2026-06-30 08:52:04" u="1"/>
        <s v="2026-06-30 08:52:06" u="1"/>
        <s v="2026-06-30 08:52:07" u="1"/>
        <s v="2026-06-30 08:52:08" u="1"/>
        <s v="2026-06-30 08:52:16" u="1"/>
        <s v="2026-06-30 08:52:21" u="1"/>
        <s v="2026-06-30 08:52:24" u="1"/>
        <s v="2026-06-30 08:52:26" u="1"/>
        <s v="2026-06-30 08:52:27" u="1"/>
        <s v="2026-06-30 08:52:28" u="1"/>
        <s v="2026-06-30 08:35:14" u="1"/>
        <s v="2026-06-09 16:41:48" u="1"/>
        <s v="2026-06-10 09:45:02" u="1"/>
        <s v="2026-06-17 15:41:30" u="1"/>
        <s v="2026-06-24 08:54:49" u="1"/>
        <s v="2026-06-25 14:45:12" u="1"/>
        <s v="2026-06-19 15:30:39" u="1"/>
        <s v="2026-06-20 10:23:30" u="1"/>
        <s v="2026-06-25 11:45:06" u="1"/>
        <s v="2026-06-26 14:52:19" u="1"/>
        <s v="2026-06-22 15:20:34" u="1"/>
        <s v="2026-06-24 06:36:03" u="1"/>
        <s v="2026-06-24 08:41:01" u="1"/>
        <s v="2026-06-24 09:46:20" u="1"/>
        <s v="2026-06-24 17:02:52" u="1"/>
        <s v="2026-06-25 08:35:46" u="1"/>
        <s v="2026-06-25 13:43:07" u="1"/>
        <s v="2026-06-25 13:43:33" u="1"/>
        <s v="2026-06-25 14:09:40" u="1"/>
        <s v="2026-06-25 14:15:04" u="1"/>
        <s v="2026-06-25 14:34:09" u="1"/>
        <s v="2026-06-25 14:38:29" u="1"/>
        <s v="2026-06-25 14:48:12" u="1"/>
        <s v="2026-06-25 15:24:08" u="1"/>
        <s v="2026-06-25 17:55:08" u="1"/>
        <s v="2026-06-26 11:15:37" u="1"/>
        <s v="2026-06-26 17:43:26" u="1"/>
        <s v="2026-06-27 08:59:10" u="1"/>
        <s v="2026-06-27 12:03:04" u="1"/>
        <s v="2026-06-27 12:09:20" u="1"/>
        <s v="2026-06-27 15:10:14" u="1"/>
        <s v="2026-06-30 17:12:36" u="1"/>
        <s v="2026-07-01 10:49:58" u="1"/>
        <s v="2026-07-01 12:09:35" u="1"/>
        <s v="2026-06-26 15:21:55" u="1"/>
        <s v="2026-06-25 10:36:49" u="1"/>
        <s v="2026-06-21 22:16:07" u="1"/>
        <s v="2026-06-20 23:34:34" u="1"/>
        <s v="2026-06-25 22:18:53" u="1"/>
        <s v="2026-06-23 09:33:05" u="1"/>
        <s v="2026-06-18 13:33:02" u="1"/>
        <s v="2026-06-16 16:29:43" u="1"/>
        <s v="2026-06-26 14:47:16" u="1"/>
        <s v="2026-06-20 23:14:20" u="1"/>
        <s v="2026-06-22 15:00:45" u="1"/>
        <s v="2026-06-24 10:40:38" u="1"/>
        <s v="2026-06-19 11:16:50" u="1"/>
        <s v="2026-06-30 07:56:38" u="1"/>
        <s v="2026-06-12 21:53:40" u="1"/>
        <s v="2026-06-24 16:59:32" u="1"/>
        <s v="2026-06-12 09:04:51" u="1"/>
        <s v="2026-05-07 00:27:46" u="1"/>
        <s v="2026-05-12 07:42:52" u="1"/>
        <s v="2026-06-13 23:02:47" u="1"/>
        <s v="2026-06-18 22:59:21" u="1"/>
        <s v="2026-04-24 07:10:29" u="1"/>
        <s v="2026-04-29 17:18:16" u="1"/>
        <s v="2026-06-12 21:51:41" u="1"/>
        <s v="2026-06-12 11:43:21" u="1"/>
        <s v="2026-06-20 23:14:59" u="1"/>
        <s v="2026-06-18 12:38:38" u="1"/>
        <s v="2026-06-20 23:14:35" u="1"/>
        <s v="2026-04-24 19:16:43" u="1"/>
        <s v="2026-06-13 21:55:26" u="1"/>
        <s v="2026-06-16 09:46:09" u="1"/>
        <s v="2026-06-22 07:55:37" u="1"/>
        <s v="2026-06-25 23:10:49" u="1"/>
        <s v="2026-06-12 14:14:54" u="1"/>
        <s v="2026-06-12 14:13:04" u="1"/>
        <s v="2026-06-25 12:11:20" u="1"/>
        <s v="2026-06-25 12:13:04" u="1"/>
        <s v="2026-06-19 11:23:21" u="1"/>
        <s v="2026-06-12 09:01:38" u="1"/>
        <s v="2026-06-12 14:02:49" u="1"/>
        <s v="2026-06-18 23:12:17" u="1"/>
        <s v="2026-06-12 21:51:38" u="1"/>
        <s v="2026-06-12 21:53:43" u="1"/>
        <s v="2026-06-13 23:23:34" u="1"/>
        <s v="2026-06-13 23:23:44" u="1"/>
        <s v="2026-05-13 08:46:28" u="1"/>
        <s v="2026-06-17 15:18:56" u="1"/>
        <s v="2026-06-12 15:33:17" u="1"/>
        <s v="2026-06-12 13:25:52" u="1"/>
        <s v="2026-06-18 23:10:48" u="1"/>
        <s v="2026-06-30 09:10:30" u="1"/>
        <s v="2026-06-20 23:35:23" u="1"/>
        <s v="2026-06-18 23:11:09" u="1"/>
        <s v="2026-05-19 16:14:15" u="1"/>
        <s v="2026-06-18 16:38:22" u="1"/>
        <s v="2026-06-25 22:17:43" u="1"/>
        <s v="2026-06-18 15:43:07" u="1"/>
        <s v="2026-06-18 15:44:16" u="1"/>
        <s v="2026-06-11 10:35:19" u="1"/>
        <s v="2026-06-18 17:06:11" u="1"/>
        <s v="2026-06-16 07:19:16" u="1"/>
        <s v="2026-05-11 07:57:21" u="1"/>
        <s v="2026-06-23 09:36:37" u="1"/>
        <s v="2026-05-11 11:24:58" u="1"/>
        <s v="2026-05-12 08:56:30" u="1"/>
        <s v="2026-06-23 09:01:57" u="1"/>
        <s v="2026-05-13 14:12:44" u="1"/>
        <s v="2026-05-14 09:55:49" u="1"/>
        <s v="2026-05-14 15:48:25" u="1"/>
        <s v="2026-05-15 07:25:05" u="1"/>
        <s v="2026-05-15 08:48:50" u="1"/>
        <s v="2026-06-30 13:45:19" u="1"/>
        <s v="2026-05-19 10:58:48" u="1"/>
        <s v="2026-06-16 19:54:44" u="1"/>
        <s v="2026-06-22 10:37:45" u="1"/>
        <s v="2026-06-16 11:40:58" u="1"/>
        <s v="2026-05-21 17:14:13" u="1"/>
        <s v="2026-06-26 09:15:54" u="1"/>
        <s v="2026-06-30 09:47:30" u="1"/>
        <s v="2026-06-30 09:15:10" u="1"/>
        <s v="2026-06-18 09:20:13" u="1"/>
        <s v="2026-05-25 14:06:05" u="1"/>
        <s v="2026-06-19 11:33:47" u="1"/>
        <s v="2026-06-20 17:49:20" u="1"/>
        <s v="2026-06-19 16:03:26" u="1"/>
        <s v="2026-06-30 08:51:53" u="1"/>
        <s v="2026-06-30 08:51:54" u="1"/>
        <s v="2026-06-25 14:15:27" u="1"/>
        <s v="2026-06-30 08:51:59" u="1"/>
        <s v="2026-06-30 08:52:09" u="1"/>
        <s v="2026-06-30 08:52:11" u="1"/>
        <s v="2026-06-30 08:52:12" u="1"/>
        <s v="2026-06-30 08:52:13" u="1"/>
        <s v="2026-06-30 08:52:14" u="1"/>
        <s v="2026-06-30 08:52:15" u="1"/>
        <s v="2026-06-30 08:52:23" u="1"/>
        <s v="2026-06-20 12:39:57" u="1"/>
        <s v="2026-05-29 07:10:18" u="1"/>
        <s v="2026-06-26 10:49:56" u="1"/>
        <s v="2026-06-26 10:47:10" u="1"/>
        <s v="2026-06-26 09:02:59" u="1"/>
        <s v="2026-06-22 11:21:54" u="1"/>
        <s v="2026-06-22 17:25:21" u="1"/>
        <s v="2026-06-19 08:28:38" u="1"/>
        <s v="2026-06-19 09:22:58" u="1"/>
        <s v="2026-06-19 09:22:56" u="1"/>
        <s v="2026-06-19 09:45:17" u="1"/>
        <s v="2026-06-19 14:48:14" u="1"/>
        <s v="2026-06-05 09:01:50" u="1"/>
        <s v="2026-06-25 15:02:28" u="1"/>
        <s v="2026-06-25 14:59:16" u="1"/>
        <s v="2026-06-05 15:39:41" u="1"/>
        <s v="2026-06-25 12:25:55" u="1"/>
        <s v="2026-06-10 16:58:02" u="1"/>
        <s v="2026-06-25 12:25:04" u="1"/>
        <s v="2026-06-25 12:24:13" u="1"/>
        <s v="2026-06-25 12:22:26" u="1"/>
        <s v="2026-06-22 15:57:29" u="1"/>
        <s v="2026-06-11 16:51:11" u="1"/>
        <s v="2026-06-12 09:53:23" u="1"/>
        <s v="2026-06-12 11:08:12" u="1"/>
        <s v="2026-06-12 11:32:18" u="1"/>
        <s v="2026-06-25 07:51:56" u="1"/>
        <s v="2026-06-25 07:53:12" u="1"/>
        <s v="2026-06-12 14:24:10" u="1"/>
        <s v="2026-06-12 15:59:13" u="1"/>
        <s v="2026-06-12 16:25:53" u="1"/>
        <s v="2026-06-12 16:54:28" u="1"/>
        <s v="2026-06-12 17:03:23" u="1"/>
        <s v="2026-06-16 08:58:10" u="1"/>
        <s v="2026-06-16 09:16:26" u="1"/>
        <s v="2026-06-16 10:17:51" u="1"/>
        <s v="2026-06-16 10:29:01" u="1"/>
        <s v="2026-06-16 11:10:32" u="1"/>
        <s v="2026-06-16 11:28:08" u="1"/>
        <s v="2026-06-16 12:16:38" u="1"/>
        <s v="2026-06-16 12:20:25" u="1"/>
        <s v="2026-06-23 13:28:39" u="1"/>
        <s v="2026-06-24 14:19:58" u="1"/>
        <s v="2026-06-24 14:21:00" u="1"/>
        <s v="2026-06-16 15:32:29" u="1"/>
        <s v="2026-06-16 15:40:55" u="1"/>
        <s v="2026-06-16 16:13:17" u="1"/>
        <s v="2026-06-16 16:57:42" u="1"/>
        <s v="2026-06-24 10:41:32" u="1"/>
        <s v="2026-06-30 09:08:06" u="1"/>
        <s v="2026-06-17 14:32:54" u="1"/>
        <s v="2026-06-18 08:55:08" u="1"/>
        <s v="2026-06-18 08:55:11" u="1"/>
        <s v="2026-06-18 08:55:12" u="1"/>
        <s v="2026-06-18 08:56:40" u="1"/>
        <s v="2026-06-18 09:36:49" u="1"/>
        <s v="2026-06-18 09:47:29" u="1"/>
        <s v="2026-06-18 09:58:14" u="1"/>
        <s v="2026-06-18 10:36:16" u="1"/>
        <s v="2026-06-18 13:42:44" u="1"/>
        <s v="2026-06-18 13:51:36" u="1"/>
        <s v="2026-06-18 14:31:33" u="1"/>
        <s v="2026-06-18 14:38:21" u="1"/>
        <s v="2026-06-18 14:47:15" u="1"/>
        <s v="2026-06-18 15:20:29" u="1"/>
        <s v="2026-06-18 16:23:46" u="1"/>
        <s v="2026-06-18 17:18:58" u="1"/>
        <s v="2026-06-18 20:54:59" u="1"/>
        <s v="2026-06-19 07:20:12" u="1"/>
        <s v="2026-06-19 07:20:14" u="1"/>
        <s v="2026-06-19 07:20:15" u="1"/>
        <s v="2026-06-19 07:20:17" u="1"/>
        <s v="2026-06-19 07:20:18" u="1"/>
        <s v="2026-06-19 07:20:19" u="1"/>
        <s v="2026-06-19 07:20:21" u="1"/>
        <s v="2026-06-19 07:20:23" u="1"/>
        <s v="2026-06-19 07:20:24" u="1"/>
        <s v="2026-06-19 07:20:31" u="1"/>
        <s v="2026-06-19 07:32:07" u="1"/>
        <s v="2026-06-19 07:32:13" u="1"/>
        <s v="2026-06-19 07:35:10" u="1"/>
        <s v="2026-06-19 07:56:17" u="1"/>
        <s v="2026-06-23 11:06:40" u="1"/>
        <s v="2026-06-26 08:40:50" u="1"/>
        <s v="2026-06-26 08:41:12" u="1"/>
        <s v="2026-06-26 08:45:50" u="1"/>
        <s v="2026-06-26 08:41:44" u="1"/>
        <s v="2026-06-19 11:23:23" u="1"/>
        <s v="2026-06-19 11:26:01" u="1"/>
        <s v="2026-06-19 11:39:49" u="1"/>
        <s v="2026-06-19 13:20:51" u="1"/>
        <s v="2026-06-19 15:40:28" u="1"/>
        <s v="2026-06-19 15:54:17" u="1"/>
        <s v="2026-06-19 16:02:53" u="1"/>
        <s v="2026-06-19 16:08:37" u="1"/>
        <s v="2026-06-19 16:30:16" u="1"/>
        <s v="2026-06-22 07:28:12" u="1"/>
        <s v="2026-06-22 08:57:38" u="1"/>
        <s v="2026-06-22 09:06:10" u="1"/>
        <s v="2026-06-23 07:21:04" u="1"/>
        <s v="2026-06-26 09:14:16" u="1"/>
        <s v="2026-06-22 10:54:54" u="1"/>
        <s v="2026-06-22 10:55:00" u="1"/>
        <s v="2026-06-22 12:02:50" u="1"/>
        <s v="2026-06-22 13:05:17" u="1"/>
        <s v="2026-06-25 11:49:10" u="1"/>
        <s v="2026-06-22 14:30:58" u="1"/>
        <s v="2026-06-22 15:54:09" u="1"/>
        <s v="2026-06-22 15:58:34" u="1"/>
        <s v="2026-06-22 16:24:17" u="1"/>
        <s v="2026-06-22 16:42:26" u="1"/>
        <s v="2026-06-22 16:59:20" u="1"/>
        <s v="2026-06-22 18:11:54" u="1"/>
        <s v="2026-06-23 07:51:46" u="1"/>
        <s v="2026-06-23 07:51:59" u="1"/>
        <s v="2026-06-23 08:29:35" u="1"/>
        <s v="2026-06-23 08:56:40" u="1"/>
        <s v="2026-06-23 09:00:53" u="1"/>
        <s v="2026-06-23 09:22:33" u="1"/>
        <s v="2026-06-23 09:33:33" u="1"/>
        <s v="2026-06-23 09:35:55" u="1"/>
        <s v="2026-06-23 09:39:58" u="1"/>
        <s v="2026-06-23 09:41:07" u="1"/>
        <s v="2026-06-23 09:44:38" u="1"/>
        <s v="2026-06-23 10:04:15" u="1"/>
        <s v="2026-06-23 10:04:33" u="1"/>
        <s v="2026-06-23 10:17:03" u="1"/>
        <s v="2026-06-23 10:31:30" u="1"/>
        <s v="2026-06-23 10:37:39" u="1"/>
        <s v="2026-06-23 10:50:44" u="1"/>
        <s v="2026-06-23 10:57:43" u="1"/>
        <s v="2026-06-23 11:06:53" u="1"/>
        <s v="2026-06-23 11:08:50" u="1"/>
        <s v="2026-06-23 11:09:06" u="1"/>
        <s v="2026-06-23 11:17:42" u="1"/>
        <s v="2026-06-23 11:28:18" u="1"/>
        <s v="2026-06-23 11:57:21" u="1"/>
        <s v="2026-06-23 11:59:55" u="1"/>
        <s v="2026-06-23 12:09:17" u="1"/>
        <s v="2026-06-23 12:22:40" u="1"/>
        <s v="2026-06-23 12:27:16" u="1"/>
        <s v="2026-06-30 09:50:13" u="1"/>
        <s v="2026-06-23 12:49:13" u="1"/>
        <s v="2026-06-23 13:12:25" u="1"/>
        <s v="2026-06-23 13:13:09" u="1"/>
        <s v="2026-06-23 13:56:07" u="1"/>
        <s v="2026-06-23 13:58:20" u="1"/>
        <s v="2026-06-23 14:28:58" u="1"/>
        <s v="2026-06-23 14:31:45" u="1"/>
        <s v="2026-06-23 14:49:55" u="1"/>
        <s v="2026-06-23 15:12:32" u="1"/>
        <s v="2026-06-23 15:26:15" u="1"/>
        <s v="2026-06-23 15:28:07" u="1"/>
        <s v="2026-06-23 16:10:42" u="1"/>
        <s v="2026-06-24 09:55:37" u="1"/>
        <s v="2026-06-23 16:40:01" u="1"/>
        <s v="2026-06-23 16:53:34" u="1"/>
        <s v="2026-06-23 16:54:42" u="1"/>
        <s v="2026-06-23 17:02:56" u="1"/>
        <s v="2026-06-23 17:09:19" u="1"/>
        <s v="2026-06-23 17:34:04" u="1"/>
        <s v="2026-06-23 21:08:47" u="1"/>
        <s v="2026-06-26 09:24:23" u="1"/>
        <s v="2026-06-26 09:23:48" u="1"/>
        <s v="2026-06-24 07:07:22" u="1"/>
        <s v="2026-06-30 09:12:08" u="1"/>
        <s v="2026-06-26 09:26:32" u="1"/>
        <s v="2026-06-24 10:16:50" u="1"/>
        <s v="2026-06-24 11:13:54" u="1"/>
        <s v="2026-06-24 11:28:10" u="1"/>
        <s v="2026-06-24 11:39:39" u="1"/>
        <s v="2026-06-24 11:45:11" u="1"/>
        <s v="2026-06-24 11:59:00" u="1"/>
        <s v="2026-06-24 12:00:43" u="1"/>
        <s v="2026-06-24 12:11:03" u="1"/>
        <s v="2026-06-24 12:19:01" u="1"/>
        <s v="2026-06-24 13:43:59" u="1"/>
        <s v="2026-06-24 14:19:45" u="1"/>
        <s v="2026-06-24 14:32:45" u="1"/>
        <s v="2026-06-26 09:26:56" u="1"/>
        <s v="2026-06-24 15:47:35" u="1"/>
        <s v="2026-06-24 16:38:59" u="1"/>
        <s v="2026-06-24 16:59:53" u="1"/>
        <s v="2026-06-24 17:07:05" u="1"/>
        <s v="2026-06-24 17:14:04" u="1"/>
        <s v="2026-06-24 17:54:29" u="1"/>
        <s v="2026-06-24 18:28:13" u="1"/>
        <s v="2026-06-24 19:53:43" u="1"/>
        <s v="2026-06-25 07:20:16" u="1"/>
        <s v="2026-06-25 09:22:27" u="1"/>
        <s v="2026-06-25 10:08:36" u="1"/>
        <s v="2026-06-25 10:11:21" u="1"/>
        <s v="2026-06-25 10:21:20" u="1"/>
        <s v="2026-06-25 16:30:15" u="1"/>
        <s v="2026-06-25 11:04:52" u="1"/>
        <s v="2026-06-25 11:09:49" u="1"/>
        <s v="2026-06-25 12:37:25" u="1"/>
        <s v="2026-06-25 13:01:59" u="1"/>
        <s v="2026-06-25 13:18:11" u="1"/>
        <s v="2026-06-25 13:54:58" u="1"/>
        <s v="2026-06-25 13:56:44" u="1"/>
        <s v="2026-06-25 14:07:37" u="1"/>
        <s v="2026-06-25 14:39:44" u="1"/>
        <s v="2026-06-25 15:13:58" u="1"/>
        <s v="2026-06-25 15:58:47" u="1"/>
        <s v="2026-06-25 16:21:40" u="1"/>
        <s v="2026-06-25 16:42:33" u="1"/>
        <s v="2026-06-25 17:08:16" u="1"/>
        <s v="2026-06-26 06:41:28" u="1"/>
        <s v="2026-06-26 08:21:36" u="1"/>
        <s v="2026-06-26 08:21:38" u="1"/>
        <s v="2026-06-26 08:52:39" u="1"/>
        <s v="2026-06-26 08:52:45" u="1"/>
        <s v="2026-06-26 08:57:31" u="1"/>
        <s v="2026-06-26 09:46:35" u="1"/>
        <s v="2026-06-26 10:12:01" u="1"/>
        <s v="2026-06-26 10:17:50" u="1"/>
        <s v="2026-06-26 10:49:18" u="1"/>
        <s v="2026-06-26 11:11:16" u="1"/>
        <s v="2026-06-26 11:21:28" u="1"/>
        <s v="2026-06-26 11:28:28" u="1"/>
        <s v="2026-06-26 11:37:32" u="1"/>
        <s v="2026-06-26 11:38:06" u="1"/>
        <s v="2026-06-26 12:02:09" u="1"/>
        <s v="2026-06-26 12:27:55" u="1"/>
        <s v="2026-06-26 12:38:53" u="1"/>
        <s v="2026-06-26 12:53:48" u="1"/>
        <s v="2026-06-26 13:38:32" u="1"/>
        <s v="2026-06-26 13:49:02" u="1"/>
        <s v="2026-06-26 14:00:41" u="1"/>
        <s v="2026-06-26 14:57:54" u="1"/>
        <s v="2026-06-26 15:06:21" u="1"/>
        <s v="2026-06-26 15:41:03" u="1"/>
        <s v="2026-06-26 15:58:18" u="1"/>
        <s v="2026-06-26 16:00:29" u="1"/>
        <s v="2026-06-26 16:48:12" u="1"/>
        <s v="2026-06-26 19:13:07" u="1"/>
        <s v="2026-06-26 19:21:33" u="1"/>
        <s v="2026-06-27 11:19:00" u="1"/>
        <s v="2026-06-28 21:25:29" u="1"/>
        <s v="2026-06-30 08:57:23" u="1"/>
        <s v="2026-06-30 08:59:15" u="1"/>
        <s v="2026-06-30 09:17:38" u="1"/>
        <s v="2026-06-30 09:27:45" u="1"/>
        <s v="2026-06-30 09:35:29" u="1"/>
        <s v="2026-06-30 09:56:33" u="1"/>
        <s v="2026-06-30 10:22:02" u="1"/>
        <s v="2026-06-30 10:35:16" u="1"/>
        <s v="2026-06-30 10:37:01" u="1"/>
        <s v="2026-06-30 10:50:34" u="1"/>
        <s v="2026-06-30 12:14:09" u="1"/>
        <s v="2026-06-30 12:42:00" u="1"/>
        <s v="2026-06-30 13:22:26" u="1"/>
        <s v="2026-06-30 14:10:39" u="1"/>
        <s v="2026-06-17 16:43:42" u="1"/>
        <s v="2026-06-18 23:11:04" u="1"/>
        <s v="2026-06-17 21:48:51" u="1"/>
        <s v="2026-06-12 09:43:13" u="1"/>
        <s v="2026-06-22 21:31:43" u="1"/>
        <s v="2026-06-24 17:02:07" u="1"/>
        <s v="2026-06-30 08:51:58" u="1"/>
        <s v="2026-06-30 08:52:02" u="1"/>
        <s v="2026-06-30 08:52:03" u="1"/>
        <s v="2026-06-30 08:52:05" u="1"/>
        <s v="2026-06-05 16:25:41" u="1"/>
        <s v="2026-06-05 17:48:56" u="1"/>
        <s v="2026-06-08 06:49:52" u="1"/>
        <s v="2026-06-26 07:20:03" u="1"/>
        <s v="2026-06-12 11:22:54" u="1"/>
        <s v="2026-06-12 14:29:35" u="1"/>
        <s v="2026-06-12 15:25:47" u="1"/>
        <s v="2026-06-16 09:40:03" u="1"/>
        <s v="2026-06-16 09:51:15" u="1"/>
        <s v="2026-06-16 11:11:25" u="1"/>
        <s v="2026-06-16 16:55:29" u="1"/>
        <s v="2026-06-17 11:41:32" u="1"/>
        <s v="2026-06-18 08:53:00" u="1"/>
        <s v="2026-06-22 09:08:59" u="1"/>
        <s v="2026-06-22 11:04:41" u="1"/>
        <s v="2026-06-22 11:25:01" u="1"/>
        <s v="2026-06-22 16:40:45" u="1"/>
        <s v="2026-06-22 19:38:32" u="1"/>
        <s v="2026-06-22 21:31:26" u="1"/>
        <s v="2026-06-23 07:06:29" u="1"/>
        <s v="2026-06-23 10:07:08" u="1"/>
        <s v="2026-06-23 14:20:04" u="1"/>
        <s v="2026-06-24 11:19:27" u="1"/>
        <s v="2026-06-24 11:21:52" u="1"/>
        <s v="2026-06-24 11:24:39" u="1"/>
        <s v="2026-06-24 11:27:06" u="1"/>
        <s v="2026-06-24 11:29:40" u="1"/>
        <s v="2026-06-24 11:32:40" u="1"/>
        <s v="2026-06-24 16:42:23" u="1"/>
        <s v="2026-06-30 12:16:48" u="1"/>
        <s v="2026-06-30 12:20:17" u="1"/>
        <s v="2026-06-30 12:23:21" u="1"/>
        <s v="2026-06-30 12:45:50" u="1"/>
        <s v="2026-06-30 12:50:06" u="1"/>
        <s v="2026-06-30 12:53:05" u="1"/>
        <s v="2026-06-30 12:55:46" u="1"/>
        <s v="2026-06-30 13:02:59" u="1"/>
        <s v="2026-06-30 13:06:25" u="1"/>
        <s v="2026-06-30 15:31:25" u="1"/>
        <s v="2026-06-19 15:34:21" u="1"/>
        <s v="2026-06-26 09:20:01" u="1"/>
        <s v="2026-06-26 09:20:50" u="1"/>
        <s v="2026-06-18 16:43:45" u="1"/>
        <s v="2026-06-26 08:34:46" u="1"/>
        <s v="2026-06-26 09:16:18" u="1"/>
        <s v="2026-06-24 07:16:55" u="1"/>
        <s v="2026-06-24 22:35:59" u="1"/>
        <s v="2026-06-16 08:22:58" u="1"/>
        <s v="2026-06-12 16:30:39" u="1"/>
        <s v="2026-06-23 09:51:42" u="1"/>
        <s v="2026-06-30 11:23:30" u="1"/>
        <s v="2026-06-13 23:16:29" u="1"/>
        <s v="2026-06-22 08:15:36" u="1"/>
        <s v="2026-06-24 19:40:23" u="1"/>
        <s v="2026-06-17 23:16:51" u="1"/>
        <s v="2026-06-21 08:47:37" u="1"/>
        <s v="2026-06-30 10:27:48" u="1"/>
        <s v="2026-06-24 22:59:53" u="1"/>
        <s v="2026-06-22 15:44:07" u="1"/>
        <s v="2026-06-24 10:07:11" u="1"/>
        <s v="2026-06-19 09:22:55" u="1"/>
        <s v="2026-06-24 16:00:40" u="1"/>
        <s v="2026-06-26 14:41:14" u="1"/>
        <s v="2026-06-25 06:06:09" u="1"/>
        <s v="2026-06-30 08:49:46" u="1"/>
        <s v="2026-06-22 09:42:20" u="1"/>
        <s v="2026-06-25 15:42:54" u="1"/>
        <s v="2026-06-04 16:24:44" u="1"/>
        <s v="2026-06-05 09:11:04" u="1"/>
        <s v="2026-06-05 09:56:29" u="1"/>
        <s v="2026-06-05 11:24:51" u="1"/>
        <s v="2026-06-30 11:17:41" u="1"/>
        <s v="2026-06-06 07:50:16" u="1"/>
        <s v="2026-06-24 15:15:27" u="1"/>
        <s v="2026-06-10 14:57:13" u="1"/>
        <s v="2026-06-26 07:20:11" u="1"/>
        <s v="2026-06-11 14:57:31" u="1"/>
        <s v="2026-06-12 09:01:18" u="1"/>
        <s v="2026-06-12 09:34:29" u="1"/>
        <s v="2026-06-12 10:37:33" u="1"/>
        <s v="2026-06-12 11:12:00" u="1"/>
        <s v="2026-06-12 12:18:50" u="1"/>
        <s v="2026-06-12 15:07:56" u="1"/>
        <s v="2026-06-12 15:58:45" u="1"/>
        <s v="2026-06-16 08:27:49" u="1"/>
        <s v="2026-06-16 09:49:15" u="1"/>
        <s v="2026-06-16 12:28:38" u="1"/>
        <s v="2026-06-16 14:38:04" u="1"/>
        <s v="2026-06-24 23:05:52" u="1"/>
        <s v="2026-06-18 09:01:37" u="1"/>
        <s v="2026-06-18 10:49:30" u="1"/>
        <s v="2026-06-18 11:00:45" u="1"/>
        <s v="2026-06-18 11:08:36" u="1"/>
        <s v="2026-06-18 11:16:50" u="1"/>
        <s v="2026-06-18 12:26:36" u="1"/>
        <s v="2026-06-18 13:27:40" u="1"/>
        <s v="2026-06-18 13:34:58" u="1"/>
        <s v="2026-06-18 15:47:58" u="1"/>
        <s v="2026-06-18 17:35:14" u="1"/>
        <s v="2026-06-19 10:06:26" u="1"/>
        <s v="2026-06-22 08:35:46" u="1"/>
        <s v="2026-06-19 15:47:32" u="1"/>
        <s v="2026-06-19 16:54:43" u="1"/>
        <s v="2026-06-19 17:26:49" u="1"/>
        <s v="2026-06-19 17:27:36" u="1"/>
        <s v="2026-06-19 17:39:21" u="1"/>
        <s v="2026-06-22 12:14:46" u="1"/>
        <s v="2026-06-22 12:25:49" u="1"/>
        <s v="2026-06-22 12:48:48" u="1"/>
        <s v="2026-06-22 13:58:34" u="1"/>
        <s v="2026-06-22 14:30:37" u="1"/>
        <s v="2026-06-22 14:50:39" u="1"/>
        <s v="2026-06-22 15:31:34" u="1"/>
        <s v="2026-06-22 15:47:37" u="1"/>
        <s v="2026-06-22 15:57:19" u="1"/>
        <s v="2026-06-22 16:00:30" u="1"/>
        <s v="2026-06-22 16:18:05" u="1"/>
        <s v="2026-06-22 16:36:41" u="1"/>
        <s v="2026-06-22 17:00:18" u="1"/>
        <s v="2026-06-22 17:32:40" u="1"/>
        <s v="2026-06-22 17:44:54" u="1"/>
        <s v="2026-06-22 18:16:10" u="1"/>
        <s v="2026-06-23 08:03:09" u="1"/>
        <s v="2026-06-23 16:09:53" u="1"/>
        <s v="2026-06-23 16:09:49" u="1"/>
        <s v="2026-06-23 16:09:57" u="1"/>
        <s v="2026-06-23 16:09:54" u="1"/>
        <s v="2026-06-23 09:19:52" u="1"/>
        <s v="2026-06-23 16:10:00" u="1"/>
        <s v="2026-06-23 10:39:36" u="1"/>
        <s v="2026-06-23 11:04:33" u="1"/>
        <s v="2026-06-23 11:08:54" u="1"/>
        <s v="2026-06-23 13:52:42" u="1"/>
        <s v="2026-06-23 14:59:30" u="1"/>
        <s v="2026-06-24 09:55:41" u="1"/>
        <s v="2026-06-23 15:58:28" u="1"/>
        <s v="2026-06-23 16:27:30" u="1"/>
        <s v="2026-06-23 16:59:57" u="1"/>
        <s v="2026-06-24 09:01:38" u="1"/>
        <s v="2026-06-25 07:23:58" u="1"/>
        <s v="2026-06-25 07:23:47" u="1"/>
        <s v="2026-06-24 10:01:26" u="1"/>
        <s v="2026-06-24 10:21:02" u="1"/>
        <s v="2026-06-24 10:30:36" u="1"/>
        <s v="2026-06-24 10:56:11" u="1"/>
        <s v="2026-06-24 10:58:38" u="1"/>
        <s v="2026-06-24 11:04:02" u="1"/>
        <s v="2026-06-24 11:28:18" u="1"/>
        <s v="2026-06-24 11:29:27" u="1"/>
        <s v="2026-06-24 18:00:40" u="1"/>
        <s v="2026-06-24 13:18:02" u="1"/>
        <s v="2026-06-24 13:38:42" u="1"/>
        <s v="2026-06-24 13:46:45" u="1"/>
        <s v="2026-06-24 14:16:10" u="1"/>
        <s v="2026-06-24 14:30:22" u="1"/>
        <s v="2026-06-24 15:29:06" u="1"/>
        <s v="2026-06-24 17:05:07" u="1"/>
        <s v="2026-06-25 10:54:27" u="1"/>
        <s v="2026-06-26 13:22:18" u="1"/>
        <s v="2026-06-26 16:13:01" u="1"/>
        <s v="2026-06-26 18:30:56" u="1"/>
        <s v="2026-06-30 11:08:56" u="1"/>
        <s v="2026-06-16 07:02:20" u="1"/>
        <s v="2026-06-25 12:21:33" u="1"/>
        <s v="2026-06-25 12:23:09" u="1"/>
        <s v="2026-06-19 10:18:53" u="1"/>
        <s v="2026-06-19 10:17:58" u="1"/>
        <s v="2026-06-25 13:45:34" u="1"/>
        <s v="2026-06-24 15:46:37" u="1"/>
        <s v="2026-06-19 10:09:32" u="1"/>
        <s v="2026-06-12 06:18:53" u="1"/>
        <s v="2026-06-25 11:42:22" u="1"/>
        <s v="2026-06-11 09:36:43" u="1"/>
        <s v="2026-06-12 16:16:59" u="1"/>
        <s v="2026-06-12 16:11:24" u="1"/>
        <s v="2026-06-12 16:04:14" u="1"/>
        <s v="2026-06-24 22:14:39" u="1"/>
        <s v="2026-06-22 11:24:03" u="1"/>
        <s v="2026-04-22 10:13:06" u="1"/>
        <s v="2026-06-18 15:16:34" u="1"/>
        <s v="2026-06-23 10:43:57" u="1"/>
        <s v="2026-06-12 09:37:12" u="1"/>
        <s v="2026-06-10 21:49:42" u="1"/>
        <s v="2026-04-23 07:43:00" u="1"/>
        <s v="2026-04-22 08:58:02" u="1"/>
        <s v="2026-04-23 07:39:24" u="1"/>
        <s v="2026-06-20 23:14:11" u="1"/>
        <s v="2026-06-24 12:59:15" u="1"/>
        <s v="2026-05-12 22:33:29" u="1"/>
        <s v="2026-05-12 22:33:39" u="1"/>
        <s v="2026-05-21 15:45:13" u="1"/>
        <s v="2026-06-11 16:52:51" u="1"/>
        <s v="2026-06-11 14:13:48" u="1"/>
        <s v="2026-06-25 11:43:46" u="1"/>
        <s v="2026-06-12 13:31:37" u="1"/>
        <s v="2026-06-20 08:17:35" u="1"/>
        <s v="2026-06-20 08:15:53" u="1"/>
        <s v="2026-06-20 08:10:16" u="1"/>
        <s v="2026-06-20 08:15:00" u="1"/>
        <s v="2026-06-20 08:14:11" u="1"/>
        <s v="2026-06-20 08:12:38" u="1"/>
        <s v="2026-06-20 08:11:06" u="1"/>
        <s v="2026-06-20 08:13:32" u="1"/>
        <s v="2026-06-20 08:08:56" u="1"/>
        <s v="2026-06-18 22:13:36" u="1"/>
        <s v="2026-06-18 22:13:41" u="1"/>
        <s v="2026-06-17 23:15:13" u="1"/>
        <s v="2026-04-24 09:07:31" u="1"/>
        <s v="2026-06-17 16:33:36" u="1"/>
        <s v="2026-06-24 23:18:42" u="1"/>
        <s v="2026-06-24 22:14:36" u="1"/>
        <s v="2026-06-23 22:16:21" u="1"/>
        <s v="2026-06-15 10:32:06" u="1"/>
        <s v="2026-05-04 10:40:11" u="1"/>
        <s v="2026-06-24 22:15:09" u="1"/>
        <s v="2026-06-24 22:15:13" u="1"/>
        <s v="2026-06-25 16:08:09" u="1"/>
        <s v="2026-06-11 16:22:40" u="1"/>
        <s v="2026-06-18 15:41:19" u="1"/>
        <s v="2026-06-18 15:42:15" u="1"/>
        <s v="2026-06-17 09:54:21" u="1"/>
        <s v="2026-06-18 06:41:36" u="1"/>
        <s v="2026-06-16 14:02:58" u="1"/>
        <s v="2026-06-26 15:32:29" u="1"/>
        <s v="2026-06-10 09:34:02" u="1"/>
        <s v="2026-06-22 13:59:37" u="1"/>
        <s v="2026-06-23 10:44:58" u="1"/>
        <s v="2026-06-12 08:05:24" u="1"/>
        <s v="2026-06-12 08:04:06" u="1"/>
        <s v="2026-06-22 14:47:39" u="1"/>
        <s v="2026-06-12 08:06:09" u="1"/>
        <s v="2026-06-18 10:48:47" u="1"/>
        <s v="2026-06-24 08:56:47" u="1"/>
        <s v="2026-06-21 08:45:38" u="1"/>
        <s v="2026-06-18 15:31:01" u="1"/>
        <s v="2026-06-11 15:35:52" u="1"/>
        <s v="2026-06-17 11:25:51" u="1"/>
        <s v="2026-06-17 11:24:29" u="1"/>
        <s v="2026-06-18 13:55:30" u="1"/>
        <s v="2026-06-23 08:17:15" u="1"/>
        <s v="2026-06-22 10:35:24" u="1"/>
        <s v="2026-06-25 12:17:11" u="1"/>
        <s v="2026-06-18 09:40:31" u="1"/>
        <s v="2026-06-12 09:45:49" u="1"/>
        <s v="2026-06-23 15:57:32" u="1"/>
        <s v="2026-06-09 09:42:33" u="1"/>
        <s v="2026-06-18 08:25:34" u="1"/>
        <s v="2026-06-17 16:13:28" u="1"/>
        <s v="2026-06-18 15:20:58" u="1"/>
        <s v="2026-06-18 15:23:02" u="1"/>
        <s v="2026-06-24 17:01:00" u="1"/>
        <s v="2026-06-18 17:31:08" u="1"/>
        <s v="2026-06-23 14:39:26" u="1"/>
        <s v="2026-06-19 16:03:06" u="1"/>
        <s v="2026-06-04 08:14:38" u="1"/>
        <s v="2026-06-04 08:17:13" u="1"/>
        <s v="2026-06-04 09:05:04" u="1"/>
        <s v="2026-06-04 10:25:22" u="1"/>
        <s v="2026-06-04 11:32:50" u="1"/>
        <s v="2026-06-05 08:14:03" u="1"/>
        <s v="2026-06-05 08:39:19" u="1"/>
        <s v="2026-06-05 10:01:44" u="1"/>
        <s v="2026-06-05 12:11:54" u="1"/>
        <s v="2026-06-06 11:07:56" u="1"/>
        <s v="2026-06-09 09:48:58" u="1"/>
        <s v="2026-06-20 10:22:16" u="1"/>
        <s v="2026-06-16 16:18:06" u="1"/>
        <s v="2026-06-25 14:58:32" u="1"/>
        <s v="2026-06-10 08:29:16" u="1"/>
        <s v="2026-06-20 10:21:49" u="1"/>
        <s v="2026-06-20 10:21:07" u="1"/>
        <s v="2026-06-22 10:35:27" u="1"/>
        <s v="2026-06-22 11:53:32" u="1"/>
        <s v="2026-06-20 10:22:02" u="1"/>
        <s v="2026-06-11 08:21:52" u="1"/>
        <s v="2026-06-11 10:06:59" u="1"/>
        <s v="2026-06-11 10:17:02" u="1"/>
        <s v="2026-06-11 14:39:59" u="1"/>
        <s v="2026-06-11 14:40:08" u="1"/>
        <s v="2026-06-11 14:49:05" u="1"/>
        <s v="2026-06-11 14:56:31" u="1"/>
        <s v="2026-06-11 14:59:57" u="1"/>
        <s v="2026-06-11 15:13:46" u="1"/>
        <s v="2026-06-11 15:14:13" u="1"/>
        <s v="2026-06-11 15:41:20" u="1"/>
        <s v="2026-06-23 14:10:34" u="1"/>
        <s v="2026-06-11 16:36:35" u="1"/>
        <s v="2026-06-11 16:36:38" u="1"/>
        <s v="2026-06-12 07:35:45" u="1"/>
        <s v="2026-06-12 07:58:54" u="1"/>
        <s v="2026-06-19 06:45:08" u="1"/>
        <s v="2026-06-12 08:51:03" u="1"/>
        <s v="2026-06-12 08:53:48" u="1"/>
        <s v="2026-06-12 09:03:23" u="1"/>
        <s v="2026-06-12 09:07:35" u="1"/>
        <s v="2026-06-12 09:24:35" u="1"/>
        <s v="2026-06-22 08:56:31" u="1"/>
        <s v="2026-06-12 09:41:19" u="1"/>
        <s v="2026-06-12 09:44:47" u="1"/>
        <s v="2026-06-12 10:07:22" u="1"/>
        <s v="2026-06-12 10:26:54" u="1"/>
        <s v="2026-06-12 10:40:56" u="1"/>
        <s v="2026-06-12 10:54:59" u="1"/>
        <s v="2026-06-12 13:09:14" u="1"/>
        <s v="2026-06-23 14:24:26" u="1"/>
        <s v="2026-06-12 15:14:03" u="1"/>
        <s v="2026-06-26 14:28:12" u="1"/>
        <s v="2026-06-26 14:50:10" u="1"/>
        <s v="2026-06-12 16:15:17" u="1"/>
        <s v="2026-06-12 16:33:16" u="1"/>
        <s v="2026-06-18 14:43:34" u="1"/>
        <s v="2026-06-12 16:46:10" u="1"/>
        <s v="2026-06-18 14:45:18" u="1"/>
        <s v="2026-06-26 14:26:47" u="1"/>
        <s v="2026-06-16 13:06:01" u="1"/>
        <s v="2026-06-16 13:18:18" u="1"/>
        <s v="2026-06-22 07:42:22" u="1"/>
        <s v="2026-06-24 14:18:22" u="1"/>
        <s v="2026-06-16 14:58:42" u="1"/>
        <s v="2026-06-16 16:03:22" u="1"/>
        <s v="2026-06-17 08:37:15" u="1"/>
        <s v="2026-06-17 09:02:45" u="1"/>
        <s v="2026-06-17 09:04:02" u="1"/>
        <s v="2026-06-24 14:14:05" u="1"/>
        <s v="2026-06-17 10:07:01" u="1"/>
        <s v="2026-06-17 10:15:38" u="1"/>
        <s v="2026-06-17 10:45:00" u="1"/>
        <s v="2026-06-17 13:07:40" u="1"/>
        <s v="2026-06-17 14:26:35" u="1"/>
        <s v="2026-06-17 16:10:01" u="1"/>
        <s v="2026-06-17 16:17:07" u="1"/>
        <s v="2026-06-23 14:25:10" u="1"/>
        <s v="2026-06-17 19:27:05" u="1"/>
        <s v="2026-06-18 06:30:57" u="1"/>
        <s v="2026-06-18 06:37:20" u="1"/>
        <s v="2026-06-18 07:54:54" u="1"/>
        <s v="2026-06-18 08:21:07" u="1"/>
        <s v="2026-06-18 08:21:10" u="1"/>
        <s v="2026-06-18 08:21:11" u="1"/>
        <s v="2026-06-18 08:21:12" u="1"/>
        <s v="2026-06-18 08:21:13" u="1"/>
        <s v="2026-06-18 08:27:14" u="1"/>
        <s v="2026-06-18 08:27:15" u="1"/>
        <s v="2026-06-18 08:27:16" u="1"/>
        <s v="2026-06-18 08:40:37" u="1"/>
        <s v="2026-06-25 09:54:08" u="1"/>
        <s v="2026-06-18 09:34:55" u="1"/>
        <s v="2026-06-18 10:06:34" u="1"/>
        <s v="2026-06-18 10:13:36" u="1"/>
        <s v="2026-06-18 10:54:26" u="1"/>
        <s v="2026-06-18 13:25:43" u="1"/>
        <s v="2026-06-18 13:30:28" u="1"/>
        <s v="2026-06-18 13:38:29" u="1"/>
        <s v="2026-06-18 13:59:26" u="1"/>
        <s v="2026-06-18 14:27:40" u="1"/>
        <s v="2026-06-18 14:52:48" u="1"/>
        <s v="2026-06-18 15:34:42" u="1"/>
        <s v="2026-06-18 15:42:05" u="1"/>
        <s v="2026-06-19 08:27:55" u="1"/>
        <s v="2026-06-19 09:02:58" u="1"/>
        <s v="2026-06-19 09:16:57" u="1"/>
        <s v="2026-06-19 10:26:41" u="1"/>
        <s v="2026-06-19 10:29:17" u="1"/>
        <s v="2026-06-19 10:36:46" u="1"/>
        <s v="2026-06-19 11:02:27" u="1"/>
        <s v="2026-06-19 11:30:01" u="1"/>
        <s v="2026-06-19 13:27:12" u="1"/>
        <s v="2026-06-19 14:06:59" u="1"/>
        <s v="2026-06-19 14:08:10" u="1"/>
        <s v="2026-06-19 14:29:40" u="1"/>
        <s v="2026-06-19 14:35:16" u="1"/>
        <s v="2026-06-19 15:06:07" u="1"/>
        <s v="2026-06-19 15:06:46" u="1"/>
        <s v="2026-06-19 15:06:58" u="1"/>
        <s v="2026-06-19 16:56:27" u="1"/>
        <s v="2026-06-19 17:08:38" u="1"/>
        <s v="2026-06-19 17:08:44" u="1"/>
        <s v="2026-06-19 17:21:26" u="1"/>
        <s v="2026-06-19 17:31:54" u="1"/>
        <s v="2026-06-19 17:33:43" u="1"/>
        <s v="2026-06-20 13:40:36" u="1"/>
        <s v="2026-06-21 14:12:55" u="1"/>
        <s v="2026-06-26 11:35:35" u="1"/>
        <s v="2026-06-22 08:03:45" u="1"/>
        <s v="2026-06-22 08:12:30" u="1"/>
        <s v="2026-06-22 08:42:08" u="1"/>
        <s v="2026-06-22 09:01:35" u="1"/>
        <s v="2026-06-22 09:48:32" u="1"/>
        <s v="2026-06-22 09:52:47" u="1"/>
        <s v="2026-06-22 10:03:30" u="1"/>
        <s v="2026-06-26 16:26:14" u="1"/>
        <s v="2026-06-22 10:26:34" u="1"/>
        <s v="2026-06-22 10:33:45" u="1"/>
        <s v="2026-06-22 10:34:21" u="1"/>
        <s v="2026-06-22 10:50:34" u="1"/>
        <s v="2026-06-22 10:52:39" u="1"/>
        <s v="2026-06-22 10:53:20" u="1"/>
        <s v="2026-06-22 10:59:22" u="1"/>
        <s v="2026-06-22 11:16:36" u="1"/>
        <s v="2026-06-22 11:30:40" u="1"/>
        <s v="2026-06-22 11:39:33" u="1"/>
        <s v="2026-06-22 12:06:19" u="1"/>
        <s v="2026-06-22 12:24:49" u="1"/>
        <s v="2026-06-22 13:40:31" u="1"/>
        <s v="2026-06-22 13:56:46" u="1"/>
        <s v="2026-06-22 14:08:02" u="1"/>
        <s v="2026-06-22 14:08:34" u="1"/>
        <s v="2026-06-22 14:27:55" u="1"/>
        <s v="2026-06-22 14:41:24" u="1"/>
        <s v="2026-06-22 15:18:01" u="1"/>
        <s v="2026-06-22 15:24:04" u="1"/>
        <s v="2026-06-22 15:54:55" u="1"/>
        <s v="2026-06-22 16:02:32" u="1"/>
        <s v="2026-06-22 22:01:46" u="1"/>
        <s v="2026-06-23 07:29:56" u="1"/>
        <s v="2026-06-23 08:05:08" u="1"/>
        <s v="2026-06-23 08:15:47" u="1"/>
        <s v="2026-06-23 08:40:47" u="1"/>
        <s v="2026-06-23 08:56:43" u="1"/>
        <s v="2026-06-23 09:19:19" u="1"/>
        <s v="2026-06-23 11:06:16" u="1"/>
        <s v="2026-06-23 11:28:53" u="1"/>
        <s v="2026-06-23 11:36:52" u="1"/>
        <s v="2026-06-23 12:07:56" u="1"/>
        <s v="2026-06-23 12:28:36" u="1"/>
        <s v="2026-06-23 12:39:52" u="1"/>
        <s v="2026-06-23 15:06:48" u="1"/>
        <s v="2026-06-23 15:16:02" u="1"/>
        <s v="2026-06-23 15:24:58" u="1"/>
        <s v="2026-06-23 15:48:13" u="1"/>
        <s v="2026-06-23 15:51:37" u="1"/>
        <s v="2026-06-23 16:02:30" u="1"/>
        <s v="2026-06-23 17:19:46" u="1"/>
        <s v="2026-06-24 08:12:32" u="1"/>
        <s v="2026-06-24 08:20:08" u="1"/>
        <s v="2026-06-24 08:27:14" u="1"/>
        <s v="2026-06-24 09:37:23" u="1"/>
        <s v="2026-06-24 10:03:02" u="1"/>
        <s v="2026-06-24 10:14:45" u="1"/>
        <s v="2026-06-24 10:14:50" u="1"/>
        <s v="2026-06-24 10:15:02" u="1"/>
        <s v="2026-06-24 10:17:43" u="1"/>
        <s v="2026-06-24 10:20:40" u="1"/>
        <s v="2026-06-24 10:29:08" u="1"/>
        <s v="2026-06-24 10:42:35" u="1"/>
        <s v="2026-06-24 15:59:32" u="1"/>
        <s v="2026-06-24 16:20:34" u="1"/>
        <s v="2026-06-24 18:08:04" u="1"/>
        <s v="2026-06-25 08:11:15" u="1"/>
        <s v="2026-06-25 12:06:08" u="1"/>
        <s v="2026-06-25 13:04:56" u="1"/>
        <s v="2026-06-25 14:44:40" u="1"/>
        <s v="2026-06-12 06:26:38" u="1"/>
        <s v="2026-06-12 06:25:03" u="1"/>
        <s v="2026-06-12 06:23:07" u="1"/>
        <s v="2026-06-22 16:27:12" u="1"/>
        <s v="2026-06-24 09:00:39" u="1"/>
        <s v="2026-06-17 10:55:55" u="1"/>
        <s v="2026-06-11 20:12:45" u="1"/>
        <s v="2026-06-11 10:31:38" u="1"/>
        <s v="2026-06-15 09:32:12" u="1"/>
        <s v="2026-06-25 11:44:11" u="1"/>
        <s v="2026-06-11 22:46:32" u="1"/>
        <s v="2026-06-11 22:46:35" u="1"/>
        <s v="2026-06-25 10:12:02" u="1"/>
        <s v="2026-06-24 17:14:46" u="1"/>
        <s v="2026-06-11 09:37:51" u="1"/>
        <s v="2026-06-18 07:36:23" u="1"/>
        <s v="2026-06-22 07:38:08" u="1"/>
        <s v="2026-06-21 20:11:59" u="1"/>
        <s v="2026-06-21 20:12:02" u="1"/>
        <s v="2026-06-21 20:12:03" u="1"/>
        <s v="2026-06-21 20:12:04" u="1"/>
        <s v="2026-06-21 20:12:24" u="1"/>
        <s v="2026-06-21 20:12:25" u="1"/>
        <s v="2026-06-21 20:12:26" u="1"/>
        <s v="2026-06-21 20:12:27" u="1"/>
        <s v="2026-06-21 20:12:29" u="1"/>
        <s v="2026-06-21 20:12:30" u="1"/>
        <s v="2026-06-21 20:12:32" u="1"/>
        <s v="2026-06-21 20:12:33" u="1"/>
        <s v="2026-06-21 20:12:34" u="1"/>
        <s v="2026-06-21 20:12:35" u="1"/>
        <s v="2026-06-21 20:12:36" u="1"/>
        <s v="2026-06-21 20:12:37" u="1"/>
        <s v="2026-06-21 20:12:38" u="1"/>
        <s v="2026-06-21 20:12:39" u="1"/>
        <s v="2026-06-21 20:12:40" u="1"/>
        <s v="2026-06-21 20:12:41" u="1"/>
        <s v="2026-06-21 20:12:42" u="1"/>
        <s v="2026-06-21 20:12:46" u="1"/>
        <s v="2026-06-11 08:02:27" u="1"/>
        <s v="2026-06-17 15:41:19" u="1"/>
        <s v="2026-06-17 09:15:35" u="1"/>
        <s v="2026-06-04 12:06:15" u="1"/>
        <s v="2026-06-04 14:34:13" u="1"/>
        <s v="2026-06-08 16:37:07" u="1"/>
        <s v="2026-06-11 08:34:31" u="1"/>
        <s v="2026-06-11 10:28:15" u="1"/>
        <s v="2026-06-11 11:04:11" u="1"/>
        <s v="2026-06-11 11:21:48" u="1"/>
        <s v="2026-06-11 11:37:52" u="1"/>
        <s v="2026-06-11 12:54:09" u="1"/>
        <s v="2026-06-11 13:46:57" u="1"/>
        <s v="2026-06-11 13:48:08" u="1"/>
        <s v="2026-06-11 16:58:28" u="1"/>
        <s v="2026-06-12 09:10:30" u="1"/>
        <s v="2026-06-12 15:20:32" u="1"/>
        <s v="2026-06-23 08:41:35" u="1"/>
        <s v="2026-06-22 14:02:20" u="1"/>
        <s v="2026-06-16 12:22:00" u="1"/>
        <s v="2026-06-17 07:59:49" u="1"/>
        <s v="2026-06-17 08:16:48" u="1"/>
        <s v="2026-06-17 08:22:20" u="1"/>
        <s v="2026-06-17 08:27:04" u="1"/>
        <s v="2026-06-17 08:28:22" u="1"/>
        <s v="2026-06-17 10:32:42" u="1"/>
        <s v="2026-06-17 10:39:00" u="1"/>
        <s v="2026-06-17 11:59:27" u="1"/>
        <s v="2026-06-17 14:15:41" u="1"/>
        <s v="2026-06-17 16:16:16" u="1"/>
        <s v="2026-06-18 09:37:22" u="1"/>
        <s v="2026-06-18 11:17:56" u="1"/>
        <s v="2026-06-18 14:13:16" u="1"/>
        <s v="2026-06-18 14:17:31" u="1"/>
        <s v="2026-06-18 15:14:22" u="1"/>
        <s v="2026-06-18 17:19:07" u="1"/>
        <s v="2026-06-19 10:52:52" u="1"/>
        <s v="2026-06-19 11:04:45" u="1"/>
        <s v="2026-06-19 13:36:48" u="1"/>
        <s v="2026-06-19 15:13:28" u="1"/>
        <s v="2026-06-24 09:01:01" u="1"/>
        <s v="2026-06-19 18:06:47" u="1"/>
        <s v="2026-06-19 19:42:28" u="1"/>
        <s v="2026-06-19 19:54:52" u="1"/>
        <s v="2026-06-21 15:56:02" u="1"/>
        <s v="2026-06-22 06:22:34" u="1"/>
        <s v="2026-06-22 06:23:44" u="1"/>
        <s v="2026-06-22 06:49:20" u="1"/>
        <s v="2026-06-22 07:08:46" u="1"/>
        <s v="2026-06-22 07:09:42" u="1"/>
        <s v="2026-06-22 07:14:54" u="1"/>
        <s v="2026-06-22 07:31:47" u="1"/>
        <s v="2026-06-22 07:50:15" u="1"/>
        <s v="2026-06-22 08:14:22" u="1"/>
        <s v="2026-06-22 08:34:36" u="1"/>
        <s v="2026-06-22 08:37:44" u="1"/>
        <s v="2026-06-22 08:39:23" u="1"/>
        <s v="2026-06-22 08:54:20" u="1"/>
        <s v="2026-06-22 09:09:07" u="1"/>
        <s v="2026-06-22 09:09:12" u="1"/>
        <s v="2026-06-22 09:33:23" u="1"/>
        <s v="2026-06-22 09:38:46" u="1"/>
        <s v="2026-06-22 09:56:32" u="1"/>
        <s v="2026-06-22 15:14:37" u="1"/>
        <s v="2026-06-22 15:15:46" u="1"/>
        <s v="2026-06-22 15:15:52" u="1"/>
        <s v="2026-06-22 15:19:09" u="1"/>
        <s v="2026-06-22 15:36:49" u="1"/>
        <s v="2026-06-22 15:55:45" u="1"/>
        <s v="2026-06-22 17:21:55" u="1"/>
        <s v="2026-06-23 14:18:07" u="1"/>
        <s v="2026-06-23 17:11:18" u="1"/>
        <s v="2026-06-24 10:10:14" u="1"/>
        <s v="2026-06-24 12:58:16" u="1"/>
        <s v="2026-06-24 15:16:12" u="1"/>
        <s v="2026-06-25 15:28:46" u="1"/>
        <s v="2026-06-25 16:59:35" u="1"/>
        <s v="2026-06-25 17:07:24" u="1"/>
        <s v="2026-06-25 17:16:07" u="1"/>
        <s v="2026-06-26 14:27:05" u="1"/>
        <s v="2026-06-18 09:26:34" u="1"/>
        <s v="2026-06-13 23:23:58" u="1"/>
        <s v="2026-06-19 07:00:23" u="1"/>
        <s v="2026-06-22 11:27:06" u="1"/>
        <s v="2026-06-16 09:50:31" u="1"/>
        <s v="2026-06-19 14:45:41" u="1"/>
        <s v="2026-06-11 10:33:56" u="1"/>
        <s v="2026-06-05 10:46:04" u="1"/>
        <s v="2026-06-10 16:23:34" u="1"/>
        <s v="2026-06-16 17:30:27" u="1"/>
        <s v="2026-06-26 11:25:49" u="1"/>
        <s v="2026-06-10 15:34:39" u="1"/>
        <s v="2026-06-10 16:58:34" u="1"/>
        <s v="2026-06-10 17:41:35" u="1"/>
        <s v="2026-06-16 15:28:00" u="1"/>
        <s v="2026-06-11 15:24:35" u="1"/>
        <s v="2026-06-11 17:13:46" u="1"/>
        <s v="2026-06-12 10:12:57" u="1"/>
        <s v="2026-06-12 14:33:18" u="1"/>
        <s v="2026-06-23 08:40:38" u="1"/>
        <s v="2026-06-26 09:40:36" u="1"/>
        <s v="2026-06-16 09:11:29" u="1"/>
        <s v="2026-06-16 09:36:08" u="1"/>
        <s v="2026-06-16 15:13:15" u="1"/>
        <s v="2026-06-16 17:14:35" u="1"/>
        <s v="2026-06-16 17:33:22" u="1"/>
        <s v="2026-06-17 09:47:15" u="1"/>
        <s v="2026-06-17 11:05:35" u="1"/>
        <s v="2026-06-17 12:34:51" u="1"/>
        <s v="2026-06-18 08:36:39" u="1"/>
        <s v="2026-06-18 10:21:53" u="1"/>
        <s v="2026-06-18 10:36:55" u="1"/>
        <s v="2026-06-18 10:40:06" u="1"/>
        <s v="2026-06-24 08:55:09" u="1"/>
        <s v="2026-06-24 15:58:49" u="1"/>
        <s v="2026-06-26 11:11:14" u="1"/>
        <s v="2026-06-24 08:58:13" u="1"/>
        <s v="2026-06-24 08:58:53" u="1"/>
        <s v="2026-06-24 08:59:37" u="1"/>
        <s v="2026-06-25 11:41:04" u="1"/>
        <s v="2026-06-24 09:29:19" u="1"/>
        <s v="2026-06-19 15:10:13" u="1"/>
        <s v="2026-06-19 15:13:37" u="1"/>
        <s v="2026-06-19 15:58:37" u="1"/>
        <s v="2026-06-19 16:05:58" u="1"/>
        <s v="2026-06-19 16:18:26" u="1"/>
        <s v="2026-06-19 16:26:30" u="1"/>
        <s v="2026-06-19 16:35:16" u="1"/>
        <s v="2026-06-25 11:41:26" u="1"/>
        <s v="2026-06-19 16:46:16" u="1"/>
        <s v="2026-06-19 16:51:53" u="1"/>
        <s v="2026-06-19 17:05:56" u="1"/>
        <s v="2026-06-19 17:21:20" u="1"/>
        <s v="2026-06-21 15:37:25" u="1"/>
        <s v="2026-06-22 07:07:56" u="1"/>
        <s v="2026-06-22 07:15:57" u="1"/>
        <s v="2026-06-22 07:17:42" u="1"/>
        <s v="2026-06-22 07:18:52" u="1"/>
        <s v="2026-06-22 07:31:11" u="1"/>
        <s v="2026-06-22 07:31:15" u="1"/>
        <s v="2026-06-22 08:01:28" u="1"/>
        <s v="2026-06-22 13:37:37" u="1"/>
        <s v="2026-06-25 11:45:40" u="1"/>
        <s v="2026-06-22 15:10:52" u="1"/>
        <s v="2026-06-22 15:20:58" u="1"/>
        <s v="2026-06-22 15:36:28" u="1"/>
        <s v="2026-06-23 08:29:14" u="1"/>
        <s v="2026-06-23 10:03:54" u="1"/>
        <s v="2026-06-24 07:43:25" u="1"/>
        <s v="2026-06-24 09:01:16" u="1"/>
        <s v="2026-06-24 13:46:55" u="1"/>
        <s v="2026-06-24 16:18:48" u="1"/>
        <s v="2026-06-24 16:40:44" u="1"/>
        <s v="2026-06-25 15:09:15" u="1"/>
        <s v="2026-06-26 09:08:39" u="1"/>
        <s v="2026-06-26 10:22:32" u="1"/>
        <s v="2026-06-22 11:32:36" u="1"/>
        <s v="2026-06-22 13:16:25" u="1"/>
        <s v="2026-06-17 09:07:44" u="1"/>
        <s v="2026-06-23 14:20:37" u="1"/>
        <s v="2026-06-23 14:21:25" u="1"/>
        <s v="2026-06-10 16:26:19" u="1"/>
        <s v="2026-06-16 10:59:45" u="1"/>
        <s v="2026-06-18 12:09:07" u="1"/>
        <s v="2026-06-18 12:09:40" u="1"/>
        <s v="2026-06-18 12:10:53" u="1"/>
        <s v="2026-06-11 16:10:22" u="1"/>
        <s v="2026-06-17 16:09:47" u="1"/>
        <s v="2026-06-22 16:24:31" u="1"/>
        <s v="2026-06-16 09:08:07" u="1"/>
        <s v="2026-06-24 16:32:38" u="1"/>
        <s v="2026-06-24 16:33:10" u="1"/>
        <s v="2026-06-24 16:33:41" u="1"/>
        <s v="2026-06-23 16:11:47" u="1"/>
        <s v="2026-06-10 09:32:55" u="1"/>
        <s v="2026-06-17 17:56:44" u="1"/>
        <s v="2026-06-23 09:46:41" u="1"/>
        <s v="2026-06-12 21:54:41" u="1"/>
        <s v="2026-06-19 12:42:01" u="1"/>
        <s v="2026-06-18 06:57:32" u="1"/>
        <s v="2026-06-18 06:55:29" u="1"/>
        <s v="2026-06-18 06:59:39" u="1"/>
        <s v="2026-06-18 06:58:59" u="1"/>
        <s v="2026-06-18 07:00:13" u="1"/>
        <s v="2026-06-18 07:00:35" u="1"/>
        <s v="2026-06-18 07:00:53" u="1"/>
        <s v="2026-06-18 07:01:11" u="1"/>
        <s v="2026-06-11 08:57:28" u="1"/>
        <s v="2026-06-15 17:26:32" u="1"/>
        <s v="2026-06-12 06:46:54" u="1"/>
        <s v="2026-05-08 22:56:00" u="1"/>
        <s v="2026-06-16 08:18:43" u="1"/>
        <s v="2026-06-17 10:07:41" u="1"/>
        <s v="2026-06-17 10:07:43" u="1"/>
        <s v="2026-06-10 09:30:53" u="1"/>
        <s v="2026-06-10 09:35:19" u="1"/>
        <s v="2026-06-23 09:25:29" u="1"/>
        <s v="2026-06-23 21:49:55" u="1"/>
        <s v="2026-06-16 08:48:48" u="1"/>
        <s v="2026-06-18 23:00:24" u="1"/>
        <s v="2026-06-23 13:22:54" u="1"/>
        <s v="2026-06-22 15:31:48" u="1"/>
        <s v="2026-06-19 13:17:52" u="1"/>
        <s v="2026-06-19 13:18:50" u="1"/>
        <s v="2026-06-22 15:09:12" u="1"/>
        <s v="2026-06-17 21:48:24" u="1"/>
        <s v="2026-06-11 15:32:29" u="1"/>
        <s v="2026-06-20 23:14:54" u="1"/>
        <s v="2026-06-16 10:05:25" u="1"/>
        <s v="2026-06-17 16:40:43" u="1"/>
        <s v="2026-06-22 15:26:50" u="1"/>
        <s v="2026-06-16 10:10:37" u="1"/>
        <s v="2026-06-10 09:25:15" u="1"/>
        <s v="2026-06-19 12:27:09" u="1"/>
        <s v="2026-06-23 22:16:25" u="1"/>
        <s v="2026-06-17 14:43:02" u="1"/>
        <s v="2026-04-22 08:48:54" u="1"/>
        <s v="2026-04-22 09:06:41" u="1"/>
        <s v="2026-06-10 09:30:39" u="1"/>
        <s v="2026-06-25 06:47:40" u="1"/>
        <s v="2026-06-10 15:54:47" u="1"/>
        <s v="2026-06-17 11:22:29" u="1"/>
        <s v="2026-06-20 23:33:16" u="1"/>
        <s v="2026-04-30 10:36:29" u="1"/>
        <s v="2026-06-17 16:03:43" u="1"/>
        <s v="2026-06-22 14:44:42" u="1"/>
        <s v="2026-06-16 13:23:21" u="1"/>
        <s v="2026-05-08 13:49:14" u="1"/>
        <s v="2026-06-22 15:39:20" u="1"/>
        <s v="2026-05-11 12:19:51" u="1"/>
        <s v="2026-05-13 14:49:59" u="1"/>
        <s v="2026-05-13 14:50:13" u="1"/>
        <s v="2026-05-13 15:44:49" u="1"/>
        <s v="2026-05-13 16:00:08" u="1"/>
        <s v="2026-06-09 14:00:10" u="1"/>
        <s v="2026-06-10 16:21:19" u="1"/>
        <s v="2026-06-10 16:23:53" u="1"/>
        <s v="2026-06-22 13:11:13" u="1"/>
        <s v="2026-06-22 13:11:47" u="1"/>
        <s v="2026-06-17 10:31:56" u="1"/>
        <s v="2026-06-19 11:15:34" u="1"/>
        <s v="2026-06-16 08:17:03" u="1"/>
        <s v="2026-06-19 14:42:44" u="1"/>
        <s v="2026-06-23 13:24:16" u="1"/>
        <s v="2026-06-23 08:14:32" u="1"/>
        <s v="2026-06-22 09:09:10" u="1"/>
        <s v="2026-05-25 08:19:52" u="1"/>
        <s v="2026-06-17 09:45:21" u="1"/>
        <s v="2026-06-17 11:35:30" u="1"/>
        <s v="2026-06-16 16:05:59" u="1"/>
        <s v="2026-06-17 15:55:47" u="1"/>
        <s v="2026-06-24 09:02:11" u="1"/>
        <s v="2026-06-24 08:35:01" u="1"/>
        <s v="2026-06-24 08:54:22" u="1"/>
        <s v="2026-06-16 13:13:53" u="1"/>
        <s v="2026-06-25 15:14:52" u="1"/>
        <s v="2026-06-16 16:02:54" u="1"/>
        <s v="2026-06-01 10:13:52" u="1"/>
        <s v="2026-06-03 09:53:35" u="1"/>
        <s v="2026-06-03 10:44:36" u="1"/>
        <s v="2026-06-03 11:06:14" u="1"/>
        <s v="2026-06-03 11:21:15" u="1"/>
        <s v="2026-06-03 12:00:06" u="1"/>
        <s v="2026-06-03 12:58:10" u="1"/>
        <s v="2026-06-03 15:08:38" u="1"/>
        <s v="2026-06-04 15:06:59" u="1"/>
        <s v="2026-06-09 10:45:16" u="1"/>
        <s v="2026-06-10 08:53:16" u="1"/>
        <s v="2026-06-10 08:53:43" u="1"/>
        <s v="2026-06-10 09:26:55" u="1"/>
        <s v="2026-06-10 09:31:45" u="1"/>
        <s v="2026-06-10 09:33:27" u="1"/>
        <s v="2026-06-10 09:42:29" u="1"/>
        <s v="2026-06-10 10:24:12" u="1"/>
        <s v="2026-06-10 10:37:36" u="1"/>
        <s v="2026-06-10 10:42:55" u="1"/>
        <s v="2026-06-10 10:54:12" u="1"/>
        <s v="2026-06-10 11:09:52" u="1"/>
        <s v="2026-06-10 11:11:38" u="1"/>
        <s v="2026-06-10 11:22:48" u="1"/>
        <s v="2026-06-10 11:27:48" u="1"/>
        <s v="2026-06-10 11:32:08" u="1"/>
        <s v="2026-06-10 11:42:42" u="1"/>
        <s v="2026-06-10 13:00:57" u="1"/>
        <s v="2026-06-10 13:01:45" u="1"/>
        <s v="2026-06-10 13:25:10" u="1"/>
        <s v="2026-06-10 14:22:04" u="1"/>
        <s v="2026-06-10 15:01:08" u="1"/>
        <s v="2026-06-10 15:18:32" u="1"/>
        <s v="2026-06-10 15:21:11" u="1"/>
        <s v="2026-06-10 16:26:26" u="1"/>
        <s v="2026-06-10 16:38:22" u="1"/>
        <s v="2026-06-10 16:38:23" u="1"/>
        <s v="2026-06-10 17:22:47" u="1"/>
        <s v="2026-06-11 08:13:14" u="1"/>
        <s v="2026-06-11 08:14:27" u="1"/>
        <s v="2026-06-11 09:14:12" u="1"/>
        <s v="2026-06-11 09:23:26" u="1"/>
        <s v="2026-06-11 09:30:50" u="1"/>
        <s v="2026-06-11 10:40:43" u="1"/>
        <s v="2026-06-11 10:42:41" u="1"/>
        <s v="2026-06-11 11:00:03" u="1"/>
        <s v="2026-06-11 14:13:07" u="1"/>
        <s v="2026-06-11 14:43:41" u="1"/>
        <s v="2026-06-11 15:41:27" u="1"/>
        <s v="2026-06-23 20:03:07" u="1"/>
        <s v="2026-06-23 13:41:56" u="1"/>
        <s v="2026-06-16 08:28:12" u="1"/>
        <s v="2026-06-16 08:31:47" u="1"/>
        <s v="2026-06-16 08:32:52" u="1"/>
        <s v="2026-06-16 08:35:30" u="1"/>
        <s v="2026-06-22 18:54:47" u="1"/>
        <s v="2026-06-23 13:27:16" u="1"/>
        <s v="2026-06-16 09:02:01" u="1"/>
        <s v="2026-06-16 09:03:43" u="1"/>
        <s v="2026-06-16 09:04:48" u="1"/>
        <s v="2026-06-16 09:06:51" u="1"/>
        <s v="2026-06-24 08:59:51" u="1"/>
        <s v="2026-06-16 10:12:20" u="1"/>
        <s v="2026-06-16 10:15:55" u="1"/>
        <s v="2026-06-16 10:46:55" u="1"/>
        <s v="2026-06-16 10:55:26" u="1"/>
        <s v="2026-06-16 10:59:19" u="1"/>
        <s v="2026-06-16 11:21:47" u="1"/>
        <s v="2026-06-16 11:59:10" u="1"/>
        <s v="2026-06-16 12:19:38" u="1"/>
        <s v="2026-06-16 12:56:40" u="1"/>
        <s v="2026-06-16 14:10:48" u="1"/>
        <s v="2026-06-16 14:11:21" u="1"/>
        <s v="2026-06-16 14:17:31" u="1"/>
        <s v="2026-06-16 14:27:50" u="1"/>
        <s v="2026-06-16 15:31:54" u="1"/>
        <s v="2026-06-16 15:42:13" u="1"/>
        <s v="2026-06-16 16:05:39" u="1"/>
        <s v="2026-06-16 16:08:56" u="1"/>
        <s v="2026-06-16 16:09:19" u="1"/>
        <s v="2026-06-16 16:10:33" u="1"/>
        <s v="2026-06-16 16:14:13" u="1"/>
        <s v="2026-06-16 16:19:30" u="1"/>
        <s v="2026-06-16 16:19:59" u="1"/>
        <s v="2026-06-16 16:28:07" u="1"/>
        <s v="2026-06-16 16:50:00" u="1"/>
        <s v="2026-06-16 17:35:12" u="1"/>
        <s v="2026-06-17 07:12:36" u="1"/>
        <s v="2026-06-17 07:45:21" u="1"/>
        <s v="2026-06-17 08:37:29" u="1"/>
        <s v="2026-06-17 08:42:53" u="1"/>
        <s v="2026-06-17 08:47:04" u="1"/>
        <s v="2026-06-17 09:19:12" u="1"/>
        <s v="2026-06-17 10:00:59" u="1"/>
        <s v="2026-06-17 10:25:18" u="1"/>
        <s v="2026-06-17 10:45:15" u="1"/>
        <s v="2026-06-17 14:01:47" u="1"/>
        <s v="2026-06-17 14:19:03" u="1"/>
        <s v="2026-06-17 14:25:05" u="1"/>
        <s v="2026-06-17 14:31:37" u="1"/>
        <s v="2026-06-17 15:00:17" u="1"/>
        <s v="2026-06-17 15:46:10" u="1"/>
        <s v="2026-06-17 15:47:11" u="1"/>
        <s v="2026-06-17 16:58:13" u="1"/>
        <s v="2026-06-18 09:22:20" u="1"/>
        <s v="2026-06-18 09:55:41" u="1"/>
        <s v="2026-06-18 11:33:39" u="1"/>
        <s v="2026-06-18 13:43:19" u="1"/>
        <s v="2026-06-24 14:34:58" u="1"/>
        <s v="2026-06-24 14:40:05" u="1"/>
        <s v="2026-06-18 16:01:07" u="1"/>
        <s v="2026-06-18 16:15:17" u="1"/>
        <s v="2026-06-19 08:24:22" u="1"/>
        <s v="2026-06-19 08:37:15" u="1"/>
        <s v="2026-06-25 11:24:19" u="1"/>
        <s v="2026-06-19 08:41:34" u="1"/>
        <s v="2026-06-19 08:45:28" u="1"/>
        <s v="2026-06-19 08:52:18" u="1"/>
        <s v="2026-06-19 08:59:58" u="1"/>
        <s v="2026-06-19 09:08:53" u="1"/>
        <s v="2026-06-19 09:12:58" u="1"/>
        <s v="2026-06-19 09:27:30" u="1"/>
        <s v="2026-06-19 09:27:57" u="1"/>
        <s v="2026-06-19 09:36:54" u="1"/>
        <s v="2026-06-19 09:38:52" u="1"/>
        <s v="2026-06-22 08:35:53" u="1"/>
        <s v="2026-06-19 10:57:35" u="1"/>
        <s v="2026-06-19 11:12:01" u="1"/>
        <s v="2026-06-19 11:13:23" u="1"/>
        <s v="2026-06-19 11:14:30" u="1"/>
        <s v="2026-06-19 11:16:04" u="1"/>
        <s v="2026-06-19 11:36:54" u="1"/>
        <s v="2026-06-19 11:37:43" u="1"/>
        <s v="2026-06-19 11:40:40" u="1"/>
        <s v="2026-06-19 13:34:44" u="1"/>
        <s v="2026-06-19 13:40:24" u="1"/>
        <s v="2026-06-19 14:06:52" u="1"/>
        <s v="2026-06-19 14:16:18" u="1"/>
        <s v="2026-06-19 14:23:30" u="1"/>
        <s v="2026-06-19 14:27:15" u="1"/>
        <s v="2026-06-19 14:46:21" u="1"/>
        <s v="2026-06-19 14:50:27" u="1"/>
        <s v="2026-06-19 14:56:00" u="1"/>
        <s v="2026-06-19 15:13:40" u="1"/>
        <s v="2026-06-19 15:16:01" u="1"/>
        <s v="2026-06-19 15:28:25" u="1"/>
        <s v="2026-06-19 15:32:35" u="1"/>
        <s v="2026-06-19 15:42:13" u="1"/>
        <s v="2026-06-19 15:55:58" u="1"/>
        <s v="2026-06-19 16:00:14" u="1"/>
        <s v="2026-06-19 16:08:54" u="1"/>
        <s v="2026-06-19 16:14:20" u="1"/>
        <s v="2026-06-19 16:32:40" u="1"/>
        <s v="2026-06-22 08:35:56" u="1"/>
        <s v="2026-06-19 16:58:28" u="1"/>
        <s v="2026-06-20 08:25:11" u="1"/>
        <s v="2026-06-20 08:29:04" u="1"/>
        <s v="2026-06-20 11:04:41" u="1"/>
        <s v="2026-06-21 15:54:25" u="1"/>
        <s v="2026-06-22 07:34:05" u="1"/>
        <s v="2026-06-22 08:22:32" u="1"/>
        <s v="2026-06-22 08:44:29" u="1"/>
        <s v="2026-06-22 09:16:18" u="1"/>
        <s v="2026-06-22 09:36:53" u="1"/>
        <s v="2026-06-22 09:59:35" u="1"/>
        <s v="2026-06-22 10:33:41" u="1"/>
        <s v="2026-06-22 10:34:39" u="1"/>
        <s v="2026-06-22 10:55:41" u="1"/>
        <s v="2026-06-22 11:46:56" u="1"/>
        <s v="2026-06-22 11:54:04" u="1"/>
        <s v="2026-06-22 12:43:42" u="1"/>
        <s v="2026-06-22 14:11:57" u="1"/>
        <s v="2026-06-22 15:13:06" u="1"/>
        <s v="2026-06-22 15:29:04" u="1"/>
        <s v="2026-06-22 15:34:58" u="1"/>
        <s v="2026-06-22 15:59:30" u="1"/>
        <s v="2026-06-22 16:50:40" u="1"/>
        <s v="2026-06-22 21:03:15" u="1"/>
        <s v="2026-06-23 09:33:23" u="1"/>
        <s v="2026-06-23 10:14:21" u="1"/>
        <s v="2026-06-23 10:41:55" u="1"/>
        <s v="2026-06-23 11:08:03" u="1"/>
        <s v="2026-06-23 11:33:51" u="1"/>
        <s v="2026-06-23 11:45:13" u="1"/>
        <s v="2026-06-23 11:57:25" u="1"/>
        <s v="2026-06-23 12:35:12" u="1"/>
        <s v="2026-06-23 12:39:46" u="1"/>
        <s v="2026-06-23 12:59:39" u="1"/>
        <s v="2026-06-23 13:15:46" u="1"/>
        <s v="2026-06-23 13:20:22" u="1"/>
        <s v="2026-06-23 13:27:54" u="1"/>
        <s v="2026-06-23 14:42:55" u="1"/>
        <s v="2026-06-23 14:59:17" u="1"/>
        <s v="2026-06-23 15:00:06" u="1"/>
        <s v="2026-06-23 15:06:37" u="1"/>
        <s v="2026-06-23 15:27:44" u="1"/>
        <s v="2026-06-23 15:27:49" u="1"/>
        <s v="2026-06-23 15:57:20" u="1"/>
        <s v="2026-06-23 15:58:27" u="1"/>
        <s v="2026-06-23 16:39:26" u="1"/>
        <s v="2026-06-24 06:27:19" u="1"/>
        <s v="2026-06-24 06:42:35" u="1"/>
        <s v="2026-06-24 09:13:56" u="1"/>
        <s v="2026-06-24 09:51:22" u="1"/>
        <s v="2026-06-24 11:45:06" u="1"/>
        <s v="2026-06-24 13:08:40" u="1"/>
        <s v="2026-06-24 13:30:13" u="1"/>
        <s v="2026-06-24 14:38:42" u="1"/>
        <s v="2026-06-24 15:24:19" u="1"/>
        <s v="2026-06-24 15:40:32" u="1"/>
        <s v="2026-06-25 15:16:55" u="1"/>
        <s v="2026-06-12 06:31:11" u="1"/>
        <s v="2026-06-14 22:17:08" u="1"/>
        <s v="2026-06-24 09:00:14" u="1"/>
        <s v="2026-06-16 09:08:49" u="1"/>
        <s v="2026-06-16 09:09:04" u="1"/>
        <s v="2026-06-16 09:09:22" u="1"/>
        <s v="2026-06-16 09:09:23" u="1"/>
        <s v="2026-06-16 09:09:25" u="1"/>
        <s v="2026-06-16 09:09:26" u="1"/>
        <s v="2026-06-16 09:09:27" u="1"/>
        <s v="2026-06-16 09:09:28" u="1"/>
        <s v="2026-06-21 20:12:00" u="1"/>
        <s v="2026-06-21 20:12:01" u="1"/>
        <s v="2026-06-21 20:12:28" u="1"/>
        <s v="2026-06-18 16:01:00" u="1"/>
        <s v="2026-06-18 16:01:01" u="1"/>
        <s v="2026-06-18 16:01:02" u="1"/>
        <s v="2026-06-18 16:01:03" u="1"/>
        <s v="2026-06-18 16:01:04" u="1"/>
        <s v="2026-06-18 16:01:05" u="1"/>
        <s v="2026-06-18 16:01:06" u="1"/>
        <s v="2026-06-18 16:01:08" u="1"/>
        <s v="2026-06-18 16:01:09" u="1"/>
        <s v="2026-06-18 16:01:10" u="1"/>
        <s v="2026-06-18 16:01:11" u="1"/>
        <s v="2026-06-18 16:01:12" u="1"/>
        <s v="2026-06-18 16:01:13" u="1"/>
        <s v="2026-06-18 16:01:14" u="1"/>
        <s v="2026-05-28 11:30:16" u="1"/>
        <s v="2026-06-22 12:03:03" u="1"/>
        <s v="2026-06-23 16:13:01" u="1"/>
        <s v="2026-06-18 09:48:46" u="1"/>
        <s v="2026-06-04 09:53:37" u="1"/>
        <s v="2026-06-12 12:25:26" u="1"/>
        <s v="2026-06-25 06:58:54" u="1"/>
        <s v="2026-06-10 10:15:21" u="1"/>
        <s v="2026-06-10 11:39:30" u="1"/>
        <s v="2026-06-11 20:43:27" u="1"/>
        <s v="2026-06-12 11:51:10" u="1"/>
        <s v="2026-06-16 16:40:55" u="1"/>
        <s v="2026-06-16 16:57:41" u="1"/>
        <s v="2026-06-17 13:47:37" u="1"/>
        <s v="2026-06-17 14:05:01" u="1"/>
        <s v="2026-06-17 14:23:01" u="1"/>
        <s v="2026-06-23 07:48:13" u="1"/>
        <s v="2026-06-18 08:06:56" u="1"/>
        <s v="2026-06-24 12:33:13" u="1"/>
        <s v="2026-06-19 07:09:23" u="1"/>
        <s v="2026-06-19 07:50:51" u="1"/>
        <s v="2026-06-19 09:42:20" u="1"/>
        <s v="2026-06-19 10:20:59" u="1"/>
        <s v="2026-06-19 14:11:02" u="1"/>
        <s v="2026-06-19 15:14:58" u="1"/>
        <s v="2026-06-19 17:37:23" u="1"/>
        <s v="2026-06-20 11:52:06" u="1"/>
        <s v="2026-06-22 10:31:36" u="1"/>
        <s v="2026-06-22 13:45:48" u="1"/>
        <s v="2026-06-22 15:02:05" u="1"/>
        <s v="2026-06-22 15:20:01" u="1"/>
        <s v="2026-06-22 18:32:46" u="1"/>
        <s v="2026-06-22 18:36:05" u="1"/>
        <s v="2026-06-22 18:38:46" u="1"/>
        <s v="2026-06-22 18:41:12" u="1"/>
        <s v="2026-06-22 18:43:46" u="1"/>
        <s v="2026-06-22 18:46:10" u="1"/>
        <s v="2026-06-22 18:48:23" u="1"/>
        <s v="2026-06-22 18:50:22" u="1"/>
        <s v="2026-06-22 18:52:30" u="1"/>
        <s v="2026-06-23 12:57:42" u="1"/>
        <s v="2026-06-23 14:19:12" u="1"/>
        <s v="2026-06-24 11:01:02" u="1"/>
        <s v="2026-06-24 11:16:31" u="1"/>
        <s v="2026-06-24 11:35:03" u="1"/>
        <s v="2026-06-24 11:37:24" u="1"/>
        <s v="2026-06-24 11:39:37" u="1"/>
        <s v="2026-06-24 11:42:02" u="1"/>
        <s v="2026-06-25 09:56:40" u="1"/>
        <s v="2026-06-25 10:12:34" u="1"/>
        <s v="2026-06-25 11:36:18" u="1"/>
        <s v="2026-06-16 09:05:30" u="1"/>
        <s v="2026-06-09 10:29:21" u="1"/>
        <s v="2026-06-17 09:54:13" u="1"/>
        <s v="2026-06-09 12:51:32" u="1"/>
        <s v="2026-06-23 13:25:44" u="1"/>
        <s v="2026-06-11 16:15:03" u="1"/>
        <s v="2026-06-13 23:23:41" u="1"/>
        <s v="2026-06-18 16:37:11" u="1"/>
        <s v="2026-06-18 16:42:30" u="1"/>
        <s v="2026-06-22 08:24:40" u="1"/>
        <s v="2026-06-11 22:46:50" u="1"/>
        <s v="2026-06-16 10:47:21" u="1"/>
        <s v="2026-06-10 07:46:44" u="1"/>
        <s v="2026-06-23 13:33:24" u="1"/>
        <s v="2026-06-16 09:47:00" u="1"/>
        <s v="2026-06-22 08:18:02" u="1"/>
        <s v="2026-06-10 08:33:49" u="1"/>
        <s v="2026-06-17 13:47:55" u="1"/>
        <s v="2026-06-12 15:53:38" u="1"/>
        <s v="2026-06-17 12:02:23" u="1"/>
        <s v="2026-06-16 08:59:49" u="1"/>
        <s v="2026-06-09 11:59:16" u="1"/>
        <s v="2026-06-16 13:57:05" u="1"/>
        <s v="2026-06-22 10:05:17" u="1"/>
        <s v="2026-06-13 23:23:48" u="1"/>
        <s v="2026-06-13 14:32:12" u="1"/>
        <s v="2026-06-09 14:14:53" u="1"/>
        <s v="2026-06-09 09:47:16" u="1"/>
        <s v="2026-06-10 21:49:28" u="1"/>
        <s v="2026-06-09 11:50:29" u="1"/>
        <s v="2026-06-22 11:48:53" u="1"/>
        <s v="2026-06-22 11:49:01" u="1"/>
        <s v="2026-06-09 16:39:00" u="1"/>
        <s v="2026-06-12 15:51:31" u="1"/>
        <s v="2026-06-09 11:11:38" u="1"/>
        <s v="2026-06-20 23:14:49" u="1"/>
        <s v="2026-04-29 16:41:26" u="1"/>
        <s v="2026-06-24 15:16:39" u="1"/>
        <s v="2026-04-23 10:57:00" u="1"/>
        <s v="2026-06-13 11:35:20" u="1"/>
        <s v="2026-06-23 11:08:51" u="1"/>
        <s v="2026-06-13 21:52:17" u="1"/>
        <s v="2026-06-16 10:22:42" u="1"/>
        <s v="2026-06-16 10:19:22" u="1"/>
        <s v="2026-06-16 10:21:57" u="1"/>
        <s v="2026-06-17 15:11:14" u="1"/>
        <s v="2026-06-16 08:10:57" u="1"/>
        <s v="2026-06-22 09:45:21" u="1"/>
        <s v="2026-06-09 13:57:10" u="1"/>
        <s v="2026-06-09 13:59:59" u="1"/>
        <s v="2026-06-09 13:57:46" u="1"/>
        <s v="2026-06-12 21:52:42" u="1"/>
        <s v="2026-06-12 21:52:46" u="1"/>
        <s v="2026-06-12 21:52:49" u="1"/>
        <s v="2026-06-23 10:27:26" u="1"/>
        <s v="2026-06-17 13:50:16" u="1"/>
        <s v="2026-06-04 10:46:27" u="1"/>
        <s v="2026-06-10 16:03:42" u="1"/>
        <s v="2026-06-17 14:41:43" u="1"/>
        <s v="2026-04-21 07:49:24" u="1"/>
        <s v="2026-04-21 17:44:17" u="1"/>
        <s v="2026-06-09 12:17:26" u="1"/>
        <s v="2026-06-22 13:30:44" u="1"/>
        <s v="2026-04-24 13:45:08" u="1"/>
        <s v="2026-06-18 16:03:09" u="1"/>
        <s v="2026-06-20 23:33:49" u="1"/>
        <s v="2026-06-20 23:33:53" u="1"/>
        <s v="2026-06-21 22:15:56" u="1"/>
        <s v="2026-06-12 10:58:03" u="1"/>
        <s v="2026-04-29 14:48:04" u="1"/>
        <s v="2026-06-22 11:25:08" u="1"/>
        <s v="2026-06-17 14:59:06" u="1"/>
        <s v="2026-06-17 10:37:07" u="1"/>
        <s v="2026-06-10 08:54:43" u="1"/>
        <s v="2026-06-11 16:19:49" u="1"/>
        <s v="2026-06-10 14:43:20" u="1"/>
        <s v="2026-06-19 13:20:34" u="1"/>
        <s v="2026-06-22 09:54:15" u="1"/>
        <s v="2026-06-16 09:23:13" u="1"/>
        <s v="2026-06-09 07:39:46" u="1"/>
        <s v="2026-06-09 16:38:12" u="1"/>
        <s v="2026-06-16 09:09:18" u="1"/>
        <s v="2026-06-16 09:09:19" u="1"/>
        <s v="2026-06-16 09:09:20" u="1"/>
        <s v="2026-06-09 12:49:30" u="1"/>
        <s v="2026-05-12 11:11:44" u="1"/>
        <s v="2026-06-03 15:42:12" u="1"/>
        <s v="2026-06-10 08:59:01" u="1"/>
        <s v="2026-06-18 11:24:40" u="1"/>
        <s v="2026-06-04 08:03:15" u="1"/>
        <s v="2026-06-18 11:25:35" u="1"/>
        <s v="2026-06-17 10:07:37" u="1"/>
        <s v="2026-06-18 11:26:11" u="1"/>
        <s v="2026-06-18 11:26:47" u="1"/>
        <s v="2026-06-09 08:47:00" u="1"/>
        <s v="2026-06-09 11:03:41" u="1"/>
        <s v="2026-06-12 11:55:33" u="1"/>
        <s v="2026-06-09 10:54:18" u="1"/>
        <s v="2026-06-17 10:40:46" u="1"/>
        <s v="2026-06-11 10:56:21" u="1"/>
        <s v="2026-06-09 08:49:03" u="1"/>
        <s v="2026-05-21 14:37:32" u="1"/>
        <s v="2026-06-22 11:06:33" u="1"/>
        <s v="2026-06-19 14:47:17" u="1"/>
        <s v="2026-06-18 08:46:29" u="1"/>
        <s v="2026-06-16 13:29:19" u="1"/>
        <s v="2026-06-23 07:49:07" u="1"/>
        <s v="2026-06-18 16:00:57" u="1"/>
        <s v="2026-06-18 16:00:58" u="1"/>
        <s v="2026-06-18 16:00:59" u="1"/>
        <s v="2026-06-16 18:08:27" u="1"/>
        <s v="2026-06-16 18:08:29" u="1"/>
        <s v="2026-06-12 08:03:39" u="1"/>
        <s v="2026-06-24 14:19:42" u="1"/>
        <s v="2026-06-13 12:51:13" u="1"/>
        <s v="2026-06-17 08:44:14" u="1"/>
        <s v="2026-06-16 13:33:05" u="1"/>
        <s v="2026-06-23 09:42:10" u="1"/>
        <s v="2026-06-19 15:49:31" u="1"/>
        <s v="2026-06-16 12:44:30" u="1"/>
        <s v="2026-06-16 09:35:55" u="1"/>
        <s v="2026-06-18 11:22:39" u="1"/>
        <s v="2026-06-16 10:41:10" u="1"/>
        <s v="2026-06-16 18:08:25" u="1"/>
        <s v="2026-06-16 15:01:17" u="1"/>
        <s v="2026-06-02 10:07:30" u="1"/>
        <s v="2026-06-02 10:32:40" u="1"/>
        <s v="2026-06-02 11:25:35" u="1"/>
        <s v="2026-06-02 12:22:18" u="1"/>
        <s v="2026-06-02 12:46:08" u="1"/>
        <s v="2026-06-17 15:01:12" u="1"/>
        <s v="2026-06-02 15:33:32" u="1"/>
        <s v="2026-06-02 15:54:31" u="1"/>
        <s v="2026-06-02 16:36:46" u="1"/>
        <s v="2026-06-02 16:50:50" u="1"/>
        <s v="2026-06-02 17:25:50" u="1"/>
        <s v="2026-06-02 19:13:50" u="1"/>
        <s v="2026-06-22 08:11:14" u="1"/>
        <s v="2026-06-03 10:42:29" u="1"/>
        <s v="2026-06-03 16:46:28" u="1"/>
        <s v="2026-06-23 13:05:51" u="1"/>
        <s v="2026-06-16 18:35:22" u="1"/>
        <s v="2026-06-04 14:29:28" u="1"/>
        <s v="2026-06-22 17:44:30" u="1"/>
        <s v="2026-06-09 07:48:14" u="1"/>
        <s v="2026-06-09 08:07:00" u="1"/>
        <s v="2026-06-09 08:11:44" u="1"/>
        <s v="2026-06-09 08:33:29" u="1"/>
        <s v="2026-06-09 08:55:05" u="1"/>
        <s v="2026-06-09 09:01:15" u="1"/>
        <s v="2026-06-09 09:02:29" u="1"/>
        <s v="2026-06-09 09:44:41" u="1"/>
        <s v="2026-06-09 09:45:35" u="1"/>
        <s v="2026-06-09 10:08:55" u="1"/>
        <s v="2026-06-09 10:17:40" u="1"/>
        <s v="2026-06-09 10:17:43" u="1"/>
        <s v="2026-06-09 10:26:50" u="1"/>
        <s v="2026-06-09 10:35:47" u="1"/>
        <s v="2026-06-09 10:36:33" u="1"/>
        <s v="2026-06-09 10:48:00" u="1"/>
        <s v="2026-06-09 10:52:16" u="1"/>
        <s v="2026-06-09 11:20:58" u="1"/>
        <s v="2026-06-09 13:23:57" u="1"/>
        <s v="2026-06-09 13:37:07" u="1"/>
        <s v="2026-06-09 13:58:58" u="1"/>
        <s v="2026-06-09 14:01:57" u="1"/>
        <s v="2026-06-09 14:05:24" u="1"/>
        <s v="2026-06-09 14:12:33" u="1"/>
        <s v="2026-06-09 14:18:59" u="1"/>
        <s v="2026-06-09 14:47:55" u="1"/>
        <s v="2026-06-09 14:49:51" u="1"/>
        <s v="2026-06-09 14:55:53" u="1"/>
        <s v="2026-06-09 15:03:07" u="1"/>
        <s v="2026-06-09 15:07:30" u="1"/>
        <s v="2026-06-09 15:10:53" u="1"/>
        <s v="2026-06-09 15:14:48" u="1"/>
        <s v="2026-06-09 15:16:03" u="1"/>
        <s v="2026-06-23 14:40:16" u="1"/>
        <s v="2026-06-09 15:30:31" u="1"/>
        <s v="2026-06-22 11:17:08" u="1"/>
        <s v="2026-06-09 15:35:13" u="1"/>
        <s v="2026-06-09 15:37:15" u="1"/>
        <s v="2026-06-09 16:00:29" u="1"/>
        <s v="2026-06-09 16:16:30" u="1"/>
        <s v="2026-06-09 16:34:06" u="1"/>
        <s v="2026-06-10 09:08:18" u="1"/>
        <s v="2026-06-10 10:41:26" u="1"/>
        <s v="2026-06-10 11:19:06" u="1"/>
        <s v="2026-06-10 11:29:18" u="1"/>
        <s v="2026-06-10 12:47:47" u="1"/>
        <s v="2026-06-10 13:47:27" u="1"/>
        <s v="2026-06-10 14:26:32" u="1"/>
        <s v="2026-06-10 14:36:09" u="1"/>
        <s v="2026-06-10 16:38:33" u="1"/>
        <s v="2026-06-11 10:16:04" u="1"/>
        <s v="2026-06-11 10:27:36" u="1"/>
        <s v="2026-06-19 06:51:31" u="1"/>
        <s v="2026-06-11 11:56:51" u="1"/>
        <s v="2026-06-11 13:21:26" u="1"/>
        <s v="2026-06-11 14:37:47" u="1"/>
        <s v="2026-06-11 17:02:28" u="1"/>
        <s v="2026-06-11 18:51:05" u="1"/>
        <s v="2026-06-12 08:05:56" u="1"/>
        <s v="2026-06-12 08:32:35" u="1"/>
        <s v="2026-06-12 08:37:37" u="1"/>
        <s v="2026-06-12 09:18:12" u="1"/>
        <s v="2026-06-12 09:27:20" u="1"/>
        <s v="2026-06-12 09:44:53" u="1"/>
        <s v="2026-06-12 09:47:48" u="1"/>
        <s v="2026-06-12 10:15:17" u="1"/>
        <s v="2026-06-12 11:34:07" u="1"/>
        <s v="2026-06-12 11:34:15" u="1"/>
        <s v="2026-06-12 14:31:13" u="1"/>
        <s v="2026-06-12 14:48:54" u="1"/>
        <s v="2026-06-12 14:51:21" u="1"/>
        <s v="2026-06-12 14:53:06" u="1"/>
        <s v="2026-06-12 15:01:53" u="1"/>
        <s v="2026-06-12 15:06:39" u="1"/>
        <s v="2026-06-12 15:23:03" u="1"/>
        <s v="2026-06-12 15:40:19" u="1"/>
        <s v="2026-06-12 15:47:01" u="1"/>
        <s v="2026-06-12 22:52:21" u="1"/>
        <s v="2026-06-16 07:53:57" u="1"/>
        <s v="2026-06-16 08:02:56" u="1"/>
        <s v="2026-06-16 09:15:57" u="1"/>
        <s v="2026-06-23 09:07:45" u="1"/>
        <s v="2026-06-16 09:47:40" u="1"/>
        <s v="2026-06-19 15:47:31" u="1"/>
        <s v="2026-06-16 10:59:38" u="1"/>
        <s v="2026-06-16 11:33:14" u="1"/>
        <s v="2026-06-16 11:50:47" u="1"/>
        <s v="2026-06-22 14:04:19" u="1"/>
        <s v="2026-06-23 11:05:23" u="1"/>
        <s v="2026-06-16 13:14:10" u="1"/>
        <s v="2026-06-16 13:19:47" u="1"/>
        <s v="2026-06-16 14:58:59" u="1"/>
        <s v="2026-06-16 16:26:07" u="1"/>
        <s v="2026-06-16 18:19:38" u="1"/>
        <s v="2026-06-17 08:30:55" u="1"/>
        <s v="2026-06-24 14:08:33" u="1"/>
        <s v="2026-06-17 10:17:48" u="1"/>
        <s v="2026-06-17 10:20:02" u="1"/>
        <s v="2026-06-17 10:20:20" u="1"/>
        <s v="2026-06-17 10:34:44" u="1"/>
        <s v="2026-06-17 10:57:35" u="1"/>
        <s v="2026-06-17 11:32:43" u="1"/>
        <s v="2026-06-17 12:27:40" u="1"/>
        <s v="2026-06-17 12:52:24" u="1"/>
        <s v="2026-06-17 13:25:47" u="1"/>
        <s v="2026-06-17 13:29:31" u="1"/>
        <s v="2026-06-23 07:55:11" u="1"/>
        <s v="2026-06-17 14:00:38" u="1"/>
        <s v="2026-06-17 14:33:54" u="1"/>
        <s v="2026-06-17 14:41:40" u="1"/>
        <s v="2026-06-17 14:43:03" u="1"/>
        <s v="2026-06-17 14:44:09" u="1"/>
        <s v="2026-06-17 14:44:47" u="1"/>
        <s v="2026-06-17 14:45:55" u="1"/>
        <s v="2026-06-17 14:50:44" u="1"/>
        <s v="2026-06-17 15:06:26" u="1"/>
        <s v="2026-06-17 15:08:01" u="1"/>
        <s v="2026-06-17 15:50:55" u="1"/>
        <s v="2026-06-17 16:44:06" u="1"/>
        <s v="2026-06-17 17:47:05" u="1"/>
        <s v="2026-06-18 08:59:23" u="1"/>
        <s v="2026-06-18 09:03:14" u="1"/>
        <s v="2026-06-18 09:03:50" u="1"/>
        <s v="2026-06-18 09:14:10" u="1"/>
        <s v="2026-06-18 09:14:13" u="1"/>
        <s v="2026-06-18 09:22:00" u="1"/>
        <s v="2026-06-18 09:23:35" u="1"/>
        <s v="2026-06-18 09:40:37" u="1"/>
        <s v="2026-06-18 09:42:30" u="1"/>
        <s v="2026-06-18 09:51:16" u="1"/>
        <s v="2026-06-18 10:00:06" u="1"/>
        <s v="2026-06-18 10:12:28" u="1"/>
        <s v="2026-06-18 10:19:22" u="1"/>
        <s v="2026-06-18 10:24:56" u="1"/>
        <s v="2026-06-18 10:32:17" u="1"/>
        <s v="2026-06-18 10:48:11" u="1"/>
        <s v="2026-06-18 10:57:09" u="1"/>
        <s v="2026-06-18 11:11:05" u="1"/>
        <s v="2026-06-18 11:13:05" u="1"/>
        <s v="2026-06-18 11:31:12" u="1"/>
        <s v="2026-06-18 11:44:02" u="1"/>
        <s v="2026-06-18 11:47:57" u="1"/>
        <s v="2026-06-18 12:12:45" u="1"/>
        <s v="2026-06-18 12:58:20" u="1"/>
        <s v="2026-06-18 13:14:03" u="1"/>
        <s v="2026-06-18 13:57:49" u="1"/>
        <s v="2026-06-18 14:11:30" u="1"/>
        <s v="2026-06-18 14:11:32" u="1"/>
        <s v="2026-06-18 14:25:23" u="1"/>
        <s v="2026-06-18 14:31:35" u="1"/>
        <s v="2026-06-18 14:37:17" u="1"/>
        <s v="2026-06-18 14:39:37" u="1"/>
        <s v="2026-06-18 14:51:04" u="1"/>
        <s v="2026-06-18 14:55:21" u="1"/>
        <s v="2026-06-24 08:57:26" u="1"/>
        <s v="2026-06-18 14:58:32" u="1"/>
        <s v="2026-06-18 14:59:59" u="1"/>
        <s v="2026-06-18 15:20:49" u="1"/>
        <s v="2026-06-18 15:22:22" u="1"/>
        <s v="2026-06-18 15:32:20" u="1"/>
        <s v="2026-06-18 15:38:51" u="1"/>
        <s v="2026-06-18 15:40:18" u="1"/>
        <s v="2026-06-18 15:47:00" u="1"/>
        <s v="2026-06-18 15:58:18" u="1"/>
        <s v="2026-06-18 15:58:42" u="1"/>
        <s v="2026-06-18 16:01:38" u="1"/>
        <s v="2026-06-18 16:02:02" u="1"/>
        <s v="2026-06-18 16:12:06" u="1"/>
        <s v="2026-06-18 16:41:30" u="1"/>
        <s v="2026-06-18 17:01:00" u="1"/>
        <s v="2026-06-18 17:05:47" u="1"/>
        <s v="2026-06-18 20:18:57" u="1"/>
        <s v="2026-06-18 20:54:17" u="1"/>
        <s v="2026-06-19 08:23:47" u="1"/>
        <s v="2026-06-19 08:40:33" u="1"/>
        <s v="2026-06-19 09:46:49" u="1"/>
        <s v="2026-06-19 09:58:28" u="1"/>
        <s v="2026-06-19 10:01:28" u="1"/>
        <s v="2026-06-19 10:04:59" u="1"/>
        <s v="2026-06-19 10:15:17" u="1"/>
        <s v="2026-06-19 10:15:19" u="1"/>
        <s v="2026-06-19 10:15:42" u="1"/>
        <s v="2026-06-19 10:16:05" u="1"/>
        <s v="2026-06-19 10:16:06" u="1"/>
        <s v="2026-06-19 10:36:05" u="1"/>
        <s v="2026-06-19 10:44:30" u="1"/>
        <s v="2026-06-19 10:56:07" u="1"/>
        <s v="2026-06-19 10:58:01" u="1"/>
        <s v="2026-06-19 11:28:28" u="1"/>
        <s v="2026-06-19 11:38:20" u="1"/>
        <s v="2026-06-19 11:48:01" u="1"/>
        <s v="2026-06-19 11:48:14" u="1"/>
        <s v="2026-06-19 11:51:23" u="1"/>
        <s v="2026-06-19 11:52:48" u="1"/>
        <s v="2026-06-19 12:28:31" u="1"/>
        <s v="2026-06-19 13:10:48" u="1"/>
        <s v="2026-06-19 13:27:50" u="1"/>
        <s v="2026-06-19 13:49:23" u="1"/>
        <s v="2026-06-19 13:59:39" u="1"/>
        <s v="2026-06-19 14:11:53" u="1"/>
        <s v="2026-06-19 14:33:37" u="1"/>
        <s v="2026-06-19 14:56:24" u="1"/>
        <s v="2026-06-19 16:04:12" u="1"/>
        <s v="2026-06-19 16:20:07" u="1"/>
        <s v="2026-06-19 16:33:13" u="1"/>
        <s v="2026-06-19 16:42:39" u="1"/>
        <s v="2026-06-24 09:01:32" u="1"/>
        <s v="2026-06-20 10:24:27" u="1"/>
        <s v="2026-06-20 11:11:52" u="1"/>
        <s v="2026-06-20 12:09:14" u="1"/>
        <s v="2026-06-22 07:17:54" u="1"/>
        <s v="2026-06-22 07:36:04" u="1"/>
        <s v="2026-06-22 07:41:21" u="1"/>
        <s v="2026-06-22 07:49:26" u="1"/>
        <s v="2026-06-22 08:01:49" u="1"/>
        <s v="2026-06-22 08:41:34" u="1"/>
        <s v="2026-06-22 08:42:30" u="1"/>
        <s v="2026-06-22 08:55:20" u="1"/>
        <s v="2026-06-22 09:16:17" u="1"/>
        <s v="2026-06-22 09:55:15" u="1"/>
        <s v="2026-06-22 09:55:28" u="1"/>
        <s v="2026-06-22 09:55:32" u="1"/>
        <s v="2026-06-22 09:55:40" u="1"/>
        <s v="2026-06-22 09:57:29" u="1"/>
        <s v="2026-06-22 10:10:59" u="1"/>
        <s v="2026-06-22 10:14:15" u="1"/>
        <s v="2026-06-22 10:17:18" u="1"/>
        <s v="2026-06-22 10:49:17" u="1"/>
        <s v="2026-06-22 10:57:03" u="1"/>
        <s v="2026-06-22 10:59:15" u="1"/>
        <s v="2026-06-22 11:06:03" u="1"/>
        <s v="2026-06-22 11:47:50" u="1"/>
        <s v="2026-06-22 11:48:26" u="1"/>
        <s v="2026-06-22 13:15:09" u="1"/>
        <s v="2026-06-22 13:32:15" u="1"/>
        <s v="2026-06-22 13:39:55" u="1"/>
        <s v="2026-06-22 14:29:31" u="1"/>
        <s v="2026-06-22 14:34:14" u="1"/>
        <s v="2026-06-22 15:06:53" u="1"/>
        <s v="2026-06-22 15:15:10" u="1"/>
        <s v="2026-06-22 15:22:42" u="1"/>
        <s v="2026-06-22 15:34:56" u="1"/>
        <s v="2026-06-22 15:36:12" u="1"/>
        <s v="2026-06-22 15:42:34" u="1"/>
        <s v="2026-06-22 16:08:38" u="1"/>
        <s v="2026-06-24 09:03:12" u="1"/>
        <s v="2026-06-22 16:38:41" u="1"/>
        <s v="2026-06-22 17:25:46" u="1"/>
        <s v="2026-06-22 17:53:47" u="1"/>
        <s v="2026-06-22 17:56:24" u="1"/>
        <s v="2026-06-22 17:59:52" u="1"/>
        <s v="2026-06-22 18:03:07" u="1"/>
        <s v="2026-06-22 18:06:38" u="1"/>
        <s v="2026-06-22 18:06:54" u="1"/>
        <s v="2026-06-22 18:09:19" u="1"/>
        <s v="2026-06-22 18:12:11" u="1"/>
        <s v="2026-06-22 18:14:32" u="1"/>
        <s v="2026-06-22 18:16:15" u="1"/>
        <s v="2026-06-22 18:27:30" u="1"/>
        <s v="2026-06-22 18:30:06" u="1"/>
        <s v="2026-06-22 18:36:11" u="1"/>
        <s v="2026-06-23 07:56:04" u="1"/>
        <s v="2026-06-23 08:47:29" u="1"/>
        <s v="2026-06-23 09:27:32" u="1"/>
        <s v="2026-06-23 10:31:43" u="1"/>
        <s v="2026-06-23 10:57:00" u="1"/>
        <s v="2026-06-23 11:11:57" u="1"/>
        <s v="2026-06-23 11:37:45" u="1"/>
        <s v="2026-06-23 11:41:14" u="1"/>
        <s v="2026-06-23 12:02:28" u="1"/>
        <s v="2026-06-23 12:46:45" u="1"/>
        <s v="2026-06-23 12:51:45" u="1"/>
        <s v="2026-06-23 13:24:22" u="1"/>
        <s v="2026-06-23 13:32:40" u="1"/>
        <s v="2026-06-23 15:15:28" u="1"/>
        <s v="2026-06-23 16:44:02" u="1"/>
        <s v="2026-06-23 16:57:24" u="1"/>
        <s v="2026-06-24 07:31:21" u="1"/>
        <s v="2026-06-24 08:30:54" u="1"/>
        <s v="2026-06-04 14:51:48" u="1"/>
        <s v="2026-06-13 23:16:25" u="1"/>
        <s v="2026-06-13 23:16:21" u="1"/>
        <s v="2026-06-09 14:03:30" u="1"/>
        <s v="2026-06-09 14:49:08" u="1"/>
        <s v="2026-06-05 15:29:32" u="1"/>
        <s v="2026-06-04 08:42:15" u="1"/>
        <s v="2026-06-12 13:08:43" u="1"/>
        <s v="2026-06-09 14:46:09" u="1"/>
        <s v="2026-06-10 22:49:52" u="1"/>
        <s v="2026-06-18 10:55:17" u="1"/>
        <s v="2026-06-18 09:25:50" u="1"/>
        <s v="2026-06-10 15:54:49" u="1"/>
        <s v="2026-06-12 22:00:29" u="1"/>
        <s v="2026-06-11 16:08:13" u="1"/>
        <s v="2026-06-12 09:14:48" u="1"/>
        <s v="2026-06-16 11:43:23" u="1"/>
        <s v="2026-06-12 14:23:43" u="1"/>
        <s v="2026-06-16 16:26:10" u="1"/>
        <s v="2026-06-11 11:20:10" u="1"/>
        <s v="2026-06-17 16:07:46" u="1"/>
        <s v="2026-06-22 16:22:38" u="1"/>
        <s v="2026-06-22 16:25:19" u="1"/>
        <s v="2026-06-17 09:57:25" u="1"/>
        <s v="2026-06-11 15:32:56" u="1"/>
        <s v="2026-06-06 21:55:05" u="1"/>
        <s v="2026-06-19 09:02:51" u="1"/>
        <s v="2026-06-09 14:47:06" u="1"/>
        <s v="2026-06-13 10:03:22" u="1"/>
        <s v="2026-06-17 11:08:29" u="1"/>
        <s v="2026-06-16 15:35:13" u="1"/>
        <s v="2026-06-04 18:12:34" u="1"/>
        <s v="2026-06-04 12:29:57" u="1"/>
        <s v="2026-06-12 06:37:57" u="1"/>
        <s v="2026-06-05 15:58:44" u="1"/>
        <s v="2026-06-08 15:55:32" u="1"/>
        <s v="2026-06-06 21:55:02" u="1"/>
        <s v="2026-06-12 10:15:58" u="1"/>
        <s v="2026-06-12 15:12:42" u="1"/>
        <s v="2026-06-04 14:27:54" u="1"/>
        <s v="2026-06-06 09:31:24" u="1"/>
        <s v="2026-06-10 10:12:07" u="1"/>
        <s v="2026-06-05 10:21:34" u="1"/>
        <s v="2026-06-10 10:24:04" u="1"/>
        <s v="2026-06-10 10:19:45" u="1"/>
        <s v="2026-06-19 16:36:06" u="1"/>
        <s v="2026-06-12 10:29:40" u="1"/>
        <s v="2026-06-11 20:12:30" u="1"/>
        <s v="2026-06-06 09:12:19" u="1"/>
        <s v="2026-06-12 06:51:59" u="1"/>
        <s v="2026-06-12 06:54:31" u="1"/>
        <s v="2026-06-08 16:31:18" u="1"/>
        <s v="2026-06-19 07:48:37" u="1"/>
        <s v="2026-06-16 14:49:30" u="1"/>
        <s v="2026-06-12 07:01:27" u="1"/>
        <s v="2026-06-12 07:04:06" u="1"/>
        <s v="2026-06-04 13:24:04" u="1"/>
        <s v="2026-06-04 12:28:32" u="1"/>
        <s v="2026-06-05 12:44:03" u="1"/>
        <s v="2026-06-05 13:53:30" u="1"/>
        <s v="2026-06-11 15:32:07" u="1"/>
        <s v="2026-06-06 21:49:37" u="1"/>
        <s v="2026-06-16 09:48:38" u="1"/>
        <s v="2026-06-19 13:30:35" u="1"/>
        <s v="2026-06-19 10:17:32" u="1"/>
        <s v="2026-06-11 10:22:45" u="1"/>
        <s v="2026-06-06 21:49:40" u="1"/>
        <s v="2026-06-16 10:44:06" u="1"/>
        <s v="2026-06-16 10:41:49" u="1"/>
        <s v="2026-06-16 10:37:31" u="1"/>
        <s v="2026-06-16 10:34:45" u="1"/>
        <s v="2026-06-05 13:54:28" u="1"/>
        <s v="2026-06-06 21:50:14" u="1"/>
        <s v="2026-06-06 21:54:54" u="1"/>
        <s v="2026-06-04 12:28:08" u="1"/>
        <s v="2026-06-17 14:11:40" u="1"/>
        <s v="2026-06-07 22:31:13" u="1"/>
        <s v="2026-06-13 23:02:28" u="1"/>
        <s v="2026-06-17 23:03:49" u="1"/>
        <s v="2026-06-17 10:05:40" u="1"/>
        <s v="2026-06-16 11:39:07" u="1"/>
        <s v="2026-06-17 21:48:17" u="1"/>
        <s v="2026-06-17 21:48:21" u="1"/>
        <s v="2026-06-16 10:02:17" u="1"/>
        <s v="2026-06-22 14:14:00" u="1"/>
        <s v="2026-06-17 09:26:00" u="1"/>
        <s v="2026-06-17 14:24:24" u="1"/>
        <s v="2026-06-17 14:24:49" u="1"/>
        <s v="2026-06-17 14:25:12" u="1"/>
        <s v="2026-06-04 09:58:31" u="1"/>
        <s v="2026-06-05 08:20:48" u="1"/>
        <s v="2026-06-11 09:26:00" u="1"/>
        <s v="2026-06-16 15:06:34" u="1"/>
        <s v="2026-06-20 23:34:08" u="1"/>
        <s v="2026-06-17 13:09:11" u="1"/>
      </sharedItems>
    </cacheField>
    <cacheField name="CLIENTEID" numFmtId="0">
      <sharedItems containsSemiMixedTypes="0" containsString="0" containsNumber="1" containsInteger="1" minValue="403969" maxValue="9014262281"/>
    </cacheField>
    <cacheField name="NOMBRE_CLIENTE" numFmtId="0">
      <sharedItems/>
    </cacheField>
    <cacheField name="TELEFONO_CONTACTO" numFmtId="0">
      <sharedItems/>
    </cacheField>
    <cacheField name="CELULAR_CONTACTO" numFmtId="0">
      <sharedItems/>
    </cacheField>
    <cacheField name="DIRECCION" numFmtId="0">
      <sharedItems containsBlank="1" count="8000">
        <s v="RURAL_190847200600400002_PROV.LA LUCIA"/>
        <s v="RURAL_190376200493800001_PROV.RURAL_19037620049380"/>
        <s v="RURAL_190138200820010001_PROV.VEREDA EL SOCORRO"/>
        <s v="RURAL_190674200671600001_PROV.VEREDA CHAPARRAL"/>
        <s v="RURAL_190698200009500001_PROV.VEREDA PORTACHUELO"/>
        <s v="CR 16 A CL 19 -16 (INTERIOR 101 )"/>
        <s v="CL 68 CR 57 -19 (INTERIOR 101 )"/>
        <s v="RURAL_190789100120400003_DIAGONAL 8 CR 14-71"/>
        <s v="CL 1 CR 1 -13"/>
        <s v="RURAL_190440200822460002_PROV.VEREDA LA MILAGROSA"/>
        <s v="RURAL_190411200739105001_PROV.VEREDA CRISTOBAL"/>
        <s v="RURAL_190698200733187003_PROV.VEREDA EL CARMELO"/>
        <s v="RURAL_190318203175900001_PROV.VDA EL SANGO"/>
        <s v="RURAL_190680200736920001_PROV.VEREDA PRIMAVERA"/>
        <s v="RURAL_114009331000000001_PROV.RURAL_11400933100000"/>
        <s v="CL 48 SUR CR 72 -152"/>
        <s v="RURAL_190376200192770000_VDA AGUA CLARS LT30"/>
        <s v="CR 106 CL 31 AA -237 (INTERIOR 201 )"/>
        <s v="RURAL_163006756682900000"/>
        <s v="CR 11 CL 54 -160 (INTERIOR 1160 )"/>
        <s v="CR 22 E CL 15 -80 (INTERIOR 401 )"/>
        <s v="RURAL_190319206323573002_VEREDA LA CLARA"/>
        <s v="CR 46 CL 47 -66 (INTERIOR 2004 )"/>
        <s v="RURAL_190042100359203000_LA MEMBRILLALA"/>
        <s v="CR 36 CL 8 A -9"/>
        <s v="CR 17 D CL 56 BB -82 (INTERIOR 9905 )"/>
        <s v="CR 14 CC CL 48 A -10 (INTERIOR 201 )"/>
        <s v="RURAL_190378100017143203 KR 7 N 10-50"/>
        <s v="RURAL_190113100010280010"/>
        <s v="RURAL_190113100010280020"/>
        <s v="RURAL_190113100010280030"/>
        <s v="CR 4 ESTE CL 56 -35 (INTERIOR 118 )"/>
        <s v="RURAL_190616200201876011_VDA RIO ABAJO LAS PALMAS"/>
        <s v="RURAL_190350100086000003"/>
        <s v="CR 111 D CL 12 -65 (INTERIOR 200 )"/>
        <s v="RURAL_190735102207100103 CL 50 N 44-209"/>
        <s v="CR 25 C CL 55 B -68 (INTERIOR 428 )"/>
        <s v="RURAL_190667100019200003"/>
        <s v="RURAL_190319207534000002_PROV.VDA GUAMITO"/>
        <s v="RURAL_190319207534000006_PROV.VDA GUAMITA"/>
        <s v="RURAL_190604100018800002_MONTEBLANCO"/>
        <s v="RURAL_190319207534000008_PROV.VDA GUAMITO"/>
        <s v="RURAL_190319207534000009_PROV.VDA GUAMITO"/>
        <s v="RURAL_190604100074930001"/>
        <s v="RURAL_190319204915340004_PROV.VEREDA LA MOSQUITA"/>
        <s v="RURAL_190604100042355901_BR JUAN PABLO II"/>
        <s v="RURAL_190604100042355100"/>
        <s v="URBANIZACION CRISTO REY ETAPA 4"/>
        <s v="RURAL_190761200575100102"/>
        <s v="RURAL_190376200184224302_ VEREDA AGUAS CLARAS302"/>
        <s v="RURAL_190698200048250006_PROV.VDA LA AURORA"/>
        <s v="RURAL_190285200713019004_PROV.LA BLANQUITA"/>
        <s v="CL 56 CR 8 ESTE -320 (INTERIOR 405 )"/>
        <s v="CL 56 CR 8 ESTE -320 (INTERIOR 260 )"/>
        <s v="RURAL_171041532000000001_PROV.VEREDA GUANTEROS"/>
        <s v="CL 56 CR 8 ESTE -320 (INTERIOR 100 )"/>
        <s v="CL 43 BB CR 120 B -27 (INTERIOR 301 )"/>
        <s v="RURAL_174006231960000002_PROV.VEREDA VEGA BOTERO"/>
        <s v="RURAL_190735101220000002 TV 46C N. 46-12"/>
        <s v="RURAL_190285200710365001_PROV.LA BLANQUITA MURRI"/>
        <s v="RURAL_161131187000000005_161131187000000005"/>
        <s v="RURAL_116005623000000105"/>
        <s v="DIAG 74 B CL 33 A -73"/>
        <s v="RURAL_163002753000000000_RURAL ITAGUI EL PORVENIR"/>
        <s v="RURAL_122027325000000101"/>
        <s v="RURAL_147022808000000201"/>
        <s v="RURAL_147046950000000127"/>
        <s v="CR 87 CL 58 CC -35 (INTERIOR 200 )"/>
        <s v="RURAL_161011540000000005"/>
        <s v="CR 114 CL 39 BF -11 (INTERIOR 201 )"/>
        <s v="RURAL_190604100342230201_LA HOGA"/>
        <s v="RURAL_190628100418490000"/>
        <s v="RURAL_190890100412800006"/>
        <s v="RURAL_190138200200753000_VEREDA MEDIA CUESTA"/>
        <s v="RURAL_190698200940200085"/>
        <s v="RURAL_190375100822772005_URB CAMPESTRE REAL LOT 72"/>
        <s v="RURAL_190656200466900103_PROV.190656200466900101_1"/>
        <s v="RURAL_190617200664524001_PROV.VEREDA LA AMALITA LO"/>
        <s v="RURAL_190680200737000002_PROV.EL CAIRO"/>
        <s v="RURAL_190885200806740001"/>
        <s v="RURAL_190319206717274006_PROV.190319206717274000"/>
        <s v="RURAL_190400200395704027_PROV.VEREDA LA MADERA"/>
        <s v="RURAL_190585200360410000_CL FINCA ST MARTA"/>
        <s v="RURAL_147033721000000101"/>
        <s v="RURAL_181049998700000055_VDA SANTANA_INT5"/>
        <s v="RURAL_190439100177640101_CL 40 N 33 A 05 INT 101"/>
        <s v="RURAL_146008275050000006_PROV.146008275050000005"/>
        <s v="RURAL_146008275050000008_146008275050000008"/>
        <s v="RURAL_190576100136160002_CL 32 CR 23 - 33"/>
        <s v="RURAL_190698200791168003_PROV.VDA MORRITOS"/>
        <s v="RURAL_190584200371053002_SECTOR LAS ACACIAS"/>
        <s v="RURAL_190284100787600005_CR 18 N 30 116"/>
        <s v="RURAL_190055100152000001_CALLE TULLIDO"/>
        <s v="TRAN 12 C CR 22 C - 4 BARRIO CONQUISTADORES"/>
        <s v="RURAL_190245200064600001_VDA EL TIGRE_FINCA LA CAS"/>
        <s v="RURAL_190660100153250002_BARRIO SAN JOAQUIN"/>
        <s v="RURAL_190861200772700001_VDA. EL RINCON"/>
        <s v="RURAL_163006893000000000_VEREDA AJIZAL II"/>
        <s v="RURAL_190674200559900001_EL CALVARIO"/>
        <s v="RURAL_190736105398010000"/>
        <s v="PARCELACION LOS BUCAROS LOTE 15"/>
        <s v="RURAL_190033200841716001_PROV.VDA EL BOSQUE"/>
        <s v="RURAL_190604100049630099_KR 10_3 A 200_204"/>
        <s v="CR 111 C CL 13 -140 (INTERIOR 201 )"/>
        <s v="CL 12 B SUR CR 53 B -37 (INTERIOR 301 )"/>
        <s v="RURAL_190318203337510000_CE CARGO"/>
        <s v="CL 59 CR 24 -72 (INTERIOR 301 )"/>
        <s v="RURAL_190674200505400003_PROV.VDA EL PORVENIR - LOT"/>
        <s v="CR 120 B CL 50 A -114 (INTERIOR 201 )"/>
        <s v="CL 31 CR 23 -95"/>
        <s v="RURAL_190649100175250004"/>
        <s v="CL 48 D CR 63 B -146 (INTERIOR 101 )"/>
        <s v="CR 24 CL 30 -101 (INTERIOR 201 BQ 4 LA HEREDIA )"/>
        <s v="RURAL_190617200770090160_PC_LA_CAMPIÑA CS 48"/>
        <s v="RURAL_190616200371297002_VEREDA ABREO FINCA 547 AP"/>
        <s v="RURAL_146018074000000001_RURAL_PALMITAS"/>
        <s v="RURAL_190364200605610001_PROV.VEREDA LA CASIANA"/>
        <s v="RURAL_190616100032606007_CR 55 E CL 08 -51 (LOTE 0"/>
        <s v="RURAL_190285200711490001_PROV.CORREGIMIENTO LA BLA"/>
        <s v="RURAL_190022200406213000"/>
        <s v="RURAL_190674200594095000_VDA LA ENEA"/>
        <s v="CR 120 F CL 54 -171"/>
        <s v="RURAL_190440200536167001_PROV.VEREDA BELEN"/>
        <s v="RURAL_161020600000000100_161020600000000100"/>
        <s v="CR 10 CL 55 -405 (INTERIOR 125 )"/>
        <s v="RURAL_190042200522450002_LA NOQUE"/>
        <s v="CR 10 CL 55 -405 (INTERIOR 126 )"/>
        <s v="RURAL_190318101685500002_CR 47 CL 41 B -21"/>
        <s v="RURAL_190674200640880005_PROV.VDA CHAPARRAL"/>
        <s v="RURAL_190656200951936002_PROV.VDA EL CHOCHO"/>
        <s v="RURAL_190761200803240001_PROV.LA OTRABANDA"/>
        <s v="RURAL_190755200187000002_PROV.VEREDA LA LINDA"/>
        <s v="RURAL_190649200380615004_VEREDA CAÑAVERAL"/>
        <s v="RURAL_125004462000000052_ RURAL_125004462000000052"/>
        <s v="RURAL_146003300000000101_CR 129 CL 72 -121"/>
        <s v="RURAL_190376200192716002_PARCELACIÓN PADUA LOTE 4"/>
        <s v="RURAL_190893200681000005_PROV.LA X 10"/>
        <s v="CL 56 A SUR CR 58 B -31 (INTERIOR 201 )"/>
        <s v="RURAL_190440200674368001_PROV.VEREDA ALTO DEL MERC"/>
        <s v="RURAL_190440200603111003_PROV.VDA LA ESPERANZA"/>
        <s v="RURAL_190584100158615000_MZ 4 LT 19 ALTOS"/>
        <s v="CR 53 CL 3 SUR -27"/>
        <s v="CR 53 CL 3 SUR -23"/>
        <s v="DIAG 45 CL 32 -12 (INTERIOR 101 )"/>
        <s v="RURAL_190653200988940001_PROV.190653200988940000_"/>
        <s v="RURAL_190125200834708001_VEREDA EL TRIGAL"/>
        <s v="RURAL_190306100072740102"/>
        <s v="RURAL_190149100025725000_CR 27 CL 37A 64"/>
        <s v="RURAL_190649100153900000_CALLE 19 N 20 69"/>
        <s v="CR 24 CL 57 EE -52"/>
        <s v="RURAL_190616200222414013_PROV.VDA SANTA BARBARA"/>
        <s v="RURAL_122035785000000001_122035785000000001"/>
        <s v="RURAL_176057690000000001_PROV.VEREDA SANTA RITA"/>
        <s v="RURAL_190383200593800001"/>
        <s v="RURAL_190283200548800001_PROV.CONT A 548800"/>
        <s v="RURAL_190149200783650012_VEREDA CAMPO ALEGRE"/>
        <s v="RURAL_190375100290880001_DIAGONAL 29 A 21 36 LT B"/>
        <s v="RURAL_190740200707700002_PROV.VEREDA MANO DE OSO"/>
        <s v="RURAL_190044200950076009_VEREDA EL PEDRERO"/>
        <s v="RURAL_163006907600000301"/>
        <s v="RURAL_163007581000000301"/>
        <s v="CL 57 F CR 92 CC -55 (INTERIOR 290 )"/>
        <s v="RURAL_190149200640557005_PROV.VDA CIMARRONAS"/>
        <s v="CL 39 CR 101 A -69 (INTERIOR 401 )"/>
        <s v="RURAL_190440200702850003_190440200702850003"/>
        <s v="RURAL_190856100102800001_ CR 13 N 10 -32"/>
        <s v="RURAL_190680200591600001_EL KIOSKO"/>
        <s v="RURAL_190736103370415002_SAN BARTOLO"/>
        <s v="CR 24 D CL 34 B -20 (INTERIOR 301 )"/>
        <s v="RURAL_190030200588401113_PARC EL PARAISO LT 13"/>
        <s v="RURAL_190616100323768055_VDA FONTIBON"/>
        <s v="RURAL_147007000000000001_PROV.147007000000000000"/>
        <s v="RURAL_190350200402400001_VDA CORTADERAL"/>
        <s v="RURAL_1900442009519190100_VDA_LA_MATA"/>
        <s v="RURAL_190617200713651001_PROV.VEREDA PONTEZUELA"/>
        <s v="RURAL_190761100020180199"/>
        <s v="RURAL_190617200713450011"/>
        <s v="DIAG 79 CL 9 -51 (INTERIOR 3000 )"/>
        <s v="RURAL_190378100000837002_CR 10 N 11A 59"/>
        <s v="RURAL_190792100155550001"/>
        <s v="RURAL_190042200894215001_PROV.RURAL_19004220089421"/>
        <s v="CL 57 CR 127 -17 (INTERIOR 202 )"/>
        <s v="CR 104 A CL 45 A -43 (INTERIOR 301 )"/>
        <s v="CR 32 CL 60 -87 (INTERIOR 507 BQ 20 BOS ROBLEDAL )"/>
        <s v="RURAL_190674200561780011_PROV.190674200561780000"/>
        <s v="RURAL_181053736500000000_EL UVITAL"/>
        <s v="RURAL_190674200795155000_VDA LA FLORESTA"/>
        <s v="RURAL_190617200704415001_VEREDA CABECERA"/>
        <s v="CL 52 CR 124 -25 (INTERIOR 101 )"/>
        <s v="RURAL_190607200550610000_VDA EL SALAITO"/>
        <s v="RURAL_190893200798260001_PROV.CANO NEGRO"/>
        <s v="RURAL_190318203300100001"/>
        <s v="RURAL_190383100125300000_CL 1A 1 1 BR 13 DE JUNI"/>
        <s v="RURAL_190022200597635000_VDA EL ENCANTO LA PORCA"/>
        <s v="RURAL_190030200547510001_PROV.PARC LA POMPIRRIA"/>
        <s v="RURAL_190105100807230202_CL BOLOMBOLO"/>
        <s v="RURAL_190318203136150003_PROV.VEREDA EL MOLINO PIS"/>
        <s v="RURAL_181081703000000001"/>
        <s v="RURAL_190649200379639001_PROV.VEREDA CAÑAVERAL"/>
        <s v="RURAL_190885200417387001_PROV.LA FLORESTA-SECTOR E"/>
        <s v="CL 31 CR 21 -38 (AP 302 )"/>
        <s v="RURAL_190847100306000001_BARRIO JAIPERA"/>
        <s v="RURAL_190313200800115006_PROV.LAS VEGAS"/>
        <s v="RURAL_190761200616600001_MANO DE OSO"/>
        <s v="RURAL_190604200814920001_PROV.VEREDA EL PUNA"/>
        <s v="RURAL_190376200140100009_PROV.EL CANADA"/>
        <s v="CL 82 SUR CR 32 -42 (INTERIOR 102 BQ 1 )"/>
        <s v="RURAL_190440200900700002_VDA EL SOCORRO FINCA NRO"/>
        <s v="RURAL_190440200591860001_PROV.LA ESMERALDA"/>
        <s v="RURAL_190616100400580101_VDA ABREBO INT 101"/>
        <s v="RURAL_190616100400580201_VDA ABREBO INT 201"/>
        <s v="RURAL_190698200937162002_VEREDA LA ESPERANZA"/>
        <s v="RURAL_163014384000000002_163014384000000002"/>
        <s v="RURAL_190670201840757002_PROV.VEREDA LA CEIBA"/>
        <s v="CR 19 CL 59 C -68 (INTERIOR 501 )"/>
        <s v="RURAL_190756100531600003_CL 20 CR 13 -67 INT 101"/>
        <s v="RURAL_190674200639570002_PROV.VDA CHAPARRAL"/>
        <s v="RURAL_190617200782500002_FRENTE KAKARAKAVDA SN ANT"/>
        <s v="RURAL_190809200603405080"/>
        <s v="RURAL_190149200790430002_PROV.VALLE JUELITO"/>
        <s v="RURAL_190439100567470000_ CL 28 CR 34-151"/>
        <s v="CL 61 B CR 103 D -21 (INTERIOR 202 )"/>
        <s v="TRAN 62 A CR 64 C -22 (INTERIOR 210 )"/>
        <s v="TRAN 62 A CR 64 C -22 (INTERIOR 409 )"/>
        <s v="TRAN 62 A CR 64 C -22 (INTERIOR 701 )"/>
        <s v="RURAL_190584200373237002_PARCELAS NAPOLES"/>
        <s v="CL 49 CR 14 -26 (INTERIOR 9901 )"/>
        <s v="CL 49 CR 14 -26 (INTERIOR 201 )"/>
        <s v="CR 18 CL 57 A -61"/>
        <s v="RURAL_190893100012600001_3 DE OCTUBRE"/>
        <s v="RURAL_188004910222000002_PROV.188004910222000000"/>
        <s v="RURAL_190440200903470001_VDA EL SOCORRO"/>
        <s v="RURAL_190102200515200000_FARALLON"/>
        <s v="RURAL_190375100111430001_CL 22 CR 19 -19 INT 301"/>
        <s v="RURAL_190240200373760100"/>
        <s v="CR 30 CL 8 B -143 (INTERIOR 100 )"/>
        <s v="RURAL_190149200800230001_PROV.LA FLORIDA"/>
        <s v="RURAL_190670201886200005_PROV.QUIEBRA HONDA"/>
        <s v="RURAL_190690100445800005"/>
        <s v="RURAL_190649100023505005"/>
        <s v="RURAL_190649100041200101"/>
        <s v="RURAL_190149200810240003_PROV.VEREDA LA CHAPA"/>
        <s v="RURAL_190642100032430023"/>
        <s v="RURAL_190656100106180000_LA PRINCIPAL"/>
        <s v="RURAL_114000500300000602_APTO602 VDA MANZANILLO"/>
        <s v="RURAL_190197200847800101_VDA LA PINUELA"/>
        <s v="RURAL_190197200847800102_VDA LA PINUELA"/>
        <s v="RURAL_190439100328100103"/>
        <s v="RURAL_190649200369100002_PROV.VEREDA EL POPO"/>
        <s v="RURAL_190031101138000000_RESTREPO"/>
        <s v="CL 32 CR 28 A -53 (INTERIOR 301 )"/>
        <s v="RURAL_190604100287770010_SECTOR EL BOSQUE"/>
        <s v="RURAL_190543100516000001"/>
        <s v="RURAL_190197100030420001"/>
        <s v="CR 26 A CL 47 -25"/>
        <s v="RURAL_190680200592957000"/>
        <s v="RURAL_190617200552200001_VEREDA TABLACITO"/>
        <s v="RURAL_190616200232900005_PROV.VDA LA LAJA"/>
        <s v="RURAL_190615100302320002_CL 40 C CR 69 -05"/>
        <s v="RURAL_190440200661120005_VDA GAVIRIA RAMAL 105"/>
        <s v="RURAL_190318203137250002_PROV.190318203137250000"/>
        <s v="RURAL_190736205476605002_PROV.MARMAJON"/>
        <s v="RURAL_190313200840125003_PROV.LA MARIA"/>
        <s v="RURAL_190614100161690900_CR 70 CL 40 -68 (CASETA)"/>
        <s v="RURAL_190616200392650002_VEREDA ABREO"/>
        <s v="RURAL_190617200701140001_PROV.VDA CABECERAS LLANOG"/>
        <s v="161011898000000201"/>
        <s v="RURAL_190584100078400201_CL 1 18 83 APTO 201"/>
        <s v="RURAL_190584100078400202_CL 1 18 83 APTO 202"/>
        <s v="RURAL_190584200371021006_PROV.VEREDA EL MANANTIAL"/>
        <s v="RURAL_190792100321690001"/>
        <s v="RURAL_146021701000000001_RURAL_PALMITAS"/>
        <s v="RURAL_190113100032900010_BARRIO LA RONDA"/>
        <s v="CR 37 A CL 7 SUR -68 (INTERIOR 1110 )"/>
        <s v="RURAL_190893100494540001_CL 46 D N 66 12 BRR EL PR"/>
        <s v="RURAL_190736105055200001_LAS DELICIAS_BARRIO LIBOR"/>
        <s v="RURAL_190400100017087101_CL 6 CR 4 A -07 INT 101"/>
        <s v="RURAL_190617200744239203_PROV.VEREDA PONTEZUELA"/>
        <s v="RURAL_190319203799700007_PROV_CONDOMINIO LA CUMBRE"/>
        <s v="RURAL_190102200558850000_LA ARBOLEDA"/>
        <s v="RURAL_190674200657350011_PROV.STA RITA"/>
        <s v="RURAL_190656200613180444_GUAYACANES 1 LOTE 44"/>
        <s v="RURAL_190440200640050006_PROV.VDA CHAGUALO"/>
        <s v="RURAL_190376200188445001_PROV.VEREDA CANADA"/>
        <s v="RURAL_190617200744239202_PROV.VEREDA PONTEZUELA"/>
        <s v="RURAL_190440200892180003_PROV.VDA EL SOCORRO"/>
        <s v="RURAL_190440200534710421_PROV.VDA BELEZ INT 201"/>
        <s v="RURAL_190736103722800001_20 DE JULIO"/>
        <s v="CR 115 CL 39 D -27 (INTERIOR 301 )"/>
        <s v="CR 115 CL 39 D -27 (INTERIOR 302 )"/>
        <s v="RURAL_190616200314510006_PROV.VDA LA LAJA"/>
        <s v="RURAL_190698200014750002_PROV.VEREDA PORTACHUELO"/>
        <s v="CL 46 CR 53 A -7"/>
        <s v="RURAL_190400200404640001_PROV.VEREDA LA MADERA"/>
        <s v="RURAL_190037200927105002_PROV.CORREG LA ESTACIÓN"/>
        <s v="RURAL_190149200643793009_CR 31 A CL 46 A - 34"/>
        <s v="RURAL_190400200403400001_PROV.LA MADERA"/>
        <s v="RURAL_147001594050000001_147001594050000001"/>
        <s v="RURAL_190674200647728001_PROV.VEREDA CHAPARRAL"/>
        <s v="RURAL_190197200848385002_PROV.VEREDA LA PIÑUELA"/>
        <s v="RURAL_190378100032310010_MARIA ALEGRIA"/>
        <s v="RURAL_190234200755222000"/>
        <s v="RURAL_190190200722881001__VDAELDOS"/>
        <s v="RURAL_176057122000000070_VDA EL ROBLE_LT70"/>
        <s v="CR 69 CL 58 C -13 (INTERIOR 401 )"/>
        <s v="RURAL_190616100323850201_FONTIBON_PISO2 (MANZARDA)"/>
        <s v="RURAL_190607200691580002_PROV.VRD NAZARETH LT 57"/>
        <s v="RURAL_190607200478164107_PC MONTESERENO_LT107"/>
        <s v="RURAL_116005312513501201_VEREDA_AGUAS_FRIAS"/>
        <s v="CR 35 CL 77 SUR -100 (INTERIOR 6 )"/>
        <s v="RURAL_190319207105300006_PROV.VEREDA YOLOMBAL"/>
        <s v="RURAL_190656200425067000_VDA LLANO DE SAN JUAN"/>
        <s v="CR 19 CL 57 B -16 (INTERIOR 204 )"/>
        <s v="RURAL_190105100821505000"/>
        <s v="TRAN 12 C CR 22 -27 (INTERIOR 201 )"/>
        <s v="RURAL_190615100088682102_CR 44 LOTE 4 LOCAL 102"/>
        <s v="RURAL_190440200901558002_PROV.VDA EL SOCORRO"/>
        <s v="RURAL_190021200801393001_VEREDA LA PAVA"/>
        <s v="RURAL_190425200514260002_PROV.VDA LA SUSANA CL EL"/>
        <s v="RURAL_190425200514260003_PROV.VDA LA SUSANA CL EL"/>
        <s v="CL 17 CR 18 -23 (INTERIOR 5 )"/>
        <s v="RURAL_190614100070632301_CL 48 C CR 56 43 INT 301"/>
        <s v="RURAL_190585200330910002_PROV.SANTIAGO BERRIO"/>
        <s v="RURAL_190377200849200055_KM3.5 P VIA REST TRAVESIA"/>
        <s v="RURAL_190283200932700001_LAS MERCEDES_CASA"/>
        <s v="RURAL_190674200632198001_PROV.VDA SANTA RITA"/>
        <s v="RURAL_190660200952104000_VDA LA HOLANDA"/>
        <s v="RURAL_190614100080495002_CL 58 47 37 APTO 102"/>
        <s v="CR 30 CL 29 -31 (LC 102 )"/>
        <s v="CR 30 CL 29 -25 (LC 102 )"/>
        <s v="RURAL_188049640000000001"/>
        <s v="RURAL_190736103416800001_CL 54 N 48-108"/>
        <s v="RURAL_190736103722800002_LOS ESTANCOS"/>
        <s v="RURAL_190847200830090100"/>
        <s v="RURAL_190375100821965401_CR 14 N 12 A -12 APTO 401"/>
        <s v="CL 18 CR 18 -50 (INTERIOR 2 )"/>
        <s v="RURAL_190306100072700003_BARRIO LA MESA"/>
        <s v="CL 33 CR 80 B -12 (INTERIOR 101 )"/>
        <s v="RURAL_190736103770400001_CR 41A CL 49-69"/>
        <s v="RURAL_190375100629400002_CL 9 A CR 21 -74 PISO 2"/>
        <s v="RURAL_190761200822090002_PROV.PALENQUE"/>
        <s v="RURAL_190197200305500002_PROV.VEREDA VALLE LUNA"/>
        <s v="RURAL_190674200512505002_PROV.CORRIENTES DE SAN VI"/>
        <s v="CL 44 CR 53 -"/>
        <s v="RURAL_190439100056160054 CL 22 N 25 287"/>
        <s v="CL 47 C CR 61 -81 (INTERIOR 1217 )"/>
        <s v="RURAL_147047740000000001_EL LLANO"/>
        <s v="RURAL_190206200526300001_PROV.VEREDA SAN PEDRO PEÑ"/>
        <s v="RURAL_176022047000000002_PROV.176022047000000000"/>
        <s v="RURAL_190285200711465050_CGTO LA BLANQUITA MURRI"/>
        <s v="RURAL_190284100757400005_CRA 36 M 08 LADO D"/>
        <s v="CL 49 AA CR 99 CC -74 (INTERIOR 301 )"/>
        <s v="RURAL_190284100791292107_CE 34 A N 18 18 APT 401"/>
        <s v="RURAL_190284100791292108_CE 34 A N 18 18 APT 402"/>
        <s v="RURAL_190607200692370002_PROV.VEREDA NAZARETH"/>
        <s v="RURAL_190616100324010389_CL 63 CR 54 -38 (LC 9 )"/>
        <s v="CR 62 A CL 75 B SUR -95"/>
        <s v="190350100263170000_CL 53 55-28"/>
        <s v="RURAL_190761200430000117_LT 117 MONTESOL"/>
        <s v="RURAL_190240100060900005 CENTRO DIA"/>
        <s v="RURAL_190617200682850001_PROV.CABECERAS"/>
        <s v="CL 56 BC CL 19 -5 (AP 201 )"/>
        <s v="CL 56 BC CL 19 -5 (AP 101 )"/>
        <s v="CL 56 BC CL 19 -5"/>
        <s v="RURAL_190319206315700001_VEREDA LA CLARA"/>
        <s v="RURAL_190197200524200001_PROV.VEREDA MEDIA CUESTA"/>
        <s v="RURAL_190736103722800003_BARRIO 20 DE JULIO_LOS_ES"/>
        <s v="RURAL_190368200952476016_PROV.JERICÓ CAMPESTRE LT"/>
        <s v="RURAL_190576200707250001_PROV.V. LOURDES"/>
        <s v="RURAL_190368200952476017_PROV.JERICÓ CAMPESTRE LT"/>
        <s v="RURAL_190736104014220001_190736104014220001"/>
        <s v="CR 107 B CL 48 B -15 (INTERIOR 301 )"/>
        <s v="RURAL_163012194003000201"/>
        <s v="RURAL_190657200218870001_PROV.CORREGIMIENTO PROVID"/>
        <s v="RURAL_190197200848605002_PROV.190197200848605000_V"/>
        <s v="RURAL_181053472500000007_PROV.VDA UVITAL"/>
        <s v="CL 56 BC CL 19 -5 (AP 100 )"/>
        <s v="RURAL_190674200567000001_PROV.VDA CANTOR"/>
        <s v="RURAL_190138100062400009"/>
        <s v="RURAL_190674200536700004_PROV.VDA LAS FRIAS"/>
        <s v="CL 52 CR 24 -140 (INTERIOR 101 )"/>
        <s v="RURAL_190616200180867001_VDA RIO ABAJO"/>
        <s v="CR 39 B CL 39 B -24 (INTERIOR 111 )"/>
        <s v="CL 84 A CR 52 -16 (INTERIOR 401 )"/>
        <s v="CL 49 A CR 99 CC -4 (INTERIOR 202 )"/>
        <s v="RURAL_190240200412715003_PROV.VEREDA LA RENTA"/>
        <s v="RURAL_163012425000000000"/>
        <s v="RURAL_187003117260000000_187003117260000000"/>
        <s v="RURAL_190440200621850006_VEREDA LAS MERCEDES"/>
        <s v="RURAL_190113100013150008_CALLE PRINCIPAL"/>
        <s v="RURAL_190604100202440011_CR 20 N  6- 14 AP 6"/>
        <s v="RURAL_190387200600137000_VDALA CLARA"/>
        <s v="RURAL_190670201840765004_PROV.VEREDA EL PORVENIR"/>
        <s v="RURAL_190042100246100003_CANCHA MIRAFLORES"/>
        <s v="RURAL_163012424000000000"/>
        <s v="CL 58 CR 5 E -8 (INTERIOR 301 )"/>
        <s v="RURAL_190440200583400006_PROV.RURAL_19044020058340"/>
        <s v="RURAL_163006026000000101"/>
        <s v="RURAL_190761200422100025_PROV.NAUTICA"/>
        <s v="RURAL_1630144421050000000"/>
        <s v="RURAL_190206200479876001_PROV.VEREDA ARANGO"/>
        <s v="RURAL_190604100202440900_CRA 20 6 14 IN 1"/>
        <s v="RURAL_163015375900009801"/>
        <s v="RURAL_163015375400000101"/>
        <s v="RURAL_190318203223113003_VEREDA SAN ISIDRO"/>
        <s v="CR 83 B CL 27 A -62 (INTERIOR 101 )"/>
        <s v="CR 83 B CL 27 A -62 (INTERIOR 102 )"/>
        <s v="CR 83 B CL 27 A -62 (INTERIOR 103 )"/>
        <s v="CL 57 SUR CR 57 A -12 (INTERIOR 301 )"/>
        <s v="CL 57 SUR CR 57 A -12 (INTERIOR 302 )"/>
        <s v="CL 81 A SUR CR 34 -4 (INTERIOR 201 )"/>
        <s v="CL 59 CR 30 -68 (INTERIOR 101 )"/>
        <s v="CL 59 CR 30 -68 (INTERIOR 102 )"/>
        <s v="RURAL_190698200010000002_PROV.VDA PORTACHUELO"/>
        <s v="CL 59 AA CR 18 BB -40 (INTERIOR 302 )"/>
        <s v="RURAL_190149200775642111_VDA CAMPO ALEGRE"/>
        <s v="RURAL_190893100239700001_CANTARRANA"/>
        <s v="RURAL_190893100239700002_CANTARRANA"/>
        <s v="RURAL_190400100017130007_BODEGA 33 VILLAS DEL CARM"/>
        <s v="RURAL_190240200372000000_VEREDA LA SUIZA"/>
        <s v="RURAL_190440200523225001_CR 57 N 27 356 CS36 VILLA"/>
        <s v="CR 67 A CL 50 -3 (INTERIOR 9801 BQ 3 BORAL )"/>
        <s v="CR 67 A CL 50 -3 (INTERIOR 307 BQ 3 BORAL )"/>
        <s v="CR 67 A CL 50 -3 (INTERIOR 106 BQ 3 BORAL )"/>
        <s v="CR 67 A CL 50 -3 (INTERIOR 501 BQ 3 BORAL )"/>
        <s v="CR 67 A CL 50 -3 (INTERIOR 406 BQ 3 BORAL )"/>
        <s v="RURAL_190439100378000101_CL 30 CR 34 48 (IN 101)"/>
        <s v="RURAL_190240200284645000"/>
        <s v="CR 111 D CL 12 -112 (INTERIOR 301 )"/>
        <s v="RURAL_190761200429412011"/>
        <s v="RURAL_190375100822414004_CR 13 A N 10 -70"/>
        <s v="RURAL_188004309600000001_PROV.VEREDA CIRPES"/>
        <s v="CR 18 D CL 56 HG -53 (INTERIOR 202 )"/>
        <s v="RURAL_190697100508820001_CR 46 A CL 53 -11"/>
        <s v="RURAL_190616100500510115_VEREDA ABREO FINCA 15"/>
        <s v="RURAL_190368200879308003_PROV.SECTOR SECTOR LA LAG"/>
        <s v="RURAL_190680200628811010_VEREDA EL COROZAL"/>
        <s v="RURAL_190736104018850002_19073610401885000"/>
        <s v="RURAL_190240100068600003 BARRIO EL CARMELO"/>
        <s v="RURAL_190847100194200201_CL 28 29 39 CL DE EDATE"/>
        <s v="RURAL_190318205031750001_VDA HOJAS ANCHAS"/>
        <s v="CR 23 B CL 8 -68 (INTERIOR 201 )"/>
        <s v="RURAL_190378100016380001_BRR EL HUESO"/>
        <s v="RURAL_190607200606225012_PROV FINCA VILLA LUZ 12"/>
        <s v="RURAL_188024324308000001_VEREDA LA PRADERA"/>
        <s v="RURAL_190400200444400000_CHUSCALITO"/>
        <s v="RURAL_190660200311849003_PROV.VEREDA EL BRASIL"/>
        <s v="RURAL_191245200710000001_PROV.SIETE"/>
        <s v="RURAL_190004200113700000_PIEDRAS"/>
        <s v="RURAL_190809200320305000_VDA OTRAMINA"/>
        <s v="RURAL_190736208123155001_PROV.BARRIO BOLIVIA"/>
        <s v="RURAL_191148200822020008_PROV.LA PRADERA 099"/>
        <s v="RURAL_191148200822020010_PROV.LA PRADERA 101"/>
        <s v="RURAL_190847200734960003_VDA SAN VIDAL"/>
        <s v="RURAL_191148200822020006_PROV.LA PARDERA 201"/>
        <s v="RURAL_191148200822020005_PROV.LA PRADERA 301"/>
        <s v="RURAL_190093200806494001_PROV.LA QUIEBRA"/>
        <s v="RURAL_190030200511400002_MALABRIGO SECTOR LOS TORO"/>
        <s v="RURAL_190350100233500001"/>
        <s v="RURAL_190044200584232001_CORREGIMIENTO GUINTAR"/>
        <s v="RURAL_190690100275350001_CALLESANMIGUEL"/>
        <s v="RURAL_190616200442250004_PROV.VEREDA SAJONIA"/>
        <s v="RURAL_190616100322670005_FONTIBON"/>
        <s v="RURAL_190885100065000001_BUENOS AIRES"/>
        <s v="CR 120 E CL 48 D -115 (INTERIOR 111 )"/>
        <s v="CL 7 CR 1 -70"/>
        <s v="CL 41 CR 65 -106 (INTERIOR 201 )"/>
        <s v="CL 41 CR 65 -106 (INTERIOR 301 )"/>
        <s v="CL 41 CR 65 -106 (INTERIOR 302 )"/>
        <s v="CL 41 CR 65 -106 (INTERIOR 401 )"/>
        <s v="RURAL_190657200932840002_PROV.VDA LA FLORESTA BRR"/>
        <s v="RURAL_190736104056400001_7 DE AGOSTO"/>
        <s v="CL 41 CR 65 -106 (INTERIOR 402 )"/>
        <s v="CL 7 CR 1 -70 (INTERIOR 101 )"/>
        <s v="RURAL_190033200737215004_PROV.BUENOS AIRES"/>
        <s v="RURAL_190501200360480000_SUCRE"/>
        <s v="RURAL_190285200712557201_VEREDA LA BLANQUITA"/>
        <s v="RURAL_190101100039420001_BARRIO LA PLAYA"/>
        <s v="RURAL_190755100085620001_CL LA DANTA"/>
        <s v="RURAL_190347100008605000_MORRO VERDE"/>
        <s v="RURAL_190149200840450002_VEREDA BOQUERON"/>
        <s v="CR 84 CL 15 A -46 (INTERIOR 201 )"/>
        <s v="RURAL_190617200750490130_VEREDA EL CAPIRO"/>
        <s v="RURAL_190034100269750014"/>
        <s v="RURAL_190670201806020003_VEREDA GUACAS ARRIBA"/>
        <s v="RURAL_190789200365847003_PROV.VEREDA SAN ISIDRO"/>
        <s v="TRAN 53 B CR 68 D -62 (INTERIOR 103 BQ 2 ORIGEN DE"/>
        <s v="TRAN 53 B CR 68 D -62 (INTERIOR 201 BQ 3 ORIGEN DE"/>
        <s v="TRAN 53 B CR 68 D -62 (INTERIOR 603 BQ 2 ORIGEN DE"/>
        <s v="RURAL_187003117560440501_187003117560440500"/>
        <s v="TRAN 53 B CR 68 D -62 (INTERIOR 601 BQ 2 ORIGEN DE"/>
        <s v="TRAN 53 B CR 68 D -62 (INTERIOR 605 BQ 2 ORIGEN DE"/>
        <s v="TRAN 53 B CR 68 D -62 (INTERIOR 403 BQ 1 ORIGEN DE"/>
        <s v="TRAN 53 B CR 68 D -62 (INTERIOR 404 BQ 3 ORIGEN DE"/>
        <s v="TRAN 53 B CR 68 D -62 (INTERIOR 404 BQ 1 ORIGEN DE"/>
        <s v="RURAL_190657200936207003_VEREDA LA FLORESTA"/>
        <s v="RURAL_190792200660005003 SECTOR LA ARMENIA"/>
        <s v="RURAL_190042200956000012_190042200956000012"/>
        <s v="RURAL_190209100225100000_KA A RESTREPO"/>
        <s v="CR 23 CL 30 -27 (INTERIOR 101 BR OBRERO )"/>
        <s v="RURAL_190091200802000002_VEREDA LA LINDA"/>
        <s v="RURAL_190735100018400000_CL 46C N 59-134"/>
        <s v="RURAL_190042200591885001_FILADELFIA"/>
        <s v="RURAL_190616200391279003_PROV.VEREDA ABREO"/>
        <s v="RURAL_190656200785400012_PROV.190656200785400000"/>
        <s v="RURAL_117004841000000100"/>
        <s v="CR 79 CL 1 SUR -55"/>
        <s v="RURAL_190735100518900004_BRR GALAN"/>
        <s v="RURAL_190031101513511005_VEREDA EL TAPARO"/>
        <s v="RURAL_190368200878410005"/>
        <s v="163017179400000101"/>
        <s v="RURAL_163017179400000002"/>
        <s v="RURAL_190584200380247001_PROV.VEREDAS LAS JULIAS"/>
        <s v="RURAL_190440200564559000_VDA LA ESPERANZA FC 30"/>
        <s v="RURAL_190042200976353000_SECTOR GUALI"/>
        <s v="RURAL_190376200049012001_PC EL CORTIJO PTAR"/>
        <s v="RURAL_190667100443682010_EL TEJAR"/>
        <s v="RURAL_136029930110000201"/>
        <s v="RURAL_190861200499690000_EL RECREO"/>
        <s v="RURAL_140006265000000000_140006265000000000"/>
        <s v="RURAL_163017179400000004"/>
        <s v="RURAL_190240200412719000_VDA LA RENTA"/>
        <s v="RURAL_130023327600000122_PROV.VEREDA BARRO BLANCO"/>
        <s v="RURAL_181038223600000004_PROV.VDA CHAPA TRES"/>
        <s v="RURAL_190680200470765000_CERCA A 470790"/>
        <s v="RURAL_190029200865120001__VDAELFILO"/>
        <s v="CR 22 A CL 30 -44 (INTERIOR 210 BQ 6 LA HEREDIA )"/>
        <s v="CR 22 A CL 30 -44 (INTERIOR 207 BQ 6 LA HEREDIA )"/>
        <s v="CR 22 A CL 30 -44 (INTERIOR 114 BQ 6 LA HEREDIA )"/>
        <s v="CR 22 A CL 30 -44 (INTERIOR 203 BQ 6 LA HEREDIA )"/>
        <s v="CR 22 A CL 30 -44 (INTERIOR 209 BQ 6 LA HEREDIA )"/>
        <s v="CR 22 A CL 30 -44 (INTERIOR 205 BQ 6 LA HEREDIA )"/>
        <s v="CR 22 A CL 30 -44 (INTERIOR 202 BQ 6 LA HEREDIA )"/>
        <s v="CR 22 A CL 30 -44 (INTERIOR 109 BQ 6 LA HEREDIA )"/>
        <s v="CR 22 A CL 30 -44 (INTERIOR 212 BQ 6 LA HEREDIA )"/>
        <s v="RURAL_190375100302202102 CR 22A CL 30-44 IN 102 B6"/>
        <s v="CR 22 A CL 30 -44 (INTERIOR 111 BQ 6 LA HEREDIA )"/>
        <s v="CR 22 A CL 30 -44 (INTERIOR 116 BQ 6 LA HEREDIA )"/>
        <s v="CR 22 A CL 30 -44 (INTERIOR 213 BQ 6 LA HEREDIA )"/>
        <s v="CR 22 A CL 30 -44 (INTERIOR 108 BQ 6 LA HEREDIA )"/>
        <s v="CR 22 A CL 30 -44 (INTERIOR 105 BQ 6 LA HEREDIA )"/>
        <s v="CR 22 A CL 30 -44 (INTERIOR 104 BQ 6 LA HEREDIA )"/>
        <s v="CR 22 A CL 30 -44 (INTERIOR 206 BQ 6 LA HEREDIA )"/>
        <s v="CR 22 A CL 30 -44 (INTERIOR 208 BQ 6 LA HEREDIA )"/>
        <s v="CR 22 A CL 30 -44 (INTERIOR 115 BQ 6 LA HEREDIA )"/>
        <s v="CR 22 A CL 30 -44 (INTERIOR 106 BQ 6 LA HEREDIA )"/>
        <s v="CR 22 A CL 30 -44 (INTERIOR 113 BQ 6 LA HEREDIA )"/>
        <s v="CR 22 A CL 30 -44 (INTERIOR 103 BQ 6 LA HEREDIA )"/>
        <s v="CR 22 A CL 30 -44 (INTERIOR 112 BQ 6 LA HEREDIA )"/>
        <s v="CR 22 A CL 30 -44 (INTERIOR 107 BQ 6 LA HEREDIA )"/>
        <s v="CR 22 A CL 30 -44 (INTERIOR 110 BQ 6 LA HEREDIA )"/>
        <s v="CR 22 A CL 30 -44 (INTERIOR 211 BQ 6 LA HEREDIA )"/>
        <s v="CR 22 A CL 30 -44 (INTERIOR 201 BQ 6 LA HEREDIA )"/>
        <s v="CL 34 CR 34 C -41 (INTERIOR 1046 )"/>
        <s v="CR 22 A CL 30 -44 (INTERIOR 214 BQ 6 LA HEREDIA )"/>
        <s v="RURAL 190375100302202101 CR 22A CL 30-44 IN 101 B6"/>
        <s v="CR 22 A CL 30 -44 (INTERIOR 407 BQ 6 LA HEREDIA )"/>
        <s v="CR 22 A CL 30 -44 (INTERIOR 316 BQ 6 LA HEREDIA )"/>
        <s v="CR 22 A CL 30 -44 (INTERIOR 414 BQ 6 LA HEREDIA )"/>
        <s v="CR 22 A CL 30 -44 (INTERIOR 509 BQ 6 LA HEREDIA )"/>
        <s v="CR 22 A CL 30 -44 (INTERIOR 503 BQ 6 LA HEREDIA )"/>
        <s v="CR 22 A CL 30 -44 (INTERIOR 513 BQ 6 LA HEREDIA )"/>
        <s v="CR 22 A CL 30 -44 (INTERIOR 515 BQ 6 LA HEREDIA )"/>
        <s v="CR 22 A CL 30 -44 (INTERIOR 415 BQ 6 LA HEREDIA )"/>
        <s v="CR 22 A CL 30 -44 (INTERIOR 204 BQ 6 LA HEREDIA )"/>
        <s v="CR 22 A CL 30 -44 (INTERIOR 511 BQ 6 LA HEREDIA )"/>
        <s v="CR 22 A CL 30 -44 (INTERIOR 216 BQ 6 LA HEREDIA )"/>
        <s v="CR 22 A CL 30 -44 (INTERIOR 215 BQ 6 LA HEREDIA )"/>
        <s v="CR 22 A CL 30 -44 (INTERIOR 413 BQ 6 LA HEREDIA )"/>
        <s v="CR 22 A CL 30 -44 (INTERIOR 302 BQ 6 LA HEREDIA )"/>
        <s v="CR 22 A CL 30 -44 (INTERIOR 301 BQ 6 LA HEREDIA )"/>
        <s v="CR 22 A CL 30 -44 (INTERIOR 311 BQ 6 LA HEREDIA )"/>
        <s v="CR 22 A CL 30 -44 (INTERIOR 504 BQ 6 LA HEREDIA )"/>
        <s v="CR 22 A CL 30 -44 (INTERIOR 505 BQ 6 LA HEREDIA )"/>
        <s v="CR 22 A CL 30 -44 (INTERIOR 514 BQ 6 LA HEREDIA )"/>
        <s v="CR 22 A CL 30 -44 (INTERIOR 516 BQ 6 LA HEREDIA )"/>
        <s v="CR 22 A CL 30 -44 (INTERIOR 506 BQ 6 LA HEREDIA )"/>
        <s v="CR 22 A CL 30 -44 (INTERIOR 502 BQ 6 LA HEREDIA )"/>
        <s v="CR 22 A CL 30 -44 (INTERIOR 512 BQ 6 LA HEREDIA )"/>
        <s v="CR 22 A CL 30 -44 (INTERIOR 508 BQ 6 LA HEREDIA )"/>
        <s v="CR 22 A CL 30 -44 (INTERIOR 315 BQ 6 LA HEREDIA )"/>
        <s v="CR 22 A CL 30 -44 (INTERIOR 310 BQ 6 LA HEREDIA )"/>
        <s v="CR 22 A CL 30 -44 (INTERIOR 314 BQ 6 LA HEREDIA )"/>
        <s v="CR 22 A CL 30 -44 (INTERIOR 307 BQ 6 LA HEREDIA )"/>
        <s v="CR 22 A CL 30 -44 (INTERIOR 305 BQ 6 LA HEREDIA )"/>
        <s v="CR 22 A CL 30 -44 (INTERIOR 306 BQ 6 LA HEREDIA )"/>
        <s v="CR 22 A CL 30 -44 (INTERIOR 309 BQ 6 LA HEREDIA )"/>
        <s v="CR 22 A CL 30 -44 (INTERIOR 303 BQ 6 LA HEREDIA )"/>
        <s v="CR 22 A CL 30 -44 (INTERIOR 312 BQ 6 LA HEREDIA )"/>
        <s v="CR 22 A CL 30 -44 (INTERIOR 501 BQ 6 LA HEREDIA )"/>
        <s v="CR 22 A CL 30 -44 (INTERIOR 313 BQ 6 LA HEREDIA )"/>
        <s v="CR 22 A CL 30 -44 (INTERIOR 304 BQ 6 LA HEREDIA )"/>
        <s v="CR 22 A CL 30 -44 (INTERIOR 510 BQ 6 LA HEREDIA )"/>
        <s v="CR 22 A CL 30 -44 (INTERIOR 308 BQ 6 LA HEREDIA )"/>
        <s v="CR 22 A CL 30 -44 (INTERIOR 507 BQ 6 LA HEREDIA )"/>
        <s v="CR 22 A CL 30 -44 (INTERIOR 416 BQ 6 LA HEREDIA )"/>
        <s v="CR 22 A CL 30 -44 (INTERIOR 405 BQ 6 LA HEREDIA )"/>
        <s v="CR 22 A CL 30 -44 (INTERIOR 406 BQ 6 LA HEREDIA )"/>
        <s v="CR 22 A CL 30 -44 (INTERIOR 403 BQ 6 LA HEREDIA )"/>
        <s v="CR 22 A CL 30 -44 (INTERIOR 409 BQ 6 LA HEREDIA )"/>
        <s v="CR 22 A CL 30 -44 (INTERIOR 402 BQ 6 LA HEREDIA )"/>
        <s v="CR 22 A CL 30 -44 (INTERIOR 411 BQ 6 LA HEREDIA )"/>
        <s v="CR 22 A CL 30 -44 (INTERIOR 404 BQ 6 LA HEREDIA )"/>
        <s v="CR 22 A CL 30 -44 (INTERIOR 408 BQ 6 LA HEREDIA )"/>
        <s v="CR 22 A CL 30 -44 (INTERIOR 410 BQ 6 LA HEREDIA )"/>
        <s v="CR 22 A CL 30 -44 (INTERIOR 401 BQ 6 LA HEREDIA )"/>
        <s v="CR 22 A CL 30 -44 (INTERIOR 412 BQ 6 LA HEREDIA )"/>
        <s v="RURAL_190617200583150005_LLANO GRANDE TERRANATURA"/>
        <s v="RURAL_190736104534400001_BRR SIETE DE AGOSTO"/>
        <s v="CL 35 B CR 69 A -33"/>
        <s v="CL 69 CR 48 -99 (INTERIOR 404 )"/>
        <s v="RURAL_122023700000000001"/>
        <s v="RURAL_190036100012395001"/>
        <s v="RUTA_190378100032299000_MARIAALEGRIA"/>
        <s v="RURAL_190318203137250000_VDA ALTO DE LA COMPANIA"/>
        <s v="RURAL_190033200898950002_PROV.BARRIO LA 40 C. TAPA"/>
        <s v="RURAL_190033200781190002_PROV.AVD. MEDELLÍN - SECTO"/>
        <s v="CR 17 AA CL 56 EE -56 (INTERIOR 201 )"/>
        <s v="RURAL_190856200421447002_PROV.VEREDA ITIMA"/>
        <s v="RURAL_190607100000509999_FICTICIA_CAMBIOS"/>
        <s v="RURAL_190847200711850001_VEREDA LA GUAYABALA"/>
        <s v="RURAL_190736104004900004_190736104004900004"/>
        <s v="CL 53 CR 2 B -44 (INTERIOR 201 )"/>
        <s v="CL 53 CR 2 B -44 (INTERIOR 202 )"/>
        <s v="RURAL_190670201814350003_PROV.VEREDA SAN JOSE DEL"/>
        <s v="RURAL_190440200640050008_PROV.VDA EL CHAGUALO"/>
        <s v="RURAL_188048648000000002_PROV.VEREDA EL GOLGOTA"/>
        <s v="RURAL_190735102206800001_CL 50 CR 44 -219"/>
        <s v="RURAL_190656200528890000_AGUA AZUL LOTE56"/>
        <s v="RURAL_190319205336400004_PROV.VDA BERRACAL"/>
        <s v="RURAL_190656200422208001_PROV.V LLANOS DE SAN JUAN"/>
        <s v="RURAL_190890100440500003_BARRIO LA ALEJANDRIA"/>
        <s v="CL 56 BC CR 21 -29 (INTERIOR 201 )"/>
        <s v="RURAL_190282100075410000_190282100075410000"/>
        <s v="RURAL_190858100155464201"/>
        <s v="RURAL_190858100155464202"/>
        <s v="RURAL_190858100155464203"/>
        <s v="RURAL_190284100932400000_EL BORDO"/>
        <s v="RURAL_190042100394310003"/>
        <s v="RURAL_190789200893200000_EL ENCANTO 3087"/>
        <s v="CL 58 CR 94 -41 (INTERIOR 112 )"/>
        <s v="CR 143 CL 68 -140 (INTERIOR 100 )"/>
        <s v="RURAL_190628200312030001_EL ORO"/>
        <s v="RURAL_190761200910000040_LT 40 AGUA SELVA PROV"/>
        <s v="CR 21 C CL 57 F -13 (INTERIOR 101 )"/>
        <s v="CR 20 C CL 53 -27 (INTERIOR 1 )"/>
        <s v="RURAL_147056821500000101_147056821500000101"/>
        <s v="RURAL_190042100202321003_LOMA DE ALONSO"/>
        <s v="RURAL_190375100290918010_DG 29A CR 20 -53 LT 10"/>
        <s v="RURAL_190234200520180000_VDA PALMICHALES"/>
        <s v="RURAL_190616200212267002_PROV.RURAL_19061620021226"/>
        <s v="RURAL_171022885584900004_PROV.BARRIO NUEVO"/>
        <s v="RURAL_122013795000000101"/>
        <s v="CL 34 B CR 112 E -53 (INTERIOR 202 )"/>
        <s v="CL 34 B CR 112 E -53 (INTERIOR 201 )"/>
        <s v="RURAL_190364100282480201"/>
        <s v="RURAL_190858100134960101"/>
        <s v="RURAL_190789200887000000_EL ENCANTO"/>
        <s v="RURAL_190543100434000000_CL10 CANDELARIA 8-34 AP"/>
        <s v="RURAL_190698200671000001_VDA LA ALDANA PARCELACION"/>
        <s v="RURAL_190138100130989007"/>
        <s v="RURAL_190138100130989008"/>
        <s v="RURAL_190042100186390001_CALLE 13"/>
        <s v="CR 15 BB CL 36 C -27 (INTERIOR 201 )"/>
        <s v="CR 34 F CL 35 -51 (INTERIOR 201 )"/>
        <s v="RURAL_190656200611265005_PROV.CEDRO DE PLATA CASA"/>
        <s v="RURAL_190656200611265006_PROV.CEDRO DE PLATA CASA"/>
        <s v="RURAL_190440200872150001_PROV.VDA LA MILAGROSA"/>
        <s v="RURAL_190113200596040003_CORREGIMIENTO TABACAL"/>
        <s v="CL 46 CR 28 -57"/>
        <s v="CL 46 CR 28 -61"/>
        <s v="CR 99 CD CL 49 -32 (INTERIOR 201 )"/>
        <s v="RURAL_190411200571500003_VEREDAPOTERITO"/>
        <s v="RURAL_190667100019200004"/>
        <s v="RURAL_054216008000610002"/>
        <s v="RURAL_190319203821730000"/>
        <s v="RURAL_190755100118820202_CL 32 31-15 AP 202"/>
        <s v="RURAL_190755100118820101_CL 32 31-15 AP 101"/>
        <s v="CL 55 F CR 3 -21 (INTERIOR 486 )"/>
        <s v="RURAL_190030200548350000_LA LLANADA"/>
        <s v="RURAL_122001044800000101_122001044800000101"/>
        <s v="RURAL_190893200685390006_PROV.LA CONDOR"/>
        <s v="RURAL_190847200915110201"/>
        <s v="RURAL_146004410000000090"/>
        <s v="RURAL_190657200933380001_PROV.CORREGIMIENTO LA FLO"/>
        <s v="RURAL_190030200535200003_PROV.VDA PUEBLITO DE LOS"/>
        <s v="RURAL_190376200372063000_PARC LOOP HOUSINN LT 63"/>
        <s v="CL 11 CR 7 -15 (INTERIOR 402 )"/>
        <s v="RURAL_190789100142040003_CRA 10 18-171"/>
        <s v="CR 32 CL 60 -87 (INTERIOR 904 BQ 11 BOSQ ROBLEDAL"/>
        <s v="CR 32 CL 60 -87 (INTERIOR 706 BQ 11 BOSQ ROBLEDAL"/>
        <s v="RURAL_190240200372215005"/>
        <s v="CR 32 CL 60 -87 (INTERIOR 201 BQ 8 BOSQ ROBLEDAL )"/>
        <s v="CR 32 CL 60 -87 (INTERIOR 202 BQ 8 BOSQ ROBLEDAL )"/>
        <s v="CR 32 CL 60 -87 (INTERIOR 106 BQ 8 BOSQ ROBLEDAL )"/>
        <s v="CR 32 CL 60 -87 (INTERIOR 105 BQ 8 BOSQ ROBLEDAL )"/>
        <s v="CR 32 CL 60 -87 (INTERIOR 102 BQ 8 BOSQ ROBLEDAL )"/>
        <s v="CR 32 CL 60 -87 (INTERIOR 104 BQ 8 BOSQ ROBLEDAL )"/>
        <s v="RURAL_190698200515200003_PROV.190698200515200000"/>
        <s v="RURAL_190607200478391000_PC MONTESERENO LT 391"/>
        <s v="CL 65 CR 16 DD -145 (INTERIOR 1216 )"/>
        <s v="CR 32 CL 60 -87 (INTERIOR 304 BQ 8 BOSQ ROBLEDAL )"/>
        <s v="CR 32 CL 60 -87 (INTERIOR 305 BQ 8 BOSQ ROBLEDAL )"/>
        <s v="CR 32 CL 60 -87 (INTERIOR 308 BQ 8 BOSQ ROBLEDAL )"/>
        <s v="CR 32 CL 60 -87 (INTERIOR 208 BQ 8 BOSQ ROBLEDAL )"/>
        <s v="CR 32 CL 60 -87 (INTERIOR 206 BQ 8 BOSQ ROBLEDAL )"/>
        <s v="CR 32 CL 60 -87 (INTERIOR 303 BQ 8 BOSQ ROBLEDAL )"/>
        <s v="CR 32 CL 60 -87 (INTERIOR 306 BQ 8 BOSQ ROBLEDAL )"/>
        <s v="CR 32 CL 60 -87 (INTERIOR 307 BQ 8 BOSQ ROBLEDAL )"/>
        <s v="CR 32 CL 60 -87 (INTERIOR 601 BQ 11 BOSQ ROBLEDAL"/>
        <s v="CR 32 CL 60 -87 (INTERIOR 505 BQ 11 BOSQ ROBLEDAL"/>
        <s v="CR 32 CL 60 -87 (INTERIOR 604 BQ 11 BOSQ ROBLEDAL"/>
        <s v="CR 32 CL 60 -87 (INTERIOR 602 BQ 11 BOSQ ROBLEDAL"/>
        <s v="CR 32 CL 60 -87 (INTERIOR 605 BQ 11 BOSQ ROBLEDAL"/>
        <s v="CR 32 CL 60 -87 (INTERIOR 907 BQ 10 BOSQ ROBLEDAL"/>
        <s v="CR 32 CL 60 -87 (INTERIOR 905 BQ 10 BOSQ ROBLEDAL"/>
        <s v="CR 32 CL 60 -87 (INTERIOR 406 BQ 8 BOSQ ROBLEDAL )"/>
        <s v="CR 32 CL 60 -87 (INTERIOR 402 BQ 8 BOSQ ROBLEDAL )"/>
        <s v="CR 32 CL 60 -87 (INTERIOR 407 BQ 8 BOSQ ROBLEDAL )"/>
        <s v="CR 32 CL 60 -87 (INTERIOR 401 BQ 8 BOSQ ROBLEDAL )"/>
        <s v="CR 32 CL 60 -87 (INTERIOR 403 BQ 8 BOSQ ROBLEDAL )"/>
        <s v="CR 32 CL 60 -87 (INTERIOR 204 BQ 8 BOSQ ROBLEDAL )"/>
        <s v="CR 32 CL 60 -87 (INTERIOR 404 BQ 8 BOSQ ROBLEDAL )"/>
        <s v="CR 32 CL 60 -87 (INTERIOR 501 BQ 8 BOSQ ROBLEDAL )"/>
        <s v="CR 32 CL 60 -87 (INTERIOR 503 BQ 8 BOSQ ROBLEDAL )"/>
        <s v="CR 32 CL 60 -87 (INTERIOR 901 BQ 10 BOSQ ROBLEDAL"/>
        <s v="CR 32 CL 60 -87 (INTERIOR 808 BQ 10 BOSQ ROBLEDAL"/>
        <s v="CR 32 CL 60 -87 (INTERIOR 307 BQ 11 BOSQ ROBLEDAL"/>
        <s v="CR 32 CL 60 -87 (INTERIOR 803 BQ 10 BOSQ ROBLEDAL"/>
        <s v="CR 32 CL 60 -87 (INTERIOR 805 BQ 10 BOSQ ROBLEDAL"/>
        <s v="CR 32 CL 60 -87 (INTERIOR 902 BQ 10 BOSQ ROBLEDAL"/>
        <s v="CR 32 CL 60 -87 (INTERIOR 807 BQ 10 BOSQ ROBLEDAL"/>
        <s v="CR 32 CL 60 -87 (INTERIOR 508 BQ 8 BOSQ ROBLEDAL )"/>
        <s v="CR 32 CL 60 -87 (INTERIOR 603 BQ 8 BOSQ ROBLEDAL )"/>
        <s v="CR 32 CL 60 -87 (INTERIOR 505 BQ 8 BOSQ ROBLEDAL )"/>
        <s v="CR 32 CL 60 -87 (INTERIOR 601 BQ 8 BOSQ ROBLEDAL )"/>
        <s v="CR 32 CL 60 -87 (INTERIOR 506 BQ 8 BOSQ ROBLEDAL )"/>
        <s v="CR 32 CL 60 -87 (INTERIOR 604 BQ 8 BOSQ ROBLEDAL )"/>
        <s v="CR 32 CL 60 -87 (INTERIOR 507 BQ 8 BOSQ ROBLEDAL )"/>
        <s v="CR 32 CL 60 -87 (INTERIOR 605 BQ 8 BOSQ ROBLEDAL )"/>
        <s v="CR 48 A CL 57 SUR -50"/>
        <s v="CR 32 CL 60 -87 (INTERIOR 705 BQ 8 BOSQ ROBLEDAL )"/>
        <s v="CR 32 CL 60 -87 (INTERIOR 606 BQ 8 BOSQ ROBLEDAL )"/>
        <s v="CR 32 CL 60 -87 (INTERIOR 608 BQ 8 BOSQ ROBLEDAL )"/>
        <s v="CR 32 CL 60 -87 (INTERIOR 704 BQ 8 BOSQ ROBLEDAL )"/>
        <s v="CR 32 CL 60 -87 (INTERIOR 607 BQ 8 BOSQ ROBLEDAL )"/>
        <s v="CR 32 CL 60 -87 (INTERIOR 703 BQ 8 BOSQ ROBLEDAL )"/>
        <s v="CR 32 CL 60 -87 (INTERIOR 206 BQ 11 BOSQ ROBLEDAL"/>
        <s v="CR 32 CL 60 -87 (INTERIOR 108 BQ 11 BOSQ ROBLEDAL"/>
        <s v="CR 32 CL 60 -87 (INTERIOR 201 BQ 11 BOSQ ROBLEDAL"/>
        <s v="CR 32 CL 60 -87 (INTERIOR 205 BQ 11 BOSQ ROBLEDAL"/>
        <s v="CR 32 CL 60 -87 (INTERIOR 203 BQ 11 BOSQ ROBLEDAL"/>
        <s v="CR 32 CL 60 -87 (INTERIOR 202 BQ 11 BOSQ ROBLEDAL"/>
        <s v="CR 32 CL 60 -87 (INTERIOR 101 BQ 11 BOSQ ROBLEDAL"/>
        <s v="CR 32 CL 60 -87 (INTERIOR 207 BQ 11 BOSQ ROBLEDAL"/>
        <s v="CR 32 CL 60 -87 (INTERIOR 407 BQ 10 BOSQ ROBLEDAL"/>
        <s v="CR 32 CL 60 -87 (INTERIOR 501 BQ 10 BOSQ ROBLEDAL"/>
        <s v="CR 32 CL 60 -87 (INTERIOR 705 BQ 10 BOSQ ROBLEDAL"/>
        <s v="CR 32 CL 60 -87 (INTERIOR 408 BQ 10 BOSQ ROBLEDAL"/>
        <s v="CR 32 CL 60 -87 (INTERIOR 803 BQ 8 BOSQ ROBLEDAL )"/>
        <s v="CR 32 CL 60 -87 (INTERIOR 706 BQ 8 BOSQ ROBLEDAL )"/>
        <s v="CR 32 CL 60 -87 (INTERIOR 806 BQ 8 BOSQ ROBLEDAL )"/>
        <s v="CR 32 CL 60 -87 (INTERIOR 804 BQ 8 BOSQ ROBLEDAL )"/>
        <s v="CR 32 CL 60 -87 (INTERIOR 707 BQ 8 BOSQ ROBLEDAL )"/>
        <s v="CR 32 CL 60 -87 (INTERIOR 708 BQ 8 BOSQ ROBLEDAL )"/>
        <s v="CR 32 CL 60 -87 (INTERIOR 805 BQ 8 BOSQ ROBLEDAL )"/>
        <s v="CR 32 CL 60 -87 (INTERIOR 403 BQ 10 BOSQ ROBLEDAL"/>
        <s v="CR 32 CL 60 -87 (INTERIOR 502 BQ 10 BOSQ ROBLEDAL"/>
        <s v="CR 32 CL 60 -87 (INTERIOR 401 BQ 10 BOSQ ROBLEDAL"/>
        <s v="CR 32 CL 60 -87 (INTERIOR 905 BQ 9 BOSQ ROBLEDAL )"/>
        <s v="CR 32 CL 60 -87 (INTERIOR 908 BQ 9 BOSQ ROBLEDAL )"/>
        <s v="CR 32 CL 60 -87 (INTERIOR 406 BQ 10 BOSQ ROBLEDAL"/>
        <s v="CR 32 CL 60 -87 (INTERIOR 404 BQ 10 BOSQ ROBLEDAL"/>
        <s v="CR 32 CL 60 -87 (INTERIOR 901 BQ 8 BOSQ ROBLEDAL )"/>
        <s v="CR 32 CL 60 -87 (INTERIOR 903 BQ 8 BOSQ ROBLEDAL )"/>
        <s v="CR 32 CL 60 -87 (INTERIOR 904 BQ 8 BOSQ ROBLEDAL )"/>
        <s v="CR 32 CL 60 -87 (INTERIOR 906 BQ 8 BOSQ ROBLEDAL )"/>
        <s v="CR 32 CL 60 -87 (INTERIOR 902 BQ 8 BOSQ ROBLEDAL )"/>
        <s v="CR 32 CL 60 -87 (INTERIOR 807 BQ 8 BOSQ ROBLEDAL )"/>
        <s v="CR 32 CL 60 -87 (INTERIOR 102 BQ 9 BOSQ ROBLEDAL )"/>
        <s v="CR 32 CL 60 -87 (INTERIOR 105 BQ 9 BOSQ ROBLEDAL )"/>
        <s v="CR 32 CL 60 -87 (INTERIOR 101 BQ 9 BOSQ ROBLEDAL )"/>
        <s v="CR 32 CL 60 -87 (INTERIOR 104 BQ 9 BOSQ ROBLEDAL )"/>
        <s v="CR 32 CL 60 -87 (INTERIOR 103 BQ 9 BOSQ ROBLEDAL )"/>
        <s v="CR 32 CL 60 -87 (INTERIOR 305 BQ 10 BOSQ ROBLEDAL"/>
        <s v="CR 32 CL 60 -87 (INTERIOR 304 BQ 10 BOSQ ROBLEDAL"/>
        <s v="CR 32 CL 60 -87 (INTERIOR 303 BQ 10 BOSQ ROBLEDAL"/>
        <s v="CR 32 CL 60 -87 (INTERIOR 302 BQ 10 BOSQ ROBLEDAL"/>
        <s v="CR 32 CL 60 -87 (INTERIOR 708 BQ 9 BOSQ ROBLEDAL )"/>
        <s v="CR 32 CL 60 -87 (INTERIOR 301 BQ 10 BOSQ ROBLEDAL"/>
        <s v="CR 32 CL 60 -87 (INTERIOR 208 BQ 10 BOSQ ROBLEDAL"/>
        <s v="CR 32 CL 60 -87 (INTERIOR 801 BQ 8 BOSQ ROBLEDAL )"/>
        <s v="CR 32 CL 60 -87 (INTERIOR 202 BQ 9 BOSQ ROBLEDAL )"/>
        <s v="CR 32 CL 60 -87 (INTERIOR 204 BQ 9 BOSQ ROBLEDAL )"/>
        <s v="CR 32 CL 60 -87 (INTERIOR 108 BQ 9 BOSQ ROBLEDAL )"/>
        <s v="CR 32 CL 60 -87 (INTERIOR 203 BQ 9 BOSQ ROBLEDAL )"/>
        <s v="CR 32 CL 60 -87 (INTERIOR 206 BQ 9 BOSQ ROBLEDAL )"/>
        <s v="CR 32 CL 60 -87 (INTERIOR 302 BQ 9 BOSQ ROBLEDAL )"/>
        <s v="CR 32 CL 60 -87 (INTERIOR 304 BQ 9 BOSQ ROBLEDAL )"/>
        <s v="CR 32 CL 60 -87 (INTERIOR 207 BQ 9 BOSQ ROBLEDAL )"/>
        <s v="CR 32 CL 60 -87 (INTERIOR 205 BQ 9 BOSQ ROBLEDAL )"/>
        <s v="CR 32 CL 60 -87 (INTERIOR 301 BQ 9 BOSQ ROBLEDAL )"/>
        <s v="CR 32 CL 60 -87 (INTERIOR 208 BQ 9 BOSQ ROBLEDAL )"/>
        <s v="CR 32 CL 60 -87 (INTERIOR 303 BQ 9 BOSQ ROBLEDAL )"/>
        <s v="CR 32 CL 60 -87 (INTERIOR 307 BQ 9 BOSQ ROBLEDAL )"/>
        <s v="CR 32 CL 60 -87 (INTERIOR 404 BQ 9 BOSQ ROBLEDAL )"/>
        <s v="CR 32 CL 60 -87 (INTERIOR 402 BQ 9 BOSQ ROBLEDAL )"/>
        <s v="CR 32 CL 60 -87 (INTERIOR 305 BQ 9 BOSQ ROBLEDAL )"/>
        <s v="CR 32 CL 60 -87 (INTERIOR 403 BQ 9 BOSQ ROBLEDAL )"/>
        <s v="CR 32 CL 60 -87 (INTERIOR 307 BQ 10 BOSQ ROBLEDAL"/>
        <s v="CR 32 CL 60 -87 (INTERIOR 906 BQ 9 BOSQ ROBLEDAL )"/>
        <s v="CR 32 CL 60 -87 (INTERIOR 208 BQ 11 BOSQ ROBLEDAL"/>
        <s v="CR 32 CL 60 -87 (INTERIOR 306 BQ 10 BOSQ ROBLEDAL"/>
        <s v="CR 32 CL 60 -87 (INTERIOR 801 BQ 9 BOSQ ROBLEDAL )"/>
        <s v="CR 32 CL 60 -87 (INTERIOR 207 BQ 10 BOSQ ROBLEDAL"/>
        <s v="CR 32 CL 60 -87 (INTERIOR 204 BQ 10 BOSQ ROBLEDAL"/>
        <s v="CR 32 CL 60 -87 (INTERIOR 205 BQ 10 BOSQ ROBLEDAL"/>
        <s v="CR 32 CL 60 -87 (INTERIOR 203 BQ 10 BOSQ ROBLEDAL"/>
        <s v="CR 32 CL 60 -87 (INTERIOR 202 BQ 10 BOSQ ROBLEDAL"/>
        <s v="CR 32 CL 60 -87 (INTERIOR 704 BQ 9 BOSQ ROBLEDAL )"/>
        <s v="CR 32 CL 60 -87 (INTERIOR 703 BQ 9 BOSQ ROBLEDAL )"/>
        <s v="CR 32 CL 60 -87 (INTERIOR 107 BQ 10 BOSQ ROBLEDAL"/>
        <s v="CR 32 CL 60 -87 (INTERIOR 201 BQ 10 BOSQ ROBLEDAL"/>
        <s v="CR 32 CL 60 -87 (INTERIOR 607 BQ 9 BOSQ ROBLEDAL )"/>
        <s v="CR 32 CL 60 -87 (INTERIOR 702 BQ 9 BOSQ ROBLEDAL )"/>
        <s v="CR 32 CL 60 -87 (INTERIOR 608 BQ 9 BOSQ ROBLEDAL )"/>
        <s v="CR 32 CL 60 -87 (INTERIOR 606 BQ 9 BOSQ ROBLEDAL )"/>
        <s v="CR 32 CL 60 -87 (INTERIOR 705 BQ 9 BOSQ ROBLEDAL )"/>
        <s v="CR 32 CL 60 -87 (INTERIOR 102 BQ 10 BOSQ ROBLEDAL"/>
        <s v="CR 32 CL 60 -87 (INTERIOR 605 BQ 9 BOSQ ROBLEDAL )"/>
        <s v="CR 32 CL 60 -87 (INTERIOR 604 BQ 9 BOSQ ROBLEDAL )"/>
        <s v="CR 32 CL 60 -87 (INTERIOR 101 BQ 10 BOSQ ROBLEDAL"/>
        <s v="CR 32 CL 60 -87 (INTERIOR 106 BQ 10 BOSQ ROBLEDAL"/>
        <s v="CR 32 CL 60 -87 (INTERIOR 603 BQ 9 BOSQ ROBLEDAL )"/>
        <s v="CR 32 CL 60 -87 (INTERIOR 103 BQ 10 BOSQ ROBLEDAL"/>
        <s v="CR 32 CL 60 -87 (INTERIOR 602 BQ 9 BOSQ ROBLEDAL )"/>
        <s v="CR 32 CL 60 -87 (INTERIOR 501 BQ 9 BOSQ ROBLEDAL )"/>
        <s v="CR 32 CL 60 -87 (INTERIOR 506 BQ 9 BOSQ ROBLEDAL )"/>
        <s v="CR 32 CL 60 -87 (INTERIOR 503 BQ 9 BOSQ ROBLEDAL )"/>
        <s v="CR 32 CL 60 -87 (INTERIOR 406 BQ 9 BOSQ ROBLEDAL )"/>
        <s v="CR 32 CL 60 -87 (INTERIOR 207 BQ 8 BOSQ ROBLEDAL )"/>
        <s v="CR 32 CL 60 -87 (INTERIOR 301 BQ 8 BOSQ ROBLEDAL )"/>
        <s v="CR 32 CL 60 -87 (INTERIOR 802 BQ 8 BOSQ ROBLEDAL )"/>
        <s v="CR 32 CL 60 -87 (INTERIOR 302 BQ 8 BOSQ ROBLEDAL )"/>
        <s v="CR 32 CL 60 -87 (INTERIOR 205 BQ 8 BOSQ ROBLEDAL )"/>
        <s v="CR 32 CL 60 -87 (INTERIOR 101 BQ 8 BOSQ ROBLEDAL )"/>
        <s v="CR 32 CL 60 -87 (INTERIOR 203 BQ 8 BOSQ ROBLEDAL )"/>
        <s v="CR 32 CL 60 -87 (INTERIOR 601 BQ 9 BOSQ ROBLEDAL )"/>
        <s v="CR 32 CL 60 -87 (INTERIOR 701 BQ 9 BOSQ ROBLEDAL )"/>
        <s v="CR 32 CL 60 -87 (INTERIOR 504 BQ 9 BOSQ ROBLEDAL )"/>
        <s v="CR 32 CL 60 -87 (INTERIOR 802 BQ 9 BOSQ ROBLEDAL )"/>
        <s v="CR 32 CL 60 -87 (INTERIOR 502 BQ 9 BOSQ ROBLEDAL )"/>
        <s v="CR 32 CL 60 -87 (INTERIOR 505 BQ 9 BOSQ ROBLEDAL )"/>
        <s v="CR 32 CL 60 -87 (INTERIOR 803 BQ 9 BOSQ ROBLEDAL )"/>
        <s v="CR 32 CL 60 -87 (INTERIOR 805 BQ 9 BOSQ ROBLEDAL )"/>
        <s v="CR 32 CL 60 -87 (INTERIOR 808 BQ 9 BOSQ ROBLEDAL )"/>
        <s v="CR 32 CL 60 -87 (INTERIOR 901 BQ 9 BOSQ ROBLEDAL )"/>
        <s v="CR 32 CL 60 -87 (INTERIOR 708 BQ 10 BOSQ ROBLEDAL"/>
        <s v="CR 32 CL 60 -87 (INTERIOR 707 BQ 10 BOSQ ROBLEDAL"/>
        <s v="CR 32 CL 60 -87 (INTERIOR 802 BQ 10 BOSQ ROBLEDAL"/>
        <s v="CR 32 CL 60 -87 (INTERIOR 706 BQ 10 BOSQ ROBLEDAL"/>
        <s v="CR 32 CL 60 -87 (INTERIOR 104 BQ 11 BOSQ ROBLEDAL"/>
        <s v="CR 32 CL 60 -87 (INTERIOR 907 BQ 9 BOSQ ROBLEDAL )"/>
        <s v="CR 32 CL 60 -87 (INTERIOR 103 BQ 11 BOSQ ROBLEDAL"/>
        <s v="CR 32 CL 60 -87 (INTERIOR 105 BQ 11 BOSQ ROBLEDAL"/>
        <s v="CR 32 CL 60 -87 (INTERIOR 904 BQ 9 BOSQ ROBLEDAL )"/>
        <s v="CR 32 CL 60 -87 (INTERIOR 804 BQ 9 BOSQ ROBLEDAL )"/>
        <s v="CR 32 CL 60 -87 (INTERIOR 102 BQ 11 BOSQ ROBLEDAL"/>
        <s v="RURAL_190318204813153000_VDA SAN JOSE"/>
        <s v="CR 32 CL 60 -87 (INTERIOR 303 BQ 11 BOSQ ROBLEDAL"/>
        <s v="CR 32 CL 60 -87 (INTERIOR 308 BQ 11 BOSQ ROBLEDAL"/>
        <s v="CR 32 CL 60 -87 (INTERIOR 306 BQ 11 BOSQ ROBLEDAL"/>
        <s v="CR 32 CL 60 -87 (INTERIOR 404 BQ 11 BOSQ ROBLEDAL"/>
        <s v="CR 32 CL 60 -87 (INTERIOR 305 BQ 11 BOSQ ROBLEDAL"/>
        <s v="CR 32 CL 60 -87 (INTERIOR 401 BQ 11 BOSQ ROBLEDAL"/>
        <s v="CR 90 B CL 15 -95 (INTERIOR 201 )"/>
        <s v="CR 32 CL 60 -87 (INTERIOR 407 BQ 11 BOSQ ROBLEDAL"/>
        <s v="CR 32 CL 60 -87 (INTERIOR 503 BQ 11 BOSQ ROBLEDAL"/>
        <s v="CR 32 CL 60 -87 (INTERIOR 406 BQ 11 BOSQ ROBLEDAL"/>
        <s v="CR 32 CL 60 -87 (INTERIOR 703 BQ 10 BOSQ ROBLEDAL"/>
        <s v="CR 32 CL 60 -87 (INTERIOR 608 BQ 10 BOSQ ROBLEDAL"/>
        <s v="CR 32 CL 60 -87 (INTERIOR 604 BQ 10 BOSQ ROBLEDAL"/>
        <s v="CR 32 CL 60 -87 (INTERIOR 704 BQ 10 BOSQ ROBLEDAL"/>
        <s v="CR 32 CL 60 -87 (INTERIOR 603 BQ 10 BOSQ ROBLEDAL"/>
        <s v="CR 32 CL 60 -87 (INTERIOR 701 BQ 10 BOSQ ROBLEDAL"/>
        <s v="CR 32 CL 60 -87 (INTERIOR 402 BQ 10 BOSQ ROBLEDAL"/>
        <s v="CR 32 CL 60 -87 (INTERIOR 504 BQ 10 BOSQ ROBLEDAL"/>
        <s v="CR 32 CL 60 -87 (INTERIOR 503 BQ 10 BOSQ ROBLEDAL"/>
        <s v="CR 32 CL 60 -87 (INTERIOR 607 BQ 11 BOSQ ROBLEDAL"/>
        <s v="CR 32 CL 60 -87 (INTERIOR 104 BQ 10 BOSQ ROBLEDAL"/>
        <s v="CR 32 CL 60 -87 (INTERIOR 405 BQ 10 BOSQ ROBLEDAL"/>
        <s v="CR 32 CL 60 -87 (INTERIOR 206 BQ 10 BOSQ ROBLEDAL"/>
        <s v="CR 32 CL 60 -87 (INTERIOR 504 BQ 11 BOSQ ROBLEDAL"/>
        <s v="CR 32 CL 60 -87 (INTERIOR 506 BQ 10 BOSQ ROBLEDAL"/>
        <s v="CR 32 CL 60 -87 (INTERIOR 507 BQ 10 BOSQ ROBLEDAL"/>
        <s v="CR 32 CL 60 -87 (INTERIOR 506 BQ 11 BOSQ ROBLEDAL"/>
        <s v="CR 32 CL 60 -87 (INTERIOR 602 BQ 10 BOSQ ROBLEDAL"/>
        <s v="CR 32 CL 60 -87 (INTERIOR 508 BQ 10 BOSQ ROBLEDAL"/>
        <s v="CR 32 CL 60 -87 (INTERIOR 601 BQ 10 BOSQ ROBLEDAL"/>
        <s v="CR 32 CL 60 -87 (INTERIOR 702 BQ 10 BOSQ ROBLEDAL"/>
        <s v="CR 32 CL 60 -87 (INTERIOR 607 BQ 10 BOSQ ROBLEDAL"/>
        <s v="CR 32 CL 60 -87 (INTERIOR 905 BQ 8 BOSQ ROBLEDAL )"/>
        <s v="CR 32 CL 60 -87 (INTERIOR 501 BQ 11 BOSQ ROBLEDAL"/>
        <s v="RURAL_190378200374754000_FRAGUAS"/>
        <s v="CR 15 A CL 1 -3"/>
        <s v="RURAL_190656200442600000_LA GUARACU"/>
        <s v="RURAL_190736104004900007_190736104004900007"/>
        <s v="RURAL_190030200583900002_PROV.CAMILOCE-CALLE NUEVA"/>
        <s v="RURAL_190755100118820000_CL 1 11 1 LA DANTA"/>
        <s v="RURAL_190318203173990000_VDA EL SANGO"/>
        <s v="RURAL_190698200942600000_VEREDA LA ESPERANZA"/>
        <s v="RURAL_190628100439900000_KR 18 N 21-338"/>
        <s v="RURAL_190283200789300000_EL CINCO"/>
        <s v="CL 32 B CR 78 B -20 (INTERIOR 301 )"/>
        <s v="RURAL_190102200565500000_LA ARBOLEDA"/>
        <s v="CR 54 CL 48 -94"/>
        <s v="RURAL_190285200712000000_LA BLANQUITA"/>
        <s v="RURAL_190604100330590001_LAS PAVAS"/>
        <s v="RURAL_190761200566009000_190761200566009000"/>
        <s v="RURAL_163007115000000000_RURAL ITAGUI EL AJIZAL"/>
        <s v="CL 58 CR 92 A -6 (INTERIOR 201 )"/>
        <s v="RURAL_190348200417200000_HERRADURITA"/>
        <s v="RURAL_190670101300000401_CR 20 CL 16-18 INTERIOR 4"/>
        <s v="RURAL_190033200801730000_SAN JOSE"/>
        <s v="RURAL_190670201810565002_PROV.VEREDA LA CANDELARIA"/>
        <s v="RURAL_190142200715500000_CGTO. CABAAS"/>
        <s v="RURAL_190670101300000302_CR 20 CL 16-18 INTERIOR 3"/>
        <s v="RURAL_190234200044600201_CLL 10 NRO. 11-73"/>
        <s v="RURAL_190378100020400103_CL 11 N 7-04"/>
        <s v="RURAL_190031101137500101_CR 19 N°21-074 LOCAL 101"/>
        <s v="RURAL_190031101137500102_CR 19 N°21-068 LOCAL 102"/>
        <s v="RURAL_190022200573400000_VENDIAGUJAL"/>
        <s v="RURAL_190649200370613000_SARDINA GRANDE"/>
        <s v="RURAL_190649200286950000_LA HONDITA"/>
        <s v="RURAL_190031101192650201_CR 21 N°022-59 APTO 201"/>
        <s v="RURAL_190319206500658082_VDA LA CHARANGA FINCA 82"/>
        <s v="RURAL_190501200457000000_EL PENCAL"/>
        <s v="CR 36 B CL 11 -51 (INTERIOR 605 )"/>
        <s v="CL 20 AB CR 83 -63 (INTERIOR 200 )"/>
        <s v="RURAL_190055200710380005_PROV.VDA EL CAUZAL"/>
        <s v="RURAL_190847100176850000"/>
        <s v="RURAL_190440200530574000_VDA BELEN"/>
        <s v="RURAL_174006070069090000_LA SELVA"/>
        <s v="RURAL_171022885540000000_171022885540000000"/>
        <s v="CL 58 CR 22 B -40 (INTERIOR 301 )"/>
        <s v="RURAL_190617200721795000_VDA EL HIGUERO"/>
        <s v="RURAL_190616200222410000_VEREDA SANTA BARBARA"/>
        <s v="RURAL_190680200491405000_COD VECINO 491400"/>
        <s v="RURAL_190890200672440000_EL RUBI"/>
        <s v="RURAL_190197200561200000_VDA EL TESORO"/>
        <s v="RURAL_190378200374457000_VDA BR BOLIVAR MAC"/>
        <s v="RURAL_190044100062010000_MARIA AUXILIADORA"/>
        <s v="RURAL_190604100330940201_LAS PAVAS"/>
        <s v="RURAL_190735100016620002_SAN JOAQUIN"/>
        <s v="RURAL_190617200712810003_VEREDA PONTEZUELA"/>
        <s v="RURAL_190440200660081002_PROV.VDA GAVIRIA FINCA 12"/>
        <s v="RURAL_190033200409800000_VDA QUEBRADA ARRIBA-CASC"/>
        <s v="CL 11 CR 7 -15 (INTERIOR 401 )"/>
        <s v="RURAL_190197200591500000_VEREDA LOS CEDROS"/>
        <s v="RURAL_190604100284350001_EL BOSQUE"/>
        <s v="CL 48 B CR 56 -26 (INTERIOR 6 )"/>
        <s v="RURAL_190149200691400000_VEREDA QUIRAMA"/>
        <s v="RURAL_190735100016620003_BARRIO SAN JOAQUIN"/>
        <s v="RURAL_190378200473100000_VDA EL BOSQUE"/>
        <s v="RURAL_190033200602550000_SANTA INES"/>
        <s v="RURAL_190649100176500102"/>
        <s v="RURAL_190649100176500201"/>
        <s v="RURAL_190649100176500202"/>
        <s v="RURAL_190425200511288904_PROV.LA SUSANA"/>
        <s v="RURAL_190649200292680000_190649200292680000"/>
        <s v="RURAL_190378200470040000_VDA EL CENIZO"/>
        <s v="RURAL_190616200291683000_VEREDA LA MOSCA"/>
        <s v="RURAL_190440200661325008_PROV.VEREDA GAVIRIA"/>
        <s v="RURAL_190149200651507002_PROV.LAS GARZONAS"/>
        <s v="RURAL_190378200373875000_VDA BR LA ESPERANZA"/>
        <s v="RURAL_190657200458120000_VDA LA MARIA"/>
        <s v="RURAL_190145200507770000_LA FRISOLERA"/>
        <s v="RURAL_190674200574250000_CORREGIMIENTO SAN JOSE"/>
        <s v="RURAL_190674200697900019_VDA LAS HOJAS PC BONAIRE"/>
        <s v="RURAL_190440200651550003_PROV.VDA GAVIRIA"/>
        <s v="RURAL_190319206915621003_PROV.VDA GUAPANTE"/>
        <s v="CL 25 A CR 65 F -21 (INTERIOR 201 )"/>
        <s v="RURAL_190607200655790004_PROV.VEREDA PUENTE PELAEZ"/>
        <s v="RURAL_190680200430620000_LOS CHARCOS"/>
        <s v="RURAL_190861200574700000_ARABIA"/>
        <s v="RURAL_190607200655790006_VEREDA PUENTE PELAEZ"/>
        <s v="RURAL_190649200205887000_190649200205887000"/>
        <s v="RURAL_190628200038400000_JUNCO"/>
        <s v="RURAL_190284200908600000_PONTON"/>
        <s v="RURAL_190861200513200000_LA PORTADA"/>
        <s v="RURAL_190607200478516001_PROV.PARC MONTESERENO LOT"/>
        <s v="RURAL_190149200862250005_PROV.VEREDA BETANIA"/>
        <s v="RURAL_190607200478516002_PROV.PAR MONTESERENO LT 4"/>
        <s v="RURAL_190607200478471002_PROV.PARC MONTESERENO LOT"/>
        <s v="RURAL_190149201553070000_ALTO DE LA VIRGEN"/>
        <s v="RURAL_190142200207060004_PROV.VDA CASCARON VILLA N"/>
        <s v="RURAL_190847200770650000_LA MONTA"/>
        <s v="RURAL_190670201804122000_VDA LA FLORESTA"/>
        <s v="RURAL_190149200600650002_PROV.VEREDA RIVERA"/>
        <s v="RURAL_190378200373762000_LA ESPERANZA"/>
        <s v="RURAL_190604100080105801_CRA 10 5 117"/>
        <s v="RURAL_190674200537900000_VEREDA LAS FRIAS"/>
        <s v="RURAL_190670201715045004_PROV.VDA QUEBRADONA"/>
        <s v="RURAL_190616200440410003_PROV.VEREDA PLAYA RICA"/>
        <s v="RURAL_190440200841550005_PROV.VDA CHOCHOMAYO"/>
        <s v="RURAL_190440200621850007_PROV.VDA LAS MERCEDES"/>
        <s v="RURAL_190440200571570103_PROV.VDA CASCAJO ABAJO"/>
        <s v="RURAL_190674200525334000_VDA EL PORVENIR"/>
        <s v="RURAL_190680200639600201_VDA LA ELVIRA"/>
        <s v="RURAL_190604100342354000_NUEVOHORIZONTE"/>
        <s v="RURAL_190667100178600000_190667100178600000"/>
        <s v="RURAL_190440200532848000_VDA BELEN"/>
        <s v="RURAL_190030200468600000_BARRIO LOS ALVAREZ"/>
        <s v="RURAL_190736103543140001_7 DE AGOSTO"/>
        <s v="RURAL_190616200440496003_PROV.VEREDA PLAYA RICA"/>
        <s v="RURAL_190234200524172000"/>
        <s v="RURAL_190674200589550004_PROV.VDA GUACIRU"/>
        <s v="RURAL_190890200639080002_PROV.VEREDA EL ROSARIO"/>
        <s v="RURAL_191245200728000000_VEREDA HABITA"/>
        <s v="RURAL_190698200106850002_PROV.VDA ALDANA ABAJO"/>
        <s v="RURAL_190698200106850003_PROV.VDA ALDANA ABAJO"/>
        <s v="RURAL_190440200570640020_VEREDA CASCAJO ABAJO"/>
        <s v="RURAL_190149100220160101_VILLAS DEL ROSAL MZ4 LT 1"/>
        <s v="RURAL_190858200410040002_PROV.LA SONADORA"/>
        <s v="RURAL_190674200715558001_PROV.RURAL_19067420071555"/>
        <s v="RURAL_190042100143600007_CR 13 12 -56"/>
        <s v="RURAL_181037900000000003_PROV.VDA LA CHAPA"/>
        <s v="RURAL_190149200572266031_PROV.LA AURORA"/>
        <s v="RURAL_190283200908600001_PROV.EL MOLINO"/>
        <s v="RURAL_190313200712000000_VEREDA LA MERCED"/>
        <s v="RURAL_190761200583650000_190761200583650000"/>
        <s v="RURAL_190861200762350000_LA AMALIA"/>
        <s v="RURAL_190607200493520002_PROV.VRD EL CHUSCAL FCA L"/>
        <s v="RURAL_190319206915621004_VEREDA GUAPANTE"/>
        <s v="RURAL_190149200720800002_PROV.EL CERRO"/>
        <s v="RURAL_190607200478485615_KM 5 VIA PANTANILLO MONTE"/>
        <s v="RURAL_190649100066750000_CALLE LA RETIRADA"/>
        <s v="RURAL_190858200410040003_PROV.LA SONADORA"/>
        <s v="RURAL_190030100159923000"/>
        <s v="CL 55 CR 126 -132 (INTERIOR 212 )"/>
        <s v="RURAL_190792200601788001_PROV.VEREDA LA ARBOLEDA"/>
        <s v="RURAL_190376200103357000_RESERVA SILVESTRE CS 357"/>
        <s v="RURAL_190197200478700000_MAZOTES"/>
        <s v="RURAL_190042200610354000_VEREDA CARPINTERO"/>
        <s v="RURAL_190858200410040004_PROV.LA SONADORA"/>
        <s v="RURAL_190858200351463000_- VDA LA SONADORA"/>
        <s v="RURAL_190149200601880012_PROV.RIVERA"/>
        <s v="RURAL_190656200785400004_190656200785400004"/>
        <s v="CL 11 CR 7 -15 (INTERIOR 502 )"/>
        <s v="RURAL_190149200661550000_VEREDA CRISTO REY"/>
        <s v="RURAL_190674200509100004_PROV.VDA EL PORVENIR"/>
        <s v="RURAL_190400200638520002_VEREDA MAZORCAL"/>
        <s v="RURAL_190376200323500001_VEREDA SAN NICOLAS"/>
        <s v="RURAL_190040101138050802_LA PLAYITA"/>
        <s v="RURAL_190604100329518000_BR LAS PAVAS"/>
        <s v="RURAL_190319204918150001_VEREDA LA MOSQUITA SECTOR"/>
        <s v="RURAL_190755200185067003_PROV.VEREDA HONDURAS"/>
        <s v="RURAL_190674200669000000_CHAPARRAL"/>
        <s v="RURAL_190674200752000000_CL 1 N 7-78 VDA LA HONDA"/>
        <s v="RURAL_190400200399700000_LA MADERA"/>
        <s v="RURAL_190584200471310009_PROV.CORRE LAS MERCEDES"/>
        <s v="RURAL_190197200399649001_PROV.VEREDA MONTAÑITA"/>
        <s v="RURAL_190607200625450001_VIA CARABANCHEL"/>
        <s v="RURAL_190755200170018005_PROV.VDA HONDURAS"/>
        <s v="CL 48 BF CR 104 -46 (INTERIOR 201 )"/>
        <s v="CL 56 A CR 25 BB -74 (INTERIOR 233 )"/>
        <s v="RURAL_190400200534250001_PROV.VEREDA QUEBRADA NEGR"/>
        <s v="RURAL_190576100133000000_CL 31 SAN ANTONIO"/>
        <s v="RURAL_190617200662760000_VDA TRES PUERTAS"/>
        <s v="RURAL_190411200597150001_PROV.CORREGIMIENTO CARMEN"/>
        <s v="CL 14 CR 89 A -104 (INTERIOR 301 )"/>
        <s v="RURAL_190617200760228108_ PARCELACION LLANOGRANDE"/>
        <s v="RURAL_190036100011100000_CALLE ARRIBA"/>
        <s v="RURAL_190091100206600201_190091100206600201"/>
        <s v="CR 23 CL 36 C SUR -54 (INTERIOR 5 )"/>
        <s v="RURAL_146018600000000000_RURAL_PALMITAS"/>
        <s v="CL 13 CR 55 -106 (INTERIOR 105 )"/>
        <s v="CL 57 CR 82 A -50 (INTERIOR 303 )"/>
        <s v="CL 20 B SUR CR 2 -90"/>
        <s v="RURAL_190616200460010001_PROV.RIONEGRO"/>
        <s v="CL 47 B CR 59 A -71"/>
        <s v="RURAL_190149200640557008_PROV.VDA CIMARRONAS"/>
        <s v="RURAL_190616200171047004_VEREDA GALICIA PARTE ALTA"/>
        <s v="RURAL_190607200622020155_PROV.PARC ENTRE VERDES_ L"/>
        <s v="RURAL_190440200850075004_VEREDA LA PRIMAVERA"/>
        <s v="RURAL_190670201804880001_PROV.VEREDA SANTA BARBARA"/>
        <s v="RURAL_190368100270750000_CL 1 CR 4 -54"/>
        <s v="RURAL_190378200374170001_PROV.LA ESPERANZA"/>
        <s v="RURAL_190604100291090020_190604100291090020"/>
        <s v="RURAL_190657200214100001_PROV.CORREGIMIENTO PROVID"/>
        <s v="RURAL_190440200514280000_VD009PD171"/>
        <s v="RURAL_190617200772900002_PROV.VEREDA QUIRAMA"/>
        <s v="RURAL_190033200831020000_CL LA LIBIA ARRI"/>
        <s v="RURAL_190368100223510000_RIO PIEDRO"/>
        <s v="RURAL_188024270000000002_PROV.VEREDA EL SILENCIO"/>
        <s v="RURAL_190674200680016000_LT 16 ET1 PARC EL ENCANTO"/>
        <s v="RURAL_188022807270000002_PROV.VEREDA TOTUMITO PART"/>
        <s v="RURAL_190440200850075005_VEREDA LA PRIMAVERA"/>
        <s v="RURAL_190616200202390002_PROV.VEREDA LOS PINOS"/>
        <s v="RURAL_190642100038200002_CALLE 30 N 12-53 PUENTE R"/>
        <s v="RURAL_190604100300189000_20 DE JULIO"/>
        <s v="RURAL_190616200490200001_PROV.YARUMAL PARTE ALTA"/>
        <s v="RURAL_190102200640460001_CORREGIMIENTO ALFONSO LOP"/>
        <s v="RURAL_190319203833430004_PROV.VEREDA CHAPARRAL"/>
        <s v="CL 32 CR 25 -52 (PI 1 )"/>
        <s v="RURAL_190893100418600003_OPV CASABE"/>
        <s v="RURAL_190674200686360001_PROV.LA PORQUERA"/>
        <s v="RURAL_190674200665900000_RECLAMA"/>
        <s v="CL 57 B CR 19 -71"/>
        <s v="RURAL_190758200370885003_PROV.VDA RIO ARRIBA"/>
        <s v="RURAL_190364200875600007_PROV.VEREDA SERRANIAS"/>
        <s v="RURAL_190440200614550002_VDA EL CHAGUALO"/>
        <s v="RURAL_130023327600000124_PROV.VEREDA BARRO BLANCO"/>
        <s v="RURAL_190378100030243201_MARIA ALEGRIA"/>
        <s v="RURAL_190042100359205005_LA MEMBRILLALA"/>
        <s v="RURAL_190364200875600008_VEREDA SERRANIAS"/>
        <s v="RURAL_190440200603848001_VDA LA ESPERANZA"/>
        <s v="RURAL_190376200521615003_PROV.URB BOSQUES DEL TAMB"/>
        <s v="CL 34 B CR 130 -258 (INTERIOR 301 )"/>
        <s v="RURAL_147011608300000175_EL PATIO_LOTE 10_(INTERIO"/>
        <s v="RURAL_190319206714790105"/>
        <s v="RURAL_190197100039100000_SANTANDER"/>
        <s v="RURAL_190660200850400003__LA JOSEFINA"/>
        <s v="RURAL_190617200652293036_CS 36 HARAS CAMPESTRE"/>
        <s v="CL 39 A CR 115 B -37 (INTERIOR 202 )"/>
        <s v="RURAL_190440200660775000_VDA LA GAVIRIA"/>
        <s v="RURAL190030100085300201"/>
        <s v="RURAL_190698200565200002_PROV.VDA PANTANILO"/>
        <s v="RURAL_190607200490289008_PROV.MONTECASINO LT 10"/>
        <s v="RURAL_130019775000000000_V SAN IGNACIO"/>
        <s v="RURAL_190138200514510003_PROV.VEREDA LA CAMPIÑA"/>
        <s v="RURAL_190440200661325009_PROV.VEREDA GAVIRIA FINCA"/>
        <s v="RURAL_190030200760370001_PROV.PREFABRICADOS ZANZIB"/>
        <s v="RURAL_190649100198164001_PROVISIONAL"/>
        <s v="RURAL_181055428000000012_PROV.VDA LA HELIDA"/>
        <s v="RURAL_190674200596600002_PROV.VEREDA LA ENEA"/>
        <s v="CR 69 CL 30 A -13 (INTERIOR 201 )"/>
        <s v="CL 56 B CR 24 -73"/>
        <s v="RURAL_136029420600000000_OLAYA HERRERA"/>
        <s v="RURAL_190364200875600010_VEREDA SERRANIAS"/>
        <s v="RURAL_190698200861587002_PROV.VDA VALLE DE MARIA I"/>
        <s v="RURAL_190698200411262007_PROV.VDA EL SALTO"/>
        <s v="RURAL_190440200590841012_PROV.VEREDA LA ESMERALDA"/>
        <s v="RURAL_190893200638700001_PROV.SAN MIGUEL DEL TIGRE"/>
        <s v="CR 18 D CL 64 B -20 (INTERIOR 101 )"/>
        <s v="RURAL_190004200095420001_PLANTA TTO DE"/>
        <s v="RURAL_190580103309500102_PROV SAN MARTIN"/>
        <s v="RURAL_190209200555950000_VDA STA LUISA"/>
        <s v="RURAL_190197100112150000_KRA BOMBONA"/>
        <s v="RURAL_190679100197447000"/>
        <s v="RURAL_190190200725133002_PROV.190190200725133002"/>
        <s v="RURAL_190376200369044001_PROV.VEREDA EL CHUSCAL"/>
        <s v="RURAL_190383200653150001"/>
        <s v="RURAL_190240200400800004_PROV.190240200400800000"/>
        <s v="RURAL_190149200721000006_PROV.EL CERRO"/>
        <s v="RURAL_190735100294400000_BARRIO GALAN"/>
        <s v="RURAL_190318203136150004_VEREDA EL MOLINO"/>
        <s v="RURAL_190318203136150005_VEREDA EL MOLINO"/>
        <s v="RURAL_190149200752300003_PROV_ VDA CAMARGO"/>
        <s v="RURAL_190440200572460004_VDA CASCAJO ABAJO"/>
        <s v="RURAL_190616200211225002_VDA SANTA BARBARA"/>
        <s v="RURAL_190425100134220009_VEREDA ALTO DE LAS RUICES"/>
        <s v="RURAL_190656100005800000_CRA 9A"/>
        <s v="RURAL_190656200950642000_VDA LOS ALTICOS"/>
        <s v="RURAL_170055289300000001_PROV.PARAJE TRONERAS VERE"/>
        <s v="RURAL_190022200423100000_CLARO VERDE"/>
        <s v="RURAL_190467200106500001_PROV.VDA ZARCITOS"/>
        <s v="RURAL_190376200423300002_PROV.VEREDA EL TAMBO LOTE"/>
        <s v="RURAL_190657200227440000_VDA PROVIDENCIA"/>
        <s v="RURAL_190616200371297001_VEREDA ABREO FINCA 547 AP"/>
        <s v="RURAL_190319203804110001_PROV.CHAPARRAL"/>
        <s v="RURAL_190440200560270004_PROV.CASCAJOABAJO"/>
        <s v="RURAL_190674200621950003_PROV.VDA PERPETUO SOCORRO"/>
        <s v="RURAL_190761100186900000_CALLE 11 NRO 10-75"/>
        <s v="RURAL_190440200620900010_VDA LAS MERCEDES"/>
        <s v="RURAL_190318101263000000_CR 53 CL 33 -352"/>
        <s v="CR 89 E CL 30 AA -11 (INTERIOR 301 )"/>
        <s v="CL 55 B CR 26 -24"/>
        <s v="CL 59 BD CR 28 A -63 (INTERIOR 301 )"/>
        <s v="RURAL_190698200876640011_PROV.190698200876640000"/>
        <s v="CR 112 CL 36 -27 (INTERIOR 118 )"/>
        <s v="RURAL_190113200717773000_SOPETRANSITO"/>
        <s v="RURAL_190149100205276104_CL 16 N 34 -53 APTO 101"/>
        <s v="CR 49 CL 44 -30 (INTERIOR 101 )"/>
        <s v="RURAL_190698200518574111_VEREDA PAVAS"/>
        <s v="RURAL_190319204912500003_VEREDA LA MOSQUITA"/>
        <s v="RURAL_190890200622056000_VEREDA BENGALA"/>
        <s v="RURAL_190347200386250000_VDA SLTO DEL CGTO A"/>
        <s v="RURAL_190149200842356005_VDA LA CHAPA SECTOR LA GR"/>
        <s v="RURAL_190149100080220006_CRA 26 B 43 D 09"/>
        <s v="RURAL_190234100145050201"/>
        <s v="RURAL_130023595060000006_VEREDA SAN MIGUEL"/>
        <s v="RURAL_264428107000840001"/>
        <s v="CL 5 SUR CR 83 -94 (INTERIOR 136 )"/>
        <s v="RURAL_190674200555050001_PROV.VEREDA TRAVESIAS"/>
        <s v="RURAL_188021433800000003_PROV.VEREDA EL CHARCO"/>
        <s v="CL 19 CR 88 A -25 (INTERIOR 110 )"/>
        <s v="RURAL_190378100025089000_BARRIO PANORAMA"/>
        <s v="RURAL_190789200405620001_PROV.VEREDA EL HACHA"/>
        <s v="RURAL_190376200103465360_LOTE_360 RESERVA SILVESTR"/>
        <s v="RURAL_190378100034583201_TRES Y MEDIA"/>
        <s v="RURAL_190649200369313000_VDA LA CABANA"/>
        <s v="RURAL_190840100061820000_BR LA PAZ"/>
        <s v="RURAL_190893100441200202_190893100441200202"/>
        <s v="RURAL_181005565130000001_PROV.VDA EL CARMELO"/>
        <s v="RURAL_190649200270855002_PROV.VEREDA EL POPO"/>
        <s v="CR 47 CL 69 -38"/>
        <s v="RURAL_163004524600000000"/>
        <s v="RURAL_190649100000850302"/>
        <s v="RURAL_190138200604640003_PROV.VEREDA BUENOS AIRES"/>
        <s v="RURAL_190450200092751002_PROV._VDA SAN BARTOLO"/>
        <s v="CR 50 CL 47 -37"/>
        <s v="RURAL_190149100205276103_CL 16 N 34 -55 APTO 201"/>
        <s v="RURAL_190670101123100102_CL 28 CR 14-10 PRIMERO PI"/>
        <s v="RURAL_190735101945620000"/>
        <s v="RURAL_190378100003180201"/>
        <s v="RURAL_190616200221500001_PROV.VEREDA SANTA BARBARA"/>
        <s v="RURAL_190686100571210007"/>
        <s v="RURAL_190378100003180202"/>
        <s v="RURAL_190030200405150001_VDA MANI DE LAS CASAS PAR"/>
        <s v="RURAL_190149200862251007_VEREDA BETANIA APT 202"/>
        <s v="RURAL_190031101513545000_EL TAPARO"/>
        <s v="RURAL_190206100081305000_BARRIO LA PLANTA"/>
        <s v="CR 103 C CL 19 EE -35 (INTERIOR 301 )"/>
        <s v="RURAL_190649200460200002_PROV.VEREDA LA RAPIDA"/>
        <s v="RURAL_190313200335850000_VEREDA EL ROBLE"/>
        <s v="RURAL_174005369200000007"/>
        <s v="RURAL_190149200660910040_PROV.VEREDA CRISTO REY"/>
        <s v="RURAL_190149200660910041_PROV.VEREDA CRISTO REY"/>
        <s v="RURAL_190042200973640201"/>
        <s v="RURAL_190378100003180301"/>
        <s v="RURAL_190736104267600005_CL 56 CR 53 -36 (INTERIOR"/>
        <s v="RURAL_190318203179610000_190318203179610000"/>
        <s v="RURAL_190383100123230001"/>
        <s v="RURAL_190378100003180302"/>
        <s v="RURAL_190042100448700101_CRA 8 N°8-58"/>
        <s v="RURAL_190306100028003000_SALIDA AL CARMELO"/>
        <s v="RURAL_190660100009154005_SECTOR BELEN LOTE 31 PISO"/>
        <s v="RURAL_174007703000000000_174007703000000000"/>
        <s v="RURAL_190698200683110001_PROV.ALDANA ABAJO"/>
        <s v="RURAL_146008916000000001_146008916000000001_BOQUER"/>
        <s v="RURAL_190604100083700901_CR 8 N 5-226  PALOCABILDO"/>
        <s v="CL 53 CR 53 -57 (AP 201 )"/>
        <s v="RURAL_190616200252270037_VEREDA GARRIDO"/>
        <s v="RURAL_190736208120630000_VEREDA BOLIVIA"/>
        <s v="RURAL_176022020000000003_PROV.176022020000000000"/>
        <s v="RURAL_190604100083700401_CR 8 N 5 -226  PALOCABILD"/>
        <s v="RURAL_190604100083700202_CR 8 5-226 PALOCABILDO"/>
        <s v="RURAL_190604100083700201_CR 8 N 5-226 PALOCABILDO"/>
        <s v="RURAL_190580104377400000_GRECIA"/>
        <s v="RURAL_190656200950970000_VEREDA CHOCHO 1"/>
        <s v="RURAL_190736103220000101_CRA 47 N 53A-74 INT 101"/>
        <s v="RURAL_190616200252270038_VEREDA GARRIDO"/>
        <s v="RURAL_190616200252270039_VEREDA GARRIDO"/>
        <s v="RURAL_1900312101582560201_CR 17 N°14-012/014"/>
        <s v="RURAL_190698200511800003_PROV.VDA PAVAS"/>
        <s v="RURAL_190607200622020158_PROV.PARC ENTRE VERDES_LT"/>
        <s v="RURAL_190550100060000000_PORCE"/>
        <s v="RURAL_190656200950465000_VDA LOS CEDROS"/>
        <s v="RURAL_190755200185755002_PROV.VEREDA HONDURAS"/>
        <s v="CR 36 CL 16 A -77 (INTERIOR 201 )"/>
        <s v="CR 81 CL 1 SUR -170 (INTERIOR 101 )"/>
        <s v="CR 19 CL 56 A -70 (INTERIOR 169 )"/>
        <s v="RURAL_190614100295021006_LT 6 PAC PRAVIA"/>
        <s v="RURAL_190439100564550101_CR 37 CL 28 -51 (INTERIOR"/>
        <s v="CR 91 CL 44 A -50"/>
        <s v="RURAL_190440200615170001_PROV.VDA CHAGUALO"/>
        <s v="RURAL_190400200663400001_PROV.VEREDA BUENA VISTA"/>
        <s v="RURAL_190319203806930002_VEREDA CHAPARRAL PISO 2"/>
        <s v="RURAL_190649100000850401"/>
        <s v="RURAL_190319203806930003_PROV.VDA CHAPARRAL_P3"/>
        <s v="RURAL_190550200509790003_EL HORMIGUERO"/>
        <s v="RURAL_190234100346200000_BARRIO GIRARDOT"/>
        <s v="RURAL_190375100822240020_CL 9 NO 10-69"/>
        <s v="RURAL_190149200673527000_VDA SAMARIA"/>
        <s v="RURAL_190319207028250002_PROV.190319207028250000"/>
        <s v="CL 51 CR 48 -28 (INTERIOR 401 )"/>
        <s v="RURAL_190607200480050000_PANTANILLO"/>
        <s v="RURAL_190697100112200101_CL 48 CR 45 -34 INT 101"/>
        <s v="RURAL_190033200934050000_VDA ALTO DEL RAYO"/>
        <s v="RURAL_190042100359578007_LA MEMBRILLALA"/>
        <s v="RURAL_190318203000550001_PROV.VDA LA MULONA"/>
        <s v="RURAL_190318203016100001_PROV.VDA LA MULONA"/>
        <s v="RURAL_163015373000009901_163015373000009901"/>
        <s v="RURAL_190350100321500003"/>
        <s v="RURAL_190735102255600001_CL 50 CR 44 -216"/>
        <s v="TRAN 12 C CR 22 -21"/>
        <s v="RURAL_181055416209200002_VDA LA HELIDA"/>
        <s v="RURAL_190697100258190203_CL 48 A CR 38 -29 T3 INT"/>
        <s v="RURAL_190697100258190003_CL 48A CR 38 -29 T3 INT 3"/>
        <s v="CR 49 CL 52 SUR -200"/>
        <s v="RURAL_190031101585200000_KR ALEJANDRO VELEZ"/>
        <s v="TRAN 12 C CR 22 -27 (INTERIOR 301 )"/>
        <s v="RURAL_190858200480580006_CR 49 A  #50 A- 14"/>
        <s v="CR 139 CL 62 D -37"/>
        <s v="RURAL_190616200220775002_VDA SANTA BARBARA"/>
        <s v="RURAL_190576200500400000_VEREDA CEDRON"/>
        <s v="RURAL_190021200600403003_VEREDA TOCAIMA"/>
        <s v="URB LOS NOGALE INT 301"/>
        <s v="RURAL_190735100508400000_190735100508400000"/>
        <s v="RURAL_122025049000000001"/>
        <s v="RURAL_103051632500000005_RUR SN ANT PRADO"/>
        <s v="RURAL_190031101585200201_CR 17 N°16-082 INT 105 AP"/>
        <s v="RURAL_190736105080000701_CL 47 A 58A APA701"/>
        <s v="RURAL_190736105080000201_CL 47 A 58A APA201"/>
        <s v="RURAL_190858100154810000_CR 53 CL 54 -50"/>
        <s v="RURAL_190736105080000301_CL 47 A 58A APA301"/>
        <s v="RURAL_190059100120320000_LA CANCHA"/>
        <s v="RURAL_190022100102700000_CL SEC POLIDEPORT"/>
        <s v="RURAL_190736105080000002_CL 47 A 58A LOCAL 2"/>
        <s v="CR 79 CL 35 -79"/>
        <s v="RURAL_190657100029700002"/>
        <s v="RURAL_190604100325630201_CR 18 N 14 -30"/>
        <s v="RURAL_190377200692400009_CASA VEREDA EL GUAICO"/>
        <s v="CR 9 B ESTE CL 54 B -80 (INTERIOR 101 )"/>
        <s v="RURAL_190656200447000001_190656200447000001_VDA EL"/>
        <s v="RURAL_190604100058550101_ BR PEREZ COLMERO"/>
        <s v="CL 3 SUR CR 80 B -77"/>
        <s v="RURAL_125004580500000101"/>
        <s v="RURAL_190113100009723000_LOS SEGOVIANOS"/>
        <s v="DIAG 17 CC CL 56 A -4 (INTERIOR 201 )"/>
        <s v="CL 57 BB CR 18 DD -19 (INTERIOR 201 )"/>
        <s v="CR 91 B CL 35 C -13"/>
        <s v="CL 57 BB CR 18 DD -19 (INTERIOR 202 )"/>
        <s v="RURAL_190649200391179000_VDA PIO XII"/>
        <s v="CR 91 B CL 35 C -13 (INTERIOR 201 )"/>
        <s v="RURAL_190550200609790001_LA PRIMERA LA COMBA"/>
        <s v="RURAL_190149200730355001_PROV.VEREDA EL CERRO LOTE"/>
        <s v="RURAL_114006825000000000"/>
        <s v="CR 91 B CL 35 C -13 (INTERIOR 301 )"/>
        <s v="CR 34 CL 28 A -15"/>
        <s v="RURAL_190383100316400000_CLL URIBE URIBE 18-912"/>
        <s v="RURAL_190736104734800001_CALLE BALBULA_TAPARAL"/>
        <s v="RURAL_190736104734800000_DG 55 54-170 IN 101 103"/>
        <s v="RURAL_190698200721800005_PROV.VDA EL CARMELO"/>
        <s v="CL 68 CR 136 C -23 (INTERIOR 225 )"/>
        <s v="RURAL_190735100554000001_CR 51 A CL 43 A -44"/>
        <s v="RURAL_190617200583150013_PROV.PARCELACIÓN TERRA NA"/>
        <s v="RURAL_190789100020700005_CRA10 7-12 APTO 301190789"/>
        <s v="RURAL_190660200600935003_FINCA PARAISO ESCONDIDO V"/>
        <s v="RURAL_190149200775642102_PARC VILLA CLAUDIA LT9"/>
        <s v="RURAL_190604100074845000_CR 10 - 5 - 525"/>
        <s v="RURAL_190617200654188035_PARCELACION LA JUANITA CA"/>
        <s v="RURAL_190375100776110010_CR 16 CL 12 -10"/>
        <s v="RURAL_190206100284500001"/>
        <s v="RURAL_190604100074845901_KR 10 5 35 ST 1"/>
        <s v="RURAL_190604100074845902_KR 10 5 35 ST 2"/>
        <s v="RURAL_190657100018580000_BR JUAN XXIII"/>
        <s v="RURAL_190142100048340201_CRA 22 N 22 -198 P2 APTO"/>
        <s v="RURAL_136029966800000083"/>
        <s v="RURAL_190667100263400301_CL 18 CR 20 -39 AP 301"/>
        <s v="RURAL_190440200860550000_VEREDA LA ASUNCION"/>
        <s v="RURAL_190376200093015000_VDA EL CAPIRO"/>
        <s v="RURAL_190138200816922000_VEREDA CUMBARRA"/>
        <s v="RURAL_190021200501809002_VDA CIRPES"/>
        <s v="RURAL_190858100160870000_"/>
        <s v="RURAL_190617200499070000_PARC ESSENZA LT 70"/>
        <s v="RURAL_190149100124193002_CRA 34 D 32 A 29 LT 5 MZ"/>
        <s v="RURAL_163006907600000001 SECTOR EL BENEFICIO"/>
        <s v="RURAL_190411200310560006_PROV.BARRIO PRIMAVERAL"/>
        <s v="RURAL_190318203429550003_PROV.VDA SAN JOSE"/>
        <s v="RURAL_190649100000850402"/>
        <s v="RURAL_190102200580370001_VEREDA LA ANGOSTURA"/>
        <s v="RURAL_163009090000000003_RURAL ITAGUI EL AJIZAL"/>
        <s v="RURAL_190042200591879001_PROV.VEREDA FILADELFIA"/>
        <s v="RURAL_190375100688180101_LT 17(101)VILLAS LA ALDEA"/>
        <s v="CL 56 A CR 25 BB -76 (INTERIOR 224 )"/>
        <s v="RURAL_190031101205490000_CL. 21 21-74 CORDOBA HOT"/>
        <s v="RURAL_190656200461781002_LOTE 2"/>
        <s v="RURAL_190736105080000006_CL 47A CR 58A SN AP 202"/>
        <s v="RURAL_190550200553075001_PROV.VEREDA PORCE SECTOR"/>
        <s v="RURAL_190375100688180111_LT 17(101)VILLAS LA ALDEA"/>
        <s v="RURAL_190736105080000003_CL 47 A 58A LOCAL 1"/>
        <s v="RURAL_190149200660875002"/>
        <s v="RURAL_190284100510882005_KR 27 N 32-05 AP"/>
        <s v="RURAL_147044971000000101"/>
        <s v="CL 36 C CR 112 B -43 (INTERIOR 100 )"/>
        <s v="RURAL_190284100787600008_CR 18 N 30 116 AP 201"/>
        <s v="CR 5 A CL 56 AA -101 (INTERIOR 104 )"/>
        <s v="RURAL_190604100301232000_BR 20 DE JULIO"/>
        <s v="RURAL_190543100106000401"/>
        <s v="RURAL_116005357250000201_116005357250000201"/>
        <s v="RURAL_190306200704840000_VEREDA CUAJARON"/>
        <s v="CL 37 SUR CR 45 B -30 (INTERIOR 8000 )"/>
        <s v="RURAL_190102200545550005__LA ARBOLEDA_LTE5"/>
        <s v="RURAL_146024220000000000_RURAL_PALMITAS"/>
        <s v="RURAL_130024275500000001_PROV.130024275500000000"/>
        <s v="RURAL_190584200445220003_CL 1 N 1-1 P.3 LAS MERCED"/>
        <s v="RURAL_163006915800000205_163006915800000205"/>
        <s v="RURAL_190615100616700001"/>
        <s v="RURAL_190736103300340101_SANBARTOLO"/>
        <s v="RURAL_190318100360500002_CL 50 CR 56 -8 APTO 201"/>
        <s v="RURAL_190318203157563004_PROV.VDA BATEA SECA"/>
        <s v="RURAL_190149200721577001_PROV.VDA EL CERRO"/>
        <s v="RURAL_130015512400000001_VDA MANGA LARGA"/>
        <s v="CR 43 A CL 38 -66 (INTERIOR 134 )"/>
        <s v="RURAL_188024275600000001_PROV.VEREDA LA CUMBRE INT"/>
        <s v="RURAL_190243200537895008_PROV.190243200537895000"/>
        <s v="RURAL_190667100405005203_CR 16 CL 17 -89 INT 203"/>
        <s v="RURAL_190411200310560007_PROV.BARRIO PRIMAVERAL"/>
        <s v="CR 39 A CL 40 A -20 (INTERIOR 301 )"/>
        <s v="RURAL_190042100482400000_CL 8 N 3-36"/>
        <s v="CL 20 D SUR CR 22 A -44"/>
        <s v="RURAL_190375100416610000_CL 21 CR 26 -10"/>
        <s v="RURAL_190375100357700000_CR 20 CL 23 -79"/>
        <s v="RURAL_190375100416610010_CL 21 CR 26 -10"/>
        <s v="CL 56 HE CR 19 -30"/>
        <s v="RURAL_190847100181652000_EL PROGRESO"/>
        <s v="RURAL_190036200667635000_190036200667635000"/>
        <s v="RURAL_190091200551400001_PROV.VEREDA PEDRAL ABAJO"/>
        <s v="RURAL_190030200762830000_190030200762830000"/>
        <s v="CL 41 CR 65 -108"/>
        <s v="RURAL_191245200638850000_B LA PAZ"/>
        <s v="CR 51 CL 48 -77"/>
        <s v="RURAL_190209200544000005_PROV.C EL SOCORRO"/>
        <s v="RURAL_190761200911031100_190761200911031000"/>
        <s v="CL 18 D CR 89 -11 (INTERIOR 1041 )"/>
        <s v="RURAL_190283200540350002_PROV.HOYO FRIO"/>
        <s v="RURAL_190440200563950003_VDA CAMPO ALEGRE - CASA"/>
        <s v="RURAL_190761200917500003_PROV.EL SABANAZO"/>
        <s v="RURAL_190190200725375001_EL BALSAL"/>
        <s v="RURAL_190149100081925101_CL 43 A CR 27 -25 INT 101"/>
        <s v="RURAL_190861200580400003_VDA. LA ARABIA"/>
        <s v="RURAL_190680200518900000_LA LIBORIANA"/>
        <s v="RURAL_190240200317900001_PROV.VEREDA COMUNIDAD"/>
        <s v="RURAL_190550200403920003_VDA HOJAS ANCHAS"/>
        <s v="CL 55 CR 127 -9 (INTERIOR 204 )"/>
        <s v="RURAL_190375100880132010_LT 29 CL 21 CR 9"/>
        <s v="RURAL_190440200563950004_VDA CAMPO ALEGRE LOCAL 10"/>
        <s v="RURAL_190510200760600000_LA OCULTA"/>
        <s v="RURAL_190377200590200000_VEREDA SAN JOSE"/>
        <s v="RURAL_190042100358410001_ JUAN PABLO SEGUNDO"/>
        <s v="RURAL_122019845000000005"/>
        <s v="RURAL_190440200563950005_VDA CAMPO ALEGRE LOCAL 10"/>
        <s v="CL 18 D CR 89 -101 (INTERIOR 108 )"/>
        <s v="RURAL_181053429500000004_PROV.181053429500000004"/>
        <s v="CR 43 B CL 29 A -129 (INTERIOR 501 )"/>
        <s v="CR 43 B CL 29 A -129"/>
        <s v="CR 43 B CL 29 A -129 (INTERIOR 401 )"/>
        <s v="RURAL_190698200548600005_PROV.VDA VARGAS"/>
        <s v="CR 43 B CL 29 A -129 (INTERIOR 101 )"/>
        <s v="CR 43 B CL 29 A -129 (INTERIOR 302 )"/>
        <s v="CR 43 B CL 29 A -129 (INTERIOR 201 )"/>
        <s v="CR 43 B CL 29 A -129 (INTERIOR 502 )"/>
        <s v="CR 43 B CL 29 A -129 (INTERIOR 402 )"/>
        <s v="CR 43 B CL 29 A -129 (INTERIOR 301 )"/>
        <s v="RURAL_163006756675400103_163006756675400103"/>
        <s v="RURAL_190440200761550001_PROV.VEREDA EL PORVENIR"/>
        <s v="RURAL_190306200700355002_PROV.VEREDA LA SIERRA"/>
        <s v="RURAL_190390100024400000_ANGOSTURA"/>
        <s v="CL 70 CR 52 D -14 ( )"/>
        <s v="RURAL_190698200008600002_PROV.VDA ALTO DEL PALMAR"/>
        <s v="CR 43 B CL 29 A -129 (INTERIOR 601 )"/>
        <s v="RURAL_190735100598400001_CR 47 B CL 44 A -30"/>
        <s v="RURAL_190319206522600000_LA CLARA"/>
        <s v="RURAL_190584200371020011_VIA AL CEMENTERIO PS 101"/>
        <s v="RURAL_190584200371020010_PROV.VIA CEMENTERIO PI 10"/>
        <s v="RURAL_190375100880132004_CL 21 A 08 08"/>
        <s v="RURAL_190584200371020012_VIA AL CEMENTERIO PS 102"/>
        <s v="RURAL_191245200644000001_VEREDA TONUSCO APTO 201"/>
        <s v="RURAL_190584200371020013_PROV.VIA AL CEMENTERIO PI"/>
        <s v="RURAL_163001993300000001_163001993300000001"/>
        <s v="RURAL_163001982000000010_RURAL ITAGUI EL PORVENIR"/>
        <s v="CR 57 B CL 52 B -21"/>
        <s v="RURAL_190319205326770002_VEREDA TOLDAS"/>
        <s v="RURAL_191245200644000002_PROV.VEREDA TONUSCO APTO"/>
        <s v="RURAL_190240200366800000_VEREDA LOS POMOS"/>
        <s v="RURAL_190283200622200002_PROV.VEREDA EL MANGO"/>
        <s v="RURAL_190550200403920009_VDA HOJAS ANCHAS"/>
        <s v="RURAL_190615100552700101_CL  LOPEZ 47-64 INT 101"/>
        <s v="RURAL_190550200403920010_VDA HOJAS ANCHAS"/>
        <s v="RURAL_190740200732500001_PROV.QUIRIMARA EL RODEO"/>
        <s v="RURAL_190283200582400000_VDA EL ZANCUDO"/>
        <s v="RURAL_190761200423020041_PROV.LA RESERVA CASA 29"/>
        <s v="RURAL_171019700000000002_PROV.VEREDA EL MANGO POR"/>
        <s v="RURAL_190604100019289101"/>
        <s v="RURAL_190861200776400002_PROV.VDA EL RINCON"/>
        <s v="RURAL_190617200713293001_PROV.VEEDA PONTEZUELA"/>
        <s v="RURAL_191245200644000003_PROV.VEREDA TONUSCO APTO"/>
        <s v="DIAG 78 CL 55 -79 ( )"/>
        <s v="CR 47 CL 43 SUR -50 (INTERIOR 101 )"/>
        <s v="CR 20 B CL 47 -112 (INTERIOR 1 )"/>
        <s v="RURAL_190318203161100001_PROV.190318203161100000"/>
        <s v="RURAL_190055100239412002_CALLE 31 N 28-42 (201) CA"/>
        <s v="RURAL_174042050004010005_PROV PARC ECOALDEA ETEPA2"/>
        <s v="RURAL_190649100199250002_190649100199250002"/>
        <s v="RURAL_190055100239412003_CALLE 31 N 28-42 (301) CA"/>
        <s v="CR 72 CIRC 2 -32"/>
        <s v="RURAL_190190100090500000_LA CHAPOLA"/>
        <s v="RURAL_190318203159550001_PROV.190318203159550000"/>
        <s v="CR 54 CL 48 -23"/>
        <s v="RURAL_190616200351800000_VDA CUCHILLAS SN JOS"/>
        <s v="RURAL_181051300000000005_PROV.VDA EL MORRO LA HOND"/>
        <s v="RURAL_146012490000000101_PALMITAS"/>
        <s v="RURAL_190376200521240009_PROV URB BOSQUES DEL TAMB"/>
        <s v="RURAL_146030330000000001_PROV.VIA AL MAR KM 14 NO."/>
        <s v="RURAL_181040634900000000_VDA LA MAGDALENA"/>
        <s v="RURAL_190670201672057000_VEREDA SAN ANTONIO"/>
        <s v="RURAL_190209100329400003_S LA BATEA"/>
        <s v="RURAL_190698200001950002_PROV.VDA VALLE DE MARIA"/>
        <s v="RURAL_190893100495360000_CL 61 N 47-62 BR EL PRADO"/>
        <s v="RURAL_190660200311849004_VEREDA EL SOCORRO"/>
        <s v="RURAL_190607200680705001_PROV.VRD TABACAL"/>
        <s v="CR 26 CL 38 C -4"/>
        <s v="RURAL_190616200371489001_VEREDA ABREO SECTOR CABAL"/>
        <s v="190350100260300000_CALLE 53 N 57-104"/>
        <s v="RURAL_190040101116500000_190040101116500000"/>
        <s v="CR 10 CL 55 -366 (INTERIOR 329 )"/>
        <s v="RURAL_140001800000000233_140001800000000233"/>
        <s v="RURAL_190149100387510000_CR 29 CL 26 A -03"/>
        <s v="RURAL_190439100727430005_CR 30 A CL 20 -28 INT 5"/>
        <s v="RURAL_190761200508970003_PROV.URBANIZACIÓN LA PERL"/>
        <s v="RURAL_190789200555950000_LA ARGENTINA"/>
        <s v="RURAL_190197200705400001_VEREDA LA VETA"/>
        <s v="RURAL_190101100014000001_CL 48 N 48-58 LC 101"/>
        <s v="CL 58 CR 5 E -18 (INTERIOR 102 )"/>
        <s v="RURAL_190042100359098102_LA MEMBRILLALA"/>
        <s v="RURAL_190616100394380005_VEREDA ALTO DE VALLEJO"/>
        <s v="RURAL_190614100266065001_CL 39 E CR 73 -34 INT 201"/>
        <s v="RURAL_190660200770402001_PROV.VEREDA SAN FRANCISCO"/>
        <s v="RURAL_190615100618270112_CL 39 A CR 40 -09 (INTERI"/>
        <s v="CL 18 CR 36 -27 (INTERIOR 201 )"/>
        <s v="CL 46 CR 1 B -248 (INTERIOR 301 )"/>
        <s v="RURAL_190149100397663301_CL 22 A CR 21 -56 (INTERI"/>
        <s v="RURAL_190149100397663201_CL 22 A CR 21 -56 (INTERI"/>
        <s v="RURAL_125000072000000059_125000072000000059"/>
        <s v="RURAL_190467100005150000_EL OVISPO"/>
        <s v="CL 48 CC CR 102 B -106"/>
        <s v="RURAL_190584200445220002_PROV.RURAL_19058420044522"/>
        <s v="RURAL_125004462000000075_125004462000000075"/>
        <s v="RURAL_190319200000000318_CR 50 N 50 06_ANTIOQ"/>
        <s v="RURAL_122023740000000000_122023740000000000"/>
        <s v="RURAL_190042100437550000_CL 9 N 10-23 INT 102"/>
        <s v="RURAL_190616200222219099_VDA STA BARBARA"/>
        <s v="RURAL_190616100320658008_VEREDA LAS CUCHILLAS"/>
        <s v="RURAL_190679100197445001_SECTOR EL MIRADOR"/>
        <s v="CR 48 CL 25 A SUR -"/>
        <s v="RURAL_190698200562000005_VDA GAVIRIA (INT 5)"/>
        <s v="RURAL_190149200611710002_PROV.VDA ALTO GRANDE"/>
        <s v="RURAL_190149100081780301_CR 26G 41 -29"/>
        <s v="CR 18 CL 48 -1 (INTERIOR 304 )"/>
        <s v="RURAL_190377200800350035_PROV_RURAL800350 BOMBEO R"/>
        <s v="RURAL_190660100164680001_VEREDA EL OLIVO"/>
        <s v="RURAL_190617200701363000_VEREDA CABECERAS"/>
        <s v="RURAL_190149200573311000_VDA LA AURORA"/>
        <s v="RURAL_190113100042600009_CR 4 # 4-15"/>
        <s v="RURAL_187003117618690101_VEREDA EL CANEY 101"/>
        <s v="RURAL_190761200811800001_PROV.BRUNERA"/>
        <s v="RURAL_190197200683216001_PROV.VEREDA SAN LORENZO"/>
        <s v="RURAL_190674100319400002"/>
        <s v="RURAL_190440200901170004_PROV.VDA SOCORRO FINCA NR"/>
        <s v="RURAL_190319203840401001_PROV.VEREDA BELLAVISTA"/>
        <s v="RURAL_125006602400000110_125006602400000110"/>
        <s v="RURAL_190616200392718000_VDA ABREO"/>
        <s v="RURAL_191245200621550001_PROV.LA MARIELA"/>
        <s v="RURAL_190680200575150001_PROV.190680200575150000"/>
        <s v="RURAL_190234200521850000_VDA PALMICHALES"/>
        <s v="RURAL_190319206221540000_VDA LA CLARA"/>
        <s v="CL 58 C CR 90 -1 (INTERIOR 1132 )"/>
        <s v="RURAL_190138100048492008"/>
        <s v="RURAL_190656200735870001_PROV.PARCELACIÓN EL CASTI"/>
        <s v="RURAL_163011919000000001_PROV.163011919000000000"/>
        <s v="RURAL_190893200644750001_PROV.SAN MIGUEL DEL TIGRE"/>
        <s v="RURAL_190617200570253108_HARAS STA LUCIA HOBBIE 8"/>
        <s v="RURAL_190607200712180000_P ENTRE BOSQUES LA LUZ"/>
        <s v="RURAL_190584200504050035_LT 35 CANNAN CS PPAL"/>
        <s v="RURAL_190190100105520001_CL 17 CR 24 -52"/>
        <s v="RURAL_190197200586200003_PROV.190197200586200000"/>
        <s v="RURAL_190761200898033503_CL 10B CR16A-61_BQ3_IN503"/>
        <s v="RURAL_190761200898033203_CL 10B CR16A-61_BQ3_IN203"/>
        <s v="RURAL_190761200898033304_CL 10B CR16A-61_BQ3_IN304"/>
        <s v="RURAL_190761200898033201_CL 10B CR16A-61_BQ3_IN201"/>
        <s v="RURAL_190761200898033204_CL 10B CR16A-61_BQ3_IN204"/>
        <s v="RURAL_190761200898033403_CL 10B CR16A-61_BQ3_IN403"/>
        <s v="RURAL_190761200898033401_CL 10B CR16A-61_BQ3_IN401"/>
        <s v="RURAL_190761200898033301_CL 10B CR16A-61_BQ3_IN301"/>
        <s v="RURAL_190761200898033202_CL 10B CR16A-61_BQ3_IN202"/>
        <s v="RURAL_190390100029040000_CR 2 CL 27 -39 ANGOSTURA"/>
        <s v="RURAL_190893200644800001_PROV.SAN MIGUEL DEL TIGRE"/>
        <s v="RURAL_190761200898033102_CL 10B CR16A-61_BQ3_IN102"/>
        <s v="RURAL_190761200898033101_CL 10B CR16A-61_BQ3_IN101"/>
        <s v="RURAL_190761200898033103_CL 10B CR16A-61_BQ3_IN103"/>
        <s v="RURAL_190761200898033104_CL 10B CR16A-61_BQ3_IN104"/>
        <s v="RURAL_190761200898033302_CL 10B CR16A-61_BQ3_IN302"/>
        <s v="RURAL_190761200898033303_CL 10B CR16A-61_BQ3_IN303"/>
        <s v="RURAL_163011919000000002_PROV.163011919000000000"/>
        <s v="RURAL_190761200898033402_CL 10B CR16A-61_BQ3_IN402"/>
        <s v="RURAL_190761200898033504_CL 10B CR16A-61_BQ3_IN504"/>
        <s v="RURAL_190761200898033404_CL 10B CR16A-61_BQ3_IN404"/>
        <s v="RURAL_190761200898033502_CL 10B CR16A-61_BQ3_IN502"/>
        <s v="RURAL_190761200898033501_CL 10B CR16A-61_BQ3_IN501"/>
        <s v="CL 55 CR 88 -330 (INTERIOR 101 )"/>
        <s v="RURAL_190698200751050005_PROV.VDA EL ROBLE"/>
        <s v="RURAL_190318101239300006_CR 53 CL 44 -116"/>
        <s v="RURAL_190440200802750006_VEREDA LA PEÑA"/>
        <s v="CR 43 G CL 19 -142 (INTERIOR 1311 BQ 2 )"/>
        <s v="RURAL_190042100391953401_190042100391953401"/>
        <s v="RURAL_190440200563495001_PROV.VEREDA CAMPO ALEGRE"/>
        <s v="CR 70 CL 32 -78"/>
        <s v="CR 63 A CL 73 SUR -13"/>
        <s v="RURAL_190735100428400000_CR 52B N 44A-47"/>
        <s v="RURAL_190576200549800000_CALIFORNIA 2"/>
        <s v="CR 70 CL 32 -80 (INTERIOR 301 )"/>
        <s v="RURAL_190607200483063007_BOMBEO-GIMNACIO"/>
        <s v="RURAL_190197100026959589_VEREDA AVIHO"/>
        <s v="CR 76 CL 30 A -6"/>
        <s v="RURAL_190031101084010000_ALEJANDRO VELEZ"/>
        <s v="RURAL_190234200777664001_VEREDA TASCÓN"/>
        <s v="RURAL_190628200679012300_CERCA 190628200621012300"/>
        <s v="RURAL_130023304900000000_VDA BARRO BLANCO"/>
        <s v="RURAL_190690200603200000_VEREDA EL RAYO"/>
        <s v="CR 63 CL 64 -5 (INTERIOR 201 )"/>
        <s v="RURAL_190642200957050001_SANTA LUCIA"/>
        <s v="RURAL_190615100403427301"/>
        <s v="RURAL_163012615090000202_PROV.163012615090000201"/>
        <s v="RURAL_190604100343960000_190604100343960000"/>
        <s v="RURAL_190400200425510001_PROV._LA ALMERIA"/>
        <s v="RURAL_190149200582150000_VEREDA LA AURORA"/>
        <s v="RURAL_190584200500200000_DORADAL"/>
        <s v="RURAL_190698200609660000_VDA LOURDES RUTA 609660"/>
        <s v="RURAL_190616100323553001_FONTIBON"/>
        <s v="SECTOR LA FERIA"/>
        <s v="RURAL_190197100085750111_CL 21 CR 22 -48"/>
        <s v="RURAL_190861200460500003_LA MIRANDA"/>
        <s v="RURAL_190364200671653004_VEREDA CARAMANTA"/>
        <s v="RURAL_190761200429420005_PROV VDA TATETONER"/>
        <s v="RURAL_190029100800300000_MINAS PLAZA"/>
        <s v="CR 48 CL 39 SUR -1"/>
        <s v="RIRAL_190604100043125000_LOS AHORCADOS"/>
        <s v="RURAL_190209200863300000_PLATANILLAL"/>
        <s v="RURAL_190698200837199000_VDA CRUCES"/>
        <s v="RURAL_174019459000000000_EL SALTO"/>
        <s v="RURAL_190736104765210000_BOLIVAR"/>
        <s v="DIAG 62 A CL 63 A -85 (BQ 1 )"/>
        <s v="RURAL_190584100052220101_CR 19 CL 23 77 79 INT 101"/>
        <s v="RURAL_190756100557800000_CR 09 CL 15A - 09"/>
        <s v="RURAL_116005329089200201"/>
        <s v="CR 17 AA CL 56 E -61 (INTERIOR 403 )"/>
        <s v="RURAL_190755100029420003_BR EL PARAISO"/>
        <s v="CL 32 CR 52 B -150 (INTERIOR 1404 BQ 3 )"/>
        <s v="RURAL_191148200727700001_PROV.HABITA"/>
        <s v="CL 9 B CR 70 B -106 (INTERIOR 401 )"/>
        <s v="RURAL_163004789100000111_163004789100000111"/>
        <s v="RURAL_190735101801131901_ALTO DE LOS PATIOS"/>
        <s v="RURAL_190059200475800008_RURAL_190059200475800008"/>
        <s v="RURAL_181055428000000013_PROV.VDA LA HELIDA"/>
        <s v="RURAL_190440200702855020_VDA LA MONTANITA"/>
        <s v="RURAL_190149100381005001_CR 30 CL 28 -36"/>
        <s v="RURAL_181055445503000000_VDA LA HELIDA"/>
        <s v="RURAL_190735101086800003_KR 45 CL 46B-97 46B-99"/>
        <s v="RURAL_190674100397000223_CR 27 CL 27 -114 INT 223"/>
        <s v="RURAL_190450200086600000_EL CARDAL"/>
        <s v="RURAL_190604100279220002_BR LAS FLORES"/>
        <s v="RURAL_190614100113100000_190614100113100000"/>
        <s v="RURAL_190604100279220003_BR LAS FLORES"/>
        <s v="RURAL_190149200680977000_VDA SAMARIA"/>
        <s v="RURAL_190306100110996003_LA AGUADA"/>
        <s v="RURAL_190306100110996004_LA AGUADA"/>
        <s v="CL 61 A CR 56 A -7"/>
        <s v="RURAL_190376200521310001_PROV.URB BOSQUES DEL TAMB"/>
        <s v="RURAL_190400214000000020_VDA SAN MIGUEL ABAJO"/>
        <s v="RURAL_190543200408100000_EL CHAMIZO"/>
        <s v="CL 34 CC CR 108 C -6 (INTERIOR 4142 )"/>
        <s v="RURAL_161131969900000012"/>
        <s v="RURAL_190149200633486001_PROV.VDA LA PALMA FINCA 4"/>
        <s v="RURAL_190319207550000001_PROV.VEREDA GUAMITO"/>
        <s v="CL 63 CR 126 -70 (INTERIOR 101 )"/>
        <s v="RURAL_190735100846000202_CL 47 CR 47 -25/27/29/31/"/>
        <s v="RURAL_190376200029300001_PROV.PARCELACIÓN LA PASTO"/>
        <s v="RURAL_190390100204460001_LA PESCA"/>
        <s v="RURAL_190617200510998000_VDA EL TABLAZO"/>
        <s v="CR 47 A CL 25 A -48 (INTERIOR 203 )"/>
        <s v="CL 56 BB CR 19 -7 (INTERIOR 122 )"/>
        <s v="RURAL_147031400000000001_RURAL_147031400000000000"/>
        <s v="RURAL_190319207550000002_PROV.VEREDA GUAMITO"/>
        <s v="CR 1 ESTE CL 55 H -29 (INTERIOR 101 )"/>
        <s v="RURAL_190319207550000003_PROV.VEREDA GUAMITO"/>
        <s v="CR 30 CL 34 A -41 (PI 2 )"/>
        <s v="RURAL_190149200633486002_PROV.VDA LA PALMA FINCA 4"/>
        <s v="RURAL_190550100071225202_CORREGIMIENTO PORCE"/>
        <s v="RURAL_190584100078400000_CL 1 18 83 INVERSIONES"/>
        <s v="CR 29 A CL 7 B -50"/>
        <s v="RURAL_190584100078400002_DG 25 CR 18 81 83 AP 202"/>
        <s v="RURAL_190584100078400021_DG 25 CR 18 81 83 AP 201"/>
        <s v="RURAL_190318205024528000_VDA CANOAS"/>
        <s v="CR 48 CL 38 SUR -1"/>
        <s v="CR 30 CL 43 -14"/>
        <s v="RURAL_190378100016440001_BRR EL HUESO"/>
        <s v="CL 55 A CR 59 C -8 (INTERIOR 301 )"/>
        <s v="RURAL_190885200415500008_PROV.CORREGIMIENTO LA FLO"/>
        <s v="CR 94 CL 57 C -81"/>
        <s v="CL 21 CR 75 -40"/>
        <s v="RURAL_190698200037557003_PROV.VDA LA TENERIA"/>
        <s v="CL 53 CR 10 C -63 (INTERIOR 301 )"/>
        <s v="RURAL_190306100025509001_BARRIO EL CARMELO"/>
        <s v="RURAL_190605200051347000_EL PINAL"/>
        <s v="RURAL_190698200016422002_PROV.VDA PORTACHUELO"/>
        <s v="RURAL_190055200652510001_PROV.VEREDA EL SILENCIO"/>
        <s v="RURAL_190680200491060000_190680200491060000"/>
        <s v="RURAL_190670101541795000_CRISTALES"/>
        <s v="RURAL_190628200284279200_190628200284279200_EL SOC"/>
        <s v="TRAN 10 A CR 19 -37"/>
        <s v="RURAL_190698200721717001_PROV.VDA EL CARMELO"/>
        <s v="RURAL_147008675000000201"/>
        <s v="RURAL_181059515400000003_PROV.181059515400000003"/>
        <s v="CL 56 BB CR 19 -7 (INTERIOR 222 )"/>
        <s v="CR 48 CL 26 SUR -"/>
        <s v="RURAL_190761200410740056_PROV.CONDOMINIO CORALINA"/>
        <s v="CL 61 A CR 56 A -9"/>
        <s v="CL 41 CR 74 -79"/>
        <s v="RURAL_190604200402145001_PROV.VEREDA MARTANA"/>
        <s v="CR 35 CL 40 A -22 (INTERIOR 302 )"/>
        <s v="RURAL_190376200043800005_PROV.VEREDA LAS LOMITAS"/>
        <s v="RURAL_190425100133150000_LA CRISTALINA"/>
        <s v="RURAL_190585200319590002_PROV.VDA SANTIAGO BERRIO"/>
        <s v="RURAL_190847200616900002_VEREDA EL PASO"/>
        <s v="RURAL_190674200548200000_VEREDA LA MAGDALENA"/>
        <s v="RURAL_190604100280257200_SIETE DE AGOSTO"/>
        <s v="RURAL_190282100098240000_190282100098240000"/>
        <s v="RURAL_190893100494700001_ELPRADO"/>
        <s v="RURAL_190425100111103005_SECTOR EL CEMENTERIO"/>
        <s v="CL 49 A CR 99 AB -40 (INTERIOR 201 )"/>
        <s v="RURAL_103043255172300000_103043255172300000"/>
        <s v="RURAL_188025332800000000_VEREDA LA INMACULADA"/>
        <s v="CR 48 CL 43 SUR -"/>
        <s v="RURAL_190670201628208000_VEREDA LA REBUSCA 18661"/>
        <s v="CR 17 AA CL 56 E -61 (INTERIOR 303 )"/>
        <s v="RURAL_190607200480955010_PROV.VEREDA PANTANILLO"/>
        <s v="RURAL_190893100413180000_CR 61 CL 48 -158"/>
        <s v="CL 65 A CR 143 -79 (INTERIOR 301 )"/>
        <s v="CR 24 CL 59 B -48 (INTERIOR 201 )"/>
        <s v="RURAL_190616200141215000_VDA OJO DE AGUA"/>
        <s v="CL 41 SUR CR 83 -68 (INTERIOR 101 )"/>
        <s v="RURAL_190789200488700008_PROV.VEREDA OTRABANDA"/>
        <s v="RURAL_190347200579648000_190347200579648000"/>
        <s v="RURAL_190440200550860007_VDA CIMARRONAS"/>
        <s v="CR 24 CL 1 -6"/>
        <s v="RURAL_190030200548520000_LA LLANADA LOTE N 4"/>
        <s v="RURAL_190893100004200002_B LA VICTORIA"/>
        <s v="RURAL_190893100004200001_B LA VICTORIA"/>
        <s v="CR 54 CL 29 -45"/>
        <s v="RURAL_190209100183996000_190209100183996000"/>
        <s v="CR 75 CL 42 -31 (INTERIOR 302 )"/>
        <s v="RURAL_370224001000060004"/>
        <s v="RURAL_190579100330700000_190579100330700000"/>
        <s v="RURAL_190550200510920002_PROV._190550200510920000_"/>
        <s v="RURAL_190674200769250004_PROV.VEREDA PEOLCITO PIED"/>
        <s v="RURAL_190440200512900000_LA PRIMAVERA"/>
        <s v="RURAL_190656200644850000_190656200644850000"/>
        <s v="RURAL_190584100119600007_BR JORGE TULIO GARCES"/>
        <s v="RURAL_190125200833200004_PROV.VDA LOS SAUCES"/>
        <s v="RURAL_190617100099510581_CL 34 CR 63 A -98 INT 1"/>
        <s v="RURAL_171026450000000001_PROV.VEREDA CAÑAVERAL ABA"/>
        <s v="RURAL_174005997800000207_VEREDA EL BRASIL"/>
        <s v="RURAL_190439100221670001_CL 35 N 32 70"/>
        <s v="RURAL_190604100208237000_190604100208237000"/>
        <s v="CL 56 FF CR 20 -4"/>
        <s v="RURAL_190615100627182301_MZ 5 CASA 11 INT 301"/>
        <s v="CR 21 C CL 57 F -50 (INTERIOR 301 )"/>
        <s v="RURAL_190376200378452001_VDA SAN NICOLAS ZC"/>
        <s v="RURAL_190240200373776002_VDA FALDA LA SUIZA"/>
        <s v="RURAL_190616200322140000_CL FONTIBON"/>
        <s v="RURAL_190376200397015001_CASA 1 PARC FARO VERDE"/>
        <s v="CL 56 CR 25 BA -80 (INTERIOR 9929 )"/>
        <s v="CR 10 CL 19 SUR -606 (INTERIOR 101 )"/>
        <s v="RURAL_190044100016600000_CA EL CHISPERO"/>
        <s v="RURAL_190660200771997036_PROV.VEREDA SAN FRANCISCO"/>
        <s v="RURAL_190439100064200102 CR 25 CL 18 90 (IN 102)"/>
        <s v="CR 19 A TRAN 2 -12"/>
        <s v="RURAL_190856200642100001_PROV.VEREDA FABIANA SAN J"/>
        <s v="RURAL_136029929800000000_CR 100A CL 57 -31"/>
        <s v="RURAL_190698200558800019_LOS PINOS"/>
        <s v="CL 87 CR 47 -36"/>
        <s v="CR 19 A CL 12 BB -9"/>
        <s v="RURAL_190149100145270101_CR 33D CL 22A-10 APT 101"/>
        <s v="RURAL_190149100145270203_CR 33D CL 22A-10 APT 203"/>
        <s v="RURAL_190149100145270018_CL 22A CR 33 B -18 PQ"/>
        <s v="RURAL_190149100145270501_CR 33D CL 22A-10 APT 501"/>
        <s v="RURAL_190656100317900101"/>
        <s v="CL 48 D CR 110 -126 (INTERIOR 201 )"/>
        <s v="RURAL_190149100145270302_CR 33D CL 22A-10 APT 302"/>
        <s v="RURAL_190149100145270301_CR 33D CL 22A-10 APT 301"/>
        <s v="RURAL_190149100145270401_CR 33D CL 22A-10 APT 401"/>
        <s v="RURAL_190149100145270201_CR 33D CL 22A-10 APT 201"/>
        <s v="RURAL_190149100145270403_CR 33D CL 22A-10 APT 403"/>
        <s v="RURAL_190149100145270402_CR 33D CL 22A-10 APT 402"/>
        <s v="RURAL_190149100145270010_CR 33D CL 22A-10 ZC"/>
        <s v="RURAL_190149100145270303_CR 33D CL 22A-10 APT 303"/>
        <s v="RURAL_190149100145270103_CR 33D CL 22A-10 APT 103"/>
        <s v="RURAL_190319207306320000_VDA LA MEJIA"/>
        <s v="CR 126 CL 53 -324"/>
        <s v="RURAL_190847200876078001_PROV.VEREDA LA LLORONA"/>
        <s v="RURAL_190400200639600000_MAZORCAL"/>
        <s v="RURAL_140006265000005001_PEAJE ALTO DE CORINTO LOM"/>
        <s v="RURAL_190615100644770000_VDA EL VERGEL"/>
        <s v="RURAL_190735101158800001_CR 46B CL 46-47"/>
        <s v="CL 48 A CR 101 -43 (INTERIOR 101 )"/>
        <s v="RURAL_190318203117050201_VDA ROMERAL"/>
        <s v="CL 130 SUR CR 56 -81"/>
        <s v="RURAL_190607200655100000_VDA LA MIEL"/>
        <s v="RURAL_190375100177600000_CL 24 CR 16 -61"/>
        <s v="RURAL_190042100359035001_MEMBRILLALA"/>
        <s v="RURAL_190617200730710002_PROV.RURAL_19061720073071"/>
        <s v="CR 48 CL 40 SUR -"/>
        <s v="CL 7 D CR 43 C -80"/>
        <s v="CR 30 CL 35 -36 (INTERIOR 504 )"/>
        <s v="CR 30 CL 35 -36"/>
        <s v="CR 30 CL 35 -36 (INTERIOR 503 )"/>
        <s v="CR 30 CL 35 -36 (INTERIOR 404 )"/>
        <s v="CR 30 CL 35 -36 (INTERIOR 204 )"/>
        <s v="CR 30 CL 35 -36 (INTERIOR 104 )"/>
        <s v="CR 30 CL 35 -36 (INTERIOR 203 )"/>
        <s v="CR 30 CL 35 -36 (INTERIOR 303 )"/>
        <s v="CR 30 CL 35 -36 (INTERIOR 103 )"/>
        <s v="CR 30 CL 35 -36 (INTERIOR 304 )"/>
        <s v="RURAL_190149200751353005_PROV.VDA CAMARGO"/>
        <s v="CR 30 CL 35 -36 (INTERIOR 403 )"/>
        <s v="RURAL_190284200921685001_PROV.VDA EL TEJAR"/>
        <s v="CL 49 CR 99 F -100 (INTERIOR 9921 )"/>
        <s v="RURAL_190149200683270003_VEREDA SAMARIA"/>
        <s v="RURAL_190149100398138001_CL 23 CR 22 -36 LT 22 RES"/>
        <s v="RURAL_190809200684575002_PROV.LA CABAÑA"/>
        <s v="CL 61 SUR CR 39 -91"/>
        <s v="CL 56 H CR 17 -24 (INTERIOR 259 )"/>
        <s v="CR 25 AB CL 55 -51 (INTERIOR 301 )"/>
        <s v="RURAL_163006756693800000_163006756693800000"/>
        <s v="RURAL_190792200541400000_VDA MORRON"/>
        <s v="RURAL_190209100013730005_BRR PORVENIR"/>
        <s v="RURAL_190439100616950000_CL 27 CR 36 -3"/>
        <s v="RURAL_190653100035550010_CR 11A 10 45"/>
        <s v="CL 56 SUR CR 64 -61 (INTERIOR 201 )"/>
        <s v="CR 65 CL 42 -36 (INTERIOR 401 )"/>
        <s v="RURAL_190616200492880001_PROV.VEREDA YARUMAL"/>
        <s v="RURAL_190847100214900000_PARQUE"/>
        <s v="RURAL_190735100340000201_CL 46B 52A 33 APA 201"/>
        <s v="CR 65 CL 42 -36 (INTERIOR 402 )"/>
        <s v="RURAL_190735100340000202_CL 46B 52A 33 APA 202"/>
        <s v="19 SAN SEBASTIAN DE LA VEGA 1 PISO"/>
        <s v="CL 56 CR 47 -13 (INTERIOR 201 )"/>
        <s v="RURAL_190138100017757008_CL MEDIACUESTA"/>
        <s v="RURAL_190617200511220000_EL TABLAZO"/>
        <s v="CL 56 BD CR 21 -30 (INTERIOR 112 )"/>
        <s v="RURAL_190858100185008101_SALIDA A VEGACHI"/>
        <s v="RURAL_190364100109445000_VDA LA SALADA"/>
        <s v="RURAL_130023423000000000_130023423000000000"/>
        <s v="RURAL_190680200612100001_PROV.EL VERGEL"/>
        <s v="CL 62 A CR 93 -26 (INTERIOR 121 )"/>
        <s v="RURAL_190674200665430001_PROV.VEREDA CHAPARRAL"/>
        <s v="RURAL_190318203136600001_PROV.190318203136600000"/>
        <s v="RURAL_190698200010730005_PROV.VDA VALLE DE MARIA"/>
        <s v="RURAL_190616200223610000_VDA SANTA BARBARA"/>
        <s v="RURAL_190240100043900005 CL 18 14-17 APTO 9701"/>
        <s v="RURAL_190318100599100090 CR 51 N 58 90"/>
        <s v="RURAL_190858100163020000_CENTRAL"/>
        <s v="RURAL_190758200407200000_VEREDA LA HONDA"/>
        <s v="RURAL_190585200654000003_PROV.BR MARIA AUXILIADORA"/>
        <s v="CR 103 A CL 61 B -25 (INTERIOR 1002 )"/>
        <s v="RURAL_190368100223534000_190368100223534000"/>
        <s v="RURAL_146020150000000101_VIA AL TUNEL SAN JERONIMO"/>
        <s v="RURAL_190674100353460100"/>
        <s v="RURAL_190510200783624001_PROV.SANTA TERESA"/>
        <s v="RURAL_190550200639150003_PROV.VDA EL ROBLE"/>
        <s v="RURAL_190319207207500002_PROV.190319207207500000"/>
        <s v="RURAL_146009010000000100_146009010000000100"/>
        <s v="CL 11 SUR CR 29 E -115 (INTERIOR 710 )"/>
        <s v="RURAL_190674200663003001_PROV.190674200663003000"/>
        <s v="CR 40 CL 35 C -62 (INTERIOR 136 AP 201 )"/>
        <s v="CR 20 CL 53 -79"/>
        <s v="RURAL_190149200622000002_PROV.VDA LA PALMA - ALTO"/>
        <s v="CR 94 CL 57 C -65 (INTERIOR 265 )"/>
        <s v="CL 61 CR 129 A -5 (INTERIOR 402 )"/>
        <s v="RURAL_190285200711415000_LABQANQUITA MURRI"/>
        <s v="RURAL_190149200850007001_VEREDA BETANIA"/>
        <s v="RURAL_190313200402254000_VEREDA CAMPO ALEGRE"/>
        <s v="CL 18 SUR CR 39 A -143 (INTERIOR 501 )"/>
        <s v="RURAL_190674200691250207_PROV.VDA CHAPARRAL"/>
        <s v="CL 16 CR 55 -90"/>
        <s v="CR 33 CL 43 -45"/>
        <s v="CL 59 CR 87 -349 (INTERIOR 401 )"/>
        <s v="RURAL_190605100005117000_BR SAN JOAQUIN"/>
        <s v="RURAL_190674200684150101"/>
        <s v="RURAL_147057385000000201_147057385000000201"/>
        <s v="RURAL_190190100404600000_CR 9 N 22 07"/>
        <s v="RURAL_190698200039960102_LA TENERIA INT 2"/>
        <s v="RURAL_188019190000000001_188019190000000000"/>
        <s v="RURAL_190698200039960101_LA TENERIA INT 1"/>
        <s v="RURAL_147057385000000202_147057385000000202"/>
        <s v="19084710002393700001"/>
        <s v="CR 18 B CL 56 HG -28 (INTERIOR 145 )"/>
        <s v="190042200951022079_ PARC. LA ANTIGUA"/>
        <s v="RURAL_190042100058250000_CR. 5 10-79 BARRIO JESUS"/>
        <s v="RURAL_190667100611150009_CL 12 CR 17 -77"/>
        <s v="RURAL_119031701500000091_VEREDA_BELEN_ALTAVISTA"/>
        <s v="CR 48 CL 46 A SUR -107"/>
        <s v="CR 12 A CL 6 -277 (LT 24 CAMPESTRE REAL )"/>
        <s v="RURAL_190607200641200018_PROV.PARCELACIÓN LA MONTA"/>
        <s v="CR 23 CL 4 -24 (INTERIOR 201 )"/>
        <s v="RURAL_190209200858250000_190209200858250000"/>
        <s v="RURAL_190149200631943005_PROV.VEREDA LA PALMA"/>
        <s v="CL 57 CR 53 -32"/>
        <s v="CR 40 CL 35 C -62 (INTERIOR 135 AP 101 )"/>
        <s v="RURAL_190617200782500006_SECTOR LAS FALABELLAS"/>
        <s v="RURAL_190378100034762001_BR  TRES Y MEDIA"/>
        <s v="RURAL_190617200770090059_PARCELACION LA CAMPINA LO"/>
        <s v="CL 11 SUR CR 44 -51"/>
        <s v="RURAL_190847100181680099_EL PROGRESO"/>
        <s v="RURAL_190858100146825202_CL 54 CR 51 -21 (INTERIOR"/>
        <s v="CL 56 AA CR 14 -95"/>
        <s v="RURAL_190697100327000311_CL 51A-40-95 IN 311"/>
        <s v="RURAL_190604100059800000_CALLE REAL"/>
        <s v="CR 17 D CL 56 BB -30 (INTERIOR 120 )"/>
        <s v="CR 53 CL 52 -33"/>
        <s v="RURAL_190628200103005000_MACHADO"/>
        <s v="RURAL_190670201870620000_SAN MATIAS RUTA 513940"/>
        <s v="RURAL_190149200570250002_PROV.VDA VIBORAL FINCA 45"/>
        <s v="CL 9 SUR CR 61 -63"/>
        <s v="RURAL_190440200551388004_VEREDA CIMARRONAS PISO 2"/>
        <s v="CL 30 CR 37 -37 (INTERIOR 701 BQ B )"/>
        <s v="RURAL_190653200315320002_PROV.190653200315320000_"/>
        <s v="RURAL_190616200223610002_VEREDA SANTA BARBARA"/>
        <s v="RURAL_190809200605050000_PARC LA SIRIA LT 310"/>
        <s v="CR 21 CL 9 C -3"/>
        <s v="RURAL_190657100007300003"/>
        <s v="RURAL_190440200632891001_PROV.VDA LA PLANTA"/>
        <s v="RURAL_190607200561900000_VEREDA CARRISALES"/>
        <s v="CL 35 SUR CR 47 -52"/>
        <s v="RURAL_190318203153058033_LA PASTORCITA"/>
        <s v="CR 9 CL 4 -31 (INTERIOR 202 )"/>
        <s v="CL 51 CR 55 -62"/>
        <s v="RURAL_190735101086800100_KR 45 46B 97 46B 99"/>
        <s v="RURAL_190697100552050104_CL 53 B CR 46 -33 INT 104"/>
        <s v="RURAL_190376200103030158_RESERVA SILVESTRE CASA 15"/>
        <s v="CR 54 A CL 80 A -7 (INTERIOR 101 )"/>
        <s v="RURAL_190042200898100000_190042200898100000"/>
        <s v="RURAL_190858200480822902_PROV.SAN RAFAEL"/>
        <s v="RURAL_190858200480822903_PROV.SAN RAFAEL"/>
        <s v="RURAL_190736103728056000"/>
        <s v="RURAL_122032570000000101_122032570000000101"/>
        <s v="RURAL_190030200476950002_PROV.EL CEDRO"/>
        <s v="RURAL_122032570000000201_122032570000000201"/>
        <s v="CL 30 CR 37 -37 (INTERIOR 702 BQ B )"/>
        <s v="RURAL_147051900000000353_CR 144 CL 73 -53"/>
        <s v="RURAL_190149100251776000_CL 16 CR 31 46"/>
        <s v="CL 65 CR 16 DD -99 (INTERIOR 301 )"/>
        <s v="RURAL_190697100552050012_CL 53 B CR 46 -33 S102"/>
        <s v="RURAL_190736103725200002 20 DE JULIO (LOS ESTANCOS"/>
        <s v="CR 70 CL 1 -141 (INTERIOR 540 )"/>
        <s v="RURAL_190698200000559120_PARC LOS PINOS LT 20"/>
        <s v="RURAL_190400200582200005_PROV._CHALARCA"/>
        <s v="RURAL_190616200492881001_PROV.VEREDA YARUMAL"/>
        <s v="CL 59 CR 16 D -85 (INTERIOR 201 )"/>
        <s v="RURAL_190091100201959001_CALLE 21 20 22 CALLE CHUM"/>
        <s v="RURAL_190149100112062000_LT_62"/>
        <s v="CR 45 D CL 6 -58 (INTERIOR 301 )"/>
        <s v="RURAL_190697100552050013_CL 53 B CR 46 -33 S103"/>
        <s v="RURAL_174008167128000001_VEREDA LA QUINTA"/>
        <s v="RURAL_190375100608950015_CL 5 CD CR 27 -15"/>
        <s v="CL 57 A CR 17 B -27 (INTERIOR 114 )"/>
        <s v="RURAL_190679100188405000"/>
        <s v="CL 50 CR 53 -14"/>
        <s v="CL 57 A CR 17 B -27 (INTERIOR 112 )"/>
        <s v="RURAL_190318203210650000_VEREDA SAN ISIDRO"/>
        <s v="RURAL_190149200622520000_VDA LA PALMA"/>
        <s v="RURAL_190698200514400002_PROV.VDA PANTANILLO"/>
        <s v="CR 9 CL 4 -31 (INTERIOR 201 )"/>
        <s v="RURAL_190149200601500000_VEREDA RIVERA"/>
        <s v="RURAL_190674200622058102_PROV.VDA LA ENEA"/>
        <s v="RURAL_181070996000000003_PROV.VDA EL MORRO"/>
        <s v="RURAL_122013705000000001_VEREDA PIEDRA GORDA"/>
        <s v="RURAL_190149200750340001_PROV.VDA CARMARGO"/>
        <s v="CL 58 CC CR 90 -21 (INTERIOR 403 )"/>
        <s v="CL 56 SUR CR 38 -135 (INTERIOR 5 )"/>
        <s v="CL 30 SUR CR 45 -3"/>
        <s v="RURAL_190680200618350004_PROV.VDA LOMA LARGA"/>
        <s v="RURAL_190383100334100000_EL CRUCERO 67940"/>
        <s v="RURAL_181055436800000007_PROV.CASA 1"/>
        <s v="RURAL_181055436800000008_PROV.CASA 2"/>
        <s v="RURAL_190585200679600003_PROV.ESTACION COCORNA"/>
        <s v="RURAL_116005355870000222"/>
        <s v="CR 48 CL 35 A SUR -"/>
        <s v="RURAL_190607200512152000_VDA DON DIEGO"/>
        <s v="CR 44 CL 74 A SUR -62 (INTERIOR 406 )"/>
        <s v="RURAL_190364200726400000_VEREDA VERDUN"/>
        <s v="CL 23 SUR CR 15 -50"/>
        <s v="RURAL_176002304000000012_PARC TIERRA PROMETIDA"/>
        <s v="RURAL_190364200843650010_EL SALADO"/>
        <s v="CL 55 EE CR 6 -19 (INTERIOR 201 )"/>
        <s v="CL 50 CR 77 B -27"/>
        <s v="RURAL_190755200185255002_VDA HONDURAS"/>
        <s v="CL 55 CR 55 -76 (AP 201 )"/>
        <s v="RURAL_190642200671000000_VDA LA GRANIZO"/>
        <s v="RURAL_190698200010618001_PROV.VDA VILLA MARIA"/>
        <s v="CR 23 CL 4 -24 (INTERIOR 301 )"/>
        <s v="RURAL_190616200343254001_PROV.LA LAJA"/>
        <s v="RURAL_190607200615374001_PROV.ALTOS DE MARIA"/>
        <s v="CL 31 BB CR 89 DD -46 (INTERIOR 202 )"/>
        <s v="CL 56 E CR 17 -24 (INTERIOR 224 )"/>
        <s v="RURAL_190607200622020156_CR20 35-586 C-56 ENT VDES"/>
        <s v="RURAL_190318203010110001_PROV.VDA EL AGUACATE"/>
        <s v="RURAL_190550200622245001_VEREDA PESCAITO"/>
        <s v="CL 44 CC CR 9 D -35 (INTERIOR 201 )"/>
        <s v="RURAL_190680200637900005_PROV.VDA ATANASIO"/>
        <s v="RURAL_190149200863220004_PROV.VDA BETANIA"/>
        <s v="CR 36 CL 16 A -79 (INTERIOR 101 )"/>
        <s v="RURAL_190030200548520002_LA LLANADA LOTE N 2"/>
        <s v="RURAL_190550200510920000_PUENTE GAVINO"/>
        <s v="RURAL_190615100079784011_CASETA 11 PLAZA MERCADO"/>
        <s v="RURAL_190585200326448000_ CR 51A 48A -28 MZ 3 CS"/>
        <s v="RURAL_136032124500000000_CR 104BA CL 57-21"/>
        <s v="RURAL_190736104050650202_LA PRIMAVERA"/>
        <s v="CR 18 C CL 56 HG -48"/>
        <s v="RURAL_190680200745430000_LOMA DE DON SANTOS"/>
        <s v="CR 31 CL 19 -435 (CS 1228 ARGENTINA )"/>
        <s v="RURAL_190042200590535000_CATIVO"/>
        <s v="RURAL_190584200400650201_CR 11 CL 9 -29 INT 201"/>
        <s v="RURAL_190698200019173001_PROV.VDA PORTACHUELO"/>
        <s v="CR 116 E CL 39 B -6 (INTERIOR 301 )"/>
        <s v="RURAL_190055200649750003_PROV.ESTADERO MIS ABUELOS"/>
        <s v="RURAL_190579101530500301_CL 53 N 6 17 P3 APTO 301"/>
        <s v="RURAL_190033200727700001_PROV.BUENOS AIRES"/>
        <s v="RURAL_190206100357500002"/>
        <s v="CL 56 C CR 17 A -7 (INTERIOR 121 )"/>
        <s v="RURAL_116005329130811501_VEREDA BELEN AGUAS FRIAS"/>
        <s v="RURAL_190680200642400000_CHONTALITO"/>
        <s v="CR 57 CL 74 -4 (INTERIOR 108 )"/>
        <s v="RURAL_190350200537260000_VDA 1A N 1-1 LIBIA ABAJO"/>
        <s v="RURAL_190197200611600005_PROV.VEREDA LOS CEDROS"/>
        <s v="RURAL_190377200770830002_PROV.VEREDA FATIMA"/>
        <s v="CR 57 CL 74 -4 (INTERIOR 100 )"/>
        <s v="RURAL_190091200806801080"/>
        <s v="RURAL_190607200513181000_VEREDA DON DIEGO"/>
        <s v="RURAL_190319206109300001_PROV.VDA LA CLARITA"/>
        <s v="CL 39 DA CR 119 C -210 (INTERIOR 154 )"/>
        <s v="RURAL_190101100190500001_CRA 48 54-16 SEGUNDO PISO"/>
        <s v="RURAL_190861200488475080"/>
        <s v="RURAL_190690100172100000_EL EDEN"/>
        <s v="RURAL_190861200488451080"/>
        <s v="RURAL_188024273400000002_PROV.VDA EL SILENCIO"/>
        <s v="CR 15 BA CL 34 D -42 (INTERIOR 302 )"/>
        <s v="CL 9 B CR 70 B -106 (INTERIOR 502 )"/>
        <s v="RURAL_190616200471443101"/>
        <s v="RURAL_190347200303600003_PROV.VEREDA LA PRADERA"/>
        <s v="RURAL_190840200508000000_VEREDA COMINAL"/>
        <s v="RURAL_190580103161100201_CL 53 N 14 A -10"/>
        <s v="RURAL_190318203210650010_PROV.190318203210650000"/>
        <s v="RURAL_190030100067700000_CL 46 51 130"/>
        <s v="RURAL_190861200488551080"/>
        <s v="RURAL_190607200542127002_PROV.VDA LOS SALADOS"/>
        <s v="RURAL_190690200667370000_VDA REYES"/>
        <s v="RURAL_190649100187475414"/>
        <s v="RURAL_190840100129100000_CALLE 20 NRO 14-37"/>
        <s v="CL 9 B CR 70 B -106 (INTERIOR 501 )"/>
        <s v="RURAL_190858200351449002_PROV.ALTO DE BUCAROS"/>
        <s v="RURAL_190680200745460000_VDA LOMA DE DON SANTOS"/>
        <s v="RURAL_190042200836922017_PROV.PARC VALLE DEL TONUS"/>
        <s v="RURAL_190347200577900001"/>
        <s v="RURAL_190736103272010000_190736103272010000"/>
        <s v="RURAL_190387100114540001_MATADERO"/>
        <s v="CR 48 B CL 44 -74 (INTERIOR 101 )"/>
        <s v="RURAL_125004462000000092_PARC SIERRA PALMAS LT92"/>
        <s v="RURAL_190649100187475411"/>
        <s v="RURAL_190306100057148001_LA MARRANERA"/>
        <s v="RURAL_190145100013600000_CR 20 19 18 20 22 CGTO D"/>
        <s v="RURAL_190234200880310000_LA VALSITA"/>
        <s v="RURAL_190890100434900201_SEGUNDO PISO BARRIO LA AL"/>
        <s v="RURAL_190736105140400000_LA BANCA"/>
        <s v="RURAL_190125100129400301_CR 2 CL 6 - 13 APTO 301"/>
        <s v="CR 16 D CL 57 B -91 (INTERIOR 301 )"/>
        <s v="CR 16 D CL 57 B -91 (INTERIOR 302 )"/>
        <s v="CL 54 CR 10 C -3"/>
        <s v="RURAL_181009430000000000_VEREDA GUAMITO"/>
        <s v="RURAL_190670101289600000_CARRERA 21"/>
        <s v="RURAL_125004766200000020_125004766200000020"/>
        <s v="CR 51 A CL 55 -31 (INTERIOR 201 )"/>
        <s v="RURAL_190439100168700201_BARRIO LOS ROSALES ( INTE"/>
        <s v="RURAL_190375100700305989_VERDA LOMITAS"/>
        <s v="RURAL_190656200454045001_VILLA CELESTE LOTE 6"/>
        <s v="RURAL_190856200403150001_PROV.LA SARDINA"/>
        <s v="RURAL_190761200898033001_CL 10B CR16A-61_BQ3_ZC"/>
        <s v="CR 56 A CL 72 A -100"/>
        <s v="RURAL_190576100031500000_RINCON SANTO"/>
        <s v="RURAL_190649100053550302"/>
        <s v="RURAL_190670101122800201"/>
        <s v="RURAL_190584100272500000_CL 20 22A 80 82 86 DORAD"/>
        <s v="RURAL_190206100086200001"/>
        <s v="RURAL_190306100107300001_CORREGIMIENTO MANGLAR"/>
        <s v="RURAL_190375100822270001_CR 13 CL 10 -24"/>
        <s v="RURAL_190439100168700101_ BARRIO EL ROSAL (INTERIO"/>
        <s v="RURAL_190628100406700005"/>
        <s v="CR 83 CB CL 20 -79 (INTERIOR 301 )"/>
        <s v="RURAL_190885100168350000_LA CITA"/>
        <s v="CR 43 E CL 11 A -34"/>
        <s v="RURAL_190680200736940011_PROV.VDA LA PRIMAVERA"/>
        <s v="RURAL_163012183000000008_RURAL ITAGUI EL PROGRESO"/>
        <s v="RURAL_190616200180200000_VDA 0 N 0-0 VDA LAS HOJAS"/>
        <s v="CR 88 B CL 4 SUR -102"/>
        <s v="RURAL_163012194030000201"/>
        <s v="RURAL_159161334000000003_PROV.LA HOMBRIA PARCELA S"/>
        <s v="CR 103 A CL 61 B -15"/>
        <s v="RURAL_190378100035955001_TRES Y MEDIA"/>
        <s v="RURAL_190628100466900000_CRA 19 19 82"/>
        <s v="190467200148700000_1 KM DESPUES ESCUELA"/>
        <s v="RURAL_190861200584800000_ARABIA SABANAS"/>
        <s v="RURAL_190735100342000200_CL 46B 52A 55 APA 202"/>
        <s v="RURAL_190030200490900000_EL VOLCAN"/>
        <s v="RURAL_190761200970560075_ENTREBOSQUES LT75"/>
        <s v="RURAL_190368100211034002"/>
        <s v="RURAL_190368200781200004_VEREDA LA PISTA"/>
        <s v="RURAL_171041687000000001_PROV.VEREDA SAN BASILIO M"/>
        <s v="RURAL_190149200661150000_VEREDA CRISTO REY"/>
        <s v="CL 59 A CR 64 E -43 (INTERIOR 3 )"/>
        <s v="RURAL_190761100146250000_CALLE 11 APTO 301"/>
        <s v="RURAL_190670101273300000_CALLE 17 21-34"/>
        <s v="RURAL_147044590000000010"/>
        <s v="RURAL_190698200524363001_PROV.VDA LA CUCHILLA"/>
        <s v="CR 52 CL 59 -398 (INTERIOR 148 )"/>
        <s v="RURAL_187003117310000000_RURAL SANTA ROSA DE OSOS"/>
        <s v="RURAL_190190200715280000_EL LIMON"/>
        <s v="RURAL_190617200574770000_PARC ANDALUCIA LT 30"/>
        <s v="CL 56 E CR 17 B -13 (INTERIOR 240 )"/>
        <s v="RURAL_190698200738410001_PROV.VDA EL RETIRO"/>
        <s v="RURAL_190347200578274045_LLANOS DE SAN JOSE"/>
        <s v="CL 48 FF CR 100 AE -60 (INTERIOR 123 )"/>
        <s v="RURAL_130024229700000000_VDA SAN MIGUEL"/>
        <s v="RURAL_190656200601700000_VEREDA EL RINCON"/>
        <s v="RURAL_190649200265358002_PROV.VEREDA DINAMARCA"/>
        <s v="CL 48 D CR 110 -356 (INTERIOR 1075 )"/>
        <s v="CR 103 B CL 61 C -29"/>
        <s v="RURAL_190604100344720000_190604100344720000"/>
        <s v="RURAL_190042100353400000_URB. GUILLERMO GAVIRIA CO"/>
        <s v="CL 46 CR 29 -67 (INTERIOR 401 )"/>
        <s v="RURAL_190697100746900002_CL 44 A CR 48A -35"/>
        <s v="CL 46 CR 29 -67 (INTERIOR 202 )"/>
        <s v="RURAL_190318100305553001_CL 55 CR 46 A-2"/>
        <s v="RURAL_190376200052200003_PROV.VEREDA LOMITAS"/>
        <s v="CL 48 BB CR 82 -6 (INTERIOR 101 )"/>
        <s v="RURAL_190375100674450000_190375100674450000"/>
        <s v="RURAL_190614100217100008_CR 66 CL 41 B -97 (INTERI"/>
        <s v="RURAL_190614100217100009_CR 66 CL 41 B -97 (INTERI"/>
        <s v="CL 55 CR 106 D -230 (INTERIOR 1038 )"/>
        <s v="RURAL_190234200760900002_VEREDA NUDILLALES"/>
        <s v="RURAL_190319206616480000_VDA LA CHARANGA"/>
        <s v="RURAL_190376200420358075_COND ALKALA LT 25"/>
        <s v="7.031452 74.698466"/>
        <s v="RURAL_190130200720600000_CRA 53 130SUR-17"/>
        <s v="CR 23 CL 4 -24 (INTERIOR 601 )"/>
        <s v="RURAL_190698200009000001_PROV.VDA PORTACHUELO"/>
        <s v="RURAL_163017340800000000_163017340800000000"/>
        <s v="CR 77 E CL 53 -30"/>
        <s v="RURAL_190209200725800001_PROV.VRD EL LLANO LA FOTU"/>
        <s v="CR 118 CL 66 E -54 (INTERIOR 301 )"/>
        <s v="CL 34 AA CR 18 -6 (INTERIOR 304 )"/>
        <s v="CL 65 BB CR 39 -31"/>
        <s v="CL 34 AA CR 18 -6 (INTERIOR 403 )"/>
        <s v="CL 40 CR 43 A -8"/>
        <s v="RURAL_181041520000000002_PROV.VDA EL MARIAL"/>
        <s v="RURAL_190283200480600001_PROV.COMBIA GRANDE"/>
        <s v="RURAL_190736104873200000_SUCRE"/>
        <s v="CR 48 CL 46 SUR -0"/>
        <s v="RURAL_140001800000001100_PARC SN LUIS CS100A"/>
        <s v="CL 49 D SUR CR 39 B -155"/>
        <s v="RURAL_190604100208460302_CR 15 N 3A -86"/>
        <s v="RURAL_190347200380720001_PROV.VEREDA EL ALTO DEL C"/>
        <s v="RURAL_190755100090830002_LA DANTA SEC COMERCIO"/>
        <s v="RURAL_190840100002620021_MALECON 2 SALADO- LC1"/>
        <s v="RURAL_190318203161100002_PROV.VDA LA PASTORCITA"/>
        <s v="RURAL_190840100002620022_MALECON 2 SALADO- LC2"/>
        <s v="RURAL_190858100011570102"/>
        <s v="RURAL_190031101324750301_CR 28 N°24-006 APTO 301"/>
        <s v="RURAL_190467100044986001_CL 16 CR 18 A 80 INT 5"/>
        <s v="RURAL_190615100626990007_BOSQUES DE LA MACARENA_CS"/>
        <s v="RURAL_190761100107450302_CASTILLOS DE OCCIDENTE"/>
        <s v="RURAL_190735100951600001_MARMAJITO"/>
        <s v="RURAL_190510200771050000_PARAISO DE LA VIRGEN"/>
        <s v="RURAL_190400200361947001_VDA LAS ACACIAS"/>
        <s v="RURAL_190197200508000006_PROV.VEREDA LA MILAGROSA"/>
        <s v="RURAL_190319206127500000_VDA LA CLARA LA CLARITA"/>
        <s v="RURAL_147021340000000201_147021340000000201"/>
        <s v="CL 46 C CR 1 AA -22 (INTERIOR 401 )"/>
        <s v="19058010452875201_CR 8 N 36 -516  PISO DOS"/>
        <s v="RURAL_190755200186583002_PROV.CTO LA LINDA"/>
        <s v="CR 99 DC CL 48 BC -45 (INTERIOR 230 )"/>
        <s v="RURAL_190792100287410001"/>
        <s v="CL 39 CR 49 -180"/>
        <s v="RURAL_190376200103041002_PROV.RESERVA SILVESTRE LT"/>
        <s v="RURAL_188024412190000000_VDA PLAYA EL CARDAL"/>
        <s v="RURAL_190761200422100051_PROV.CONDOMINIO NAUTICO L"/>
        <s v="RURAL_190234200701000000_VEREDA EL ESPINAZO"/>
        <s v="RURAL_190616200393670001_PROV.VEREDA ABREITO"/>
        <s v="RURAL_190467100062200000_COLEGIO VIEJO"/>
        <s v="RURAL_190149100251776011_CR 33 CL 16 B -8 (INTERIO"/>
        <s v="CR 99 DC CL 48 BC -45 (INTERIOR 330 )"/>
        <s v="RURAL_190400200583400000_CHALARCA"/>
        <s v="CL 56 CR 25 BA -80 (INTERIOR 9928 )"/>
        <s v="RURAL_190209200468000001_PROV.VRD YARUMAL"/>
        <s v="RURAL_190197200842100004_PROV.VEREDA GUAYABAL"/>
        <s v="RURAL_190674200745020002_VDA LA FLORESTA"/>
        <s v="RURAL_190319207601000007_PROV.VDA EL CORAL"/>
        <s v="CL 36 C CR 116 -40"/>
        <s v="RURAL_190149100251776010_CR 33 CL 16B -09 INT 301"/>
        <s v="RURAL_190440200522820003_PARCELACION MIRADOR DE PL"/>
        <s v="RURAL_190735101189600100_CL 47 45 135"/>
        <s v="CL 48 A CR 103 BB -40 (INTERIOR 2253 )"/>
        <s v="CL 48 A CR 103 BB -40 (INTERIOR 2254 )"/>
        <s v="RURAL_181041310000000001"/>
        <s v="RURAL_190240200280500010"/>
        <s v="RURAL_122013580000000001_VDA PIEDRA GORDA"/>
        <s v="RURAL_190698200715050004_PROV.EL CARMELO"/>
        <s v="RURAL_190030200588411001_PROV.PARC EL PARAISO LOTE"/>
        <s v="CL 56 CR 25 BA -80 (INTERIOR 327 )"/>
        <s v="CL 58 AB CR 97 AA -19 (INTERIOR 455 )"/>
        <s v="CL 48 A CR 103 BB -40 (INTERIOR 287 )"/>
        <s v="CL 58 AB CR 97 AA -19 (INTERIOR 457 )"/>
        <s v="CL 41 B CR 64 -103"/>
        <s v="RURAL_190580103865300000_BARRIO TURBAY 2"/>
        <s v="RURAL_190190200725120000_EL BALSAL"/>
        <s v="RURRAL_190240100026700004 SAN FRANCISCO"/>
        <s v="CR 18 D CL 59 B -33"/>
        <s v="CL 64 CR 143 -33 (INTERIOR 202 )"/>
        <s v="CL 56 CR 25 BA -80 (INTERIOR 128 )"/>
        <s v="RURAL_190021200501600003_VDA CIRPES"/>
        <s v="RURAL_190378100000840005_CR 10 CL 11 A -69_LA CRUZ"/>
        <s v="CL 24 CR 22 -49"/>
        <s v="CR 86 CL 49 E -55 (INTERIOR 502 )"/>
        <s v="RURAL_190698200792700003_PROV.VEREDA MORRITOS"/>
        <s v="RURAL_190614100355850301_CL 41 B CR 64 -103 (INTER"/>
        <s v="RURAL_190042100397470001_CR 17 CL 13 -140"/>
        <s v="CR 99 DC CL 48 BC -45 (INTERIOR 331 )"/>
        <s v="RURAL_190319207269000001_PROV.VDA OVEJAS"/>
        <s v="CL 39 A CR 112 -103 (INTERIOR 202 )"/>
        <s v="RURAL_190142200124080001_PROV.VDA SAN ANTONIO PTE"/>
        <s v="RURAL_190615100308540000_CR 54 CL 49 -45 201"/>
        <s v="RURAL_190614100355850302_CL 41 B CR 64-103 INT 302"/>
        <s v="CR 130 CL 52 -44 (INTERIOR 103 )"/>
        <s v="RURAL_190584200373300002_PROV.HACIENDA NAPOLES CAC"/>
        <s v="RURAL_163006756657000000_163006756657000000"/>
        <s v="RURAL_125002577910000000_CR 7 CL 23 SUR 56(IN 13)"/>
        <s v="CL 47 CR 80 -37"/>
        <s v="RURAL_190149200852077002_VEREDA BETANIA FINCA 4 IN"/>
        <s v="CL 24 CR 22 -43"/>
        <s v="CL 62 CR 18 D -23"/>
        <s v="CL 75 A SUR CR 52 F -90 (INTERIOR 8002 )"/>
        <s v="CL 20 CR 57 -34"/>
        <s v="CL 40 CR 116 -77 (INTERIOR 101 )"/>
        <s v="RURAL_190149200862212102_PROV.VDA BETANIA"/>
        <s v="RURAL_190847200781532099_PAVON EL PORVENIR"/>
        <s v="RURAL_190149200683270004_PROV.VEREDA SAMARIA"/>
        <s v="RURAL_190318203499050001_PROV.VDA SAN JOSE"/>
        <s v="RURAL_190318203499060001_PROV.VDA SAN JOSE"/>
        <s v="RURAL_140003200000000507_PARC ROBLE ALTO LT507"/>
        <s v="RURAL_188023003205600000_188023003205600000"/>
        <s v="RURAL_190149200790368103_PROV.VEREDA LA FLORIDA"/>
        <s v="RURAL_190318204806700001_PROV.VDA SAN JOSE"/>
        <s v="CL 47 C CR 61 -105 (INTERIOR 114 )"/>
        <s v="CL 27 CR 65 A -57 (INTERIOR 402 )"/>
        <s v="CL 27 CR 65 A -57 (INTERIOR 401 )"/>
        <s v="RURAL_190698200497800001_PROV.VDA PAVAS"/>
        <s v="CL 20 CR 20 -95"/>
        <s v="RURAL_190318203499050002_PROV.VDA SAN JOSE"/>
        <s v="CL 52 CR 14 -102"/>
        <s v="RURAL_190149100040978000_CL 32 N 29 -47 Z C"/>
        <s v="RURAL_181055424600000029_VDA LA HELIDA"/>
        <s v="CR 43 F CL 17 -581 (INTERIOR 1128 )"/>
        <s v="RURAL_190319206310450001_VEREDA LA CLARA"/>
        <s v="RURAL_190377200565600002_PROV.VEREDA TABACAL"/>
        <s v="RURAL_190615100640200001_VDA 4 ESQUINAS LA LELA"/>
        <s v="RURAL_190698200049900001_PROV.VDA BODEGAS"/>
        <s v="RURAL_190319207030601081_PROV.190319207030601080"/>
        <s v="CL 48 BG CR 107 -65"/>
        <s v="RURAL_190318204806579001_PROV.VDA SAN JOSE"/>
        <s v="RURAL_190617200575600000_CD COMPLEX LT 78 Z.C"/>
        <s v="RURAL_190318204806500001_PROV.VDA SAN JOSE"/>
        <s v="CL 48 B CR 107 C -56 (INTERIOR 214 )"/>
        <s v="RURAL_190319206308490001_PROV.190319206308490000"/>
        <s v="RURAL_163017554000000000_163017554000000000"/>
        <s v="RURAL_190735101189600200 CL 47 45 135"/>
        <s v="RURAL_190149100081910000_CL 43B CR 27 -06"/>
        <s v="CR 20 CL 22 SUR -30 (INTERIOR 6100 )"/>
        <s v="RURAL_190440200603866001_PROV.VDA LA ESPERANZA"/>
        <s v="RURAL_190439100158685301"/>
        <s v="CL 58 AA CR 97 AB -62 (INTERIOR 236 )"/>
        <s v="CL 50 CR 61 -22 (INTERIOR 201 )"/>
        <s v="RURAL_190439100158685401"/>
        <s v="RURAL_190149100034400001_CR 29 CL 35 -91 INT 101"/>
        <s v="190439100351600011_BARRIO LA COLINA"/>
        <s v="RURAL_190138200404018010"/>
        <s v="RURAL_190585200452650000_CL 22 CR 17 -30"/>
        <s v="RURAL_190376200497450002_PROV.VEREDA EL TAMBO"/>
        <s v="CR 55 CL 61 A -32"/>
        <s v="RURAL_190036100109600001_ CALLE ARMENIA"/>
        <s v="CR 16 CL 17 -10"/>
        <s v="CL 50 CR 61 -20 (INTERIOR 101 )"/>
        <s v="RURAL_190616200233350001_PROV.VEREDA LAJA - LA MOS"/>
        <s v="CR 91 A CL 38 -55 (INTERIOR 401 )"/>
        <s v="CR 91 A CL 38 -55 (INTERIOR 402 )"/>
        <s v="CL 18 CR 110 -47 (INTERIOR 301 )"/>
        <s v="RURAL_114005014000000000_114005014000000000"/>
        <s v="CL 34 CR 34 C -41 (INTERIOR 1841 )"/>
        <s v="RURAL_190605100005115000_SANTA ISABEL"/>
        <s v="RURAL_190411200787000002_LA HONDA"/>
        <s v="RURAL_190584100087470201_CL 23A CR 17B -19 INT 201"/>
        <s v="RURAL_190209100183790005CR 19 N 19-26 APT 201"/>
        <s v="CL 56 A CR 25 AA -33"/>
        <s v="RURAL_190113100055000000_HOSPITAL"/>
        <s v="RURAL_190318203406650000_VEREDA LA HONDA"/>
        <s v="RURAL_190674200705300001_PROV.VDA LA COMPAÑIA ABAJ"/>
        <s v="CL 55 CR 106 D -230 (INTERIOR 2155 )"/>
        <s v="RURAL_167092670000000401"/>
        <s v="RURAL_190376200520305001_PROV.URB AMTERDAM CL 02A"/>
        <s v="RURAL_167092670000000402"/>
        <s v="RURAL_190584200380146000_VEREDA NAPOLES"/>
        <s v="RURAL_163012633000000001_PROV.163012633000000000"/>
        <s v="RURAL_190736104000436001_LA ESTRELLA"/>
        <s v="RURAL_190149200582405001_PROV.VDA LA AURORA"/>
        <s v="CR 15 TRAN 2 -66 (INTERIOR 9901 )"/>
        <s v="RURAL_190209100183790006_CR 19 N 17 26 APT 202"/>
        <s v="CR 28 A CL 38 F -43 (INTERIOR 1 )"/>
        <s v="RURAL_190858200480570002_PROV.LA CRISTALINA"/>
        <s v="CL 69 CR 121 -221 (INTERIOR 160 )"/>
        <s v="CL 62 C CR 92 AA -21 (INTERIOR 304 )"/>
        <s v="RURAL_190697100656982201_CL 50 CR 52 -37 INT 201"/>
        <s v="RURAL_190209100183790007_CR 19 N 22 A 68 APT 301"/>
        <s v="RURAL_190885200800440000_VDA EL PLACER"/>
        <s v="RURAL_190102200559440001_VEREDA LA ARBOLEDA"/>
        <s v="RURAL_190375100802900000_CL 15 B CR 17 -60"/>
        <s v="VEREDAS NAPOLES HACIENDA NAPOLES"/>
        <s v="RURAL_190674100059600001"/>
        <s v="CL 32 CR 28 A -53 (INTERIOR 302 )"/>
        <s v="RURAL_190318203051100002_PROV.190318203051100000"/>
        <s v="CL 2 SUR CR 53 -49"/>
        <s v="RURAL_190736104872800005_PROV_CL 50 CR 53 -59 (INT"/>
        <s v="RURAL_190002200639200001_PROV.TANQUE DE LECHE"/>
        <s v="RURAL_190657200227860005_PROV.CORREGIMIENTO PROVID"/>
        <s v="CR 108 CL 35 D -10 (INTERIOR 302 )"/>
        <s v="RURAL_190209100183790008_CR 19 N 17 26 APT 302"/>
        <s v="RURAL_190657200227860006_PROV.CORREGIMIENTO PROVID"/>
        <s v="RURAL_190617200751074000_PARC MONTEARROYO LT12"/>
        <s v="RURAL_190604100206878103_CR 15 N 2 -331 MARIANGOLA"/>
        <s v="RURAL_181055091000000001_181055091000000001"/>
        <s v="CR 108 CL 35 D -10 (INTERIOR 303 )"/>
        <s v="RURAL_190234200794600002_PROV.VEREDA TERESA"/>
        <s v="RURAL_190125200801900000_VEREDA LA GARCIA"/>
        <s v="CL 56 CR 43 -6"/>
        <s v="RURAL_190579100765200203_CLL 63 N- 3 32 APTO 203"/>
        <s v="RURAL_190149100154645001_CL 18 34 30 SEMISÓTANO"/>
        <s v="RURAL_190149100302419401_CR 26 CL 13 -67 INT 401"/>
        <s v="RURAL_190607200510050001_PROV.190607200510050000"/>
        <s v="CL 2 CR 8 -36"/>
        <s v="RURAL_190319203826410003_PROV.190319203826410000"/>
        <s v="RURAL_190450200120310000_VDA MINITAS RUTA 00120310"/>
        <s v="CL 57 C CR 30 -119 (INTERIOR 201 )"/>
        <s v="CR 105 F CL 60 D -85 (INTERIOR 200 )"/>
        <s v="CL 53 CR 15 -10 (INTERIOR 204 )"/>
        <s v="CL 52 CR 17 -116"/>
        <s v="CR 80 CL 47 -74"/>
        <s v="CLLE 50 NRO 52-14 INT 301"/>
        <s v="RURAL_190674100059800000_LA SALIDA"/>
        <s v="RURAL_190657200210770000_190657200210770000"/>
        <s v="RURAL_190318203205050001_PROV.190318203205050000"/>
        <s v="RURAL_190761200970580000_190761200970580000"/>
        <s v="RURAL_190657200210770001_PROV.CORREGIMIENTO PROVID"/>
        <s v="RURAL_190616200200900008_PROV.VEREDA RIO ABAJO FAM"/>
        <s v="CL 3 SUR CR 80 B -37 (INTERIOR 102 )"/>
        <s v="RURAL_190604100202440013_CR 20_N 6 -14 AP 6"/>
        <s v="RURAL_190138100158700007_CR SUCRE"/>
        <s v="RURAL_190313200830005002_PROV.VEREDA MINITAS SAN M"/>
        <s v="RURAL_190893100152220004_23 DE JULIO"/>
        <s v="RURAL_190284200997060000_VEREDA NOBOGA RUTA 997060"/>
        <s v="CL 3 SUR CR 80 B -37 (INTERIOR 101 )"/>
        <s v="CL 42 B CR 120 C -39 (INTERIOR 301 )"/>
        <s v="RURAL_190149200801000001_PROV.VDA LA FLORIDA"/>
        <s v="CL 59 A CR 63 -100 (INTERIOR 237 )"/>
        <s v="CR 57 A CL 54 SUR -6 (INTERIOR 301 )"/>
        <s v="CR 83 A CL 48 SUR -71 (INTERIOR 182 )"/>
        <s v="RURAL_125003585000000000_CR 5A 26 SR 01 PARC ALTA"/>
        <s v="RURAL_190319203826645001_PROV.190319203826645000"/>
        <s v="RURAL_190674100059600000_LA SALIDA"/>
        <s v="RURAL_190735100193200001_CR 53 A CL 46 B -77 (INTE"/>
        <s v="CR 123 B CL 54 -55"/>
        <s v="CR 13 CL 7 -32"/>
        <s v="CR 19 B CL 45 C -30 (INTERIOR 301 )"/>
        <s v="RURAL_190604100285835000_BR  LA CULEBRA SECTOR LAS"/>
        <s v="CL 49 A CR 36 -31"/>
        <s v="CL 38 SUR CR 27 -200 (INTERIOR 1706 )"/>
        <s v="CL 32 CR 39 -30 (INTERIOR 202 )"/>
        <s v="CL 38 SUR CR 27 -200 (INTERIOR 405 )"/>
        <s v="CL 56 B DIAG 17 CC -14"/>
        <s v="RURAL_190607200510690000_VEREDA DON DIEGO"/>
        <s v="RURAL_114004479030000101_114004479030000101"/>
        <s v="RURAL_191245200636985001_PROV.LA PAZ"/>
        <s v="RURAL_190604100074389301_SECTOR 2 MANZANA 3 LOTE 4"/>
        <s v="CR 82 CL 33 AA -101 (INTERIOR 301 )"/>
        <s v="CL 57 B CR 16 D -59 (INTERIOR 217 )"/>
        <s v="CR 112 CL 34 CC -143 (INTERIOR 201 )"/>
        <s v="RURAL_190190200949880001_PROV.VEREDA SOFÍA"/>
        <s v="RURAL_190607200503338000_VDA EL CHUZCAL"/>
        <s v="CL 84 CR 57 -75 (INTERIOR 301 )"/>
        <s v="RURAL_190318203070150001_PROV.190318203070150000"/>
        <s v="RURAL_190318203492034001_PROV.VDA SAN JOSE"/>
        <s v="CR 81 CL 5 -5 (INTERIOR 5 )"/>
        <s v="RURAL_190756100139700000_CL 01 CR 05 - 26"/>
        <s v="RURAL_190893200791850003_PROV.VDA  CANO NEGRO"/>
        <s v="RURAL_190206100328700000_CONCEPCION"/>
        <s v="RURAL_190376200060010000_CL 19 N 9 5 INT 103"/>
        <s v="CR 124 CL 52 -78"/>
        <s v="RURAL_190890200737000001_PROV.VEREDA LA PAJITA"/>
        <s v="CL 40 C CR 38 B -60 (INTERIOR 201 )"/>
        <s v="CL 56 CR 25 BA -80 (INTERIOR 328 )"/>
        <s v="RURAL_190318203500000003_PROV.VDA SAN JOSE"/>
        <s v="RURAL_190858100164280302_ CL 48 CR 50 -22 (INTERIO"/>
        <s v="RURAL_190756100043700000_CR 09 CL 04 - 29"/>
        <s v="RURAL_190240100043800011 CL  18 14 - 17 APTO 9901"/>
        <s v="CL 75 CR 64 A -41 (INTERIOR 201 )"/>
        <s v="RURAL_190042100419600000_CL 10 13 - 37"/>
        <s v="CR 58 CL 43 SUR -83 (INTERIOR 139 )"/>
        <s v="RURAL_190847100334600003_JAIPERA CL 41 CR 23 -71"/>
        <s v="RURAL_190576100152900000_CARRERA 29"/>
        <s v="CR 35 CL 54 -8 (INTERIOR 502 )"/>
        <s v="CR 35 CL 54 -8 (INTERIOR 501 )"/>
        <s v="CR 35 CL 54 -8 (INTERIOR 401 )"/>
        <s v="CR 35 CL 54 -8 (INTERIOR 403 )"/>
        <s v="CR 35 CL 54 -8 (INTERIOR 302 )"/>
        <s v="CR 35 CL 54 -8 (INTERIOR 301 )"/>
        <s v="CR 35 CL 54 -8 (INTERIOR 202 )"/>
        <s v="CR 35 CL 54 -8 (INTERIOR 503 )"/>
        <s v="CR 35 CL 54 -8 (INTERIOR 402 )"/>
        <s v="CR 35 CL 54 -8 (INTERIOR 303 )"/>
        <s v="CR 35 CL 54 -8 (INTERIOR 203 )"/>
        <s v="CR 35 CL 54 -8 (INTERIOR 201 )"/>
        <s v="RURAL_190690100185130000_190690100185130000"/>
        <s v="190240100043600005 CL 18 14-17 APTO 401"/>
        <s v="CR 26 H CL 37 -40"/>
        <s v="RURAL_190580206013910001_PROV.VDA DORADO CALAMAR"/>
        <s v="RURAL_190042200606000001_VDA MORADITOS"/>
        <s v="RURAL_190467100010000000_CRA CALDAS"/>
        <s v="RURAL_125004462000000063_125004462000000063"/>
        <s v="RURAL_187006695200000000_187006695200000000"/>
        <s v="TRAN 2 CR 40 E -1"/>
        <s v="RURAL_190319203817850001_190319203817850000"/>
        <s v="RURAL_167092670000000258"/>
        <s v="CR 129 CL 63 B -"/>
        <s v="RURAL_163008151000000103"/>
        <s v="RURAL_163008151000000104"/>
        <s v="CR 48 CL 42 -8"/>
        <s v="CR 26 CL 58 -38"/>
        <s v="CL 56 A CR 25 BB -29 (INTERIOR 9953 )"/>
        <s v="RURAL_190688100061000000_SANTIAGO"/>
        <s v="RURAL_190789200821700005_PROV.VEREDA SAN ANTONIO"/>
        <s v="CR 57 CL 128 B SUR -13 (INTERIOR 105 )"/>
        <s v="RURAL_190206100357235003"/>
        <s v="RURAL_190138100115020007"/>
        <s v="RURAL_163011853000000181_RURAL ITAGUI LOS GOMEZ"/>
        <s v="CR 52 AC CL 33 -35 (INTERIOR 304 BQ 3 AQUA )"/>
        <s v="CR 52 AC CL 33 -35 (INTERIOR 306 BQ 3 AQUA )"/>
        <s v="CR 52 AC CL 33 -35 (INTERIOR 501 BQ 3 AQUA )"/>
        <s v="CR 52 AC CL 33 -35 (INTERIOR 406 BQ 3 AQUA )"/>
        <s v="CR 52 AC CL 33 -35 (INTERIOR 405 BQ 3 AQUA )"/>
        <s v="CR 52 AC CL 33 -35 (INTERIOR 403 BQ 3 AQUA )"/>
        <s v="CR 52 AC CL 33 -35 (INTERIOR 602 BQ 3 AQUA )"/>
        <s v="CR 52 AC CL 33 -35 (INTERIOR 502 BQ 3 AQUA )"/>
        <s v="CR 52 AC CL 33 -35 (INTERIOR 203 BQ 3 AQUA )"/>
        <s v="CR 52 AC CL 33 -35 (INTERIOR 402 BQ 3 AQUA )"/>
        <s v="CR 52 AC CL 33 -35 (INTERIOR 305 BQ 3 AQUA )"/>
        <s v="CR 52 AC CL 33 -35 (INTERIOR 404 BQ 3 AQUA )"/>
        <s v="CR 52 AC CL 33 -35 (INTERIOR 701 BQ 3 AQUA )"/>
        <s v="CR 52 AC CL 33 -35 (INTERIOR 804 BQ 3 AQUA )"/>
        <s v="CR 52 AC CL 33 -35 (INTERIOR 704 BQ 3 AQUA )"/>
        <s v="CR 52 AC CL 33 -35 (INTERIOR 503 BQ 3 AQUA )"/>
        <s v="CR 52 AC CL 33 -35 (INTERIOR 801 BQ 3 AQUA )"/>
        <s v="CR 52 AC CL 33 -35 (INTERIOR 702 BQ 3 AQUA )"/>
        <s v="CR 52 AC CL 33 -35 (INTERIOR 603 BQ 3 AQUA )"/>
        <s v="CR 52 AC CL 33 -35 (INTERIOR 303 BQ 3 AQUA )"/>
        <s v="CR 52 AC CL 33 -35 (INTERIOR 706 BQ 3 AQUA )"/>
        <s v="CR 52 AC CL 33 -35 (INTERIOR 605 BQ 3 AQUA )"/>
        <s v="CR 52 AC CL 33 -35 (INTERIOR 703 BQ 3 AQUA )"/>
        <s v="CR 52 AC CL 33 -35 (INTERIOR 806 BQ 3 AQUA )"/>
        <s v="CR 52 AC CL 33 -35 (INTERIOR 504 BQ 3 AQUA )"/>
        <s v="CR 52 AC CL 33 -35 (INTERIOR 505 BQ 3 AQUA )"/>
        <s v="CR 52 AC CL 33 -35 (INTERIOR 803 BQ 3 AQUA )"/>
        <s v="CR 52 AC CL 33 -35 (INTERIOR 401 BQ 3 AQUA )"/>
        <s v="CR 52 AC CL 33 -35 (INTERIOR 805 BQ 3 AQUA )"/>
        <s v="CR 52 AC CL 33 -35 (INTERIOR 506 BQ 3 AQUA )"/>
        <s v="CR 52 AC CL 33 -35 (INTERIOR 705 BQ 3 AQUA )"/>
        <s v="CR 52 AC CL 33 -35 (INTERIOR 604 BQ 3 AQUA )"/>
        <s v="CR 52 AC CL 33 -35 (INTERIOR 601 BQ 3 AQUA )"/>
        <s v="CR 52 AC CL 33 -35 (INTERIOR 202 BQ 3 AQUA )"/>
        <s v="CR 52 AC CL 33 -35 (INTERIOR 1002 BQ 3 AQUA )"/>
        <s v="CR 52 AC CL 33 -35 (INTERIOR 1004 BQ 3 AQUA )"/>
        <s v="CR 52 AC CL 33 -35 (INTERIOR 902 BQ 3 AQUA )"/>
        <s v="CR 52 AC CL 33 -35 (INTERIOR 802 BQ 3 AQUA )"/>
        <s v="CR 52 AC CL 33 -35 (INTERIOR 1101 BQ 3 AQUA )"/>
        <s v="CR 52 AC CL 33 -35 (INTERIOR 904 BQ 3 AQUA )"/>
        <s v="CR 52 AC CL 33 -35 (INTERIOR 1103 BQ 3 AQUA )"/>
        <s v="CR 52 AC CL 33 -35 (INTERIOR 1102 BQ 3 AQUA )"/>
        <s v="CR 52 AC CL 33 -35 (INTERIOR 1005 BQ 3 AQUA )"/>
        <s v="CR 52 AC CL 33 -35 (INTERIOR 1006 BQ 3 AQUA )"/>
        <s v="CR 52 AC CL 33 -35 (INTERIOR 905 BQ 3 AQUA )"/>
        <s v="CR 52 AC CL 33 -35 (INTERIOR 903 BQ 3 AQUA )"/>
        <s v="RURAL_190031101137500000_RESTREPO"/>
        <s v="CR 52 AC CL 33 -35 (INTERIOR 204 BQ 3 AQUA )"/>
        <s v="CR 52 AC CL 33 -35 (INTERIOR 901 BQ 3 AQUA )"/>
        <s v="CR 52 AC CL 33 -35 (INTERIOR 1104 BQ 3 AQUA )"/>
        <s v="CR 52 AC CL 33 -35 (INTERIOR 906 BQ 3 AQUA )"/>
        <s v="CR 52 AC CL 33 -35 (INTERIOR 1001 BQ 3 AQUA )"/>
        <s v="CR 52 AC CL 33 -35 (INTERIOR 1206 BQ 3 AQUA )"/>
        <s v="CR 52 AC CL 33 -35 (INTERIOR 1304 BQ 3 AQUA )"/>
        <s v="CR 52 AC CL 33 -35 (INTERIOR 1303 BQ 3 AQUA )"/>
        <s v="CR 52 AC CL 33 -35 (INTERIOR 1201 BQ 3 AQUA )"/>
        <s v="CR 52 AC CL 33 -35 (INTERIOR 1106 BQ 3 AQUA )"/>
        <s v="CR 52 AC CL 33 -35 (INTERIOR 1205 BQ 3 AQUA )"/>
        <s v="CR 52 AC CL 33 -35 (INTERIOR 206 BQ 3 AQUA )"/>
        <s v="CR 52 AC CL 33 -35 (INTERIOR 1203 BQ 3 AQUA )"/>
        <s v="CR 52 AC CL 33 -35 (INTERIOR 606 BQ 3 AQUA )"/>
        <s v="CR 52 AC CL 33 -35 (INTERIOR 1302 BQ 3 AQUA )"/>
        <s v="CR 52 AC CL 33 -35 (INTERIOR 1204 BQ 3 AQUA )"/>
        <s v="CR 52 AC CL 33 -35 (INTERIOR 1503 BQ 3 AQUA )"/>
        <s v="CR 52 AC CL 33 -35 (INTERIOR 1306 BQ 3 AQUA )"/>
        <s v="CR 52 AC CL 33 -35 (INTERIOR 1305 BQ 3 AQUA )"/>
        <s v="CR 52 AC CL 33 -35 (INTERIOR 1505 BQ 3 AQUA )"/>
        <s v="CR 52 AC CL 33 -35 (INTERIOR 1405 BQ 3 AQUA )"/>
        <s v="CR 52 AC CL 33 -35 (INTERIOR 1504 BQ 3 AQUA )"/>
        <s v="CR 52 AC CL 33 -35 (INTERIOR 1105 BQ 3 AQUA )"/>
        <s v="CR 52 AC CL 33 -35 (INTERIOR 1501 BQ 3 AQUA )"/>
        <s v="CR 52 AC CL 33 -35 (INTERIOR 301 BQ 3 AQUA )"/>
        <s v="CR 52 AC CL 33 -35 (INTERIOR 1403 BQ 3 AQUA )"/>
        <s v="CR 52 AC CL 33 -35 (INTERIOR 1402 BQ 3 AQUA )"/>
        <s v="CR 52 AC CL 33 -35 (INTERIOR 1502 BQ 3 AQUA )"/>
        <s v="CR 52 AC CL 33 -35 (INTERIOR 1401 BQ 3 AQUA )"/>
        <s v="CR 52 AC CL 33 -35 (INTERIOR 1404 BQ 3 AQUA )"/>
        <s v="CR 52 AC CL 33 -35 (INTERIOR 1301 BQ 3 AQUA )"/>
        <s v="CR 52 AC CL 33 -35 (INTERIOR 1406 BQ 3 AQUA )"/>
        <s v="CR 52 AC CL 33 -35 (INTERIOR 205 BQ 3 AQUA )"/>
        <s v="CR 52 AC CL 33 -35 (INTERIOR 302 BQ 3 AQUA )"/>
        <s v="CR 52 AC CL 33 -35 (INTERIOR 1506 BQ 3 AQUA )"/>
        <s v="RURAL_190628200102046010_PROV.190628200102045010"/>
        <s v="RURAL_190033200726420003_VDA EL CARMELO"/>
        <s v="RURAL_190607200571975000_VEREDA LOS SALADOS"/>
        <s v="RURAL_163011853000000281_RURAL ITAGUI LOS GOMEZ"/>
        <s v="CL 42 CR 80 B -73 (INTERIOR 302 )"/>
        <s v="RURAL_190240100043700004 CL 18 14-17 APTO 102"/>
        <s v="RURAL_190847200912099010_VDA SAN JOSE"/>
        <s v="CR 16 C CL 46 D -6"/>
        <s v="CR 65 A CL 87 SUR -59 (INTERIOR 101 )"/>
        <s v="RURAL_190501100000895005"/>
        <s v="CR 18 CL 48 -1 (INTERIOR 205 )"/>
        <s v="RURAL_190190200950400002_PROV.VEREDA EL PIRAMO"/>
        <s v="CR 32 CL 6 SUR -295 (INTERIOR 3 )"/>
        <s v="RURAL_190680200732355020"/>
        <s v="CL 61 CR 50 A -20 (INTERIOR 101 )"/>
        <s v="CR 32 CL 6 SUR -295 (INTERIOR 2 )"/>
        <s v="RURAL_181009121870000001"/>
        <s v="RURAL_190680200725307001_PROV.VDA LOMA DE DON SANT"/>
        <s v="CR 18 CL 48 -1 (INTERIOR 204 )"/>
        <s v="CR 24 A CL 56 B -31 (INTERIOR 101 )"/>
        <s v="CL 55 CR 131 -41"/>
        <s v="RURAL_190375100508110000_CL 18N 23 67 IN 102"/>
        <s v="RURAL_190680200643900001_PROV.VDA CHONTALITO"/>
        <s v="RURAL_190679100022700000_K BOLIVAR N 54-333"/>
        <s v="CL 27 A SUR CR 47 -55 (INTERIOR 504 )"/>
        <s v="RURAL_181040940000000002_PROV.MARIAL"/>
        <s v="RURAL_190885200413720000_CGTO LA FLORESTA"/>
        <s v="RURAL_190387100111640002_FRIGONARE"/>
        <s v="RURAL_190440200571660007_VDA CASCAJO"/>
        <s v="RURAL_190674200689785002_PROV.VDA LA PORQUERA"/>
        <s v="CL 49 A CR 2 AB -165 (INTERIOR 302 )"/>
        <s v="RURAL_190604100329090001_LAS PAVAS"/>
        <s v="RURAL_116005646400000001"/>
        <s v="RURAL_190761200910035002_PROV.PALMA REAL LOTE 3"/>
        <s v="CL 2 B CR 81 B -213 (INTERIOR 126 )"/>
        <s v="CL 54 A CR 34 -28"/>
        <s v="CL 2 B CR 81 B -213 (INTERIOR 132 )"/>
        <s v="CR 38 B CL 40 -50 (INTERIOR 202 )"/>
        <s v="RURAL_190467100047200201_CRA LOPEZ"/>
        <s v="RURAL_190761200422100116_NAUTICA LOTE 116"/>
        <s v="CL 17 CR 43 F -122 (INTERIOR 3 )"/>
        <s v="CR 18 CL 48 -1 (INTERIOR 104 )"/>
        <s v="CL 50 E SUR CR 76 -109 (INTERIOR 564 BQ 4 )"/>
        <s v="RURAL_190400200661390000_CAMPAMENTO SUMICOL"/>
        <s v="RURAL_190240100059028000_CON RUTA VECINA 059400-BA"/>
        <s v="RURAL_190439100122720000_CR 26 N 34 300"/>
        <s v="CL 24 CR 43 F -73"/>
        <s v="CR 78 CL 32 A -50"/>
        <s v="CR 18 CL 48 -1 (INTERIOR 105 )"/>
        <s v="CL 38 A SUR CR 40 -36"/>
        <s v="CR 3 CL 52 -11 (INTERIOR 122 )"/>
        <s v="RURAL_188024322811000020_VDA LOS CENTROS"/>
        <s v="CL 39 DA CR 119 C -210 (INTERIOR 345 )"/>
        <s v="RURAL_190617200660100000_LLANOGRANDE"/>
        <s v="CL 63 CR 105 B -41 (INTERIOR 1 )"/>
        <s v="RURAL_190439100061590000_CR 25 CL 18 -186"/>
        <s v="RURAL_176015801010000000_VEREDA LA PENA"/>
        <s v="RURAL_176022300000000000_CL 30 CR 30 -101"/>
        <s v="URB HELICONIAS LOTE 2 INT 101"/>
        <s v="190042100394642201_CR 13 N°18-58 INT 103"/>
        <s v="CR 22 B CL 15 -41 (INTERIOR 41 )"/>
        <s v="CR 100 A CL 47 E -77 (INTERIOR 103 )"/>
        <s v="RURAL_163014811675000305_RURAL_163014811675000305"/>
        <s v="RURAL_190036200810515001_VEREDA PROMISION"/>
        <s v="CR 39 A CL 65 -70 (INTERIOR 301 )"/>
        <s v="CL 66 CR 131 -16 (INTERIOR 45 B )"/>
        <s v="CL 55 C CR 2 -29 (INTERIOR 9901 )"/>
        <s v="RURAL_190761200898011202_190761200898011202"/>
        <s v="RURAL_163018646600000101"/>
        <s v="CR 43 A CL 61 SUR -30"/>
        <s v="CR 45 CL 134 SUR -589"/>
        <s v="CR 17 A CL 56 H -3 (INTERIOR 020 )"/>
        <s v="RURAL_190234100248631000__B LA SELVA"/>
        <s v="CR 52 AC CL 33 -35 (INTERIOR 1202 BQ 3 AQUA )"/>
        <s v="CR 52 AC CL 33 -35 (INTERIOR 1003 BQ 3 AQUA )"/>
        <s v="RURAL_190030100072185201"/>
        <s v="RURAL_190145100002600203_CL18#55STNDERAPT203"/>
        <s v="CL 57 A CR 127 C -110"/>
        <s v="CL 49 B CR 99 B -218 (INTERIOR 2001 )"/>
        <s v="CR 50 CL 107 SUR -2"/>
        <s v="CR 2 CL 55 CC -18 (INTERIOR 305 )"/>
        <s v="CR 17 B CL 57 -52 (INTERIOR 101 )"/>
        <s v="RURAL_190604100205000001_BR LAS BRISAS"/>
        <s v="CR 43 CL 32 -39 (INTERIOR 1132 )"/>
        <s v="RURAL_190145100002600301_CL18#55STNDERAPT301"/>
        <s v="RURAL_190736105271190000_LA SALADA"/>
        <s v="RURAL_159052922000000203_MONACO-CARRILERA"/>
        <s v="CL 87 CR 48 -26"/>
        <s v="CR 18 B CL 62 -142 (INTERIOR 2224 )"/>
        <s v="RURAL_190197200558225000_190197200558225000"/>
        <s v="RURAL_159052922000000204_MONACO-CARRILERA"/>
        <s v="CR 116 E CL 39 B -37"/>
        <s v="RURAL_190313200440450003_PROV.VEREDA GALILEA"/>
        <s v="RURAL_190284200961598002_VEREDA LA LOMA DE LOS IND"/>
        <s v="CL 38 A SUR CR 31 -25 (INTERIOR 501 )"/>
        <s v="RURAL_190840200351800205"/>
        <s v="RURAL_190142200406140003_PROV.RURAL_19014220040614"/>
        <s v="RURAL_190604100041700000_CALLE SAN NICOLAS"/>
        <s v="RURAL_190467100044985004_SECTOR EL COLEGIO"/>
        <s v="CR 80 A CL 40 -18 (INTERIOR 202 )"/>
        <s v="RURAL_190660200830145008"/>
        <s v="RURAL_146015613000000002_PALMITAS"/>
        <s v="RURAL_122045780000000101_SANTA ELENA - BARRO BLANC"/>
        <s v="RURAL_190439100119000004_CR 28 BARRIO TINAJAS"/>
        <s v="RURAL_190670101543310000_CRISTALES"/>
        <s v="RURAL_190209100017790000_B. EL PORVENIR"/>
        <s v="RURAL_190847100095656040_CL 16 A CR 18 -40"/>
        <s v="RURAL_190283200621050000_EL MANGO"/>
        <s v="RURAL_190840200351800206"/>
        <s v="RURAL_190318203208800006_PROV.VDA SAN ISIDRO"/>
        <s v="RURAL_190698200950359100_VDA CAMO ALEGR"/>
        <s v="RURAL_190318203237400002_VEREDA EL SALADO"/>
        <s v="CL 50 B SUR CR 84 -19"/>
        <s v="RURAL_190761200426100112_190761200426100112"/>
        <s v="RURAL_122001039810000102"/>
        <s v="RURAL_190044100067630003"/>
        <s v="CL 27 SUR CR 27 D -2 (INTERIOR 902 )"/>
        <s v="RURAL_190306200703080008_PROV.VEREDA LA SIERRITA"/>
        <s v="RURAL_190378100030560010_MARIA ALEGRIA"/>
        <s v="CL 63 B SUR CR 32 -37"/>
        <s v="CL 56 BB CR 20 A -3 (INTERIOR 101 )"/>
        <s v="CL 48 BB CR 99 CG -36"/>
        <s v="RURAL_190318101228500001_CL 46 53-33 APTO 202"/>
        <s v="RURAL_125004095608000101_CR 5F CL 25E SUR -17(101)"/>
        <s v="CL 54 B CR 58 -14 (INTERIOR 1155 )"/>
        <s v="RURAL_190347100012750001_190347100012750001"/>
        <s v="RURAL_190425200514360000_190425200514360000"/>
        <s v="CL 36 D SUR CR 27 C -40 (INTERIOR 403 )"/>
        <s v="CR 26 EE CL 37 -22 (INTERIOR 301 )"/>
        <s v="CR 99 B CL 48 E -21"/>
        <s v="RURAL_181051904000000005_PROV.VDA GUAMITO"/>
        <s v="RURAL_190034100114638000_CR49 55-220 ANDES"/>
        <s v="RURAL_190840100018400002"/>
        <s v="RURAL_190740100021430001_CGTO SEVILLA"/>
        <s v="RURAL_190736105423875000_LA PATERA"/>
        <s v="CR 99 CD CL 49 A -31 (INTERIOR 301 )"/>
        <s v="CR 35 CL 16 B -3"/>
        <s v="CR 47 CL 87 -28"/>
        <s v="RURAL_190190100330300201_CL 17 CR 16 -65"/>
        <s v="RURAL_190036200529100001_PROV.SANTA BARBARA"/>
        <s v="CR 17 CL 56 E -19 (INTERIOR 108 )"/>
        <s v="CR 40 B CL 14 -26"/>
        <s v="CL 57 CR 128 -26 (INTERIOR 201 )"/>
        <s v="CR 47 CL 131 SUR -95 (INTERIOR 109 )"/>
        <s v="RURAL_163012615000000001_RURAL ITAGUI EL PEDREGAL"/>
        <s v="RURAL_159112450000000000_MARIANO OSPINA"/>
        <s v="CR 23 D CL 26 -1 ( )"/>
        <s v="RURAL_190190100330300202_CL 17 CR 16 -65"/>
        <s v="RURAL_117004645905000000_VEREDA_EL_CORAZON"/>
        <s v="CL 49 GB CR 97 -30"/>
        <s v="RURAL_190378100032630001_TRES Y MEDIA"/>
        <s v="RURAL_190411200626100000_VD LOS PEOLES"/>
        <s v="CL 87 SUR CR 65 A -37 (INTERIOR 102 )"/>
        <s v="RURAL_190440200551128000_VDA CIMARRONAS"/>
        <s v="RURAL_190234200884480002_PROV.190234200884480000_V"/>
        <s v="RURAL_190190100330300203_CL 17 CR 16 -65"/>
        <s v="CR 87 A CL 47 -38"/>
        <s v="RURAL_122001143300000000_BARRIO 8 DE MARZO"/>
        <s v="CR 107 B CL 48 B -140 (INTERIOR 201 )"/>
        <s v="CL 25 B CR 80 A -92 (INTERIOR 201 )"/>
        <s v="CR 15 C CL 36 -36 (INTERIOR 201 )"/>
        <s v="RURAL_190282100079780203_CR 50 CL 44 42"/>
        <s v="TRAN 32 A SUR DIAG 29 -92 (INTERIOR 301 )"/>
        <s v="CR 15 C CL 36 -36 (INTERIOR 300 )"/>
        <s v="RURAL_159012400000000102_RURAL LA ESTRELLA EL MORR"/>
        <s v="CL 68 CR 147 -13 (INTERIOR 103 )"/>
        <s v="RURAL_181029818700000000_181029818700000000"/>
        <s v="CL 40 SUR CR 45 H -13"/>
        <s v="RURAL_147048387700000001_147048387700000001"/>
        <s v="CR 5 A CL 56 AA -104 (INTERIOR 121 )"/>
        <s v="CL 48 D CR 110 -356 (INTERIOR 2121 )"/>
        <s v="CL 54 CR 56 A -82 (INTERIOR 201 )"/>
        <s v="RURAL_190042100387902301_190042100387902301"/>
        <s v="RURAL_163017038708000202_ 163017038708000202"/>
        <s v="RURAL_116005329089896201_VEREDA BELEN AGUAS FRIAS"/>
        <s v="RURAL_163017038708000201_ 163017038708000201"/>
        <s v="RURAL_116005329089896202_VEREDA BELEN AGUAS FRIAS"/>
        <s v="CL 55 CR 51 -31"/>
        <s v="CR 38 C CL 39 D -108 (INTERIOR 301 )"/>
        <s v="RURAL_190042200830920001_PROV.VEREDA EL ESPINAL"/>
        <s v="CR 111 D CL 12 -64"/>
        <s v="CL 56 BD CR 21 -30 (INTERIOR 230 )"/>
        <s v="CL 32 CR 46 -41"/>
        <s v="CL 56 BD CR 21 -30 (INTERIOR 231 )"/>
        <s v="CL 56 BD CR 21 -30 (INTERIOR 130 )"/>
        <s v="CL 56 BD CR 21 -30 (INTERIOR 131 )"/>
        <s v="CL 56 BD CR 21 -30 (INTERIOR 330 )"/>
        <s v="CL 1 CR 51 B -10 (INTERIOR 301 )"/>
        <s v="RURAL_188020758490000000_VDA GUADALITO"/>
        <s v="CL 27 CR 62 A -6 (INTERIOR 202 )"/>
        <s v="RURAL_190856200364260000_SAN ANTONIO"/>
        <s v="CL 39 A SUR CR 69 D -4 (INTERIOR 401 )"/>
        <s v="RURAL_176060938400000000_176060938400000000"/>
        <s v="CL 56 BD CR 21 -30 (INTERIOR 331 )"/>
        <s v="CL 39 CR 49 -99"/>
        <s v="RURAL_190616200440410002_PROV.VEREDA PLAYA RICA"/>
        <s v="RURAL_190584100158100001_ LT 3 MZ4 ALBORADA DORADA"/>
        <s v="CL 37 CR 43 -15"/>
        <s v="CL 56 BD CR 21 -30 (INTERIOR 132 )"/>
        <s v="CL 46 CR 45 -21"/>
        <s v="CL 56 BD CR 21 -30 (INTERIOR 232 )"/>
        <s v="CL 56 BD CR 21 -30 (INTERIOR 2232 )"/>
        <s v="RURAL_190840200359200204"/>
        <s v="RURAL_163018213000000000_163018213000000000"/>
        <s v="CR 6 CL 52 -44 (INTERIOR 104 )"/>
        <s v="CR 24 CL 56 E -18 (INTERIOR 9805 )"/>
        <s v="CR 34 CL 28 A -15 (INTERIOR 203 BQ 1 )"/>
        <s v="CR 34 CL 28 A -15 (INTERIOR 110 BQ 1 )"/>
        <s v="CR 34 CL 28 A -15 (INTERIOR 205 BQ 1 )"/>
        <s v="CR 34 CL 28 A -15 (INTERIOR 305 BQ 1 )"/>
        <s v="CR 34 CL 28 A -15 (INTERIOR 410 BQ 1 )"/>
        <s v="CR 34 CL 28 A -15 (INTERIOR 502 BQ 1 )"/>
        <s v="CR 34 CL 28 A -15 (INTERIOR 403 BQ 1 )"/>
        <s v="CR 34 CL 28 A -15 (INTERIOR 506 BQ 1 )"/>
        <s v="CR 34 CL 28 A -15 (INTERIOR 102 BQ 1 )"/>
        <s v="CR 34 CL 28 A -15 (INTERIOR 211 BQ 1 )"/>
        <s v="CR 34 CL 28 A -15 (INTERIOR 504 BQ 1 )"/>
        <s v="CR 34 CL 28 A -15 (INTERIOR 501 BQ 1 )"/>
        <s v="CR 34 CL 28 A -15 (INTERIOR 101 BQ 1 )"/>
        <s v="CR 34 CL 28 A -15 (INTERIOR 310 BQ 1 )"/>
        <s v="CR 34 CL 28 A -15 (INTERIOR 111 BQ 1 )"/>
        <s v="CR 34 CL 28 A -15 (INTERIOR 204 BQ 1 )"/>
        <s v="CR 34 CL 28 A -15 (INTERIOR 303 BQ 1 )"/>
        <s v="CR 34 CL 28 A -15 (INTERIOR 409 BQ 1 )"/>
        <s v="CR 34 CL 28 A -15 (INTERIOR 201 BQ 1 )"/>
        <s v="CR 34 CL 28 A -15 (INTERIOR 212 BQ 1 )"/>
        <s v="CR 34 CL 28 A -15 (INTERIOR 202 BQ 1 )"/>
        <s v="CR 34 CL 28 A -15 (INTERIOR 412 BQ 1 )"/>
        <s v="CR 34 CL 28 A -15 (INTERIOR 209 BQ 1 )"/>
        <s v="CR 34 CL 28 A -15 (INTERIOR 404 BQ 1 )"/>
        <s v="CR 34 CL 28 A -15 (INTERIOR 405 BQ 1 )"/>
        <s v="CR 34 CL 28 A -15 (INTERIOR 210 BQ 1 )"/>
        <s v="CR 34 CL 28 A -15 (INTERIOR 507 BQ 1 )"/>
        <s v="CR 34 CL 28 A -15 (INTERIOR 505 BQ 1 )"/>
        <s v="CR 34 CL 28 A -15 (INTERIOR 304 BQ 1 )"/>
        <s v="CR 34 CL 28 A -15 (INTERIOR 508 BQ 1 )"/>
        <s v="CR 34 CL 28 A -15 (INTERIOR 401 BQ 1 )"/>
        <s v="CR 34 CL 28 A -15 (INTERIOR 103 BQ 1 )"/>
        <s v="CR 34 CL 28 A -15 (INTERIOR 301 BQ 1 )"/>
        <s v="CR 34 CL 28 A -15 (INTERIOR 311 BQ 1 )"/>
        <s v="CR 34 CL 28 A -15 (INTERIOR 207 BQ 1 )"/>
        <s v="CR 34 CL 28 A -15 (INTERIOR 503 BQ 1 )"/>
        <s v="CR 34 CL 28 A -15 (INTERIOR 307 BQ 1 )"/>
        <s v="CR 34 CL 28 A -15 (INTERIOR 407 BQ 1 )"/>
        <s v="CR 34 CL 28 A -15 (INTERIOR 104 BQ 1 )"/>
        <s v="CR 34 CL 28 A -15 (INTERIOR 302 BQ 1 )"/>
        <s v="CR 34 CL 28 A -15 (INTERIOR 106 BQ 1 )"/>
        <s v="CR 34 CL 28 A -15 (INTERIOR 509 BQ 1 )"/>
        <s v="CR 34 CL 28 A -15 (INTERIOR 510 BQ 1 )"/>
        <s v="CR 34 CL 28 A -15 (INTERIOR 312 BQ 1 )"/>
        <s v="CR 34 CL 28 A -15 (INTERIOR 408 BQ 1 )"/>
        <s v="CR 34 CL 28 A -15 (INTERIOR 107 BQ 1 )"/>
        <s v="CR 34 CL 28 A -15 (INTERIOR 309 BQ 1 )"/>
        <s v="CR 34 CL 28 A -15 (INTERIOR 511 BQ 1 )"/>
        <s v="CR 34 CL 28 A -15 (INTERIOR 402 BQ 1 )"/>
        <s v="CR 34 CL 28 A -15 (INTERIOR 308 BQ 1 )"/>
        <s v="CR 34 CL 28 A -15 (INTERIOR 512 BQ 1 )"/>
        <s v="CR 34 CL 28 A -15 (INTERIOR 108 BQ 1 )"/>
        <s v="CR 34 CL 28 A -15 (INTERIOR 208 BQ 1 )"/>
        <s v="CR 34 CL 28 A -15 (INTERIOR 411 BQ 1 )"/>
        <s v="CR 34 CL 28 A -15 (INTERIOR 406 BQ 1 )"/>
        <s v="CR 34 CL 28 A -15 (INTERIOR 306 BQ 1 )"/>
        <s v="RURAL_125006700000000121_KM 19 VIA LAS PALMAS CS21"/>
        <s v="CR 34 CL 28 A -15 (INTERIOR 109 BQ 1 )"/>
        <s v="CR 4 A CL 55 E -71"/>
        <s v="RURAL_190616100418201080_LOTE D CASA 20"/>
        <s v="CL 83 B CR 56 -24 (INTERIOR 502 )"/>
        <s v="RURAL_190319206322520004_PROV.190319206322520000"/>
        <s v="CR 47 CL 85 -1 (INTERIOR 8000 )"/>
        <s v="CL 56 BD CR 21 -30 (INTERIOR 2013 )"/>
        <s v="CR 34 CL 28 A -15 (INTERIOR 105 BQ 1 )"/>
        <s v="RURAL_190234100216620201_BARRIO BUENOS AIRES"/>
        <s v="CR 34 CL 28 A -15 (INTERIOR 206 BQ 1 )"/>
        <s v="RURAL_190580103317900000_CA 10 11 15"/>
        <s v="CL 31 AC CR 53 A -1"/>
        <s v="RURAL_163006697000009902_RURAL ITAGUI EL AJIZAL"/>
        <s v="CL 11 A CR 43 D -54"/>
        <s v="CR 24 CL 56 E -18 (INTERIOR 205 )"/>
        <s v="RURAL_190378100026220011_VEREDA PLATANARES"/>
        <s v="CL 56 BD CR 21 -30 (INTERIOR 9013 )"/>
        <s v="CL 56 BD CR 21 -30 (INTERIOR 9213 )"/>
        <s v="RURAL_190093200630000000_V EL GLOBO"/>
        <s v="RURAL_190616100418301080_VIVENDI APARTAMENTOS"/>
        <s v="RURAL_190376200482076005_CONDOMINIO CATALUNA ZC 5"/>
        <s v="CL 56 BD CR 21 -30 (INTERIOR 184 )"/>
        <s v="RURAL_190411200535351000_EL PROTRERO"/>
        <s v="RURAL_181050000000000002"/>
        <s v="RURAL_190234100222800301_BARRIO BUENOS AIRES"/>
        <s v="RURAL_147019170000000101"/>
        <s v="RURAL_190319207606500000_VRDA EL CORAL"/>
        <s v="RURAL_190197200670480003_PROV.VDA SAN VICENTE" u="1"/>
        <s v="RURAL_190285200700532000_VDA EL LLANOSEN FRONT2524" u="1"/>
        <s v="RURAL_190138200206011002_PROV.VEREDA BOTIJA ARRIBA" u="1"/>
        <s v="RURAL_190440200850075003_PROV.VDA LA PRIMAVERA" u="1"/>
        <s v="RURAL_190318101685500003_CR 47 CL 41 B -27" u="1"/>
        <s v="RURAL_190607200655850002_PROV.VEREDA LA MIEL" u="1"/>
        <s v="RURAL_190042100388650000_190042100388650000" u="1"/>
        <s v="RURAL_163008193900000000_VEREDA AJIZAL II" u="1"/>
        <s v="RURAL_190680200630080000_VDA COROZAL" u="1"/>
        <s v="RURAL_190318204908400005_VEREDA LA MOSQUITA FINCA" u="1"/>
        <s v="RURAL_190319203806120001_PROV.VDA CHAPARRAL" u="1"/>
        <s v="RURAL_176061913000000005_PROV.VEREDA EL ROSARIO" u="1"/>
        <s v="RURAL_190616200170097002_VEREDA LOS PINOS APTO 2" u="1"/>
        <s v="RURAL_190318204900945003_PROV.VDA CANOAS" u="1"/>
        <s v="CL 30 A CR 43 -58 (INTERIOR 201 )" u="1"/>
        <s v="CL 30 A CR 43 -58 (INTERIOR 301 )" u="1"/>
        <s v="RURAL_114010495000000101_VEREDA_EL MANZANILLO" u="1"/>
        <s v="RURAL_114007720000000101" u="1"/>
        <s v="CR 33 CL 46 -26 (INTERIOR 302 )" u="1"/>
        <s v="RURAL_190319206901660004_PROV.190319206901660000" u="1"/>
        <s v="RURAL_190761200575107001_VDA LLANO DE MIRANDA" u="1"/>
        <s v="RURAL_190847100083500000_BARRIO ALEU" u="1"/>
        <s v="RURAL_190607200591507000_PARC FIZEBAD COLINAS LT 2" u="1"/>
        <s v="RURAL_190755200170014011_VEREDA LA LINDA" u="1"/>
        <s v="RURAL_190584200373115007_PROV.HDA NAPOLES CACAOTER" u="1"/>
        <s v="RURAL_190680200674805001_PROV.VDA CORDONCILLO" u="1"/>
        <s v="CL 37 CR 64 A -59 (INTERIOR 202 )" u="1"/>
        <s v="CL 37 CR 64 A -59 (INTERIOR 301 )" u="1"/>
        <s v="CL 37 CR 64 A -59 (INTERIOR 802 )" u="1"/>
        <s v="CL 37 CR 64 A -59 (INTERIOR 402 )" u="1"/>
        <s v="CL 37 CR 64 A -59 (INTERIOR 401 )" u="1"/>
        <s v="CL 37 CR 64 A -59 (INTERIOR 502 )" u="1"/>
        <s v="CL 37 CR 64 A -59 (INTERIOR 302 )" u="1"/>
        <s v="CL 37 CR 64 A -59 (INTERIOR 501 )" u="1"/>
        <s v="CL 37 CR 64 A -59 (INTERIOR 801 )" u="1"/>
        <s v="CL 37 CR 64 A -59 (INTERIOR 601 )" u="1"/>
        <s v="CL 37 CR 64 A -59 (INTERIOR 602 )" u="1"/>
        <s v="CL 37 CR 64 A -59 (INTERIOR 701 )" u="1"/>
        <s v="CL 37 CR 64 A -59" u="1"/>
        <s v="CL 37 CR 64 A -59 (INTERIOR 201 )" u="1"/>
        <s v="CR 8 CL 13 -47" u="1"/>
        <s v="CL 37 CR 64 A -59 (INTERIOR 702 )" u="1"/>
        <s v="CR 67 A CL 50 -3 (INTERIOR 9804 BQ 3 BORAL )" u="1"/>
        <s v="RURAL_159096630000000002_VDA SAN ISIDRO" u="1"/>
        <s v="RURAL_190138200819186000_LA CIENAGA-UVITAL" u="1"/>
        <s v="RURAL_190674200652350008_PROV.VDA CHAPARRAL" u="1"/>
        <s v="RURAL_190680200615900001_PROV.LOMA LARGA PARTE ALT" u="1"/>
        <s v="RURAL_190607200622020172_CR 20 CL 35 - 586 CS 72" u="1"/>
        <s v="RURAL_190030200512629000_VDA LA CRUZ" u="1"/>
        <s v="RURAL_190674200593470003_PROV.VDA GUACIRU" u="1"/>
        <s v="RURAL_190847200637130201" u="1"/>
        <s v="RURAL_190617200652110022" u="1"/>
        <s v="TRAN 45 D CR 81 -44 (INTERIOR 5 )" u="1"/>
        <s v="RURAL_190149200571942103_VEREDA LA AURORA" u="1"/>
        <s v="RURAL_190149200571942104_PROV.VEREDA LA AURORA" u="1"/>
        <s v="RURAL_140004950000000017_140004950000000017" u="1"/>
        <s v="CL 49 AF CR 99 A -35 (INTERIOR 303 )" u="1"/>
        <s v="RURAL_190283200650520000_EL UVITAL" u="1"/>
        <s v="RURAL_190102200511190000_190102200511190000" u="1"/>
        <s v="CR 32 CL 60 -87 (INTERIOR 405 BQ 9 BOSQ ROBLEDAL )" u="1"/>
        <s v="RURAL_190761100265765009_PRIMERO DE MAYO" u="1"/>
        <s v="RURAL_190761100265765012" u="1"/>
        <s v="RURAL_190616200140107002_VDA OJO DE AGUA LT 2 PROV" u="1"/>
        <s v="RURAL_188021021600000001_PROV.VDA CAMAS" u="1"/>
        <s v="RURAL_190149200783809202_PROV.VDA CAMPO ALEGRE" u="1"/>
        <s v="RURAL_190674200698000002_VDA LAS HOJAS" u="1"/>
        <s v="RURAL_190440200603882001_VDA LA ESPERANZA APTO 102" u="1"/>
        <s v="RURAL_190656200866608001_PROV.VEREDA LOS ALTICOS" u="1"/>
        <s v="RURAL_190584200569793001_PROV.VEREDA JERUSALEN" u="1"/>
        <s v="RURAL_190656200551690002_PROV.EL RINCON" u="1"/>
        <s v="CL 57 B CR 16 D -59 (INTERIOR 117 )" u="1"/>
        <s v="RURAL_190400200464235002_PROV.VEREDA PANTALIO" u="1"/>
        <s v="RURAL_188020573900000001_PROV.VDA EL BISCOCHO" u="1"/>
        <s v="RURAL_188024322810000001_PROV.VDA LOS CENTROS" u="1"/>
        <s v="RURAL_190616200293708005_PROV.VDA BERRACAL" u="1"/>
        <s v="RURAL_190674200697982001_PROV.VDA LAS HOJAS" u="1"/>
        <s v="RURAL_190033200560200004_PROV.VDA SAMORA SANTA RIT" u="1"/>
        <s v="CL 34 AA CR 125 -116 (INTERIOR 100 )" u="1"/>
        <s v="CL 37 B SUR CR 27 A -71 (INTERIOR 233 )" u="1"/>
        <s v="RURAL_190761200611360001_PROV.VEREDA LLANADAS" u="1"/>
        <s v="RURAL_190761200581000002_PROV.RURAL_19076120058100" u="1"/>
        <s v="RURAL_190197200558233001_VDA EL TESORO" u="1"/>
        <s v="RURAL_190761200812460005_PROV.LA ESPERANZA" u="1"/>
        <s v="CR 19 CL 56 A -41 (INTERIOR 301 )" u="1"/>
        <s v="CL 53 CR 11 -37 (INTERIOR 102 )" u="1"/>
        <s v="CR 112 A CL 36 C -43" u="1"/>
        <s v="RURAL_190657100023900001_COLISEO SAN JOSE DEL NUS" u="1"/>
        <s v="CL 1 CR 6 -67 (INTERIOR 202 )" u="1"/>
        <s v="RURAL_190364200875600009_VEREDA SERRANIAS" u="1"/>
        <s v="CL 33 CR 29 -26 (AP 201 )" u="1"/>
        <s v="RURAL_190656100075100202_CL 20 N 8 95" u="1"/>
        <s v="RURAL_190616100425050001_LLANO HERRERA" u="1"/>
        <s v="RURAL_190604100068870900_KR 12 4 25" u="1"/>
        <s v="RURAL_190375100700309260_ALTAVISTA VÍA LA CEJA EL" u="1"/>
        <s v="RURAL_190697100656982301_CL 50 CR 52 -37 INT 301" u="1"/>
        <s v="RURAL_190375100733345010_CR 17CL 7 24 2 PISO" u="1"/>
        <s v="CR 125 CL 34 AA -80" u="1"/>
        <s v="CL 57 A CR 17 A -78 (INTERIOR 1001 )" u="1"/>
        <s v="RURAL_190350100018200003_CALLE 47 51-28" u="1"/>
        <s v="RURAL_1907740100001400001" u="1"/>
        <s v="RURAL_190042200973640201_190042200973640201" u="1"/>
        <s v="CR 40 CL 35 C -62 (INTERIOR 136 AP 202 )" u="1"/>
        <s v="RURAL_190440100573050005_PROV VDA CIMARRONAS INT 5" u="1"/>
        <s v="RURAL_190440100573050006_PROV VDA CIMARRONAS INT 6" u="1"/>
        <s v="RURAL_116005315600000000_VEREDA_BELEN_AGUAS_FRIAS" u="1"/>
        <s v="CR 25 AA CL 56 EE -20 (INTERIOR 300 )" u="1"/>
        <s v="RURAL_190847100095656001_VEREDA SAN CARLOS" u="1"/>
        <s v="CL 39 B CR 113 C -35 (INTERIOR 102 )" u="1"/>
        <s v="RURAL_190649100096350000_CL 21 23 29" u="1"/>
        <s v="CL 18 D CR 89 -11 (INTERIOR 201 )" u="1"/>
        <s v="RURAL_114010400000000000_VEREDA_EL MANZANILLO" u="1"/>
        <s v="CL 48 EE CR 99 C -66 (INTERIOR 201 )" u="1"/>
        <s v="RURAL_190400200587910000_VEREDA CHALARCA" u="1"/>
        <s v="RURAL_190439100173350001_ESCALAS ENTRE CL 40 CL 38" u="1"/>
        <s v="CR 125 CL 34 AA -61 (INTERIOR 302 )" u="1"/>
        <s v="RURAL_190439100157150005_CR 30 X CL 39 BARRIO LOS" u="1"/>
        <s v="RURAL_190439100119000002_CR 28 BARRIO TINAJAS" u="1"/>
        <s v="RURAL_190209200725900000_ENT X - LA FALDA PATIO" u="1"/>
        <s v="RURAL_190364100140080000_CR 1 CL 9 64" u="1"/>
        <s v="RURAL_190439100056700008_CR 25 CANCHA LA RAMADA" u="1"/>
        <s v="RURAL_190439100298620004_CL 34 CR 34 CR 33 SAN JOS" u="1"/>
        <s v="RURAL_190439100298620003_BARRIO SAN JOSE CAI  CR 3" u="1"/>
        <s v="RURAL_190604100284310001_EL BOSQUE" u="1"/>
        <s v="RURAL_190364100126070201_EL TESORO" u="1"/>
        <s v="RURAL_190674200797100003_PROV.SANTA ANA" u="1"/>
        <s v="RURAL_190616200392028000_VEREDA ABREO" u="1"/>
        <s v="RURAL_190002100381400000_CA DOLORES" u="1"/>
        <s v="CR 105 B CL 62 -12" u="1"/>
        <s v="RURAL_190649200366000007_PROV.VEREDA LA MARIA" u="1"/>
        <s v="RURAL_190400200394909204_VDA LAS ACACIAS" u="1"/>
        <s v="RURAL_190617200580660000_VDA LLANO GRANDE" u="1"/>
        <s v="RURAL_190440200802750000_LA PEA" u="1"/>
        <s v="RURAL_190350200448900001_VEREDA LA FE SECTOR LAS P" u="1"/>
        <s v="RURAL_190318203158400000_VER LA PASTORCITA" u="1"/>
        <s v="RURAL_190149200731446000_VEREDA LA MILAGROSA" u="1"/>
        <s v="CR 120 CL 39 FC -137 (INTERIOR 101 )" u="1"/>
        <s v="RURAL_190149100245140000_CR 35 N 13 31" u="1"/>
        <s v="CL 30 CR 27 -49" u="1"/>
        <s v="RURAL_190440200622382001_VDA LAS MERCEDES" u="1"/>
        <s v="RURAL_190440200590841010_VDA LA ESMERALDA" u="1"/>
        <s v="RURAL_190197200586200000_LOS CEDROS" u="1"/>
        <s v="RURAL_190847200781326102_VDA PABON EL PORVENIR" u="1"/>
        <s v="RURAL_190605200051355001_PROV.VEREDA LOS LAGOS" u="1"/>
        <s v="CL 34 AA CR 106 -125 (INTERIOR 201 )" u="1"/>
        <s v="CL 48 FB CR 102 A -31 (INTERIOR 302 )" u="1"/>
        <s v="CL 12 CR 52 A -225" u="1"/>
        <s v="CL 55 CR 109 -102" u="1"/>
        <s v="190234100160950001_BARRIO JORGE FLOREZ" u="1"/>
        <s v="CL 48 FD CR 102 -20 (INTERIOR 201 )" u="1"/>
        <s v="RURAL_190281200707751080" u="1"/>
        <s v="CR 65 CL 2 A -22" u="1"/>
        <s v="CL 59 CR 120 F -3 (INTERIOR 120 )" u="1"/>
        <s v="RURAL_190616200173600000_CHUPADERO LA MOSCA" u="1"/>
        <s v="RURAL_190439100576000011" u="1"/>
        <s v="RURAL_146003842000000002" u="1"/>
        <s v="CR 131 CL 51 -91 (INTERIOR 118 )" u="1"/>
        <s v="CL 54 CR 3 -94 (INTERIOR 1041 )" u="1"/>
        <s v="RURAL_190149200711542041" u="1"/>
        <s v="RURAL_190858200410040001_PROV.LA SONADORA" u="1"/>
        <s v="CL 50 CR 43 -65 (INTERIOR 5 )" u="1"/>
        <s v="RURAL_188022985300000001_PROV.VDA GUAYABAL" u="1"/>
        <s v="CL 39 FD CR 118 -69 (INTERIOR 300 )" u="1"/>
        <s v="CR 55 A CL 35 -227 (INTERIOR 406 )" u="1"/>
        <s v="CR 55 A CL 11 -56 (BQ 1 KUNA )" u="1"/>
        <s v="RURAL_190758200992200006_PROV.VDA GUAMAL" u="1"/>
        <s v="RURAL_190890100403000005_CR 18 CL 17-60 PLAZA VIEJ" u="1"/>
        <s v="RURAL_190890100332610001_BR NUEVO" u="1"/>
        <s v="RURAL_190890100332610002_BR NUEVO" u="1"/>
        <s v="RURAL_190890100332610003_BR NUEVO" u="1"/>
        <s v="RURAL_190890100332610004_BR NUEVO" u="1"/>
        <s v="RURAL_190890100332610005_BR NUEVO" u="1"/>
        <s v="RURAL_190890100332610006_BR NUEVO" u="1"/>
        <s v="RURAL_190890100332610007_BR NUEVO" u="1"/>
        <s v="RURAL_190890100332610008_BR NUEVO" u="1"/>
        <s v="RURAL_190890100332610009_BR NUEVO" u="1"/>
        <s v="RURAL_190890100332610011_BR NUEVO" u="1"/>
        <s v="RURAL_190149200660900001_PROV.VEREDA CRISTO REY" u="1"/>
        <s v="CR 47 F CL 81 SUR -66 (INTERIOR 7000 )" u="1"/>
        <s v="CL 5 SUR CR 29 D -55 (INTERIOR 903 )" u="1"/>
        <s v="CL 61 EE CR 88 C -50 (INTERIOR 301 )" u="1"/>
        <s v="CR 9 CL 56 -77 (INTERIOR 110 )" u="1"/>
        <s v="CR 9 CL 56 -77 (INTERIOR 112 )" u="1"/>
        <s v="RURAL_190660200803010072_LT 72 ALTOS DEL BOSQUE VD" u="1"/>
        <s v="CL 39 DA CR 119 C -162 (INTERIOR 1166 )" u="1"/>
        <s v="CL 36 C CR 113 -76 (INTERIOR 111 )" u="1"/>
        <s v="RURAL_190377200701800002_PROV.VEREDA PIEDRAS" u="1"/>
        <s v="RURAL_190736103254810001_CRA 45B BARRIO 7 DE AGOST" u="1"/>
        <s v="CL 14 SUR CR 52 -25 (INTERIOR 201 )" u="1"/>
        <s v="RURAL_190617200535910117_PORTO PARQUE LC 117" u="1"/>
        <s v="CR 90 CL 12 -71" u="1"/>
        <s v="CL 58 CR 5 E -41 (INTERIOR 201 )" u="1"/>
        <s v="RURAL_190847100073100001" u="1"/>
        <s v="RURAL_190755100269000010_ CR 4 31-44 AP 101" u="1"/>
        <s v="RURAL_190755100269000020_ CR 4 31- 44 APT 201" u="1"/>
        <s v="RURAL_190440200545700000_BELEN" u="1"/>
        <s v="RURAL_190755100269000001_SECT EL COLEGIO APTO 101" u="1"/>
        <s v="RURAL_190755100269000002_SECT EL COLEGIO LOCAL 102" u="1"/>
        <s v="CL 5 SUR CR 32 B -184" u="1"/>
        <s v="RURAL_190697100075605000_CONFECCIONES" u="1"/>
        <s v="RURAL_190042200841255000_VDA OBREGON" u="1"/>
        <s v="RURAL_190660100009187101_VDA LA CUBA PARAJE BELEN" u="1"/>
        <s v="RURAL_190660100009187036_PARAJE BELEN LOTE 36 APTO" u="1"/>
        <s v="RURAL_190055100169090201_CR 29B CL 28 -13 INT 201" u="1"/>
        <s v="CL 26 A CR 70 A -22 (INTERIOR 501 )" u="1"/>
        <s v="CL 41 SUR CR 83 -70 (INTERIOR 208 )" u="1"/>
        <s v="DIAG 29 TRAN 28 SUR -6 (INTERIOR 208 )" u="1"/>
        <s v="CR 38 E CL 39 C -63 (INTERIOR 201 )" u="1"/>
        <s v="CR 47 A CL 39 B SUR -45 (INTERIOR 201 )" u="1"/>
        <s v="RURAL_190607100396720001_CR 23 N 16 -36 APTO 201" u="1"/>
        <s v="RURAL_190604200250871000_VDA OTU" u="1"/>
        <s v="RURAL_190604200250872000_VDA OTU" u="1"/>
        <s v="RURAL_190604200250873000_VDA OTU" u="1"/>
        <s v="RURAL_190604200250874000_VDA OTU" u="1"/>
        <s v="RURAL_190667100149800204_CR 21 CL 19 -29_INT204" u="1"/>
        <s v="RURAL_190667100149800206_CR 21 CL 19 -29_INT206" u="1"/>
        <s v="RURAL_190667100149800205_CR 21 CL 19 -29_INT205" u="1"/>
        <s v="RURAL_190667100149800202_CR 21 CL 19 -29_INT202" u="1"/>
        <s v="RURAL_190667100149800201_CR 21 CL 19 -29_INT201" u="1"/>
        <s v="RURAL_190890200725070000_VEREDA RESUMIDEROS" u="1"/>
        <s v="RURAL_190890200634108000_EL GALLIZAZO" u="1"/>
        <s v="RURAL_190617200552455004_VEREDA TABLACITO (INTERIO" u="1"/>
        <s v="RURAL_190761200419650007_190761200419650007" u="1"/>
        <s v="RURAL_190440200621646001_PROV.VDA LAS MERCEDES" u="1"/>
        <s v="RURAL_190674200603690004_PROV.VDA SAN NICOLAS" u="1"/>
        <s v="RURAL_190319203806530001_PROV.190319203806530000" u="1"/>
        <s v="RURAL_190440200540422001_VDA BELEN" u="1"/>
        <s v="RURAL_190698200736470001_PROV.VDA ALTO DE PEPITO" u="1"/>
        <s v="RURAL_190893200932380003_PROV.LA REPRESA" u="1"/>
        <s v="RURAL_190607200550610102_PROV.VEREDA EL SALADITO C" u="1"/>
        <s v="RURAL_190440200570640019_PROV.VDA CASCAJO ABAJO" u="1"/>
        <s v="RURAL_190400200462010005_PROV_VDA CHUSCALITO" u="1"/>
        <s v="RURAL_190319205311850001_VEREDA BERRACAL" u="1"/>
        <s v="RURAL_190030200403913100" u="1"/>
        <s v="RURAL_190318203123200001_VEREDA ALTO DE LA VIRGEN" u="1"/>
        <s v="RURAL_190656200465443402_CR10 CL10 -524_L4_BQ3_402" u="1"/>
        <s v="RURAL_190656200465443302_CR10 CL10 -524_L4_BQ3_302" u="1"/>
        <s v="RURAL_190656200465443301_CR10 CL10 -524_L4_BQ3_301" u="1"/>
        <s v="RURAL_190656200465443201_CR10 CL10 -524_L4_BQ3_201" u="1"/>
        <s v="RURAL_190656200465443202_CR10 CL10 -524_L4_BQ3_202" u="1"/>
        <s v="RURAL_190656200465443401_CR10 CL10 -524_L4_BQ3_401" u="1"/>
        <s v="RURAL_190400200462012006_VDA CHUSCALITO" u="1"/>
        <s v="RURAL_190736208080000001_CL 9 CR 13-35" u="1"/>
        <s v="RURAL_190378200408550001_PROV.VEREDA EL CHISPERO" u="1"/>
        <s v="RURAL_190376200232085000_PARC MONTEMADERO CS 85" u="1"/>
        <s v="RURAL_190375100826660502_CR 12B 15A 07 IN 502 BL 6" u="1"/>
        <s v="RURAL_190033200543700002_PROV.SAN PEDRO ARRIBA" u="1"/>
        <s v="RURAL_190604100277395000_SIETE DE AGOST" u="1"/>
        <s v="RURAL_190674200777800000_VDA POTRERITO" u="1"/>
        <s v="RURAL_190376200520630000_PROVISIONAL" u="1"/>
        <s v="RURAL_190580102722500000_C 14 12 20" u="1"/>
        <s v="RURAL_190690100225700000_CA SAN MIGUEL" u="1"/>
        <s v="RURAL_190656200661300000_VEREDA LLANO DE AGUIRRE" u="1"/>
        <s v="RURAL_190378100028625002_DIVINO NINO" u="1"/>
        <s v="CL 40 CR 26 C -161 (INTERIOR 303 )" u="1"/>
        <s v="CL 40 CR 26 C -161 (INTERIOR 302 )" u="1"/>
        <s v="RURAL_190234200524173100_VDA CARACOLON_POR LA PLAC" u="1"/>
        <s v="RURAL_190615100346855201_CR 60 CL 52-54 INT 201" u="1"/>
        <s v="RURAL_190318101239300002_CR 50 CL 50 -02" u="1"/>
        <s v="RURAL_1904391005406000201_ CR 40 N 29 A 13 INT 201" u="1"/>
        <s v="RURAL_190890200655560000_EL RUBY" u="1"/>
        <s v="RURAL_190616100400129009" u="1"/>
        <s v="RURAL_190736105432000007_LA PESEBRERA" u="1"/>
        <s v="RURAL_190697100327000414_CL 51A-40-95 IN 414" u="1"/>
        <s v="RURAL_190614100380140001_CR 59 CL 46 -19 INT 301" u="1"/>
        <s v="RURAL_190614100380140002_CR 59 CL 46 -21 INT 302" u="1"/>
        <s v="CL 68 CR 50 -8 (INTERIOR 101 )" u="1"/>
        <s v="RURAL_190614100380140000_EL PORVENIR" u="1"/>
        <s v="CR 59 CL 46 -19" u="1"/>
        <s v="RURAL_190234100053605001_BARRIO ANTIOQUIA" u="1"/>
        <s v="TRINCHO PTE MEDIA LOT 48 INT 201" u="1"/>
        <s v="RURAL_122016105100000100" u="1"/>
        <s v="RURAL_190378100003180000_CALLE LA ESCUELA" u="1"/>
        <s v="CR 99 A CL 49 AB -38 (INTERIOR 5 )" u="1"/>
        <s v="CL 4 SUR CR 80 AC -21 (INTERIOR 206 )" u="1"/>
        <s v="RURAL_190604100284970001_AGUAS CLARAS" u="1"/>
        <s v="RURAL_190893100150620001_CASCAJERA" u="1"/>
        <s v="RURAL_190550200146120000_VDA VILLA NVA" u="1"/>
        <s v="CL 39 DA CR 119 C -162 (INTERIOR 1161 )" u="1"/>
        <s v="CL 28 CR 25 A -78 (INTERIOR 214 )" u="1"/>
        <s v="RURAL_190579101180450201_PORTON DE LA VEGA" u="1"/>
        <s v="RURAL_190378100027790001_MARIA ALEGRÍA" u="1"/>
        <s v="RURAL_181004894090000006_PROV.HORIZONTES" u="1"/>
        <s v="RURAL_190616200360750002_PARCELACIÓN MONTELLANO LO" u="1"/>
        <s v="RURAL_190617200791932001_PROV.VEREDA LOS ALTICOS" u="1"/>
        <s v="RURAL_190318203136893001_PROV.190318203136893000" u="1"/>
        <s v="RURAL_190318203167470011_PROV.190318203167470010" u="1"/>
        <s v="RURAL_190319206522550002_PROV.190319206522550000" u="1"/>
        <s v="RURAL_190616100410990003" u="1"/>
        <s v="CL 41 A CR 64 -49" u="1"/>
        <s v="RURAL_190847100181646001_BARRIO EL PROGRESO" u="1"/>
        <s v="RURAL_190698200105490000_VDA POTRERITOS" u="1"/>
        <s v="RURAL_265411008000390001" u="1"/>
        <s v="RURAL_190400100121299995_VDA 5 SAN JUAN" u="1"/>
        <s v="RURAL_190890100376100002_BARRIO CALLE INFANTE" u="1"/>
        <s v="RURAL_190761200921050000_VDA PALMAR DEL CAM" u="1"/>
        <s v="RURAL_190283200481300002_COMBIA VALLECITOS" u="1"/>
        <s v="RURAL_190616200200217005_VEREDA RIO ABAJO" u="1"/>
        <s v="RURAL_190209200806100000_VD. - PUEBLORICO-CSGRAN" u="1"/>
        <s v="RURAL_190425200663452001_PROV.LAS BRISAS" u="1"/>
        <s v="RURAL_190674200756079000_190674200756079000" u="1"/>
        <s v="RURAL_190378100024120010_VIA PANORAMA LAS PARTIDAS" u="1"/>
        <s v="CL 6 SUR CR 80 AA -16" u="1"/>
        <s v="CL 6 SUR CR 80 AA -20 (INTERIOR 301 )" u="1"/>
        <s v="RURAL_190604100019289901_CR 6 N 11 -157" u="1"/>
        <s v="CR 48 CL 40 -110 (INTERIOR 102 )" u="1"/>
        <s v="RURAL_190604200400165003_PROV.VEREDA MARTANA" u="1"/>
        <s v="RURAL_190736105504200003_CL 55C N 44-50" u="1"/>
        <s v="RURAL_190761100050309955_LTE 55 COLINAS KAIROS" u="1"/>
        <s v="RURAL_190761200512653002_PROV.LA MIRANDA" u="1"/>
        <s v="RURAL_190680200575035004_PROV.VDA LAS MERCEDES" u="1"/>
        <s v="CL 69 CR 51 D -41" u="1"/>
        <s v="CL 31 C CR 89 C -62" u="1"/>
        <s v="CL 45 D CR 74 -11 (INTERIOR 401 )" u="1"/>
        <s v="RURAL_190736200404340000_CAMPO ALEGRE" u="1"/>
        <s v="CL 1 CR 82 -230 (INTERIOR 106 )" u="1"/>
        <s v="RURAL_114008013000000010_VDA MANZANILLO" u="1"/>
        <s v="RURAL_190674200623500000_190674200623500000" u="1"/>
        <s v="RURAL_190736105432000000_LA PESEBRERA" u="1"/>
        <s v="RURAL_126015000000000000_MEDELLIN LAS PALMAS" u="1"/>
        <s v="RURAL_190197200683216000_VDA SAN LORENZO" u="1"/>
        <s v="RURAL_190318101239300000_CL 42 CR 53-36" u="1"/>
        <s v="RURAL_114008013000000013" u="1"/>
        <s v="CL 62 SUR CR 43 A -15" u="1"/>
        <s v="CR 36 CL 57 -47" u="1"/>
        <s v="CL 34 B CR 128 -86 (INTERIOR 101 )" u="1"/>
        <s v="CL 36 C CR 114 -35 (INTERIOR 201 )" u="1"/>
        <s v="RURAL_190642200945248001_ALBERGUE" u="1"/>
        <s v="RURAL_265411008000390002" u="1"/>
        <s v="RURAL_190893100493060000_1 1-1 BARRIO EL PRADO" u="1"/>
        <s v="RURAL_103043356070000023" u="1"/>
        <s v="RURAL_122016505000000011_122016505000000011" u="1"/>
        <s v="RURAL_190042100398560000_GUAYABITO" u="1"/>
        <s v="RURAL_103051632500000002_PROV.103051632500000000" u="1"/>
        <s v="CR 24 G CL 38 F SUR -50 (INTERIOR 301 )" u="1"/>
        <s v="RURAL_190893100289600002_CENTRO" u="1"/>
        <s v="CL 55 CR 123 -30 (INTERIOR 101 )" u="1"/>
        <s v="CL 14 CR 71 A -19 (INTERIOR 202 )" u="1"/>
        <s v="CR 59 CL 24 -69" u="1"/>
        <s v="RURAL_190042100421500000_CL 9 N 11 02" u="1"/>
        <s v="CR 8 A CL 58 B -71 (INTERIOR 404 )" u="1"/>
        <s v="CR 8 A CL 58 B -71 (INTERIOR 304 )" u="1"/>
        <s v="CL 43 BB CR 120 B -11 (INTERIOR 315 )" u="1"/>
        <s v="CL 55 CR 123 -30 (INTERIOR 201 )" u="1"/>
        <s v="RURAL_190411200502932001_PROV.CORREGIMIENTO SAN DI" u="1"/>
        <s v="RURAL_146002770000000101_146002770000000101" u="1"/>
        <s v="RURAL_114008013000000012" u="1"/>
        <s v="CL 55 CR 8 -62 (INTERIOR 110 )" u="1"/>
        <s v="CR 23 CL 52 -70 (INTERIOR 321 )" u="1"/>
        <s v="CL 34 CC CR 110 -28 (INTERIOR 206 )" u="1"/>
        <s v="CR 76 A CL 48 C -18" u="1"/>
        <s v="CL 5 A SUR CR 89 -220 (INTERIOR 302 )" u="1"/>
        <s v="CL 3 SUR CR 80 B -37 (INTERIOR 201 )" u="1"/>
        <s v="CL 3 SUR CR 80 B -37 (INTERIOR 202 )" u="1"/>
        <s v="CL 51 A SUR CR 60 A -31 (INTERIOR 301 )" u="1"/>
        <s v="RURAL_190440200550640000_VDA CIMARRONAS" u="1"/>
        <s v="CL 40 SUR CR 40 -70 (INTERIOR 202 )" u="1"/>
        <s v="RURAL_190042100258890000_190042100258890000" u="1"/>
        <s v="RURAL_114008013000000011" u="1"/>
        <s v="CR 24 CL 55 -45 (INTERIOR 201 )" u="1"/>
        <s v="CR 24 CL 55 -45 (INTERIOR 205 )" u="1"/>
        <s v="RURAL_190190200949880003_VEREDA SOFIA" u="1"/>
        <s v="CR 83 A CL 48 SUR -71 (INTERIOR 282 )" u="1"/>
        <s v="RURAL_190688200242115005" u="1"/>
        <s v="CL 9 CR 39 -23 (INTERIOR 102 )" u="1"/>
        <s v="RURAL_147052607000000001" u="1"/>
        <s v="CL 50 CR 47 A -30" u="1"/>
        <s v="RURAL_190376200521295005_PROV.URB BOSSQUES DEL TAM" u="1"/>
        <s v="CL 36 D SUR CR 23 -7 (INTERIOR 100 )" u="1"/>
        <s v="RURAL_190761100067915000_190761100067915000" u="1"/>
        <s v="RURAL_190761100154900060 CRA SANTANDER" u="1"/>
        <s v="CL 51 CR 15 A -9 (INTERIOR 402 )" u="1"/>
        <s v="CR 42 CL 64 -18" u="1"/>
        <s v="RURAL_181041532700000001_PROV.VDA EL MARIAL" u="1"/>
        <s v="RURAL_190607200531548000_VEREDA DON DIEGO" u="1"/>
        <s v="CR 41 CL 31 -91 (INTERIOR 5 )" u="1"/>
        <s v="CR 31 CL 19 -435 (CS 1325 ARGENTINA )" u="1"/>
        <s v="RURAL_190761014000001025_VEREDA LLANO DE LA MONTAÑ" u="1"/>
        <s v="CL 56 FD CR 20 -69 (INTERIOR 301 )" u="1"/>
        <s v="RURAL_190735100412395000_GALAN" u="1"/>
        <s v="CL 47 CR 30 -8 (INTERIOR 101 )" u="1"/>
        <s v="CR 32 CL 60 -87 (INTERIOR 807 BQ 11 BOSQ ROBLEDAL" u="1"/>
        <s v="CR 32 CL 60 -87 (INTERIOR 801 BQ 11 BOSQ ROBLEDAL" u="1"/>
        <s v="CR 32 CL 60 -87 (INTERIOR 701 BQ 11 BOSQ ROBLEDAL" u="1"/>
        <s v="CR 32 CL 60 -87 (INTERIOR 703 BQ 11 BOSQ ROBLEDAL" u="1"/>
        <s v="CR 32 CL 60 -87 (INTERIOR 705 BQ 11 BOSQ ROBLEDAL" u="1"/>
        <s v="CR 32 CL 60 -87 (INTERIOR 702 BQ 11 BOSQ ROBLEDAL" u="1"/>
        <s v="CR 32 CL 60 -87 (INTERIOR 108 BQ 8 BOSQ ROBLEDAL )" u="1"/>
        <s v="CR 32 CL 60 -87 (INTERIOR 107 BQ 8 BOSQ ROBLEDAL )" u="1"/>
        <s v="CR 32 CL 60 -87 (INTERIOR 103 BQ 8 BOSQ ROBLEDAL )" u="1"/>
        <s v="RURAL_190604100000817201_" u="1"/>
        <s v="RURAL_181042055000000005-PROV_VDA EL MARIAL" u="1"/>
        <s v="CR 25 CL 7 -15 (INTERIOR 201 )" u="1"/>
        <s v="RURAL_190350100029100106" u="1"/>
        <s v="190350100029100107_CALLE 46 N 50-34" u="1"/>
        <s v="CL 89 CR 46 A -19" u="1"/>
        <s v="CR 47 A CL 50 -47" u="1"/>
        <s v="RURAL_140002500000000176_140002500000000176" u="1"/>
        <s v="RURAL_140002500000000171_140002500000000171" u="1"/>
        <s v="RURAL_190761200909300031_CAMPO REAL CASA 18" u="1"/>
        <s v="RURAL_190649200270690000_VEREDA LA MARIA." u="1"/>
        <s v="RURAL_190698200944200005_PROV.VEREDA LA ESPERANZA" u="1"/>
        <s v="RURAL_190660200600390001_PROV.VEREDA SOPETRAN" u="1"/>
        <s v="CR 16 DD CL 63 -2 (INTERIOR 101 )" u="1"/>
        <s v="CR 48 CL 140 A SUR -21" u="1"/>
        <s v="CR 48 CL 18 C SUR -" u="1"/>
        <s v="CR 48 CL 30 SUR -" u="1"/>
        <s v="CL 38 A SUR CR 42 -46" u="1"/>
        <s v="CL 20 B SUR CR 27 -335" u="1"/>
        <s v="CR 48 CL 32 B SUR -" u="1"/>
        <s v="RURAL_103036964801000000_103036964801000000" u="1"/>
        <s v="DIAG 47 CL 35 -7 (INTERIOR 201 )" u="1"/>
        <s v="CR 48 CL 19 SUR -29" u="1"/>
        <s v="CR 18 D CL 57 B -14 (INTERIOR 201 )" u="1"/>
        <s v="CR 48 CL 49 SUR -" u="1"/>
        <s v="CR 18 B CL 59 A -32 (INTERIOR 111 )" u="1"/>
        <s v="CR 18 B CL 59 A -32 (INTERIOR 112 )" u="1"/>
        <s v="RURAL_161072500000000005_161072500000000005" u="1"/>
        <s v="CR 48 A CL 60 A SUR -9" u="1"/>
        <s v="CL 48 SUR CR 64 B -296" u="1"/>
        <s v="CL 52 CR 2 -36 (INTERIOR 301 )" u="1"/>
        <s v="CR 16 DD CL 63 -10" u="1"/>
        <s v="CL 71 SUR CR 45 -31" u="1"/>
        <s v="CL 39 A SUR CR 24 G -38" u="1"/>
        <s v="RURAL_190138200203360000_VEREDA LA PUCARCO" u="1"/>
        <s v="CL 28 A CR 81 -80 (INTERIOR 204 )" u="1"/>
        <s v="CL 40 SUR CR 47 A -40" u="1"/>
        <s v="CL 28 A CR 81 -80 (INTERIOR 203 )" u="1"/>
        <s v="CL 28 A CR 81 -80 (INTERIOR 201 )" u="1"/>
        <s v="CL 28 A CR 81 -80 (INTERIOR 202 )" u="1"/>
        <s v="RURAL_190761200739150010_VDA LA ISLETA RUTA 739150" u="1"/>
        <s v="CR 97 CL 43 -43 (INTERIOR 302 )" u="1"/>
        <s v="RURAL_159056431100000203_INMACULADA 2" u="1"/>
        <s v="RURAL_159056431100000202_LA INMACULADA 2" u="1"/>
        <s v="RURAL_126005374609800000_VEREDA AGUAS FRIAS" u="1"/>
        <s v="RURAL_163012339001000002" u="1"/>
        <s v="RURAL_190285200713026000" u="1"/>
        <s v="RURAL_190614100380150332_CR 59 CL 46 -21 (INTERIOR" u="1"/>
        <s v="RURAL_190617200575580006_PROV.COMPLEZ LOTE 83 LOCA" u="1"/>
        <s v="RURAL_190617200575580007_PROV.COMPLEZ LOTE 83 LOCA" u="1"/>
        <s v="RURAL_190617200575580008_PROV.COMPLEZ LOTE 83 LOCA" u="1"/>
        <s v="RURAL_190617200575580009_PROV.COMPLEZ LOTE 83 LOCA" u="1"/>
        <s v="RURAL_190617200575580010_PROV.COMPLEZ LOTE 83 LOCA" u="1"/>
        <s v="RURAL_190149200740578005_PROV.VEREDA EL CERRO" u="1"/>
        <s v="RURAL_190670101542868001_CORREGIMIENTO CRISTALES" u="1"/>
        <s v="RURAL_190364200522000001_VEREDA LA LINDA" u="1"/>
        <s v="RURAL_190411200800020000_CONTI A 19041120080009000" u="1"/>
        <s v="RURAL_163012185200000201" u="1"/>
        <s v="RURAL_190735100412395000" u="1"/>
        <s v="CR 16 C CL 56 -3 (INTERIOR 4001 )" u="1"/>
        <s v="RURAL_190347100008605000" u="1"/>
        <s v="RURAL_190400100058200022_CR 13 CL 66 -22" u="1"/>
        <s v="RURAL_190030100071296030_SECTOR EL TRINCHO LT3" u="1"/>
        <s v="RURAL_190735101175000000_EL TEJAR" u="1"/>
        <s v="CR 32 CL 60 -87 (INTERIOR 908 BQ 11 BOSQ ROBLEDAL" u="1"/>
        <s v="CR 32 CL 60 -87 (INTERIOR 906 BQ 11 BOSQ ROBLEDAL" u="1"/>
        <s v="CR 32 CL 60 -87 (INTERIOR 902 BQ 11 BOSQ ROBLEDAL" u="1"/>
        <s v="CR 32 CL 60 -87 (INTERIOR 808 BQ 11 BOSQ ROBLEDAL" u="1"/>
        <s v="CR 32 CL 60 -87 (INTERIOR 803 BQ 11 BOSQ ROBLEDAL" u="1"/>
        <s v="CR 32 CL 60 -87 (INTERIOR 804 BQ 11 BOSQ ROBLEDAL" u="1"/>
        <s v="CR 32 CL 60 -87 (INTERIOR 901 BQ 11 BOSQ ROBLEDAL" u="1"/>
        <s v="CR 32 CL 60 -87 (INTERIOR 805 BQ 11 BOSQ ROBLEDAL" u="1"/>
        <s v="CR 32 CL 60 -87 (INTERIOR 802 BQ 11 BOSQ ROBLEDAL" u="1"/>
        <s v="RURAL_190680200466560000_ONTIGUO 466550" u="1"/>
        <s v="RURAL_188041986200000000_LAS DIVISAS" u="1"/>
        <s v="CR 19 CL 59 C -57 (INTERIOR 1104 )" u="1"/>
        <s v="RURAL_190440200610430002_VDA LAS MERCEDES" u="1"/>
        <s v="RURAL_190440200673925001_VDA ALTO DEL MERCADO" u="1"/>
        <s v="RURAL_190617200575580011_PROV.COMPLEX LOTE 83 ZONA" u="1"/>
        <s v="RURAL_190400200665638002_PROV.VEREDA SAN JUAN" u="1"/>
        <s v="RURAL_190617200652294153_LT 53 PARCELACION HARAS C" u="1"/>
        <s v="CR 44 CL 66 -30 (INTERIOR 403 )" u="1"/>
        <s v="CR 44 CL 66 -30 (INTERIOR 503 )" u="1"/>
        <s v="RURAL_190616200432550000_SAJONIA" u="1"/>
        <s v="CL 51 B CR 1 BB -37" u="1"/>
        <s v="RURAL_163007450000000201_163007450000000201" u="1"/>
        <s v="RURAL_190607100318699097" u="1"/>
        <s v="RURAL_190149100289610004_CR 28 N 12 B -25 APTO 201" u="1"/>
        <s v="CL 51 SUR CR 62 D -23 (INTERIOR 301 )" u="1"/>
        <s v="RURAL_190149100289610005_CR 28 N 12 B -25 APTO 301" u="1"/>
        <s v="RURAL_190149100096285101_CR 35 CL 44 27 INT101" u="1"/>
        <s v="RURAL_167092782500000201" u="1"/>
        <s v="CL 55 CR 40 -44 (INTERIOR 1208 )" u="1"/>
        <s v="CR 38 CL 9 SUR -38 (INTERIOR 5 )" u="1"/>
        <s v="RURAL_188022860300000000_VDA LA RAPIDA" u="1"/>
        <s v="RURAL_190628200313550001_EL LLANO DEL ORO" u="1"/>
        <s v="CL 39 F CR 120 -79 (INTERIOR 178 )" u="1"/>
        <s v="RURAL_190890100020100006_CL 20 CR 6-14" u="1"/>
        <s v="CL 48 E CR 101 -83 (INTERIOR 202 )" u="1"/>
        <s v="CR 91 A CL 44 B SUR -74" u="1"/>
        <s v="RURAL_190364200826800000_VDA RIO CLARO" u="1"/>
        <s v="RURAL_191245200746700001_PROV.SIETE" u="1"/>
        <s v="CL 30 CR 39 -98" u="1"/>
        <s v="RURAL_190660200600985000_VDA SAN FRANCISCO" u="1"/>
        <s v="CL 40 E SUR CR 25 B -26 (INTERIOR 6100 )" u="1"/>
        <s v="RURAL_190579101960300201_CR 9 N 62 - 32 APTO 201" u="1"/>
        <s v="RURAL_190858100160920001" u="1"/>
        <s v="RURAL_163004865015000202_163004865015000202" u="1"/>
        <s v="RURAL_190740200707725001_SEVILLA" u="1"/>
        <s v="RURAL_190319207155330001_PROV.VDA OVEJAS" u="1"/>
        <s v="RURAL_190318203207020103_VDA BATEA SECA" u="1"/>
        <s v="RURAL_190368100189400001" u="1"/>
        <s v="RURAL_190364200871415002_PROV.VEREDA SERRANIAS" u="1"/>
        <s v="RURAL_190616200294750000_CL 42 63C 119" u="1"/>
        <s v="CR 84 CL 1 SUR -74 (INTERIOR 201 )" u="1"/>
        <s v="RURAL_190856200641300000_FATIMA" u="1"/>
        <s v="RURAL_190440200700610000_VEREDA MONTANITA" u="1"/>
        <s v="CR 22 B CL 8 -16" u="1"/>
        <s v="RURAL_190318204816000000_SAN JOSE" u="1"/>
        <s v="AGUAS FRESCAS PARCELACIÓN LOTE 106 - VEREDA CAMPO A" u="1"/>
        <s v="CR 22 F CL 8 -58" u="1"/>
        <s v="RURAL_190318203406900001_PROV.190318203406900000" u="1"/>
        <s v="RURAL_190736103300340001_CR 48 CL 56 -106" u="1"/>
        <s v="CR 70 CL 1 -141 (INTERIOR 293 )" u="1"/>
        <s v="RURAL_190149100289610102_CR 28 12 B 35 APTO 101" u="1"/>
        <s v="CR 100 AD CL 48 FC -4 (INTERIOR 302 )" u="1"/>
        <s v="CR 29 C CL 3 B SUR -" u="1"/>
        <s v="RURAL_163004487900000401_163004487900000401" u="1"/>
        <s v="RURAL_136029809805502201_136029809805502201" u="1"/>
        <s v="CR 30 CL 4 A -70" u="1"/>
        <s v="RURAL_159020450000000000_TIERRA AMARILLA" u="1"/>
        <s v="CL 11 SUR CR 44 -52" u="1"/>
        <s v="RURAL_190628200682517000_VEREDA REMARTIR" u="1"/>
        <s v="CL 39 F CR 115 A -135 (INTERIOR 104 )" u="1"/>
        <s v="CR 12 CL 49 -26" u="1"/>
        <s v="RURAL_190440200870291000_VDA LA MILAGROSA" u="1"/>
        <s v="CR 72 CL 9 B -6" u="1"/>
        <s v="RURAL_190149200784299102_BQ B CASA 102 CL 13A N 23" u="1"/>
        <s v="RURAL_190149200784295109_BQ A CASA 109 CL 13B N 23" u="1"/>
        <s v="RURAL_190149200784295209_BQ A CASA 209 CL 13B N 23" u="1"/>
        <s v="RURAL_190149200784295208_BQ A CASA 208 CL 13B N 23" u="1"/>
        <s v="RURAL_190149200784295102_BQ A CASA 102 CL 13B N 23" u="1"/>
        <s v="RURAL_190149200784297112_BQ C CASA 112 CL 13A N 23" u="1"/>
        <s v="RURAL_190149200784295210_BQ A CASA 210 CL 13B N 23" u="1"/>
        <s v="RURAL_190149200784298113_BQ D CASA 113 CR 23A N 13" u="1"/>
        <s v="RURAL_190149200784298212_BQ D CASA 212 CR 23A N 13" u="1"/>
        <s v="RURAL_190149200784297115_BQ C CASA 115 CL 13A N 23" u="1"/>
        <s v="RURAL_190149200784298101_BQ D CASA 101 CR 23A N 13" u="1"/>
        <s v="RURAL_190149200784297216_BQ C CASA 216 CL 13A N 23" u="1"/>
        <s v="RURAL_190149200784298114_BQ D CASA 114 CR 23A N 13" u="1"/>
        <s v="RURAL_190149200784298214_BQ D CASA 214 CR 23A N 13" u="1"/>
        <s v="RURAL_190149200784298213_BQ D CASA 213 CR 23A N 13" u="1"/>
        <s v="RURAL_190149200784298216_BQ D CASA 216 CR 23A N 13" u="1"/>
        <s v="RURAL_190149200784298112_BQ D CASA 112 CR 23A N 13" u="1"/>
        <s v="RURAL_190149200784298115_BQ D CASA 115 CR 23A N 13" u="1"/>
        <s v="RURAL_190149200784298117_BQ D CASA 117 CR 23A N 13" u="1"/>
        <s v="RURAL_190149200784298116_BQ D CASA 116 CR 23A N 13" u="1"/>
        <s v="RURAL_190149200784298211_BQ D CASA 211 CR 23A N 13" u="1"/>
        <s v="RURAL_190149200784298118_BQ D CASA 118 CR 23A N 13" u="1"/>
        <s v="RURAL_190149200784298215_BQ D CASA 215 CR 23A N 13" u="1"/>
        <s v="CL 45 D CR 74 -5" u="1"/>
        <s v="RURAL_190149200784298222_BQ D CASA 222 CR 23 N 13-" u="1"/>
        <s v="RURAL_190149200784298120_BQ D CASA 120 CR 23 N 13-" u="1"/>
        <s v="RURAL_190149200784298220_BQ D CASA 220 CR 23 N 13-" u="1"/>
        <s v="RURAL_190149200784298218_BQ D CASA 218 CR 23A N 13" u="1"/>
        <s v="RURAL_190149200784298121_BQ D CASA 121 CR 23 N 13-" u="1"/>
        <s v="RURAL_190149200784298219_BQ D CASA 219 CR 23 N 13-" u="1"/>
        <s v="RURAL_190149200784298122_BQ D CASA 122 CR 23 N 13-" u="1"/>
        <s v="RURAL_190149200784298123_BQ D CASA 123 CR 23 N 13-" u="1"/>
        <s v="CR 62 CL 39 -17" u="1"/>
        <s v="RURAL_190149200784298124_BQ D CASA 124 CR 23 N 13-" u="1"/>
        <s v="RURAL_190149200784298224_BQ D CASA 224 CR 23 N 13-" u="1"/>
        <s v="RURAL_190149200784298221_BQ D CASA 221 CR 23 N 13-" u="1"/>
        <s v="RURAL_190149200784298223_BQ D CASA 223 CR 23 N 13-" u="1"/>
        <s v="RURAL_190149200784298125_BQ D CASA 125 CR 23 N 13-" u="1"/>
        <s v="RURAL_190149200784298126_BQ D CASA 126 CR 23 N 13-" u="1"/>
        <s v="RURAL_190149200784298136_BQ D CASA 136 CR 23 N 13-" u="1"/>
        <s v="RURAL_190149200784298236_BQ D CASA 236 CR 23 N 13-" u="1"/>
        <s v="RURAL_190149200784298233_BQ D CASA 233 CR 23 N 13-" u="1"/>
        <s v="RURAL_190149200784298135_BQ D CASA 135 CR 23 N 13-" u="1"/>
        <s v="RURAL_190149200784298128_BQ D CASA 128 CR 23 N 13-" u="1"/>
        <s v="RURAL_190149200784295108_BQ A CASA 108 CL 13B N 23" u="1"/>
        <s v="RURAL_190149200784298231_BQ D CASA 231 CR 23 N 13-" u="1"/>
        <s v="RURAL_190149200784298111_BQ D CASA 111 CR 23A N 13" u="1"/>
        <s v="RURAL_190149200784298133_BQ D CASA 133 CR 23 N 13-" u="1"/>
        <s v="RURAL_190149200784298232_BQ D CASA 232 CR 23 N 13-" u="1"/>
        <s v="RURAL_190149200784298132_BQ D CASA 132 CR 23 N 13-" u="1"/>
        <s v="RURAL_190149200784298210_BQ D CASA 210 CR 23A N 13" u="1"/>
        <s v="RURAL_190149200784298134_BQ D CASA 134 CR 23 N 13-" u="1"/>
        <s v="RURAL_190149200784298110_BQ D CASA 110 CR 23A N 13" u="1"/>
        <s v="RURAL_190149200784299103_BQ B CASA 103 CL 13A N 23" u="1"/>
        <s v="RURAL_190149200784295110_BQ A CASA 110 CL 13B N 23" u="1"/>
        <s v="RURAL_190149200784298131_BQ D CASA 131 CR 23 N 13-" u="1"/>
        <s v="RURAL_190149200784298230_BQ D CASA 230 CR 23 N 13-" u="1"/>
        <s v="RURAL_190149200784298209_BQ D CASA 209 CR 23A N 13" u="1"/>
        <s v="RURAL_190149200784299202_BQ B CASA 202 CL 13A N 23" u="1"/>
        <s v="RURAL_190149200784299104_BQ B CASA 104 CL 13A N 23" u="1"/>
        <s v="RURAL_190149200784297106_BQ C CASA 106 CL 13 N 23A" u="1"/>
        <s v="RURAL_190149200784297204_BQ C CASA 204 CL 13 N 23A" u="1"/>
        <s v="RURAL_190149200784295103_BQ A CASA 103 CL 13B N 23" u="1"/>
        <s v="RURAL_190149200784298208_BQ D CASA 208 CR 23A N 13" u="1"/>
        <s v="RURAL_190149200784297205_BQ C CASA 205 CL 13 N 23A" u="1"/>
        <s v="RURAL_190149200784298109_BQ D CASA 109 CR 23A N 13" u="1"/>
        <s v="RURAL_190149200784299201_BQ B CASA 201 CL 13A N 23" u="1"/>
        <s v="RURAL_190149200784299101_BQ B CASA 101 CL 13A N 23" u="1"/>
        <s v="RURAL_190149200784298205_BQ D CASA 205 CR 23A N 13" u="1"/>
        <s v="RURAL_190149200784295107_BQ A CASA 107 CL 13B N 23" u="1"/>
        <s v="RURAL_190149200784298105_BQ D CASA 105 CR 23A N 13" u="1"/>
        <s v="RURAL_190149200784298106_BQ D CASA 106 CR 23A N 13" u="1"/>
        <s v="RURAL_190149200784298108_BQ D CASA 108 CR 23A N 13" u="1"/>
        <s v="RURAL_190149200784298206_BQ D CASA 206 CR 23A N 13" u="1"/>
        <s v="RURAL_190149200784297105_BQ C CASA 105 CL 13 N 23A" u="1"/>
        <s v="RURAL_190149200784299217_BQ B CASA 217 CL 13B N 23" u="1"/>
        <s v="RURAL_190149200784297206_BQ C CASA 206 CL 13 N 23A" u="1"/>
        <s v="RURAL_190149200784299117_BQ B CASA 117 CL 13B N 23" u="1"/>
        <s v="RURAL_190149200784299216_BQ B CASA 216 CL 13B N 23" u="1"/>
        <s v="RURAL_190149200784298119_BQ D CASA 119 CR 23 N 13-" u="1"/>
        <s v="RURAL_190149200784299116_BQ B CASA 116 CL 13B N 23" u="1"/>
        <s v="RURAL_190149200784299118_BQ B CASA 118 CL 13B N 23" u="1"/>
        <s v="RURAL_190149200784299215_BQ B CASA 215 CL 13B N 23" u="1"/>
        <s v="RURAL_190149200784298226_BQ D CASA 226 CR 23 N 13-" u="1"/>
        <s v="RURAL_190149200784298107_BQ D CASA 107 CR 23A N 13" u="1"/>
        <s v="RURAL_190149200784298129_BQ D CASA 129 CR 23 N 13-" u="1"/>
        <s v="RURAL_190149200784298228_BQ D CASA 228 CR 23 N 13-" u="1"/>
        <s v="RURAL_190149200784298130_BQ D CASA 130 CR 23 N 13-" u="1"/>
        <s v="RURAL_190149200784298227_BQ D CASA 227 CR 23 N 13-" u="1"/>
        <s v="RURAL_190149200784298225_BQ D CASA 225 CR 23 N 13-" u="1"/>
        <s v="RURAL_190149200784298127_BQ D CASA 127 CR 23 N 13-" u="1"/>
        <s v="RURAL_190149200784298229_BQ D CASA 229 CR 23 N 13-" u="1"/>
        <s v="RURAL_190149200784299214_BQ B CASA 214 CL 13B N 23" u="1"/>
        <s v="RURAL_190149200784299112_BQ B CASA 112 CL 13B N 23" u="1"/>
        <s v="RURAL_190149200784299111_BQ B CASA 111 CL 13B N 23" u="1"/>
        <s v="RURAL_190149200784299212_BQ B CASA 212 CL 13B N 23" u="1"/>
        <s v="RURAL_190149200784295204_BQ A CASA 204 CL 13B N 23" u="1"/>
        <s v="RURAL_190149200784299213_BQ B CASA 213 CL 13B N 23" u="1"/>
        <s v="RURAL_190149200784299113_BQ B CASA 113 CL 13B N 23" u="1"/>
        <s v="RURAL_190149200784299115_BQ B CASA 115 CL 13B N 23" u="1"/>
        <s v="RURAL_190736103725200021" u="1"/>
        <s v="RURAL_190149200784295223_BQ A CASA 223 CL 13D N 23" u="1"/>
        <s v="RURAL_190149200784295222_BQ A CASA 222 CL 13D N 23" u="1"/>
        <s v="RURAL_190149200784295122_BQ A CASA 122 CL 13D N 23" u="1"/>
        <s v="RURAL_190149200784295221_BQ A CASA 221 CL 13D N 23" u="1"/>
        <s v="RURAL_190149200784295121_BQ A CASA 121 CL 13D N 23" u="1"/>
        <s v="RURAL_190149200784295124_BQ A CASA 124 CL 13D N 23" u="1"/>
        <s v="RURAL_190149200784298207_BQ D CASA 207 CR 23A N 13" u="1"/>
        <s v="RURAL_190149200784295123_BQ A CASA 123 CL 13D N 23" u="1"/>
        <s v="RURAL_190149200784297203_BQ C CASA 203 CL 13 N 23A" u="1"/>
        <s v="RURAL_190149200784297102_BQ C CASA 102 CL 13 N 23A" u="1"/>
        <s v="RURAL_190149200784297104_BQ C CASA 104 CL 13 N 23A" u="1"/>
        <s v="RURAL_190149200784297103_BQ C CASA 103 CL 13 N 23A" u="1"/>
        <s v="RURAL_190149200784295220_BQ A CASA 220 CL 13D N 23" u="1"/>
        <s v="RURAL_190149200784295224_BQ A CASA 224 CL 13D N 23" u="1"/>
        <s v="RURAL_190149200784297201_BQ C CASA 201 CL 13 N 23A" u="1"/>
        <s v="RURAL_190149200784295105_BQ A CASA 105 CL 13B N 23" u="1"/>
        <s v="RURAL_190149200784299220_BQ B CASA 220 CL 13B N 23" u="1"/>
        <s v="RURAL_190149200784299120_BQ B CASA 120 CL 13B N 23" u="1"/>
        <s v="RURAL_190149200784297111_BQ C CASA 111 CL 13A N 23" u="1"/>
        <s v="RURAL_190149200784297202_BQ C CASA 202 CL 13 N 23A" u="1"/>
        <s v="RURAL_190149200784297215_BQ C CASA 215 CL 13A N 23" u="1"/>
        <s v="RURAL_190149200784297101_BQ C CASA 101 CL 13 N 23A" u="1"/>
        <s v="RURAL_190149200784299119_BQ B CASA 119 CL 13B N 23" u="1"/>
        <s v="RURAL_190149200784299218_BQ B CASA 218 CL 13B N 23" u="1"/>
        <s v="RURAL_190149200784297210_BQ C CASA 210 CL 13A N 23" u="1"/>
        <s v="RURAL_190149200784299219_BQ B CASA 219 CL 13B N 23" u="1"/>
        <s v="RURAL_190149200784297107_BQ C CASA 107 CL 13 N 23A" u="1"/>
        <s v="RURAL_190149200784298103_BQ D CASA 103 CR 23A N 13" u="1"/>
        <s v="RURAL_190149200784297212_BQ C CASA 212 CL 13A N 23" u="1"/>
        <s v="RURAL_190149200784297109_BQ C CASA 109 CL 13A N 23" u="1"/>
        <s v="RURAL_190149200784298203_BQ D CASA 203 CR 23A N 13" u="1"/>
        <s v="RURAL_190149200784297113_BQ C CASA 113 CL 13A N 23" u="1"/>
        <s v="RURAL_190149200784295101_BQ A CASA 101 CL 13B N 23" u="1"/>
        <s v="RURAL_190149200784295106_BQ A CASA 106 CL 13B N 23" u="1"/>
        <s v="RURAL_190149200784297116_BQ C CASA 116 CL 13A N 23" u="1"/>
        <s v="RURAL_190149200784298104_BQ D CASA 104 CR 23A N 13" u="1"/>
        <s v="RURAL_190149200784297211_BQ C CASA 211 CL 13A N 23" u="1"/>
        <s v="RURAL_190149200784297208_BQ C CASA 208 CL 13 N 23A" u="1"/>
        <s v="RURAL_190149200784298102_BQ D CASA 102 CR 23A N 13" u="1"/>
        <s v="RURAL_190149200784298204_BQ D CASA 204 CR 23A N 13" u="1"/>
        <s v="CR 44 CL 66 -26 (INTERIOR 1101 )" u="1"/>
        <s v="RURAL_190149200784298202_BQ D CASA 202 CR 23A N 13" u="1"/>
        <s v="RURAL_190149200784295206_BQ A CASA 206 CL 13B N 23" u="1"/>
        <s v="RURAL_190149200784297214_BQ C CASA 214 CL 13A N 23" u="1"/>
        <s v="RURAL_190149200784295205_BQ A CASA 205 CL 13B N 23" u="1"/>
        <s v="RURAL_190149200784297207_BQ C CASA 207 CL 13 N 23A" u="1"/>
        <s v="RURAL_190149200784297213_BQ C CASA 213 CL 13A N 23" u="1"/>
        <s v="RURAL_190149200784297110_BQ C CASA 110 CL 13A N 23" u="1"/>
        <s v="RURAL_190149200784295117_BQ A CASA 117 CL 13D N 23" u="1"/>
        <s v="RURAL_190149200784295116_BQ A CASA 116 CL 13D N 23" u="1"/>
        <s v="RURAL_190149200784295114_BQ A CASA 114 CL 13D N 23" u="1"/>
        <s v="RURAL_190149200784295112_BQ A CASA 112 CL 13B N 23" u="1"/>
        <s v="RURAL_190149200784295104_BQ A CASA 104 CL 13B N 23" u="1"/>
        <s v="RURAL_190149200784295113_BQ A CASA 113 CL 13D N 23" u="1"/>
        <s v="RURAL_190149200784295111_BQ A CASA 111 CL 13B N 23" u="1"/>
        <s v="RURAL_190149200784295118_BQ A CASA 118 CL 13D N 23" u="1"/>
        <s v="RURAL_190149200784295115_BQ A CASA 115 CL 13D N 23" u="1"/>
        <s v="RURAL_190149200784299209_BQ B CASA 209 CL 13A N 23" u="1"/>
        <s v="RURAL_190149200784299206_BQ B CASA 206 CL 13A N 23" u="1"/>
        <s v="RURAL_190149200784299204_BQ B CASA 204 CL 13A N 23" u="1"/>
        <s v="RURAL_190149200784299207_BQ B CASA 207 CL 13A N 23" u="1"/>
        <s v="RURAL_190149200784299205_BQ B CASA 205 CL 13A N 23" u="1"/>
        <s v="RURAL_190149200784299210_BQ B CASA 210 CL 13A N 23" u="1"/>
        <s v="RURAL_190149200784299211_BQ B CASA 211 CL 13B N 23" u="1"/>
        <s v="RURAL_190149200784299208_BQ B CASA 208 CL 13A N 23" u="1"/>
        <s v="RURAL_190149200784298234_BQ D CASA 234 CR 23 N 13-" u="1"/>
        <s v="RURAL_190149200784299106_BQ B CASA 106 CL 13A N 23" u="1"/>
        <s v="RURAL_190149200784298235_BQ D CASA 235 CR 23 N 13-" u="1"/>
        <s v="RURAL_190149200784299110_BQ B CASA 110 CL 13A N 23" u="1"/>
        <s v="RURAL_190149200784299107_BQ B CASA 107 CL 13A N 23" u="1"/>
        <s v="RURAL_190149200784299114_BQ B CASA 114 CL 13B N 23" u="1"/>
        <s v="RURAL_190149200784299109_BQ B CASA 109 CL 13A N 23" u="1"/>
        <s v="RURAL_190149200784299105_BQ B CASA 105 CL 13A N 23" u="1"/>
        <s v="RURAL_190149200784295203_BQ A CASA 203 CL 13B N 23" u="1"/>
        <s v="RURAL_190149200784295120_BQ A CASA 120 CL 13D N 23" u="1"/>
        <s v="RURAL_190149200784295202_BQ A CASA 202 CL 13B N 23" u="1"/>
        <s v="RURAL_190149200784295207_BQ A CASA 207 CL 13B N 23" u="1"/>
        <s v="RURAL_190149200784295211_BQ A CASA 211 CL 13B N 23" u="1"/>
        <s v="RURAL_190149200784295119_BQ A CASA 119 CL 13D N 23" u="1"/>
        <s v="RURAL_190149200784295212_BQ A CASA 212 CL 13B N 23" u="1"/>
        <s v="RURAL_190149200784295201_BQ A CASA 201 CL 13B N 23" u="1"/>
        <s v="RURAL_190149200784295213_BQ A CASA 213 CL 13D N 23" u="1"/>
        <s v="RURAL_190149200784295218_BQ A CASA 218 CL 13D N 23" u="1"/>
        <s v="RURAL_190149200784295214_BQ A CASA 214 CL 13D N 23" u="1"/>
        <s v="RURAL_190149200784295216_BQ A CASA 216 CL 13D N 23" u="1"/>
        <s v="RURAL_190149200784295217_BQ A CASA 217 CL 13D N 23" u="1"/>
        <s v="RURAL_190149200784297108_BQ C CASA 108 CL 13 N 23A" u="1"/>
        <s v="RURAL_190149200784295219_BQ A CASA 219 CL 13D N 23" u="1"/>
        <s v="RURAL_190149200784295215_BQ A CASA 215 CL 13D N 23" u="1"/>
        <s v="RURAL_190149200784297114_BQ C CASA 114 CL 13A N 23" u="1"/>
        <s v="RURAL_190149200784297209_BQ C CASA 209 CL 13A N 23" u="1"/>
        <s v="RURAL_190149200784299203_BQ B CASA 203 CL 13A N 23" u="1"/>
        <s v="RURAL_190149200784298201_BQ D CASA 201 CR 23A N 13" u="1"/>
        <s v="RURAL_190149200784299108_BQ B CASA 108 CL 13A N 23" u="1"/>
        <s v="RURAL_190149200784298217_BQ D CASA 217 CR 23A N 13" u="1"/>
        <s v="CR 47 EE CL 80 SUR -80 (INTERIOR 2006 )" u="1"/>
        <s v="CR 42 D CL 45 B SUR -125 (INTERIOR 602 )" u="1"/>
        <s v="RURAL_163008125800000000_RURAL ITAGUI EL AJIZAL" u="1"/>
        <s v="CR 78 A CL 34 A -31" u="1"/>
        <s v="CR 52 CL 53 -30 (INTERIOR 411 )" u="1"/>
        <s v="CL 49 B CR 99 B -161 (INTERIOR 203 )" u="1"/>
        <s v="RURAL_190607200627420000_PARC. LA ARCADIA" u="1"/>
        <s v="RURAL_190400200668160003_PROV._SAN MIGUEL STA CRUZ" u="1"/>
        <s v="RURAL_190440200561347000_VDA CAMPO ALEGRE" u="1"/>
        <s v="CL 58 C CR 90 -1 (INTERIOR 263 )" u="1"/>
        <s v="RURAL_370225001000560501" u="1"/>
        <s v="RURAL_370225001000560502" u="1"/>
        <s v="RURAL_136029809982000001_CR 99 CL 57B -86" u="1"/>
        <s v="RURAL_163007734700000000" u="1"/>
        <s v="RURAL_190318100981500055_CR 53 CL 56-50" u="1"/>
        <s v="CL 48 D CR 99 B -135 (INTERIOR 9801 )" u="1"/>
        <s v="CR 70 CL 42 -39 (INTERIOR 2000 )" u="1"/>
        <s v="DIAG 32 B TRAN 31 SUR -21 (INTERIOR 301 )" u="1"/>
        <s v="RURAL_161010110000000001_VDA LA VALERIA" u="1"/>
        <s v="CL 11 A CR 43 E -47" u="1"/>
        <s v="CR 120 H CL 54 A -287 (INTERIOR 105 )" u="1"/>
        <s v="RURAL_146025997700000100_146025997700000100" u="1"/>
        <s v="CL 57 DD CR 23 -93 (INTERIOR 301 )" u="1"/>
        <s v="RURAL_190679100069450001_SECTOR EL CEMENTERIO" u="1"/>
        <s v="RURAL_190890100332610010_BR NUEVO" u="1"/>
        <s v="TRAN 62 A CR 64 C -22 (INTERIOR 602 )" u="1"/>
        <s v="RURAL_190149100099900000_CR 33B N 43B 25" u="1"/>
        <s v="CL 83 C SUR CR 55 -257 (INTERIOR 105 )" u="1"/>
        <s v="RURAL_125006607300000000_125006607300000000" u="1"/>
        <s v="RURAL_190376200497200002_PROV.VEREDA EL TAMBO" u="1"/>
        <s v="CL 52 CR 18 -30 (INTERIOR 207 )" u="1"/>
        <s v="CL 16 CR 99 -81 (INTERIOR 201 )" u="1"/>
        <s v="CL 57 B CR 19 A -98 (INTERIOR 301 )" u="1"/>
        <s v="CR 67 A CL 50 -3 (INTERIOR 103 BQ 4 BORAL )" u="1"/>
        <s v="CR 43 CL 66 -38 (INTERIOR 501 )" u="1"/>
        <s v="RURAL_163004181000000001" u="1"/>
        <s v="CL 39 BB CR 117 C -15 (INTERIOR 263 )" u="1"/>
        <s v="CL 39 BB CR 117 C -15 (INTERIOR 264 )" u="1"/>
        <s v="RURAL_163014309000000301" u="1"/>
        <s v="RURAL_190660100046960003_CL 19 SECTOR PARQUEADERO" u="1"/>
        <s v="RURAL_190206100001410102" u="1"/>
        <s v="RURAL_159099818010000102_PROV.BR LA SAGRADA FAMILI" u="1"/>
        <s v="RURAL_190197200438605001_PROV.VDA LOS POTREROS" u="1"/>
        <s v="CR 38 CL 40 -10" u="1"/>
        <s v="RURAL_1470472400000000101_EL LLANO 101" u="1"/>
        <s v="RURAL_190368200820000002_PROV.VDA LA LEONA" u="1"/>
        <s v="RURAL_190368100263500004" u="1"/>
        <s v="RURAL_190030200512629000" u="1"/>
        <s v="RURAL_159123902000000302_PROV.159123902000000301" u="1"/>
        <s v="CR 96 C CL 49 AA -67 (INTERIOR 1251 )" u="1"/>
        <s v="RURAL_190440200603866000_VEREDA LA ESPERANZA" u="1"/>
        <s v="CR 129 CL 55 -116" u="1"/>
        <s v="RURAL_190697100252050001_CL 47 CR 50 -115" u="1"/>
        <s v="CL 55 CR 24 -12 (INTERIOR 401 )" u="1"/>
        <s v="CL 52 CR 24 -142 (INTERIOR 203 )" u="1"/>
        <s v="RURAL_122016680000000001_122016680000000000_VDA EL" u="1"/>
        <s v="RURAL_190149200640406000_VDA GONZONAS" u="1"/>
        <s v="RURAL_141030814000000000_MESTIZAL" u="1"/>
        <s v="RURAL_190670201670350000_EL DILUVIO" u="1"/>
        <s v="RURAL_190318204904950380_ELITE 2 BD LT 5" u="1"/>
        <s v="RURAL_190284200908389000_VEREDA PONTON" u="1"/>
        <s v="RURAL_122017215000000001_SECTORELCEREZO" u="1"/>
        <s v="RURAL_190847100270225201" u="1"/>
        <s v="RURAL_190319205311600000_TOLDAS" u="1"/>
        <s v="RURAL_190736104009400000_LA ESTRELLA" u="1"/>
        <s v="RURAL_163011162015009901" u="1"/>
        <s v="RURAL_190761200402550000_190761200402550000" u="1"/>
        <s v="CR 26 DD CL 37 -83 (INTERIOR 401 )" u="1"/>
        <s v="CR 23 CL 56 FB -14 (INTERIOR 101 )" u="1"/>
        <s v="RURAL_163015341990000001_PROV.RURAL_16301534199000" u="1"/>
        <s v="CR 48 CL 88 -56 (INTERIOR 101 )" u="1"/>
        <s v="CL 59 CR 69 -78 (INTERIOR 201 )" u="1"/>
        <s v="RURAL_190149200842675003_PROV.BOQUERON" u="1"/>
        <s v="RURAL_181058760000000001_EL CHILCO" u="1"/>
        <s v="RURAL_188022807410000001_PROV.VDA EL TOTUMITO PART" u="1"/>
        <s v="CR 104 CL 19 E -2" u="1"/>
        <s v="RURAL_190616200331950001_PROV.VEREDA LAS CUCHILLAS" u="1"/>
        <s v="RURAL_190616200332155009_VEREDA LAS CUCHILLAS FINC" u="1"/>
        <s v="RURAL_190607200478641005_PROV PARC MONTE SERENO CS" u="1"/>
        <s v="RURAL_190607200478031031_PARC MONTE SERENO CS 31" u="1"/>
        <s v="RURAL_190234200820660002_VEREDA CHUPADERO" u="1"/>
        <s v="RURAL_190885200806090001_VDA VILLANITA" u="1"/>
        <s v="RURAL_190440200562812010_PROV.VDA CAMPO ALEGRE" u="1"/>
        <s v="RURAL_190149200753184000_VDA CAMARGO" u="1"/>
        <s v="RURAL_190055100070420000_CL 32 30 52 201" u="1"/>
        <s v="CL 39 B SUR CR 25 AA -75 (INTERIOR 201 )" u="1"/>
        <s v="RURAL_190890200863880001_PROV.VEREDA LAS FRIAS" u="1"/>
        <s v="CL 59 C CR 18 B -23 (INTERIOR 101 )" u="1"/>
        <s v="RURAL_190616200260360000_VDA SAN LUIS" u="1"/>
        <s v="CR 46 CL 49 C SUR -13 (INTERIOR 2201 )" u="1"/>
        <s v="RURAL_163017326000000101_163017326000000101" u="1"/>
        <s v="RURAL_190149100289610001_CRA 28 12 B 19 PISO 1" u="1"/>
        <s v="RURAL_190149100289610002" u="1"/>
        <s v="CR 27 CL 23 SUR -39" u="1"/>
        <s v="RURAL_190149100145240005_CRA 33 A 22 45 APTO 301" u="1"/>
        <s v="RURAL_190604100328825202_BARRIO LAS PAVAS" u="1"/>
        <s v="RURAL_190439100605200005_CL 20 N 46 A 92" u="1"/>
        <s v="CL 48 C CR 65 A -46 (INTERIOR 402 )" u="1"/>
        <s v="CL 48 C CR 65 A -46 (INTERIOR 302 )" u="1"/>
        <s v="RURAL_190736104704480202_CRA 54 50 84" u="1"/>
        <s v="RURAL_190604100309050000_CL 14 N 6A-23 AP" u="1"/>
        <s v="RURAL_190604100070040202_CL EL RETIRO" u="1"/>
        <s v="CL 48 C CR 65 A -46 (INTERIOR 401 )" u="1"/>
        <s v="CL 48 C CR 65 A -46 (INTERIOR 301 )" u="1"/>
        <s v="RURAL_163014470200000001_PROV.RURAL_16301447020000" u="1"/>
        <s v="RURAL_116005074910000000_116005074910000000" u="1"/>
        <s v="RURAL_190893100363700102_CR 54 CL 54-69 IN 102" u="1"/>
        <s v="RURAL_190847100352130002_BARRIO JAIPERA" u="1"/>
        <s v="CL 52 CR 18 -30 (INTERIOR 209 )" u="1"/>
        <s v="CR 19 CL 56 A -76 (INTERIOR 109 )" u="1"/>
        <s v="RURAL_119031690000000002_VEREDA_BELEN_ALTAVISTA" u="1"/>
        <s v="CL 39 DB CR 115 -39 (INTERIOR 301 )" u="1"/>
        <s v="RURAL_053717007000470202_CL 37 CIRC 8 -47 (IN202 )" u="1"/>
        <s v="RURAL_190679100075060003_ URB SILVESTRE ( APTO 101" u="1"/>
        <s v="190679100075060004_ URB SILVESTRE ( APTO 201)" u="1"/>
        <s v="RURAL_190679100075060005_URB  SILVESTRE ( APTO 301" u="1"/>
        <s v="RURAL_190364100061805001" u="1"/>
        <s v="RURAL_190364100020200002_CR 8 CL 11 -32 (INTERIOR" u="1"/>
        <s v="RURAL_190364100109002001_CR 1 A CL 13 -63 (INTERIO" u="1"/>
        <s v="RURAL_190679100019050001_CARRERA BOLIVAR" u="1"/>
        <s v="CR 36 A CL 39 -13 (INTERIOR 301 )" u="1"/>
        <s v="CL 57 A CR 18 D -42 (INTERIOR 1114 )" u="1"/>
        <s v="RURAL_190579101960300202_CR 9 N 62 -31 APTO 202" u="1"/>
        <s v="RURAL_190890100020100005_CL 20 CR 6-14" u="1"/>
        <s v="RURAL_190579101960300003_CR 9 N 62 -31 APTO 203" u="1"/>
        <s v="RURAL_190364100084266000_LAS FLORES" u="1"/>
        <s v="RURAL_190604100346300001_LAS PAVAS" u="1"/>
        <s v="RURAL_190604100268775001_ECOALDEA" u="1"/>
        <s v="RURAL_190319205226000000_VDA TOLDAS" u="1"/>
        <s v="CR 72 CL 44 A -53" u="1"/>
        <s v="RURAL_190319206912600004_PROV.190319206912600000" u="1"/>
        <s v="RURAL_190660200600935099_FINCA VILLALINDA_VDA SAN" u="1"/>
        <s v="RURAL_190364100097980201_190364100097980201" u="1"/>
        <s v="CL 6 CR 4 A -8" u="1"/>
        <s v="RURAL_190735100603600000_CR 49 N 44AA-21" u="1"/>
        <s v="RURAL_190318205029850004_PROV.VDA HOJAS ANCHAS" u="1"/>
        <s v="CL 5 SUR CR 25 -233 (INTERIOR 2002 )" u="1"/>
        <s v="RURAL_190674200724215000_VDA ALTO DE LA COMPAÑIA" u="1"/>
        <s v="RURAL_190679100194640201_LA ANTENA" u="1"/>
        <s v="CR 32 CL 6 SUR -295 (INTERIOR 1 )" u="1"/>
        <s v="RURAL_190021200801200000_VEREDA PAVAS 2" u="1"/>
        <s v="RURAL_190149100204565000_190149100204565000" u="1"/>
        <s v="RURAL_190543200404400001_PROV.VEREDA TOLDAS" u="1"/>
        <s v="RURAL_190543200255580001_PROV.VEREDA SAN PABLO" u="1"/>
        <s v="RURAL_170054216140000000_VEGA DEL ALMA" u="1"/>
        <s v="RURAL_190375100625100000_CR 22 CL 5 B -124" u="1"/>
        <s v="RURAL_190234100018700101" u="1"/>
        <s v="RURAL_190656200664050000_VEREDA PAR EL HATO" u="1"/>
        <s v="CR 64 CL 48 A -32" u="1"/>
        <s v="CR 45 CL 16 SUR -149 (INTERIOR 2502 )" u="1"/>
        <s v="RURAL_188020758490000002_PROV.VEREDA GUADALITO" u="1"/>
        <s v="CR 53 CL 49 A -34" u="1"/>
        <s v="CL 77 SUR CR 46 B -120" u="1"/>
        <s v="RURAL_190736105479800005_BARRIOMARMAJON" u="1"/>
        <s v="RURAL_190376200175000000_AGUAS CLARAS" u="1"/>
        <s v="CL 51 CR 59 -89 (INTERIOR 5 )" u="1"/>
        <s v="RURAL_190761200405345044_PROV.BRISAS DEL TAFETANES" u="1"/>
        <s v="CL 51 CR 59 -89 (INTERIOR 6 )" u="1"/>
        <s v="RURAL_190283200444600002_PROV.VEREDA CADENAS" u="1"/>
        <s v="DIAG 30 A CL 15 C SUR -171" u="1"/>
        <s v="RURAL_190604100337265001_LAS PAVAS" u="1"/>
        <s v="CR 51 CL 13 -111" u="1"/>
        <s v="RURAL_190847200781326105" u="1"/>
        <s v="RURAL_146017599600000201" u="1"/>
        <s v="RURAL_190847100278380001_CR 30A 35 -77" u="1"/>
        <s v="CR 100 AD CL 48 FB -2 (INTERIOR 301 )" u="1"/>
        <s v="RURAL_163009520000000002_VEREDA LOS GOMEZ PARTE AL" u="1"/>
        <s v="RURAL_163009520000000003_VEREDA LOS GOMEZ PARTE AL" u="1"/>
        <s v="CL 46 C CR 57 -35 (INTERIOR 201 )" u="1"/>
        <s v="CR 31 CL 29 -102 (INTERIOR 9934 )" u="1"/>
        <s v="CL 39 DA CR 119 C -162 (INTERIOR 281 )" u="1"/>
        <s v="CL 49 CR 99 F -155 (INTERIOR 174 )" u="1"/>
        <s v="159119030000000423" u="1"/>
        <s v="CL 49 AA CR 99 AB -33 (INTERIOR 302 )" u="1"/>
        <s v="CR 109 CL 55 -63 (INTERIOR 9902 )" u="1"/>
        <s v="RURAL_163017268000000122_163017268000000122" u="1"/>
        <s v="CR 105 CL 47 B -27 (INTERIOR 106 )" u="1"/>
        <s v="CL 52 B SUR CR 67 -54 (INTERIOR 301 )" u="1"/>
        <s v="CL 36 CR 56 -32" u="1"/>
        <s v="CL 43 BB CR 120 B -11 (INTERIOR 316 )" u="1"/>
        <s v="RURAL_163006896200000156" u="1"/>
        <s v="RURAL_147007498000000100_CR 158 CL 57 -390" u="1"/>
        <s v="RURAL_190670201527450000_VEREDA EL DILUVIO" u="1"/>
        <s v="CL 56 BB CR 19 -10 (INTERIOR 201 )" u="1"/>
        <s v="CL 61 A CR 56 A -9 (INTERIOR 202 )" u="1"/>
        <s v="CR 103 C CL 19 EE -25" u="1"/>
        <s v="CL 61 A CR 56 A -9 (INTERIOR 301 )" u="1"/>
        <s v="RURAL_0448110030006801102_SAN ANTONIO DE PRADO PAJ" u="1"/>
        <s v="CR 21 C CL 57 F -50 (INTERIOR 9903 )" u="1"/>
        <s v="RURAL_136032711600000001_CR 105 CL 57A-24 (IN 143)" u="1"/>
        <s v="CR 84 F CL 3 D -255 (INTERIOR 2604 )" u="1"/>
        <s v="CL 61 AA CR 104 -43 (INTERIOR 118 )" u="1"/>
        <s v="CL 61 AA CR 104 -43 (INTERIOR 150 )" u="1"/>
        <s v="CR 76 CL 51 -60 (INTERIOR 321 )" u="1"/>
        <s v="CL 45 D CR 74 -5 (LC 1 )" u="1"/>
        <s v="CL 38 A SUR CR 66 A -37 (INTERIOR 409 )" u="1"/>
        <s v="CR 91 CL 44 B -5 (INTERIOR 301 )" u="1"/>
        <s v="RURAL_190890200740400101_VRDA ALTO DEL MENDEZ" u="1"/>
        <s v="RURAL_190550200622160023_VDA PIEDRA GORDA CERCA" u="1"/>
        <s v="RURAL_190439100582120000_CR34 CL 27 66" u="1"/>
        <s v="RURAL_163017054600000000" u="1"/>
        <s v="RURAL_190698200655200000_VEREDA LOURDES" u="1"/>
        <s v="CR 21 CL 56 -10 (INTERIOR 102 )" u="1"/>
        <s v="CR 32 CL 62 SUR -26 (INTERIOR 103 )" u="1"/>
        <s v="CR 13 CL 10 -72" u="1"/>
        <s v="CL 15 A CR 51 -68 (INTERIOR 205 )" u="1"/>
        <s v="CR 24 D CL 39 C SUR -91" u="1"/>
        <s v="RURAL_190847200915004002_VEREDA SAN JOSE" u="1"/>
        <s v="RURAL_188025528000000002_PROV.VDA SAN AGUSTIN" u="1"/>
        <s v="RURAL_181049616005000007_PROV.VDA SANTA ANA" u="1"/>
        <s v="RURAL_190149100290045301_" u="1"/>
        <s v="CL 34 AA CR 125 -53 (INTERIOR 101 )" u="1"/>
        <s v="RURAL_190761100245895301_LOS MORRITOS" u="1"/>
        <s v="CL 18 CR 35 -69" u="1"/>
        <s v="CL 20 A SUR CR 22 A -67 (INTERIOR 1003 )" u="1"/>
        <s v="RURAL_190617200584455000_CENTRO CCIAL EL ANTOJO" u="1"/>
        <s v="CL 56 A CR 14 -63 (INTERIOR 103 )" u="1"/>
        <s v="RURAL_125004778001000005_VDA PANTANILLO PREDIO 43" u="1"/>
        <s v="CR 52 CL 85 -42" u="1"/>
        <s v="RURAL_190036100013261001" u="1"/>
        <s v="RURAL_190378100032296002_MARIA ALEGRIA_SECTOR LA V" u="1"/>
        <s v="RURAL_190318203051100000_LA CABA#A" u="1"/>
        <s v="RURAL_190607200461035026_PROV PARC MONTESERENO VIL" u="1"/>
        <s v="CR 54 CL 29 -33" u="1"/>
        <s v="RURAL_176053675000000081_PROV.VDA EL ROBLE" u="1"/>
        <s v="RURAL_163006889000000301_VEREDA AJIZAL II" u="1"/>
        <s v="CR 32 CL 60 -87 (INTERIOR 903 BQ 11 BOSQ ROBLEDAL" u="1"/>
        <s v="CL 35 D CR 108 B -65 (INTERIOR 424 )" u="1"/>
        <s v="CR 60 CL 48 -27" u="1"/>
        <s v="RURAL_190789200492300002_PROV.VDA OTRA BANDA" u="1"/>
        <s v="RURAL_190234200512100006_VEREDA LLANO GRANDE" u="1"/>
        <s v="RURAL_190149200780408002_VDA CAMPO ALEGRE" u="1"/>
        <s v="RURAL_176015042300000009_PROV.RURAL_17601504230000" u="1"/>
        <s v="RURAL_190319206129001007_PROV.190319206129001001" u="1"/>
        <s v="CL 43 BB CR 120 B -27 (INTERIOR 204 )" u="1"/>
        <s v="RURAL_147021634000000201_147021634000000201" u="1"/>
        <s v="CL 54 CR 57 -27" u="1"/>
        <s v="RURAL_190149100251776009_CR 35 A N 16 B -03 APTO 1" u="1"/>
        <s v="CR 54 CL 44 A -45" u="1"/>
        <s v="RURAL_114014270000000103" u="1"/>
        <s v="RURAL_136029934000000000_136029934000000000" u="1"/>
        <s v="CL 18 CR 91 -107 (INTERIOR 132 )" u="1"/>
        <s v="RURAL_190656200445680018_ALTOS DE LA MARTINA LT 18" u="1"/>
        <s v="RURAL_114009456200000201_114009456200000201" u="1"/>
        <s v="CR 42 CL 59 -41" u="1"/>
        <s v="CL 65 CR 45 -83" u="1"/>
        <s v="RURAL_190284100811725005_CR 36 N 24 36" u="1"/>
        <s v="CL 59 C CR 18 B -183 (INTERIOR 329 )" u="1"/>
        <s v="CL 48 BB CR 110 -75" u="1"/>
        <s v="CR 77 CL 44 A -25" u="1"/>
        <s v="CL 39 A CR 115 B -37 (INTERIOR 301 )" u="1"/>
        <s v="RURAL_190368100211034001" u="1"/>
        <s v="CL 47 C CR 61 -105 (INTERIOR 113 )" u="1"/>
        <s v="CL 5 SUR CR 83 -94 (INTERIOR 236 )" u="1"/>
        <s v="RURAL_159076000000000002_BOSQUE CLARO" u="1"/>
        <s v="RURAL_190840200430565003_ VDA ALTO DE BUENAVISTA" u="1"/>
        <s v="RURAL_190861200460500002_VDA.LAS PEÑAS" u="1"/>
        <s v="RURAL_190607200550000000_VEREDA CARRIZALEZ" u="1"/>
        <s v="CL 41 D SUR CR 62 -9 (INTERIOR 201 )" u="1"/>
        <s v="CL 22 A CR 65 G -100" u="1"/>
        <s v="CL 46 CR 14 C -22 (INTERIOR 101 )" u="1"/>
        <s v="CL 46 CR 14 C -18" u="1"/>
        <s v="RURAL_190425200602067001_VEREDA ARGENTINA LAS CAME" u="1"/>
        <s v="RURAL_190190200803285001_VEREDA EL COMBO" u="1"/>
        <s v="RURAL_190607200608135000_LOS SALADOS" u="1"/>
        <s v="CR 21 C CL 57 F -6 (INTERIOR 304 )" u="1"/>
        <s v="CR 45 A CL 58 -109 (INTERIOR 1608 )" u="1"/>
        <s v="RURAL_163002755000000102_VDA EL PORVENIR" u="1"/>
        <s v="RURAL_190037200954400001_PROV.LA ESTACION SECTOR L" u="1"/>
        <s v="RURAL_190036200660100033_LA MIRANDA" u="1"/>
        <s v="CL 82 A SUR CR 55 -72" u="1"/>
        <s v="CR 96 C CL 50 A -31" u="1"/>
        <s v="RURAL_190234100161000001_BARRIO JORGE FLOREZ" u="1"/>
        <s v="RURAL_190809200596900001_PROV.PARC LA SIRIA LOTE 1" u="1"/>
        <s v="RURAL_190670101239700201_190670101239700201" u="1"/>
        <s v="CR 82 TRAN 45 B -30" u="1"/>
        <s v="CL 65 CR 43 -26 (INTERIOR 401 )" u="1"/>
        <s v="RURAL_147047056000000007_147047056000000007" u="1"/>
        <s v="CL 65 CR 35 -32 (INTERIOR 104 )" u="1"/>
        <s v="CL 56 AC CR 20 C -10 (INTERIOR 201 )" u="1"/>
        <s v="RURAL_190042100308110301_LLANO DE BOLIVAR" u="1"/>
        <s v="RURAL_190617200584456000_CL 38 N 59-156" u="1"/>
        <s v="CR 63 CL 41 SUR -14 (INTERIOR 5 )" u="1"/>
        <s v="CR 100 AF CL 48 FD -9" u="1"/>
        <s v="CL 34 B CR 112 E -42 (INTERIOR 130 )" u="1"/>
        <s v="CL 44 CR 71 -84 (INTERIOR 303 )" u="1"/>
        <s v="RURAL_190670201885050001_PROV.VEREDA EL BRASIL" u="1"/>
        <s v="RURAL_190550200622465000_VDA PIEDRA GORDA" u="1"/>
        <s v="RURAL_163017140900000001_163017140900000001" u="1"/>
        <s v="CR 65 A CL 31 -18" u="1"/>
        <s v="CR 50 CL 133 SUR -10 (INTERIOR 5 )" u="1"/>
        <s v="CL 30 CR 88 B -61 (INTERIOR 301 )" u="1"/>
        <s v="RURAL_190234100128330001_BARRIO ALFONSO LÓPEZ" u="1"/>
        <s v="CR 54 CL 53 -5" u="1"/>
        <s v="CL 75 AA SUR CR 52 G -41" u="1"/>
        <s v="RURAL_190616200341930001_VDA LAS CUCHILLAS" u="1"/>
        <s v="RURAL_190002200705800003_VDA 26 1 1 LOS RASTROJOS" u="1"/>
        <s v="RURAL_190660200830145005" u="1"/>
        <s v="RURAL_190698200795115010_VDA EL MORRO" u="1"/>
        <s v="RURAL_190281200705901080" u="1"/>
        <s v="CR 48 B CL 120 SUR -28 (INTERIOR 207 )" u="1"/>
        <s v="RURAL_167115626000000203_PROV.VEREDA MARIA AUXILIA" u="1"/>
        <s v="RURAL_190604100342585000" u="1"/>
        <s v="CR 8 ESTE CL 54 AA -13 (INTERIOR 101 )" u="1"/>
        <s v="RURAL_190318204606050000_VEREDA SAN JOSE" u="1"/>
        <s v="RURAL_159023680000000001_PROV.RURAL_15902368000000" u="1"/>
        <s v="CR 9 ESTE CL 54 B -138" u="1"/>
        <s v="CR 76 CL 29 -46 (INTERIOR 302 )" u="1"/>
        <s v="RURAL_190616200190185002_PROV.VDA LOS PINOS_101" u="1"/>
        <s v="RURAL_190890200743580000_190890200743580000" u="1"/>
        <s v="RURAL_147044250000000102_CR 150 C CL 93 -48 (102)" u="1"/>
        <s v="CL 51 CR 28 -22 (INTERIOR 301 )" u="1"/>
        <s v="CR 82 CL 9 SUR -924 (INTERIOR 102 )" u="1"/>
        <s v="CR 106 CL 34 F -52 (INTERIOR 102 )" u="1"/>
        <s v="RURAL_190656200445062002_PROV.VEREDA ESTANCIAS" u="1"/>
        <s v="RURAL_190628100441100005" u="1"/>
        <s v="RURAL_190439100592514000_CL 22 N 44 214 HABITACION" u="1"/>
        <s v="RURAL_190649100000950301" u="1"/>
        <s v="CR 17 D CL 62 -135 (INTERIOR 5 )" u="1"/>
        <s v="CL 48 A CR 102 B -26 (INTERIOR 112 )" u="1"/>
        <s v="CR 126 CL 53 -255 (INTERIOR 110 )" u="1"/>
        <s v="RURAL_103036961150000001_VEREDA LA FLORIDA" u="1"/>
        <s v="RURAL_190383200679000001_VDA BELLAVISTA_10" u="1"/>
        <s v="RURAL_163012191500000070" u="1"/>
        <s v="RURAL_163012191500000050" u="1"/>
        <s v="RURAL_190656200672600000_HATO N 3 863910" u="1"/>
        <s v="RURAL_190736104170400001_CL 59 N  52 48" u="1"/>
        <s v="CR 31 CL 29 -102 (INTERIOR 9935 )" u="1"/>
        <s v="RURAL_190040101018200003" u="1"/>
        <s v="RURAL_190042100458800004_LA BARRANCA" u="1"/>
        <s v="RURAL_122015811820000001_122015811820000001" u="1"/>
        <s v="CR 26 CL 7 -6" u="1"/>
        <s v="RURAL_190036200507250025_190036200507250025" u="1"/>
        <s v="RURAL_190284200988160000_CABRITAS" u="1"/>
        <s v="RURAL_190735101893600001_CL 44 N 49A 25" u="1"/>
        <s v="CR 62 A CL 74 SUR -167 (INTERIOR 172 )" u="1"/>
        <s v="CL 42 CR 35 -65 (INTERIOR 204 )" u="1"/>
        <s v="CL 42 CR 35 -65 (INTERIOR 304 )" u="1"/>
        <s v="RURAL_190364200567000001_PROV.VEREDA MORRO AMARILL" u="1"/>
        <s v="RURAL_190319207387522005_PROV.VDA GUAMITO" u="1"/>
        <s v="RURAL_190368200823000000_VEREDA LA LEONA" u="1"/>
        <s v="RURAL_190319206915017000_VDA GUAPANTE ABAJO" u="1"/>
        <s v="RURAL_190761100246036201" u="1"/>
        <s v="RURAL_190411200509800000_SAN DIEGO" u="1"/>
        <s v="RURAL_190667100061000202" u="1"/>
        <s v="RURAL_190383100319200301" u="1"/>
        <s v="RURAL_190283200630900000_LA ARCADIA" u="1"/>
        <s v="RURAL_125004696000000000_CL 21 SUR CR 1B - 101" u="1"/>
        <s v="RURAL_190847200637300004_VEREDA LA VENTA" u="1"/>
        <s v="RURAL_190467200283000002_PROV.EL ENCENILLO" u="1"/>
        <s v="RURAL_190400200530745002_PROV._VDA QUEBRADA NEGRA" u="1"/>
        <s v="RURAL_190792200613000002_PROV.LA LINDA" u="1"/>
        <s v="RURAL_190736103112800000_BARRIO LA PAZ" u="1"/>
        <s v="RURAL_190318203428750001_PROV.VEREDA SAN JOSE" u="1"/>
        <s v="RURAL_190616200350240001_PROV.VEREDA EL CARMIN FIN" u="1"/>
        <s v="RURAL_190847200637300005_VEREDA LA VENTA" u="1"/>
        <s v="RURAL_190440200570643005_PROV.VDA CASCAJO ABAJO CA" u="1"/>
        <s v="RURAL_190440200570640018_PROV.VDA CASCAJO ABAJO" u="1"/>
        <s v="RURAL_190440200560820007_VEREDA CASCAJO ABAJO" u="1"/>
        <s v="RURAL_190440200560820008_VEREDA CASCAJO ABAJO" u="1"/>
        <s v="RURAL_163014886900000202_RURAL ITAGUI EL PEDREGAL" u="1"/>
        <s v="RURAL_190400200660200001_PROV.VDA BUENAS VISTA" u="1"/>
        <s v="RURAL_190234200512100004_VEREDA LLANO GRANDE" u="1"/>
        <s v="RURAL_190102200697700000_VENTORRILLO" u="1"/>
        <s v="CL 32 CR 32 -21" u="1"/>
        <s v="CR 30 A CL 31 -46" u="1"/>
        <s v="RURAL_190375100414700000_CR 25 A CL 21 -11" u="1"/>
        <s v="RURAL_190387100104400000_CR 9 CL 46 -33" u="1"/>
        <s v="RURAL_190149200753180000_VDA CAMARGO" u="1"/>
        <s v="RURAL_190736103254800201_SAN BARTOLO" u="1"/>
        <s v="RURAL_190736105109610103_13 DE MAYO" u="1"/>
        <s v="RURAL_190656200659200002_PROV.EL HATO SECTOR LA CO" u="1"/>
        <s v="CL 56 CR 14 B -56 (INTERIOR 301 )" u="1"/>
        <s v="RURAL_190604100042450000_LOS AHORCADOS" u="1"/>
        <s v="RURAL_190656200466900106_LLANO ARRIBA" u="1"/>
        <s v="RURAL_190656200445680035_ALTOS DE LA MARTINA LT 3" u="1"/>
        <s v="RURAL_190656200445680017_ALTOS DE LA MARTINA LT 17" u="1"/>
        <s v="RURAL_190284100806950000_CL. 22 35-28 URBANIZACIO" u="1"/>
        <s v="RURAL_190686200605440000_VDA MONTEFRIO" u="1"/>
        <s v="TRAN 34 SUR DIAG 32 D -39" u="1"/>
        <s v="RURAL_125004501000000201_CL 20C SR 3 163(IN 233)" u="1"/>
        <s v="CL 55 CR 131 -47" u="1"/>
        <s v="CL 56 CR 24 AA -60 (INTERIOR 107 )" u="1"/>
        <s v="RURAL_190149100251776007_CR 36 N 16 A -36 APTO 101" u="1"/>
        <s v="RURAL_190736105424000001_LA PATERA" u="1"/>
        <s v="RURAL_190149100251776008_CR 36 N 16 A -38 APTO 201" u="1"/>
        <s v="RURAL_190735101225200205_CL 47 CR 46 -81" u="1"/>
        <s v="RURAL_190735101225200206_CL 47 CR 46-81" u="1"/>
        <s v="RURAL_190604100328825201_SECTOR LA CULEBRA AP 130" u="1"/>
        <s v="RURAL_190149100205068102_CR 35 N 16 A -45 APTO 101" u="1"/>
        <s v="RURAL_190616100067215302_CL 19 CR 52 -34 INT 202" u="1"/>
        <s v="RURAL_190616100067215301_CL 19 A CR 52 -34 INT 301" u="1"/>
        <s v="RURAL_190736104318000003_CR 52 CL 54 - 137" u="1"/>
        <s v="RURAL_190736103370400003_CL 55 CR 52-42" u="1"/>
        <s v="RURAL_190149100205068103_CR 35 N 16 A -47 APTO 201" u="1"/>
        <s v="RURAL_190400100020690202_CL 9 CR 4 -30_INT202" u="1"/>
        <s v="RURAL_190400100020690304_CL 9 CR 4 -30_INT304" u="1"/>
        <s v="RURAL_190400100020690401_CL 9 CR 4 -30_INT401" u="1"/>
        <s v="RURAL_190400100020690204_CL 9 CR 4 -30_INT204" u="1"/>
        <s v="RURAL_190400100020690201_CL 9 CR 4 -30_INT201" u="1"/>
        <s v="RURAL_190400100020690203_CL 9 CR 4 -30_INT203" u="1"/>
        <s v="RURAL_190400100020690402_CL 9 CR 4 -30_INT402" u="1"/>
        <s v="RURAL_190400100020690302_CL 9 CR 4 -30_INT302" u="1"/>
        <s v="RURAL_190400100020690301_CL 9 CR 4 -30_INT301" u="1"/>
        <s v="RURAL_190400100020690403_CL 9 CR 4 -30_INT403" u="1"/>
        <s v="RURAL_190400100020690000_CL 9 CR 4 -30" u="1"/>
        <s v="RURAL_190400100020690303_CL 9 CR 4 -30_INT303" u="1"/>
        <s v="RURAL_190368100269200000_CL 1 A CR 15 -48" u="1"/>
        <s v="RURAL_190042100215070101_190042100215070101" u="1"/>
        <s v="CL 55 CR 55 -76 (AP 202 )" u="1"/>
        <s v="CL 55 CR 55 -76 (AP 203 )" u="1"/>
        <s v="CL 55 CR 55 -76 (AP 204 )" u="1"/>
        <s v="RURAL_190856200522420000_CONT RUTA 552750" u="1"/>
        <s v="CL 59 C CR 18 B -183 (INTERIOR 237 )" u="1"/>
        <s v="RURAL_190059100096060005_190059100096060005" u="1"/>
        <s v="CL 45 A CR 77 A -8 (INTERIOR 302 )" u="1"/>
        <s v="RURAL_190234100158511002_BARRIO LAS BRISAS" u="1"/>
        <s v="RURAL_190245100051750101" u="1"/>
        <s v="190679100197440001_LA ANTENA" u="1"/>
        <s v="CL 54 A CR 30 -39" u="1"/>
        <s v="RURAL_190467200870000000_LA PEA" u="1"/>
        <s v="CL 51 A CR 27 -33 (INTERIOR 105 )" u="1"/>
        <s v="CR 43 C CL 10 -88" u="1"/>
        <s v="RURAL_190022200596760000_VDA MONTERREDONDO" u="1"/>
        <s v="RURAL_163017149900000202" u="1"/>
        <s v="RURAL_190607200550160001_PROV.VEREDA CARRISALEZ" u="1"/>
        <s v="RURAL_125004811000000006_125004811000000006" u="1"/>
        <s v="RURAL_190604100052620002_BR CAMILO TORRES" u="1"/>
        <s v="RURAL_190698200515200000_VDA PAVAS" u="1"/>
        <s v="RURAL_190245100016260101" u="1"/>
        <s v="RURAL_190245100016260202" u="1"/>
        <s v="RURAL_190364100090670000_CR 2 16-57" u="1"/>
        <s v="RURAL_190245100016260301" u="1"/>
        <s v="RURAL_190197200581920001_PROV.VEREDA LOS CEDROS" u="1"/>
        <s v="CR 39 A CL 63 -52 (INTERIOR 403 )" u="1"/>
        <s v="RURAL_190616200180667003_CONDOMINIO MAXIANA RIOA A" u="1"/>
        <s v="RURAL_190234100145050001_BARRIO PABLO SEXTO" u="1"/>
        <s v="RURAL_190318205024648006_PROV.VDA CANOAS" u="1"/>
        <s v="RURAL_190617200762505004_PROV.PARCELACIÓN LA PROVI" u="1"/>
        <s v="RURAL_190400200458251000_VEREDA LA CANCHA" u="1"/>
        <s v="RURAL_125005545000000020_CL 25 S CR 4-308 IN 170" u="1"/>
        <s v="CL 57 A CR 17 B -51 (INTERIOR 323 )" u="1"/>
        <s v="RURAL_190604100285750001_LA CULEBRA" u="1"/>
        <s v="CL 57 A CR 17 B -51 (INTERIOR 324 )" u="1"/>
        <s v="RURAL_190585100066380001_ARENERA" u="1"/>
        <s v="RURAL_190607100284000000_CL 20 CR 22 -143" u="1"/>
        <s v="RURAL_130018987000000000_VDA SAN IGNACIO" u="1"/>
        <s v="CR 35 A CL 39 A -13 (INTERIOR 201 )" u="1"/>
        <s v="CR 52 CL 38 A -11 (INTERIOR 101 )" u="1"/>
        <s v="DIAG 17 D CL 56 B -54 (INTERIOR 201 )" u="1"/>
        <s v="RURAL_190735101945650001_CL 49 CR 44A-110" u="1"/>
        <s v="RURAL_190735101945650002_CL 49 CR 44A-110" u="1"/>
        <s v="RURAL_190319203832750001_VDA EL COLORADO" u="1"/>
        <s v="CL 49 CR 9 B -95" u="1"/>
        <s v="RURAL_181055443600000002_PROV.VDA CONCORDIA" u="1"/>
        <s v="RURAL_190736105079900003_LAS DELICIAS POR LA LOMA" u="1"/>
        <s v="CR 40 CL 51 -321" u="1"/>
        <s v="RURAL_114014507700000201" u="1"/>
        <s v="RURAL_190617200774535005_PROV.PARCELACIÓN LA SELVA" u="1"/>
        <s v="CL 30 B CR 73 A -31 (INTERIOR 201 )" u="1"/>
        <s v="CL 32 CR 77 -15 ( )" u="1"/>
        <s v="RURAL_190030200724700001_PROV.VDA NICANOR PTE ALTA" u="1"/>
        <s v="RURAL_181080679500000002_PROV.VDA BONILLA" u="1"/>
        <s v="RURAL_190607200470600002_PROV.VDA PANTANILLO" u="1"/>
        <s v="CR 46 CL 66 SUR -5 (INTERIOR 6 )" u="1"/>
        <s v="RURAL_190604100291160001_ALTO DE LOS MUERTOS" u="1"/>
        <s v="RURAL_190440200800790000_SALTO ARRIBA" u="1"/>
        <s v="CR 99 B CL 49 AA -21 (INTERIOR 203 )" u="1"/>
        <s v="CL 58 CR 92 A -56 (INTERIOR 210 )" u="1"/>
        <s v="RURAL_190240200280500002_PROV.VEREDA MURRAPAL" u="1"/>
        <s v="CL 45 C CR 75 -41" u="1"/>
        <s v="RURAL_190604100277430021_LLANO DE CORDOBA" u="1"/>
        <s v="CL 56 C CR 17 -13" u="1"/>
        <s v="CR 32 CL 32 -29" u="1"/>
        <s v="CL 46 CR 38 -20 (INTERIOR 301 )" u="1"/>
        <s v="RURAL_190604100301228001_BR 20 DE JULIO" u="1"/>
        <s v="CR 99 B CL 48 CC -55 (PI 2 )" u="1"/>
        <s v="CL 45 D CR 76 -7" u="1"/>
        <s v="CL 58 CC CR 90 -52" u="1"/>
        <s v="CL 52 CR 130 -71" u="1"/>
        <s v="CR 59 CL 45 -70 (INTERIOR 101 BQ 3 TR 5 )" u="1"/>
        <s v="CR 59 CL 45 -70 (INTERIOR 201 BQ 3 TR 5 )" u="1"/>
        <s v="CR 59 CL 45 -70 (INTERIOR 105 BQ 3 TR 5 )" u="1"/>
        <s v="CR 59 CL 45 -70 (INTERIOR 103 BQ 3 TR 5 )" u="1"/>
        <s v="CR 59 CL 45 -70 (BQ 3 TR5 )" u="1"/>
        <s v="CR 59 CL 45 -70 (INTERIOR 102 BQ 3 TR 5 )" u="1"/>
        <s v="CL 100 D SUR CR 48 B -9" u="1"/>
        <s v="CR 59 CL 45 -70 (INTERIOR 203 BQ 3 TR 5 )" u="1"/>
        <s v="CR 59 CL 45 -70 (INTERIOR 204 BQ 3 TR 5 )" u="1"/>
        <s v="CR 59 CL 45 -70 (INTERIOR 206 BQ 3 TR 5 )" u="1"/>
        <s v="CR 59 CL 45 -70 (INTERIOR 202 BQ 3 TR 5 )" u="1"/>
        <s v="CR 59 CL 45 -70 (INTERIOR 205 BQ 3 TR 5 )" u="1"/>
        <s v="CR 59 CL 45 -70 (INTERIOR 104 BQ 3 TR 5 )" u="1"/>
        <s v="CR 59 CL 45 -70 (INTERIOR 506 BQ 3 TR 5 )" u="1"/>
        <s v="CR 59 CL 45 -70 (INTERIOR 507 BQ 3 TR 5 )" u="1"/>
        <s v="CR 59 CL 45 -70 (INTERIOR 505 BQ 3 TR 5 )" u="1"/>
        <s v="CR 59 CL 45 -70 (INTERIOR 504 BQ 3 TR 5 )" u="1"/>
        <s v="CR 59 CL 45 -70 (INTERIOR 502 BQ 3 TR 5 )" u="1"/>
        <s v="CR 59 CL 45 -70 (INTERIOR 503 BQ 3 TR 5 )" u="1"/>
        <s v="CR 59 CL 45 -70 (INTERIOR 406 BQ 3 TR 5 )" u="1"/>
        <s v="CR 59 CL 45 -70 (INTERIOR 501 BQ 3 TR 5 )" u="1"/>
        <s v="CR 59 CL 45 -70 (INTERIOR 305 BQ 3 TR 5 )" u="1"/>
        <s v="CR 59 CL 45 -70 (INTERIOR 403 BQ 3 TR 5 )" u="1"/>
        <s v="CR 59 CL 45 -70 (INTERIOR 404 BQ 3 TR 5 )" u="1"/>
        <s v="CR 59 CL 45 -70 (INTERIOR 402 BQ 3 TR 5 )" u="1"/>
        <s v="CR 59 CL 45 -70 (INTERIOR 405 BQ 3 TR 5 )" u="1"/>
        <s v="CR 59 CL 45 -70 (INTERIOR 306 BQ 3 TR 5 )" u="1"/>
        <s v="CR 59 CL 45 -70 (INTERIOR 401 BQ 3 TR 5 )" u="1"/>
        <s v="CR 59 CL 45 -70 (INTERIOR 304 BQ 3 TR 5 )" u="1"/>
        <s v="CR 59 CL 45 -70 (INTERIOR 302 BQ 3 TR 5 )" u="1"/>
        <s v="CR 59 CL 45 -70 (INTERIOR 301 BQ 3 TR 5 )" u="1"/>
        <s v="CR 59 CL 45 -70 (INTERIOR 303 BQ 3 TR 5 )" u="1"/>
        <s v="CR 59 CL 45 -66 (LC  BQ 3 TR 5 )" u="1"/>
        <s v="CR 115 A CL 34 B -83 (INTERIOR 300 )" u="1"/>
        <s v="CL 52 CR 122 -163 (INTERIOR 108 )" u="1"/>
        <s v="CL 40 SUR CR 40 -76 (INTERIOR 201 )" u="1"/>
        <s v="CL 40 SUR CR 40 -70 (INTERIOR 203 )" u="1"/>
        <s v="CL 1 SUR CR 82 -165" u="1"/>
        <s v="CR 50 CL 45 -55" u="1"/>
        <s v="CR 82 CL 1 SUR -145 (INTERIOR 201 )" u="1"/>
        <s v="RURAL_163006734000000100_VEREDA AJIZAL" u="1"/>
        <s v="RURAL_136029809809000134_CR 99 CL 57B 86 (IN 134)" u="1"/>
        <s v="RURAL_190102200759200000_BOLIVAR ARRIBA" u="1"/>
        <s v="RURAL_163001587501000000_163001587501000000" u="1"/>
        <s v="RURAL_159036100000000108_159036100000000108" u="1"/>
        <s v="CL 64 CR 44 -81" u="1"/>
        <s v="CL 20 A CR 73 -38 (INTERIOR 101 )" u="1"/>
        <s v="CL 95 SUR CR 52 -59 (INTERIOR 200 )" u="1"/>
        <s v="RURAL_190113200597060001_PROV.CORREGIMIENTO TABACA" u="1"/>
        <s v="RURAL_190113200702615006_VEREDA EL LEON" u="1"/>
        <s v="RURAL_190113200595290001_CORREGIMIENTO TABACAL" u="1"/>
        <s v="RURAL_190368100125700002" u="1"/>
        <s v="RURAL_190149200753180003_PROV.VEREDA CARMARGO" u="1"/>
        <s v="RURAL_190607200531160020_PROV.RURAL_19060720053116" u="1"/>
        <s v="RURAL_190102200548000001_LA ARBOLEDA" u="1"/>
        <s v="CR 62 A CL 74 SUR -167 (INTERIOR 1072 )" u="1"/>
        <s v="RURAL_190510200733800003_PROV.VEREDA GUAYABALITO" u="1"/>
        <s v="RURAL_190368200846555002_PROV.PARCELACION LOS BUCA" u="1"/>
        <s v="RURAL_190789100069600002_CRA 9 10-16" u="1"/>
        <s v="RURAL_190628200282750001_PROV.VEREDA EL SOCORRO" u="1"/>
        <s v="CR 50 A CL 53 -45" u="1"/>
        <s v="RURAL_190642200727060000_VDA LA CLARA ARRIBA" u="1"/>
        <s v="RURAL_190789100249450001_BARRIO CRISTO REY" u="1"/>
        <s v="CL 33 CR 29 -24 (LC 101 )" u="1"/>
        <s v="RURAL_176014631000000001_VDA LA PIEDRA" u="1"/>
        <s v="RURAL_190318204898953000_VEREDA LA MOQUITA" u="1"/>
        <s v="CR 46 A CL 29 SUR -15" u="1"/>
        <s v="CL 23 SUR CR 28 -4 (INTERIOR 107 )" u="1"/>
        <s v="CR 48 CL 131 SUR -32" u="1"/>
        <s v="RURAL_190761200417050030_LA PRADERA LOTE 30" u="1"/>
        <s v="RURAL_190616200211298101_VEREDA SANTA BARBARA" u="1"/>
        <s v="RURAL_147047022000000010_EL LLANO" u="1"/>
        <s v="CL 16 A CR 65 GD -9" u="1"/>
        <s v="RURAL_190893100317220001_25 DE ENERO" u="1"/>
        <s v="CR 52 CL 48 -21 (INTERIOR 201 )" u="1"/>
        <s v="CR 52 CL 48 -21 (INTERIOR 202 )" u="1"/>
        <s v="RURAL_190761200735310000_STA BARBARA" u="1"/>
        <s v="RURAL_190149200773420002_PROV.CAMPO ALEGRE" u="1"/>
        <s v="RURAL_190113200804010003_PROV.PINGURO SECTOR PEÑIT" u="1"/>
        <s v="RURAL_190698200719810011_PROV.VDA EL CARMELO" u="1"/>
        <s v="RURAL_190102200638700002_PROV.CORREGIMIENTO SAN GR" u="1"/>
        <s v="RURAL_190584201344320007_DG 25 25-73 BR AVINUVID" u="1"/>
        <s v="RURAL_190102200638700003_CORREGIMIENTO SAN GREGORI" u="1"/>
        <s v="RURAL_190761200566110000_VDA CORDOBA RUTA 566110" u="1"/>
        <s v="RURAL_190102200636600001_PROV.CORREGIMIENTO ALFONS" u="1"/>
        <s v="RURAL_190893100341250001_LOS PALMITOS" u="1"/>
        <s v="RURAL_163012191500000060" u="1"/>
        <s v="RURAL_190755100103829010_LA DANTA" u="1"/>
        <s v="RURAL_190318203165800001_PROV.190318203165800000" u="1"/>
        <s v="CR 132 A CL 59 -34 (INTERIOR 101 )" u="1"/>
        <s v="RURAL_190893200872400002_LA X 10" u="1"/>
        <s v="RURAL_190761200422100028_PROV.NAUTICA CASA 20" u="1"/>
        <s v="RURAL_190616100010312003_CL 22 B CR 55 F -82 (PISO" u="1"/>
        <s v="RURAL_190757200262030000_190757200262030000" u="1"/>
        <s v="RURAL_190584200569660000_VEREDA JERUSALEN" u="1"/>
        <s v="RURAL_190197200496005000_VDA LA PLACETA" u="1"/>
        <s v="RURAL_190240200407100005" u="1"/>
        <s v="RURAL_190890200639200001_190890200639200001" u="1"/>
        <s v="RURAL_190240200405100001_VEREDA LA RENTA" u="1"/>
        <s v="RURAL_190234200831266000_EL TIGRE CAMPARRUSIA" u="1"/>
        <s v="RURAL_190376200521620003_CL 1 AA CR 26 -13" u="1"/>
        <s v="RURAL_190376200521620004_CL 1 CR 21 -14" u="1"/>
        <s v="RURAL_190755200185124010_PROV.VEREDA HONDURAS" u="1"/>
        <s v="RURAL_190698200725005003_PROV.VDA EL CARMELO" u="1"/>
        <s v="RURAL_190319206526000002_PROV.190319206526000000" u="1"/>
        <s v="RURAL_190653200300480001_PROV.VEREDA LA MARAVILLA" u="1"/>
        <s v="RURAL_190656200461780011_LT 11 NATIVO" u="1"/>
        <s v="RURAL_190197200665715002_PORTADA PARCELACIÓN SAN L" u="1"/>
        <s v="RURAL_190736104000440001 LA PRIMAVERA" u="1"/>
        <s v="CL 30 CR 47 -1" u="1"/>
        <s v="CR 30 CL 31 -26" u="1"/>
        <s v="CL 32 CR 30 B -1" u="1"/>
        <s v="RURAL_190364200567000004_VEREDA MORROAMARILLO" u="1"/>
        <s v="RURAL_190364200567000003_VEREDA MORROAMARILLO" u="1"/>
        <s v="CL 59 AA CR 18 BB -47 (INTERIOR 123 )" u="1"/>
        <s v="CL 57 CR 127 -111 (INTERIOR 103 )" u="1"/>
        <s v="RURAL_190240200457751111_VEREDA BLANQUIZAL" u="1"/>
        <s v="RURAL_146014720000000002_146014720000000002" u="1"/>
        <s v="CR 125 CL 68 -2 (INTERIOR 109 )" u="1"/>
        <s v="CR 108 CL 15 -83 (INTERIOR 301 )" u="1"/>
        <s v="RURAL_190653100085830012_BRR LAS DELICIAS" u="1"/>
        <s v="RURAL_190149100000600001_CL 31 29 49 APTO 301" u="1"/>
        <s v="RURAL_190400100315900201_CL 3A N 11-21" u="1"/>
        <s v="RURAL_190756100355900003" u="1"/>
        <s v="19020610035749001" u="1"/>
        <s v="RURAL_190197200665710020_PROV.VEREDA SAN LORENZO" u="1"/>
        <s v="RURAL_190206200604450000_LA TRINIDAD" u="1"/>
        <s v="RURAL_190607200680900000_VDA PANTANILLO" u="1"/>
        <s v="RURAL_190607200680900005_PROV.VDA PANTALIO" u="1"/>
        <s v="RURAL_190617200792735003_VEREDA SAMARIA" u="1"/>
        <s v="RURAL_190607200480855005_PARC LA CAMELIA PORTERIA" u="1"/>
        <s v="RURAL_190376200083210001_PROV.BOMBA DE TRANSUNIDOS" u="1"/>
        <s v="RURAL_190319206526000003_PARCELACION LOS CIS" u="1"/>
        <s v="RURAL_190113100055000008_CR 3A # 2-136" u="1"/>
        <s v="RURAL_190306100110992003_CORREGIMIENTO MANGLAR" u="1"/>
        <s v="CL 54 CR 42 -72" u="1"/>
        <s v="CL 77 SUR CR 35 A -71" u="1"/>
        <s v="RURAL_163004896500000000_163004896500000000" u="1"/>
        <s v="CR 41 CL 14 -27 (INTERIOR 602 )" u="1"/>
        <m u="1"/>
        <s v="CR 83 A CL 29 A -95" u="1"/>
        <s v="CL 15 SUR CR 48 -6" u="1"/>
        <s v="RURAL_190674200653050000_VDA CHAPARRAL" u="1"/>
        <s v="CR 4 A CL 55 E -71 (INTERIOR 201 )" u="1"/>
        <s v="CR 4 ESTE CL 55 H -33 (INTERIOR 101 )" u="1"/>
        <s v="RURAL_370125101000260303" u="1"/>
        <s v="RURAL_146001905200000000" u="1"/>
        <s v="RURAL_190616200222295004_PROV.VEREDA SANTA BARBARA" u="1"/>
        <s v="RURAL_190861200713300002_VEREDA VILLA SILVIA" u="1"/>
        <s v="RURAL_190735101225200204_CL 47 N46-81" u="1"/>
        <s v="RURAL_190318203116700003_PROV.VDA ROMERAL" u="1"/>
        <s v="RURAL_190735101225200203_CL 47 N46-81" u="1"/>
        <s v="RURAL_190735101225200202_CL 47 N46-81" u="1"/>
        <s v="CR 59 C CL 55 A -69 (INTERIOR 222 )" u="1"/>
        <s v="RURAL_163017139600000201_LOS ZULETAS" u="1"/>
        <s v="CL 56 B CR 20 C -29 (INTERIOR 105 )" u="1"/>
        <s v="RURAL_190616200180146002_PROV.VDA LAS HOJAS" u="1"/>
        <s v="CL 13 CR 111 -74 (INTERIOR 106 )" u="1"/>
        <s v="CR 110 CL 34 CC -27 (INTERIOR 401 )" u="1"/>
        <s v="CL 47 C CR 59 C -53 (INTERIOR 308 )" u="1"/>
        <s v="RURAL_190616200211225101_SANTA BARBARA_CASALEDYS" u="1"/>
        <s v="RURAL_190197200586220001_VDA ALTO DE LA VIRGEN" u="1"/>
        <s v="CR 104 C CL 62 -9 (INTERIOR 202 )" u="1"/>
        <s v="RURAL_190440200913905002_PROV.VDA ALTO DEL MERCADO" u="1"/>
        <s v="CR 39 CL 66 -32" u="1"/>
        <s v="RURAL_190439100441950000_EL PINAR" u="1"/>
        <s v="RURAL_190584200371010006_PROV.CEMENTERIO" u="1"/>
        <s v="CL 55 CR 126 -204 (INTERIOR 219 )" u="1"/>
        <s v="RURAL_190607200480900001_PROV.VEREDA PANTALIO CASA" u="1"/>
        <s v="RURAL_190197200842100003_PROV.VEREDA GUAYABAL" u="1"/>
        <s v="RURAL_190400200424580001_PROV._VDA LA ALMERIA" u="1"/>
        <s v="RURAL_190318203160120002_PROV.190318203160120000" u="1"/>
        <s v="RURAL_190893200685390005_PROV.LA CONDOR" u="1"/>
        <s v="RURAL_190411200718500001_PROV.VEREDA EL RETIRO" u="1"/>
        <s v="RURAL_190093200790585003_PROV.LA VARGAS" u="1"/>
        <s v="RURAL_190093200790585004_PROV.LA VARGAS" u="1"/>
        <s v="TRAN 12 C CR 22 -27" u="1"/>
        <s v="CL 55 F CR 6 -87 (INTERIOR 101 )" u="1"/>
        <s v="CL 55 BB CR 131 AC -53 (INTERIOR 103 )" u="1"/>
        <s v="RURAL_163012194003000301" u="1"/>
        <s v="CR 43 CL 36 -39 (INTERIOR 101 )" u="1"/>
        <s v="RURAL_190149100000650000_CL 31 CR 29 -49 (LC 201 )" u="1"/>
        <s v="CR 43 CL 46 -43" u="1"/>
        <s v="RURAL_163012191500000030" u="1"/>
        <s v="RURAL_163012191500000045" u="1"/>
        <s v="CR 31 CL 29 -103" u="1"/>
        <s v="CR 31 CL 29 -102 (INTERIOR 101 )" u="1"/>
        <s v="CR 31 CL 29 -102 (INTERIOR 201 )" u="1"/>
        <s v="CR 31 CL 29 -110 (INTERIOR 101 )" u="1"/>
        <s v="RURAL_190616200242715006_PROV.LA PLAYA" u="1"/>
        <s v="RURAL_190616200171047003_PROV.VEREDA GALICIA" u="1"/>
        <s v="CR 2 CL 54 -264 (INTERIOR 101 )" u="1"/>
        <s v="CR 20 C CL 53 -27" u="1"/>
        <s v="RURAL_190616200232904000_VDA LA LAJA" u="1"/>
        <s v="RURAL_190313200792100000_MARIA X LA MINITAS" u="1"/>
        <s v="RURAL_190283200610450000_NARANJAL" u="1"/>
        <s v="RURAL_190113200074800000_EL BALSO" u="1"/>
        <s v="CL 58 CR 94 -41 (INTERIOR 214 )" u="1"/>
        <s v="RURAL_187006751030000000_VDA EL CANEY" u="1"/>
        <s v="RURAL_190376200110460000_GUAMITO" u="1"/>
        <s v="RURAL_190113200401515000_CARAURQUIA" u="1"/>
        <s v="RURAL_190440200530455002_PROV.VDA BELEN" u="1"/>
        <s v="RURAL_190440200530455003_PROV.VDA BELEN" u="1"/>
        <s v="RURAL_190617200570260040" u="1"/>
        <s v="RURAL_190617200744232004_PROV.VEREDA PONTEZUELA" u="1"/>
        <s v="RURAL_190616200432746104_PROV.RURAL_19061620043274" u="1"/>
        <s v="RURAL_190617200762580001_PROV.VDA QUIRAMA_RINCONES" u="1"/>
        <s v="RURAL_190440200870250003_VDA ALTODEL CHOCHO" u="1"/>
        <s v="RURAL_190149200701561034_PROV.VDA GRANADILLO" u="1"/>
        <s v="RURAL_190149200811147201_PROV.LA CHAPA" u="1"/>
        <s v="RURAL_190149200790790003_PROV.VDA FLORIDA" u="1"/>
        <s v="RURAL_190377200838800001_PROV.VEREDA EL GUADUAL" u="1"/>
        <s v="RURAL_190440200551050001_PROV.VDA CIMARRONAS" u="1"/>
        <s v="RURAL_181057105000000001" u="1"/>
        <s v="RURAL_190376200521620002_URB BOSQUES DEL TAMBO" u="1"/>
        <s v="RURAL_190584200520600002_PROV.VEREDA TRES RANCHOS" u="1"/>
        <s v="RURAL_181005073300000001" u="1"/>
        <s v="RURAL_190149201554760015_PROV.VEREDA LA AURORA" u="1"/>
        <s v="RURAL_190616200174500002_PROV.VEREDA GALICIA" u="1"/>
        <s v="RURAL_190149200620250020_VEREDA ALTOGRANDE" u="1"/>
        <s v="RURAL_190102200630630002_PROV.CORREGIMIENTO SAN GR" u="1"/>
        <s v="RURAL_190368200848990000_VDA CAUCA VUEJO" u="1"/>
        <s v="RURAL_181041790000000003_PROV.VDA MARIAL" u="1"/>
        <s v="RURAL_181041449509000001" u="1"/>
        <s v="RURAL_190789100346100000_CRA GIRALDO 381" u="1"/>
        <s v="RURAL_190318203503610011_PROV._190318203503610000" u="1"/>
        <s v="RURAL_190616200362280003_PROV.VEREDA MAMPUESTO" u="1"/>
        <s v="RURAL_190656200461780011_PARC NATIVO LT11" u="1"/>
        <s v="RURAL_190670201612440000_VEREDA LA CEIBA" u="1"/>
        <s v="RURAL_190510200785270201_CR 9 CL 10 -37 (INT 201 )" u="1"/>
        <s v="RURAL_190510200785270101_CR 9 CL 10 -37 (INT 101 )" u="1"/>
        <s v="RURAL_190510200785270102_CR 9 CL 10 -37 (INT 102 )" u="1"/>
        <s v="RURAL_190510200785270202_CR 9 CL 10 -37 (INT 202 )" u="1"/>
        <s v="RURAL_190510200785270302_CR 9 CL 10 -37 (INT 302 )" u="1"/>
        <s v="RURAL_190510200785270301_CR 9 CL 10 -37 (INT 301 )" u="1"/>
        <s v="CR 2 CL 56 A -13 (INTERIOR 201 )" u="1"/>
        <s v="RURAL_190840200602910000_VEREDA ALTO DEL PILAR" u="1"/>
        <s v="RURAL_190348200615640023_VEREDA PUEBLO VIEJO" u="1"/>
        <s v="RURAL_190364200725800001_VEREDA VERDUN" u="1"/>
        <s v="RURAL_190483200726150000_VDA CAMPO ALEGRE NARINO" u="1"/>
        <s v="RURAL_190674200626450001_PROV.VDA PERPETUO SOCORRO" u="1"/>
        <s v="RURAL_190282100125035000_CR. 48 46-36 ZONA URBANA" u="1"/>
        <s v="RURAL_190042200949969000_LA ANTIGUA LT 67" u="1"/>
        <s v="CL 58 CR 5 E -92" u="1"/>
        <s v="CL 58 CR 5 E -94" u="1"/>
        <s v="RURAL_190657100010520000_BARRIO JUAN XXIII" u="1"/>
        <s v="RURAL_190761200427070000_BOSQUES OCCIDENTE" u="1"/>
        <s v="RURAL_190656200626769000_VDA QUIMBAYO" u="1"/>
        <s v="RURAL_167062900000000101_167062900000000101" u="1"/>
        <s v="RURAL_190736103411200902_CL 54 CR 48 -42" u="1"/>
        <s v="RURAL_190674100040200302_CR 30- 32-168(INT 302)" u="1"/>
        <s v="RURAL_190674100040200401_CR 30- 32-168(INT 401)" u="1"/>
        <s v="RURAL_190674100040200304_CR 30- 32-168(INT 304)" u="1"/>
        <s v="RURAL_190674100040200402_CR 30- 32-168(INT 402)" u="1"/>
        <s v="RURAL_190674100040200303_CR 30- 32-168(INT 303)" u="1"/>
        <s v="RURAL_190674100040200301_CR 30- 32-168(INT 301)" u="1"/>
        <s v="RURAL_190149100096505101_CR 35 B CL 43 B - 40 (INT" u="1"/>
        <s v="RURAL_190893100273520001_EL PROGRESO" u="1"/>
        <s v="CR 22 B CL 59 B -14 (INTERIOR 2213 )" u="1"/>
        <s v="RURAL_190240100021985001 SAN FRANCISCO" u="1"/>
        <s v="RURAL_190893100498800001_EL PRADO" u="1"/>
        <s v="RURAL_190375100619031001_CR 24 CL 5 -15 INT 301" u="1"/>
        <s v="RURAL_190375100821100001_CR 13C CL 13C -12" u="1"/>
        <s v="RURAL_190375100608990002_CL 5 CB CR 27 -24" u="1"/>
        <s v="RURAL_190736105432000005_LA PESEBRERA" u="1"/>
        <s v="RURAL_190736105432000006_LA PESEBRERA" u="1"/>
        <s v="RURAL_190736105432000009_LA PESEBRERA" u="1"/>
        <s v="CR 59 CL 49 A -8 (INTERIOR 202 )" u="1"/>
        <s v="CR 59 CL 49 A -8 (INTERIOR 201 )" u="1"/>
        <s v="RURAL_190736104127300002_EL ESTABLO" u="1"/>
        <s v="RURAL_190809100133045001_ CR 18 CL 21-04" u="1"/>
        <s v="RURAL_190736104127300003_EL ESTABLO" u="1"/>
        <s v="CR 32 CL 9 SUR -83 (INTERIOR 162 )" u="1"/>
        <s v="CL 39 CR 117 B -39 (INTERIOR 301 )" u="1"/>
        <s v="CL 64 CR 56 -8 (INTERIOR 101 )" u="1"/>
        <s v="CL 77 SUR CR 29 -195 (INTERIOR 5 )" u="1"/>
        <s v="CR 18 C CL 63 -37 (INTERIOR 301 )" u="1"/>
        <s v="RURAL_190093100256000002" u="1"/>
        <s v="CL 36 CR 112 -59 (INTERIOR 1470 )" u="1"/>
        <s v="RURAL_190240100005800003 CR 23 18-23 BARRIO DIVINO" u="1"/>
        <s v="RURAL_163036961150000005_SAN ANTONIO DE PRADO" u="1"/>
        <s v="RURAL_190113200596680003_PROV.TABACAL SECTOR LA PL" u="1"/>
        <s v="RURAL_190736103722800005_20 DE JULIO" u="1"/>
        <s v="RURAL_190209200568400001_PROV.VRD BURGOS ABAJO" u="1"/>
        <s v="RURAL_190755200203200000_DANTA" u="1"/>
        <s v="RURAL_190002100338025001_CR 61 CL 48 -35" u="1"/>
        <s v="RURAL_190113200596680002_PROV.TABACAL SECTOR LA PL" u="1"/>
        <s v="RURAL_190758200924800002_PROV.VDA EL BRASIL" u="1"/>
        <s v="RURAL_190113200596680001_TABACAL SECTOR LA PLANTA" u="1"/>
        <s v="RURAL_190318204827310000_VEREDA SAN JOSE" u="1"/>
        <s v="CR 5 A CL 55 D -27 (INTERIOR 201 )" u="1"/>
        <s v="RURAL_190735100859100001_CL 46A N 46A 12 IN 101" u="1"/>
        <s v="RURAL_190149200654575002_PROV.SAMARIA LT B" u="1"/>
        <s v="RURAL_190680100429030000_DAMASCO SECTOR LOS PLANE" u="1"/>
        <s v="RURAL_190893100483400001_NUEVA ESPERANZA" u="1"/>
        <s v="CLLE 50 NRO 47-53 INT 202" u="1"/>
        <s v="RURAL_190440200562385301_VDA CAMPO ALEGRE" u="1"/>
        <s v="RURAL_190002200613899102_CASA PRINCIPAL" u="1"/>
        <s v="RURAL_190758200369800000_VEREDA LA HONDA" u="1"/>
        <s v="RURAL_190149100248545000_CL 12 A N 35-13 AP 101" u="1"/>
        <s v="RURAL_190617200693114000_VDA CABECERAS" u="1"/>
        <s v="RURAL_190761200458330006_PROV.ALTA MIRANDA" u="1"/>
        <s v="RURAL_190282100245613300" u="1"/>
        <s v="CL 26 SUR CR 22 -5" u="1"/>
        <s v="CL 20 C CR 76 -22 (INTERIOR 307 )" u="1"/>
        <s v="CL 48 A CR 99 A -134 (INTERIOR 310 )" u="1"/>
        <s v="RURAL_190030200662200002_PROV.VDA YARUMAL" u="1"/>
        <s v="RURAL_190680100420145000_CORREGIMIENTO DAMASC" u="1"/>
        <s v="RURAL_190657100044520000_SAN JOSE" u="1"/>
        <s v="RURAL_190030200848000019_PROV.VDA GUAIMARAL" u="1"/>
        <s v="RURAL_190030200848000020_PROV.DA GUAIMARAL - LA GA" u="1"/>
        <s v="CR 45 CL 14 -198 (INTERIOR 1 )" u="1"/>
        <s v="CR 22 CL 56 A -1" u="1"/>
        <s v="CR 17 CL 19 -35" u="1"/>
        <s v="CR 6 F CL 54 -128 (INTERIOR 139 )" u="1"/>
        <s v="RURAL_190209200668000001_PROV.VRD BILLAR CAMPOSANT" u="1"/>
        <s v="CR 52 CL 34 -29" u="1"/>
        <s v="RURAL_163017149900000201_163017149900000201" u="1"/>
        <s v="CL 39 A CR 112 -89 (INTERIOR 211 )" u="1"/>
        <s v="CR 68 CL 63 -34 (INTERIOR 401 )" u="1"/>
        <s v="CL 64 B CR 106 -82 (INTERIOR 2000 )" u="1"/>
        <s v="CR 31 CL 29 -111" u="1"/>
        <s v="CR 31 CL 29 -115" u="1"/>
        <s v="CR 18 B CL 56 HG -28 (INTERIOR 201 )" u="1"/>
        <s v="RURAL_190378100034583001_TRES Y MEDIA" u="1"/>
        <s v="CL 12 CR 89 B -97 (INTERIOR 100 )" u="1"/>
        <s v="CL 56 BB CR 19 -8 (INTERIOR 201 )" u="1"/>
        <s v="CL 56 BB CR 19 -8 (INTERIOR 101 )" u="1"/>
        <s v="CL 33 AA CR 78 A -104 (INTERIOR 301 )" u="1"/>
        <s v="CL 56 BB CR 19 -7 (INTERIOR 401 )" u="1"/>
        <s v="CR 55 B CL 55 -36 (INTERIOR 237 )" u="1"/>
        <s v="CL 56 BB CR 19 -7 (INTERIOR 301 )" u="1"/>
        <s v="CL 20 CR 88 -185" u="1"/>
        <s v="CR 3 CL 52 C -34" u="1"/>
        <s v="DIAG 47 A CL 31 -28" u="1"/>
        <s v="CR 83 CL 37 AA SUR -18 (INTERIOR 301 )" u="1"/>
        <s v="CL 47 F CR 85 -21 (INTERIOR 101 )" u="1"/>
        <s v="CR 99 EE CL 49 AA -49 (INTERIOR 479 )" u="1"/>
        <s v="CR 30 CL 32 -72" u="1"/>
        <s v="CL 56 BB CR 19 -9 (INTERIOR 401 )" u="1"/>
        <s v="CL 32 CR 33 B -63 (INTERIOR 230 )" u="1"/>
        <s v="CL 49 CR 99 F -155 (INTERIOR 1 )" u="1"/>
        <s v="CR 116 CL 39 F -24 (INTERIOR 111 )" u="1"/>
        <s v="CL 56 BB CR 19 -9 (INTERIOR 301 )" u="1"/>
        <s v="CL 26 CR 84 -61 (INTERIOR 301 )" u="1"/>
        <s v="CL 22 CR 84 BC -23 (INTERIOR 202 )" u="1"/>
        <s v="CL 47 CR 2 BB -136" u="1"/>
        <s v="CL 22 CR 84 BC -23 (INTERIOR 203 )" u="1"/>
        <s v="CR 42 CL 40 DD SUR -14" u="1"/>
        <s v="CL 48 B CR 107 B -29 (INTERIOR 301 )" u="1"/>
        <s v="CR 84 CL 37 B SUR -57 (INTERIOR 301 )" u="1"/>
        <s v="CR 78 A CL 45 SUR -76 (INTERIOR 118 )" u="1"/>
        <s v="CR 112 B CL 34 CC -95 (INTERIOR 222 )" u="1"/>
        <s v="CR 24 F CL 40 SUR -53 (INTERIOR 205 )" u="1"/>
        <s v="RURAL_163017394100000301_163017394100000301" u="1"/>
        <s v="RURAL_125004425000001104" u="1"/>
        <s v="CR 81 CL 36 -36" u="1"/>
        <s v="RURAL_146007800300000001_CR 131 CL 98 -300_VDA MAN" u="1"/>
        <s v="CL 56 BB CR 19 -9" u="1"/>
        <s v="CL 56 BB CR 19 -9 (INTERIOR 201 )" u="1"/>
        <s v="RURAL_163009067000000001" u="1"/>
        <s v="CR 18 CL 48 -1 (INTERIOR 405 )" u="1"/>
        <s v="CL 34 CR 34 C -41 (INTERIOR 2181 )" u="1"/>
        <s v="CL 4 SUR CR 53 -46" u="1"/>
        <s v="CL 34 CR 34 C -41 (INTERIOR 2180 )" u="1"/>
        <s v="CR 4 ESTE CL 55 H -33 (INTERIOR 105 )" u="1"/>
        <s v="CR 31 CL 29 -102 (INTERIOR 102 )" u="1"/>
        <s v="CR 18 CL 48 -1 (INTERIOR 305 )" u="1"/>
        <s v="CR 18 CL 46 -1 (INTERIOR 504 )" u="1"/>
        <s v="CR 18 CL 48 -1 (INTERIOR 505 )" u="1"/>
        <s v="CR 85 CL 45 B SUR -256" u="1"/>
        <s v="CL 65 CR 48 -13 (INTERIOR 203 )" u="1"/>
        <s v="CL 65 CR 48 -13 (INTERIOR 204 )" u="1"/>
        <s v="CR 82 CL 9 SUR -450 (INTERIOR 1225 )" u="1"/>
        <s v="RURAL_166041208500000014_PROV.VDA EL VALLANO" u="1"/>
        <s v="161041149000000101" u="1"/>
        <s v="CL 45 A CR 55 -61" u="1"/>
        <s v="RURAL_190440200551397041_PROV.VEREDA CIMARRONAS" u="1"/>
        <s v="RURAL_190030200474000011_LA AGUADA" u="1"/>
        <s v="RURAL_190617200770090609_PARCELACION_LA_CAMPINA" u="1"/>
        <s v="CR 22 A CL 30 -33 (INTERIOR 303 BQ 5 LA HEREDIA )" u="1"/>
        <s v="RURAL_190755200187154000_VDA HONDURAS" u="1"/>
        <s v="RURAL_190616200490380015_PROV.VEREDA YARUMAL" u="1"/>
        <s v="RURAL_190616200490380014_PROV.VEREDA YARUMAL" u="1"/>
        <s v="RURAL_190616200490380016_PROV.VEREDA YARUMAL" u="1"/>
        <s v="RURAL_190698200601055003_PROV.VDA POTRERITO" u="1"/>
        <s v="RURAL_190642100342800004_CR 31 A CL 27 -95 (INTERI" u="1"/>
        <s v="RURAL_188021432100000002_PROV.VDA EL CHARCO" u="1"/>
        <s v="CR 52 D CL 77 -30 (INTERIOR 302 )" u="1"/>
        <s v="RURAL_190149200817400004_PROV.SAN JOSE" u="1"/>
        <s v="RURAL_190031201918560000_190031201918560000" u="1"/>
        <s v="RURAL_190197200634900000_VEREDA EL COCO" u="1"/>
        <s v="RURAL_188006002500000000_VDA SAMARIA" u="1"/>
        <s v="RURAL_190040200401580000_VEREDA ROBLE" u="1"/>
        <s v="RURAL_190617200543155000_VEREDA TABLACITO" u="1"/>
        <s v="RURAL_190042200861325000_LOS ALMENDROS" u="1"/>
        <s v="RURAL_190102200513940000_CGTO FARALLONES" u="1"/>
        <s v="RURAL_190319205311643000_190319205311643000" u="1"/>
        <s v="RURAL_190617200561150000_GUAYABITO LA ESPERANZA" u="1"/>
        <s v="CR 43 F CL 16 A -56" u="1"/>
        <s v="CL 57 F CR 92 DD -59 (INTERIOR 156 )" u="1"/>
        <s v="RURAL_190698200750078001_VDA LAS LAJAS" u="1"/>
        <s v="CR 140 CL 66 -37 (INTERIOR 101 )" u="1"/>
        <s v="RURAL_190400200463115001_PROV._CL 17 N 11- 148 (20" u="1"/>
        <s v="RURAL_190847200637300003_VEREDA LA VENTA" u="1"/>
        <s v="RURAL_190847200770000004_VEREDA LA MONTA" u="1"/>
        <s v="RURAL_190858100133360000_CR 51A CL 58 -72" u="1"/>
        <s v="RURAL_190757200268824001_VDA LA FRANCIA" u="1"/>
        <s v="CL 53 A CR 54 A -63 (INTERIOR 112 )" u="1"/>
        <s v="RURAL_190440200590837002_VEREDA LA ESMERALDO INT 1" u="1"/>
        <s v="RURAL_190440200590837003_VEREDA LA ESMERALDO APTO" u="1"/>
        <s v="RURAL_190736104130800000_CR 51 N 60-87" u="1"/>
        <s v="RURAL_190190100057300000_PA PARRANDA" u="1"/>
        <s v="RURAL_190439100124060901-CR 26 N 32 227 INT 9901" u="1"/>
        <s v="RURAL_190439100124060101_CR 26 N 32 227 INT 101" u="1"/>
        <s v="RURAL_190439100124060201_CR 26 32 227 INT 201" u="1"/>
        <s v="RURAL_190439100124060108_CR 26 N 32 227 INT 108" u="1"/>
        <s v="CR 55 AE CL 11 -64 (LT 22 )" u="1"/>
        <s v="RURAL_190697100628530000_CR 50 A N° 50A - 02 INT 1" u="1"/>
        <s v="CL 53 CR 51 -51" u="1"/>
        <s v="RURAL_190400100017150100_CL 4B CR 4 -30  INT 101" u="1"/>
        <s v="RURAL_190400100017150200_CL 4B CR 4 -28  INT 201" u="1"/>
        <s v="CR 72 A CL 22 -49 (INTERIOR 402 )" u="1"/>
        <s v="RURAL_190055100090100001_CR 32 N 32 07" u="1"/>
        <s v="RURAL_190055100013400001_CL 33 N 25-241 EL ROBLE" u="1"/>
        <s v="RURAL_130022800900000000_130022800900000000" u="1"/>
        <s v="CR 40 CL 42 -36 (INTERIOR 401 )" u="1"/>
        <s v="RURAL_181037900000000000_181037900000000000" u="1"/>
        <s v="RURAL_190579101857200000_C 6 7-20" u="1"/>
        <s v="RURAL_190736105352400000_HOSPITAL LA SALADA" u="1"/>
        <s v="RURAL_161131583000000000_LA MIEL LOTE 18" u="1"/>
        <s v="RURAL_190736104385400000_190736104385400000" u="1"/>
        <s v="RURAL_190604100313800010_BR 20 DE JULIO" u="1"/>
        <s v="RURAL_190375100776445001_CR 15 CL 11 -41 INT 201" u="1"/>
        <s v="RURAL_190690100094400000_- LAS NUTRIAS" u="1"/>
        <s v="RURAL_171026499600000000_171026499600000000" u="1"/>
        <s v="RURAL_147026569800000001_CUCHILLA PARTE BAJA" u="1"/>
        <s v="CL 128 SUR CR 45 -73" u="1"/>
        <s v="RURAL_190690100105400000_CALLE 13 NRO12-36" u="1"/>
        <s v="RURAL_190579102104100201_CALLE 15 - 10-44 (INTERIO" u="1"/>
        <s v="CR 81 A CL 36 -36 (INTERIOR 201 )" u="1"/>
        <s v="CR 48 CL 42 -18 (INTERIOR 102 )" u="1"/>
        <s v="RURAL_190579101975600202_ CL 60 CR 9-21" u="1"/>
        <s v="RURAL_190657100057000000_37030 S JOSE" u="1"/>
        <s v="RURAL_190579101095000000_CR 5 17 24" u="1"/>
        <s v="RURAL_900250007360009012_KM 36 VIA BOGOTA - TUNJA" u="1"/>
        <s v="CL 52 B CR 81 -30" u="1"/>
        <s v="CL 63 CR 96 A -65 (INTERIOR 2272 )" u="1"/>
        <s v="RURAL_119031551500000000_119031551500000000" u="1"/>
        <s v="RURAL_190440200741838001_PROV.VEREDA EL POZO" u="1"/>
        <s v="RURAL_190617200700354010_VEREDA CABECERAS_CALLEJON" u="1"/>
        <s v="RURAL_190425100132210003" u="1"/>
        <s v="RURAL_190670201700420004_PROV.VEREDA EL DIAMANTE" u="1"/>
        <s v="RURAL_190319206221633001_VEREDA LA CLARA" u="1"/>
        <s v="RURAL_190607100351710401_CL 18 23-10(142) (INTERIO" u="1"/>
        <s v="CR 50 CL 113 SUR -102 (INTERIOR 5 )" u="1"/>
        <s v="RURAL_140004950000000039" u="1"/>
        <s v="RURAL_190847100088600101" u="1"/>
        <s v="RURAL_190467100070520000" u="1"/>
        <s v="RURAL_176061913000000006_PROV.VEREDA EL ROSARIO" u="1"/>
        <s v="RURAL_190670201864775003_PROV.VEREDA PATIO BONITO" u="1"/>
        <s v="RURAL_190113100009810004_CR 11 N 9ª -07 BARRIO BUG" u="1"/>
        <s v="RURAL_190890100333400005_BARRIO SANTA BARBARA" u="1"/>
        <s v="RURAL_147040605500000002_VDA EL LLANO" u="1"/>
        <s v="RURAL_190756100702412001_CR 12 B CL 8 -40" u="1"/>
        <s v="RURAL_190756100702412002_CR 12 A CL 8 -39" u="1"/>
        <s v="CR 43 A CL 18 SUR -80" u="1"/>
        <s v="RURAL_190440200671770000_VDA ST CR UZ" u="1"/>
        <s v="RURAL_190657100039195105" u="1"/>
        <s v="RURAL_190690100203000000_CL RESTREPO URIBE" u="1"/>
        <s v="RURAL_190604100066815301_CR 11 N 5 -171" u="1"/>
        <s v="RURAL_190657200203520001_PROV.PROVIDENCIA" u="1"/>
        <s v="CL 52 CR 122 -163 (INTERIOR 105 )" u="1"/>
        <s v="RURAL_174006244000000003_PROV.VEREDA VEGA BOTERO" u="1"/>
        <s v="RURAL_190042200991850000_VDA CATIVO SC KM 20 Y 14" u="1"/>
        <s v="RURAL_190550200127000001_PROV.CORRIGIMIENTO VILLA" u="1"/>
        <s v="RURAL_130015512000000001_PROV.130015512000000000" u="1"/>
        <s v="RURAL_190377200661800001_VEREDA LA LOMA" u="1"/>
        <s v="CL 2 SUR CR 17 -214 (INTERIOR 701 )" u="1"/>
        <s v="RURAL_190735100486912003" u="1"/>
        <s v="RURAL_190616200302248001_PROV.VEREDA MAMPUESTO FIN" u="1"/>
        <s v="RURAL_190206100228000001" u="1"/>
        <s v="RURAL_190616200302248002_PROV.VEREDA MAMPUESTO FIN" u="1"/>
        <s v="CR 18 CL 19 -31" u="1"/>
        <s v="CR 18 CL 19 -31 (INTERIOR 507 )" u="1"/>
        <s v="CR 18 CL 19 -31 (INTERIOR 504 )" u="1"/>
        <s v="CR 18 CL 19 -31 (INTERIOR 503 )" u="1"/>
        <s v="CR 18 CL 19 -31 (INTERIOR 501 )" u="1"/>
        <s v="CR 18 CL 19 -31 (INTERIOR 505 )" u="1"/>
        <s v="CR 18 CL 19 -31 (INTERIOR 407 )" u="1"/>
        <s v="CR 18 CL 19 -31 (INTERIOR 506 )" u="1"/>
        <s v="CR 18 CL 19 -31 (INTERIOR 502 )" u="1"/>
        <s v="CR 18 CL 19 -31 (INTERIOR 306 )" u="1"/>
        <s v="CR 18 CL 19 -31 (INTERIOR 307 )" u="1"/>
        <s v="CR 18 CL 19 -31 (INTERIOR 304 )" u="1"/>
        <s v="CR 18 CL 19 -31 (INTERIOR 402 )" u="1"/>
        <s v="CR 18 CL 19 -31 (INTERIOR 403 )" u="1"/>
        <s v="CR 18 CL 19 -31 (INTERIOR 405 )" u="1"/>
        <s v="CR 18 CL 19 -31 (INTERIOR 406 )" u="1"/>
        <s v="CR 18 CL 19 -31 (INTERIOR 305 )" u="1"/>
        <s v="CR 18 CL 19 -31 (INTERIOR 404 )" u="1"/>
        <s v="CR 18 CL 19 -31 (INTERIOR 401 )" u="1"/>
        <s v="CR 18 CL 19 -31 (INTERIOR 207 )" u="1"/>
        <s v="CR 18 CL 19 -31 (INTERIOR 203 )" u="1"/>
        <s v="CR 18 CL 19 -31 (INTERIOR 201 )" u="1"/>
        <s v="CR 18 CL 19 -31 (INTERIOR 205 )" u="1"/>
        <s v="CR 18 CL 19 -31 (INTERIOR 204 )" u="1"/>
        <s v="CR 18 CL 19 -31 (INTERIOR 202 )" u="1"/>
        <s v="CR 18 CL 19 -31 (INTERIOR 301 )" u="1"/>
        <s v="CR 18 CL 19 -31 (INTERIOR 206 )" u="1"/>
        <s v="CR 18 CL 19 -31 (INTERIOR 303 )" u="1"/>
        <s v="CR 18 CL 19 -31 (INTERIOR 302 )" u="1"/>
        <s v="CR 18 CL 19 -31 (INTERIOR 107 )" u="1"/>
        <s v="CR 18 CL 19 -31 (INTERIOR 103 )" u="1"/>
        <s v="CR 18 CL 19 -31 (INTERIOR 105 )" u="1"/>
        <s v="CR 18 CL 19 -31 (INTERIOR 9907 )" u="1"/>
        <s v="CR 18 CL 19 -31 (INTERIOR 101 )" u="1"/>
        <s v="CR 18 CL 19 -31 (INTERIOR 106 )" u="1"/>
        <s v="CR 18 CL 19 -31 (INTERIOR 102 )" u="1"/>
        <s v="CR 18 CL 19 -31 (INTERIOR 9906 )" u="1"/>
        <s v="CR 18 CL 19 -31 (INTERIOR 9905 )" u="1"/>
        <s v="CR 18 CL 19 -31 (INTERIOR 104 )" u="1"/>
        <s v="CR 18 CL 19 -31 (INTERIOR 9903 )" u="1"/>
        <s v="CR 18 CL 19 -31 (INTERIOR 9801 )" u="1"/>
        <s v="CR 18 CL 19 -31 (INTERIOR 9904 )" u="1"/>
        <s v="CR 18 CL 19 -31 (INTERIOR 9901 )" u="1"/>
        <s v="CR 18 CL 19 -31 (INTERIOR 9902 )" u="1"/>
        <s v="CL 19 CR 22 -11 (INTERIOR 201 )" u="1"/>
        <s v="RURAL_190649100144750202_CL 19 CR 22 -11 (INTERIOR" u="1"/>
        <s v="RURAL_190649100144750102_CL 17 CR 22 -7 (INT 102 )" u="1"/>
        <s v="RURAL_190649100144750001_CLL 19 # 22-11 (301)" u="1"/>
        <s v="RURAL_190861200498500000_EL SOCORRO" u="1"/>
        <s v="RURAL_190234200830397000_VDA EL CITO CAMPA RUSIA" u="1"/>
        <s v="RURAL_190149200752300000_CAMARGO" u="1"/>
        <s v="RURAL_190656200954530000_VRDA CENEGUETA" u="1"/>
        <s v="RURAL_190376200372043000_PC LOOP HOUSING CS 43" u="1"/>
        <s v="RURAL_190893200640620000_CR 24 CL 21 72 SN MIGUEL" u="1"/>
        <s v="RURAL_190021200505000001_PROV.VEREDA REMANGO" u="1"/>
        <s v="RURAL_190736103728050000" u="1"/>
        <s v="RURAL_190604200250494002_PROV.VEREDA OTU" u="1"/>
        <s v="RURAL_190616200430670001_PROV.VEREDA YARUMAL" u="1"/>
        <s v="RURAL_190649200389840008_PROV.VEREDA PATIO BONITO" u="1"/>
        <s v="RURAL_147049500000000100_CL 67 B CR 148 -31" u="1"/>
        <s v="RURAL_190698200559995000_VEREDA VARGAS" u="1"/>
        <s v="RURAL_190376200044320000_LS LOMITAS LOS ANSELMITOS" u="1"/>
        <s v="RURAL_147047290000000101_147047290000000101" u="1"/>
        <s v="RURAL_190649100144750302" u="1"/>
        <s v="RURAL_190649100144750402" u="1"/>
        <s v="RURAL_190649100144750000_SIN DIRECCION" u="1"/>
        <s v="RURAL_190649100144750401" u="1"/>
        <s v="CR 50 CL 98 A SUR -396" u="1"/>
        <s v="RURAL_190425200513465000_VDA LA SUSANA" u="1"/>
        <s v="CL 2 SUR CR 17 -230" u="1"/>
        <s v="RURAL_190091100098750000_190091100098750000" u="1"/>
        <s v="RURAL_190033200605000000_SANTA INES" u="1"/>
        <s v="RURAL_190616200170049005_PROV.VEREDA LOS PINOS" u="1"/>
        <s v="RURAL_190245100056200000_CL 25 CR 20 -36" u="1"/>
        <s v="RURAL_190670201820495001_PROV.VEREDA LA FLORESTA" u="1"/>
        <s v="CL 45 CR 47 -32" u="1"/>
        <s v="RURAL_190044100016550000_CR 11 CL 7 -38 2P" u="1"/>
        <s v="RURAL_190847100023933000_190847100023933000" u="1"/>
        <s v="CR 45 D CL 60 -58 (INTERIOR 504 )" u="1"/>
        <s v="CR 45 D CL 60 -58 (INTERIOR 203 )" u="1"/>
        <s v="CR 45 D CL 60 -58 (INTERIOR 503 )" u="1"/>
        <s v="CR 45 D CL 60 -58 (INTERIOR 502 )" u="1"/>
        <s v="CR 25 A CL 56 E -74" u="1"/>
        <s v="CR 81 CL 1 SUR -205 (INTERIOR 321 )" u="1"/>
        <s v="CL 66 C CR 39 A -4 ( )" u="1"/>
        <s v="RURAL_190378200374065000_LA ESPERANZA" u="1"/>
        <s v="CL 59 C CR 16 D -102" u="1"/>
        <s v="CL 56 E CR 17 B -54" u="1"/>
        <s v="RURAL_114000549800000102_114000549800000102" u="1"/>
        <s v="RURAL_190642200913350001_PROV.VDA LAS MARGARITAS -" u="1"/>
        <s v="RURAL_ 190657200914295201_VDALA FLORESTA" u="1"/>
        <s v="RURAL_190657200914295202_VEREDA LA FLORESTA" u="1"/>
        <s v="CL 48 BC CR 99 DB -18" u="1"/>
        <s v="CL 36 C CR 112 B -43 (INTERIOR 103 )" u="1"/>
        <s v="RURAL_159151900000000000_LA TABLAZA" u="1"/>
        <s v="RURAL_190653200300220000_VEREDA LA MARAVILLA" u="1"/>
        <s v="RURAL_190440200634770007_BG 7 B VDA ALDANA" u="1"/>
        <s v="RURAL_190440200634780000_BG 8 B VDA ALDANA" u="1"/>
        <s v="RURAL_190736104318000000_CR 52 N 54-137" u="1"/>
        <s v="RURAL_190856100122000001_CL 11 N 8-76" u="1"/>
        <s v="RURAL_190792200622395002_PROV.VRD TACAMOCHO" u="1"/>
        <s v="RURAL_190376200092040000_190376200092040000" u="1"/>
        <s v="CL 37 SUR CR 48 -" u="1"/>
        <s v="RURAL_181050951500000019_VDA EL MORRO LT 19" u="1"/>
        <s v="LOTE 17 PARCELACION SAN FRANCISCO PH VEREDA SAN IG" u="1"/>
        <s v="CR 22 CL 56 A -16" u="1"/>
        <s v="CL 10 SUR CR 48 B -5" u="1"/>
        <s v="RURAL_119031551900000000_119031551900000000" u="1"/>
        <s v="RURAL_190059200475810000_LA HERRADURA -RURAL_190059" u="1"/>
        <s v="CL 25 A CR 43 B -210" u="1"/>
        <s v="RURAL_190313200350045004_PROV.EL EDEN" u="1"/>
        <s v="RURAL_190375100803900000_CL 16 CR 17 -21" u="1"/>
        <s v="RURAL_190616200360250000_LA MOSCA MAMPUESTO" u="1"/>
        <s v="RURAL_190680200441410000_LOS CHARCOS" u="1"/>
        <s v="RURAL_190649200263008106_PARC OASIS LT 6" u="1"/>
        <s v="RURAL_190616200202390000_VEREDA LOS PINOS FC 254" u="1"/>
        <s v="RURAL_190440200741835000_VEREDA POZO" u="1"/>
        <s v="RURAL_190735101522800000_CL 48B N 53AA-16" u="1"/>
        <s v="RURAL_163006865600000000_VEREDA AJIZAL II" u="1"/>
        <s v="RURAL_136030862010500201_136030862010500201" u="1"/>
        <s v="RURAL_190318203415550000_VEREDA LA HONDA" u="1"/>
        <s v="RURAL_190617200621650001_PROV.RURAL_19061720062165" u="1"/>
        <s v="RURAL_190616200370549001_PROV.VEREDA ABREO" u="1"/>
        <s v="CL 38 SUR CR 47 A -26 (INTERIOR 301 )" u="1"/>
        <s v="RURAL_190670201821720015_VILLA LAURA" u="1"/>
        <s v="RURAL_190059200402170171_LOTE12" u="1"/>
        <s v="CL 18 CR 105 -126 (INTERIOR 100 )" u="1"/>
        <s v="RURAL_190893100294155999_LA PROSPERIDAD" u="1"/>
        <s v="RURAL_190306100037200000_GIRALDO" u="1"/>
        <s v="RURAL_190364200712400002_VEREDA EL TAPADO" u="1"/>
        <s v="CR 78 B CL 3 -104" u="1"/>
        <s v="CR 74 C CL 66 -49" u="1"/>
        <s v="RURAL_190736104803200301_BR LA CUCARACHA" u="1"/>
        <s v="RURAL_190736104803200302_BR LA CUCARACHA" u="1"/>
        <s v="RURAL_190736104803200303_BR LA CUCARACHA" u="1"/>
        <s v="RURAL_190102200691440478_VEREDA PUNTA BRAVA" u="1"/>
        <s v="RURAL_190736104803200401-BR LA CUCARACHA" u="1"/>
        <s v="RURAL_159029050000000000_MATARRA HONDA" u="1"/>
        <s v="CL 39 SUR CR 49 -" u="1"/>
        <s v="RURAL_190792200647710000_TACAMOCHO LA FENICIA" u="1"/>
        <s v="RURAL_125003585000000012" u="1"/>
        <s v="CR 57 CL 46 C -9" u="1"/>
        <s v="CR 61 A CL 35 -161" u="1"/>
        <s v="RURAL_125006498500000000_CL 25 SR CR 4 24(IN 140)" u="1"/>
        <s v="CR 46 CL 87 -31" u="1"/>
        <s v="CL 33 CR 53 A -50 (INTERIOR 401 )" u="1"/>
        <s v="CL 64 SUR CR 39 -130 (INTERIOR 1502 )" u="1"/>
        <s v="RURAL_188022975050000001_VEREDA BRASIL" u="1"/>
        <s v="RURAL_190190200726570024_VDA EL BALSAL" u="1"/>
        <s v="RURAL_174006082460000200_VEREDA EL BRAZIL" u="1"/>
        <s v="RURAL_190761200552600002_CASA MOMENTOS_VD OTRA BAN" u="1"/>
        <s v="RURAL_190234200877900001_PROV.VEREDA LA BALSITA" u="1"/>
        <s v="CL 62 AA CR 96 -6 ( )" u="1"/>
        <s v="RURAL_190761200512430002_PROV.LLANO DE MIRANDA" u="1"/>
        <s v="RURAL_190375100600300001_CR 22 A CL 6 -54 INT 401" u="1"/>
        <s v="RURAL_190375100600300002_CR 22 A CL 6 -54 INT 301" u="1"/>
        <s v="RURAL_190375100600300003_CR 22 A CL 6 -54 INT 201" u="1"/>
        <s v="RURAL_190197200647150001" u="1"/>
        <s v="CR 39 A CL 63 -52 (INTERIOR 401 )" u="1"/>
        <s v="CR 104 A CL 61 B -62 (INTERIOR 101 )" u="1"/>
        <s v="RURAL_125002505490000014_PARC VINTAGE LOTE 14" u="1"/>
        <s v="RURAL_190616200210355001_PROV.VEREDA SANTA BARBARA" u="1"/>
        <s v="CR 63 A CL 32 E -94" u="1"/>
        <s v="RURAL_190616200360061000_VDA MANPUESTO" u="1"/>
        <s v="CR 55 CL 77 SUR -131 (INTERIOR 57 )" u="1"/>
        <s v="RURAL_190607200620570113_PROV.BOSQUES DE LUISINES" u="1"/>
        <s v="CR 106 CL 43 -9 (INTERIOR 104 )" u="1"/>
        <s v="RURAL_190030200470688005" u="1"/>
        <s v="RURAL_190698200573200005_PROV.190698200573200000_V" u="1"/>
        <s v="RURAL_190698200727800001_PROV.RURAL_19069820072780" u="1"/>
        <s v="RURAL_190318203503650006_VDA LA HONDA LOTE 6" u="1"/>
        <s v="RURAL_190318203131790002_PROV.VEREDA ALTO DE LA VI" u="1"/>
        <s v="RURAL_190149200682955001_PROV.VDA SAMARIA" u="1"/>
        <s v="RURAL_130022260000000100" u="1"/>
        <s v="RURAL_190142200714350001_CORREGIMIENTO CABANAS" u="1"/>
        <s v="RURAL_190761200405345041_PROV.190761200405345031" u="1"/>
        <s v="RURAL_190660200411008004_PROV.RURAL_19066020041100" u="1"/>
        <s v="RURAL_190736105250900202_CL 47 N 58-18" u="1"/>
        <s v="RURAL_190656200944726000_GUAYABOS" u="1"/>
        <s v="RURAL_190607200700800004_PROV.RURAL_19060720070080" u="1"/>
        <s v="RURAL_190761200970309001_PROV.LOS GUAJIROS" u="1"/>
        <s v="CR 9 B CL 44 AA -104 (INTERIOR 201 )" u="1"/>
        <s v="RURAL_190375100818015000_DIAG 13E CR 17 35(301)" u="1"/>
        <s v="RURAL_130014746000000000_130014746000000000" u="1"/>
        <s v="RURAL_190400200425552003_PROV._VDA ALMERIA" u="1"/>
        <s v="RURAL_190197200318800002_PROV.GUADUALITO" u="1"/>
        <s v="RURAL_190660200600900012_PROV.VDA SAN FRANCISCO" u="1"/>
        <s v="RURAL_190319203829935102_VEREDA COLORADO APTO 102" u="1"/>
        <s v="RURAL_190688200260970005_CORREG.PORCE" u="1"/>
        <s v="RURAL_190667100271200003" u="1"/>
        <s v="RURAL_190149200589990004_PROV.VEREDA RIVERA" u="1"/>
        <s v="RURAL_190755200185057004_PROV.VEREDA HONDURAS" u="1"/>
        <s v="CL 42 A CR 55 -56 (INTERIOR 401 )" u="1"/>
        <s v="CL 42 A CR 55 -56 (INTERIOR 402 )" u="1"/>
        <s v="CR 55 C CL 22 -60 (LC 9901 )" u="1"/>
        <s v="RURAL_190607100316666201_CR 25D N 19A 22 (INTERIOR" u="1"/>
        <s v="RURAL_190607100316666202_CR 25D N 19A 22 (INTERIOR" u="1"/>
        <s v="RURAL_190607100316666301_CR 25D N 19A 22 (INTERIOR" u="1"/>
        <s v="147046978000000202" u="1"/>
        <s v="RURAL_190758200889960004_VDA ALTO DE  SABANA EL LI" u="1"/>
        <s v="RURAL_190674200632674002" u="1"/>
        <s v="RURAL_190376200340210106_PROV.PARCELACIÓN PINARES" u="1"/>
        <s v="RURAL_190674200673700000_CHAPARRAL" u="1"/>
        <s v="RURAL_190890100470100005" u="1"/>
        <s v="RURAL_190283200790540002_PROV.EL CINCO" u="1"/>
        <s v="CR 103 A CL 45 B -16 (INTERIOR 201 )" u="1"/>
        <s v="RURAL_190890100518600002_BARRIO CALLE CALDAS" u="1"/>
        <s v="RURAL_190660200803010014_LT 14 ALTOS DEL BOSQUE VD" u="1"/>
        <s v="RURAL_122010300000000004_PROV.VEREDA EL PLACER" u="1"/>
        <s v="RURAL_190653100035600010_CL SAN LUIS" u="1"/>
        <s v="RURAL_190607200481260000_VDA PANTANILLO" u="1"/>
        <s v="RAL_190584100124200102_CL DORADAL" u="1"/>
        <s v="RURAL_190206100086315001" u="1"/>
        <s v="CL 48 D CR 99 B -244 (INTERIOR 9902 )" u="1"/>
        <s v="CR 31 CL 47 A -13 (INTERIOR 301 )" u="1"/>
        <s v="CR 31 CL 47 A -13 (INTERIOR 205 )" u="1"/>
        <s v="CR 31 CL 47 A -13 (INTERIOR 305 )" u="1"/>
        <s v="RURAL_190584100232753101_CR 22A 26-20 LC 101" u="1"/>
        <s v="RURAL_190698200695200001_PROV.VEREDA ALDANA ARRIBA" u="1"/>
        <s v="RURAL_190615100467031001_190615100467031001" u="1"/>
        <s v="RURAL_190761200910210105_PARC RODEO REAL LT90" u="1"/>
        <s v="CR 67 A CL 50 -3 (INTERIOR 207 BQ 3 BORAL )" u="1"/>
        <s v="RURAL_190149200623550001_VEREDA LA PALMA RAMAL NO" u="1"/>
        <s v="CL 55 H CR 3 ESTE -7" u="1"/>
        <s v="RURAL_190616200353950000_CUCHILLAS DE SAN JOSE" u="1"/>
        <s v="CR 51 CL 72 A -7" u="1"/>
        <s v="RURAL_122023590000000107_122023590000000105" u="1"/>
        <s v="TRAN 53 B CR 68 D -62 (INTERIOR 104 BQ 6 ORIGEN DE" u="1"/>
        <s v="TRAN 53 B CR 68 D -62 (INTERIOR 202 BQ 6 ORIGEN DE" u="1"/>
        <s v="TRAN 53 B CR 68 D -62 (INTERIOR 6 ZC BQ 6 ORIGEN D" u="1"/>
        <s v="TRAN 53 B CR 68 D -62 (INTERIOR 208 BQ 6 ORIGEN DE" u="1"/>
        <s v="TRAN 53 B CR 68 D -62 (INTERIOR 406 BQ 6 ORIGEN DE" u="1"/>
        <s v="TRAN 53 B CR 68 D -62 (INTERIOR 306 BQ 6 ORIGEN DE" u="1"/>
        <s v="TRAN 53 B CR 68 D -62 (INTERIOR 807 BQ 3 )" u="1"/>
        <s v="TRAN 53 B CR 68 D -62 (INTERIOR 808 BQ 3 ORIGEN DE" u="1"/>
        <s v="TRAN 53 B CR 68 D -62 (INTERIOR 904 BQ 3 ORIGEN DE" u="1"/>
        <s v="TRAN 53 B CR 68 D -62 (INTERIOR 903 BQ 3 ORIGEN DE" u="1"/>
        <s v="TRAN 53 B CR 68 D -62 (INTERIOR 902 BQ 3 ORIGEN DE" u="1"/>
        <s v="TRAN 53 B CR 68 D -62 (INTERIOR 1001 BQ 3 ORIGEN D" u="1"/>
        <s v="TRAN 53 B CR 68 D -62 (INTERIOR 1002 BQ 3 ORIGEN D" u="1"/>
        <s v="TRAN 53 B CR 68 D -62 (INTERIOR 1003 BQ 3 ORIGEN D" u="1"/>
        <s v="TRAN 53 B CR 68 D -62 (INTERIOR 1004 BQ 3 ORIGEN D" u="1"/>
        <s v="TRAN 53 B CR 68 D -62 (INTERIOR 908 BQ 3 ORIGEN DE" u="1"/>
        <s v="TRAN 53 B CR 68 D -62 (INTERIOR 905 BQ 3 ORIGEN DE" u="1"/>
        <s v="TRAN 53 B CR 68 D -62 (INTERIOR 906 BQ 3 ORIGEN DE" u="1"/>
        <s v="TRAN 53 B CR 68 D -62 (INTERIOR 1006 BQ 3 ORIGEN D" u="1"/>
        <s v="TRAN 53 B CR 68 D -62 (INTERIOR 1005 BQ 3 ORIGEN D" u="1"/>
        <s v="TRAN 53 B CR 68 D -62 (INTERIOR 1007 BQ 3 ORIGEN D" u="1"/>
        <s v="TRAN 53 B CR 68 D -62 (INTERIOR 1008 BQ 3 ORIGEN D" u="1"/>
        <s v="RURAL_190313100211260003_CL 16 N 24 47 49" u="1"/>
        <s v="RURAL_130023327600000121_PROV.VEREDA BARRO BLANCA" u="1"/>
        <s v="CL 57 A CR 105 -47 (INTERIOR 108 )" u="1"/>
        <s v="140004950000000017_140004950000000017" u="1"/>
        <s v="RURAL_149207282050000101_149207282050000101" u="1"/>
        <s v="RURAL_149207282050000201_149207282050000201" u="1"/>
        <s v="RURAL_149207282050000301_149207282050000301" u="1"/>
        <s v="RURAL_149207282050000302_149207282050000302" u="1"/>
        <s v="RURAL_149207282050000202_149207282050000202" u="1"/>
        <s v="RURAL_190375100822592005" u="1"/>
        <s v="CR 32 D CL 9 -40" u="1"/>
        <s v="CR 28 CL 43 A -10 (LC 2 )" u="1"/>
        <s v="CL 43 A CR 27 -28 (INTERIOR 202 )" u="1"/>
        <s v="CL 43 A CR 27 -28 (INTERIOR 203 )" u="1"/>
        <s v="CL 43 A CR 27 -28 (INTERIOR 303 )" u="1"/>
        <s v="CL 43 A CR 27 -28 (INTERIOR 401 )" u="1"/>
        <s v="CL 43 A CR 27 -28 (INTERIOR 403 )" u="1"/>
        <s v="CL 43 A CR 27 -28 (INTERIOR 301 )" u="1"/>
        <s v="CL 43 A CR 27 -28 (INTERIOR 402 )" u="1"/>
        <s v="CL 18 CR 90 -119 (INTERIOR 301 )" u="1"/>
        <s v="CL 18 CR 90 -119 (INTERIOR 302 )" u="1"/>
        <s v="RURAL_190113200400600000_EL GUAIMARO" u="1"/>
        <s v="RURAL_190680200491010000_VEREDA QUIEBRA DEL BARRO" u="1"/>
        <s v="RURAL_190234100215500201_BUENOS AIRES" u="1"/>
        <s v="RURAL_190789200515310000_RIO CLARO" u="1"/>
        <s v="RURAL_190036200765500000_EL BARRO" u="1"/>
        <s v="RURAL_190680200580640000_VDA LAS MERCEDES" u="1"/>
        <s v="RURAL_190628200313600000_TRAN EL LLANO" u="1"/>
        <s v="RURAL_190616200190300000_VDA RIOABAJO LOS PIN" u="1"/>
        <s v="RURAL_190809200779600000_SITIOVIEJO" u="1"/>
        <s v="RURAL_190789200362600003_PROV.SAN ISIDRO" u="1"/>
        <s v="RURAL_190607200491650000_VEREDA LEJOS DEL NIDO" u="1"/>
        <s v="RURAL_190240200478505000_VDA HOLANDA" u="1"/>
        <s v="RURAL_190660100161250031" u="1"/>
        <s v="RURAL_147047632000000201_147047632000000201" u="1"/>
        <s v="RURAL_190847100181735000" u="1"/>
        <s v="RURAL_190847100181736000" u="1"/>
        <s v="RURAL_190616100322157005" u="1"/>
        <s v="CR 79 A CL 2 -33 (INTERIOR 301 )" u="1"/>
        <s v="CR 45 D CL 60 -58 (INTERIOR 201 )" u="1"/>
        <s v="RURAL_190440200802750004_PROV.VDA LA PEÑA" u="1"/>
        <s v="RURAL_190440200580000006_VDA CASCAJO ARRIBA FINCA" u="1"/>
        <s v="RURAL_190319207305140234_PROV.VDA LA MEJIA" u="1"/>
        <s v="RURAL_190440200691717001_VDA MONTAÑITA  FINCA 11 A" u="1"/>
        <s v="RURAL_190607200471610107_RESERVAS DEL RETIRO LOTE" u="1"/>
        <s v="RURAL_190318203206410112_VEREDA SAN ISIDRO" u="1"/>
        <s v="RURAL_190607200640650005_INT 5 LA OCULTA" u="1"/>
        <s v="RURAL_190440200741835001_PROV.VEREDA EL POZO" u="1"/>
        <s v="RURAL_190206200480130003_VDA ARANGO" u="1"/>
        <s v="RURAL_190149200602183029_RIVERA" u="1"/>
        <s v="RURAL_190440200860100001_VEREDA CHOCHO MAYO" u="1"/>
        <s v="RURAL_190197100126047002" u="1"/>
        <s v="RURAL_190698200836285001_PROV.SERRANIA" u="1"/>
        <s v="RURAL_190440200583040006_PROV.VDA CASCAJO ARRIBA" u="1"/>
        <s v="RURAL_190319206522640007_PROV.190319206522640000" u="1"/>
        <s v="RURAL_190617200790115605_LOTE INT 5" u="1"/>
        <s v="RURAL_190318203407650003_PROV.190318203407650000" u="1"/>
        <s v="RURAL_190607200483064007_PARCELACION ENTRECIELOS P" u="1"/>
        <s v="RURAL_190149200581993002_PROV.LA AURORA" u="1"/>
        <s v="RURAL_190617200715320003_PARCELACIÓN SAN JUAN LOTE" u="1"/>
        <s v="RURAL_190616200371890001_PROV.VEREDA ABREO FINCA 1" u="1"/>
        <s v="RURAL_190674200624750002_VEREDA LA MONTERA" u="1"/>
        <s v="RURAL_190319206910230001_PROV.190319206910230000" u="1"/>
        <s v="RURAL_190042200977015105_INT 5" u="1"/>
        <s v="RURAL_190138200507240005_BARRIO IMANTAGO" u="1"/>
        <s v="RURAL_190284100728600000_CR 37 N 18 76" u="1"/>
        <s v="RURAL_190206200516710002_PROV.VDA LAS BRISAS" u="1"/>
        <s v="RURAL_190125200728930000_VDA LA SOLEDAD" u="1"/>
        <s v="RURAL_190649200260300002_PROV.VEREDA DINAMARCA" u="1"/>
        <s v="RURAL_190670201893160001_PROV.VEREDA SAN MATIAS" u="1"/>
        <s v="RURAL_190674200597580000_VEREDA LA ENEA" u="1"/>
        <s v="RURAL_190240200381300006_PROV.EL BRASIL" u="1"/>
        <s v="RURAL_190138200816740001_PROV.VEREDA GUAYABAL" u="1"/>
        <s v="RURAL_176022001600000001_PROV.VDA QUEBRADA ARRIBA" u="1"/>
        <s v="RURAL_176054150000000001" u="1"/>
        <s v="RURAL_122033960000000000_122033960000000000" u="1"/>
        <s v="RURAL_190318203024385001_CASA 06 CONDOMINIO EL MON" u="1"/>
        <s v="URBANIZACIÓN LA BRIZUELA" u="1"/>
        <s v="RURAL_190319206614850002_PROV.VDA CHARANGA" u="1"/>
        <s v="RURAL_190319203834635002_PROV.VDA CHAPARRAL" u="1"/>
        <s v="RURAL_188040012000000002" u="1"/>
        <s v="RURAL_190550200500400099_VDA LA ESTRELLA" u="1"/>
        <s v="RURAL_188022834243300001_PROV.VEREDA EL ARENAL" u="1"/>
        <s v="RURAL_163017221210000000_163017221210000000" u="1"/>
        <s v="RURAL_190697100115650001_CR 45 CL 48 -17 ZC" u="1"/>
        <s v="RURAL_190697100115650102_CR 45 CL 48 -19 INT 102" u="1"/>
        <s v="CR 99 CD CL 49 A -91 (INTERIOR 302 )" u="1"/>
        <s v="RURAL_190736104114740103_CR 51 N 60 43" u="1"/>
        <s v="RURAL_190736104114740100_CRA 51 N 60 43 INT 102" u="1"/>
        <s v="RURAL_190697100115650201_CL 45 CR 48 -17 INT 201" u="1"/>
        <s v="RURAL_190736104114740104_CRA 51 N 60 43 INT 101" u="1"/>
        <s v="CR 15 A CL 10 A -6" u="1"/>
        <s v="RURAL_190149100343005001_CL 28 CR 30 -55 LOCAL 103" u="1"/>
        <s v="RURAL_190697100115650202_CR 45 CL 48 -17 INT 202" u="1"/>
        <s v="RURAL_190690100113900000_CRR.14 14-40" u="1"/>
        <s v="RURAL_190543200505010000_VDA GUAYABAL" u="1"/>
        <s v="CR 1 B CL 47 -15" u="1"/>
        <s v="RURAL_190649100190850501_CR 20 CL 21 -96 INT 501" u="1"/>
        <s v="CR 25 BB CL 55 -29 (INTERIOR 401 )" u="1"/>
        <s v="RURAL_190318203179990005_VDA EL SALADO" u="1"/>
        <s v="CR 110 CL 35 F -15 (INTERIOR 206 )" u="1"/>
        <s v="RURAL_190697100115650301_CR 45 CL 48 -17 INT 301" u="1"/>
        <s v="CR 100 AA CL 48 FA -11 (INTERIOR 301 )" u="1"/>
        <s v="RURAL_190670101120750301_CL 28 CR 14 B-32 INTERIOR" u="1"/>
        <s v="RURAL_190697100115650401_CR 45 CL 48 -17 INT 401" u="1"/>
        <s v="RURAL_190670101120750302_ CL 28 CR 14 B-32 INTERIO" u="1"/>
        <s v="RURAL_190383100335900006" u="1"/>
        <s v="RURAL_190197200576300001_PROV.VDA SAN JOSE" u="1"/>
        <s v="RURAL_190697100115650402_CR 45 CL 48 -17 INT 402" u="1"/>
        <s v="RURAL_190697100115650502_CR 45 CL 48 -17 INT 502" u="1"/>
        <s v="CL 52 CR 107 -290" u="1"/>
        <s v="RURAL_190375100700660000_CR 18 CL 25-66" u="1"/>
        <s v="CR 24 CL 56 E -33 (INTERIOR 401 )" u="1"/>
        <s v="RURAL_190660100161250000_SAN JOSE" u="1"/>
        <s v="CR 2 A CL 48 B -95 (INTERIOR 201 )" u="1"/>
        <s v="RURAL_190674200674300004_PROV.VDA CHAPARRAL" u="1"/>
        <s v="CL 54 CR 7 -43" u="1"/>
        <s v="RURAL_190319206308500001_PROV.190319206308500000" u="1"/>
        <s v="CR 45 D CL 60 -58 (INTERIOR 202 )" u="1"/>
        <s v="CR 45 D CL 60 -58 (INTERIOR 404 )" u="1"/>
        <s v="CR 45 D CL 60 -58 (INTERIOR 302 )" u="1"/>
        <s v="CR 45 D CL 60 -58 (INTERIOR 403 )" u="1"/>
        <s v="CR 45 D CL 60 -58 (INTERIOR 204 )" u="1"/>
        <s v="CR 45 D CL 60 -58 (INTERIOR 402 )" u="1"/>
        <s v="CR 45 D CL 60 -58 (INTERIOR 401 )" u="1"/>
        <s v="RURAL_161037125000000101_161037125000000101" u="1"/>
        <s v="RURAL_190387200206450001_PROV.VDA LA UNION" u="1"/>
        <s v="RURAL_190091100098750003_CALLE 21 NO 13-11" u="1"/>
        <s v="CR 50 CL 135 A SUR -39 (INTERIOR 5 )" u="1"/>
        <s v="CR 29 CL 4 B -45 (INTERIOR 304 AP FLANDES BQ A4 )" u="1"/>
        <s v="CR 48 CL 36 -59" u="1"/>
        <s v="RURAL_159155605000000005_159155605000000005" u="1"/>
        <s v="RURAL_190649100176500000_CALLE 7 X CRA 1" u="1"/>
        <s v="RURAL_190735101408400000_CL 48 N 49-72-74" u="1"/>
        <s v="CL 64 CR 17 -107 (INTERIOR 211 )" u="1"/>
        <s v="163009514600000101" u="1"/>
        <s v="RURAL_190383100334300000_PARCELACION LAS VEGAS" u="1"/>
        <s v="CL 48 CC CR 102 -56 (INTERIOR 301 )" u="1"/>
        <s v="RURAL_1630178000000000201_RURAL ITAGUI LOS ZULETA" u="1"/>
        <s v="CL 65 DD CR 43 C -18 (INTERIOR 301 )" u="1"/>
        <s v="CL 65 DD CR 43 C -18 (INTERIOR 302 )" u="1"/>
        <s v="RURAL_136030225500000202_136030225500000202" u="1"/>
        <s v="RURAL_136030225500000203_136030225500000203" u="1"/>
        <s v="RURAL_190031101409550002_CR 30 N°23-037 AP 201" u="1"/>
        <s v="RURAL_190002200656300001_PROV.VEREDA SAN LUIS" u="1"/>
        <s v="CL 7 CR 25 -177" u="1"/>
        <s v="RURAL_181053733040000000_VEREDA EL UVITAL" u="1"/>
        <s v="RURAL_190055200528475001_PROV.VEREDA RANCHO LARGO" u="1"/>
        <s v="RURAL_161022985000000000_161022985000000000" u="1"/>
        <s v="RURAL_190197200398700001_PROV.VEREDA MONTAÑITA" u="1"/>
        <s v="CL 30 CR 28 -10 (INTERIOR 201 )" u="1"/>
        <s v="RURAL_190858100153760301_190858100153760301" u="1"/>
        <s v="RURAL_190197100056900001" u="1"/>
        <s v="RURAL_190197200481005001_PROV.VEREDA LA CHORRERA" u="1"/>
        <s v="RURAL_190809200778400001_PROV.SITIO VIEJO" u="1"/>
        <s v="RURAL_190604100021700001_BR BOCA DEL MONTE" u="1"/>
        <s v="RURAL_190792200691621000_PATIO BONITO" u="1"/>
        <s v="RURAL_140002500000000125_140002500000000125" u="1"/>
        <s v="RURAL_190698200456600006_PROV.VDA LOS ALPES- MOTAÑ" u="1"/>
        <s v="RURAL_190607200493550001_PROV.LEJOS DEL NIDO SECTO" u="1"/>
        <s v="RURAL_190690100185050001_EL TAMBO" u="1"/>
        <s v="RURAL_190698200365400000_PORTACHUELO" u="1"/>
        <s v="RURAL_190467200279868002_PROV.EL ANILLO - EL OBISPO" u="1"/>
        <s v="RURAL_170054216910000001_PARCELACIÓN VEGAS DEL ALM" u="1"/>
        <s v="RURAL_190501200401500000_VDA QUEBRADA SECA" u="1"/>
        <s v="RURAL_181072186800000000_VEREDA BONILLA" u="1"/>
        <s v="RURAL_159084800000000103_CR 48 98A SR 367(IN 103)" u="1"/>
        <s v="RURAL_190206200398155002_PROV.VDA SANTA ANA" u="1"/>
        <s v="RURAL_190698200048205002_PROV.VDA LA AURORA" u="1"/>
        <s v="RURAL_190113200595280001_CORREGIMIENTO TABACAL" u="1"/>
        <s v="RURAL_116005082850000000_116005082850000000" u="1"/>
        <s v="RURAL_190245200303700001_PROV.BELGICA" u="1"/>
        <s v="RURAL_167098721400000111" u="1"/>
        <s v="CR 52 D CL 61 -25" u="1"/>
        <s v="CL 50 CR 74 -93" u="1"/>
        <s v="RURAL_190209200550007001_PROV.VRD EL HIGUERON" u="1"/>
        <s v="RURAL_190206200751000001_PROV.190206200751000000" u="1"/>
        <s v="RURAL_190616200353955000_LAS CUCHILLAS" u="1"/>
        <s v="RURAL_190284100784810035_CR 30 CL 20 -35_MANGURUMA" u="1"/>
        <s v="CR 36 CL 8 A -54" u="1"/>
        <s v="RURAL_161064600000000014_PROV.VEREDA LA TOLVA" u="1"/>
        <s v="RURAL_190042100390180001" u="1"/>
        <s v="RURAL_190789200906700003_PROV.SECTOR PIAMONTE" u="1"/>
        <s v="RURAL_161027565000009900_PRIMAVERA CALDAS" u="1"/>
        <s v="CR 29 CL 4 B -67 (INTERIOR 302 AP FLANDES BQ A3 )" u="1"/>
        <s v="CR 29 CL 4 B -67 (INTERIOR 404 AP FLANDES BQ A3 )" u="1"/>
        <s v="RURAL_147013100000000000_LA PALMA" u="1"/>
        <s v="RURAL_122019845000000001" u="1"/>
        <s v="CL 60 CR 74 A -114 (INTERIOR 503 )" u="1"/>
        <s v="RURAL_190756100142412000_CR 7 CL 1 -06" u="1"/>
        <s v="CL 65 CR 43 -80" u="1"/>
        <s v="RURAL_190318203345470102_190318203345470102" u="1"/>
        <s v="RURAL_190440200850075000_VEREDA LA PRIMAVERA" u="1"/>
        <s v="RURAL_190615100345581130_CL 52 CR 59 -66 INT 130" u="1"/>
        <s v="CR 19 CL 56 FB -23 (INTERIOR 101 )" u="1"/>
        <s v="CR 19 CL 56 FB -23 (INTERIOR 201 )" u="1"/>
        <s v="RURAL_190670101071425001" u="1"/>
        <s v="RURAL_190861200415700000_PALENQUE - ARMERO" u="1"/>
        <s v="RURAL_190789200397000005_PROV.VEREDA SAN LUIS" u="1"/>
        <s v="CR 19 CL 56 FB -23 (INTERIOR 202 )" u="1"/>
        <s v="RURAL_163006733000000301_163006733000000301" u="1"/>
        <s v="RURAL_190789200418650000_190789200418650000" u="1"/>
        <s v="RURAL_190761200812460004_PROV.LA ESPERANZA" u="1"/>
        <s v="RURAL_190102200823700002_PROV.VDA LOS MONOS" u="1"/>
        <s v="RURAL_190761200581382001_PROV.LA MIRANDA" u="1"/>
        <s v="RURAL_190628100467350204" u="1"/>
        <s v="RURAL_190040101219550010_AV 30 N 22-122 INT 401" u="1"/>
        <s v="RURAL_190579100767000201_NOVIEMBRE 12" u="1"/>
        <s v="CR 52 CL 53 -64 (INTERIOR 301 )" u="1"/>
        <s v="RURAL_190383100120455000_190383100120455000" u="1"/>
        <s v="CL 45 A CR 55 -76" u="1"/>
        <s v="CL 47 E CR 100 -19 (INTERIOR 202 )" u="1"/>
        <s v="CL 39 A CR 109 -50 (INTERIOR 201 )" u="1"/>
        <s v="RURAL_190761100052000000_190761100052000000" u="1"/>
        <s v="CR 17 CL 19 -35 (LC A115 PLAZA DE MERCADO )" u="1"/>
        <s v="CR 17 CL 19 -35 (LC A101 PLAZA DE MERCADO )" u="1"/>
        <s v="CR 17 CL 19 -35 (LC A113 PLAZA DE MERCADO )" u="1"/>
        <s v="CR 17 CL 19 -35 (LC A102 PLAZA DE MERCADO )" u="1"/>
        <s v="CR 17 CL 19 -35 (LC B102 PLAZA DE MERCADO )" u="1"/>
        <s v="CR 17 CL 19 -35 (LC B101 PLAZA DE MERCADO )" u="1"/>
        <s v="CR 17 CL 19 -35 (LC A108 PLAZA DE MERCADO )" u="1"/>
        <s v="CR 17 CL 19 -35 (LC A104 PLAZA DE MERCADO )" u="1"/>
        <s v="CR 17 CL 19 -35 (LC B114 PLAZA DE MERCADO )" u="1"/>
        <s v="CR 17 CL 19 -35 (LC B104 PLAZA DE MERCADO )" u="1"/>
        <s v="CR 17 CL 19 -35 (LC B122 PLAZA DE MERCADO )" u="1"/>
        <s v="CR 17 CL 19 -35 (LC B105 PLAZA DE MERCADO )" u="1"/>
        <s v="CR 17 CL 19 -35 (LC B119 PLAZA DE MERCADO )" u="1"/>
        <s v="CR 17 CL 19 -35 (LC B103 PLAZA DE MERCADO )" u="1"/>
        <s v="CR 17 CL 19 -35 (LC B115 PLAZA DE MERCADO )" u="1"/>
        <s v="CR 17 CL 19 -35 (LC B108 PLAZA DE MERCADO )" u="1"/>
        <s v="RURAL_190576100202440001" u="1"/>
        <s v="CR 17 CL 19 -35 (LC C129 PLAZA DE MERCADO )" u="1"/>
        <s v="CR 17 CL 19 -35 (LC C121 PLAZA DE MERCADO )" u="1"/>
        <s v="CR 17 CL 19 -35 (LC B123 PLAZA DE MERCADO )" u="1"/>
        <s v="CR 17 CL 19 -35 (LC C107 PLAZA DE MERCADO )" u="1"/>
        <s v="CR 17 CL 19 -35 (LC B124 PLAZA DE MERCADO )" u="1"/>
        <s v="CR 17 CL 19 -35 (LC C123 PLAZA DE MERCADO )" u="1"/>
        <s v="CR 17 CL 19 -35 (LC B125 PLAZA DE MERCADO )" u="1"/>
        <s v="CR 17 CL 19 -35 (LC C103 PLAZA DE MERCADO )" u="1"/>
        <s v="CR 17 CL 19 -35 (LC E106 PLAZA DE MERCADO )" u="1"/>
        <s v="CR 17 CL 19 -35 (LC D127 PLAZA DE MERCADO )" u="1"/>
        <s v="CR 17 CL 19 -35 (LC C132 PLAZA DE MERCADO )" u="1"/>
        <s v="CR 17 CL 19 -35 (LC C134 PLAZA DE MERCADO )" u="1"/>
        <s v="CR 17 CL 19 -35 (LC E107 PLAZA DE MERCADO )" u="1"/>
        <s v="CR 17 CL 19 -35 (LC E109 PLAZA DE MERCADO )" u="1"/>
        <s v="CR 17 CL 19 -35 (LC D125 PLAZA DE MERCADO )" u="1"/>
        <s v="CR 17 CL 19 -35 (LC E120 PLAZA DE MERCADO )" u="1"/>
        <s v="CR 17 CL 19 -35 (LC E126 PLAZA DE MERCADO )" u="1"/>
        <s v="CR 17 CL 19 -35 (LC E124 PLAZA DE MERCADO )" u="1"/>
        <s v="CR 17 CL 19 -35 (LC BO201 PLAZA DE MERCADO )" u="1"/>
        <s v="CR 17 CL 19 -35 (LC E125 PLAZA DE MERCADO )" u="1"/>
        <s v="CR 17 CL 19 -35 (LC E113 PLAZA DE MERCADO )" u="1"/>
        <s v="CR 17 CL 19 -35 (LC E115 PLAZA DE MERCADO )" u="1"/>
        <s v="CR 17 CL 19 -35 (LC E114 PLAZA DE MERCADO )" u="1"/>
        <s v="CR 17 CL 19 -35 (LC E116 PLAZA DE MERCADO )" u="1"/>
        <s v="CR 17 CL 19 -35 (LC BO204 PLAZA DE MERCADO )" u="1"/>
        <s v="CR 17 CL 19 -35 (LC BO211 PLAZA DE MERCADO )" u="1"/>
        <s v="CR 17 CL 19 -35 (LC BO210 PLAZA DE MERCADO )" u="1"/>
        <s v="CR 17 CL 19 -35 (LC BO206 PLAZA DE MERCADO )" u="1"/>
        <s v="CR 17 CL 19 -35 (LC BO203 PLAZA DE MERCADO )" u="1"/>
        <s v="CR 17 CL 19 -35 (LC BO205 PLAZA DE MERCADO )" u="1"/>
        <s v="CR 17 CL 19 -35 (LC BO209 PLAZA DE MERCADO )" u="1"/>
        <s v="CR 17 CL 19 -35 (LC BO208 PLAZA DE MERCADO )" u="1"/>
        <s v="CR 17 CL 19 -35 (LC BO214 PLAZA DE MERCADO )" u="1"/>
        <s v="CR 17 CL 19 -35 (LC BO218 PLAZA DE MERCADO )" u="1"/>
        <s v="CR 17 CL 19 -35 (LC E202 PLAZA DE MERCADO )" u="1"/>
        <s v="CR 17 CL 19 -35 (LC BO216 PLAZA DE MERCADO )" u="1"/>
        <s v="CR 17 CL 19 -35 (LC D206 PLAZA DE MERCADO )" u="1"/>
        <s v="CR 17 CL 19 -35 (LC BO215 PLAZA DE MERCADO )" u="1"/>
        <s v="CR 17 CL 19 -35 (LC BO212 PLAZA DE MERCADO )" u="1"/>
        <s v="CR 17 CL 19 -35 (LC BO217 PLAZA DE MERCADO )" u="1"/>
        <s v="CR 17 CL 19 -35 (LC C203 PLAZA DE MERCADO )" u="1"/>
        <s v="CR 17 CL 19 -35 (LC C202 PLAZA DE MERCADO )" u="1"/>
        <s v="CR 17 CL 19 -35 (LC C204 PLAZA DE MERCADO )" u="1"/>
        <s v="CR 17 CL 19 -35 (LC B201 PLAZA DE MERCADO )" u="1"/>
        <s v="CR 17 CL 19 -35 (LC A111 PLAZA DE MERCADO )" u="1"/>
        <s v="CR 17 CL 19 -35 (LC A109 PLAZA DE MERCADO )" u="1"/>
        <s v="CR 17 CL 19 -35 (LC A106 PLAZA DE MERCADO )" u="1"/>
        <s v="CR 17 CL 19 -35 (LC A103 PLAZA DE MERCADO )" u="1"/>
        <s v="CR 17 CL 19 -35 (LC A110 PLAZA DE MERCADO )" u="1"/>
        <s v="CR 17 CL 19 -35 (LC A114 PLAZA DE MERCADO )" u="1"/>
        <s v="CR 17 CL 19 -35 (LC A105 PLAZA DE MERCADO )" u="1"/>
        <s v="CR 17 CL 19 -35 (LC A112 PLAZA DE MERCADO )" u="1"/>
        <s v="CR 17 CL 19 -35 (LC B111 PLAZA DE MERCADO )" u="1"/>
        <s v="CR 17 CL 19 -35 (LC B112 PLAZA DE MERCADO )" u="1"/>
        <s v="CR 17 CL 19 -35 (LC B109 PLAZA DE MERCADO )" u="1"/>
        <s v="CR 17 CL 19 -35 (LC B106 PLAZA DE MERCADO )" u="1"/>
        <s v="CR 17 CL 19 -35 (LC B110 PLAZA DE MERCADO )" u="1"/>
        <s v="CR 17 CL 19 -35 (LC B107 PLAZA DE MERCADO )" u="1"/>
        <s v="CR 17 CL 19 -35 (LC B116 PLAZA DE MERCADO )" u="1"/>
        <s v="CR 17 CL 19 -35 (LC B113 PLAZA DE MERCADO )" u="1"/>
        <s v="CR 17 CL 19 -35 (LC C117 PLAZA DE MERCADO )" u="1"/>
        <s v="CR 17 CL 19 -35 (LC C109 PLAZA DE MERCADO )" u="1"/>
        <s v="CR 17 CL 19 -35 (LC C115 PLAZA DE MERCADO )" u="1"/>
        <s v="CR 17 CL 19 -35 (LC C111 PLAZA DE MERCADO )" u="1"/>
        <s v="CR 17 CL 19 -35 (LC C116 PLAZA DE MERCADO )" u="1"/>
        <s v="CR 17 CL 19 -35 (LC C114 PLAZA DE MERCADO )" u="1"/>
        <s v="CR 17 CL 19 -35 (LC C118 PLAZA DE MERCADO )" u="1"/>
        <s v="CR 17 CL 19 -35 (LC C119 PLAZA DE MERCADO )" u="1"/>
        <s v="CR 17 CL 19 -35 (LC C110 PLAZA DE MERCADO )" u="1"/>
        <s v="CR 17 CL 19 -35 (LC C113 PLAZA DE MERCADO )" u="1"/>
        <s v="CR 17 CL 19 -35 (LC C112 PLAZA DE MERCADO )" u="1"/>
        <s v="CR 17 CL 19 -35 (LC C106 PLAZA DE MERCADO )" u="1"/>
        <s v="CR 17 CL 19 -35 (LC C105 PLAZA DE MERCADO )" u="1"/>
        <s v="CR 17 CL 19 -35 (LC C108 PLAZA DE MERCADO )" u="1"/>
        <s v="CR 17 CL 19 -35 (LC C120 PLAZA DE MERCADO )" u="1"/>
        <s v="CR 17 CL 19 -35 (LC C122 PLAZA DE MERCADO )" u="1"/>
        <s v="CR 17 CL 19 -35 (LC E122 PLAZA DE MERCADO )" u="1"/>
        <s v="CR 17 CL 19 -35 (LC E127 PLAZA DE MERCADO )" u="1"/>
        <s v="CR 17 CL 19 -35 (LC B202 PLAZA DE MERCADO )" u="1"/>
        <s v="CR 17 CL 19 -35 (LC E121 PLAZA DE MERCADO )" u="1"/>
        <s v="CR 17 CL 19 -35 (LC C201 PLAZA DE MERCADO )" u="1"/>
        <s v="CR 17 CL 19 -35 (LC BO202 PLAZA DE MERCADO )" u="1"/>
        <s v="CR 17 CL 19 -35 (LC E123 PLAZA DE MERCADO )" u="1"/>
        <s v="CR 17 CL 19 -35 (LC E128 PLAZA DE MERCADO )" u="1"/>
        <s v="CR 17 CL 19 -35 (LC B118 PLAZA DE MERCADO )" u="1"/>
        <s v="CR 17 CL 19 -35 (LC C102 PLAZA DE MERCADO )" u="1"/>
        <s v="CR 17 CL 19 -35 (LC B120 PLAZA DE MERCADO )" u="1"/>
        <s v="CR 17 CL 19 -35 (LC D121 PLAZA DE MERCADO )" u="1"/>
        <s v="CR 17 CL 19 -35 (LC C104 PLAZA DE MERCADO )" u="1"/>
        <s v="CR 17 CL 19 -35 (LC E101 PLAZA DE MERCADO )" u="1"/>
        <s v="CR 17 CL 19 -35 (LC B117 PLAZA DE MERCADO )" u="1"/>
        <s v="CR 17 CL 19 -35 (LC D124 PLAZA DE MERCADO )" u="1"/>
        <s v="CR 17 CL 19 -35 (LC C124 PLAZA DE MERCADO )" u="1"/>
        <s v="CR 17 CL 19 -35 (LC E103 PLAZA DE MERCADO )" u="1"/>
        <s v="CR 17 CL 19 -35 (LC C101 PLAZA DE MERCADO )" u="1"/>
        <s v="CR 17 CL 19 -35 (LC E102 PLAZA DE MERCADO )" u="1"/>
        <s v="CR 17 CL 19 -35 (LC D122 PLAZA DE MERCADO )" u="1"/>
        <s v="CR 17 CL 19 -35 (LC D126 PLAZA DE MERCADO )" u="1"/>
        <s v="CR 17 CL 19 -35 (LC C128 PLAZA DE MERCADO )" u="1"/>
        <s v="CR 17 CL 19 -35 (LC B121 PLAZA DE MERCADO )" u="1"/>
        <s v="CR 17 CL 19 -35 (LC C125 PLAZA DE MERCADO )" u="1"/>
        <s v="CR 17 CL 19 -35 (LC C127 PLAZA DE MERCADO )" u="1"/>
        <s v="CR 17 CL 19 -35 (LC C133 PLAZA DE MERCADO )" u="1"/>
        <s v="CR 17 CL 19 -35 (LC C131 PLAZA DE MERCADO )" u="1"/>
        <s v="CR 17 CL 19 -35 (LC D123 PLAZA DE MERCADO )" u="1"/>
        <s v="CR 17 CL 19 -35 (LC C126 PLAZA DE MERCADO )" u="1"/>
        <s v="CR 17 CL 19 -35 (LC BO207 PLAZA DE MERCADO )" u="1"/>
        <s v="CR 17 CL 19 -35 (LC D120 PLAZA DE MERCADO )" u="1"/>
        <s v="CR 17 CL 19 -35 (LC E104 PLAZA DE MERCADO )" u="1"/>
        <s v="CR 17 CL 19 -35 (LC D116 PLAZA DE MERCADO )" u="1"/>
        <s v="CR 17 CL 19 -35 (LC BO213 PLAZA DE MERCADO )" u="1"/>
        <s v="CR 17 CL 19 -35 (LC D119 PLAZA DE MERCADO )" u="1"/>
        <s v="CR 17 CL 19 -35 (LC E110 PLAZA DE MERCADO )" u="1"/>
        <s v="CR 17 CL 19 -35 (LC E118 PLAZA DE MERCADO )" u="1"/>
        <s v="CR 17 CL 19 -35 (LC E108 PLAZA DE MERCADO )" u="1"/>
        <s v="CR 17 CL 19 -35 (LC E119 PLAZA DE MERCADO )" u="1"/>
        <s v="CR 17 CL 19 -35 (LC E112 PLAZA DE MERCADO )" u="1"/>
        <s v="CR 17 CL 19 -35 (LC E105 PLAZA DE MERCADO )" u="1"/>
        <s v="CR 17 CL 19 -35 (LC E111 PLAZA DE MERCADO )" u="1"/>
        <s v="CR 17 CL 19 -35 (LC C139 PLAZA DE MERCADO )" u="1"/>
        <s v="CR 17 CL 19 -35 (LC D101 PLAZA DE MERCADO )" u="1"/>
        <s v="CR 17 CL 19 -35 (LC C136 PLAZA DE MERCADO )" u="1"/>
        <s v="CR 17 CL 19 -35 (LC C138 PLAZA DE MERCADO )" u="1"/>
        <s v="CR 17 CL 19 -35 (LC C135 PLAZA DE MERCADO )" u="1"/>
        <s v="CR 17 CL 19 -35 (LC C137 PLAZA DE MERCADO )" u="1"/>
        <s v="CR 17 CL 19 -35 (LC E117 PLAZA DE MERCADO )" u="1"/>
        <s v="CR 17 CL 19 -35 (LC D112 PLAZA DE MERCADO )" u="1"/>
        <s v="CR 17 CL 19 -35 (LC D113 PLAZA DE MERCADO )" u="1"/>
        <s v="CR 17 CL 19 -35 (LC D118 PLAZA DE MERCADO )" u="1"/>
        <s v="CR 17 CL 19 -35 (LC D117 PLAZA DE MERCADO )" u="1"/>
        <s v="CR 17 CL 19 -35 (LC D115 PLAZA DE MERCADO )" u="1"/>
        <s v="CR 17 CL 19 -35 (LC D111 PLAZA DE MERCADO )" u="1"/>
        <s v="CR 17 CL 19 -35 (LC D114 PLAZA DE MERCADO )" u="1"/>
        <s v="CR 17 CL 19 -35 (LC D202 PLAZA DE MERCADO )" u="1"/>
        <s v="CR 17 CL 19 -35 (LC D108 PLAZA DE MERCADO )" u="1"/>
        <s v="CR 17 CL 19 -35 (LC D109 PLAZA DE MERCADO )" u="1"/>
        <s v="CR 17 CL 19 -35 (LC D106 PLAZA DE MERCADO )" u="1"/>
        <s v="CR 17 CL 19 -35 (LC D107 PLAZA DE MERCADO )" u="1"/>
        <s v="CR 17 CL 19 -35 (LC D105 PLAZA DE MERCADO )" u="1"/>
        <s v="CR 17 CL 19 -35 (LC D110 PLAZA DE MERCADO )" u="1"/>
        <s v="CR 17 CL 19 -35 (LC D103 PLAZA DE MERCADO )" u="1"/>
        <s v="CR 17 CL 19 -35 (LC C130 PLAZA DE MERCADO )" u="1"/>
        <s v="CR 17 CL 19 -35 (LC D102 PLAZA DE MERCADO )" u="1"/>
        <s v="CR 17 CL 19 -35 (LC D104 PLAZA DE MERCADO )" u="1"/>
        <s v="CR 17 CL 19 -35 (LC C140 PLAZA DE MERCADO )" u="1"/>
        <s v="CL 36 CR 82 A -42" u="1"/>
        <s v="CL 65 CR 46 -16 (INTERIOR 202 )" u="1"/>
        <s v="CL 65 CR 46 -16 (INTERIOR 301 )" u="1"/>
        <s v="CL 65 CR 46 -16 (INTERIOR 302 )" u="1"/>
        <s v="CL 65 CR 46 -16 (INTERIOR 401 )" u="1"/>
        <s v="CL 65 CR 46 -16 (INTERIOR 402 )" u="1"/>
        <s v="CR 84 CL 1 SUR -49" u="1"/>
        <s v="CL 52 CR 124 -35" u="1"/>
        <s v="CL 53 SUR CR 67 -53 (INTERIOR 301 )" u="1"/>
        <s v="RURAL_190425100172900008_LA CUBA" u="1"/>
        <s v="CR 83 CL 52 BB -48 (INTERIOR 301 )" u="1"/>
        <s v="CL 61 A CR 105 F -19 (INTERIOR 301 )" u="1"/>
        <s v="CR 31 CL 29 -102 (INTERIOR 01 )" u="1"/>
        <s v="CL 41 CR 35 -76" u="1"/>
        <s v="CL 13 CR 11 -15 (LT 2 )" u="1"/>
        <s v="CL 38 C CR 26 EE -144 (INTERIOR 301 )" u="1"/>
        <s v="CL 52 CR 124 -1 (INTERIOR 303 )" u="1"/>
        <s v="CL 52 CR 124 -1 (INTERIOR 403 )" u="1"/>
        <s v="CR 68 CL 49 -35" u="1"/>
        <s v="CL 54 CR 120 F -40 (INTERIOR 5 )" u="1"/>
        <s v="CL 56 CR 103 DA -30 (INTERIOR 201 )" u="1"/>
        <s v="RURAL_159151600000000201_LA TABLAZA" u="1"/>
        <s v="RURAL_190761100147200000_CALLE 11 8 21" u="1"/>
        <s v="CL 49 B CR 78 A -38 (INTERIOR 1201 )" u="1"/>
        <s v="CL 49 B CR 78 A -38 (INTERIOR 1202 )" u="1"/>
        <s v="CL 49 B CR 78 A -38 (INTERIOR 1203 )" u="1"/>
        <s v="CL 49 B CR 78 A -38 (INTERIOR 1204 )" u="1"/>
        <s v="CL 42 CR 67 -24 (INTERIOR 501 )" u="1"/>
        <s v="CL 42 CR 67 -24 (INTERIOR 301 )" u="1"/>
        <s v="CR 85 A CL 19 A -42 (INTERIOR 302 )" u="1"/>
        <s v="CR 85 A CL 19 A -42 (INTERIOR 301 )" u="1"/>
        <s v="CL 38 SUR CR 27 -200 (INTERIOR 509 )" u="1"/>
        <s v="CR 22 B CL 59 A -54 (INTERIOR 2255 )" u="1"/>
        <s v="CR 50 CL 117 SUR -28 (INTERIOR 207 )" u="1"/>
        <s v="CR 50 CL 117 SUR -28 (INTERIOR 208 )" u="1"/>
        <s v="CR 50 CL 117 SUR -28 (INTERIOR 217 )" u="1"/>
        <s v="CR 50 CL 117 SUR -28 (INTERIOR 218 )" u="1"/>
        <s v="CR 50 CL 117 SUR -28 (INTERIOR 123 )" u="1"/>
        <s v="CR 50 CL 117 SUR -28 (INTERIOR 104 )" u="1"/>
        <s v="CR 50 CL 117 SUR -28 (INTERIOR 1104 )" u="1"/>
        <s v="CR 126 CL 53 -204 (INTERIOR 101 )" u="1"/>
        <s v="CR 4 ESTE CL 56 -35 (INTERIOR 117 )" u="1"/>
        <s v="RURAL_190378100019780001_BARRIO LA PRIMAVERA - EL" u="1"/>
        <s v="RURAL_190306100075005000_190306100075005000" u="1"/>
        <s v="RURAL_163009969000000202" u="1"/>
        <s v="CL 56 A CR 25 BB -74 (INTERIOR 334 )" u="1"/>
        <s v="RURAL_1630022700000000000" u="1"/>
        <s v="RURAL_190113100055847201_EL EDEN" u="1"/>
        <s v="CR 57 B CL 69 C -21 (INTERIOR 128 )" u="1"/>
        <s v="RURAL_190642200500850001_PROV.190642200500850000" u="1"/>
        <s v="RURAL_190642200500850002_PROV.190642200500850000" u="1"/>
        <s v="RURAL_190101100094451001_CARMINA" u="1"/>
        <s v="RURAL_190440200720764011_PROV.ALTO DEL CHOCHO" u="1"/>
        <s v="CR 21 CL 56 BD -5 (INTERIOR 212 )" u="1"/>
        <s v="RURAL_190318102443000101" u="1"/>
        <s v="RURAL_190607200504152001_PROV.190607200504152000 C" u="1"/>
        <s v="CR 125 CL 34 AA -19 (INTERIOR 9900 )" u="1"/>
        <s v="RURAL_190755200507050004_PROV.VEREDA LAS PALMAS" u="1"/>
        <s v="RURAL_114013249500000001_VEREDA_EL MANZANILLO" u="1"/>
        <s v="RURAL_125004793000000008_CR 6 CL 24 SR 230 (IN 08)" u="1"/>
        <s v="RURAL_125002210400000052_PROV.VDA LAS PALMAS PREDI" u="1"/>
        <s v="RURAL_190138200399901009_BARRIO LOS BALSOS" u="1"/>
        <s v="CR 19 CL 57 B -16 (INTERIOR 200 )" u="1"/>
        <s v="RURAL_190847200915004005_VDA SAN JOSE" u="1"/>
        <s v="CL 39 BF CR 113 B -75 (INTERIOR 201 )" u="1"/>
        <s v="CR 67 A CL 50 -3 (INTERIOR 1001 BQ 3 BORAL )" u="1"/>
        <s v="RURAL_190040101029400301" u="1"/>
        <s v="TRAN 53 B CR 68 D -62 (INTERIOR 606 BQ 3 ORIGEN DE" u="1"/>
        <s v="TRAN 53 B CR 68 D -62 (INTERIOR 605 BQ 3 ORIGEN DE" u="1"/>
        <s v="RURAL_190440200661325007_VEREDA GAVIRIA" u="1"/>
        <s v="RURAL_190378100020340103" u="1"/>
        <s v="TRAN 53 B CR 68 D -62 (INTERIOR 703 BQ 3 ORIGEN DE" u="1"/>
        <s v="TRAN 53 B CR 68 D -62 (INTERIOR 608 BQ 3 ORIGEN DE" u="1"/>
        <s v="TRAN 53 B CR 68 D -62 (INTERIOR 704 BQ 3 ORIGEN DE" u="1"/>
        <s v="TRAN 53 B CR 68 D -62 (INTERIOR 702 BQ 3 ORIGEN DE" u="1"/>
        <s v="TRAN 53 B CR 68 D -62 (INTERIOR 607 BQ 3 ORIGEN DE" u="1"/>
        <s v="TRAN 53 B CR 68 D -62 (INTERIOR 701 BQ 3 ORIGEN DE" u="1"/>
        <s v="TRAN 53 B CR 68 D -62 (INTERIOR 706 BQ 3 ORIGEN DE" u="1"/>
        <s v="TRAN 53 B CR 68 D -62 (INTERIOR 707 BQ 3 ORIGEN DE" u="1"/>
        <s v="TRAN 53 B CR 68 D -62 (INTERIOR 705 BQ 3 ORIGEN DE" u="1"/>
        <s v="TRAN 53 B CR 68 D -62 (INTERIOR 801 BQ 3 ORIGEN DE" u="1"/>
        <s v="TRAN 53 B CR 68 D -62 (INTERIOR 708 BQ 3 ORIGEN DE" u="1"/>
        <s v="TRAN 53 B CR 68 D -62 (INTERIOR 807 BQ 3 ORIGEN DE" u="1"/>
        <s v="TRAN 53 B CR 68 D -62 (INTERIOR 803 BQ 3 ORIGEN DE" u="1"/>
        <s v="TRAN 53 B CR 68 D -62 (INTERIOR 806 BQ 3 ORIGEN DE" u="1"/>
        <s v="TRAN 53 B CR 68 D -62 (INTERIOR 805 BQ 3 ORIGEN DE" u="1"/>
        <s v="TRAN 53 B CR 68 D -62 (INTERIOR 804 BQ 3 ORIGEN DE" u="1"/>
        <s v="TRAN 53 B CR 68 D -62 (INTERIOR 802 BQ 3 ORIGEN DE" u="1"/>
        <s v="TRAN 53 B CR 68 D -62 (INTERIOR 407 BQ 3 ORIGEN DE" u="1"/>
        <s v="TRAN 53 B CR 68 D -62 (INTERIOR 402 BQ 3 ORIGEN DE" u="1"/>
        <s v="TRAN 53 B CR 68 D -62 (INTERIOR 403 BQ 3 ORIGEN DE" u="1"/>
        <s v="TRAN 53 B CR 68 D -62 (INTERIOR 408 BQ 3 ORIGEN DE" u="1"/>
        <s v="TRAN 53 B CR 68 D -62 (INTERIOR 405 BQ 3 ORIGEN DE" u="1"/>
        <s v="TRAN 53 B CR 68 D -62 (INTERIOR 501 BQ 3 ORIGEN DE" u="1"/>
        <s v="TRAN 53 B CR 68 D -62 (INTERIOR 506 BQ 3 ORIGEN DE" u="1"/>
        <s v="TRAN 53 B CR 68 D -62 (INTERIOR 504 BQ 3 ORIGEN DE" u="1"/>
        <s v="TRAN 53 B CR 68 D -62 (INTERIOR 508 BQ 3 ORIGEN DE" u="1"/>
        <s v="TRAN 53 B CR 68 D -62 (INTERIOR 502 BQ 3 ORIGEN DE" u="1"/>
        <s v="TRAN 53 B CR 68 D -62 (INTERIOR 505 BQ 3 ORIGEN DE" u="1"/>
        <s v="TRAN 53 B CR 68 D -62 (INTERIOR 507 BQ 3 ORIGEN DE" u="1"/>
        <s v="TRAN 53 B CR 68 D -62 (INTERIOR 601 BQ 3 ORIGEN DE" u="1"/>
        <s v="TRAN 53 B CR 68 D -62 (INTERIOR 503 BQ 3 ORIGEN DE" u="1"/>
        <s v="TRAN 53 B CR 68 D -62 (INTERIOR 602 BQ 3 ORIGEN DE" u="1"/>
        <s v="TRAN 53 B CR 68 D -62 (INTERIOR 603 BQ 3 ORIGEN DE" u="1"/>
        <s v="TRAN 53 B CR 68 D -62 (INTERIOR 604 BQ 3 ORIGEN DE" u="1"/>
        <s v="CR 14 CL 55 -130 (INTERIOR 108 )" u="1"/>
        <s v="RURAL_190616100405005001_CL 51 CR 62 -329 INT 28" u="1"/>
        <s v="RURAL_190761100244240055_190761100244240055" u="1"/>
        <s v="RURAL_190375100840465004_CL 17A CR 7-35 CASA 38" u="1"/>
        <s v="RURAL_170054215740000000_PARC VEGAS DEL ALMA" u="1"/>
        <s v="RURAL_181038476200000001_PROV.VDA PALMIRA" u="1"/>
        <s v="CR 84 CL 1 SUR -74 (INTERIOR 205 )" u="1"/>
        <s v="CR 84 CL 1 SUR -74 (INTERIOR 204 )" u="1"/>
        <s v="RURAL_190617200500735000_VDA LA CONVENCION" u="1"/>
        <s v="RURAL_163009727404000301_RURAL ITAGUI LOS GOMEZ" u="1"/>
        <s v="CR 107 CL 31 AA -26 (INTERIOR 301 )" u="1"/>
        <s v="CL 19 CR 88 A -25 (INTERIOR 408 )" u="1"/>
        <s v="RURAL_163009727550000201_RURAL ITAGUI LOS GOMEZ" u="1"/>
        <s v="RURAL_163009727550000301_RURAL ITAGUI LOS GOMEZ" u="1"/>
        <s v="RURAL_181048224022000000_VDA LA CHAPA" u="1"/>
        <s v="RURAL_190376200372008663_PARC LOOP HOUSINN LT3" u="1"/>
        <s v="RURAL_190690100110000000_CARRERA 13" u="1"/>
        <s v="RURAL_147026558000000001_CR 153 CL 75 162_VDA LA C" u="1"/>
        <s v="RURAL_190378100034414000_190378100034414000" u="1"/>
        <s v="CR 48 CL 41 -74" u="1"/>
        <s v="CL 62 D CR 105 A -9 (INTERIOR 202 )" u="1"/>
        <s v="RURAL_190031101379600000" u="1"/>
        <s v="CL 76 D SUR CR 47 C -44" u="1"/>
        <s v="CR 113 C CL 36 C -39" u="1"/>
        <s v="125004685510000101" u="1"/>
        <s v="RURAL_190604100000817301" u="1"/>
        <s v="CR 10 CL 9 -71" u="1"/>
        <s v="RURAL_190736104803200101_BR LA CUCARACHA LOCAL 101" u="1"/>
        <s v="RURAL_190736104803200201_BR LA CUCARACHA" u="1"/>
        <s v="190378100011680203_SOTANO 916" u="1"/>
        <s v="RURAL_190736104803200203_BR LA CUCARACHA" u="1"/>
        <s v="190604100326720001_LLANO DE CORDOBA" u="1"/>
        <s v="RURAL_371292302000070010_TRAN 12 CR 22 -16" u="1"/>
        <s v="RURAL_190736104803200202_BR LA CUCARACHA" u="1"/>
        <s v="RURAL_190102200851800006_HACIENDA ARENALES" u="1"/>
        <s v="RURAL_190113100009810301" u="1"/>
        <s v="CR 58 CL 57 SUR -35 ( )" u="1"/>
        <s v="RURAL_190543100476500101" u="1"/>
        <s v="CR 99 CC CL 49 A -20 (INTERIOR 301 )" u="1"/>
        <s v="CL 35 CR 50 A -79" u="1"/>
        <s v="RURAL_163021243900000001_163021243900000000" u="1"/>
        <s v="RURAL_163009514000000101_RURAL ITAGUI EL AJIZAL -" u="1"/>
        <s v="CR 96 CL 40 -95 (INTERIOR 306 )" u="1"/>
        <s v="RURAL_190761100063400000_CARRERA BOLIVAR" u="1"/>
        <s v="CL 57 A CR 18 D -50 (INTERIOR 202 )" u="1"/>
        <s v="RURAL_136029935200000203" u="1"/>
        <s v="RURAL_190761200422100137_190761200422100137" u="1"/>
        <s v="RURAL_190761200422100005_190761200422100005" u="1"/>
        <s v="RURAL_190690200610058002_PROV.VDA EL MORO" u="1"/>
        <s v="CL 59 CR 16 D -138 (INTERIOR 102 )" u="1"/>
        <s v="RURAL_163006756671230000_163006756671230000" u="1"/>
        <s v="RURAL_190149100095640000_CL 44 31 A 02 PISO 1" u="1"/>
        <s v="RURAL_190757200441200001_PROV.VDA MANZANARES" u="1"/>
        <s v="RURAL_190607200613240076_PARC LA MARIA VIA CARABAN" u="1"/>
        <s v="RURAL_190030100068794001_190030100068794001" u="1"/>
        <s v="RURAL_190607100059199000_190607100059199000" u="1"/>
        <s v="RURAL_190615100640200000_VEREDA 4 ESQ LA LELA" u="1"/>
        <s v="RURAL_190607200510050284_VIA PALMS KM 27 EL RETIRO" u="1"/>
        <s v="CL 1 CR 7 -35" u="1"/>
        <s v="CR 50 A CL 55 -2 (INTERIOR 201 )" u="1"/>
        <s v="CR 50 A CL 55 -2 (INTERIOR 301 )" u="1"/>
        <s v="CL 55 CR 129 -115 (INTERIOR 391 )" u="1"/>
        <s v="RURAL_163012319210000000_EL PROGRESO" u="1"/>
        <s v="CL 33 CR 63 B -60" u="1"/>
        <s v="RURAL_163010100000000202_163010100000000202" u="1"/>
        <s v="CL 18 CR 103 -151 (INTERIOR 329 )" u="1"/>
        <s v="RURAL_163010100000000303_163010100000000303" u="1"/>
        <s v="RURAL_190861100063200000_URB LA SIERRA" u="1"/>
        <s v="CL 64 CR 115 -142 (INTERIOR 1100 )" u="1"/>
        <s v="CL 53 A CR 50 -52 (INTERIOR 401 )" u="1"/>
        <s v="CL 59 AA CR 24 AA -30 (INTERIOR 201 )" u="1"/>
        <s v="CR 50 A CL 56 -31" u="1"/>
        <s v="RURAL_163010125800000000_IGLESIA GOMEZ ABAJO" u="1"/>
        <s v="RURAL_190616100414280000_VEREDA BARRO BLANCO" u="1"/>
        <s v="CL 58 AB CR 97 AA -5 (INTERIOR 200 )" u="1"/>
        <s v="CL 35 CR 78 A -5" u="1"/>
        <s v="CR 82 A CL 54 A -106" u="1"/>
        <s v="CL 47 C CR 59 -16 (INTERIOR 201 )" u="1"/>
        <s v="CL 59 CR 69 -128 (INTERIOR 219 )" u="1"/>
        <s v="RURAL_163010310100000000_163010310100000000" u="1"/>
        <s v="RURAL_190656200404200000_LLANO DE SAN JUAN" u="1"/>
        <s v="RURAL_163014792000000000_EL PEDREGAL" u="1"/>
        <s v="RURAL_163011981500000202_163011981500000202" u="1"/>
        <s v="CL 47 C CR 59 -16 (INTERIOR 202 )" u="1"/>
        <s v="TRAN 34 D SUR CR 27 D -28 (INTERIOR 9819 )" u="1"/>
        <s v="RURAL_136029754225300101_136029754225300101" u="1"/>
        <s v="CL 62 C CR 94 B -45 (INTERIOR 102 )" u="1"/>
        <s v="RURAL_190042100359086000_LA MEMBRILLALA" u="1"/>
        <s v="RURAL_163009514000000001_RURAL ITAGUI EL AJIZAL" u="1"/>
        <s v="CR 65 F CL 25 -68 (INTERIOR 102 )" u="1"/>
        <s v="CR 41 AA CL 19 SUR -21" u="1"/>
        <s v="RURAL_163006896200000101_163006896200000101" u="1"/>
        <s v="RURAL_130023553000000006_BARRO BLANCO" u="1"/>
        <s v="RURAL_190616200423237145_190616200423237000" u="1"/>
        <s v="RURAL_190197200312012300_VDA EL VIADAL" u="1"/>
        <s v="RURAL_190440200661125001_VDA GAVIRIA" u="1"/>
        <s v="RURAL_190660200805525011_EL CRUCE" u="1"/>
        <s v="CL 56 BB CR 19 -6 (INTERIOR 203 )" u="1"/>
        <s v="CL 56 BB CR 19 -6 (INTERIOR 304 )" u="1"/>
        <s v="CL 56 BB CR 19 -6 (INTERIOR 204 )" u="1"/>
        <s v="CL 56 BB CR 19 -6 (INTERIOR 403 )" u="1"/>
        <s v="RURAL_190033200934077004_PROV.CHAPARRALITO 2" u="1"/>
        <s v="RURAL_163012387600000401" u="1"/>
        <s v="RURAL_190440200551565001_PROV.VEREDA CIMARRONAS" u="1"/>
        <s v="CL 63 CR 96 A -65 (INTERIOR 1173 )" u="1"/>
        <s v="RURAL_190319205727008006_PROV.VDA JUAN XXIII" u="1"/>
        <s v="RURAL_166041268000000015" u="1"/>
        <s v="CR 24 F CL 40 SUR -53 (INTERIOR 401 )" u="1"/>
        <s v="CL 38 A CR 107 -66 (INTERIOR 101 )" u="1"/>
        <s v="CL 54 CR 7 -64 (INTERIOR 100 )" u="1"/>
        <s v="RURAL_125000160000000018_125000160000000018" u="1"/>
        <s v="CL 56 BB CR 19 -6 (INTERIOR 201 )" u="1"/>
        <s v="CL 56 BB CR 19 -6 (INTERIOR 302 )" u="1"/>
        <s v="RURAL_190585200664420001_PROV.ESTACIÓN COCORNA" u="1"/>
        <s v="RURAL_190425200813450000_VDA SAN LUIS-FINCA EL SOL" u="1"/>
        <s v="CL 45 A CR 105 -5 (INTERIOR 202 )" u="1"/>
        <s v="RURAL_122022555000000001_122022555000000001" u="1"/>
        <s v="CL 59 CR 65 -34 (INTERIOR 1190 )" u="1"/>
        <s v="RURAL_190670101165900009_SANTO DOMINGO" u="1"/>
        <s v="RURAL_190319203799300005_LA CUMBRE LT5" u="1"/>
        <s v="RURAL_130023350800000001_VDA BARRO BLANCO" u="1"/>
        <s v="RURAL_190440200901395003_PROV.VDA EL SOCORRO" u="1"/>
        <s v="RURAL_190030100145700403_CL 53 52-29 INT 403" u="1"/>
        <s v="RURAL_122019801200000001_PROV.CORREGIMIENTO SANTA" u="1"/>
        <s v="RURAL_190022100102915003" u="1"/>
        <s v="RURAL_188023494200000001_PROV.VDA LA CUMBRE" u="1"/>
        <s v="RURAL_190377200704800007_PROV.VEREDA LA PLAYA" u="1"/>
        <s v="RURAL_190234200551585001_CORREGIMIENTO URAMA" u="1"/>
        <s v="RURAL_190149100205130002_CRA 33 16 B 08 APTO 201" u="1"/>
        <s v="CL 45 CR 36 A -69 (INTERIOR 101 )" u="1"/>
        <s v="CR 67 A CL 50 -3 (INTERIOR 207 BQ 5 BORAL )" u="1"/>
        <s v="RURAL_190674200793400004_PROV.VDA LA HONDA" u="1"/>
        <s v="RURAL_190149200581970004_PROV.VEREDA LA AURORA" u="1"/>
        <s v="RURAL_190617200772900001_PROV.VEREDA QUIRAMA SAN A" u="1"/>
        <s v="RURAL_190607200490908001_PROV.SENDERO DE COMPOSTEL" u="1"/>
        <s v="CR 124 CL 53 -4 (INTERIOR 101 )" u="1"/>
        <s v="CL 56 A SUR CR 64 -51 (INTERIOR 201 )" u="1"/>
        <s v="CR 22 CL 16 -4" u="1"/>
        <s v="CL 44 CR 70 -25 (INTERIOR 010 )" u="1"/>
        <s v="RURAL_190387200600060008_VDALA CLARA" u="1"/>
        <s v="RURAL_190004200111090021_PROV.VEREDA EL EDEN" u="1"/>
        <s v="RURAL_190376200420370001_PROV.CONDOMINIO ALCALÁ LO" u="1"/>
        <s v="RURAL_190840200379300000_JUNTAS DE URAMITA" u="1"/>
        <s v="RURAL_190617200790200003_URBANIZACIÓN VILLACASTIN" u="1"/>
        <s v="CR 79 CL 2 B -49" u="1"/>
        <s v="RURAL_190667100037560003" u="1"/>
        <s v="RURAL_190033200561742000" u="1"/>
        <s v="CR 65 CL 46 -80" u="1"/>
        <s v="CR 48 CL 58 -11 (INTERIOR 010 )" u="1"/>
        <s v="RURAL_190840100059063002" u="1"/>
        <s v="RURAL_190735100714800001_KR 52A N 46B 04" u="1"/>
        <s v="RURAL_190149200851341202_PROV.VEREDA BETANIA APTO" u="1"/>
        <s v="RURAL_190306100031800001_CALLE PAULA" u="1"/>
        <s v="CR 83 CB CL 20 -34 (INTERIOR 201 )" u="1"/>
        <s v="CL 66 CR 136 C -91 (INTERIOR 103 )" u="1"/>
        <s v="CL 35 CR 83 A -9 (INTERIOR 102 )" u="1"/>
        <s v="CL 35 CR 83 A -9 (INTERIOR 202 )" u="1"/>
        <s v="CL 35 CR 83 A -9 (INTERIOR 302 )" u="1"/>
        <s v="CL 35 CR 83 A -9 (INTERIOR 402 )" u="1"/>
        <s v="RURAL_176015278500000000_VDA LA PEÑA" u="1"/>
        <s v="RURAL_190313200580380000_VDA LAS PALMAS" u="1"/>
        <s v="RURAL_190377200709800000_SAN GERARDO" u="1"/>
        <s v="RURAL_190383200679000004_PROV.RURAL_19038320067900" u="1"/>
        <s v="RURAL_190761200615455000_VDA LLANADAS" u="1"/>
        <s v="RURAL_190319207309530000_VDA LA MEJIA" u="1"/>
        <s v="RURAL_190616200391250000_VDA ABREO" u="1"/>
        <s v="RURAL_190113200596000000_TABACAL" u="1"/>
        <s v="RURAL_190584200455000000_LAS MERCEDES" u="1"/>
        <s v="CL 23 SUR CR 27 B -84" u="1"/>
        <s v="RURAL_190234100395700201" u="1"/>
        <s v="CR 83 CB CL 20 -36 (INTERIOR 203 )" u="1"/>
        <s v="RURAL_190044100012449000" u="1"/>
        <s v="RURAL_190893200959080000_VDA LA FELICIDAD" u="1"/>
        <s v="RURAL_190660200805598000_VEREDA PALESTINA" u="1"/>
        <s v="CR 99 CD CL 49 -30 (INTERIOR 201 )" u="1"/>
        <s v="RURAL_190149200862251006_PROV.VDA BETANIA INTERIOR" u="1"/>
        <s v="RURAL_190376200521475001_CL 1A CR 20 -37 LOTE 21" u="1"/>
        <s v="RURAL_190607200504070001_PROV.PAR HORIZONTE LOTE 9" u="1"/>
        <s v="RURAL_190400200528020006_PROV.VEREDA QUEBRADA NEGR" u="1"/>
        <s v="RURAL_190607200492992141_PROV SENDEROS DE JEREZ LO" u="1"/>
        <s v="RURAL_190440200810600001_PROV.VDA EL ROSARIO" u="1"/>
        <s v="RURAL_190616200392460001_PROV.ABREO_FC223" u="1"/>
        <s v="RURAL_190616200221000003_PROV.VEREDA SANTA BARBARA" u="1"/>
        <s v="RURAL_190021200601490001_VEREDA LA CORTADA" u="1"/>
        <s v="RURAL_190698200511800002_PROV.VDA PAVAS" u="1"/>
        <s v="RURAL_190149200783809221_VDA CAMPO ALEGRE (INTERIO" u="1"/>
        <s v="RURAL_190319207707505001_PROV.VEREDA CRUCES" u="1"/>
        <s v="RURAL_190674200692625001_PROV.VDA LA PORQUERA" u="1"/>
        <s v="RURAL_190021200601490002_VEREDA LA CORTADA" u="1"/>
        <s v="RURAL_190660200851631001_PROV.VEREDA ALTO DE PAVAS" u="1"/>
        <s v="RURAL_190616200232935007_VEREDA LA LAJA" u="1"/>
        <s v="RURAL_190617200640661104_PARC SERENO LT 104" u="1"/>
        <s v="RURAL_190616200210055002_PROV.VEREDA SANTA BARBARA" u="1"/>
        <s v="RURAL_190501200399300001_PROV.QUEBRADA SECA" u="1"/>
        <s v="RURAL_190055100052155000_CL MUNICIPIO" u="1"/>
        <s v="RURAL_190510200782400007_PROV.SANTA TERESA" u="1"/>
        <s v="RURAL_190840200374155003" u="1"/>
        <s v="CR 50 CL 38 -" u="1"/>
        <s v="RURAL_190789200488700007_PROV.OTRABANDA" u="1"/>
        <s v="RURAL_190656200748353002_PROV.TAFETANES" u="1"/>
        <s v="RURAL_190378200371040000_FRAGUAS" u="1"/>
        <s v="RURAL_190283200612200001_PROV.VDA NARANJAL" u="1"/>
        <s v="RURAL_190378200450180000_VDA LA CEIBA" u="1"/>
        <s v="RURAL_147024605000009901_147024605000009901" u="1"/>
        <s v="RURAL_190102200705440000_VDA SAN MIGUEL" u="1"/>
        <s v="RURAL_190840200526920003_VDA PENAS BLANCAS" u="1"/>
        <s v="RURAL_190690200650400000_VER SAN LUIS" u="1"/>
        <s v="RURAL_190580205215260000_190580205215260000" u="1"/>
        <s v="TRAN 12 CC CR 22 C -2" u="1"/>
        <s v="RURAL_190206100081070004" u="1"/>
        <s v="RURAL_190425100116300000_CL 26 CR 30 -61" u="1"/>
        <s v="RURAL_190055100127900002_LA BOMBA SALIDA A SONSON" u="1"/>
        <s v="CR 23 CL 4 -24 (INTERIOR 501 )" u="1"/>
        <s v="RURAL_190055100127900003_LA BOMBA SALIDA A SONSON" u="1"/>
        <s v="RURAL_190400100042491202_CR 05 CL 11- 66 INT 202" u="1"/>
        <s v="RURAL_190483100310000001_CL 10 A CR 3- 165" u="1"/>
        <s v="RURAL_125004685510000001" u="1"/>
        <s v="RURAL_190614100187800101_CR 67 CL 41 B-61 INT 101" u="1"/>
        <s v="RURAL_190615100099765001_CR 50 CL 64 -70" u="1"/>
        <s v="CR 56 A CL 9 -72" u="1"/>
        <s v="RURAL_190206100079800001" u="1"/>
        <s v="RURAL_190375100251260002_CALLE 27 N 13-116" u="1"/>
        <s v="CR 23 CL 4 -20" u="1"/>
        <s v="RURAL_161118259000000000_RURAL CALDAS LA CORRALA" u="1"/>
        <s v="RURAL_190679100075067001_CR 45 A CL 50 -09 CEMENTE" u="1"/>
        <s v="CR 22 C TRAN 12 DD -40" u="1"/>
        <s v="CR 46 CL 54 -41" u="1"/>
        <s v="RURAL_190306100024034110_EL CARMELO" u="1"/>
        <s v="RURAL_190306100024034111_EL CARMELO" u="1"/>
        <s v="CL 34 B CR 106 C -62" u="1"/>
        <s v="RURAL_190197200588105000_VDA LOS CEDROS" u="1"/>
        <s v="RURAL_190543100148010001" u="1"/>
        <s v="CR 57 CL 46 C -11 (INTERIOR 401 )" u="1"/>
        <s v="CR 57 CL 46 C -11 (INTERIOR 301 )" u="1"/>
        <s v="CL 1 CR 82 -230 (INTERIOR 416 )" u="1"/>
        <s v="CL 1 CR 82 -230 (INTERIOR 415 )" u="1"/>
        <s v="CL 1 CR 82 -230 (INTERIOR 412 )" u="1"/>
        <s v="CR 57 CL 46 C -11 (INTERIOR 201 )" u="1"/>
        <s v="CR 57 CL 46 C -7" u="1"/>
        <s v="CL 18 D CR 89 -11 (INTERIOR 3805 )" u="1"/>
        <s v="CL 18 D CR 89 -11 (INTERIOR 2804 )" u="1"/>
        <s v="CR 20 A CL 53 -106 (INTERIOR 401 )" u="1"/>
        <s v="CR 20 A CL 53 -106 (INTERIOR 100 )" u="1"/>
        <s v="CR 22 B CL 58 A -56 (INTERIOR 104 )" u="1"/>
        <s v="CR 22 B CL 58 A -56 (INTERIOR 204 )" u="1"/>
        <s v="CR 23 CL 4 -24 (INTERIOR 401 )" u="1"/>
        <s v="RURAL_190284100779941000_190284100779941000" u="1"/>
        <s v="RURAL_190383100331100002" u="1"/>
        <s v="RURAL_190789100020700003_CRA 10 7-12 APTO 301" u="1"/>
        <s v="CR 73 CL 53 -93 (INTERIOR 2507 )" u="1"/>
        <s v="CL 48 CC CR 102 -56 (INTERIOR 302 )" u="1"/>
        <s v="RURAL_190209200800650001_PROV.VRD PUEBLO RICO" u="1"/>
        <s v="RURAL_190607100217000001_CL 23 N 21 -23" u="1"/>
        <s v="RURAL_174005369200000000_LA BONITA" u="1"/>
        <s v="RURAL_190607200511000000_VEREDA DON DIEGO" u="1"/>
        <s v="RURAL_190757200030000002_PROV.VDA SIRGUITA" u="1"/>
        <s v="RURAL_190607200672610001_PROV.VD NAZAERTH" u="1"/>
        <s v="RURAL_181031125000000000_NUEVO PE OL" u="1"/>
        <s v="RURAL_190190200923050000_VDA SAN JORGE" u="1"/>
        <s v="RURAL_190042100394965005" u="1"/>
        <s v="RURAL_181031112000000000_181031112000000000" u="1"/>
        <s v="RURAL_190319203832740007_PROV.190319203832740000" u="1"/>
        <s v="RURAL_190113200596680004_TABACAL SECTOR LA PLANTA" u="1"/>
        <s v="CR 73 CL 53 -93 (INTERIOR 2102 )" u="1"/>
        <s v="RURAL_190036200554250001_PROV.VDA SANTA RITA" u="1"/>
        <s v="RURAL_190055200639900001_PROV.VEREDA LA ESTRELLA" u="1"/>
        <s v="RURAL_190893200822100000_VEREDA X10" u="1"/>
        <s v="RURAL_190761100063400018_CARRERA BOLIVAR" u="1"/>
        <s v="RURAL_190761100063400019_CARRERA BOLIVAR" u="1"/>
        <s v="RURAL_181055433800000001_PROV.VEREDA LA HELIDA" u="1"/>
        <s v="RURAL_190059200475800110" u="1"/>
        <s v="RURAL_190657200914295001_VEREDA LA FLORESTA" u="1"/>
        <s v="RURAL_190550100057600000_PORCE" u="1"/>
        <s v="RURAL_190657200914295002_VEREDA LA FLORESTA" u="1"/>
        <s v="RURAL_190614100375100000_C C SAVANNA ZONAS COMUNES" u="1"/>
        <s v="RURAL_190400200455710010_VEREDA CHUSCALITO" u="1"/>
        <s v="RURAL_190761100063400017_CARRERA BOLIVAR" u="1"/>
        <s v="RURAL_171042070000000001_PROV.VEREDA SAN BASILIO M" u="1"/>
        <s v="RURAL_190319207617000001_PROV.VEREDA EL CORAL" u="1"/>
        <s v="RURAL_190149200812732001_PROV.LA CHAPA" u="1"/>
        <s v="RURAL_147030220000000201" u="1"/>
        <s v="RURAL_147030220000000101" u="1"/>
        <s v="CR 55 A CL 35 -227 (INTERIOR 135 )" u="1"/>
        <s v="CR 48 CL 42 -30" u="1"/>
        <s v="RURAL_190209200473600000_YARUMAL" u="1"/>
        <s v="RURAL_191245200745985001_PROV.SIETE" u="1"/>
        <s v="RURAL_163004581000000101_163004581000000101" u="1"/>
        <s v="CL 5 SUR CR 25 -233" u="1"/>
        <s v="RURAL_191148100254750088" u="1"/>
        <s v="RURAL_190736104872800000_SUCRE" u="1"/>
        <s v="RURAL_163004585700000101_1630045857000 00101" u="1"/>
        <s v="CL 48 CA CR 99 DC -36 (INTERIOR 101 )" u="1"/>
        <s v="CR 99 CF CL 48 BC -22 (INTERIOR 101 )" u="1"/>
        <s v="CR 99 CF CL 48 BC -22 (INTERIOR 102 )" u="1"/>
        <s v="CR 99 DB CL 48 BC -37 (INTERIOR 201 )" u="1"/>
        <s v="CR 99 DB CL 48 BC -52 (INTERIOR 201 )" u="1"/>
        <s v="CR 79 CL 1 SUR -55 (INTERIOR 1 )" u="1"/>
        <s v="CR 99 DB CL 48 BC -8 (INTERIOR 103 )" u="1"/>
        <s v="CL 10 CR 52 -141" u="1"/>
        <s v="RURAL_190890100434900001_CL LA ALEJANDRIA" u="1"/>
        <s v="RURAL_190378100029496100_LA TRAMPA -CAMAMBOLO" u="1"/>
        <s v="CL 39 CR 108 -56 (INTERIOR 103 )" u="1"/>
        <s v="CL 48 FF CR 100 AE -77 (INTERIOR 301 )" u="1"/>
        <s v="CL 48 FF CR 100 AE -77 (INTERIOR 401 )" u="1"/>
        <s v="RURAL_190604100333260015_BR LAS PAVAS" u="1"/>
        <s v="CL 48 FF CR 100 AE -77 (INTERIOR 302 )" u="1"/>
        <s v="CL 39 A CR 101 A -53 (INTERIOR 401 )" u="1"/>
        <s v="CL 48 FF CR 100 AE -77 (INTERIOR 102 )" u="1"/>
        <s v="CL 48 FF CR 100 AE -77 (INTERIOR 101 )" u="1"/>
        <s v="RURAL_190604100333855001_BR LLANO DE CORDOBA" u="1"/>
        <s v="RURAL_125004462000000024_125004462000000024" u="1"/>
        <s v="CL 48 B CR 121 -17" u="1"/>
        <s v="CR 120 F CL 54 -173 (INTERIOR 4124 )" u="1"/>
        <s v="CR 64 EE CL 59 -17 (INTERIOR 301 )" u="1"/>
        <s v="RURAL_190579100032400201_CL 1 N 15 -16" u="1"/>
        <s v="CL 55 CR 106 D -230 (INTERIOR 109 )" u="1"/>
        <s v="RURAL_265412008000080002" u="1"/>
        <s v="RURAL_265412008000080003" u="1"/>
        <s v="RURAL_190378100030243001_MARIA ALEGRIA" u="1"/>
        <s v="CL 55 CR 129 -137 (INTERIOR 205 )" u="1"/>
        <s v="CR 24 C CL 41 SUR -127 (INTERIOR 8000 )" u="1"/>
        <s v="CR 27 D CL 34 DD SUR -69 (INTERIOR 8001 )" u="1"/>
        <s v="CR 65 C CL 18 -88 (INTERIOR 8001 )" u="1"/>
        <s v="DIAG 31 C TRAN 33 A SUR -134 (INTERIOR 8000 )" u="1"/>
        <s v="CR 52 CL 76 -24 (INTERIOR 401 )" u="1"/>
        <s v="VEREDA EL CEDRO - MUNICIPIO DE AMAGÁ" u="1"/>
        <s v="CL 1 CR 82 -230 (INTERIOR 414 )" u="1"/>
        <s v="CR 30 CL 19 -210 (INTERIOR 154 BQ 5 LORIENT )" u="1"/>
        <s v="CR 83 A CL 48 SUR -71 (INTERIOR 158 )" u="1"/>
        <s v="CR 83 A CL 48 SUR -71 (INTERIOR 383 )" u="1"/>
        <s v="CR 30 CL 19 -210 (INTERIOR 156 BQ 5 LORIENT )" u="1"/>
        <s v="CR 30 CL 19 -210 (INTERIOR 350 BQ 5 LORIENT )" u="1"/>
        <s v="CR 30 CL 19 -210 (INTERIOR 354 BQ 5 LORIENT )" u="1"/>
        <s v="CR 30 CL 19 -210 (INTERIOR 158 BQ 5 LORIENT )" u="1"/>
        <s v="CR 30 CL 19 -210 (INTERIOR 359 BQ 5 LORIENT )" u="1"/>
        <s v="CR 30 CL 19 -210 (INTERIOR 463 BQ 5 LORIENT )" u="1"/>
        <s v="CR 30 CL 19 -210 (INTERIOR 562 BQ 5 LORIENT )" u="1"/>
        <s v="CR 30 CL 19 -210 (INTERIOR 557 BQ 5 LORIENT )" u="1"/>
        <s v="CR 30 CL 19 -210 (INTERIOR 561 BQ 5 LORIENT )" u="1"/>
        <s v="CR 30 CL 19 -210 (INTERIOR 558 BQ 5 LORIENT )" u="1"/>
        <s v="CR 30 CL 19 -210 (INTERIOR 555 BQ 5 LORIENT )" u="1"/>
        <s v="CR 30 CL 19 -210 (INTERIOR 559 BQ 5 LORIENT )" u="1"/>
        <s v="CR 30 CL 19 -210 (INTERIOR 556 BQ 5 LORIENT )" u="1"/>
        <s v="CR 30 CL 19 -210 (BQ 5 LORIENT )" u="1"/>
        <s v="CR 30 CL 19 -210 (INTERIOR 564 BQ 5 LORIENT )" u="1"/>
        <s v="CR 30 CL 19 -210 (INTERIOR 261 BQ 5 LORIENT )" u="1"/>
        <s v="CR 30 CL 19 -210 (INTERIOR 563 BQ 5 LORIENT )" u="1"/>
        <s v="CR 30 CL 19 -210 (INTERIOR 151 BQ 5 LORIENT )" u="1"/>
        <s v="CL 56 A CR 92 -100 (INTERIOR 105 )" u="1"/>
        <s v="CR 30 CL 19 -210 (INTERIOR 355 BQ 5 LORIENT )" u="1"/>
        <s v="CR 30 CL 19 -210 (INTERIOR 357 BQ 5 LORIENT )" u="1"/>
        <s v="CR 30 CL 19 -210 (INTERIOR 553 BQ 5 LORIENT )" u="1"/>
        <s v="CR 30 CL 19 -210 (INTERIOR 356 BQ 5 LORIENT )" u="1"/>
        <s v="CR 30 CL 19 -210 (INTERIOR 560 BQ 5 LORIENT )" u="1"/>
        <s v="CR 30 CL 19 -210 (INTERIOR 554 BQ 5 LORIENT )" u="1"/>
        <s v="CL 56 A CR 92 -100 (INTERIOR 106 )" u="1"/>
        <s v="CL 56 A CR 92 -100 (INTERIOR 107 )" u="1"/>
        <s v="CR 30 CL 19 -210 (INTERIOR 550 BQ 5 LORIENT )" u="1"/>
        <s v="CR 30 CL 19 -210 (INTERIOR 549 BQ 5 LORIENT )" u="1"/>
        <s v="CR 30 CL 19 -210 (INTERIOR 464 BQ 5 LORIENT )" u="1"/>
        <s v="CR 30 CL 19 -210 (INTERIOR 552 BQ 5 LORIENT )" u="1"/>
        <s v="CR 30 CL 19 -210 (INTERIOR 551 BQ 5 LORIENT )" u="1"/>
        <s v="CR 30 CL 19 -210 (INTERIOR 462 BQ 5 LORIENT )" u="1"/>
        <s v="CR 30 CL 19 -210 (INTERIOR 461 BQ 5 LORIENT )" u="1"/>
        <s v="CR 30 CL 19 -210 (INTERIOR 460 BQ 5 LORIENT )" u="1"/>
        <s v="CR 30 CL 19 -210 (INTERIOR 454 BQ 5 LORIENT )" u="1"/>
        <s v="CR 30 CL 19 -210 (INTERIOR 453 BQ 5 LORIENT )" u="1"/>
        <s v="CR 30 CL 19 -210 (INTERIOR 458 BQ 5 LORIENT )" u="1"/>
        <s v="CR 30 CL 19 -210 (INTERIOR 456 BQ 5 LORIENT )" u="1"/>
        <s v="CR 30 CL 19 -210 (INTERIOR 457 BQ 5 LORIENT )" u="1"/>
        <s v="CR 30 CL 19 -210 (INTERIOR 459 BQ 5 LORIENT )" u="1"/>
        <s v="CR 30 CL 19 -210 (INTERIOR 451 BQ 5 LORIENT )" u="1"/>
        <s v="CR 30 CL 19 -210 (INTERIOR 455 BQ 5 LORIENT )" u="1"/>
        <s v="RURAL_190604100311746000_CL SECTOR EL CR IS" u="1"/>
        <s v="CR 30 CL 19 -210 (INTERIOR 152 BQ 5 LORIENT )" u="1"/>
        <s v="CR 30 CL 19 -210 (INTERIOR 159 BQ 5 LORIENT )" u="1"/>
        <s v="CR 30 CL 19 -210 (INTERIOR 155 BQ 5 LORIENT )" u="1"/>
        <s v="CR 30 CL 19 -210 (INTERIOR 160 BQ 5 LORIENT )" u="1"/>
        <s v="CR 30 CL 19 -210 (INTERIOR 157 BQ 5 LORIENT )" u="1"/>
        <s v="CR 30 CL 19 -210 (INTERIOR 150 BQ 5 LORIENT )" u="1"/>
        <s v="CR 30 CL 19 -210 (INTERIOR 153 BQ 5 LORIENT )" u="1"/>
        <s v="CR 30 CL 19 -210 (INTERIOR 149 BQ 5 LORIENT )" u="1"/>
        <s v="CR 30 CL 19 -210 (INTERIOR 253 BQ 5 LORIENT )" u="1"/>
        <s v="CR 30 CL 19 -210 (INTERIOR 251 BQ 5 LORIENT )" u="1"/>
        <s v="CR 30 CL 19 -210 (INTERIOR 163 BQ 5 LORIENT )" u="1"/>
        <s v="CR 30 CL 19 -210 (INTERIOR 162 BQ 5 LORIENT )" u="1"/>
        <s v="CR 30 CL 19 -210 (INTERIOR 164 BQ 5 LORIENT )" u="1"/>
        <s v="CR 30 CL 19 -210 (INTERIOR 252 BQ 5 LORIENT )" u="1"/>
        <s v="CR 30 CL 19 -210 (INTERIOR 250 BQ 5 LORIENT )" u="1"/>
        <s v="CR 30 CL 19 -210 (INTERIOR 161 BQ 5 LORIENT )" u="1"/>
        <s v="CR 30 CL 19 -210 (INTERIOR 249 BQ 5 LORIENT )" u="1"/>
        <s v="CR 30 CL 19 -210 (INTERIOR 254 BQ 5 LORIENT )" u="1"/>
        <s v="CR 30 CL 19 -210 (INTERIOR 262 BQ 5 LORIENT )" u="1"/>
        <s v="CR 30 CL 19 -210 (INTERIOR 256 BQ 5 LORIENT )" u="1"/>
        <s v="CR 30 CL 19 -210 (INTERIOR 258 BQ 5 LORIENT )" u="1"/>
        <s v="CR 30 CL 19 -210 (INTERIOR 264 BQ 5 LORIENT )" u="1"/>
        <s v="CR 30 CL 19 -210 (INTERIOR 255 BQ 5 LORIENT )" u="1"/>
        <s v="CR 30 CL 19 -210 (INTERIOR 260 BQ 5 LORIENT )" u="1"/>
        <s v="CR 30 CL 19 -210 (INTERIOR 257 BQ 5 LORIENT )" u="1"/>
        <s v="CR 30 CL 19 -210 (INTERIOR 263 BQ 5 LORIENT )" u="1"/>
        <s v="CR 30 CL 19 -210 (INTERIOR 362 BQ 5 LORIENT )" u="1"/>
        <s v="CR 30 CL 19 -210 (INTERIOR 363 BQ 5 LORIENT )" u="1"/>
        <s v="CR 30 CL 19 -210 (INTERIOR 259 BQ 5 LORIENT )" u="1"/>
        <s v="CR 30 CL 19 -210 (INTERIOR 351 BQ 5 LORIENT )" u="1"/>
        <s v="CR 30 CL 19 -210 (INTERIOR 352 BQ 5 LORIENT )" u="1"/>
        <s v="CR 30 CL 19 -210 (INTERIOR 353 BQ 5 LORIENT )" u="1"/>
        <s v="CR 30 CL 19 -210 (INTERIOR 349 BQ 5 LORIENT )" u="1"/>
        <s v="CR 30 CL 19 -210 (INTERIOR 358 BQ 5 LORIENT )" u="1"/>
        <s v="CR 30 CL 19 -210 (INTERIOR 360 BQ 5 LORIENT )" u="1"/>
        <s v="CR 30 CL 19 -210 (INTERIOR 361 BQ 5 LORIENT )" u="1"/>
        <s v="CR 30 CL 19 -210 (INTERIOR 452 BQ 5 LORIENT )" u="1"/>
        <s v="CR 30 CL 19 -210 (INTERIOR 449 BQ 5 LORIENT )" u="1"/>
        <s v="CR 30 CL 19 -210 (INTERIOR 364 BQ 5 LORIENT )" u="1"/>
        <s v="CR 30 CL 19 -210 (INTERIOR 450 BQ 5 LORIENT )" u="1"/>
        <s v="CL 56 CR 103 DA -87" u="1"/>
        <s v="RURAL_190040101055970201_CR 35 N 35-02 INT 201" u="1"/>
        <s v="CR 83 A CL 48 SUR -71 (INTERIOR 1183 )" u="1"/>
        <s v="CR 22 B CL 58 A -56 (INTERIOR 205 )" u="1"/>
        <s v="RURAL_054928107100400038 CR 98 A CL 47 A -38" u="1"/>
        <s v="CL 18 D CR 89 -11 (INTERIOR 202 )" u="1"/>
        <s v="RURAL_265412008000080001" u="1"/>
        <s v="CR 126 B CL 61 A -103 (INTERIOR 301 )" u="1"/>
        <s v="CL 47 B CR 59 C -47 (INTERIOR 213 )" u="1"/>
        <s v="CL 57 B CR 29 -17 (INTERIOR 201 )" u="1"/>
        <s v="RURAL_181055416209200003_VDA LA HELIDA" u="1"/>
        <s v="CR 82 A CL 35 -40 (INTERIOR 102 )" u="1"/>
        <s v="RURAL_190040200831400005" u="1"/>
        <s v="RURAL_190425200420290005_TRES PIEDRAS" u="1"/>
        <s v="CR 55 CL 111 SUR -141 (INTERIOR 204 )" u="1"/>
        <s v="RURAL_161012483200000001_PROV.161012483200000000" u="1"/>
        <s v="CR 82 A CL 35 -40 (INTERIOR 103 )" u="1"/>
        <s v="CR 50 CL 117 SUR -28 (INTERIOR 105 )" u="1"/>
        <s v="CR 50 CL 117 SUR -28 (INTERIOR 206 )" u="1"/>
        <s v="CR 50 CL 117 SUR -28 (INTERIOR 106 )" u="1"/>
        <s v="CR 82 A CL 35 -36" u="1"/>
        <s v="RURAL_190042200590723002_PROV.190042200590723000_V" u="1"/>
        <s v="CR 48 CL 18 A -14 (INTERIOR 501 )" u="1"/>
        <s v="CR 82 CL 9 SUR -450 (INTERIOR 383 )" u="1"/>
        <s v="RURAL_190030100145700401_CL 53 52-29 INT 401" u="1"/>
        <s v="RURAL_190030100145700402_CL 53 52-29 INT 402" u="1"/>
        <s v="CR 67 A CL 50 -3 (INTERIOR 608 BQ 3 BORAL )" u="1"/>
        <s v="CR 67 A CL 50 -3 (INTERIOR 807 BQ 3 BORAL )" u="1"/>
        <s v="CR 67 A CL 50 -3 (INTERIOR 902 BQ 3 BORAL )" u="1"/>
        <s v="CR 67 A CL 50 -3 (INTERIOR 901 BQ 3 BORAL )" u="1"/>
        <s v="CR 67 A CL 50 -3 (INTERIOR 302 BQ 3 BORAL )" u="1"/>
        <s v="CR 67 A CL 50 -3 (INTERIOR 403 BQ 3 BORAL )" u="1"/>
        <s v="CR 67 A CL 50 -3 (INTERIOR 304 BQ 3 BORAL )" u="1"/>
        <s v="CR 67 A CL 50 -3 (INTERIOR 306 BQ 3 BORAL )" u="1"/>
        <s v="CR 67 A CL 50 -3 (INTERIOR 402 BQ 3 BORAL )" u="1"/>
        <s v="CR 67 A CL 50 -3 (INTERIOR 105 BQ 3 BORAL )" u="1"/>
        <s v="CR 67 A CL 50 -3 (INTERIOR 708 BQ 3 BORAL )" u="1"/>
        <s v="CR 67 A CL 50 -3 (INTERIOR 906 BQ 3 BORAL )" u="1"/>
        <s v="CR 67 A CL 50 -3 (INTERIOR 1002 BQ 3 BORAL )" u="1"/>
        <s v="CR 67 A CL 50 -3 (INTERIOR 506 BQ 3 BORAL )" u="1"/>
        <s v="CR 67 A CL 50 -3 (INTERIOR 405 BQ 3 BORAL )" u="1"/>
        <s v="CR 67 A CL 50 -3 (INTERIOR 907 BQ 3 BORAL )" u="1"/>
        <s v="CR 67 A CL 50 -3 (INTERIOR 908 BQ 3 BORAL )" u="1"/>
        <s v="CR 67 A CL 50 -3 (INTERIOR 704 BQ 3 BORAL )" u="1"/>
        <s v="CR 67 A CL 50 -3 (INTERIOR 905 BQ 3 BORAL )" u="1"/>
        <s v="CR 67 A CL 50 -3 (INTERIOR 705 BQ 3 BORAL )" u="1"/>
        <s v="CR 67 A CL 50 -3 (INTERIOR 505 BQ 3 BORAL )" u="1"/>
        <s v="CR 67 A CL 50 -3 (INTERIOR 707 BQ 3 BORAL )" u="1"/>
        <s v="CR 67 A CL 50 -3 (INTERIOR 602 BQ 3 BORAL )" u="1"/>
        <s v="CR 67 A CL 50 -3 (INTERIOR 603 BQ 3 BORAL )" u="1"/>
        <s v="CR 67 A CL 50 -3 (INTERIOR 903 BQ 3 BORAL )" u="1"/>
        <s v="CR 67 A CL 50 -3 (INTERIOR 604 BQ 3 BORAL )" u="1"/>
        <s v="CR 67 A CL 50 -3 (INTERIOR 601 BQ 3 BORAL )" u="1"/>
        <s v="CR 67 A CL 50 -3 (INTERIOR 904 BQ 3 BORAL )" u="1"/>
        <s v="CR 67 A CL 50 -3 (INTERIOR 701 BQ 3 BORAL )" u="1"/>
        <s v="CR 67 A CL 50 -3 (INTERIOR 508 BQ 3 BORAL )" u="1"/>
        <s v="CR 67 A CL 50 -3 (INTERIOR 403 BQ 5 BORAL )" u="1"/>
        <s v="CR 67 A CL 50 -3 (INTERIOR 1006 BQ 5 BORAL )" u="1"/>
        <s v="CR 67 A CL 50 -3 (INTERIOR 308 BQ 5 BORAL )" u="1"/>
        <s v="CR 67 A CL 50 -3 (INTERIOR 304 BQ 5 BORAL )" u="1"/>
        <s v="CR 67 A CL 50 -3 (INTERIOR 702 BQ 5 BORAL )" u="1"/>
        <s v="CR 67 A CL 50 -3 (INTERIOR 305 BQ 5 BORAL )" u="1"/>
        <s v="CR 67 A CL 50 -3 (INTERIOR 106 BQ 5 BORAL )" u="1"/>
        <s v="CR 67 A CL 50 -3 (INTERIOR 604 BQ 5 BORAL )" u="1"/>
        <s v="CR 67 A CL 50 -3 (INTERIOR 9803 BQ 4 BORAL )" u="1"/>
        <s v="CR 67 A CL 50 -3 (INTERIOR 605 BQ 2 BORAL )" u="1"/>
        <s v="CR 67 A CL 50 -3 (INTERIOR 602 BQ 2 BORAL )" u="1"/>
        <s v="CR 67 A CL 50 -3 (INTERIOR 9801 BQ 4 BORAL )" u="1"/>
        <s v="CR 67 A CL 50 -3 (INTERIOR 9901 BQ 2 BORAL )" u="1"/>
        <s v="CR 67 A CL 50 -3 (INTERIOR 9803 BQ 2 BORAL )" u="1"/>
        <s v="CR 67 A CL 50 -3 (INTERIOR 803 BQ 2 BORAL )" u="1"/>
        <s v="CR 67 A CL 50 -3 (INTERIOR 9802 BQ 4 BORAL )" u="1"/>
        <s v="CR 67 A CL 50 -3 (INTERIOR 903 BQ 2 BORAL )" u="1"/>
        <s v="CR 67 A CL 50 -3 (INTERIOR 9804 BQ 4 BORAL )" u="1"/>
        <s v="CR 67 A CL 50 -3 (INTERIOR 9901 BQ 5 BORAL )" u="1"/>
        <s v="CR 67 A CL 50 -3 (INTERIOR 9902 BQ 5 BORAL )" u="1"/>
        <s v="CR 67 A CL 50 -3 (INTERIOR 9907 BQ 4 BORAL )" u="1"/>
        <s v="CR 67 A CL 50 -3 (INTERIOR 208 BQ 1 BORAL )" u="1"/>
        <s v="CR 67 A CL 50 -3 (INTERIOR 9803 BQ 1 BORAL )" u="1"/>
        <s v="CR 67 A CL 50 -3 (INTERIOR 204 BQ 1 BORAL )" u="1"/>
        <s v="CR 67 A CL 50 -3 (INTERIOR 2 ZC BQ 2 BORAL )" u="1"/>
        <s v="CR 67 A CL 50 -3 (INTERIOR 203 BQ 1 BORAL )" u="1"/>
        <s v="CR 67 A CL 50 -3 (INTERIOR 9804 BQ 1 BORAL )" u="1"/>
        <s v="CR 67 A CL 50 -3 (INTERIOR 206 BQ 1 BORAL )" u="1"/>
        <s v="CR 67 A CL 50 -3 (INTERIOR 9905 BQ 1 BORAL )" u="1"/>
        <s v="CR 67 A CL 50 -3 (INTERIOR 202 BQ 1 BORAL )" u="1"/>
        <s v="CR 67 A CL 50 -3 (INTERIOR 1 ZC BQ 1 BORAL )" u="1"/>
        <s v="CR 67 A CL 50 -3 (INTERIOR 207 BQ 1 BORAL )" u="1"/>
        <s v="CR 67 A CL 50 -3 (INTERIOR 9908 BQ 1 BORAL )" u="1"/>
        <s v="TRAN 53 B CR 68 D -62 (INTERIOR 106 BQ 3 ORIGEN DE" u="1"/>
        <s v="TRAN 53 B CR 68 D -62 (INTERIOR 104 BQ 3 ORIGEN DE" u="1"/>
        <s v="TRAN 53 B CR 68 D -62 (INTERIOR 105 BQ 3 ORIGEN DE" u="1"/>
        <s v="TRAN 53 B CR 68 D -62 (INTERIOR 107 BQ 3 ORIGEN DE" u="1"/>
        <s v="TRAN 53 B CR 68 D -62 (INTERIOR 108 BQ 3 ORIGEN DE" u="1"/>
        <s v="TRAN 53 B CR 68 D -62 (INTERIOR 204 BQ 3 ORIGEN DE" u="1"/>
        <s v="TRAN 53 B CR 68 D -62 (INTERIOR 203 BQ 3 ORIGEN DE" u="1"/>
        <s v="TRAN 53 B CR 68 D -62 (INTERIOR 9908 BQ 3 ORIGEN D" u="1"/>
        <s v="TRAN 53 B CR 68 D -62 (INTERIOR 202 BQ 3 ORIGEN DE" u="1"/>
        <s v="TRAN 53 B CR 68 D -62 (INTERIOR 301 BQ 3 ORIGEN DE" u="1"/>
        <s v="TRAN 53 B CR 68 D -62 (INTERIOR 205 BQ 3 ORIGEN DE" u="1"/>
        <s v="TRAN 53 B CR 68 D -62 (INTERIOR 206 BQ 3 ORIGEN DE" u="1"/>
        <s v="TRAN 53 B CR 68 D -62 (INTERIOR 9907 BQ 3 ORIGEN D" u="1"/>
        <s v="TRAN 53 B CR 68 D -62 (INTERIOR 207 BQ 3 ORIGEN DE" u="1"/>
        <s v="TRAN 53 B CR 68 D -62 (INTERIOR 9906 BQ 3 ORIGEN D" u="1"/>
        <s v="TRAN 53 B CR 68 D -62 (INTERIOR 101 BQ 3 ORIGEN DE" u="1"/>
        <s v="TRAN 53 B CR 68 D -62 (INTERIOR 103 BQ 3 ORIGEN DE" u="1"/>
        <s v="TRAN 53 B CR 68 D -62 (INTERIOR 302 BQ 3 ORIGEN DE" u="1"/>
        <s v="TRAN 53 B CR 68 D -62 (INTERIOR 305 BQ 3 ORIGEN DE" u="1"/>
        <s v="TRAN 53 B CR 68 D -62 (INTERIOR 304 BQ 3 ORIGEN DE" u="1"/>
        <s v="TRAN 53 B CR 68 D -62 (INTERIOR 303 BQ 3 ORIGEN DE" u="1"/>
        <s v="TRAN 53 B CR 68 D -62 (INTERIOR 102 BQ 3 ORIGEN DE" u="1"/>
        <s v="TRAN 53 B CR 68 D -62 (INTERIOR 306 BQ 3 ORIGEN DE" u="1"/>
        <s v="TRAN 53 B CR 68 D -62 (INTERIOR 308 BQ 3 ORIGEN DE" u="1"/>
        <s v="TRAN 53 B CR 68 D -62 (INTERIOR 307 BQ 3 ORIGEN DE" u="1"/>
        <s v="TRAN 53 B CR 68 D -62 (INTERIOR 401 BQ 3 ORIGEN DE" u="1"/>
        <s v="CR 31 CL 35 -23 (INTERIOR 401 ED LA ALHAMBRA )" u="1"/>
        <s v="CR 31 CL 35 -23 (INTERIOR 402 ED LA ALHAMBRA )" u="1"/>
        <s v="CR 31 CL 35 -23 (INTERIOR 403 ED LA ALHAMBRA )" u="1"/>
        <s v="CR 31 CL 35 -23 (INTERIOR 304 ED LA ALHAMBRA )" u="1"/>
        <s v="RURAL_190149100113320302_CR 31 CL 35 -23 INT 302" u="1"/>
        <s v="CR 31 CL 35 -23 (INTERIOR 303 ED LA ALHAMBRA )" u="1"/>
        <s v="CR 31 CL 35 -23 (INTERIOR 404 ED LA ALHAMBRA )" u="1"/>
        <s v="RURAL_190617200790100003_PROV.URB. VILLA CASTIN_LT" u="1"/>
        <s v="RURAL_190607100048500003_CR 20 N° 19-52 PD 1" u="1"/>
        <s v="RURAL_190364200661507000_CRISTIANIA" u="1"/>
        <s v="RURAL_190858100186470402_CL 49 CR 46 -18 (INTERIOR" u="1"/>
        <s v="CL 67 A CR 51 D -33" u="1"/>
        <s v="CL 48 C CR 99 CE -2 (INTERIOR 9901 )" u="1"/>
        <s v="CR 50 CL 91 SUR -411" u="1"/>
        <s v="CL 48 C CR 99 DB -16 (INTERIOR 101 )" u="1"/>
        <s v="RURAL_190055100078046001_SAN VICENTE" u="1"/>
        <s v="CL 48 C CR 99 DB -16 (INTERIOR 9901 )" u="1"/>
        <s v="CR 99 CG CL 48 C -8" u="1"/>
        <s v="CR 99 DB CL 48 BC -37" u="1"/>
        <s v="CR 99 DC CL 48 C -46 (INTERIOR 201 )" u="1"/>
        <s v="RURAL_190042200955020001_VDA EL TUNAL" u="1"/>
        <s v="RURAL_190861100102330002" u="1"/>
        <s v="RURAL_163014336000000131_EL PEDREGAL" u="1"/>
        <s v="RURAL_163014336000000130_EL PEDREGAL" u="1"/>
        <s v="RURAL_163011981500000301_163011981500000301" u="1"/>
        <s v="RURAL_163011981500000302_163011981500000302" u="1"/>
        <s v="RURAL_190680200530815001_PROV.OJO DE AGUA" u="1"/>
        <s v="CL 48 A CR 103 B -88 (INTERIOR 101 )" u="1"/>
        <s v="RURAL_163012191500000001" u="1"/>
        <s v="RURAL_163012339001000001_PROV.163012339001000000" u="1"/>
        <s v="CL 49 BB CR 93 -84" u="1"/>
        <s v="RURAL_190890100462000008_BARRIO FLORIDA PARTE BAJA" u="1"/>
        <s v="RURAL_190375100521665001_ CL 1 AA CR 20 -49 CASA D" u="1"/>
        <s v="RURAL_161096613000000000_RURAL CALDAS LA CLARA" u="1"/>
        <s v="RURAL_161116089300000003_VEREDA LA CORRALA PARTE B" u="1"/>
        <s v="RURAL_190789200557483006_PROV.LA ARGENTINA" u="1"/>
        <s v="RURAL_190364200870200002_VEREDA SERRANIAS" u="1"/>
        <s v="RURAL_190789100136530002_LAS NIEVES" u="1"/>
        <s v="CR 94 CL 57 C -65 (INTERIOR 223 )" u="1"/>
        <s v="RURAL_190113100055847007_BARRIO EL EDEN" u="1"/>
        <s v="CR 49 CL 49 -48" u="1"/>
        <s v="RURAL_190378100000830004_CR 10 CL 11A-73 IN 101" u="1"/>
        <s v="CL 31 CR 23 A -141 (INTERIOR 301 )" u="1"/>
        <s v="RURAL_190318203075405002_PROV.VDA EL ZANGO" u="1"/>
        <s v="RURAL_116005312515400200_BELEN AGUAS FRIAS" u="1"/>
        <s v="RURAL_116005312515400300_BELEN AGUAS FRIAS" u="1"/>
        <s v="RURAL_116005312515400400_BELEN AGUAS FRIAS" u="1"/>
        <s v="RURAL_190607200504179000_PARC HORIZONTES CS 179" u="1"/>
        <s v="RURAL_190234200882900000_VDA LA BALSA RUTA 882900" u="1"/>
        <s v="RURAL_190375100565150001_CR 21 CL 14 -51 (LC 1 )" u="1"/>
        <s v="CL 17 A SUR CR 44 -214" u="1"/>
        <s v="RURAL_190439100287000501_CL 31 A CR 33 -94 ( INTER" u="1"/>
        <s v="RURAL_190698200717400003_PROV.VDA EL CARMELO" u="1"/>
        <s v="RURAL_190439100153200201_CL 34 CR 28 10 INT 201" u="1"/>
        <s v="RURAL_190439100153200301_CL 34 CR 28 I10 INT 301" u="1"/>
        <s v="RURAL_190439100153200401_CL 34 CR 28 10 INT 401" u="1"/>
        <s v="RURAL_163008954800000000_EL PESEBRE" u="1"/>
        <s v="CR 53 CL 54 -81 (INTERIOR 201 )" u="1"/>
        <s v="RURAL_190042200554600001_PROV.VEREDA PEDREGAL" u="1"/>
        <s v="TRAN 62 A CR 64 C -22 (INTERIOR 1001 )" u="1"/>
        <s v="RURAL_159013120000000000_EL MORRON" u="1"/>
        <s v="RURAL_190439100153200101" u="1"/>
        <s v="CR 31 CL 19 -435 (INTERIOR 536 BQ 8 ARGENTINA )" u="1"/>
        <s v="RURAL_181059545500000002_PROV.VDA ALTO DE LAS VEGA" u="1"/>
        <s v="RURAL_181059545500000003_PROV.VDA ALTO DE LAS VEGA" u="1"/>
        <s v="RURAL_190234200862200000_VRDA LA FALDA" u="1"/>
        <s v="RURAL_161115904000000000_CR 44 CL 132 SR 20(IN122)" u="1"/>
        <s v="RURAL_190440200572450003_VDA CASCAJO ABAJO FINCA 2" u="1"/>
        <s v="RURAL_190847200915750000_VOLCAN PRIMAVERA" u="1"/>
        <s v="RURAL_190206200479382001_FINCA LA PALMA" u="1"/>
        <s v="CR 20 B CL 45 C -35 (INTERIOR 401 )" u="1"/>
        <s v="CL 49 AA CR 98 CC -51" u="1"/>
        <s v="RURAL_147046977000000001" u="1"/>
        <s v="RURAL_190034100280500004_CL 59 CR 56 19 PISO 2" u="1"/>
        <s v="RURAL_159037979000000002" u="1"/>
        <s v="RURAL_159037979000000004" u="1"/>
        <s v="RURAL_190042100398669000" u="1"/>
        <s v="CR 74 CL 22 -46 (INTERIOR 102 )" u="1"/>
        <s v="RURAL_190440200560820006_PROV.VEREDA CASCAJO ABAJO" u="1"/>
        <s v="CL 39 BA CR 113 A -40 (INTERIOR 102 )" u="1"/>
        <s v="CR 94 CL 57 C -65 (INTERIOR 4405 )" u="1"/>
        <s v="RURAL_190240200387800000_190240200387800000" u="1"/>
        <s v="CL 57 CR 36 A -64 (INTERIOR 103 )" u="1"/>
        <s v="CL 54 CR 27 -9 (INTERIOR 302 )" u="1"/>
        <s v="RURAL_190113100013000007_CR 8 N 5-03" u="1"/>
        <s v="RURAL_190847100216300002" u="1"/>
        <s v="CR 65 CL 25 -29 (INTERIOR 301 )" u="1"/>
        <s v="RURAL_190234100558590001_BARRIO LA MESETA" u="1"/>
        <s v="RURAL_190680200470345000_VDA SAN ISIDRO" u="1"/>
        <s v="RURAL_190789200535200003_PROV.VDA SAN JUAN LA CORT" u="1"/>
        <s v="RURAL_190440200660062005_PROV.VEREDA GAVIRIA" u="1"/>
        <s v="CR 67 A CL 50 -3 (INTERIOR 706 BQ 3 BORAL )" u="1"/>
        <s v="CR 67 A CL 50 -3 (INTERIOR 702 BQ 3 BORAL )" u="1"/>
        <s v="CR 67 A CL 50 -3 (INTERIOR 9908 BQ 3 BORAL )" u="1"/>
        <s v="CR 67 A CL 50 -3 (INTERIOR 9906 BQ 3 BORAL )" u="1"/>
        <s v="CR 67 A CL 50 -3 (INTERIOR 404 BQ 3 BORAL )" u="1"/>
        <s v="CR 67 A CL 50 -3 (INTERIOR 507 BQ 3 BORAL )" u="1"/>
        <s v="CR 67 A CL 50 -3 (INTERIOR 605 BQ 3 BORAL )" u="1"/>
        <s v="CR 67 A CL 50 -3 (INTERIOR 301 BQ 3 BORAL )" u="1"/>
        <s v="CR 67 A CL 50 -3 (INTERIOR 108 BQ 3 BORAL )" u="1"/>
        <s v="CR 67 A CL 50 -3 (INTERIOR 201 BQ 3 BORAL )" u="1"/>
        <s v="CR 67 A CL 50 -3 (INTERIOR 203 BQ 3 BORAL )" u="1"/>
        <s v="CR 67 A CL 50 -3 (INTERIOR 202 BQ 3 BORAL )" u="1"/>
        <s v="CR 67 A CL 50 -3 (INTERIOR 208 BQ 3 BORAL )" u="1"/>
        <s v="CR 67 A CL 50 -3 (INTERIOR 204 BQ 3 BORAL )" u="1"/>
        <s v="CR 67 A CL 50 -3 (INTERIOR 205 BQ 3 BORAL )" u="1"/>
        <s v="CR 67 A CL 50 -3 (INTERIOR 308 BQ 3 BORAL )" u="1"/>
        <s v="CR 67 A CL 50 -3 (INTERIOR 9901 BQ 3 BORAL )" u="1"/>
        <s v="CR 67 A CL 50 -3 (INTERIOR 104 BQ 3 BORAL )" u="1"/>
        <s v="CR 67 A CL 50 -3 (INTERIOR 1005 BQ 3 BORAL )" u="1"/>
        <s v="CR 67 A CL 50 -3 (INTERIOR 806 BQ 3 BORAL )" u="1"/>
        <s v="CR 67 A CL 50 -3 (BQ 3 BORAL )" u="1"/>
        <s v="CR 67 A CL 50 -3 (INTERIOR 803 BQ 3 BORAL )" u="1"/>
        <s v="CR 67 A CL 50 -3 (INTERIOR 805 BQ 3 BORAL )" u="1"/>
        <s v="CR 67 A CL 50 -3 (INTERIOR 804 BQ 3 BORAL )" u="1"/>
        <s v="CR 67 A CL 50 -3 (INTERIOR 1008 BQ 3 BORAL )" u="1"/>
        <s v="CR 67 A CL 50 -3 (INTERIOR 408 BQ 3 BORAL )" u="1"/>
        <s v="CR 67 A CL 50 -3 (INTERIOR 1007 BQ 3 BORAL )" u="1"/>
        <s v="CR 67 A CL 50 -3 (INTERIOR 1004 BQ 3 BORAL )" u="1"/>
        <s v="CR 67 A CL 50 -3 (INTERIOR 606 BQ 3 BORAL )" u="1"/>
        <s v="CR 67 A CL 50 -3 (INTERIOR 607 BQ 3 BORAL )" u="1"/>
        <s v="RURAL_190093200630740000_EL GLOBO" u="1"/>
        <s v="RURAL_190149100090400022_FAMILY CONJUTO RESIDENCIA" u="1"/>
        <s v="CL 47 CR 2 BB -217 (INTERIOR 385 )" u="1"/>
        <s v="RURAL_122045780000000107" u="1"/>
        <s v="RURAL_190411200586000201" u="1"/>
        <s v="RURAL_190674200646470020_VDA CHAPARRAL" u="1"/>
        <s v="CL 17 CR 53 -17 (INTERIOR 301 )" u="1"/>
        <s v="CL 17 CR 53 -17 (INTERIOR 401 )" u="1"/>
        <s v="CL 17 CR 53 -17" u="1"/>
        <s v="CL 17 CR 53 -15" u="1"/>
        <s v="CL 17 CR 53 -19" u="1"/>
        <s v="RURAL_190149100086075007_CL 43 N 28 B -08 APTO 201" u="1"/>
        <s v="CR 103 D CL 61 B -19 (INTERIOR 201 )" u="1"/>
        <s v="RURAL_190736103861200001_CL 52 N 43 128" u="1"/>
        <s v="RURAL_190149100157560105_CL 19 B N 33 -05 LT D" u="1"/>
        <s v="RURAL_190615100390628002_CL 51 CR 59 41 INT214" u="1"/>
        <s v="RURAL_190847200860850000_V LA CARTAGENA" u="1"/>
        <s v="RURAL_190318204801855001_PROV.190318204801855000" u="1"/>
        <s v="RURAL_190543200356700000_VDA LOS LLANOS" u="1"/>
        <s v="RURAL_190042200992060000_VEREDA EL RODEO" u="1"/>
        <s v="RURAL_190580205212500000_VDA BODEGAS" u="1"/>
        <s v="RURAL_146009185000000000_BOQUERON PALMITAS" u="1"/>
        <s v="RURAL_190347200389250000_VDA LA CANADA" u="1"/>
        <s v="RURAL_174005174300000000_174005174300000000" u="1"/>
        <s v="RURAL_190042200636080000_LA NURQUI" u="1"/>
        <s v="RURAL_190616200452800000_CHACHAFRUTO" u="1"/>
        <s v="RURAL_190034100281520013" u="1"/>
        <s v="RURAL_190130200770100000_4PALOS MANI DEL CARDAL" u="1"/>
        <s v="RURAL_190605200051753001_PROV.VEREDA LOS LAGOS" u="1"/>
        <s v="RURAL_190656200538200000_LA GRANJA" u="1"/>
        <s v="RURAL_190138200817080000_VEREDA CUMBARRA" u="1"/>
        <s v="RURAL_190653200405740000_VEREDA SAN ISIDRO" u="1"/>
        <s v="RURAL_147008695200000000_147008695200000000" u="1"/>
        <s v="CR 24 CL 53 A -25 (INTERIOR 201 )" u="1"/>
        <s v="RURAL_190604100022650200_VILLA NUEVA" u="1"/>
        <s v="RURAL_190197200711200000_VEREDA LA VETA" u="1"/>
        <s v="CR 53 CL 9 SUR -56 (INTERIOR 301 )" u="1"/>
        <s v="RURAL_190002200741000000_VDA LA SAMARIA" u="1"/>
        <s v="CR 83 A CL 48 SUR -71 (INTERIOR 180 )" u="1"/>
        <s v="CR 83 A CL 48 SUR -71 (INTERIOR 280 )" u="1"/>
        <s v="RURAL_190042200991920000_VDA CATIVO SC KM 20 Y 14" u="1"/>
        <s v="CR 15 BA CL 35 -45 (INTERIOR 401 )" u="1"/>
        <s v="RURAL_116005617500000201" u="1"/>
        <s v="RURAL_190234200898000000_VDA CHAMUSCADOS" u="1"/>
        <s v="RURAL_190628200500495000_VDA LA CEJA" u="1"/>
        <s v="RURAL_190234200833603000_VDA EL TERCO RUTA 833603" u="1"/>
        <s v="RURAL_190735101764800101_190735101764800101" u="1"/>
        <s v="RURAL_190376200183326003_AGUAS CLARAS" u="1"/>
        <s v="RURAL_122047910000000000" u="1"/>
        <s v="RURAL_188022814271000005" u="1"/>
        <s v="RURAL_190318204802000004_PROV.190318204802000000" u="1"/>
        <s v="RURAL_190318203135930003_PROV.190318203135930000" u="1"/>
        <s v="RURAL_190440200851660001_PROV.VDA CHOCHOMAYO" u="1"/>
        <s v="RURAL_190616200210055001_PROV.SANTA BARBARA" u="1"/>
        <s v="RURAL_190607200371602043_CASA 43_VDA EL CHUSCAL" u="1"/>
        <s v="CR 8 CL 58 A -50 (INTERIOR 101 )" u="1"/>
        <s v="RURAL_190319203820478001_PROV.190319203820478000" u="1"/>
        <s v="RURAL_190318203308300004_PROV.1903182033083000000" u="1"/>
        <s v="RURAL_190034100115165000_CR 49 N 56 37" u="1"/>
        <s v="RURAL_190885200806340001_VDA VILLANITA" u="1"/>
        <s v="RURAL_190440200582370001_PROV.VDA CASCAJO ARRIBA" u="1"/>
        <s v="RURAL_190318203075405003_PROV.VDA EL ZANGO" u="1"/>
        <s v="RURAL_190190200718385003_PROV.EL LIMON" u="1"/>
        <s v="RURAL_190138200816922002_PROV.VEREDA CUMBARRÁ" u="1"/>
        <s v="RURAL_190674200691858052_VEREDA LA PORQUERA" u="1"/>
        <s v="RURAL_190400200657420003_PROV._VDA BUENA VISTA" u="1"/>
        <s v="RURAL_188024332700000001_PROV.VAD EL TESORITO" u="1"/>
        <s v="RURAL_190674200589100022_VDA EL CALVARIO" u="1"/>
        <s v="RURAL_190319203810355001_PROV.VEREDA JUAN XXIII" u="1"/>
        <s v="RURAL_190042200977500001_PROV.LA PLAYITA" u="1"/>
        <s v="RURAL_190861100193820301_CR 49 CL51 -3" u="1"/>
        <s v="RURAL_181004806000000001_PROV.VDA EL SALTO" u="1"/>
        <s v="RURAL_181043500000000000_RUR EL PE OL" u="1"/>
        <s v="RURAL_190653200300220004_PROV.190653200300220000_V" u="1"/>
        <s v="RURAL_190318203157563003_PROV.VDA BATEA SECA" u="1"/>
        <s v="RURAL_190313200450900002_PROV.LAS FALDAS" u="1"/>
        <s v="RURAL_190378200373252005_CR 10 CL 19 -40" u="1"/>
        <s v="RURAL_190674200520800003_PROV.VDA EL CARMELO" u="1"/>
        <s v="RURAL_190616200391279004_VEREDA ABREO APTO 101" u="1"/>
        <s v="RURAL_190616200391279005_VEREDA ABREO INTERIOR 201" u="1"/>
        <s v="RURAL_190616200391279007_PROV.VEREDA ABREO INT 301" u="1"/>
        <s v="RURAL_190674200601750001_PROV.VDA SAN NICOLAS" u="1"/>
        <s v="RURAL_190674200591000001_PROV.VDA GUACIRU" u="1"/>
        <s v="RURAL_190616200391279008_PROV.VEREDA ABREO INT 401" u="1"/>
        <s v="RURAL_190055200690023003_PROV.VEREDA TABANALES" u="1"/>
        <s v="RURAL_190674200599350007_PROV.VDA LA ENEA" u="1"/>
        <s v="RURAL_190616200170049004_PROV.VEREDA LOS PINOS" u="1"/>
        <s v="RURAL_190440200860550004_VEREDA LA ASUNCIÓN LOTE 1" u="1"/>
        <s v="RURAL_190607200600272003_PC SERRANIAS LT 01" u="1"/>
        <s v="RURAL_190318204805997001_VEREDA SAN JOSE" u="1"/>
        <s v="RURAL_190318204805997002_VEREDA SAN JOSE" u="1"/>
        <s v="RURAL_190674200524284001_PROV.VDA EL PORVENIR" u="1"/>
        <s v="RURAL_181038410000000001_PROV.VDA PALMIRA" u="1"/>
        <s v="RURAL_190607200655790003_PROV.PUENTE PELAEZ" u="1"/>
        <s v="RURAL_188021416051100001_PROV.VEREDA EL CHARCO" u="1"/>
        <s v="RURAL_188022980800000003_PROV.VDA GUAYABAL" u="1"/>
        <s v="RURAL_181008827500000001" u="1"/>
        <s v="RURAL_190656200605200000_VEREDA LA LINCE" u="1"/>
        <s v="RURAL_190858200480560000_VDA VEGACHI VIEJO" u="1"/>
        <s v="RURAL_103043428600000000_103043428600000000" u="1"/>
        <s v="RURAL_190756100557650000_CL 16 DG 09A - 11" u="1"/>
        <s v="RURAL_190893100271400000_YONDO CENTRO" u="1"/>
        <s v="RURAL_190042100308090000_190042100308090000" u="1"/>
        <s v="RURAL_190042200636130003_PROV.PROYECTO CONVIVENCIA" u="1"/>
        <s v="CL 65 CR 18 B -25 (INTERIOR 212 )" u="1"/>
        <s v="RURAL_190240200468757003_PROV.VEREDA CAMPO ALEGRE" u="1"/>
        <s v="RURAL_190580103355600000_URBANIZACION LOS INDIOS" u="1"/>
        <s v="RURAL_190240200333500000_VDA EL SOCORRO" u="1"/>
        <s v="RURAL_190347100044105000_CEFERINO PARTE BAJA" u="1"/>
        <s v="RURAL_190390100017960000_BARRIO 5 DE AGOSTO" u="1"/>
        <s v="CL 47 CR 48 -11" u="1"/>
        <s v="CL 15 CR 90 -33 (INTERIOR 401 )" u="1"/>
        <s v="CR 92 C CL 17 -101 (INTERIOR 1109 )" u="1"/>
        <s v="CL 39 B SUR CR 38 A -4" u="1"/>
        <s v="RURAL_190670201865033001_PROV.VEREDA PATIO BONITO" u="1"/>
        <s v="CR 2 BB CL 48 B -56" u="1"/>
        <s v="RURAL_190042100351050000_CR 6 CC CL -" u="1"/>
        <s v="CL 51 B CL 1 -43 (INTERIOR 106 )" u="1"/>
        <s v="RURAL_190206100080740002" u="1"/>
        <s v="CR 11 CL 8 -12 (INTERIOR 301 )" u="1"/>
        <s v="CL 31 CR 23 A -143 (INTERIOR 302 )" u="1"/>
        <s v="RURAL_190616100403315003" u="1"/>
        <s v="RURAL_190679100177940006_CL 48A N 47 -79" u="1"/>
        <s v="RURAL_190206100328700002" u="1"/>
        <s v="TRAN 2 CR 17 A -19" u="1"/>
        <s v="RURAL_190628100467350102_PARQUE PRINCIPAL" u="1"/>
        <s v="CL 32 CR 83 A -33 (INTERIOR 201 )" u="1"/>
        <s v="CR 17 A CL 56 H -8 (INTERIOR 1309 )" u="1"/>
        <s v="RURAL_159145349000000000_159145349000000000" u="1"/>
        <s v="CR 89 B CL 12 -89 (INTERIOR 201 )" u="1"/>
        <s v="CR 20 CL 14 -4 (AP 401 CS 401 PI 4 )" u="1"/>
        <s v="RURAL_190375100265900001_CL 27 CR 17 -20" u="1"/>
        <s v="CL 43 CR 59 -27 (LC 2 BQ 5 )" u="1"/>
        <s v="CL 43 CR 59 -19 (LC 1 BQ 5 )" u="1"/>
        <s v="CL 43 CR 59 -39 (LC 4 BQ 5 )" u="1"/>
        <s v="CL 43 CR 59 -31 (LC 3 BQ 5 )" u="1"/>
        <s v="RURAL_190206100328700003" u="1"/>
        <s v="RURAL_190040101219540202_AV 30 N 22-122 INT 202" u="1"/>
        <s v="RURAL_190149100124015003_CRA 34 C 32 A 23 LT 3 SAN" u="1"/>
        <s v="RURAL_167116414000000201" u="1"/>
        <s v="RURAL_190425100285650201_CR 30 N 29-62" u="1"/>
        <s v="RURAL_190378100000400010_CR 10 N 11A-88" u="1"/>
        <s v="RURAL_190425100285650301_ CR 30 N29-62" u="1"/>
        <s v="RURAL_190755100314600004_FRENTE A LA IGLESIA AP 10" u="1"/>
        <s v="RURAL_190138100106800007" u="1"/>
        <s v="RURAL_190206100284751202" u="1"/>
        <s v="RURAL_136029794100000000_CR 99 CL 57B -29" u="1"/>
        <s v="CR 89 B CL 12 -89" u="1"/>
        <s v="RURAL_190670101300000301_CR 20 CL 16-18INTERIOR 30" u="1"/>
        <s v="RURAL_190034100113400003_AVENIDA MEDELLÍN" u="1"/>
        <s v="RURAL_190735100554000000_CR 56 N 45-06 IN 109" u="1"/>
        <s v="RURAL_190847100160800000_PATIO BONITO" u="1"/>
        <s v="RURAL_122019780500000000_122019780500000000" u="1"/>
        <s v="RURAL_114010770500000201_VDA MANZANILLO" u="1"/>
        <s v="CL 56 E CR 17 -24 (INTERIOR 324 )" u="1"/>
        <s v="CL 58 AA CR 97 AB -62 (INTERIOR 1117 )" u="1"/>
        <s v="CL 9 B CR 70 B -106 (INTERIOR 201 )" u="1"/>
        <s v="CR 98 A CL 62 -142" u="1"/>
        <s v="CR 40 CL 54 -83 (INTERIOR 302 )" u="1"/>
        <s v="CR 65 A CL 24 -91" u="1"/>
        <s v="CR 65 A CL 24 -89 (INTERIOR 301 )" u="1"/>
        <s v="CL 60 A CR 131 AA -118" u="1"/>
        <s v="CL 12 CR 51 B -55" u="1"/>
        <s v="CL 18 D CR 89 -31 (INTERIOR 101 )" u="1"/>
        <s v="RURAL_190789100261970019_LOTE 9 INT 5" u="1"/>
        <s v="1908471001055001_MIRADOR DEL RIO" u="1"/>
        <s v="CR 65 A CL 24 -89 (INTERIOR 201 )" u="1"/>
        <s v="CR 65 A CL 24 -89 (INTERIOR 302 )" u="1"/>
        <s v="RURAL_190113100061000007_CL 8 # 3-90" u="1"/>
        <s v="RURAL_190653200459273000_EL TAGUAL" u="1"/>
        <s v="RURAL_190670101120750000_190670101120750000" u="1"/>
        <s v="CL 14 CR 89 A -194 (INTERIOR 301 )" u="1"/>
        <s v="CL 54 B CR 7 -39 (INTERIOR 201 )" u="1"/>
        <s v="RURAL_190847100177100001" u="1"/>
        <s v="CR 43 CL 66 -38 (INTERIOR 331 )" u="1"/>
        <s v="CL 53 CR 11 -26 (INTERIOR 201 )" u="1"/>
        <s v="CR 65 CL 27 -57" u="1"/>
        <s v="CL 39 DA CR 119 C -162 (INTERIOR 1169 )" u="1"/>
        <s v="CL 52 B CR 13 -12" u="1"/>
        <s v="CL 51 B CR 3 -78 (INTERIOR 101 )" u="1"/>
        <s v="TRAN 50 A SUR CR 63 -41 (INTERIOR 1101 )" u="1"/>
        <s v="CL 14 CR 89 A -194 (INTERIOR 201 )" u="1"/>
        <s v="RURAL_190885100014700000_CALLE LA BASCULA" u="1"/>
        <s v="CR 109 CL 55 -6 (INTERIOR 101 )" u="1"/>
        <s v="CR 52 A CL 45 -4" u="1"/>
        <s v="CR 52 A CL 45 -6" u="1"/>
        <s v="RURAL_190113100009810010_EL CALVARIO" u="1"/>
        <s v="RURAL_190044100062090002_BARRIO MARIA AUXILIADORA" u="1"/>
        <s v="RURAL_125004772000000000_CR 6 CL 23 SUR - 02" u="1"/>
        <s v="CL 57 CR 17 B -200 (INTERIOR 253 )" u="1"/>
        <s v="CL 47 CR 69 A -11 (INTERIOR 301 )" u="1"/>
        <s v="CR 46 CL 54 -14 (INTERIOR 9071 )" u="1"/>
        <s v="RURAL_190789200892600003_PROV.VEREDA EL ENCANTO" u="1"/>
        <s v="RURAL_190674200698257002_PROV.VDA CAMPO ALEGRE LAS" u="1"/>
        <s v="RURAL_190680200503400001_PROV.VEREDA BUENA VISTA" u="1"/>
        <s v="RURAL_190319206017500006_VEREDA BELLAVISTA" u="1"/>
        <s v="RURAL_190656100074700000_KA 5A" u="1"/>
        <s v="RURAL_190044200880100111_VEREDA LA QUIEBRA" u="1"/>
        <s v="CR 25 CL 16 AA SUR -55" u="1"/>
        <s v="RURAL_190044200880100222_VEREDA LA QUIEBRA" u="1"/>
        <s v="RURAL_190674200635802001_PROV.VDA SAN ANTONIO COMP" u="1"/>
        <s v="CL 24 CR 55 F -9 (PI 01 )" u="1"/>
        <s v="RURAL_190674200689785001_PROV.VDA LA PORQUERA" u="1"/>
        <s v="RURAL_190042200824750000_VDA EL ESPINAL" u="1"/>
        <s v="CL 9 B CR 70 B -106 (INTERIOR 301 )" u="1"/>
        <s v="RURAL_190240100043600007 CL 18 14-17 APTO 401" u="1"/>
        <s v="RURAL_190761200908010000_CORRAL FALSO" u="1"/>
        <s v="RURAL_190149100124950000_KARRERA 33" u="1"/>
        <s v="RURAL_181041440800000000_VEREDA EL MARIAL" u="1"/>
        <s v="CL 9 CR 39 -23 (INTERIOR 101 )" u="1"/>
        <s v="RURAL_190861200460500022_PARC LA MIRANDA CASA" u="1"/>
        <s v="CL 6 CR 17 -105 (INTERIOR 123 )" u="1"/>
        <s v="RURAL_190585200364200001_PROV.VEREDA ANGELITAS" u="1"/>
        <s v="CR 42 CL 8 -15 (INTERIOR 103 )" u="1"/>
        <s v="CR 38 CL 26 -259" u="1"/>
        <s v="CL 11 B SUR CR 54 -17 (INTERIOR 301 )" u="1"/>
        <s v="RURAL_190209200862700001_PROV.VRD PUEBLO RICO" u="1"/>
        <s v="RURAL_190735100018380001_SAN JOAQUIN" u="1"/>
        <s v="RURAL_190735100018380004_SAN JOAQUIN" u="1"/>
        <s v="RURAL_190616100402048080_ALTO BONITO" u="1"/>
        <s v="RURAL_190735100018380002_SAN JOAQUIN" u="1"/>
        <s v="RURAL_190735100018380005_SAN JOAQUIN" u="1"/>
        <s v="RURAL_190735100018380003_SAN JOAQUIN" u="1"/>
        <s v="RURAL_190735100018380006_BR SAN JOAQUIN" u="1"/>
        <s v="CR 81 A CL 44 A SUR -30 (INTERIOR 301 )" u="1"/>
        <s v="CL 4 SUR CR 38 -4" u="1"/>
        <s v="CR 31 CL 19 -435 (INTERIOR 121 BQ 5 ARGENTINA )" u="1"/>
        <s v="RURAL_190234200793180001_PROV.SANTA TERESA" u="1"/>
        <s v="RURAL_190809200750700001_VDA CGTO COVADO" u="1"/>
        <s v="RURAL_190550200573640000_LOTE 35 VEGAS DE PORCE" u="1"/>
        <s v="RURAL_190240100043500006 CL 18 14-17 APTO 9801" u="1"/>
        <s v="RURAL_190440200561329002_PROV.CAMPO ALEGRE" u="1"/>
        <s v="RURAL_190149200582150004_PROV.VEREDA LA AURORA" u="1"/>
        <s v="RURAL_190318101189005100" u="1"/>
        <s v="CR 43 A CL 5 A -113 (INTERIOR 119 )" u="1"/>
        <s v="CR 99 DE CL 48 BC -30 (INTERIOR 201 )" u="1"/>
        <s v="CL 67 A CR 51 D -53" u="1"/>
        <s v="CR 51 CL 52 -45" u="1"/>
        <s v="CR 46 CL 49 C SUR -13 (INTERIOR 201 )" u="1"/>
        <s v="CL 45 CR 10 A -65 (INTERIOR 9901 )" u="1"/>
        <s v="RURAL_190607100318699010_RETIRO DEL VIENTO LOTE 96" u="1"/>
        <s v="RURAL_190030200531020002_PROV.VDA PTO LOS SANCHEZ" u="1"/>
        <s v="CL 48 D CR 121 C -21 (INTERIOR 109 )" u="1"/>
        <s v="RURAL_190656200950970001_PROV.VEREDA LOS ALTICOS" u="1"/>
        <s v="CL 56 HG CR 20 -48 (INTERIOR 101 )" u="1"/>
        <s v="CR 46 CL 75 -22" u="1"/>
        <s v="CL 20 SUR CR 25 B -109 (INTERIOR 303 )" u="1"/>
        <s v="CL 18 CR 90 -102 (INTERIOR 207 )" u="1"/>
        <s v="CL 53 A SUR CR 63 -12 (INTERIOR 101 )" u="1"/>
        <s v="CL 40 A CR 35 -80 (INTERIOR 401 )" u="1"/>
        <s v="RURAL_190101100094219301_CL48B 34-103(INT301)" u="1"/>
        <s v="CR 8 A CL 58 B -71 (INTERIOR 112 )" u="1"/>
        <s v="CR 48 CL 87 -36" u="1"/>
        <s v="CL 72 A CR 55 B -30" u="1"/>
        <s v="RURAL_190604100376575002_NUEVO HORIZONTE" u="1"/>
        <s v="CR 5 CL 56 A -27 (INTERIOR 101 )" u="1"/>
        <s v="CR 81 CL 1 SUR -205 (INTERIOR 409 )" u="1"/>
        <s v="CL 48 CA CR 99 DC -33" u="1"/>
        <s v="RURAL_103043255107400005_VDA YARUMALITO KM 20" u="1"/>
        <s v="RURAL_190042200590130000_CATIVO" u="1"/>
        <s v="RURAL_190030100159920001" u="1"/>
        <s v="CR 84 CL 9 -24 (INTERIOR 301 )" u="1"/>
        <s v="CR 84 CL 9 -24 (INTERIOR 201 )" u="1"/>
        <s v="CR 46 CL 40 -25 (INTERIOR 202 )" u="1"/>
        <s v="CR 46 CL 40 -25 (INTERIOR 201 )" u="1"/>
        <s v="RURAL_190240200417500000_VDA LA RENTA RUTA 984015" u="1"/>
        <s v="CR 120 D CL 50 A -64 (INTERIOR 160 )" u="1"/>
        <s v="CR 120 D CL 50 A -64 (INTERIOR 161 )" u="1"/>
        <s v="CR 120 D CL 50 A -64 (INTERIOR 101 )" u="1"/>
        <s v="CL 53 CR 15 -30 (INTERIOR 9931 )" u="1"/>
        <s v="CL 53 CR 15 -30 (INTERIOR 9932 )" u="1"/>
        <s v="CL 29 A CR 50 -149 (INTERIOR 201 )" u="1"/>
        <s v="CL 29 A CR 50 -149 (INTERIOR 401 )" u="1"/>
        <s v="CL 29 A CR 50 -149" u="1"/>
        <s v="CL 29 A CR 50 -149 (INTERIOR 301 )" u="1"/>
        <s v="CL 9 SUR CR 53 -29 (INTERIOR 303 )" u="1"/>
        <s v="RURAL_190617200580846000_LC 4 PLAZA LIN 3 PUERTS" u="1"/>
        <s v="CL 34 B CR 29 A -15 (INTERIOR 201 )" u="1"/>
        <s v="CL 34 B CR 29 A -15 (INTERIOR 301 )" u="1"/>
        <s v="CL 53 CR 27 -39 (INTERIOR 201 )" u="1"/>
        <s v="CL 53 CR 27 -39 (INTERIOR 301 )" u="1"/>
        <s v="CL 34 B CR 29 A -15 (INTERIOR 401 )" u="1"/>
        <s v="RURAL_190607200712452080_ENTRE BOSQUES LA LUZ LT 7" u="1"/>
        <s v="RURAL_190607200712251080_ENTRE BOSQUES LA LUZ LT77" u="1"/>
        <s v="RURAL_190607200504099080_PARC HORIZONTES CS 97" u="1"/>
        <s v="RURAL_190607200504190080_PARC HORIZONTES Z.C 18" u="1"/>
        <s v="CL 50 CR 77 B -134" u="1"/>
        <s v="CL 53 B SUR CR 78 A -32 (INTERIOR 202 )" u="1"/>
        <s v="CR 55 CL 63 A -38 (INTERIOR 601 )" u="1"/>
        <s v="CL 48 SUR CR 64 B -186 (INTERIOR 266 )" u="1"/>
        <s v="RURAL_188024273400000001_VDA LA CUCHILLA" u="1"/>
        <s v="CL 77 SUR CR 60 -22 (INTERIOR 107 )" u="1"/>
        <s v="CR 95 CL 43 -49" u="1"/>
        <s v="CL 18 CR 90 -102 (INTERIOR 307 )" u="1"/>
        <s v="CR 21 CL 9 C -3 (INTERIOR 1 )" u="1"/>
        <s v="RURAL_190149200601880011_VDA DE RIVERA" u="1"/>
        <s v="CR 13 CL 55 -110 (INTERIOR 316 )" u="1"/>
        <s v="CR 116 CL 36 C -49 (INTERIOR 1110 )" u="1"/>
        <s v="RURAL_190377200779550001_FINCA LA COLMENA_VDA LAS" u="1"/>
        <s v="RURAL_188024412190000000 VDA EL CARDAL" u="1"/>
        <s v="CR 67 A CL 50 -3 (INTERIOR 9803 BQ 3 BORAL )" u="1"/>
        <s v="CR 67 A CL 50 -3 (INTERIOR 9904 BQ 3 BORAL )" u="1"/>
        <s v="CR 67 A CL 50 -3 (INTERIOR 102 BQ 3 BORAL )" u="1"/>
        <s v="CR 67 A CL 50 -3 (INTERIOR 9905 BQ 3 BORAL )" u="1"/>
        <s v="CR 67 A CL 50 -3 (INTERIOR 9907 BQ 3 BORAL )" u="1"/>
        <s v="CR 67 A CL 50 -3 (INTERIOR 9902 BQ 3 BORAL )" u="1"/>
        <s v="CR 67 A CL 50 -3 (INTERIOR 703 BQ 3 BORAL )" u="1"/>
        <s v="RURAL_190617200603087001" u="1"/>
        <s v="TRAN 53 B CR 68 D -62 (INTERIOR 806 BQ 2 ORIGEN DE" u="1"/>
        <s v="TRAN 53 B CR 68 D -62 (INTERIOR 805 BQ 2 ORIGEN DE" u="1"/>
        <s v="TRAN 53 B CR 68 D -62 (INTERIOR 804 BQ 2 ORIGEN DE" u="1"/>
        <s v="TRAN 53 B CR 68 D -62 (INTERIOR 902 BQ 2 ORIGEN DE" u="1"/>
        <s v="TRAN 53 B CR 68 D -62 (INTERIOR 903 BQ 2 ORIGEN DE" u="1"/>
        <s v="TRAN 53 B CR 68 D -62 (INTERIOR 901 BQ 2 ORIGEN DE" u="1"/>
        <s v="TRAN 53 B CR 68 D -62 (INTERIOR 904 BQ 2 ORIGEN DE" u="1"/>
        <s v="TRAN 53 B CR 68 D -62 (INTERIOR 807 BQ 2 ORIGEN DE" u="1"/>
        <s v="TRAN 53 B CR 68 D -62 (INTERIOR 808 BQ 2 ORIGEN DE" u="1"/>
        <s v="TRAN 53 B CR 68 D -62 (INTERIOR 803 BQ 2 ORIGEN DE" u="1"/>
        <s v="TRAN 53 B CR 68 D -62 (INTERIOR 708 BQ 2 ORIGEN DE" u="1"/>
        <s v="TRAN 53 B CR 68 D -62 (INTERIOR 906 BQ 2 ORIGEN DE" u="1"/>
        <s v="TRAN 53 B CR 68 D -62 (INTERIOR 1008 BQ 2 ORIGEN D" u="1"/>
        <s v="TRAN 53 B CR 68 D -62 (INTERIOR 908 BQ 2 ORIGEN DE" u="1"/>
        <s v="TRAN 53 B CR 68 D -62 (INTERIOR 1005 BQ 2 ORIGEN D" u="1"/>
        <s v="TRAN 53 B CR 68 D -62 (INTERIOR 9803 BQ 3 ORIGEN D" u="1"/>
        <s v="TRAN 53 B CR 68 D -62 (INTERIOR 9801 BQ 3 ORIGEN D" u="1"/>
        <s v="TRAN 53 B CR 68 D -62 (INTERIOR 705 BQ 2 ORIGEN DE" u="1"/>
        <s v="TRAN 53 B CR 68 D -62 (INTERIOR 907 BQ 2 ORIGEN DE" u="1"/>
        <s v="TRAN 53 B CR 68 D -62 (INTERIOR 9903 BQ 3 ORIGEN D" u="1"/>
        <s v="TRAN 53 B CR 68 D -62 (INTERIOR 802 BQ 2 ORIGEN DE" u="1"/>
        <s v="TRAN 53 B CR 68 D -62 (INTERIOR 1001 BQ 2 ORIGEN D" u="1"/>
        <s v="TRAN 53 B CR 68 D -62 (INTERIOR 707 BQ 2 ORIGEN DE" u="1"/>
        <s v="TRAN 53 B CR 68 D -62 (INTERIOR 1007 BQ 2 ORIGEN D" u="1"/>
        <s v="TRAN 53 B CR 68 D -62 (INTERIOR 9904 BQ 3 ORIGEN D" u="1"/>
        <s v="TRAN 53 B CR 68 D -62 (INTERIOR 9902 BQ 3 ORIGEN D" u="1"/>
        <s v="TRAN 53 B CR 68 D -62 (INTERIOR 1006 BQ 2 ORIGEN D" u="1"/>
        <s v="TRAN 53 B CR 68 D -62 (INTERIOR 9905 BQ 3 ORIGEN D" u="1"/>
        <s v="TRAN 53 B CR 68 D -62 (INTERIOR 9901 BQ 3 ORIGEN D" u="1"/>
        <s v="TRAN 53 B CR 68 D -62 (INTERIOR 1004 BQ 2 ORIGEN D" u="1"/>
        <s v="TRAN 53 B CR 68 D -62 (INTERIOR 9804 BQ 3 ORIGEN D" u="1"/>
        <s v="TRAN 53 B CR 68 D -62 (INTERIOR 9802 BQ 3 ORIGEN D" u="1"/>
        <s v="TRAN 53 B CR 68 D -62 (INTERIOR 1003 BQ 2 ORIGEN D" u="1"/>
        <s v="TRAN 53 B CR 68 D -62 (INTERIOR 905 BQ 2 ORIGEN DE" u="1"/>
        <s v="TRAN 53 B CR 68 D -62 (INTERIOR 1002 BQ 2 ORIGEN D" u="1"/>
        <s v="TRAN 53 B CR 68 D -62 (INTERIOR 801 BQ 2 ORIGEN DE" u="1"/>
        <s v="TRAN 53 B CR 68 D -62 (INTERIOR 704 BQ 2 )" u="1"/>
        <s v="TRAN 53 B CR 68 D -62 (INTERIOR 706 BQ 2 ORIGEN DE" u="1"/>
        <s v="CR 100 AG CL 48 FA -9 (INTERIOR 214 )" u="1"/>
        <s v="CR 100 AG CL 48 FA -9 (INTERIOR 2214 )" u="1"/>
        <s v="RURAL_190649100122089000_BR ZULIA" u="1"/>
        <s v="RURAL_190440200752480000_VDA 27 PD 99" u="1"/>
        <s v="RURAL_190649200470607000_VDA LAS CAMELIAS" u="1"/>
        <s v="CL 1 CR 82 -230 (INTERIOR 564 )" u="1"/>
        <s v="CR 22 A CL 42 -18 (INTERIOR 301 )" u="1"/>
        <s v="CR 24 CL 56 E -18 (INTERIOR 234 )" u="1"/>
        <s v="RURAL_190893100509560000_CL. 10 10-10 BR COLONIA" u="1"/>
        <s v="CR 116 D CL 34 AA -87 (INTERIOR 321 )" u="1"/>
        <s v="CR 17 A CL 56 H -91 (INTERIOR 146 )" u="1"/>
        <s v="CR 77 CL 42 -65 (INTERIOR 302 )" u="1"/>
        <s v="RURAL_181005310000000001" u="1"/>
        <s v="RURAL_161105027000000201_161105027000000201" u="1"/>
        <s v="CL 70 CR 52 D -14 (LC 102 )" u="1"/>
        <s v="CR 42 CL 75 -13 (INTERIOR 101 )" u="1"/>
        <s v="CL 109 A CR 64 D -98 (INTERIOR 201 )" u="1"/>
        <s v="CL 48 C CR 99 CE -21" u="1"/>
        <s v="CL 39 B CR 110 -56" u="1"/>
        <s v="CL 48 C CR 99 CE -3 (INTERIOR 9802 )" u="1"/>
        <s v="CL 48 C CR 99 CF -3" u="1"/>
        <s v="CL 48 C CR 99 CF -3 (INTERIOR 201 )" u="1"/>
        <s v="CL 48 C CR 99 DB -14 (INTERIOR 201 )" u="1"/>
        <s v="CL 48 CA CR 99 DC -32" u="1"/>
        <s v="CL 48 D CR 99 B -292 (INTERIOR 1002 )" u="1"/>
        <s v="CL 36 CR 80 -53" u="1"/>
        <s v="CL 43 CR 88 -56" u="1"/>
        <s v="CL 48 D CR 110 -356 (INTERIOR 1100 )" u="1"/>
        <s v="CL 48 D CR 99 B -292 (INTERIOR 1104 )" u="1"/>
        <s v="CL 48 D CR 99 B -292 (INTERIOR 1009 )" u="1"/>
        <s v="RURAL_190642200967000003_VDA EL CLAVEL RUTA 933240" u="1"/>
        <s v="CL 39 F CR 120 -97 (INTERIOR 2237 )" u="1"/>
        <s v="CL 18 D CR 89 -11 (INTERIOR 2389 )" u="1"/>
        <s v="CR 90 CL 44 B -13 (INTERIOR 301 )" u="1"/>
        <s v="RURAL_163014327000000201" u="1"/>
        <s v="CL 39 DA CR 119 C -162 (INTERIOR 5 )" u="1"/>
        <s v="CL 59 A CR 64 EE -25 (INTERIOR 403 )" u="1"/>
        <s v="CL 47 C CR 59 -200 (INTERIOR 1130 )" u="1"/>
        <s v="RURAL_190617200762905000_EL BOSQUE" u="1"/>
        <s v="RURAL_190736104262200102 KR 53 N 54A-32 AP" u="1"/>
        <s v="RURAL_161110714700000201_161110714700000201" u="1"/>
        <s v="CR 107 B CL 45 B -66 (INTERIOR 2002 )" u="1"/>
        <s v="RURAL_114013450000000001" u="1"/>
        <s v="CR 80 AA CL 35 A -17" u="1"/>
        <s v="CR 84 CL 27 -11 (INTERIOR 202 )" u="1"/>
        <s v="CL 24 CR 65 G -30 (INTERIOR 301 )" u="1"/>
        <s v="RURAL_190761200429413001_PROV.TAFETANES" u="1"/>
        <s v="RURAL_190756100616608001" u="1"/>
        <s v="RURAL_190617200615200039_JARDINES LLANOGRANDE_LOCA" u="1"/>
        <s v="RURAL_190885200415500101_PLAN DE LA VIRGEN" u="1"/>
        <s v="RURAL_190149200660910038_PROV.VDA CRISTO REY" u="1"/>
        <s v="RURAL_190617200733050001_PROV.VDA CAPIRO" u="1"/>
        <s v="RURAL_163006351930000004_6.194949N -75.608419W" u="1"/>
        <s v="CR 32 CL 60 -87 (INTERIOR 208 BQ 6 BOS ROBLEDAL )" u="1"/>
        <s v="CR 26 CL 52 -23 (INTERIOR 301 )" u="1"/>
        <s v="RURAL_190318203110300008_PROV.190318203110300000" u="1"/>
        <s v="RURAL_161110400000007002_PROV.LA CORRALA" u="1"/>
        <s v="CL 34 B CR 94 -45 (INTERIOR 301 )" u="1"/>
        <s v="CR 121 CL 57 -41 (INTERIOR 385 )" u="1"/>
        <s v="RURAL_190617200610200002_PROV.VEREDA LLANOGRANDE" u="1"/>
        <s v="RURAL_190617200610200003_PROV.VEREDA LLANOGRANDE" u="1"/>
        <s v="CL 41 CR 28 -35 (INTERIOR 102 )" u="1"/>
        <s v="CL 41 CR 28 -35 (INTERIOR 103 )" u="1"/>
        <s v="CL 3 SUR CR 81 B -60 (INTERIOR 131 )" u="1"/>
        <s v="RURAL_190021200757615005_VDA EL POPO" u="1"/>
        <s v="TRAN 62 A CR 64 C -22 (INTERIOR 9905 )" u="1"/>
        <s v="RURAL_190607200478372001_PROV LOTE 1 MONTESERENO" u="1"/>
        <s v="RURAL_190318203344100005_PROV.VDA CHAPARRAL PARTID" u="1"/>
        <s v="RURAL_190319204915550101_VRDA LA MOSQUITA" u="1"/>
        <s v="RURAL_190584200380289001_PROV.VEREDA LAS JULIAS" u="1"/>
        <s v="RURAL_190616200250290010" u="1"/>
        <s v="RURAL_190756100616600009" u="1"/>
        <s v="CR 50 A CL 36 -90" u="1"/>
        <s v="CR 21 CL 56 BD -5 (INTERIOR 9912 )" u="1"/>
        <s v="RURAL_190890100240500401_BARRIO BENEFICENCIA" u="1"/>
        <s v="CR 23 C CL 16 -19" u="1"/>
        <s v="CR 107 CL 60 C -24 (INTERIOR 124 )" u="1"/>
        <s v="RURAL_130024002000000001_ CORREGIMIENTO DE SANTA E" u="1"/>
        <s v="RURAL_190375100218200001_CR 18 CL 25 -52" u="1"/>
        <s v="RURAL_190616200351478002_PROV.VDA EL CARMIN" u="1"/>
        <s v="CL 63 C CR 55 -82 (INTERIOR 201 )" u="1"/>
        <s v="RURAL_190616100025000000_CR 55B CL 21 3 ZC" u="1"/>
        <s v="CL 41 AA SUR CR 29 A -33" u="1"/>
        <s v="RURAL_190209200689300002_PROV.VRD LAS ANIMAS" u="1"/>
        <s v="CR 67 A CL 50 -3 (INTERIOR 103 BQ 3 BORAL )" u="1"/>
        <s v="CR 67 A CL 50 -3 (INTERIOR 9802 BQ 3 BORAL )" u="1"/>
        <s v="RURAL_163007226800001131_PROV.163007226800001130" u="1"/>
        <s v="RURAL_163007226800001132_PROV.163007226800001130" u="1"/>
        <s v="CR 125 CL 34 AA -61 (INTERIOR 301 )" u="1"/>
        <s v="CR 125 CL 34 AA -61 (INTERIOR 201 )" u="1"/>
        <s v="RURAL_190670201803900000_SANTA ROSITA" u="1"/>
        <s v="DIAG 17 D CL 56 BB -49" u="1"/>
        <s v="CL 55 A CR 50 -43 (LC 101 )" u="1"/>
        <s v="TRAN 53 B CR 68 D -62 (INTERIOR 102 BQ 2 ORIGEN DE" u="1"/>
        <s v="TRAN 53 B CR 68 D -62 (INTERIOR 9804 BQ 2 ORIGEN D" u="1"/>
        <s v="TRAN 53 B CR 68 D -62 (INTERIOR 606 BQ 2 ORIGEN DE" u="1"/>
        <s v="TRAN 53 B CR 68 D -62 (INTERIOR 703 BQ 2 ORIGEN DE" u="1"/>
        <s v="TRAN 53 B CR 68 D -62 (INTERIOR 701 BQ 2 ORIGEN DE" u="1"/>
        <s v="TRAN 53 B CR 68 D -62 (INTERIOR 702 BQ 2 ORIGEN DE" u="1"/>
        <s v="TRAN 53 B CR 68 D -62 (INTERIOR 9801 BQ 2 ORIGEN D" u="1"/>
        <s v="TRAN 53 B CR 68 D -62 (INTERIOR 608 BQ 2 ORIGEN DE" u="1"/>
        <s v="TRAN 53 B CR 68 D -62 (INTERIOR 604 BQ 2 ORIGEN DE" u="1"/>
        <s v="TRAN 53 B CR 68 D -62 (INTERIOR 602 BQ 2 ORIGEN DE" u="1"/>
        <s v="TRAN 53 B CR 68 D -62 (INTERIOR 208 BQ 3 ORIGEN DE" u="1"/>
        <s v="TRAN 53 B CR 68 D -62 (INTERIOR 607 BQ 2 ORIGEN DE" u="1"/>
        <s v="TRAN 53 B CR 68 D -62 (INTERIOR 607 BQ 1 ORIGEN DE" u="1"/>
        <s v="TRAN 53 B CR 68 D -62 (INTERIOR 608 BQ 1 ORIGEN DE" u="1"/>
        <s v="TRAN 53 B CR 68 D -62 (INTERIOR 704 BQ 2 ORIGEN DE" u="1"/>
        <s v="TRAN 53 B CR 68 D -62 (INTERIOR 406 BQ 3 ORIGEN DE" u="1"/>
        <s v="TRAN 53 B CR 68 D -62 (INTERIOR 901 BQ 3 ORIGEN DE" u="1"/>
        <s v="TRAN 53 B CR 68 D -62 (INTERIOR 907 BQ 3 ORIGEN DE" u="1"/>
        <s v="CL 55 CR 106 D -230 (INTERIOR 203 )" u="1"/>
        <s v="CL 55 CR 106 D -230 (INTERIOR 204 )" u="1"/>
        <s v="CL 54 SUR CR 67 -48 (INTERIOR 201 )" u="1"/>
        <s v="CL 45 SUR CR 83 -67" u="1"/>
        <s v="RURAL_147058610000000109_147058610000000109" u="1"/>
        <s v="CR 120 F CL 43 BB -79" u="1"/>
        <s v="CR 63 A CL 64 -37 (INTERIOR 301 )" u="1"/>
        <s v="CR 63 A CL 64 -37 (INTERIOR 201 )" u="1"/>
        <s v="CR 83 CL 15 C -4 (INTERIOR 101 )" u="1"/>
        <s v="RURAL_190138200402250009_URBANIZACION LOS BALSOS" u="1"/>
        <s v="RURAL_190364200884400000_VEREDAS SERRANIAS" u="1"/>
        <s v="CR 2 CL 54 -238 (INTERIOR 201 )" u="1"/>
        <s v="RURAL_190847200612243000_VDA GUAPANTAL" u="1"/>
        <s v="CR 2 CL 54 -248 (INTERIOR 202 )" u="1"/>
        <s v="CR 2 CL 54 -248 (INTERIOR 301 )" u="1"/>
        <s v="CR 2 CL 54 -248 (INTERIOR 302 )" u="1"/>
        <s v="RURAL_190093200740265001_PROV.VEREDA EL INDIO - EL" u="1"/>
        <s v="RURAL_190761200616862003_PROV.LA QUEBRADITA" u="1"/>
        <s v="RURAL_190149200783898203_VDA CAMPO ALEGRE INT 203" u="1"/>
        <s v="RURAL_190607200483008005_PARC ENTRECIELOS LT 8" u="1"/>
        <s v="RURAL_188022824560000001_PROV.VDA EL ARENAL" u="1"/>
        <s v="RURAL_190318203264250003_PROV.VDA PIEDRAS BLANCAS" u="1"/>
        <s v="RURAL_190616200281280002_PROV.VDA GARRIDO_SC NARAN" u="1"/>
        <s v="RURAL_190149200783898204_VDA CAMPO ALEGRE INT 204" u="1"/>
        <s v="RURAL_190234200501010002_VEREDA PALMICHALES" u="1"/>
        <s v="RURAL_190149200783898102_VDA CAMPO ALEGRE INT 102" u="1"/>
        <s v="RURAL_190579101815000102_ALFONSO LOPEZ" u="1"/>
        <s v="RURAL_190240200376912300_VEREDA LA SUIZA" u="1"/>
        <s v="RURAL_190130200689590003_PROV.SALINAS" u="1"/>
        <s v="RURAL_190761200811432011" u="1"/>
        <s v="RURAL_190604100337420001_LA HOGA" u="1"/>
        <s v="RURAL_190318204818190000_SAN JOSE" u="1"/>
        <s v="RURAL_190617200641043000_PARC SERENO CASA 43" u="1"/>
        <s v="RURAL_190616100027190108_CR 55 EA CL 16 B -108" u="1"/>
        <s v="RURAL_190604100286250000_LA CULEBRA SECTOR LAS PAL" u="1"/>
        <s v="RURAL_167038600000000001_CR29 CL80SUR-28" u="1"/>
        <s v="CL 3 SUR CR 51 B -26" u="1"/>
        <s v="RURAL_190318200341880001_ZC 1_VRDA LA HONDITA" u="1"/>
        <s v="RURAL_190318200341880002_ZC 2_VRDA LA HONDITA" u="1"/>
        <s v="RURAL_190318200341880003_ZC 3_VRDA LA HONDITA" u="1"/>
        <s v="RURAL_190318200341880024_LOTE 24" u="1"/>
        <s v="RURAL_190040101084700101" u="1"/>
        <s v="RURAL_190579100599600000_VILLAS DEL CORAL" u="1"/>
        <s v="RURAL_190040101084700201_DG 35 N 34-178 INT 201" u="1"/>
        <s v="CR 111 B CL 34 CC -55" u="1"/>
        <s v="RURAL_190667100629600002" u="1"/>
        <s v="CR 110 CL 35 F -16 (INTERIOR 105 )" u="1"/>
        <s v="CR 81 C CL 1 B SUR -25" u="1"/>
        <s v="CL 12 CR 7 -60" u="1"/>
        <s v="RURAL_190149100124107002_CRA 34 A 32 A 36 LT 15" u="1"/>
        <s v="RURAL_190858100184955201" u="1"/>
        <s v="RURAL_190616100008715005_PROV INT 5 PQUE SAN ANTON" u="1"/>
        <s v="RURAL_190656200447000000" u="1"/>
        <s v="CL 58 CR 21 C -19 (INTERIOR 107 )" u="1"/>
        <s v="CR 48 CR 43 -18 (INTERIOR 504 )" u="1"/>
        <s v="CR 48 CR 43 -18 (INTERIOR 402 )" u="1"/>
        <s v="CR 48 CR 43 -18 (INTERIOR 301 )" u="1"/>
        <s v="CR 48 CR 43 -18 (INTERIOR 403 )" u="1"/>
        <s v="CR 48 CR 43 -18 (INTERIOR 502 )" u="1"/>
        <s v="CR 48 CR 43 -18 (INTERIOR 601 )" u="1"/>
        <s v="CR 48 CR 43 -18 (INTERIOR 202 )" u="1"/>
        <s v="CR 48 CR 43 -18 (INTERIOR 302 )" u="1"/>
        <s v="CR 48 CR 43 -18 (INTERIOR 201 )" u="1"/>
        <s v="CR 48 CR 43 -18 (INTERIOR 602 )" u="1"/>
        <s v="CR 48 CR 43 -18 (INTERIOR 401 )" u="1"/>
        <s v="CR 48 CR 43 -20 (LC 102 )" u="1"/>
        <s v="CR 48 CR 43 -18 (INTERIOR 203 )" u="1"/>
        <s v="CR 48 CR 43 -18 (INTERIOR 102 )" u="1"/>
        <s v="CR 48 CR 43 -18 (INTERIOR 204 )" u="1"/>
        <s v="CR 48 CR 43 -18 (INTERIOR 503 )" u="1"/>
        <s v="CR 48 CR 43 -18 (INTERIOR 101 )" u="1"/>
        <s v="CR 48 CR 43 -14 (LC 101 )" u="1"/>
        <s v="CR 48 CR 43 -18 (INTERIOR 303 )" u="1"/>
        <s v="CR 48 CR 43 -18 (INTERIOR 404 )" u="1"/>
        <s v="CR 48 CR 43 -18 (INTERIOR 304 )" u="1"/>
        <s v="CR 48 CR 43 -18 (INTERIOR 501 )" u="1"/>
        <s v="RURAL_190736103967200000_CR 45 N 55 D 28" u="1"/>
        <s v="CL 62 CR 18 C -12 (INTERIOR 201 )" u="1"/>
        <s v="RURAL_163011167000000000" u="1"/>
        <s v="RURAL_163011167000000201" u="1"/>
        <s v="RURAL_163011167000000301" u="1"/>
        <s v="RURAL_163011167000009901" u="1"/>
        <s v="RURAL_190858100164625201_CL 49 CR 51 -104 (INTERIO" u="1"/>
        <s v="RURAL_190858100164625202_CL 49 CR 51 -104 (INTERIO" u="1"/>
        <s v="RURAL_114008513000000000_114008513000000000" u="1"/>
        <s v="CL 41 SUR CR 83 A -55 (INTERIOR 103 )" u="1"/>
        <s v="CL 68 CR 149 -83" u="1"/>
        <s v="CL 30 CR 40 -24" u="1"/>
        <s v="RURAL_190113100032960008_KR 6 A # 3-23/29" u="1"/>
        <s v="CR 73 A CL 30 B -76" u="1"/>
        <s v="RURAL_190149200783898103_VDA CAMPO ALEGRE INT 103" u="1"/>
        <s v="RURAL_190149200783898104_VDA CAMPO ALEGRE INT 104" u="1"/>
        <s v="RURAL_190580103384300201_CL 43 N 12 -22" u="1"/>
        <s v="RURAL_136029754314400201_136029754314400201" u="1"/>
        <s v="CL 26 A CR 65 -14 (INTERIOR 301 )" u="1"/>
        <s v="RURAL_190364100090785000_190364100090785000" u="1"/>
        <s v="CL 49 A CR 87 -25 (INTERIOR 101 )" u="1"/>
        <s v="163008641500000001" u="1"/>
        <s v="RURAL_190149200783887201_PROV.CAMPO ALEGRE APTO 20" u="1"/>
        <s v="CR 112 CL 38 C -26 (INTERIOR 104 )" u="1"/>
        <s v="RURAL_190440200638250002_PROV.VEREDA LA ESPERANZA" u="1"/>
        <s v="CL 85 CR 57 -76 (INTERIOR 201 )" u="1"/>
        <s v="CL 85 CR 57 -76 (INTERIOR 301 )" u="1"/>
        <s v="CL 85 CR 57 -76 (INTERIOR 501 )" u="1"/>
        <s v="RURAL_190055200710370001_PROV.190055200710370000" u="1"/>
        <s v="RURAL_190149100290090000_CL 13 C CR 25 -61" u="1"/>
        <s v="RURAL_161051210000000000_CALDAS VIA AMAGA" u="1"/>
        <s v="CL 124 SUR CR 50 B -16" u="1"/>
        <s v="RURAL_161100400000000102_SECTOR LOS LAGOS" u="1"/>
        <s v="RURAL_190674200642300001_PROV.VDA CHAPARRAL" u="1"/>
        <s v="RURAL_190617200734160000_VEREDA AL CAPIRO" u="1"/>
        <s v="RURAL_190735102176800000_CALLE REAL" u="1"/>
        <s v="RURAL_1901492008621251006_VDA BETANIA" u="1"/>
        <s v="RURAL_188021475000000000_VEREDA CUERVO" u="1"/>
        <s v="RURAL_190617200710970000_CABECERAS" u="1"/>
        <s v="CL 41 SUR CR 83 A -55 (INTERIOR 102 )" u="1"/>
        <s v="CL 41 SUR CR 83 A -55 (INTERIOR 101 )" u="1"/>
        <s v="RURAL_190617200710070000_VEREDA BARAHONDA" u="1"/>
        <s v="CR 50 CL 107 SUR -2 (INTERIOR 128 )" u="1"/>
        <s v="RURAL_190847200622867001_VEREDA EL PASO" u="1"/>
        <s v="RURAL_190483200672300002_PROV.VDA SANTA ROSA" u="1"/>
        <s v="RURAL_190440200761550000_VEREDA EL PORVENIR" u="1"/>
        <s v="RURAL_190604100286280001_190604100286280001" u="1"/>
        <s v="CL 43 CR 36 A -24" u="1"/>
        <s v="CL 75 AB SUR CR 52 D -336" u="1"/>
        <s v="RURAL_190400200700300000_SAN JUAN" u="1"/>
        <s v="RURAL_190318203341500000_PARTIDAS SAN VICENTE" u="1"/>
        <s v="RURAL_190617200771105000_QUIRAMA" u="1"/>
        <s v="CR 103 CL 61 AA -31 (INTERIOR 301 )" u="1"/>
        <s v="RURAL_190318203173800000_VD. 0 O0-0 EL SANGO" u="1"/>
        <s v="RURAL_190376200201830000_VDA SANTA TERESA" u="1"/>
        <s v="RURAL_190318203418800000_VEREDA LA HONDA" u="1"/>
        <s v="RURAL_190736105504200002_CL 55 C CR 44 -50" u="1"/>
        <s v="RURAL_190283200919350001_PROV.EL CALVARIO" u="1"/>
        <s v="RURAL_125004778001000010_VDA PANTANILLO LOTE 10" u="1"/>
        <s v="RURAL_159045580000000000_PUEBLO VIEJO" u="1"/>
        <s v="RURAL_190543100539500401" u="1"/>
        <s v="RURAL_188020497800000001_PROV.VDA EL BIZCOCHO" u="1"/>
        <s v="RURAL_181041055000000001_PROV.VEREDA PALMIRA" u="1"/>
        <s v="RURAL_190616200314503000_VEREDA LA LAJA" u="1"/>
        <s v="RURAL_190698200005437001_PROV.VDA LA PAZ" u="1"/>
        <s v="CL 56 A CR 25 BB -76 (INTERIOR 196 )" u="1"/>
        <s v="RURAL_190649100021825006" u="1"/>
        <s v="RURAL_190649100184180301_CL 19 A CR 15 28 INT301" u="1"/>
        <s v="CR 59 CL 45 -7" u="1"/>
        <s v="RURAL_190607200600220000_VIA NORMANDIA" u="1"/>
        <s v="RURAL_190607200610615110_VDA LOS SALADOS" u="1"/>
        <s v="RURAL_190440200861850000_VEREDA LA ASUNCION" u="1"/>
        <s v="CR 83 A CL 48 SUR -71 (INTERIOR 283 )" u="1"/>
        <s v="CR 83 A CL 48 SUR -71 (INTERIOR 183 )" u="1"/>
        <s v="RURAL_190440200752480002_PROV.190440200752480002" u="1"/>
        <s v="CR 116 CL 39 F -92 (INTERIOR 102 )" u="1"/>
        <s v="CL 34 CC CR 112 A -63 (INTERIOR 201 )" u="1"/>
        <s v="RURAL_190105200909900001" u="1"/>
        <s v="CL 59 CR 64 E -56 (INTERIOR 301 )" u="1"/>
        <s v="RURAL_147045290000009901_147045290000009901" u="1"/>
        <s v="RURAL_190240100043800008 CL 18 14-17 APTO 9901" u="1"/>
        <s v="RURAL_147045290000000101_147045290000000101" u="1"/>
        <s v="RURAL_147045290000000202_147045290000000202" u="1"/>
        <s v="RURAL_147045290000000203_147045290000000203" u="1"/>
        <s v="CL 89 CR 46 A -19 (INTERIOR 301 )" u="1"/>
        <s v="CL 38 SUR CR 46 -85" u="1"/>
        <s v="DIAG 65 D TRAN 42 -44" u="1"/>
        <s v="RURAL_147038930000000201_EL NARANJAL" u="1"/>
        <s v="CL 49 A CR 78 B -24" u="1"/>
        <s v="RURAL_190847200910895000_VDA PRINGAMOSAL" u="1"/>
        <s v="CIRC 4 CR 72 -77" u="1"/>
        <s v="RURAL_190138200604021000_VEREDA BUENOS AIRES" u="1"/>
        <s v="CL 32 F CR 69 -31" u="1"/>
        <s v="CR 50 C CL 10 SUR -146" u="1"/>
        <s v="RURAL_190440200638250000_VDA LA PLANTA" u="1"/>
        <s v="CL 50 CR 79 -75 (INTERIOR 5 )" u="1"/>
        <s v="CL 49 CR 99 F -155 (INTERIOR 9967 )" u="1"/>
        <s v="CL 27 CR 80 -124" u="1"/>
        <s v="CR 55 CL 16 B -13 (INTERIOR 201 )" u="1"/>
        <s v="CR 55 CL 16 B -13 (INTERIOR 202 )" u="1"/>
        <s v="CL 48 C CR 99 CE -3 (INTERIOR 9801 )" u="1"/>
        <s v="CL 82 SUR CR 32 -42" u="1"/>
        <s v="CL 37 B SUR CR 27 B -81" u="1"/>
        <s v="RURAL_190690200611368004_PROV.VDA EL RAUDAL" u="1"/>
        <s v="CR 46 CL 76 SUR -69 (INTERIOR 1102 )" u="1"/>
        <s v="CL 78 SUR CR 40 -135 (INTERIOR 1908 )" u="1"/>
        <s v="RURAL_190690200611368003_PROV.VDA EL RAUDAL" u="1"/>
        <s v="CR 85 B CL 34 -55 (INTERIOR 201 )" u="1"/>
        <s v="CL 7 SUR CR 51 -45" u="1"/>
        <s v="CR 66 CL 28 -23 (INTERIOR 201 )" u="1"/>
        <s v="RURAL_163006756694500000_163006756694500000" u="1"/>
        <s v="RURAL_163008228500000000_RURAL ITAGUI EL AJIZAL" u="1"/>
        <s v="CL 56 CR 102 -156 (INTERIOR 308 )" u="1"/>
        <s v="CL 49 CR 99 F -155 (INTERIOR 9900 )" u="1"/>
        <s v="CR 10 CL 52 -121 (INTERIOR 413 )" u="1"/>
        <s v="CR 10 CL 52 -121 (INTERIOR 313 )" u="1"/>
        <s v="CR 10 CL 52 -121 (INTERIOR 213 )" u="1"/>
        <s v="CL 48 A CR 87 -38 (INTERIOR 101 )" u="1"/>
        <s v="CL 49 CR 99 C -36 (INTERIOR 303 )" u="1"/>
        <s v="CL 12 CR 39 -140 (INTERIOR 1903 )" u="1"/>
        <s v="CL 42 A SUR CR 74 -10 (INTERIOR 202 )" u="1"/>
        <s v="CR 56 CL 45 -6" u="1"/>
        <s v="RURAL_190377200803100000 VEREDA EL SALTO DEL BUEY" u="1"/>
        <s v="RURAL_190377200803220000 VEREDA EL SALTO DEL BUEY" u="1"/>
        <s v="CL 29 SUR CR 45 A -60 (INTERIOR 616 )" u="1"/>
        <s v="CR 85 CL 77 C -33" u="1"/>
        <s v="RURAL_163008112000000201_EL PESEBRE" u="1"/>
        <s v="RURAL_163009077000000203_RURAL ITAGUI EL AJIZAL" u="1"/>
        <s v="CR 21 A CL 20 A SUR -87" u="1"/>
        <s v="CR 25 CL 3 B -81 (INTERIOR 131 )" u="1"/>
        <s v="RURAL_163009733000000101_163009733000000101" u="1"/>
        <s v="CL 36 CR 54 -102" u="1"/>
        <s v="RURAL_190318203262920001" u="1"/>
        <s v="RURAL_190649200200598011_VEREDA PENOLES" u="1"/>
        <s v="RURAL_163008156500000000_163008156500000000" u="1"/>
        <s v="RURAL_190649200206200020_VEREDA SILENCI" u="1"/>
        <s v="RURAL_190660200954100012_VDA LA ARAUCA SAN LUIS" u="1"/>
        <s v="RURAL_190440200603972008_VDA LA ESPERANZA FINCA 41" u="1"/>
        <s v="CL 9 B SUR CR 79 A -75 (INTERIOR 906 )" u="1"/>
        <s v="RURAL_190761100283265105_EL REMANSO" u="1"/>
        <s v="CL 48 BB CR 110 -21 (INTERIOR 202 )" u="1"/>
        <s v="RURAL_190761200422100144_PARCE NAUTICA LT 144" u="1"/>
        <s v="CL 27 SUR CR 25 B -51 (INTERIOR 126 )" u="1"/>
        <s v="RURAL_181055437000000203_VEREDA LA MESETA" u="1"/>
        <s v="TRAN 53 B CR 68 D -62 (INTERIOR 207 BQ 2 ORIGEN DE" u="1"/>
        <s v="TRAN 53 B CR 68 D -62 (INTERIOR 208 BQ 2 ORIGEN DE" u="1"/>
        <s v="TRAN 53 B CR 68 D -62 (INTERIOR 101 BQ 2 ORIGEN DE" u="1"/>
        <s v="TRAN 53 B CR 68 D -62 (INTERIOR 9907 BQ 2 ORIGEN D" u="1"/>
        <s v="TRAN 53 B CR 68 D -62 (INTERIOR 9908 BQ 2 ORIGEN D" u="1"/>
        <s v="TRAN 53 B CR 68 D -62 (INTERIOR 9906 BQ 2 ORIGEN D" u="1"/>
        <s v="TRAN 53 B CR 68 D -62 (INTERIOR 9902 BQ 2 ORIGEN D" u="1"/>
        <s v="TRAN 53 B CR 68 D -62 (INTERIOR 9904 BQ 2 ORIGEN D" u="1"/>
        <s v="TRAN 53 B CR 68 D -62 (INTERIOR 204 BQ 2 ORIGEN DE" u="1"/>
        <s v="TRAN 53 B CR 68 D -62 (INTERIOR 104 BQ 2 ORIGEN DE" u="1"/>
        <s v="TRAN 53 B CR 68 D -62 (INTERIOR 205 BQ 2 ORIGEN DE" u="1"/>
        <s v="TRAN 53 B CR 68 D -62 (INTERIOR 105 BQ 2 ORIGEN DE" u="1"/>
        <s v="TRAN 53 B CR 68 D -62 (INTERIOR 202 BQ 2 ORIGEN DE" u="1"/>
        <s v="TRAN 53 B CR 68 D -62 (INTERIOR 201 BQ 2 ORIGEN DE" u="1"/>
        <s v="TRAN 53 B CR 68 D -62 (INTERIOR 206 BQ 2 ORIGEN DE" u="1"/>
        <s v="TRAN 53 B CR 68 D -62 (INTERIOR 108 BQ 2 ORIGEN DE" u="1"/>
        <s v="TRAN 53 B CR 68 D -62 (INTERIOR 203 BQ 2 ORIGEN DE" u="1"/>
        <s v="TRAN 53 B CR 68 D -62 (INTERIOR 107 BQ 2 ORIGEN DE" u="1"/>
        <s v="TRAN 53 B CR 68 D -62 (INTERIOR 106 BQ 2 ORIGEN DE" u="1"/>
        <s v="TRAN 53 B CR 68 D -62 (INTERIOR 9905 BQ 2 ORIGEN D" u="1"/>
        <s v="TRAN 53 B CR 68 D -62 (INTERIOR 9903 BQ 2 ORIGEN D" u="1"/>
        <s v="RURAL_190649100122075101" u="1"/>
        <s v="RURAL_190400200584210000_VDA CHALARCAS RUTA 584210" u="1"/>
        <s v="RURAL_190377200639200000_SAN GERARDO" u="1"/>
        <s v="RURAL_190757200030700000_VDA LA SIRGUITA" u="1"/>
        <s v="RURAL_190604100022700000_CALLE SAN ANTONIO" u="1"/>
        <s v="RURAL_190149200673527001_PROV.VDA SAMARIA" u="1"/>
        <s v="RURAL_190657200217300002_PROV.PROVIDENCIA" u="1"/>
        <s v="CL 22 CR 17 -93" u="1"/>
        <s v="RURAL_190285200568410001_VEREDA FUEMIA" u="1"/>
        <s v="RURAL_190576100136475000_HV CL 31B 23-26 SECT AGU" u="1"/>
        <s v="CL 69 CR 48 A -38" u="1"/>
        <s v="CL 58 AB CR 97 AA -5 (INTERIOR 102 )" u="1"/>
        <s v="RURAL_136029966800000000_CL 58 CR 102A-81" u="1"/>
        <s v="RURAL_190149100325270301_CL 15A CR 24 -42 (301 )" u="1"/>
        <s v="CL 55 CR 43 -23" u="1"/>
        <s v="RURAL_190674200652350000_CHAPARRAL" u="1"/>
        <s v="RURAL_190375100099300000_CR 13 D CL 21 A -34" u="1"/>
        <s v="RURAL_190318100599120000_CR 51 CL 58 -90" u="1"/>
        <s v="RURAL_190614100380150004_CR 59 CL 46 -21 INT 301" u="1"/>
        <s v="CR 44 CL 16 SUR -127" u="1"/>
        <s v="RURAL_190209200570600001_PROV.VRD BURGOS MEDIO" u="1"/>
        <s v="RURAL_147032830000000080" u="1"/>
        <s v="CR 50 CL 96 A SUR -280 (INTERIOR 8016 )" u="1"/>
        <s v="CL 122 SUR CR 54 -47 (INTERIOR 8000 )" u="1"/>
        <s v="CL 61 SUR CR 44 -51 (INTERIOR 8001 )" u="1"/>
        <s v="CR 49 A CL 48 SUR -200 (INTERIOR 8001 )" u="1"/>
        <s v="CR 35 CL 77 SUR -85 (INTERIOR 8000 )" u="1"/>
        <s v="CL 53 CR 70 -52" u="1"/>
        <s v="CL 58 A CR 67 BB -24 (INTERIOR 201 )" u="1"/>
        <s v="CR 45 CL 32 -15 (INTERIOR 8000 )" u="1"/>
        <s v="CR 53 A CL 45 -84 (INTERIOR 8003 )" u="1"/>
        <s v="CR 43 B CL 19 A -21 (INTERIOR 8000 )" u="1"/>
        <s v="CR 71 CL 37 -350 (INTERIOR 8131 )" u="1"/>
        <s v="CL 46 B CR 57 -150 (INTERIOR 8000 )" u="1"/>
        <s v="CR 35 A CL 77 SUR -71 (INTERIOR 8002 )" u="1"/>
        <s v="CL 60 B SUR CR 44 -84 (INTERIOR 8001 )" u="1"/>
        <s v="CR 48 CL 46 SUR -150 (INTERIOR 8004 )" u="1"/>
        <s v="RURAL_163000100601168616" u="1"/>
        <s v="RURAL_190543200404400000_VEREDA TOLDAS" u="1"/>
        <s v="RURAL_190042100458800003" u="1"/>
        <s v="CR 34 D CL 31 -88" u="1"/>
        <s v="CR 34 D CL 31 -92" u="1"/>
        <s v="CL 49 AA CR 99 E -72 (INTERIOR 1290 )" u="1"/>
        <s v="CR 25 B CL 27 SUR -46 (INTERIOR 222 )" u="1"/>
        <s v="CL 49 CR 99 -59 (INTERIOR 202 )" u="1"/>
        <s v="CR 68 CL 49 -33 (INTERIOR 101 )" u="1"/>
        <s v="CL 55 CR 109 -55 (INTERIOR 301 )" u="1"/>
        <s v="RURAL_174005034020000005_VEREDA LA BONITA" u="1"/>
        <s v="CR 58 CL 79 SUR -28 (INTERIOR 9903 )" u="1"/>
        <s v="RURAL_190240200274722000_CORREGIMIENTO LA CLARA" u="1"/>
        <s v="RURAL_122005361800000002_122005361800000002" u="1"/>
        <s v="RURAL_190755200187155001_PROV.VDA HONDURAS" u="1"/>
        <s v="RURAL_159040899000000001_CORREGIMIENTO PUEBLO VIEJ" u="1"/>
        <s v="RURAL_190042200601345000_VDA FATIMA" u="1"/>
        <s v="RURAL_125003540000000008_PROVI_LOTE 08" u="1"/>
        <s v="RURAL_167051400000000000_167051400000000000" u="1"/>
        <s v="161140815000000000" u="1"/>
        <s v="RURAL_190042100039050000_CRA 7 958" u="1"/>
        <s v="RURAL_190657200700065002_VEREDA INGENIO" u="1"/>
        <s v="CL 107 SUR CR 52 -69 (INTERIOR 226 )" u="1"/>
        <s v="RURAL_190579100759200001" u="1"/>
        <s v="CR 116 CL 34 -126 (INTERIOR 101 )" u="1"/>
        <s v="RURAL_190102200655758010_VDA LA HONDURA" u="1"/>
        <s v="CL 75 SUR CR 29 -37 (INTERIOR 101 )" u="1"/>
        <s v="CR 100 AB CL 48 FA -9 (INTERIOR 114 )" u="1"/>
        <s v="RURAL_190390100066950002_CR 8 N 16A-31 BRR 20 ENER" u="1"/>
        <s v="CR 52 CL 79 SUR -287 (INTERIOR 208 )" u="1"/>
        <s v="RURAL_190576200510920000_LA ENVIDIA" u="1"/>
        <s v="RURAL_190042200590220000_EL CATIVO" u="1"/>
        <s v="RURAL_190240200457500000_BLANQUIZAL" u="1"/>
        <s v="RURAL_190318203333325000_VDA LA HONDA" u="1"/>
        <s v="147010719700000000" u="1"/>
        <s v="RURAL_190319203811410000_190319203811410000" u="1"/>
        <s v="CL 74 SUR CR 47 -53" u="1"/>
        <s v="RURAL_190628200280970000_VDA EL SOCORRO" u="1"/>
        <s v="RURAL_190604100022650000_CL 11 6 -120" u="1"/>
        <s v="RURAL_190440200630900001_VEREDA LA PLANTA" u="1"/>
        <s v="RURAL_190313200504560001_PROV.SANTA ANA" u="1"/>
        <s v="RURAL_181005185000000002_VDA HORIZONTES" u="1"/>
        <s v="RURAL_181057974300000001_PROV.VEREDA EL CHILCO" u="1"/>
        <s v="RURAL_190440200533700008_PROV.VDA BELEN" u="1"/>
        <s v="RURAL_147043520500000107_147043520500000107" u="1"/>
        <s v="CANCHA CABECERA MUNICIPAL" u="1"/>
        <s v="RURAL_190660100020050101_ CL 17 CR 18 - 11" u="1"/>
        <s v="RURAL_190607200504070000_PARC HORIZONTES CS 70" u="1"/>
        <s v="RURAL_190034100115150000_CRA 49 N 56-35" u="1"/>
        <s v="RURAL_190439100132450000_CR 27 CL 33 -17" u="1"/>
        <s v="RURAL_190740200700800011_SEVILLA" u="1"/>
        <s v="161026836000000301" u="1"/>
        <s v="RURAL_190042100127800002_LAS COLORADAS" u="1"/>
        <s v="CL 51 CR 57 -19" u="1"/>
        <s v="CR 47 CL 48 -32 (INTERIOR 301 )" u="1"/>
        <s v="RURAL_190042100452730000_190042100452730000" u="1"/>
        <s v="RURAL_190616200390496034_VEREDA ABREO" u="1"/>
        <s v="CL 12 C SUR CR 53 -199" u="1"/>
        <s v="RURAL_190149100177200000_190149100177200000" u="1"/>
        <s v="RURAL_190234100334100201_BARRIO GIRARDOT" u="1"/>
        <s v="RURAL_190042100320350201_LLANO BOLIVAR" u="1"/>
        <s v="CR 107 C CL 45 A -70 (INTERIOR 380 )" u="1"/>
        <s v="RURAL_190350100188010001_190350100188010001" u="1"/>
        <s v="RURAL_190206100248400001" u="1"/>
        <s v="RURAL_190656200606710000_VDA EL RINCON" u="1"/>
        <s v="RURAL_190034100287830005" u="1"/>
        <s v="RURAL_190034100287830011" u="1"/>
        <s v="RURAL_190034100287830004" u="1"/>
        <s v="RURAL_1901491003981241001_CL 23 A CR 22 MZNA K LOT" u="1"/>
        <s v="RURAL_1901491003981242001_CL 23 A CR 22 MZNA J LOT" u="1"/>
        <s v="RURAL_190607200511650000_VEREDA DON DIEGO" u="1"/>
        <s v="RURAL_190698200024455000_VDA PALMARCITO" u="1"/>
        <s v="RURAL_181001510000000001_PROV.VDA SANTA INES" u="1"/>
        <s v="RURAL_190440200752480001_PROV.190440200752480000" u="1"/>
        <s v="RURAL_190149100761000004_SECTOR QUIRAMA_VIA SAN AN" u="1"/>
        <s v="RURAL_190736208141400000_FINCA MATUNA - VDA MATUNA" u="1"/>
        <s v="RURAL_190604100210335000_EL MATADERO" u="1"/>
        <s v="RURAL_190378200413060000_PLATANARES" u="1"/>
        <s v="RURAL_190440200632891000" u="1"/>
        <s v="RURAL_190616200490380017_PROV.VDA YARUMAL" u="1"/>
        <s v="RURAL_190376200092255000_ HACIENDA COPIO LOTE 80" u="1"/>
        <s v="RURAL_190674200792800002_VEREDA LA FLORESTA" u="1"/>
        <s v="RURAL_190440200661780002_PROV.VEREDA GAVIRIA" u="1"/>
        <s v="RURAL_190350100188009001_190350100188009001" u="1"/>
        <s v="RURAL_190350100188008001_190350100188008001" u="1"/>
        <s v="RURAL_190350100188007001_190350100188007001" u="1"/>
        <s v="RURAL_190350100188006001_190350100188006001" u="1"/>
        <s v="RURAL_190350100188005001_190350100188005001" u="1"/>
        <s v="RURAL_190856200462047000_HARAS DEL PALMAR LOTE 47" u="1"/>
        <s v="CL 43 CR 36 A -24 (INTERIOR 401 )" u="1"/>
        <s v="CL 43 CR 36 A -24 (INTERIOR 402 )" u="1"/>
        <s v="RURAL_190209200509005000_VDA LA MARIA" u="1"/>
        <s v="RURAL_190190100250200000_CALLE EL BOLSILLO" u="1"/>
        <s v="RURAL_136032650250000001_136032650250000001" u="1"/>
        <s v="CL 56 B CR 24 -73 (INTERIOR 208 )" u="1"/>
        <s v="CR 68 CL 55 -38 (INTERIOR 301 )" u="1"/>
        <s v="CL 34 CR 34 C -41 (INTERIOR 201 )" u="1"/>
        <s v="CR 18 A CL 62 -16 (INTERIOR 401 )" u="1"/>
        <s v="CR 18 A CL 62 -16 (INTERIOR 402 )" u="1"/>
        <s v="RURAL_190657100023950003" u="1"/>
        <s v="CR 24 G CL 38 F SUR -55 (INTERIOR 202 )" u="1"/>
        <s v="RURAL_190861200494300000_VDA LA GARCES" u="1"/>
        <s v="RURAL_165061422000000081" u="1"/>
        <s v="CR 27 AA CL 36 SUR -160 (INTERIOR 8002 )" u="1"/>
        <s v="RURAL_140002500000008036" u="1"/>
        <s v="RURAL_190690200665730005_PROV.VDA EL PARAMO" u="1"/>
        <s v="CR 55 CL 110 SUR -162 (INTERIOR 2107 )" u="1"/>
        <s v="CL 5 SUR CR 84 -80" u="1"/>
        <s v="CR 58 CL 5 -18 (INTERIOR 300 )" u="1"/>
        <s v="CL 56 BB CR 20 C -1 (INTERIOR 9154 )" u="1"/>
        <s v="RURAL_190890100009100005_BARRIO CALLE COLOMBIA" u="1"/>
        <s v="RURAL_190042100450950000_CL 9 7 47 ST LUCIA" u="1"/>
        <s v="TRAN 36 SUR DIAG 32 -46 (INTERIOR 102 )" u="1"/>
        <s v="CR 34 CL 40 A -43 (INTERIOR 401 )" u="1"/>
        <s v="RURAL_190761200465178010_VDA STA RITA" u="1"/>
        <s v="RURAL_190604200725100000" u="1"/>
        <s v="RURAL_190604100313800000_INVDA 20 JULIO" u="1"/>
        <s v="RURAL_190893200611626000_X10" u="1"/>
        <s v="CR 112 A CL 36 C -43 (INTERIOR 202 )" u="1"/>
        <s v="CR 112 A CL 36 C -43 (INTERIOR 201 )" u="1"/>
        <s v="CL 69 CR 121 -265 (INTERIOR 149 )" u="1"/>
        <s v="CL 69 CR 121 -265 (INTERIOR 150 )" u="1"/>
        <s v="CL 48 C CR 97 A -31 (INTERIOR 501 )" u="1"/>
        <s v="CL 28 A CR 55 -21 (INTERIOR 301 )" u="1"/>
        <s v="RURAL_190674200603690002_PROV.VDA SAN NICOLAS" u="1"/>
        <s v="RURAL_190617200584180029_KM 37 AUTMEDELLIN-BTA" u="1"/>
        <s v="CR 102 B CL 17 B -26 (INTERIOR 104 )" u="1"/>
        <s v="RURAL_136294670000000011" u="1"/>
        <s v="RURAL_190616200411660004_PROV.ALMANZA DE LLANO GRA" u="1"/>
        <s v="RURAL_190042200862200000_SAN NICOLAS" u="1"/>
        <s v="CR 86 CL 45 AA -56 (INTERIOR 102 )" u="1"/>
        <s v="CR 116 CL 36 C -49 (INTERIOR 110 )" u="1"/>
        <s v="RURAL_190674200622799002_PROV.VA LA MEJIA" u="1"/>
        <s v="RURAL_190607200690005004_PROV.VDA NAZARETH" u="1"/>
        <s v="CL 39 CR 115 -91 (INTERIOR 210 )" u="1"/>
        <s v="RURAL_190680200736940010_PROV.VDA LA PRIMAVERA PAR" u="1"/>
        <s v="CL 32 F DIAG 74 B -45" u="1"/>
        <s v="CL 32 F DIAG 74 B -45 (INTERIOR 901 )" u="1"/>
        <s v="CL 32 F DIAG 74 B -45 (INTERIOR 601 )" u="1"/>
        <s v="CL 32 F DIAG 74 B -45 (INTERIOR 301 )" u="1"/>
        <s v="CL 32 F DIAG 74 B -45 (INTERIOR 701 )" u="1"/>
        <s v="CL 32 F DIAG 74 B -45 (INTERIOR 401 )" u="1"/>
        <s v="CL 32 F DIAG 74 B -45 (INTERIOR 801 )" u="1"/>
        <s v="CL 32 F DIAG 74 B -45 (INTERIOR 1001 )" u="1"/>
        <s v="CL 32 F DIAG 74 B -45 (INTERIOR 501 )" u="1"/>
        <s v="RURAL_190030100185095007_CL 50 CR 50 65 INT7" u="1"/>
        <s v="RURAL_190030100185095005_CL 50 CR 50 65 INT5" u="1"/>
        <s v="RURAL_190761200509005004_PROV.LOTE 16 PARCELACION" u="1"/>
        <s v="RURAL_190761200422980002_PROV.LLANO DE MONTAÑA" u="1"/>
        <s v="CR 102 CL 34 -19 (INTERIOR 302 )" u="1"/>
        <s v="CL 65 CR 18 B -91 (INTERIOR 201 )" u="1"/>
        <s v="RURAL_163006805000000000" u="1"/>
        <s v="RURAL_190284200907500000_LA GITANA" u="1"/>
        <s v="RURAL_163006898730000000" u="1"/>
        <s v="RURAL_190616200431430002_PROV.CONJUNTO AEROCENTRO" u="1"/>
        <s v="RURAL_190319203835525001_PROV.VDA CHAPARRAL SECTOR" u="1"/>
        <s v="CR 30 CL 29 -25" u="1"/>
        <s v="CR 30 CL 29 -31" u="1"/>
        <s v="RURAL_190761200811731001_PROV.GUAYABAL" u="1"/>
        <s v="RURAL_190697100728950001_CL 44 A CR 49 -3" u="1"/>
        <s v="RURAL_190390100062370015_INVASION EL PROGRESO" u="1"/>
        <s v="RURAL_190607200550122000_0 0-0 PARCE EL SALAITO" u="1"/>
        <s v="RURAL_190656200390100000_URB PALMERAS 2" u="1"/>
        <s v="RURAL_136028809900000412_136028809900000412" u="1"/>
        <s v="RURAL_190149200862251004_PROV.VEREDA BETANIA" u="1"/>
        <s v="RURAL_190149200862251088_VEREDA BETANIA" u="1"/>
        <s v="RURAL_190847100248550000_CRA 31 CLL 30" u="1"/>
        <s v="RURAL_190149200862251005_PROV.VEREDA BETANIA" u="1"/>
        <s v="RURAL_190761200557600006_PROV.CORDOBA" u="1"/>
        <s v="RURAL_190736103722800004_SECTOR LOS ESTANCOS_BARRI" u="1"/>
        <s v="RURAL_190467100040090000_EL MORRO" u="1"/>
        <s v="RURAL_190376200192786010_PARC PADUAS LT10" u="1"/>
        <s v="RURAL_190697100638750055_PARC LOS PINOS LOTE 5" u="1"/>
        <s v="RURAL_190697100638750175_PARCELACION LOS PINOS LT1" u="1"/>
        <s v="RURAL_190656100111900101_190656100111900101" u="1"/>
        <s v="RURAL_190149200671670203_VEREDA CAMARGO" u="1"/>
        <s v="CR 21 CL 59 A -22 (INTERIOR 202 )" u="1"/>
        <s v="RURAL_190617200533046000_PARCE SAN REGIS LOT 43" u="1"/>
        <s v="CL 48 CC CR 97 A -18 (INTERIOR 301 )" u="1"/>
        <s v="RURAL_190400100033174200_CR 5 CL 10 A -11 INT 201" u="1"/>
        <s v="CIRC 5 CR 68 C -23" u="1"/>
        <s v="CR 69 CIRC 4 -50" u="1"/>
        <s v="CL 4 CR 47 -57 (INTERIOR 201 )" u="1"/>
        <s v="CL 31 A CR 84 -46 (INTERIOR 201 )" u="1"/>
        <s v="CR 52 A CL 77 -114 (INTERIOR 501 )" u="1"/>
        <s v="RURAL_190376200151220000_SOL ROJO GUAMITO" u="1"/>
        <s v="RURAL_190029200854200001_PROV.VDA LA FLORIDA PARTE" u="1"/>
        <s v="RURAL_190197200719686000_VDA EL SILENCIO" u="1"/>
        <s v="RURAL_190036200843100000_OFICINA EADE ANGELOPOLIS" u="1"/>
        <s v="RURAL_190036200505650000_LA VARIANTE" u="1"/>
        <s v="RURAL_191245200780600000_LA MANSA" u="1"/>
        <s v="RURAL_190616200391229000_VEREDA ABREO" u="1"/>
        <s v="RURAL_190004200081990000_VEREDA POTREROS" u="1"/>
        <s v="RURAL_190240200460050000_BLANQUIZAL" u="1"/>
        <s v="RURAL_190440200911658005_PROV.VEREDA ALTO DEL MERC" u="1"/>
        <s v="RURAL_190653100115900002" u="1"/>
        <s v="RURAL_190425100134245000_ALTO RAIZAL" u="1"/>
        <s v="RURAL_190440200901170002_PROV.VDA EL SOCORRO FINCA" u="1"/>
        <s v="RURAL_190318203061226003_PROV.190318203061226000" u="1"/>
        <s v="RURAL_190376200005919001_PROV.PARCE SERRANÍA DEL T" u="1"/>
        <s v="RURAL_190149200551300104_PROV.VDA LA AURORA INT 10" u="1"/>
        <s v="RURAL_190698200048160010_PROV.VDA LA AURORA" u="1"/>
        <s v="RURAL_190735101175195000_" u="1"/>
        <s v="RURAL_190616200182170006_PROV.VDA RIOABAJO" u="1"/>
        <s v="RURAL_190440200822535003_PROV.VDA LA MILAGROSA" u="1"/>
        <s v="RURAL_190030200421050001_PROV.VDA LA PLANTA" u="1"/>
        <s v="RURAL_190318203075400012" u="1"/>
        <s v="RURAL_190318204900961001_PROV.190318204900961000" u="1"/>
        <s v="RURAL_190607200505455005_19060720050545500 LOTE 10" u="1"/>
        <s v="RURAL_190660200852642001_PROV.190660200852642000_1" u="1"/>
        <s v="RURAL_190584200373218001_PROV.190584200373218000_E" u="1"/>
        <s v="CR 20 CL 20 SUR -44 (INTERIOR 158 )" u="1"/>
        <s v="RURAL_190674200790750004_PROV.VDA PIEDRAGORDA" u="1"/>
        <s v="RURAL_181055505500000002_PROV.VDA CHIQUINQUIRA" u="1"/>
        <s v="RURAL_190656200717900003_PROV.LLANO DE AGUIRRE" u="1"/>
        <s v="RURAL_190378100035147000_" u="1"/>
        <s v="RURAL_190698200838000001_PROV.VDA VALLE DE MARIA" u="1"/>
        <s v="RURAL_190319203823050000_VEREDA CHAPARRAL" u="1"/>
        <s v="RURAL_1902402002553000101_VEREDA FATIMA" u="1"/>
        <s v="RURAL_190319206006300002_PROV.VDA BELLA VISTA" u="1"/>
        <s v="RURAL_181005580000000001" u="1"/>
        <s v="CR 83 A CL 48 SUR -71 (INTERIOR 181 )" u="1"/>
        <s v="RURAL_190044100012468000_190044100012468000" u="1"/>
        <s v="RURAL_190698200940410001_VEREDA LA ESPERANZA" u="1"/>
        <s v="RURAL_190400200444480002_PROV._VDA VILLLAS DEL RIO" u="1"/>
        <s v="RURAL_190890100557300000_CALLE SUCRE 3 PISO" u="1"/>
        <s v="RURAL_190042200575330000_VEREDA SABANAS" u="1"/>
        <s v="RURAL_190319203806930001_PROV.VEREDA CHAPARRAL PIS" u="1"/>
        <s v="RURAL_190616200352000002_PROV.CUCHILLAS" u="1"/>
        <s v="RURAL_159107362000000022_RURAL LA ESTRELLA" u="1"/>
        <s v="RURAL_190649100053450301" u="1"/>
        <s v="CR 112 CL 34 CC -87 (INTERIOR 200 )" u="1"/>
        <s v="CR 112 CL 34 CC -87 (INTERIOR 300 )" u="1"/>
        <s v="RURAL_190649200201850000_VDA LA VILLA" u="1"/>
        <s v="RURAL_190893100299400000_CL. 54 52-7 YONDO" u="1"/>
        <s v="RURAL_190735101764800102_190735101764800102" u="1"/>
        <s v="RURAL_190617200702652001_VEREDA ALTO DEL PERRO" u="1"/>
        <s v="RURAL_190735101764800103_190735101764800103" u="1"/>
        <s v="RURAL_190022100137020005" u="1"/>
        <s v="CR 34 D CL 31 -105 (INTERIOR 142 )" u="1"/>
        <s v="RURAL_054216008000630001" u="1"/>
        <s v="RURAL_190761100070300000_CRA 9" u="1"/>
        <s v="RURAL_163006257000000000_RURAL ITAGUI EL AJIZAL" u="1"/>
        <s v="CR 48 CL 87 -56" u="1"/>
        <s v="RURAL_1906041003257250101_CR 18 N 14-78" u="1"/>
        <s v="RURAL_190890100289600006_CR 19-39 (INTERIOR 301)" u="1"/>
        <s v="RURAL_190584100161000001_DORADAL" u="1"/>
        <s v="RURAL_190649100195350201" u="1"/>
        <s v="RURAL_190021100054000003" u="1"/>
        <s v="RURAL_190584100247600010_ALDEA PLAZA DORADAL" u="1"/>
        <s v="TRAN 2 CR 14 -43 (INTERIOR 501 )" u="1"/>
        <s v="RURAL_159107362000000122_CR 48 CL 100 D SUR -250 L" u="1"/>
        <s v="RURAL_163007565000000000_RURAL ITAGUI EL AJIZAL" u="1"/>
        <s v="RURAL_190042100349450001_VEREDA CAÑAVERAL" u="1"/>
        <s v="RURAL_190756100802600001_BUENOS AIRES_FRENTE ESCUE" u="1"/>
        <s v="RURAL_190149100112024002_CRA 34 35 27 LOTE 41" u="1"/>
        <s v="RURAL_190667100149800302_CR 21 CL 19 -29_INT302" u="1"/>
        <s v="RURAL_190667100149800303_CR 21 CL 19 -29_INT303" u="1"/>
        <s v="RURAL_190667100149800203_CR 21 CL 19 -29_INT203" u="1"/>
        <s v="RURAL_190667100149800306_CR 21 CL 19 -29_INT306" u="1"/>
        <s v="RURAL_190667100149800301_CR 21 CL 19 -29_INT301" u="1"/>
        <s v="RURAL_190667100149800304_CR 21 CL 19 -29_INT304" u="1"/>
        <s v="RURAL_190667100149800305_CR 21 CL 19 -29_INT305" u="1"/>
        <s v="RURAL_190585100203000007_CL 13 A 10-79" u="1"/>
        <s v="RURAL_190284100932820006_EL BORDO POR EL REVERSADE" u="1"/>
        <s v="RURAL_190138100136221007_CR 30 # 35-74" u="1"/>
        <s v="CL 49 B CR 64 B -25" u="1"/>
        <s v="RURAL_190030100036800001_CLLE 118 NRO 52-09 INT 10" u="1"/>
        <s v="RURAL_190284100605750004_CALLE ABAJO NUTIBARA" u="1"/>
        <s v="CLLE 48 NRO 52-09 INT 201" u="1"/>
        <s v="CLLE 48 NRO 52-09 INT 202" u="1"/>
        <s v="CLLE 118 NRO 52-09 INT - 402" u="1"/>
        <s v="CLLE 118 NRO 52-09 INT- 301" u="1"/>
        <s v="RURAL_190318100963000000_CL 52 CR 52 -60" u="1"/>
        <s v="BATALLÓN DE SELVA N 55" u="1"/>
        <s v="RURAL_190616100032412000_URB PIEDRASANTA MZ G CS3" u="1"/>
        <s v="RURAL_190670201805135000_CHORROCLARO" u="1"/>
        <s v="RURAL_190234200516405200_VDA LA MESA" u="1"/>
        <s v="RURAL_190040101171600401_AV 30 N 23-25 INT 401" u="1"/>
        <s v="RURAL_190234200516405005" u="1"/>
        <s v="CL 45 B CR 54 -38" u="1"/>
        <s v="RURAL_371292441100160301_TRAN 12 DD CR 21 A -14 (I" u="1"/>
        <s v="RURAL_371292441100160401_TRAN 12 DD CR 21 A -14 (I" u="1"/>
        <s v="RURAL_371292441100160201_TRAN 12 DD CR 21 A -14 (I" u="1"/>
        <s v="RURAL_190789100317780002-CRA 9" u="1"/>
        <s v="CR 103 B CL 61 AA -41 (INTERIOR 301 )" u="1"/>
        <s v="CR 103 B CL 61 AA -41 (INTERIOR 302 )" u="1"/>
        <s v="TRAN 12 DD CR 21 A -16" u="1"/>
        <s v="RURAL_190656200606700011" u="1"/>
        <s v="CR 24 B CL 57 EE -122 (INTERIOR 302 )" u="1"/>
        <s v="CR 24 B CL 57 EE -122 (INTERIOR 403 )" u="1"/>
        <s v="RURAL_190604100008800101_BUENOS AIRES" u="1"/>
        <s v="RURAL_190283200910360012" u="1"/>
        <s v="CR 54 CL 5 -133" u="1"/>
        <s v="RURAL_190649100144110402_CL 17 CR 22 -11 (INT402 )" u="1"/>
        <s v="CR 8 CL 58 A -68 (INTERIOR 301 )" u="1"/>
        <s v="CL 54 CR 38 -37" u="1"/>
        <s v="RURAL_190209200458650005_PROV.VRD YARUMAL" u="1"/>
        <s v="CL 32 E CR 76 -147 (INTERIOR 5 )" u="1"/>
        <s v="CL 32 E CR 76 -147 (INTERIOR 6 )" u="1"/>
        <s v="RURAL_190674200667910001_PROV.VDA CHAPARRAL" u="1"/>
        <s v="190847200100330530001_BARRIO EL LLANO" u="1"/>
        <s v="RURAL_190674200796000000_VRD LA FLORESTA" u="1"/>
        <s v="RURAL_181070996000000002_PROV.EL MORRO" u="1"/>
        <s v="RURAL_190674200733350001_PROV.VDA LA PEÑA" u="1"/>
        <s v="RURAL_190690200610058001_VEREDA EL MORO" u="1"/>
        <s v="RURAL_190674200631950004_PROV.VRD SANTA RITA -PARC" u="1"/>
        <s v="RURAL_163002458000000002" u="1"/>
        <s v="RURAL_190604100207150010_TALLER GABRIEL ARANGO" u="1"/>
        <s v="CR 46 CL 27 -95 (INTERIOR 126 )" u="1"/>
        <s v="CR 50 CL 47 -37 (INTERIOR 202 )" u="1"/>
        <s v="CR 35 CL 55 -40 (INTERIOR 502 )" u="1"/>
        <s v="RURAL_190031101137500202_CR 19 N°21-072 APTO 202" u="1"/>
        <s v="RURAL_187006758000000000_VDA MANIZALEZ LAS PCAVAS" u="1"/>
        <s v="CR 48 CL 50 SUR -1 (INTERIOR 6 )" u="1"/>
        <s v="CR 48 CL 50 SUR -0 (INTERIOR 5 )" u="1"/>
        <s v="RURAL_190576200700800000_LOURDES" u="1"/>
        <s v="CL 11 A CR 42 -4" u="1"/>
        <s v="CR 24 B CL 57 EE -122 (INTERIOR 603 )" u="1"/>
        <s v="CR 24 B CL 57 EE -122 (INTERIOR 503 )" u="1"/>
        <s v="CR 24 B CL 57 EE -122 (INTERIOR 502 )" u="1"/>
        <s v="RURAL_187007414100000000_187007414100000000" u="1"/>
        <s v="RURAL_166055082500000000_RURAL ENVIGADO" u="1"/>
        <s v="RURAL_190761200426100078_PROV.EL LLANO" u="1"/>
        <s v="RURAL_159156510000000303_159156510000000303" u="1"/>
        <s v="CR 74 C CL 66 -49 (INTERIOR 5 )" u="1"/>
        <s v="RURAL_190091200792400001_PROV.LA LADERA" u="1"/>
        <s v="RURAL_190789200906805001_PROV.VEREDA EL ENCANTO" u="1"/>
        <s v="TRAN 50 A SUR CR 63 -41 (INTERIOR 101 )" u="1"/>
        <s v="RURAL_190840200454400101_VDA SAN JULIAN" u="1"/>
        <s v="CR 50 CL 85 -26" u="1"/>
        <s v="RURAL_190761200429172000_VDA TAFETANES RUTA 429170" u="1"/>
        <s v="RURAL_190033200730400000_BUENOS AIRES" u="1"/>
        <s v="CL 35 CR 83 -33" u="1"/>
        <s v="CL 12 C SUR CR 53 -120" u="1"/>
        <s v="RURAL_136029767450000202" u="1"/>
        <s v="CR 80 CL 44 B -135" u="1"/>
        <s v="RURAL_190091200622400004_PROV.RURAL_19009120062240" u="1"/>
        <s v="CR 45 D CL 60 -58 (INTERIOR 501 )" u="1"/>
        <s v="CR 45 D CL 60 -58 (LC 101 )" u="1"/>
        <s v="CR 45 D CL 60 -58" u="1"/>
        <s v="CL 51 B CR 1 BB -45 (INTERIOR 128 )" u="1"/>
        <s v="CL 51 B CR 1 BB -45 (INTERIOR 228 )" u="1"/>
        <s v="CL 40 CR 52 A -26" u="1"/>
        <s v="CL 10 B CR 28 -21" u="1"/>
        <s v="CR 89 CL 18 B -62 (INTERIOR 401 )" u="1"/>
        <s v="CL 52 CR 49 -16 (INTERIOR 203 )" u="1"/>
        <s v="RURAL_136029453000000102_136029453000000102" u="1"/>
        <s v="RURAL_125004762500000000_CL 23 SUR N CR 2 - 125" u="1"/>
        <s v="RURAL_136030862000000202" u="1"/>
        <s v="CR 82 CL 1 SUR -64 (INTERIOR 312 )" u="1"/>
        <s v="RURAL_159114302000000301_MARIANO OSPINA" u="1"/>
        <s v="CR 112 CL 34 CC -86 (INTERIOR 102 )" u="1"/>
        <s v="CL 39 A CR 113 -35 (INTERIOR 145 )" u="1"/>
        <s v="RURAL_163021423750000000_163021423750000000" u="1"/>
        <s v="CR 15 BA CL 34 D -33 (INTERIOR 202 )" u="1"/>
        <s v="CR 25 B CL 27 SUR -15 (INTERIOR 220 )" u="1"/>
        <s v="RURAL_190653100215650001" u="1"/>
        <s v="RURAL_190318203223113002_190318203223113002" u="1"/>
        <s v="RURAL_190149200711525001_VDA EL CERRO FINCA 31" u="1"/>
        <s v="CL 47 C CR 59 -61 (INTERIOR 301 )" u="1"/>
        <s v="RURAL_188023003600000007_PROV.VDA EL SILENCIO SECT" u="1"/>
        <s v="RURAL_190607200478372109_LOTE 109 MONTESERENO" u="1"/>
        <s v="RURAL_190847200915117000_VDA ESCUBILLAL" u="1"/>
        <s v="RURAL_136028809900000312_136028809900000312" u="1"/>
        <s v="RURAL_190149100111960000_CL 36 CR 34 -1 ZC" u="1"/>
        <s v="RURAL_181008852050000003_PROV.GUAMITO" u="1"/>
        <s v="CL 29 B CR 32 -27 (INTERIOR 401 BQ K MD A )" u="1"/>
        <s v="CL 29 B CR 32 -27 (INTERIOR 304 BQ K MD A )" u="1"/>
        <s v="CL 29 B CR 32 -27 (INTERIOR 502 BQ K MD A )" u="1"/>
        <s v="CL 29 B CR 32 -27 (INTERIOR 402 BQ K MD A )" u="1"/>
        <s v="CL 29 B CR 32 -27 (INTERIOR 501 BQ K MD A )" u="1"/>
        <s v="CL 29 B CR 32 -27 (INTERIOR 503 BQ K MD A )" u="1"/>
        <s v="CL 29 B CR 32 -27 (INTERIOR 404 BQ K MD A )" u="1"/>
        <s v="CL 29 B CR 32 -27 (INTERIOR 403 BQ K MD A )" u="1"/>
        <s v="CR 32 A CL 29 B -14 (INTERIOR 101 BQ M MD A )" u="1"/>
        <s v="CR 32 A CL 29 B -14 (INTERIOR 102 BQ M MD A )" u="1"/>
        <s v="CR 32 A CL 29 B -14 (INTERIOR 203 BQ M MD A )" u="1"/>
        <s v="CR 32 A CL 29 B -14 (INTERIOR 201 BQ M MD A )" u="1"/>
        <s v="CR 32 A CL 29 B -14 (INTERIOR 202 BQ M MD A )" u="1"/>
        <s v="CR 32 A CL 29 B -14 (INTERIOR 103 BQ M MD A )" u="1"/>
        <s v="CR 32 A CL 29 B -14 (INTERIOR 104 BQ M MD A )" u="1"/>
        <s v="CL 29 B CR 32 -27 (INTERIOR 504 BQ K MD A )" u="1"/>
        <s v="CR 32 A CL 29 B -14 (INTERIOR 502 BQ M MD A )" u="1"/>
        <s v="CR 32 A CL 29 B -14 (INTERIOR 503 BQ M MD A )" u="1"/>
        <s v="CR 32 A CL 29 B -14 (INTERIOR 404 BQ M MD A )" u="1"/>
        <s v="CR 32 A CL 29 B -14 (INTERIOR 304 BQ M MD A )" u="1"/>
        <s v="CR 32 A CL 29 B -14 (INTERIOR 401 BQ M MD A )" u="1"/>
        <s v="CR 32 A CL 29 B -14 (INTERIOR 501 BQ M MD A )" u="1"/>
        <s v="CR 32 A CL 29 B -14 (INTERIOR 301 BQ M MD A )" u="1"/>
        <s v="CR 32 A CL 29 B -14 (INTERIOR 302 BQ M MD A )" u="1"/>
        <s v="CR 32 A CL 29 B -14 (INTERIOR 204 BQ M MD A )" u="1"/>
        <s v="CR 32 A CL 29 B -36 (INTERIOR 102 BQ M MD B )" u="1"/>
        <s v="CR 32 A CL 29 B -14 (INTERIOR 504 BQ M MD A )" u="1"/>
        <s v="CR 32 A CL 29 B -36 (INTERIOR 104 BQ M MD B )" u="1"/>
        <s v="CR 32 A CL 29 B -36 (INTERIOR 101 BQ M MD B )" u="1"/>
        <s v="CR 32 A CL 29 B -36 (INTERIOR 203 BQ M MD B )" u="1"/>
        <s v="CR 32 A CL 29 B -36 (INTERIOR 201 BQ M MD B )" u="1"/>
        <s v="CR 32 A CL 29 B -36 (INTERIOR 202 BQ M MD B )" u="1"/>
        <s v="CR 32 A CL 29 B -36 (INTERIOR 402 BQ M MD B )" u="1"/>
        <s v="CR 32 A CL 29 B -36 (INTERIOR 301 BQ M MD B )" u="1"/>
        <s v="CR 32 A CL 29 B -36 (INTERIOR 401 BQ M MD B )" u="1"/>
        <s v="CR 32 A CL 29 B -36 (INTERIOR 204 BQ M MD B )" u="1"/>
        <s v="CR 32 A CL 29 B -14 (INTERIOR 403 BQ M MD A )" u="1"/>
        <s v="CR 32 A CL 29 B -14 (INTERIOR 402 BQ M MD A )" u="1"/>
        <s v="CR 32 A CL 29 B -36 (INTERIOR 403 BQ M MD B )" u="1"/>
        <s v="CR 32 A CL 29 B -36 (INTERIOR 302 BQ M MD B )" u="1"/>
        <s v="CR 32 A CL 29 B -36 (INTERIOR 503 BQ M MD B )" u="1"/>
        <s v="CR 32 A CL 29 B -36 (INTERIOR 303 BQ M MD B )" u="1"/>
        <s v="CR 32 A CL 29 B -36 (INTERIOR 504 BQ M MD B )" u="1"/>
        <s v="CR 32 A CL 29 B -14 (INTERIOR 303 BQ M MD A )" u="1"/>
        <s v="CR 32 A CL 29 B -36 (INTERIOR 502 BQ M MD B )" u="1"/>
        <s v="CR 32 A CL 29 B -36" u="1"/>
        <s v="CR 32 A CL 29 B -14" u="1"/>
        <s v="CR 32 A CL 29 B -36 (INTERIOR 501 BQ M MD B )" u="1"/>
        <s v="CR 32 A CL 29 B -36 (INTERIOR 304 BQ M MD B )" u="1"/>
        <s v="CR 32 A CL 29 B -36 (INTERIOR 103 BQ M MD B )" u="1"/>
        <s v="CR 32 A CL 29 B -36 (INTERIOR 404 BQ M MD B )" u="1"/>
        <s v="RURAL_190617200790200017_CR 55 AA CL 10 -17" u="1"/>
        <s v="RURAL_190616100394380001_VR ALTO DE VALLEJO" u="1"/>
        <s v="TRAN 53 B CR 68 D -62 (INTERIOR 208 BQ 1 )" u="1"/>
        <s v="RURAL_190649100053550005" u="1"/>
        <s v="RURAL_190440200840100000_CHOCHO MAYO" u="1"/>
        <s v="RURAL_190400200672600000_VEREDA SAN JUAN" u="1"/>
        <s v="RURAL_181040550000000000_181040550000000000" u="1"/>
        <s v="RURAL_181055438000000005_PROV.VDA LA HELIDA" u="1"/>
        <s v="RURAL_190660200830119001" u="1"/>
        <s v="RURAL_190319207020265001_PROV.VEREDA EL CORAL" u="1"/>
        <s v="RURAL_190313200550970001_PROV.VEREDA EL OSO" u="1"/>
        <s v="RURAL_190313200801125002_PROV.REYES" u="1"/>
        <s v="RURAL_190674200706560002_PROV.LA COMPAÑIA" u="1"/>
        <s v="RURAL_181038476200000002_PROV.VDA PALMIRA" u="1"/>
        <s v="RURAL_181081050000000002_PROVISIONAL" u="1"/>
        <s v="RURAL_190318203504010000_VEREDA LA HONDA" u="1"/>
        <s v="CR 48 CL 49 B SUR -53 (INTERIOR 5 )" u="1"/>
        <s v="CL 57 B CR 17 A -56 (INTERIOR 228 )" u="1"/>
        <s v="RURAL_190628200521500023_VDA LOS NAIPES" u="1"/>
        <s v="RURAL_190318101566500202_CR 52 D CL 38 55 INT202" u="1"/>
        <s v="RURAL_190439100629572101" u="1"/>
        <s v="RURAL_190615100345581230_CL 52 CR 59 -66 INT 230" u="1"/>
        <s v="RURAL_190615100345581330_CL 52 CR 59 -66 INT 330" u="1"/>
        <s v="RURAL_190615100627118102_CL 53 A CR 41 -85" u="1"/>
        <s v="RURAL_136029768900000000_CR 99A CL 57D 50 (IN 101)" u="1"/>
        <s v="RURAL_190615100627182401_MZ 5 CASA 11 INT 401" u="1"/>
        <s v="CR 104 D CL 61 B -40" u="1"/>
        <s v="RURAL_190318101566500303_CR 52 D CL 38 65 INT303" u="1"/>
        <s v="RURAL_190318101566500101_CR 52 D CL 38 -59 (LOCAL" u="1"/>
        <s v="RURAL_190318101566500403_CR 52 D CL 38 65 INT403" u="1"/>
        <s v="RURAL_190318101566500302_CR 52 D CL 38 -65 INT 302" u="1"/>
        <s v="RURAL_190318101566500402_CR 52 D CL 38 -65 INT 402" u="1"/>
        <s v="RURAL_190755100118800000_LA DANTA" u="1"/>
        <s v="RURAL_190318101566500201_CCR 52 D CL 38 -65 INT 20" u="1"/>
        <s v="RURAL_190318101566500401_CR 52 D CL 38 -65 INT 401" u="1"/>
        <s v="CL 57 B CR 17 A -56" u="1"/>
        <s v="RURAL_190617200774635000_PARCELACION LA SELVA ZC" u="1"/>
        <s v="RURAL_122025049000000000_122025049000000000" u="1"/>
        <s v="RURAL_181057974700000000_181057974700000000" u="1"/>
        <s v="RURAL_190319207022556002_PROV.VDA YOLOMBAL" u="1"/>
        <s v="RURAL_190319203832740006_VEREDA COLORADO" u="1"/>
        <s v="RURAL_190674200632300009_PROV.VDA SANTA RITA" u="1"/>
        <s v="RURAL_190319203806930010_VEREDA CHAPARRAL" u="1"/>
        <s v="RURAL_190616100414461005_VDA BARRO BLANCO" u="1"/>
        <s v="RURAL_190584100296000000_CL 19 CR 21- 43" u="1"/>
        <s v="RURAL_190616200250690001_VEREDA LAS PLAYAS" u="1"/>
        <s v="CL 1 CR 7 -25" u="1"/>
        <s v="CL 23 CR 53 -158" u="1"/>
        <s v="CR 50 CL 79 SUR -31" u="1"/>
        <s v="RURAL_190616200413910000_VEREDA BARRO BLANCO" u="1"/>
        <s v="RURAL_190698200011175000_VDA VILLA MARIA" u="1"/>
        <s v="RURAL_190697100324165000_CL 51 CR 40 64" u="1"/>
        <s v="RURAL_190607200534705001_PARCELACIÓN MARJULIA LOTE" u="1"/>
        <s v="RURAL_190400100331484000_CR 8 CL 6" u="1"/>
        <s v="RURAL_190149200852077000_VDA BETANIA" u="1"/>
        <s v="RURAL_161110275000000101_RURAL CALDAS LA CORRALA" u="1"/>
        <s v="RURAL_161132270000008009_161132270000008009" u="1"/>
        <s v="RURAL_190440200520110000_CERCA A VEREDA LA BOLSA" u="1"/>
        <s v="RURAL_190607200580275000_REFORESTADORA LOS RETIRO" u="1"/>
        <s v="RURAL_190439100046100000_CR 25 CL 22 -31" u="1"/>
        <s v="CL 26 CR 28 -58" u="1"/>
        <s v="CR 64 A CL 28 -35 (INTERIOR 301 )" u="1"/>
        <s v="RURAL_190617200702000002_VDA CABECERAS SECTOR ALTO" u="1"/>
        <s v="RURAL_190031101418000001" u="1"/>
        <s v="CR 46 CL 49 C SUR -13 (INTERIOR 202 )" u="1"/>
        <s v="RURAL_190580205750900003_GUASIMAL ALICANTE" u="1"/>
        <s v="CR 27 CL 58 -47 (INTERIOR 201 )" u="1"/>
        <s v="CR 27 CL 58 -47 (INTERIOR 301 )" u="1"/>
        <s v="CR 27 CL 58 -47 (INTERIOR 101 )" u="1"/>
        <s v="CL 57 CR 17 B -132 (INTERIOR 1147 )" u="1"/>
        <s v="RURAL_190411200531185004_PROV.SANDIEGO" u="1"/>
        <s v="CL 39 CR 115 -90 (INTERIOR 201 )" u="1"/>
        <s v="RURAL_190893200650000001_BARRIO SANTA ROSA" u="1"/>
        <s v="RURAL_190149100129762300_VEREDA CAMARGO" u="1"/>
        <s v="RURAL_163012158000000000" u="1"/>
        <s v="RURAL_114004700000000000_VEREDA_EL JARDIN" u="1"/>
        <s v="RURAL_190033200778531001_BARRIO BRISAS DEL SAN JUA" u="1"/>
        <s v="RURAL_190649100198676009_190649100198676009" u="1"/>
        <s v="RURAL_190649100197920002_190649100197920002" u="1"/>
        <s v="RURAL_190149100129011002_LT 2 CLLE 32A LOTEO STA I" u="1"/>
        <s v="RURAL_190425100134240006_ALTO DE LAS RUICES" u="1"/>
        <s v="CR 86 A CL 40 -21 (INTERIOR 101 )" u="1"/>
        <s v="RURAL_190055200531400000_VDA LA JULIA" u="1"/>
        <s v="RURAL_190002200651350001_PROV.VEREDA SANTA CATALIN" u="1"/>
        <s v="RURAL_190002200669020002_PROV.VEREDA EL CAUNZAL" u="1"/>
        <s v="CL 49 CR 48 -65 (INTERIOR 201 )" u="1"/>
        <s v="RURAL_190736105115800000_CR 58 N 48C-27" u="1"/>
        <s v="RURAL_190617200640038000_VDA CHIPRE" u="1"/>
        <s v="CR 22 A CL 53 -103" u="1"/>
        <s v="CR 17 AA CL 56 E -65" u="1"/>
        <s v="RURAL_190145200441120002_PROV.VDA SAN JOSE LA GUAI" u="1"/>
        <s v="CR 143 A CL 56 -286 (INTERIOR 105 )" u="1"/>
        <s v="RURAL_190149100220160031_VILLAS DEL ROSAL APT 301" u="1"/>
        <s v="RURAL_190400100033050200_CR 9 B CL 5 -40 (INT 201)" u="1"/>
        <s v="CR 22 C CL 58 A -5 (INTERIOR 201 )" u="1"/>
        <s v="RURAL_190034100065000000_CLLE 47 N 48-11" u="1"/>
        <s v="CR 139 CL 62 D -37 (INTERIOR 301 )" u="1"/>
        <s v="RURAL_190145100121200101_CL LAS CANOAS" u="1"/>
        <s v="RURAL_190145100121200102_CL LAS CANOAS" u="1"/>
        <s v="CR 49 CL 52 -61" u="1"/>
        <s v="RURAL_163011168000000202" u="1"/>
        <s v="RURAL_163011149100000000" u="1"/>
        <s v="RURAL_190616200143450000_VDA SANTA ANA" u="1"/>
        <s v="RURAL_163011168000000201" u="1"/>
        <s v="163011168000000301" u="1"/>
        <s v="RURAL_163011168000000302" u="1"/>
        <s v="CL 39 FD CR 120 -110 (INTERIOR 242 )" u="1"/>
        <s v="RURAL_190657200911113000_LA FLORESTA" u="1"/>
        <s v="RURAL_190667100578000000_CTRO DE DLLO INFANTIL" u="1"/>
        <s v="RURAL_190616200431430000_AEROCENTRO BDEG 20" u="1"/>
        <s v="RURAL_190440200802750005_PROV.VDA LA PEÑA" u="1"/>
        <s v="CR 16 CL 26 -18 (INTERIOR 201 )" u="1"/>
        <s v="RURAL_190375100701755000_190375100701755000" u="1"/>
        <s v="CR 120 F CL 48 D -85 (INTERIOR 422 )" u="1"/>
        <s v="RURAL_190698200835870115_190698200835870115" u="1"/>
        <s v="RURAL_190440200590841011_PROV.VEREDA LA ESMERALDA" u="1"/>
        <s v="RURAL_190400200550500000_PIEDRAS" u="1"/>
        <s v="RURAL_190616200371540198_VDA ABREITO FINCA 198 A" u="1"/>
        <s v="RURAL_190674200600987021_PROV.VDA LA ENEA" u="1"/>
        <s v="CR 25 AA CL 56 B -25 (INTERIOR 201 )" u="1"/>
        <s v="CR 25 AA CL 56 B -25 (INTERIOR 202 )" u="1"/>
        <s v="CR 25 AA CL 56 B -25 (INTERIOR 302 )" u="1"/>
        <s v="CR 25 AA CL 56 B -25 (INTERIOR 203 )" u="1"/>
        <s v="CR 25 AA CL 56 B -25 (INTERIOR 303 )" u="1"/>
        <s v="CR 25 AA CL 56 B -25 (INTERIOR 301 )" u="1"/>
        <s v="CR 120 F CL 48 D -7 (INTERIOR 2 )" u="1"/>
        <s v="CL 69 A CR 57 -53 (INTERIOR 401 )" u="1"/>
        <s v="RURAL_163006909600000105_163006909600000105" u="1"/>
        <s v="CL 46 D CR 59 A -5 (INTERIOR 203 )" u="1"/>
        <s v="CR 46 A CL 29 SUR -20 (INTERIOR 210 )" u="1"/>
        <s v="CR 43 A CL 75 SUR -5 (INTERIOR 404 )" u="1"/>
        <s v="RURAL_163006864900000000_163006864900000000" u="1"/>
        <s v="CL 65 SUR CR 40 -18 (INTERIOR 1202 )" u="1"/>
        <s v="RURAL_190319203832740008" u="1"/>
        <s v="RURAL_190319203828190101" u="1"/>
        <s v="CR 10 C CL 44 AA -19 (INTERIOR 01 )" u="1"/>
        <s v="RURAL_190893200873780005_VDA X10" u="1"/>
        <s v="RURAL_190809100113800001 CL 20 CR 18-21" u="1"/>
        <s v="RURAL_190318203505100002_PROV.VEREDA LA HONDA" u="1"/>
        <s v="RURAL_190617200623965002_PROV.VDA TRES PUERTAS" u="1"/>
        <s v="CR 89 CL 36 -37 (INTERIOR 201 )" u="1"/>
        <s v="CR 89 CL 36 -37 (INTERIOR 301 )" u="1"/>
        <s v="CR 89 CL 36 -37 (INTERIOR 302 )" u="1"/>
        <s v="125004686500000007" u="1"/>
        <s v="CL 56 HH CR 18 BA -109 (INTERIOR 100 )" u="1"/>
        <s v="CL 64 CR 37 -7 (INTERIOR 301 )" u="1"/>
        <s v="RURAL_190736105463500002_ MARMAJON" u="1"/>
        <s v="CL 56 CR 102 -208 (INTERIOR 100 )" u="1"/>
        <s v="CL 56 CR 102 -208 (INTERIOR 201 )" u="1"/>
        <s v="CL 56 CR 102 -208 (INTERIOR 202 )" u="1"/>
        <s v="CR 111 A CL 34 B -22 (INTERIOR 302 )" u="1"/>
        <s v="CL 64 CR 45 A -81 (INTERIOR 101 )" u="1"/>
        <s v="RURAL_190893200960200001_PROV.VDA. LA FELICIDAD" u="1"/>
        <s v="RURAL_190149200752950000_VDA CAMARGO" u="1"/>
        <s v="CR 76 CL 29 -46 (INTERIOR 301 )" u="1"/>
        <s v="CR 76 CL 29 -46 (INTERIOR 401 )" u="1"/>
        <s v="CR 76 CL 29 -46 (INTERIOR 502 )" u="1"/>
        <s v="CR 76 CL 29 -46 (INTERIOR 404 )" u="1"/>
        <s v="CR 76 CL 29 -46 (INTERIOR 403 )" u="1"/>
        <s v="CR 76 CL 29 -46 (INTERIOR 501 )" u="1"/>
        <s v="CR 76 CL 29 -46 (INTERIOR 402 )" u="1"/>
        <s v="RURAL_190656200524850005_URB VILLA SOFIA" u="1"/>
        <s v="RURAL_190893100088600002_CR 40 CL 44 - 70 INTERIOR" u="1"/>
        <s v="RURAL_190378100013400301_CR 10 N 9 -64-66" u="1"/>
        <s v="CR 47 CL 63 A -24 (INTERIOR 201 )" u="1"/>
        <s v="CR 47 CL 63 A -24 (INTERIOR 202 )" u="1"/>
        <s v="RURAL_190440200860885001_PROV.VDA LA ASUNCION" u="1"/>
        <s v="RURAL_190376200374222010_PARC FARO DE ORO LT10" u="1"/>
        <s v="RURAL_147013655300000789_147013655300000000" u="1"/>
        <s v="RURAL_190034100114690006_SAN MATEO" u="1"/>
        <s v="190034100121850005_CRA RESTREPO ESCOBAR" u="1"/>
        <s v="CL 19 A CR 27 -210" u="1"/>
        <s v="RURAL_190604100300214003_20 DE JULIO" u="1"/>
        <s v="CL 58 AA CR 97 AB -62" u="1"/>
        <s v="CL 58 AA CR 97 AB -62 (INTERIOR 401 )" u="1"/>
        <s v="CL 24 CR 72 A -20 (INTERIOR 101 )" u="1"/>
        <s v="RURAL_190378100021957001_EL HUESO" u="1"/>
        <s v="CL 60 CR 37 -40 (INTERIOR 113 )" u="1"/>
        <s v="RURAL_190284100799952005_CRA 19 N 29 N 19-19" u="1"/>
        <s v="CL 57 A CR 18 D -39 (INTERIOR 116 )" u="1"/>
        <s v="CR 10 CL 55 -381 (INTERIOR 190 )" u="1"/>
        <s v="RURAL_190149200582730002_VDA LA AURORA" u="1"/>
        <s v="CR 43 E CL 8 -10 (INTERIOR 404 )" u="1"/>
        <s v="CL 19 C CR 82 A -94 (INTERIOR 302 )" u="1"/>
        <s v="RURAL_190698200048180001_PROV.VDA LA AURORA" u="1"/>
        <s v="RURAL_125004769300000029_CL 23 S 4-85 CS 29" u="1"/>
        <s v="RURAL_190040101172600004_CLL 23 N 30-48 INT 301" u="1"/>
        <s v="CR 55 A CL 56 -92 (INTERIOR 222 )" u="1"/>
        <s v="CL 34 C CR 80 A -78" u="1"/>
        <s v="CR 61 CL 48 -96 (PI 1 )" u="1"/>
        <s v="CR 10 CL 19 SUR -629 (INTERIOR 11 )" u="1"/>
        <s v="RURAL_190234100558000001_BARRIO LA MESETA" u="1"/>
        <s v="RURAL_190318203211250004_VEREDA SAN ISIDRO SECTOR" u="1"/>
        <s v="RURAL_190364100058340003_CR 8 CL 12 -50 (INTERIOR" u="1"/>
        <s v="RURAL_190033200897295105_PROV.TAPARTO" u="1"/>
        <s v="CR 43 A CL 63 A -61" u="1"/>
        <s v="RURAL_190761100210300009_ CALLE 11" u="1"/>
        <s v="RURAL_190735100408400002_KR 52 N 45-50" u="1"/>
        <s v="CR 106 CL 55 -19" u="1"/>
        <s v="CR 108 CL 44 A -63 (INTERIOR 9917 )" u="1"/>
        <s v="RURAL_1904001000171300101_CL 5 CR 5 -49 INT 101" u="1"/>
        <s v="RURAL_190736105086000001_CR 59 CL 49 -21" u="1"/>
        <s v="RURAL_114013451200000201" u="1"/>
        <s v="RURAL_114013451200000202" u="1"/>
        <s v="RURAL_114013451200000301" u="1"/>
        <s v="CIRC 2 CR 72 -27 (INTERIOR 1 )" u="1"/>
        <s v="RURAL_147033400000000000_EL LLANO" u="1"/>
        <s v="RURAL_190439100503250002" u="1"/>
        <s v="RURAL_181053667000000000_VEREDA EL UVITAL" u="1"/>
        <s v="RURAL_190030200426130003_PROV.VDA PIEDECUESTA PART" u="1"/>
        <s v="RURAL_190861200409000000_VDA PALENQUE" u="1"/>
        <s v="RURAL_190319207025043002_PROV.VDA SAN JOSE" u="1"/>
        <s v="RURAL_190149200682078000_VDA SAMARIA" u="1"/>
        <s v="RURAL_181031181000000000_181031181000000000" u="1"/>
        <s v="RURAL_190761200627373000_VEREDA TRAVESIAS" u="1"/>
        <s v="RURAL_141030841255400000_VDA MESTIZAL" u="1"/>
        <s v="RURAL_190318203133056001_PROV.190318203133056000" u="1"/>
        <s v="RURAL_190197200588210002_PROV.VEREDA LOS CEDROS" u="1"/>
        <s v="RURAL_181055437050000004_VEREDA LA HELADIA" u="1"/>
        <s v="RURAL_190376200194100046_PARCELACIÓN VALLE DEL EST" u="1"/>
        <s v="RURAL_190149200652232003_CRISTO REY" u="1"/>
        <s v="RURAL_190616200453327002_PROV.VEREDA RANCHERIA" u="1"/>
        <s v="RURAL_190440200672158002_PROV.VDA ALTO DEL MERCADO" u="1"/>
        <s v="RURAL_190440200511040001_PROV.VDA PRIMAVERA" u="1"/>
        <s v="RURAL_190149200833227021_PROV.VEREDA LA CHAPA" u="1"/>
        <s v="RURAL_122047900000000000_122047900000000000" u="1"/>
        <s v="RURAL_190033200932750002_PROV.LA SOLITA" u="1"/>
        <s v="RURAL_190440200580030004_PROV.LAS MERCEDES" u="1"/>
        <s v="RURAL_190698200106325001_PROV.EL SALADITO" u="1"/>
        <s v="RURAL_190440200600400099_VEREDA LA ESPERANZA" u="1"/>
        <s v="RURAL_190318204803590115_PROV INT 5" u="1"/>
        <s v="RURAL_190149200582610001_PROV.LA AURORA" u="1"/>
        <s v="RURAL_190234200516710000_VDA LA MEZA" u="1"/>
        <s v="RURAL_190318203172600003_PROV.VDA EL ZANGO" u="1"/>
        <s v="RURAL_190400200657420002_PROV._VDA BUENA VISTA SC" u="1"/>
        <s v="RURAL_190674200549100005" u="1"/>
        <s v="RURAL_190400200359400002_PROV.VDA VALLEJUELITO" u="1"/>
        <s v="RURAL_190364200521795002_PROV.VDA ALTO DE LAS FLOR" u="1"/>
        <s v="RURAL_190002200639150001_PROV.VEREDA LA L" u="1"/>
        <s v="RURAL_190350100088970000_CARRERA NAPOLES" u="1"/>
        <s v="RURAL_125002210400000009_CL 24 SUR CR 7-45 INT9" u="1"/>
        <s v="RURAL_190138200300540007_PROV.VEREDA INSOR" u="1"/>
        <s v="RURAL_166055050350000016_166055050350000016" u="1"/>
        <s v="RURAL_146014272000000000_RURAL_PALMITAS" u="1"/>
        <s v="CR 105 B CL 62 -8" u="1"/>
        <s v="RURAL_190660200830119000_VDA SANTA BARBARA" u="1"/>
        <s v="RURAL_190022100046050001" u="1"/>
        <s v="CL 61 AA CR 103 D -59 (INTERIOR 101 )" u="1"/>
        <s v="RURAL_190306100121600001_MANGLAR" u="1"/>
        <s v="CR 3 CL 56 -23 (INTERIOR 1103 )" u="1"/>
        <s v="RURAL_190378100013400402_CR 10 N  9 -64 -66" u="1"/>
        <s v="RURAL_190375100248450001_CL 27 CR 14-71 PISO 2" u="1"/>
        <s v="RURAL_190378100013400302_CR 10 9 64" u="1"/>
        <s v="RURAL_190378100013400401_CRA 10 9 64" u="1"/>
        <s v="RURAL_190656200810500000_LOMA HERMOSA" u="1"/>
        <s v="RURAL_190042100181600500_CR 17 NO 12 - 31 INT 201" u="1"/>
        <s v="RURAL_190042100181600600_CR 17 NO 12 - 31 INT 202" u="1"/>
        <s v="RURAL_190670101542670004_CORREGIMIENTO CRISTALES" u="1"/>
        <s v="RURAL_190670101542670005_CORREGIMIENTO CRISTALES P" u="1"/>
        <s v="RURAL_190149100230086201_VILLAS EL ROSAL MZ3 LT19" u="1"/>
        <s v="RURAL_190138100048415007_CR 29 #23-91" u="1"/>
        <s v="RURAL_190439100078600001_CL 32 CR 25 -24" u="1"/>
        <s v="RURAL_190149100220080201_VILLAS EL ROSAL MZ3 LT19" u="1"/>
        <s v="RURAL_190735102273600002_CR 45 B CL 50 -86" u="1"/>
        <s v="RURAL_190604100276860001_ALTO DE LOS MUERTOS CASA" u="1"/>
        <s v="RURAL_190604100328572004_LLANO DE CORDOBA" u="1"/>
        <s v="RURAL_190318101566500102_CR 52 D CL 38 71 INT102" u="1"/>
        <s v="RURAL_190615100353719301_CL 51 D N 60 27 INT 301" u="1"/>
        <s v="RURAL_190378100030116000_MARIA ALEGRIA" u="1"/>
        <s v="RURAL_190149100100500102_CR 33 A CL 43 B -50 (AP 1" u="1"/>
        <s v="RURAL_190149100100500101_CR 33 A CL 43 B -50 (APTO" u="1"/>
        <s v="RURAL_190736104240000001_CR 52 CL 54A - 67" u="1"/>
        <s v="RURAL_190614100070560020_CR 57 A CL 48 B 12" u="1"/>
        <s v="RURAL_190149100397508052_CR 21C CL 21 -52 PARCELAC" u="1"/>
        <s v="RURAL_190649100005920005" u="1"/>
        <s v="RURAL_190378100032278201_URBANIZACION LA CANCHA CO" u="1"/>
        <s v="RURAL_190149100205068105_CR 36 A N 16 B -44 APTO 2" u="1"/>
        <s v="RURAL_190761100277950019" u="1"/>
        <s v="RURAL_190885100080120001_GUAYABITO" u="1"/>
        <s v="RURAL_190649100005920006" u="1"/>
        <s v="RURAL_190378100032483001_FINCA GUAYABAL" u="1"/>
        <s v="RURAL_190149100205068104_CR 36 A N 16 B -48 APTO 1" u="1"/>
        <s v="CR 119 C CL 62 B -9" u="1"/>
        <s v="RURAL_190284100661328008_CALLE 32 B N 25 37" u="1"/>
        <s v="RURAL_190284100662504008_ CALLE 32 ELEXALDIA" u="1"/>
        <s v="RURAL_190284100637800007_KR 27 A N 33-15" u="1"/>
        <s v="RURAL_190042100448600000_CALLE 8 CRA 8 65" u="1"/>
        <s v="RURAL_163017268000000322_LOS ZULETA" u="1"/>
        <s v="RURAL_190856100103100001_CL 10 A # 12-35 INTERIOR" u="1"/>
        <s v="RURAL_190856100103100002_CL 10 A # 12-35 INTERIOR" u="1"/>
        <s v="RURAL_190197100085750005" u="1"/>
        <s v="RURAL_190197100085750006" u="1"/>
        <s v="RURAL_190736104539200001_BARRIO NARIÑO" u="1"/>
        <s v="RURAL_190197100085750007" u="1"/>
        <s v="RURAL_190411100180000001_PARQUE DE LA MISERICORDIA" u="1"/>
        <s v="RURAL_190197100085750000_CL 21 N 22 56" u="1"/>
        <s v="CR 8 CL 43 E -59 (INTERIOR 201 )" u="1"/>
        <s v="RURAL_163017268000000422" u="1"/>
        <s v="CR 108 CL 15 -6" u="1"/>
        <s v="RURAL_122017348000000000_122017348000000000" u="1"/>
        <s v="CR 69 CL 35 A SUR -74 (INTERIOR 134 )" u="1"/>
        <s v="RURAL_190604100286180002_LA CULEBRA" u="1"/>
        <s v="RURAL_190604100286180001_LA CULEBRA" u="1"/>
        <s v="RURAL_190197200500315000_VDA LA CHORRERA" u="1"/>
        <s v="RURAL_163011168000000301" u="1"/>
        <s v="RURAL_190319205303100000_CL 35A 80A-40" u="1"/>
        <s v="RURAL_190031101379950002_CL 26A N° 33 -051" u="1"/>
        <s v="RURAL_190617200523425000_RIONEGRO" u="1"/>
        <s v="RURAL_190674100166600000_BARRIO NUEVO PISO 2" u="1"/>
        <s v="RURAL_190319206310450000_CERCA AL VEREDA LA CLARA" u="1"/>
        <s v="RURAL_147011607900000003_VEREDA LA PALMA" u="1"/>
        <s v="RURAL_163017268000000222_PROV.163017268000000220" u="1"/>
        <s v="RURAL_190318101554870000_VDA SAN ANTONIO" u="1"/>
        <s v="CL 18 CR 21 -38 (INTERIOR 301 )" u="1"/>
        <s v="RURAL_190034100281140003_BARRIO CHAPARRALITO" u="1"/>
        <s v="RURAL_136029983505000101" u="1"/>
        <s v="RURAL_190617200701240003_PROV.VEREDA CABECERAS" u="1"/>
        <s v="RURAL_190375100649800000_CR 20 CL 18 -29" u="1"/>
        <s v="RURAL_190616100424182000_BG 182 ZONA FRANCA" u="1"/>
        <s v="RURAL_190616200200375000_RIO ABAJO-LA PORQUERA" u="1"/>
        <s v="RURAL_190033200897300003_PROV.TAPARTO AL FRENTE DE" u="1"/>
        <s v="RURAL_190617200580915000_LLANOGRANDE" u="1"/>
        <s v="CL 58 SUR CR 61 -61 (INTERIOR 401 )" u="1"/>
        <s v="RURAL_190318203331460000_VDA LA HONDA" u="1"/>
        <s v="RURAL_190616100404133000_VDA ALTO BONITO" u="1"/>
        <s v="RURAL_159071300000000101_CARRILERA SIERRA MORENA" u="1"/>
        <s v="RURAL_190206200479742001_VEREDA ARANGO" u="1"/>
        <s v="CL 4 SUR CR 38 -4 (INTERIOR 5 )" u="1"/>
        <s v="RURAL_190809200597645000_LA SIRIA LT 150" u="1"/>
        <s v="RURAL_190616200171047002_PROV.VEREDA GALICIA" u="1"/>
        <s v="RURAL_190149100205260101_LT 151 INT 101 CATTLEYA" u="1"/>
        <s v="RURAL_190847200915074001_VEREDA EL ESCUBILLAL" u="1"/>
        <s v="CL 36 CR 52 -55" u="1"/>
        <s v="RURAL_190584200380280003_PROV.ALDEAS CAMPESINAS" u="1"/>
        <s v="RURAL_190313200735570003_PROV.TAFETANES" u="1"/>
        <s v="RURAL_190736105036800002_CR 59 LAS DELICIAS" u="1"/>
        <s v="RURAL_163015343000000000" u="1"/>
        <s v="RURAL_190656100312500003" u="1"/>
        <s v="CL 10 CR 43 B -47 (INTERIOR 101 )" u="1"/>
        <s v="RURAL_190319206914504000_GUAPANTE" u="1"/>
        <s v="CL 66 C CR 41 -61 (INTERIOR 103 )" u="1"/>
        <s v="RURAL_190319203838510001_PROV.VDA BELLA VISTA" u="1"/>
        <s v="RURAL_163015343000000001" u="1"/>
        <s v="RURAL_190030100072146000_CR 50 A CL 43 -03 PISO 2" u="1"/>
        <s v="CR 45 TRAN 5 A -37 (INTERIOR 101 )" u="1"/>
        <s v="RURAL_190847200772010007_PROV.VEREDA SAN FERNANDO" u="1"/>
        <s v="CR 45 CL 57 -36" u="1"/>
        <s v="CR 82 A CL 54 A -107" u="1"/>
        <s v="RURAL_190604100009813200_CLL 11 2 374" u="1"/>
        <s v="RURAL_191245200700500001_PROV.PORVENIR" u="1"/>
        <s v="RURAL_191245200675500001_PROV.VDA ARBOLEDA" u="1"/>
        <s v="RURAL_190604100009813301_CL 11 N 2 -374" u="1"/>
        <s v="CR 57 CL 62 -85 (INTERIOR 301 )" u="1"/>
        <s v="CR 55 CL 47 A SUR -18 (INTERIOR 401 )" u="1"/>
        <s v="CR 59 B CL 54 B -77 (INTERIOR 101 )" u="1"/>
        <s v="CR 59 B CL 54 B -77 (INTERIOR 202 )" u="1"/>
        <s v="RURAL_190690100147200003" u="1"/>
        <s v="CR 84 CL 1 SUR -74 (INTERIOR 101 )" u="1"/>
        <s v="CR 39 CL 47 -54 (INTERIOR 102 )" u="1"/>
        <s v="CR 51 A CL 86 -42 (INTERIOR 101 )" u="1"/>
        <s v="CL 46 CR 29 -65 (INTERIOR 401 )" u="1"/>
        <s v="CL 40 SUR CR 25 B -60 (INTERIOR 6 )" u="1"/>
        <s v="RURAL_116005082200000011_116005082200000000" u="1"/>
        <s v="CR 78 CL 40 SUR -18 (INTERIOR 301 )" u="1"/>
        <s v="CR 37 A CL 2 SUR -83" u="1"/>
        <s v="CR 41 AA CL 18 A SUR -11" u="1"/>
        <s v="CR 37 A CL 2 SUR -127" u="1"/>
        <s v="CR 58 CL 43 SUR -139 (INTERIOR 211 )" u="1"/>
        <s v="CR 63 CL 38 A -7 (INTERIOR 302 )" u="1"/>
        <s v="TRAN 6 CR 45 -165" u="1"/>
        <s v="RURAL_190893200611626000_VDA X-10" u="1"/>
        <s v="RURAL_116005329089896700_RURAL_116005329089896700" u="1"/>
        <s v="CR 100 AF CL 48 FD -9 (INTERIOR 301 )" u="1"/>
        <s v="CL 51 A SUR CR 67 -153 (INTERIOR 201 )" u="1"/>
        <s v="TRAN 49 D SUR CR 62 A -32 (INTERIOR 401 )" u="1"/>
        <s v="CR 99 DD CL 49 A -103 (INTERIOR 303 )" u="1"/>
        <s v="CL 35 D CR 107 -8 (INTERIOR 301 )" u="1"/>
        <s v="RURAL_190318102443000102" u="1"/>
        <s v="RURAL_190607100316516201_CR 25D N 19C- 26 INT 201" u="1"/>
        <s v="RURAL_116007190700000201" u="1"/>
        <s v="TRAN 53 B CR 68 D -62 (INTERIOR 901 BQ 5 ORIGEN DE" u="1"/>
        <s v="TRAN 53 B CR 68 D -62 (INTERIOR 902 BQ 5 ORIGEN DE" u="1"/>
        <s v="TRAN 53 B CR 68 D -62 (INTERIOR 903 BQ 5 ORIGEN DE" u="1"/>
        <s v="TRAN 53 B CR 68 D -62 (INTERIOR 804 BQ 5 ORIGEN DE" u="1"/>
        <s v="TRAN 53 B CR 68 D -62 (INTERIOR 806 BQ 5 ORIGEN DE" u="1"/>
        <s v="TRAN 53 B CR 68 D -62 (INTERIOR 808 BQ 5 ORIGEN DE" u="1"/>
        <s v="TRAN 53 B CR 68 D -62 (INTERIOR 807 BQ 5 ORIGEN DE" u="1"/>
        <s v="TRAN 53 B CR 68 D -62 (INTERIOR 805 BQ 5 ORIGEN DE" u="1"/>
        <s v="TRAN 53 B CR 68 D -62 (INTERIOR 904 BQ 5 ORIGEN DE" u="1"/>
        <s v="TRAN 53 B CR 68 D -62 (INTERIOR 905 BQ 5 ORIGEN DE" u="1"/>
        <s v="TRAN 53 B CR 68 D -62 (INTERIOR 908 BQ 5 ORIGEN DE" u="1"/>
        <s v="TRAN 53 B CR 68 D -62 (INTERIOR 906 BQ 5 ORIGEN DE" u="1"/>
        <s v="TRAN 53 B CR 68 D -62 (INTERIOR 1001 BQ 5 ORIGEN D" u="1"/>
        <s v="TRAN 53 B CR 68 D -62 (INTERIOR 1007 BQ 5 ORIGEN D" u="1"/>
        <s v="TRAN 53 B CR 68 D -62 (INTERIOR 1008 BQ 5 ORIGEN D" u="1"/>
        <s v="TRAN 53 B CR 68 D -62 (INTERIOR 907 BQ 5 ORIGEN DE" u="1"/>
        <s v="TRAN 53 B CR 68 D -62 (INTERIOR 1004 BQ 5 ORIGEN D" u="1"/>
        <s v="TRAN 53 B CR 68 D -62 (INTERIOR 1006 BQ 5 ORIGEN D" u="1"/>
        <s v="TRAN 53 B CR 68 D -62 (INTERIOR 1002 BQ 5 ORIGEN D" u="1"/>
        <s v="TRAN 53 B CR 68 D -62 (INTERIOR 1005 BQ 5 ORIGEN D" u="1"/>
        <s v="TRAN 53 B CR 68 D -62 (INTERIOR 1003 BQ 5 ORIGEN D" u="1"/>
        <s v="CL 29 B CR 32 -27 (INTERIOR 302 BQ K MD A )" u="1"/>
        <s v="CL 29 B CR 32 -27 (INTERIOR 303 BQ K MD A )" u="1"/>
        <s v="CL 29 B CR 32 -27 (INTERIOR 301 BQ K MD A )" u="1"/>
        <s v="CL 29 B CR 32 -27 (INTERIOR 204 BQ K MD A )" u="1"/>
        <s v="DIAG 62 A CL 63 A -85 (INTERIOR 608 IROKO BQ 2 )" u="1"/>
        <s v="DIAG 62 A CL 63 A -85 (INTERIOR 607 IROKO BQ 2 )" u="1"/>
        <s v="DIAG 62 A CL 63 A -85 (INTERIOR 606 IROKO BQ 2 )" u="1"/>
        <s v="DIAG 62 A CL 63 A -85 (INTERIOR 602 IROKO BQ 2 )" u="1"/>
        <s v="DIAG 62 A CL 63 A -85 (INTERIOR 601 IROKO BQ 2 )" u="1"/>
        <s v="DIAG 62 A CL 63 A -85 (INTERIOR 507 IROKO BQ 2 )" u="1"/>
        <s v="DIAG 62 A CL 63 A -85 (INTERIOR 603 IROKO BQ 2 )" u="1"/>
        <s v="DIAG 62 A CL 63 A -85 (INTERIOR 506 IROKO BQ 2 )" u="1"/>
        <s v="DIAG 62 A CL 63 A -85 (INTERIOR 604 IROKO BQ 2 )" u="1"/>
        <s v="DIAG 62 A CL 63 A -85 (INTERIOR 508 IROKO BQ 2 )" u="1"/>
        <s v="DIAG 62 A CL 63 A -85 (INTERIOR 505 IROKO BQ 2 )" u="1"/>
        <s v="DIAG 62 A CL 63 A -85 (INTERIOR 504 IROKO BQ 2 )" u="1"/>
        <s v="DIAG 62 A CL 63 A -85 (INTERIOR 703 IROKO BQ 2 )" u="1"/>
        <s v="DIAG 62 A CL 63 A -85 (INTERIOR 307 IROKO BQ 2 )" u="1"/>
        <s v="DIAG 62 A CL 63 A -85 (INTERIOR 308 IROKO BQ 2 )" u="1"/>
        <s v="DIAG 62 A CL 63 A -85 (INTERIOR 402 IROKO BQ 2 )" u="1"/>
        <s v="DIAG 62 A CL 63 A -85 (INTERIOR 403 IROKO BQ 2 )" u="1"/>
        <s v="DIAG 62 A CL 63 A -85 (INTERIOR 404 IROKO BQ 2 )" u="1"/>
        <s v="DIAG 62 A CL 63 A -85 (INTERIOR 405 IROKO BQ 2 )" u="1"/>
        <s v="DIAG 62 A CL 63 A -85 (INTERIOR 406 IROKO BQ 2 )" u="1"/>
        <s v="DIAG 62 A CL 63 A -85 (INTERIOR 407 IROKO BQ 2 )" u="1"/>
        <s v="DIAG 62 A CL 63 A -85 (INTERIOR 501 IROKO BQ 2 )" u="1"/>
        <s v="DIAG 62 A CL 63 A -85 (INTERIOR 502 IROKO BQ 2 )" u="1"/>
        <s v="DIAG 62 A CL 63 A -85 (INTERIOR 503 IROKO BQ 2 )" u="1"/>
        <s v="DIAG 62 A CL 63 A -85 (INTERIOR 408 IROKO BQ 2 )" u="1"/>
        <s v="DIAG 62 A CL 63 A -85 (INTERIOR 306 IROKO BQ 2 )" u="1"/>
        <s v="DIAG 62 A CL 63 A -85 (INTERIOR 305 IROKO BQ 2 )" u="1"/>
        <s v="DIAG 62 A CL 63 A -85 (INTERIOR 304 IROKO BQ 2 )" u="1"/>
        <s v="DIAG 62 A CL 63 A -85 (INTERIOR 303 IROKO BQ 2 )" u="1"/>
        <s v="DIAG 62 A CL 63 A -85 (INTERIOR 302 IROKO BQ 2 )" u="1"/>
        <s v="DIAG 62 A CL 63 A -85 (INTERIOR 301 IROKO BQ 2 )" u="1"/>
        <s v="DIAG 62 A CL 63 A -85 (INTERIOR 208 IROKO BQ 2 )" u="1"/>
        <s v="DIAG 62 A CL 63 A -85 (INTERIOR 207 IROKO BQ 2 )" u="1"/>
        <s v="DIAG 62 A CL 63 A -85 (INTERIOR 206 IROKO BQ 2 )" u="1"/>
        <s v="DIAG 62 A CL 63 A -85 (INTERIOR 205 IROKO BQ 2 )" u="1"/>
        <s v="DIAG 62 A CL 63 A -85 (INTERIOR 204 IROKO BQ 2 )" u="1"/>
        <s v="DIAG 62 A CL 63 A -85 (INTERIOR 203 IROKO BQ 2 )" u="1"/>
        <s v="DIAG 62 A CL 63 A -85 (INTERIOR 202 IROKO BQ 2 )" u="1"/>
        <s v="DIAG 62 A CL 63 A -85 (INTERIOR 201 IROKO BQ 2 )" u="1"/>
        <s v="DIAG 62 A CL 63 A -85 (INTERIOR 107 IROKO BQ 2 )" u="1"/>
        <s v="DIAG 62 A CL 63 A -85 (INTERIOR 106 IROKO BQ 2 )" u="1"/>
        <s v="DIAG 62 A CL 63 A -85 (INTERIOR 101 IROKO BQ 2 )" u="1"/>
        <s v="DIAG 62 A CL 63 A -85 (INTERIOR 105 IROKO BQ 2 )" u="1"/>
        <s v="DIAG 62 A CL 63 A -85 (INTERIOR 103 IROKO BQ 2 )" u="1"/>
        <s v="DIAG 62 A CL 63 A -85 (INTERIOR 104 IROKO BQ 2 )" u="1"/>
        <s v="DIAG 62 A CL 63 A -85 (INTERIOR 102 IROKO BQ 2 )" u="1"/>
        <s v="DIAG 62 A CL 63 A -85 (INTERIOR 605 IROKO BQ 2 )" u="1"/>
        <s v="DIAG 62 A CL 63 A -85 (INTERIOR 401 IROKO BQ 2 )" u="1"/>
        <s v="CL 50 B SUR CR 83 -4 (INTERIOR 223 )" u="1"/>
        <s v="TRAN 53 B CR 68 D -62 (INTERIOR 5 ZC BQ 5 ORIGEN D" u="1"/>
        <s v="RURAL_190042100153500000_KRA 15 N 11-50" u="1"/>
        <s v="RURAL_190243200628080000_LA GARRUCHA" u="1"/>
        <s v="RURAL_190615100660570013_VEREDA CIMARRONA FINCA 13" u="1"/>
        <s v="RURAL_190657100044520001_SAN JOSE" u="1"/>
        <s v="RURAL_190679100016900201_190679100016900201" u="1"/>
        <s v="RURAL_190679100057410000_190679100057410000" u="1"/>
        <s v="RURAL_190030200535008000" u="1"/>
        <s v="RURAL_181050410800000001_PROV.RURAL_18105041080000" u="1"/>
        <s v="RURAL_190761100277950000_1A 1-1 PRIMERO MAYO" u="1"/>
        <s v="CR 128 CL 63 -21 (INTERIOR 102 )" u="1"/>
        <s v="RURAL_103051642998000201" u="1"/>
        <s v="RURAL_103051642998000202" u="1"/>
        <s v="RURAL_103051642998000102" u="1"/>
        <s v="CL 57 B CR 81 -286 (INTERIOR 117 )" u="1"/>
        <s v="RURAL_103051642998000101_103051642998000101" u="1"/>
        <s v="116005539750000000" u="1"/>
        <s v="RURAL_190377200573105001_PROV.VEREDA TABACAL" u="1"/>
        <s v="RURAL_190149200661050000_VEREDA CRISTO REY" u="1"/>
        <s v="RURAL_190284100797450000_CL 34 N19-45 BR MANGURUMA" u="1"/>
        <s v="CR 23 CL 56 -26" u="1"/>
        <s v="CR 46 CL 7 -161" u="1"/>
        <s v="RURAL_190378200413732004_PROV.VEREDA PLATANARES" u="1"/>
        <s v="CL 16 A SUR CR 41 -75" u="1"/>
        <s v="RURAL_190735100131600001_KR 55 N45 243" u="1"/>
        <s v="CL 56 CR 30 -84 (INTERIOR 302 )" u="1"/>
        <s v="RURAL_190674200686360005_PRV VDA LA PORQUERA" u="1"/>
        <s v="CR 25 CL 4 -165 (INTERIOR 8001 )" u="1"/>
        <s v="CL 16 A SUR CR 9 F -200 (INTERIOR 8000 )" u="1"/>
        <s v="CR 70 CL 1 -182 (INTERIOR 8000 )" u="1"/>
        <s v="CL 44 CR 69 -96 (INTERIOR 8001 )" u="1"/>
        <s v="CR 43 A CL 1 SUR -31 (INTERIOR 8975 )" u="1"/>
        <s v="CL 39 SUR CR 48 -180 (INTERIOR 8010 )" u="1"/>
        <s v="CR 67 CL 71 -37 (INTERIOR 8001 )" u="1"/>
        <s v="RURAL_177006884000000081" u="1"/>
        <s v="CL 8 CR 43 C -68 (INTERIOR 8001 )" u="1"/>
        <s v="CL 39 SUR CR 41 -47" u="1"/>
        <s v="CL 46 A SUR CR 43 A -221 (INTERIOR 5 )" u="1"/>
        <s v="CL 32 CR 65 F -81" u="1"/>
        <s v="CL 36 D SUR CR 25 -92 (INTERIOR 8000 )" u="1"/>
        <s v="RURAL_146033420000000080" u="1"/>
        <s v="CR 57 CL 24 -41 (INTERIOR 80001 )" u="1"/>
        <s v="CR 43 A CL 1 SUR -50 (INTERIOR 8002 )" u="1"/>
        <s v="CR 43 A CL 1 SUR -50 (INTERIOR 8001 )" u="1"/>
        <s v="CR 43 A CL 1 SUR -50 (INTERIOR 8003 )" u="1"/>
        <s v="RURAL_159069900000000001_CR 50 N 96A SUR-280 KIOSC" u="1"/>
        <s v="RURAL_159046070000000001_PROV.PUEBLO VIEJO" u="1"/>
        <s v="RURAL_159115041000000001_MARIAN OSPINA" u="1"/>
        <s v="RURAL_190091100206550011" u="1"/>
        <s v="RURAL_190313200421260006_PROV.QUEBRADONA" u="1"/>
        <s v="CL 49 AA CR 99 E -72 (INTERIOR 1239 )" u="1"/>
        <s v="RURAL_190113100025300012" u="1"/>
        <s v="CL 56 D CR 14 -9 (INTERIOR 102 )" u="1"/>
        <s v="RURAL_190616100404208007_VEREDA ALTO BONITO LOTE 7" u="1"/>
        <s v="RURAL_163014802800000101" u="1"/>
        <s v="RURAL_163014581000000201" u="1"/>
        <s v="161083998000000000" u="1"/>
        <s v="RURAL_190543200203715002_PROV.VEREDA LOMA EL SAUCE" u="1"/>
        <s v="RURAL_190660200500405001_PROV.VEREDA LA CUMBRE" u="1"/>
        <s v="RURAL_190679100140200001_CRA SANTANDER" u="1"/>
        <s v="CR 60 CL 48 -65 (INTERIOR 107 )" u="1"/>
        <s v="RURAL_190617200742680000_VEREDA CAPIRO" u="1"/>
        <s v="RURAL_159144693000000000_159144693000000000" u="1"/>
        <s v="CL 39 D CR 40 -131 (INTERIOR 301 )" u="1"/>
        <s v="RURAL_190034100012820001_SECTOR AUPAN" u="1"/>
        <s v="CR 26 CL 37 -4 (INTERIOR 201 )" u="1"/>
        <s v="CR 22 C CL 12 DD -52" u="1"/>
        <s v="RURAL_190245200064400001_VÍA VEGACHI-REMD-KM8-CERC" u="1"/>
        <s v="RURAL_190755200501720000_VDA LA HERMOSA" u="1"/>
        <s v="RURAL_190149200862458001_PROV.BETANIA" u="1"/>
        <s v="RURAL_190411200550080001_PROV.VEREDA EL GUAMAL" u="1"/>
        <s v="RURAL_190319207309650001_PROV.190319207309650000" u="1"/>
        <s v="CL 18 CR 115 -198 (INTERIOR 201 )" u="1"/>
        <s v="CL 18 CR 115 -198 (INTERIOR 301 )" u="1"/>
        <s v="RURAL_190616200261654010_VEREDA SAN LUIS" u="1"/>
        <s v="RURAL_190425200517520001_VEREDA LA SUSANA" u="1"/>
        <s v="RURAL_190617200551800001_VIVIENDA AMELIA" u="1"/>
        <s v="CR 119 CL 34 AB -105 (INTERIOR 201 )" u="1"/>
        <s v="CL 59 BD CR 28 A -86" u="1"/>
        <s v="RURAL_190858100162050101" u="1"/>
        <s v="RURAL_146008514800000001_146008514800000001" u="1"/>
        <s v="RURAL_190101100112625005" u="1"/>
        <s v="RURAL_190101100112625002" u="1"/>
        <s v="RURAL_190101100112625004" u="1"/>
        <s v="RURAL_190042100448700001_CR 8 - 8-58 LA BARRANCA" u="1"/>
        <s v="RURAL_190604100336600001_LLANO DE CORDOBA" u="1"/>
        <s v="RURAL_190319207713800001_PROV.VDA EL CORAL" u="1"/>
        <s v="RURAL_190674200637470010_PROV.VDA CHAPARRAL" u="1"/>
        <s v="RURAL_190319207713800002_PROV.VDA EL CORAL" u="1"/>
        <s v="RURAL_190736104250800701_CL 55A N 52A 06" u="1"/>
        <s v="RURAL_190736104250800702_CL 55A N 52A 06" u="1"/>
        <s v="RURAL_190736104250800703_CL 55A N 52A 06" u="1"/>
        <s v="RURAL_125004799300000053_CR 6 CL 24 A S-230 IN 53" u="1"/>
        <s v="RURAL_159040702400000210_159040702400000210" u="1"/>
        <s v="RURAL_190761200547500008_PROV.LAS SALINAS" u="1"/>
        <s v="RURAL_190501200453800002_PROV.VEREDA EL PENCAL" u="1"/>
        <s v="CR 107 CL 17 A -15 (INTERIOR 118 )" u="1"/>
        <s v="RURAL_190377200704800006_PROV.VEREDA PANTANILLO" u="1"/>
        <s v="CL 66 C CR 37 -42 (INTERIOR 201 )" u="1"/>
        <s v="146015487500000000_VEREDA LA COLIMOCHA" u="1"/>
        <s v="RURAL_190375100822772092_UB CAMPESTRE REAL CASA 92" u="1"/>
        <s v="CL 10 CR 37 -7" u="1"/>
        <s v="CL 59 CR 120 F -3 (INTERIOR 119 )" u="1"/>
        <s v="RURAL_190660200921080001_PROV.VDA POCITOS PTO SALU" u="1"/>
        <s v="RURAL_190284200906430000_VDA POTON" u="1"/>
        <s v="CL 54 CR 17 B -123 (INTERIOR 301 )" u="1"/>
        <s v="RURAL_126009500000000038_CR 9 N2 10(IN 139) PALMAS" u="1"/>
        <s v="CL 28 CR 71 -41 (INTERIOR 401 )" u="1"/>
        <s v="RURAL_190440200600550001_PROV.VEREDA ESMERALDA FIN" u="1"/>
        <s v="RURAL_190440200660081001_PROV.VDA GAVIRIA" u="1"/>
        <s v="TRAN 53 B CR 68 D -62 (INTERIOR 606 BQ 5 ORIGEN DE" u="1"/>
        <s v="TRAN 53 B CR 68 D -62 (INTERIOR 705 BQ 5 ORIGEN DE" u="1"/>
        <s v="TRAN 53 B CR 68 D -62 (INTERIOR 701 BQ 5 ORIGEN DE" u="1"/>
        <s v="TRAN 53 B CR 68 D -62 (INTERIOR 703 BQ 5 ORIGEN DE" u="1"/>
        <s v="TRAN 53 B CR 68 D -62 (INTERIOR 704 BQ 5 ORIGEN DE" u="1"/>
        <s v="TRAN 53 B CR 68 D -62 (INTERIOR 702 BQ 5 ORIGEN DE" u="1"/>
        <s v="TRAN 53 B CR 68 D -62 (INTERIOR 607 BQ 5 ORIGEN DE" u="1"/>
        <s v="TRAN 53 B CR 68 D -62 (INTERIOR 608 BQ 5 ORIGEN DE" u="1"/>
        <s v="TRAN 53 B CR 68 D -62 (INTERIOR 706 BQ 5 ORIGEN DE" u="1"/>
        <s v="TRAN 53 B CR 68 D -62 (INTERIOR 803 BQ 5 ORIGEN DE" u="1"/>
        <s v="TRAN 53 B CR 68 D -62 (INTERIOR 801 BQ 5 ORIGEN DE" u="1"/>
        <s v="TRAN 53 B CR 68 D -62 (INTERIOR 802 BQ 5 ORIGEN DE" u="1"/>
        <s v="TRAN 53 B CR 68 D -62 (INTERIOR 708 BQ 5 ORIGEN DE" u="1"/>
        <s v="TRAN 53 B CR 68 D -62 (INTERIOR 707 BQ 5 ORIGEN DE" u="1"/>
        <s v="RURAL_190149200643460001_PROV.VEREDA CRISTO REY" u="1"/>
        <s v="RURAL_190318100105300000_CL 51 CR 48-36 IN 301" u="1"/>
        <s v="RURAL_191245200614555104_PROV.LA CORTES" u="1"/>
        <s v="CL 69 CR 48 A -45 (INTERIOR 201 )" u="1"/>
        <s v="RURAL_190604200515645000_190604200515645000" u="1"/>
        <s v="CL 69 CR 48 A -45 (INTERIOR 301 )" u="1"/>
        <s v="RURAL_190138100038600007_CL 22 29-22 BR VERSALLES" u="1"/>
        <s v="CL 69 CR 48 A -45 (INTERIOR 401 )" u="1"/>
        <s v="CL 69 CR 48 A -45" u="1"/>
        <s v="RURAL_190318203332210010_BARRIO SAN ANTONIO" u="1"/>
        <s v="RURAL_190318203332210020_BARRIO SAN ANTONIO" u="1"/>
        <s v="CL 54 CR 55 -51" u="1"/>
        <s v="RURAL_190364100058340000_CR 8 12 50 URBO" u="1"/>
        <s v="CL 29 B CR 32 -27 (INTERIOR 203 BQ K MD A )" u="1"/>
        <s v="CL 29 B CR 32 -27 (INTERIOR 102 BQ K MD A )" u="1"/>
        <s v="CL 29 B CR 32 -27 (INTERIOR 104 BQ K MD A )" u="1"/>
        <s v="CL 29 B CR 32 -27 (INTERIOR 103 BQ K MD A )" u="1"/>
        <s v="CL 29 B CR 32 -27 (INTERIOR 202 BQ K MD A )" u="1"/>
        <s v="CL 29 B CR 32 -27 (INTERIOR 201 BQ K MD A )" u="1"/>
        <s v="RURAL_190736104110110000_LA MADRE" u="1"/>
        <s v="RURAL_190607200505579041_PARC HORIZONTES LT 41" u="1"/>
        <s v="CR 152 A CL 62 B -148" u="1"/>
        <s v="RURAL_190093100340800000_CA TOLIMA" u="1"/>
        <s v="RURAL_190209100044900003_BRR HOYO CALIENTE" u="1"/>
        <s v="CL 48 E SUR CR 55 C -18 (INTERIOR 201 )" u="1"/>
        <s v="DIAG 62 A CL 63 A -85 (INTERIOR 801 IROKO BQ 2 )" u="1"/>
        <s v="DIAG 62 A CL 63 A -85 (INTERIOR 708 IROKO BQ 2 )" u="1"/>
        <s v="DIAG 62 A CL 63 A -85 (INTERIOR 1003 IROKO BQ 2 )" u="1"/>
        <s v="DIAG 62 A CL 63 A -85 (INTERIOR 903 IROKO BQ 2 )" u="1"/>
        <s v="DIAG 62 A CL 63 A -85 (INTERIOR 902 IROKO BQ 2 )" u="1"/>
        <s v="DIAG 62 A CL 63 A -85 (INTERIOR 901 IROKO BQ 2 )" u="1"/>
        <s v="DIAG 62 A CL 63 A -85 (INTERIOR 808 IROKO BQ 2 )" u="1"/>
        <s v="DIAG 62 A CL 63 A -85 (INTERIOR 707 IROKO BQ 2 )" u="1"/>
        <s v="DIAG 62 A CL 63 A -85 (INTERIOR 706 IROKO BQ 2 )" u="1"/>
        <s v="DIAG 62 A CL 63 A -85 (INTERIOR 705 IROKO BQ 2 )" u="1"/>
        <s v="DIAG 62 A CL 63 A -85 (INTERIOR 704 IROKO BQ 2 )" u="1"/>
        <s v="DIAG 62 A CL 63 A -85 (INTERIOR 702 IROKO BQ 2 )" u="1"/>
        <s v="DIAG 62 A CL 63 A -85 (INTERIOR 701 IROKO BQ 2 )" u="1"/>
        <s v="CR 38 CL 65 B -27" u="1"/>
        <s v="CR 38 CL 65 B -29 (INTERIOR 301 )" u="1"/>
        <s v="RURAL_190318102499600002 CL 49 A CR 46 -75 (INTERI" u="1"/>
        <s v="RURAL_190318204904900002_PARQUE INDUSTRIAL ELITE 2" u="1"/>
        <s v="RURAL_190149100220021201_VILLAS DEL ROSAL MZ 2 LT" u="1"/>
        <s v="CR 34 CL 7 -165 (INTERIOR 2 )" u="1"/>
        <s v="RURAL_190209100044900002_BRR HOYO CALIENTE" u="1"/>
        <s v="CL 50 B SUR CR 83 -4 (INTERIOR 222 )" u="1"/>
        <s v="CL 60 CR 45 D -6" u="1"/>
        <s v="CR 46 CL 7 -68" u="1"/>
        <s v="RURAL_190125100051000202_CR 5 CL 4 - 20 APTO 202" u="1"/>
        <s v="RURAL_190284100726200005_KR 38 N 17-09  AP" u="1"/>
        <s v="CR 38 CL 65 B -29 (INTERIOR 202 )" u="1"/>
        <s v="116005329089899540" u="1"/>
        <s v="RURAL_190313200440450002_PROV.VEREDA GALILEA" u="1"/>
        <s v="RURAL_190698200524363000_VDA LA CUCHILLA" u="1"/>
        <s v="RURAL_188025720000000000_SAN AGUSTIN" u="1"/>
        <s v="RURAL_190885200543720000_190885200543720000" u="1"/>
        <s v="RURAL_190377200695000000_VEREDA EL GUAICO" u="1"/>
        <s v="RURAL_190240200376806000" u="1"/>
        <s v="RURAL_190736208139900000_MATUNA" u="1"/>
        <s v="RURAL_190033200422840000_SAN PERUCHO" u="1"/>
        <s v="RURAL_190580205040300000_190580205040300000" u="1"/>
        <s v="RURAL_188022799202000000_188022799202000000" u="1"/>
        <s v="RURAL_190584200371010007" u="1"/>
        <s v="CL 48 B CR 121 C -35" u="1"/>
        <s v="RURAL_190628200309770000_EL ORO" u="1"/>
        <s v="RURAL_190667100413600000_CL 19 CR 15 -41" u="1"/>
        <s v="RURAL_190209200772500001_PROV.BRR SALAZAR" u="1"/>
        <s v="RURAL_190209100347400001_BRR LA AMELÍ" u="1"/>
        <s v="RURAL_190761200801146000_MONTEGRANDE" u="1"/>
        <s v="CL 48 FF CR 100 AE -81 (INTERIOR 201 )" u="1"/>
        <s v="RURAL_190149200682830001_PROV.SAMARIA" u="1"/>
        <s v="RURAL_190149200642530007" u="1"/>
        <s v="RURAL_190440200613547001_PROV.VDA CHAGUALO" u="1"/>
        <s v="RURAL_190616200242968001_PROV.VEREDA LA PLAYA" u="1"/>
        <s v="RURAL_190698200108100002_PROV.SALADITO" u="1"/>
        <s v="RURAL_188024307640000003_PROV.VEREDA EL BRASIL" u="1"/>
        <s v="RURAL_190376200319320005" u="1"/>
        <s v="RURAL_190440200860550002_VEREDA LA ASUNCIÓN LOTE 7" u="1"/>
        <s v="RURAL_190616200382716002_PROV.VEREDA ABREITO" u="1"/>
        <s v="RURAL_190440200860550003_PROV.VEREDA LA ASUNCIÓN L" u="1"/>
        <s v="RURAL_190042200952880005_PROV.EL TUNAL" u="1"/>
        <s v="RURAL_181051300000000001_PROV.VDA HONDITA" u="1"/>
        <s v="RURAL_190149201554620001_PROV.LA AURORA" u="1"/>
        <s v="RURAL_190680200766835000_SAN JOSE" u="1"/>
        <s v="RURAL_130023327600000123_VEREDA BARRO BLANCO" u="1"/>
        <s v="RURAL_190698200048205001_PROV.VDA LA AURORA" u="1"/>
        <s v="RURAL_190377200753452002_PROV.VDA PIEDRAS" u="1"/>
        <s v="RURAL_190607200631640139_CL 32A CR18-121 LT 139" u="1"/>
        <s v="RURAL_190617200745070015_CONDOMINOO CAMPESTRE LAS" u="1"/>
        <s v="RURAL_190376200029720003_PROV.PARCE LA PASTORA" u="1"/>
        <s v="RURAL_190617200790200021_CR 55 AC CL 10-21 LT 79" u="1"/>
        <s v="RURAL_190197200848565001_PROV.VEREDA LA PIÑUELA" u="1"/>
        <s v="RURAL_190607200481110003_PROV.VDA PANTANILLO" u="1"/>
        <s v="RURAL_190617200702852001_PROV.VEREDA CABECERAS" u="1"/>
        <s v="RURAL_190440200841050002_PROV.VDA CHOCHOMAYO" u="1"/>
        <s v="RURAL_190400200361830002_PROV.LAS ACACIAS" u="1"/>
        <s v="RURAL_190616200452200004_PROV.VEREDA LA MOSQUITA" u="1"/>
        <s v="RURAL_190376200021800022_VDA UCHUVAL PARC LA SELVA" u="1"/>
        <s v="RURAL_181037542500000002_RUR EL PE OL" u="1"/>
        <s v="RURAL_190616200361885003_PROV.VDA MAMPUESTO" u="1"/>
        <s v="RURAL_190425100134240005_ALTO DE LAS RUICES" u="1"/>
        <s v="RURAL_190318203205800002_PROV.VDA SAN ISIDRO" u="1"/>
        <s v="RURAL_190761200422100029_PROV.NAUTICA LOTE 88" u="1"/>
        <s v="RURAL_190698200602070001_PROV.190698200602070000_V" u="1"/>
        <s v="RURAL_159131620000000000_LA VIUDA" u="1"/>
        <s v="RURAL_190030200548350001_LA LLANADA" u="1"/>
        <s v="RURAL_190197200565145000_VEREDA LAS MERCEDES" u="1"/>
        <s v="RURAL_190736104876400000_CL 50 N 53-35" u="1"/>
        <s v="RURAL_167089040000000000_VDA SAN ISIDRO" u="1"/>
        <s v="RURAL_190206100044250000_KR CORDOVA" u="1"/>
        <s v="RURAL_147060700000000000_MDE" u="1"/>
        <s v="CL 96 A SUR CR 55 A -23 (INTERIOR 508 )" u="1"/>
        <s v="RURAL_163009512000000000_RURAL ITAGUI EL AJIZAL" u="1"/>
        <s v="RURAL_190893100418120004_OPB CASABE" u="1"/>
        <s v="CR 8 A CL 57 A -41 (INTERIOR 191 )" u="1"/>
        <s v="RURAL_190657200701200001_VEREDA EL INGENIO" u="1"/>
        <s v="RURAL_161131970000000011_VDA LA MIEL" u="1"/>
        <s v="CL 48 BB CR 122 -10 (INTERIOR 101 )" u="1"/>
        <s v="CR 14 B CL 56 AA -54 (INTERIOR 141 )" u="1"/>
        <s v="RURAL_190030200535050010" u="1"/>
        <s v="RURAL_190375100479893002_CR 28 CL 19 -5" u="1"/>
        <s v="RURAL_190439100413800102" u="1"/>
        <s v="RURAL_190318101202000201 CL 46 A CR 53 -61 (INTERI" u="1"/>
        <s v="CR 44 CL 24 -19" u="1"/>
        <s v="RURAL_190735100232400001_GALAN PARTE ALTA" u="1"/>
        <s v="CR 22 E CL 6 -26 (INTERIOR 402 )" u="1"/>
        <s v="RURAL_190149100154748001_CRA 36 18 68 APTO 201" u="1"/>
        <s v="RURAL_190439100460280001-DG 45 A N 28 D -02" u="1"/>
        <s v="RURAL_190149100451050102_CL 30 CR 26 -25 (AP 102 )" u="1"/>
        <s v="RURAL_190149100159825202" u="1"/>
        <s v="RURAL_190375100688100002_CR 17 B CL 7 -28" u="1"/>
        <s v="RURAL_190616100045235501_CL 19AB CR 55AD 53 INT501" u="1"/>
        <s v="CR 31 CL 30 -15 (INTERIOR 302 )" u="1"/>
        <s v="CR 125 CL 34 AA -165" u="1"/>
        <s v="RURAL_190197100079175001" u="1"/>
        <s v="RURAL_190439100696850301" u="1"/>
        <s v="RURAL_190042100255870301_190042100255870301" u="1"/>
        <s v="CR 31 CL 30 -15 (INTERIOR 301 )" u="1"/>
        <s v="CR 45 CL 9 SUR -66" u="1"/>
        <s v="RURAL_190284100932890003_CLL 33 N 26A 02" u="1"/>
        <s v="RURAL_125004578500000109_125004578500000109" u="1"/>
        <s v="RURAL_190856100056000001_CR 14 N7 19 APTO 1" u="1"/>
        <s v="TRAN 34 C SUR DIAG 31 E -14 (INTERIOR 101 )" u="1"/>
        <s v="RURAL_190604100338730300_KR 18 8 959" u="1"/>
        <s v="CR 56 CL 27 -19 (INTERIOR 201 )" u="1"/>
        <s v="RURAL_147008800000000001" u="1"/>
        <s v="RURAL_146014924500000000_RURAL_PALMITAS" u="1"/>
        <s v="CR 12 A CL 6 -277 (LT 56 CAMPESTRE REAL )" u="1"/>
        <s v="RURAL_190735102113200000_CL LOS ANGELES" u="1"/>
        <s v="RURAL_190284100520100005_CRA 30 N 33 05" u="1"/>
        <s v="CL 5 A SUR CR 50 EE -1 (INTERIOR 401 )" u="1"/>
        <s v="RURAL_163018677000000201" u="1"/>
        <s v="116005520820000401" u="1"/>
        <s v="RURAL_190856100103100000_BARRIO SANTA CRUZ" u="1"/>
        <s v="RURAL_190040101225200901_TV 28 N 28-08" u="1"/>
        <s v="RURAL_190761100246100010" u="1"/>
        <s v="CL 65 A CR 144 -14 (INTERIOR 101 )" u="1"/>
        <s v="RURAL_122016680000000003__VRDMAZO" u="1"/>
        <s v="CL 25 CR 65 D -16 (LC 101 )" u="1"/>
        <s v="CR 79 CL 4 A SUR -160 (INTERIOR 201 )" u="1"/>
        <s v="CR 79 CL 4 A SUR -160 (INTERIOR 101 )" u="1"/>
        <s v="CL 45 CR 53 -23 (INTERIOR 238 )" u="1"/>
        <s v="RURAL_190243200630087000_190243200630087000" u="1"/>
        <s v="CL 39 D CR 40 -131 (INTERIOR 202 )" u="1"/>
        <s v="CR 80 CL 49 -57 (INTERIOR 401 )" u="1"/>
        <s v="CIRC 4 CR 70 -14 (INTERIOR 303 )" u="1"/>
        <s v="CIRC 4 CR 70 -14 (INTERIOR 305 )" u="1"/>
        <s v="CIRC 4 CR 70 -14 (INTERIOR 304 )" u="1"/>
        <s v="RURAL_190234100123100001_BARRIO ALFONSO LOPEZ" u="1"/>
        <s v="RURAL_190890100207972000_CR 18 CL 17 -21" u="1"/>
        <s v="CR 79 CL 4 A SUR -160 (INTERIOR 202 )" u="1"/>
        <s v="CR 33 CL 42 -24 (INTERIOR 101 )" u="1"/>
        <s v="RURAL_116005539800000220_116005539800000002" u="1"/>
        <s v="RURAL_190440200621850000_VEREDA LAS MERCEDES" u="1"/>
        <s v="RURAL_191245100002700004_CL 6 CR 4 -51_INT 004" u="1"/>
        <s v="RURAL_191245100002700003_CL 6 CR 4 -51_INT 003" u="1"/>
        <s v="RURAL_191245100002700101_CL 6 CR 4 -51_INT 101" u="1"/>
        <s v="RURAL_191245100002700001_CL 6 CR 4 -51_INT 001" u="1"/>
        <s v="RURAL_191245100002700002_CL 6 CR 4 -51_INT 002" u="1"/>
        <s v="RURAL_191245100002700005_CL 6 CR 4 -51_INT 005" u="1"/>
        <s v="RURAL_190440200841550000_VDA CHOCHO MAYA" u="1"/>
        <s v="RURAL_190440200570248000_VEREDA CASCAJO ABAJO" u="1"/>
        <s v="RURAL_370121008000120003" u="1"/>
        <s v="RURAL_190698200748005000_VDA LAS LAJAS" u="1"/>
        <s v="RURAL_190197200398115001_PROV.VEREDA LA PENA" u="1"/>
        <s v="RURAL_190318203135100001_PROV.190318203135100000" u="1"/>
        <s v="CR 24 BB CL 59 B -37" u="1"/>
        <s v="RURAL_190617200780360002_PROV.190617200780360000" u="1"/>
        <s v="RURAL_191148200631000004_PROV.191148200631000003" u="1"/>
        <s v="CR 80 CL 49 -57 (INTERIOR 501 )" u="1"/>
        <s v="RURAL_190318203496460000_VDA SAN JOSE" u="1"/>
        <s v="CR 53 CL 64 -21 (INTERIOR 201 )" u="1"/>
        <s v="RURAL_190856200641705000_VDA LA FABIANA" u="1"/>
        <s v="CR 27 CL 19 -102" u="1"/>
        <s v="RURAL_190376200115250000_PARC EL YARUMO LT 117" u="1"/>
        <s v="RURAL_190149200664061002_SENDEROS DE QUIRAMA LOTE" u="1"/>
        <s v="RURAL_190697100275800000_LA JUDEA" u="1"/>
        <s v="RURAL_190617200632328000_LC 20 C HATO VDA 3 PUERTS" u="1"/>
        <s v="RURAL_190318203508010102_VEREDA CANOAS" u="1"/>
        <s v="RURAL_190617200792647000_VEREDA EL SALADO" u="1"/>
        <s v="RURAL_190604100268615001_ECO ALDEA LA BENDICION" u="1"/>
        <s v="RURAL_190030100081150000_CLL 48 47-62" u="1"/>
        <s v="RURAL_190656200449209009_PROV.EL CALVARIO" u="1"/>
        <s v="CL 49 C CR 9 B -62 (INTERIOR 101 )" u="1"/>
        <s v="RURAL_146003546000000101_BOQUERON PALMITAS" u="1"/>
        <s v="RURAL_163012414400000000_RURAL ITAGUI EL PEDREGAL" u="1"/>
        <s v="CR 25 CL 56 -46" u="1"/>
        <s v="RURAL_181040690000000007_PROV.MAGDALENA" u="1"/>
        <s v="RURAL_190680200725830000_VDA LOMA DE LOS SANTOS" u="1"/>
        <s v="RURAL_190656200800621001_PROV.V LOMA HERMOSA PARCE" u="1"/>
        <s v="RURAL_190313200650520003_PROV.LA AGUADA" u="1"/>
        <s v="RURAL_190607100164808000_190607100164808000" u="1"/>
        <s v="CL 55 CR 7 -139" u="1"/>
        <s v="RURAL_190318101239500000_CL 42 CR 53-36 IN 115" u="1"/>
        <s v="RURAL_190679100062100001_CAMINO AL CAUCA" u="1"/>
        <s v="RURAL_136029783800000102_CL 57B CR 101A -32 INT 10" u="1"/>
        <s v="CL 61 AA CR 103 D -29 (INTERIOR 113 )" u="1"/>
        <s v="RURAL_136029783800000202_CL 57B CR 101A -32 INT 20" u="1"/>
        <s v="RURAL_190761100271700000_190761100271700000" u="1"/>
        <s v="CR 31 CL 19 -435 (CS 1227 ARGENTINA )" u="1"/>
        <s v="CL 61 AA CR 104 -43 (INTERIOR 130 )" u="1"/>
        <s v="CL 45 CR 44 -93 (INTERIOR 301 )" u="1"/>
        <s v="RURAL_190893100225170000_VILLA DEL PILAR" u="1"/>
        <s v="CL 45 CR 29 -98" u="1"/>
        <s v="CL 45 CR 44 -93 (INTERIOR 402 )" u="1"/>
        <s v="CL 45 CR 44 -93 (INTERIOR 502 )" u="1"/>
        <s v="CL 45 CR 44 -93 (INTERIOR 501 )" u="1"/>
        <s v="CL 45 CR 44 -93 (INTERIOR 401 )" u="1"/>
        <s v="CL 45 CR 44 -95" u="1"/>
        <s v="CL 45 CR 44 -93 (INTERIOR 302 )" u="1"/>
        <s v="RURAL_190680200433050001_PROV.VEREDA LOS CHARCOS" u="1"/>
        <s v="RURAL_190698200001500001_PROV.VDA VALLE DE MARIA" u="1"/>
        <s v="RURAL_190736103725200004_20 DE JULIO" u="1"/>
        <s v="CL 55 H CR 3 ESTE -7 (INTERIOR 203 )" u="1"/>
        <s v="RURAL_190440200630855001_PROV.VEREDA LA PLANTA" u="1"/>
        <s v="RURAL_114000560000000105_114000560000000105" u="1"/>
        <s v="CR 103 CL 60 C -90 (INTERIOR 102 )" u="1"/>
        <s v="RURAL_163011170100000000" u="1"/>
        <s v="CL 45 CR 44 -93" u="1"/>
        <s v="RURAL_163011170100009901" u="1"/>
        <s v="CR 104 D CL 61 B -89 (INTERIOR 144 )" u="1"/>
        <s v="RURAL_163011170100000401" u="1"/>
        <s v="CL 43 BB CR 120 B -27 (INTERIOR 143 )" u="1"/>
        <s v="RURAL_190283200727900000_PIEDRA VERDE" u="1"/>
        <s v="CR 63 CL 33 -60 (INTERIOR 2617 )" u="1"/>
        <s v="RURAL_190698200109500001_PROV.VDA POTRERITO" u="1"/>
        <s v="CR 140 CL 66 -37 (INTERIOR 202 )" u="1"/>
        <s v="RURAL_163017247600000301" u="1"/>
        <s v="RURAL_190579102104100000_CALLE 15 - 10-44" u="1"/>
        <s v="CL 55 CR 126 -120 (INTERIOR 2 )" u="1"/>
        <s v="CL 55 CR 103 DA -80 (INTERIOR 212 )" u="1"/>
        <s v="CL 65 A CR 144 -14" u="1"/>
        <s v="CL 55 CR 12 -95 (INTERIOR 111 )" u="1"/>
        <s v="CL 49 A CR 78 B -24 (INTERIOR 301 )" u="1"/>
        <s v="CR 2 CL 52 -20 (INTERIOR 218 )" u="1"/>
        <s v="CR 2 CL 52 -70 (INTERIOR 1141 )" u="1"/>
        <s v="RURAL_190042100066700000_CRA 7 N 10 68" u="1"/>
        <s v="CL 49 A CR 79 B -24 (INTERIOR 601 )" u="1"/>
        <s v="CR 65 B CL 32 -41" u="1"/>
        <s v="RURAL_116005329089895200_116005329089895200" u="1"/>
        <s v="CL 49 A CR 78 B -24 (INTERIOR 501 ED KAIROS )" u="1"/>
        <s v="CL 49 A CR 78 B -24 (INTERIOR 801 ED KAIROS )" u="1"/>
        <s v="CL 49 A CR 78 B -24 (INTERIOR 201 ED KAIROS )" u="1"/>
        <s v="CL 49 A CR 78 B -24 (INTERIOR 401 ED KAIROS )" u="1"/>
        <s v="CR 1 B CL 47 -15 (INTERIOR 201 )" u="1"/>
        <s v="CR 103 D CL 60 C -15 (INTERIOR 102 )" u="1"/>
        <s v="CL 49 A CR 78 B -24 (INTERIOR 701 ED KAIROS )" u="1"/>
        <s v="RURAL_190240100043700003 CL 18 14 -17 APTO 102" u="1"/>
        <s v="CL 39 SUR CR 48 -180" u="1"/>
        <s v="RURAL_190847100009332001" u="1"/>
        <s v="RURAL_163015540000000002_RURAL ITAGUI EL PROGRESO" u="1"/>
        <s v="CL 46 CR 52 A -12 (INTERIOR 303 )" u="1"/>
        <s v="CL 49 B CR 65 -59 (INTERIOR 300 )" u="1"/>
        <s v="RURAL_190031101137500201_CR 19 N°21-072 APTO 201" u="1"/>
        <s v="CL 2 B CR 81 A -513 (INTERIOR 616 )" u="1"/>
        <s v="RURAL_163008641500000000_RURAL ITAGUI EL AJIZAL" u="1"/>
        <s v="CL 41 A SUR CR 83 A -58" u="1"/>
        <s v="CL 33 B SUR CR 47 -59" u="1"/>
        <s v="CL 9 SUR CR 53 -37" u="1"/>
        <s v="CR 10 CL 19 SUR -852 (INTERIOR 5 ZC 5 )" u="1"/>
        <s v="CL 51 SUR CR 61 -3 (INTERIOR 101 )" u="1"/>
        <s v="CL 57 SUR CR 62 B -44 (INTERIOR 101 )" u="1"/>
        <s v="CL 57 SUR CR 62 B -44 (INTERIOR 201 )" u="1"/>
        <s v="CR 78 B CL 52 -29" u="1"/>
        <s v="CR 143 CL 68 -162 (INTERIOR 200 )" u="1"/>
        <s v="CR 84 F CL 3 D -150" u="1"/>
        <s v="CL 34 C CR 118 -18 (INTERIOR 302 )" u="1"/>
        <s v="RURAL_140003200000008104" u="1"/>
        <s v="CL 127 B SUR CR 41 -40 (INTERIOR 8005 )" u="1"/>
        <s v="CR 29 A CL 5 SUR -332 (INTERIOR 8001 )" u="1"/>
        <s v="CL 9 A SUR CR 25 -214 (INTERIOR 8002 )" u="1"/>
        <s v="CL 48 CR 79 -46" u="1"/>
        <s v="CR 15 A CL 10 B -95 (INTERIOR 8001 )" u="1"/>
        <s v="CR 43 A CL 1 SUR -5 (INTERIOR 8000 )" u="1"/>
        <s v="CL 30 SUR CR 48 -170 (INTERIOR 8001 )" u="1"/>
        <s v="CL 30 SUR CR 48 -170 (INTERIOR 8002 )" u="1"/>
        <s v="CL 30 SUR CR 48 -150 (INTERIOR 8000 )" u="1"/>
        <s v="CL 10 SUR CR 45 -270 (INTERIOR 8001 )" u="1"/>
        <s v="CR 37 CL 9 A SUR -41 (INTERIOR 8001 )" u="1"/>
        <s v="CL 57 SUR CR 62 B -44 (INTERIOR 301 )" u="1"/>
        <s v="CL 45 A CR 103 A -44 (INTERIOR 301 )" u="1"/>
        <s v="CL 56 A CR 17 H -14 (INTERIOR 1112 )" u="1"/>
        <s v="RURAL_163015374700000101_163015374700000101" u="1"/>
        <s v="RURAL_190680200725830002_PROV.VDA LOMA DE DON SANT" u="1"/>
        <s v="CR 26 DD CL 38 A -12 (INTERIOR 401 )" u="1"/>
        <s v="CR 24 CL 34 -69" u="1"/>
        <s v="CR 82 CL 36 SUR -59 (INTERIOR 123 )" u="1"/>
        <s v="CR 82 CL 36 SUR -59 (INTERIOR 125 )" u="1"/>
        <s v="CR 15 BA CL 35 -54 (INTERIOR 201 )" u="1"/>
        <s v="CL 44 B CR 91 -12 (INTERIOR 201 )" u="1"/>
        <s v="CR 103 D CL 60 C -15 (INTERIOR 101 )" u="1"/>
        <s v="CR 38 A CL 40 -59" u="1"/>
        <s v="CR 15 A CL 40 -5" u="1"/>
        <s v="CL 47 CR 2 BB -115 (INTERIOR 1183 )" u="1"/>
        <s v="CR 39 CL 7 -113" u="1"/>
        <s v="RURAL_190616100403043001_DIAG 64 C CR 59 -82 ZC GE" u="1"/>
        <s v="RURAL_190660200801725005" u="1"/>
        <s v="RURAL_190761200627375000_LA BETA" u="1"/>
        <s v="RURAL_190102200823100001_PROV.VEREDA LOS MONOS" u="1"/>
        <s v="RURAL_190284200982050000_VEREDA EL CERDO" u="1"/>
        <s v="RURAL_190319206616480001_PROV.VEREDA LA CHARANGA" u="1"/>
        <s v="CL 45 E CR 76 -41" u="1"/>
        <s v="RURAL_190576200511000001_PROV.LA ENVIDIA" u="1"/>
        <s v="RURAL_190285200706950005" u="1"/>
        <s v="RURAL_190604100342580001" u="1"/>
        <s v="RURAL_190030200760285000_190030200760285000" u="1"/>
        <s v="CR 42 CL 46 -110" u="1"/>
        <s v="CR 24 CL 58 -9 (INTERIOR 101 )" u="1"/>
        <s v="CL 44 CR 10 C -67 (INTERIOR 201 )" u="1"/>
        <s v="RURAL_190368200870800000_CHUSCAL" u="1"/>
        <s v="CR 39 CL 40 B -9" u="1"/>
        <s v="CL 43 DD CR 210 -114" u="1"/>
        <s v="RURAL_190735100620400001 CL 44B N 47B-81" u="1"/>
        <s v="RURAL_163014664600000000" u="1"/>
        <s v="RURAL_147047022000000101_147047022000000101" u="1"/>
        <s v="CL 63 CR 117 -159 (INTERIOR 101 )" u="1"/>
        <s v="RURAL_163017240200000201_163017240200000201" u="1"/>
        <s v="CR 9 C CL 43 E -37 (INTERIOR 201 )" u="1"/>
        <s v="RURAL_190761200405345038_PROV.VEREDA BRISAS DE TAF" u="1"/>
        <s v="RURAL_190113100026012009" u="1"/>
        <s v="RURAL_190245100056700103" u="1"/>
        <s v="RURAL_190467200684400000_EL CAUNZAL LOS" u="1"/>
        <s v="RURAL_053729009000580000_TRAN 41 DIAG 74 A -58" u="1"/>
        <s v="RURAL_190698200518574010_VEREDA PAVAS" u="1"/>
        <s v="RURAL_190698200411256105_PROV.VDA EL SALTO" u="1"/>
        <s v="CL 53 CR 23 -" u="1"/>
        <s v="RURAL_190318203235415005_PROV.VDA EL SALADO" u="1"/>
        <s v="RURAL_190149200680470000_VEREDA QUIRAMA" u="1"/>
        <s v="RURAL_190501200410902002_PROV.QUEBRADA SECA" u="1"/>
        <s v="RURAL_146013913600000101_146013913600000101" u="1"/>
        <s v="RURAL_053619006100340000_TRAN 39 DIAG 66 A -34" u="1"/>
        <s v="RURAL_190440200910750002_PROV.VDA ALTO DEL MERCADO" u="1"/>
        <s v="CR 65 CL 29 D -2" u="1"/>
        <s v="RURAL_190604100330810000_EL FUTURO" u="1"/>
        <s v="RURAL_190698200020200002_PROV.VEREDA EL SALTO" u="1"/>
        <s v="CL 45 D CR 14 C -0" u="1"/>
        <s v="CR 83 A CL 35 -" u="1"/>
        <s v="RURAL_181050341960000001_PROV.VDA LA CHAPA" u="1"/>
        <s v="RURAL_147046460000000001_147046460000000001_VEREDA" u="1"/>
        <s v="RURAL_190607100316882000_CL 19 26 250 RETIRAR SA" u="1"/>
        <s v="RURAL_119010730000000000_VEREDA_BELEN_ALTAVISTA" u="1"/>
        <s v="CL 39 A CR 113 -35 (INTERIOR 205 )" u="1"/>
        <s v="RURAL_190440200581240003_VDA CASCAJO ARRIBA" u="1"/>
        <s v="RURAL_114009773500000000_VEREDA_EL MANZANILLO" u="1"/>
        <s v="RURAL_190607200492992023_PARC SENDEROS JEREZ LT23" u="1"/>
        <s v="RURAL_190755200185067002_PROV.VEREDA HONDURAS" u="1"/>
        <s v="RURAL_190149201556270001_PROV.VEREDA LAS BRISAS" u="1"/>
        <s v="CL 83 A CR 57 -32 (INTERIOR 301 )" u="1"/>
        <s v="CR 109 CL 57 -26" u="1"/>
        <s v="RURAL_114000512420100000_114000512420100000" u="1"/>
        <s v="RURAL_190674200793400003_PROV.VDA LAS FRIAS" u="1"/>
        <s v="RURAL_190059100013300001_190059100013300001" u="1"/>
        <s v="RURAL_190059100013300002_190059100013300002" u="1"/>
        <s v="RURAL_190059100013300003_190059100013300003" u="1"/>
        <s v="RURAL_190059100013300004_190059100013300004" u="1"/>
        <s v="RURAL_190149200740960002_PROV.VEREDA EL CERRO" u="1"/>
        <s v="RURAL_190584200573900002_PROV.JERUSALEN APT 201" u="1"/>
        <s v="RURAL_161001309000000001" u="1"/>
        <s v="RURAL_190698200411256002_PROV.VDA EL SALTO" u="1"/>
        <s v="RURAL_190690200695360002_PROV.VDA LOS PLANES" u="1"/>
      </sharedItems>
    </cacheField>
    <cacheField name="MUNICIPIO" numFmtId="0">
      <sharedItems containsBlank="1" count="104">
        <s v="URRAO"/>
        <s v="LA CEJA"/>
        <s v="CAÑASGORDAS"/>
        <s v="SAN VICENTE"/>
        <s v="SANTUARIO ANT"/>
        <s v="EL PEÑOL"/>
        <s v="ITAGUÍ"/>
        <s v="TÁMESIS"/>
        <s v="PUERTO TRIUNFO"/>
        <s v="MARINILLA"/>
        <s v="LIBORINA"/>
        <s v="GUARNE"/>
        <s v="SANTA BÁRBARA"/>
        <s v="MEDELLÍN"/>
        <s v="EL CARMEN DE VIBORAL"/>
        <s v="SANTAFE DE ANTIOQUIA"/>
        <s v="SEGOVIA"/>
        <s v="BURITICÁ"/>
        <s v="RIONEGRO"/>
        <s v="HISPANIA"/>
        <s v="SAN RAFAEL"/>
        <s v="REMEDIOS"/>
        <s v="AMAGÁ"/>
        <s v="SOPETRÁN"/>
        <s v="FRONTINO"/>
        <s v="GUADALUPE"/>
        <s v="GÓMEZ PLATA"/>
        <s v="CALDAS"/>
        <s v="SABANALARGA ANT"/>
        <s v="YOLOMBÓ"/>
        <s v="SAN JERÓNIMO"/>
        <s v="YALÍ"/>
        <s v="LA UNIÓN"/>
        <s v="PUEBLORRICO  ANT"/>
        <s v="ARGELIA"/>
        <s v="VEGACHÍ"/>
        <s v="SAN LUIS  ANT"/>
        <s v="VENECIA  ANT"/>
        <s v="JERICÓ"/>
        <s v="ANDES"/>
        <s v="SAN CARLOS ANT"/>
        <s v="JARDÍN"/>
        <s v="BETULIA ANT"/>
        <s v="SONSÓN"/>
        <s v="ENVIGADO"/>
        <s v="YONDÓ"/>
        <s v="SAN FRANCISCO ANT"/>
        <s v="CAICEDO"/>
        <s v="GIRALDO"/>
        <s v="GUATAPÉ"/>
        <s v="LA PINTADA"/>
        <s v="FREDONIA"/>
        <s v="EBÉJICO"/>
        <s v="ANZÁ"/>
        <s v="VALPARAISO"/>
        <s v="TARSO"/>
        <s v="EL RETIRO"/>
        <s v="GRANADA ANT"/>
        <s v="SABANETA"/>
        <s v="SAN ROQUE"/>
        <s v="TITIRIBÍ"/>
        <s v="CIUDAD BOLIVAR"/>
        <s v="SANTO DOMINGO"/>
        <s v="SALGAR ANT"/>
        <s v="COCORNÁ"/>
        <s v="AMALFI"/>
        <s v="PEQUE"/>
        <s v="ANGELÓPOLIS"/>
        <s v="CISNEROS"/>
        <s v="ALEJANDRÍA"/>
        <s v="MACEO"/>
        <s v="CONCEPCION ANT"/>
        <s v="LA ESTRELLA"/>
        <s v="SANTA ROSA DE OSOS"/>
        <s v="PUERTO NARE"/>
        <s v="EL CARMEN DE ATRATO"/>
        <s v="ABRIAQUÍ"/>
        <s v="OLAYA"/>
        <s v="HELICONIA"/>
        <s v="CONCORDIA ANT"/>
        <s v="BETANIA"/>
        <s v="DABEIBA"/>
        <s v="PUERTO BERRÍO"/>
        <s v="ZARAGOZA"/>
        <s v="CARAMANTA"/>
        <s v="CARACOLÍ"/>
        <s v="ANORÍ"/>
        <s v="CAROLINA"/>
        <s v="MONTEBELLO ANT"/>
        <s v="URAMITA ANT"/>
        <s v="ABEJORRAL"/>
        <s v="ARMENIA"/>
        <m u="1"/>
        <s v="NARIÑO" u="1"/>
        <s v="SESQUILE" u="1"/>
        <s v="BELLO" u="1"/>
        <s v="COPACABANA" u="1"/>
        <s v="GIRARDOTA" u="1"/>
        <s v="BARBOSA" u="1"/>
        <s v="ANGOSTURA" u="1"/>
        <s v="YARUMAL" u="1"/>
        <s v="DON MATÍAS" u="1"/>
        <s v="SABANALARGA" u="1"/>
        <s v="SAN PEDRO DE LOS MILAGROS" u="1"/>
      </sharedItems>
    </cacheField>
    <cacheField name="INSTALACION" numFmtId="0">
      <sharedItems/>
    </cacheField>
    <cacheField name="AREA_TRABAJO" numFmtId="0">
      <sharedItems containsBlank="1" count="93">
        <s v="Urrao"/>
        <s v="La Ceja"/>
        <s v="Cañasgordas"/>
        <s v="San Vicente"/>
        <s v="Santuario ANT"/>
        <s v="El Peñol"/>
        <s v="Itaguí"/>
        <s v="Támesis"/>
        <s v="Puerto Triunfo"/>
        <s v="Marinilla"/>
        <s v="Liborina"/>
        <s v="Guarne"/>
        <s v="Santa Bárbara"/>
        <s v="Medellín"/>
        <s v="El Carmen De Viboral"/>
        <s v="SantaFe de Antioquia"/>
        <s v="Segovia"/>
        <s v="Buriticá"/>
        <s v="Rionegro"/>
        <s v="Hispania"/>
        <s v="San Rafael"/>
        <s v="Remedios"/>
        <s v="Amagá"/>
        <s v="Sopetrán"/>
        <s v="Frontino"/>
        <s v="Guadalupe"/>
        <s v="Gómez Plata"/>
        <s v="Caldas"/>
        <s v="Sabanalarga ANT"/>
        <s v="Yolombó"/>
        <s v="San Jerónimo"/>
        <s v="Yalí"/>
        <s v="La Unión"/>
        <s v="Pueblorrico  ANT"/>
        <s v="Argelia"/>
        <s v="Vegachí"/>
        <s v="San Luis  ANT"/>
        <s v="Venecia  ANT"/>
        <s v="Jericó"/>
        <s v="Andes"/>
        <s v="San Carlos ANT"/>
        <s v="Jardín"/>
        <s v="Betulia ANT"/>
        <s v="Sonsón"/>
        <s v="Envigado"/>
        <s v="Yondó"/>
        <s v="San Francisco ANT"/>
        <s v="Caicedo"/>
        <s v="Giraldo"/>
        <s v="Guatapé"/>
        <s v="La pintada"/>
        <s v="Fredonia"/>
        <s v="Ebéjico"/>
        <s v="Anzá"/>
        <s v="Valparaiso"/>
        <s v="Tarso"/>
        <s v="El Retiro"/>
        <s v="Granada ANT"/>
        <s v="Sabaneta"/>
        <s v="San Roque"/>
        <s v="Titiribí"/>
        <s v="Ciudad Bolivar"/>
        <s v="Santo Domingo"/>
        <s v="Salgar ANT"/>
        <s v="Cocorná"/>
        <s v="Amalfi"/>
        <s v="Peque"/>
        <s v="Angelópolis"/>
        <s v="Cisneros"/>
        <s v="Alejandría"/>
        <s v="Maceo"/>
        <s v="Concepcion ANT"/>
        <s v="La Estrella"/>
        <s v="Puerto Nare"/>
        <s v="El Carmen De Atrato"/>
        <s v="Abriaquí"/>
        <s v="Olaya"/>
        <s v="Heliconia"/>
        <s v="Concordia ANT"/>
        <s v="Betania"/>
        <s v="Dabeiba"/>
        <s v="Puerto Berrío"/>
        <s v="Caramanta"/>
        <s v="Caracolí"/>
        <s v="Anorí"/>
        <s v="Carolina"/>
        <s v="Montebello ANT"/>
        <s v="Uramita ANT"/>
        <s v="Abejorral"/>
        <s v="Armenia"/>
        <m u="1"/>
        <s v="Nariño" u="1"/>
        <s v="SIN DATOS" u="1"/>
      </sharedItems>
    </cacheField>
    <cacheField name="ACTIVIDAD" numFmtId="0">
      <sharedItems containsBlank="1" count="14">
        <s v="AEJDO"/>
        <s v="ACREV"/>
        <s v="ALEGA"/>
        <s v="ALEGN"/>
        <s v="ARTER"/>
        <s v="AMRTR"/>
        <s v="INPRE"/>
        <s v="DIPRE"/>
        <s v="ALECA"/>
        <s v="REEQU"/>
        <s v="APLIN"/>
        <s v="ACAMN"/>
        <s v="VITEC"/>
        <m u="1"/>
      </sharedItems>
    </cacheField>
    <cacheField name="NOMBRE" numFmtId="0">
      <sharedItems/>
    </cacheField>
    <cacheField name="TIPO_DIRECCION" numFmtId="0">
      <sharedItems containsBlank="1" count="3">
        <s v="RURAL"/>
        <s v="URBANO"/>
        <m u="1"/>
      </sharedItems>
    </cacheField>
    <cacheField name="CONCEPTO" numFmtId="0">
      <sharedItems containsBlank="1" count="3">
        <s v="PROG"/>
        <s v="PPRG"/>
        <m u="1"/>
      </sharedItems>
    </cacheField>
    <cacheField name="DIAS_PACTADOS" numFmtId="0">
      <sharedItems containsSemiMixedTypes="0" containsString="0" containsNumber="1" containsInteger="1" minValue="0" maxValue="14" count="11">
        <n v="12"/>
        <n v="4"/>
        <n v="10"/>
        <n v="7"/>
        <n v="5"/>
        <n v="9"/>
        <n v="11"/>
        <n v="8"/>
        <n v="14"/>
        <n v="2"/>
        <n v="0" u="1"/>
      </sharedItems>
    </cacheField>
    <cacheField name="FECHA_LIMITE_ANS" numFmtId="0">
      <sharedItems containsBlank="1" count="8000">
        <s v="2026-07-29 08:39:45"/>
        <s v="2026-07-16 11:40:43"/>
        <s v="2026-07-15 10:50:53"/>
        <s v="2026-07-22 08:44:28"/>
        <s v="2026-07-15 07:56:25"/>
        <s v="2026-07-15 22:20:39"/>
        <s v="2026-07-17 07:53:09"/>
        <s v="2026-07-10 23:28:42"/>
        <s v="2026-07-16 15:48:12"/>
        <s v="2026-07-22 11:03:35"/>
        <s v="2026-07-16 10:44:26"/>
        <s v="2026-07-16 10:59:21"/>
        <s v="2026-07-22 10:36:25"/>
        <s v="2026-07-16 14:35:18"/>
        <s v="2026-07-17 13:38:34"/>
        <s v="2026-07-21 11:44:26"/>
        <s v="2026-07-16 14:10:08"/>
        <s v="2026-07-17 18:56:46"/>
        <s v="2026-07-17 13:20:13"/>
        <s v="2026-07-24 23:49:18"/>
        <s v="2026-07-14 22:23:44"/>
        <s v="2026-07-21 23:30:54"/>
        <s v="2026-07-22 15:07:33"/>
        <s v="2026-07-16 09:02:12"/>
        <s v="2026-07-14 07:53:03"/>
        <s v="2026-07-15 22:28:32"/>
        <s v="2026-07-17 23:47:06"/>
        <s v="2026-07-14 16:28:55"/>
        <s v="2026-07-23 08:05:25"/>
        <s v="2026-07-23 08:06:14"/>
        <s v="2026-07-23 08:07:01"/>
        <s v="2026-07-23 12:03:42"/>
        <s v="2026-07-16 08:34:22"/>
        <s v="2026-07-21 08:21:02"/>
        <s v="2026-07-21 10:33:00"/>
        <s v="2026-07-14 17:08:49"/>
        <s v="2026-07-22 22:20:07"/>
        <s v="2026-07-17 09:23:54"/>
        <s v="2026-07-21 11:29:30"/>
        <s v="2026-07-21 11:30:10"/>
        <s v="2026-07-10 16:20:04"/>
        <s v="2026-07-17 11:49:30"/>
        <s v="2026-07-21 11:31:26"/>
        <s v="2026-07-10 16:35:28"/>
        <s v="2026-07-16 11:13:00"/>
        <s v="2026-07-10 16:25:33"/>
        <s v="2026-07-10 16:24:48"/>
        <s v="2026-07-10 15:55:01"/>
        <s v="2026-07-23 23:49:14"/>
        <s v="2026-07-27 11:12:46"/>
        <s v="2026-07-21 10:32:58"/>
        <s v="2026-07-22 23:19:35"/>
        <s v="2026-07-17 16:35:35"/>
        <s v="2026-07-16 13:45:39"/>
        <s v="2026-07-22 17:47:44"/>
        <s v="2026-07-16 13:47:13"/>
        <s v="2026-07-14 13:44:23"/>
        <s v="2026-07-29 14:57:28"/>
        <s v="2026-07-14 16:54:59"/>
        <s v="2026-07-14 23:28:21"/>
        <s v="2026-07-17 16:14:47"/>
        <s v="2026-07-16 17:08:12"/>
        <s v="2026-07-17 13:29:26"/>
        <s v="2026-07-27 16:28:09"/>
        <s v="2026-07-16 22:19:30"/>
        <s v="2026-07-28 16:30:22"/>
        <s v="2026-07-23 16:29:24"/>
        <s v="2026-07-17 16:30:38"/>
        <s v="2026-07-27 16:34:05"/>
        <s v="2026-07-21 14:35:58"/>
        <s v="2026-07-10 17:18:40"/>
        <s v="2026-07-17 13:38:30"/>
        <s v="2026-07-21 12:31:04"/>
        <s v="2026-07-27 15:31:32"/>
        <s v="2026-07-14 10:41:29"/>
        <s v="2026-07-15 16:00:27"/>
        <s v="2026-07-27 10:17:27"/>
        <s v="2026-07-22 15:17:25"/>
        <s v="2026-07-27 23:33:23"/>
        <s v="2026-07-16 13:10:05"/>
        <s v="2026-07-21 23:31:17"/>
        <s v="2026-07-14 12:33:32"/>
        <s v="2026-07-22 09:02:47"/>
        <s v="2026-07-23 08:59:05"/>
        <s v="2026-07-16 14:47:23"/>
        <s v="2026-07-21 22:20:38"/>
        <s v="2026-07-15 13:32:36"/>
        <s v="2026-07-15 13:29:35"/>
        <s v="2026-07-21 17:38:39"/>
        <s v="2026-07-17 10:22:42"/>
        <s v="2026-07-17 22:24:07"/>
        <s v="2026-07-15 07:04:24"/>
        <s v="2026-07-15 22:20:29"/>
        <s v="2026-07-17 06:44:30"/>
        <s v="2026-07-16 23:26:59"/>
        <s v="2026-07-15 22:20:35"/>
        <s v="2026-07-24 15:21:14"/>
        <s v="2026-07-17 13:22:34"/>
        <s v="2026-07-21 16:21:22"/>
        <s v="2026-07-17 22:29:33"/>
        <s v="2026-07-23 11:20:47"/>
        <s v="2026-07-24 17:15:39"/>
        <s v="2026-07-10 16:32:03"/>
        <s v="2026-07-17 22:29:18"/>
        <s v="2026-07-16 08:11:20"/>
        <s v="2026-07-16 09:27:37"/>
        <s v="2026-07-21 22:18:44"/>
        <s v="2026-07-21 09:55:52"/>
        <s v="2026-07-23 10:14:29"/>
        <s v="2026-07-17 23:47:56"/>
        <s v="2026-07-10 22:20:52"/>
        <s v="2026-07-17 20:48:12"/>
        <s v="2026-07-14 19:28:53"/>
        <s v="2026-07-22 09:36:49"/>
        <s v="2026-07-15 16:09:07"/>
        <s v="2026-07-23 23:20:35"/>
        <s v="2026-07-16 09:01:13"/>
        <s v="2026-07-16 17:36:14"/>
        <s v="2026-07-15 13:19:23"/>
        <s v="2026-07-27 23:47:44"/>
        <s v="2026-07-21 11:35:04"/>
        <s v="2026-07-15 23:47:22"/>
        <s v="2026-07-15 08:04:24"/>
        <s v="2026-07-16 15:19:46"/>
        <s v="2026-07-27 11:14:50"/>
        <s v="2026-07-17 11:12:39"/>
        <s v="2026-07-23 12:59:57"/>
        <s v="2026-07-16 10:42:17"/>
        <s v="2026-07-17 13:49:41"/>
        <s v="2026-07-15 16:34:45"/>
        <s v="2026-07-27 15:53:14"/>
        <s v="2026-07-17 23:37:46"/>
        <s v="2026-07-15 13:58:18"/>
        <s v="2026-07-24 09:10:53"/>
        <s v="2026-07-24 15:20:30"/>
        <s v="2026-07-22 09:58:27"/>
        <s v="2026-07-17 10:26:03"/>
        <s v="2026-07-23 13:53:35"/>
        <s v="2026-07-21 15:45:42"/>
        <s v="2026-07-10 21:01:36"/>
        <s v="2026-07-17 09:05:05"/>
        <s v="2026-07-16 16:33:47"/>
        <s v="2026-07-16 16:33:45"/>
        <s v="2026-07-23 14:24:24"/>
        <s v="2026-07-17 14:57:37"/>
        <s v="2026-07-16 10:47:58"/>
        <s v="2026-07-21 09:34:06"/>
        <s v="2026-07-15 22:22:19"/>
        <s v="2026-07-10 19:27:52"/>
        <s v="2026-07-15 22:19:42"/>
        <s v="2026-07-21 09:22:54"/>
        <s v="2026-07-24 22:20:24"/>
        <s v="2026-07-22 10:24:56"/>
        <s v="2026-07-21 08:09:24"/>
        <s v="2026-07-21 07:44:12"/>
        <s v="2026-07-24 11:54:40"/>
        <s v="2026-07-15 22:21:42"/>
        <s v="2026-07-24 23:21:17"/>
        <s v="2026-07-10 16:10:43"/>
        <s v="2026-07-16 07:52:20"/>
        <s v="2026-07-16 07:59:31"/>
        <s v="2026-07-15 22:21:50"/>
        <s v="2026-07-10 22:17:06"/>
        <s v="2026-07-23 14:15:15"/>
        <s v="2026-07-16 15:13:30"/>
        <s v="2026-07-10 09:58:24"/>
        <s v="2026-07-10 21:49:28"/>
        <s v="2026-07-14 17:18:51"/>
        <s v="2026-07-17 23:31:11"/>
        <s v="2026-07-21 22:22:23"/>
        <s v="2026-07-21 10:40:01"/>
        <s v="2026-07-21 09:12:02"/>
        <s v="2026-07-14 10:17:59"/>
        <s v="2026-07-17 10:42:03"/>
        <s v="2026-07-17 12:26:23"/>
        <s v="2026-07-22 16:57:59"/>
        <s v="2026-07-17 17:01:37"/>
        <s v="2026-06-24 15:32:24"/>
        <s v="2026-07-10 16:12:21"/>
        <s v="2026-07-21 07:38:03"/>
        <s v="2026-07-23 23:47:25"/>
        <s v="2026-07-16 11:08:01"/>
        <s v="2026-07-16 10:27:08"/>
        <s v="2026-07-21 08:31:27"/>
        <s v="2026-07-15 10:03:10"/>
        <s v="2026-07-16 08:28:51"/>
        <s v="2026-07-16 12:10:36"/>
        <s v="2026-07-17 22:20:34"/>
        <s v="2026-07-21 09:09:26"/>
        <s v="2026-07-17 13:26:24"/>
        <s v="2026-07-17 09:49:02"/>
        <s v="2026-07-23 23:48:24"/>
        <s v="2026-07-28 22:19:29"/>
        <s v="2026-07-07 16:55:23"/>
        <s v="2026-07-10 23:25:42"/>
        <s v="2026-07-15 10:47:25"/>
        <s v="2026-07-21 10:30:44"/>
        <s v="2026-07-21 22:19:10"/>
        <s v="2026-07-16 12:38:37"/>
        <s v="2026-07-16 14:00:15"/>
        <s v="2026-07-14 23:19:39"/>
        <s v="2026-07-16 10:31:27"/>
        <s v="2026-07-23 10:45:20"/>
        <s v="2026-07-24 23:21:15"/>
        <s v="2026-07-28 09:47:09"/>
        <s v="2026-07-15 10:01:49"/>
        <s v="2026-07-10 13:53:22"/>
        <s v="2026-07-24 09:12:16"/>
        <s v="2026-07-22 11:00:21"/>
        <s v="2026-07-15 07:08:11"/>
        <s v="2026-07-14 16:03:49"/>
        <s v="2026-07-17 23:37:20"/>
        <s v="2026-07-16 23:20:23"/>
        <s v="2026-07-23 12:29:46"/>
        <s v="2026-07-16 23:20:20"/>
        <s v="2026-07-21 09:04:18"/>
        <s v="2026-07-15 10:11:17"/>
        <s v="2026-07-15 09:54:00"/>
        <s v="2026-04-21 09:10:56"/>
        <s v="2026-07-23 16:15:17"/>
        <s v="2026-07-10 15:24:38"/>
        <s v="2026-07-16 13:33:06"/>
        <s v="2026-07-21 08:31:59"/>
        <s v="2026-07-16 10:50:53"/>
        <s v="2026-07-22 07:49:01"/>
        <s v="2026-07-21 08:43:30"/>
        <s v="2026-07-23 12:28:16"/>
        <s v="2026-07-23 12:27:51"/>
        <s v="2026-07-24 23:48:44"/>
        <s v="2026-07-21 10:11:48"/>
        <s v="2026-07-16 13:58:15"/>
        <s v="2026-07-23 11:08:12"/>
        <s v="2026-06-11 16:53:17"/>
        <s v="2026-07-21 10:09:13"/>
        <s v="2026-07-21 22:18:36"/>
        <s v="2026-07-16 10:10:52"/>
        <s v="2026-07-15 08:05:53"/>
        <s v="2026-07-16 16:50:43"/>
        <s v="2026-07-16 14:34:26"/>
        <s v="2026-07-14 10:22:14"/>
        <s v="2026-07-10 14:00:44"/>
        <s v="2026-07-22 10:01:10"/>
        <s v="2026-07-16 06:57:20"/>
        <s v="2026-07-17 09:04:10"/>
        <s v="2026-07-17 22:28:27"/>
        <s v="2026-07-24 11:15:04"/>
        <s v="2026-07-24 11:16:55"/>
        <s v="2026-07-14 12:37:46"/>
        <s v="2026-07-24 14:09:08"/>
        <s v="2026-07-22 16:52:57"/>
        <s v="2026-07-22 10:32:54"/>
        <s v="2026-07-23 10:29:07"/>
        <s v="2026-07-15 17:22:52"/>
        <s v="2026-07-15 23:31:57"/>
        <s v="2026-07-17 22:29:12"/>
        <s v="2026-07-29 10:26:44"/>
        <s v="2026-07-10 23:25:36"/>
        <s v="2026-07-16 10:27:28"/>
        <s v="2026-07-17 22:27:30"/>
        <s v="2026-07-10 13:06:54"/>
        <s v="2026-07-17 09:14:44"/>
        <s v="2026-07-14 06:28:18"/>
        <s v="2026-07-24 08:50:49"/>
        <s v="2026-07-17 12:39:34"/>
        <s v="2026-07-14 22:18:45"/>
        <s v="2026-07-16 23:25:54"/>
        <s v="2026-07-27 13:22:34"/>
        <s v="2026-07-21 10:08:04"/>
        <s v="2026-07-21 10:08:18"/>
        <s v="2026-07-16 23:27:22"/>
        <s v="2026-07-15 09:29:45"/>
        <s v="2026-07-14 22:18:42"/>
        <s v="2026-07-21 11:19:06"/>
        <s v="2026-07-15 12:57:59"/>
        <s v="2026-07-17 10:52:27"/>
        <s v="2026-07-22 09:48:18"/>
        <s v="2026-07-16 16:58:06"/>
        <s v="2026-07-22 09:43:50"/>
        <s v="2026-07-17 23:37:04"/>
        <s v="2026-07-17 08:01:35"/>
        <s v="2026-07-17 23:37:40"/>
        <s v="2026-07-16 23:27:19"/>
        <s v="2026-07-17 23:37:23"/>
        <s v="2026-07-15 10:08:02"/>
        <s v="2026-07-22 09:39:26"/>
        <s v="2026-07-16 12:35:00"/>
        <s v="2026-07-21 23:30:36"/>
        <s v="2026-07-10 13:49:05"/>
        <s v="2026-07-17 09:44:49"/>
        <s v="2026-07-17 09:44:14"/>
        <s v="2026-07-21 23:30:47"/>
        <s v="2026-07-21 23:30:50"/>
        <s v="2026-07-16 17:32:08"/>
        <s v="2026-07-21 23:30:57"/>
        <s v="2026-07-17 23:37:07"/>
        <s v="2026-07-21 23:31:08"/>
        <s v="2026-07-16 12:40:02"/>
        <s v="2026-07-27 13:31:18"/>
        <s v="2026-07-21 07:31:33"/>
        <s v="2026-07-21 22:18:59"/>
        <s v="2026-07-10 23:27:16"/>
        <s v="2026-07-27 16:33:45"/>
        <s v="2026-07-22 13:31:18"/>
        <s v="2026-07-23 22:22:49"/>
        <s v="2026-07-21 09:31:26"/>
        <s v="2026-07-17 23:46:40"/>
        <s v="2026-07-14 08:17:31"/>
        <s v="2026-07-23 23:46:54"/>
        <s v="2026-07-15 23:47:02"/>
        <s v="2026-07-16 11:23:58"/>
        <s v="2026-07-17 14:08:16"/>
        <s v="2026-07-15 13:34:22"/>
        <s v="2026-07-16 13:32:04"/>
        <s v="2026-07-22 22:20:00"/>
        <s v="2026-07-17 09:54:18"/>
        <s v="2026-07-14 22:23:39"/>
        <s v="2026-07-24 22:18:40"/>
        <s v="2026-07-24 22:18:50"/>
        <s v="2026-07-14 11:18:16"/>
        <s v="2026-07-14 11:17:53"/>
        <s v="2026-07-16 09:58:00"/>
        <s v="2026-07-10 09:46:01"/>
        <s v="2026-07-17 09:38:22"/>
        <s v="2026-07-16 10:12:14"/>
        <s v="2026-07-22 13:40:26"/>
        <s v="2026-07-24 22:20:31"/>
        <s v="2026-07-22 22:17:09"/>
        <s v="2026-07-15 23:31:04"/>
        <s v="2026-07-16 15:21:34"/>
        <s v="2026-07-16 15:22:27"/>
        <s v="2026-07-22 18:32:15"/>
        <s v="2026-07-15 23:30:44"/>
        <s v="2026-07-10 13:50:59"/>
        <s v="2026-07-23 15:05:11"/>
        <s v="2026-07-15 22:18:52"/>
        <s v="2026-07-15 22:19:03"/>
        <s v="2026-07-17 16:39:56"/>
        <s v="2026-07-15 22:18:38"/>
        <s v="2026-07-10 23:28:49"/>
        <s v="2026-07-17 22:26:48"/>
        <s v="2026-07-23 23:48:27"/>
        <s v="2026-07-16 12:37:22"/>
        <s v="2026-07-23 09:11:42"/>
        <s v="2026-07-17 23:47:18"/>
        <s v="2026-07-15 22:19:46"/>
        <s v="2026-07-24 22:19:22"/>
        <s v="2026-07-10 14:54:47"/>
        <s v="2026-07-24 10:38:27"/>
        <s v="2026-07-22 22:20:42"/>
        <s v="2026-07-17 23:46:09"/>
        <s v="2026-07-17 23:46:44"/>
        <s v="2026-07-17 22:26:38"/>
        <s v="2026-07-17 23:46:14"/>
        <s v="2026-07-24 10:44:46"/>
        <s v="2026-07-21 22:19:18"/>
        <s v="2026-07-17 22:28:56"/>
        <s v="2026-07-17 22:29:07"/>
        <s v="2026-07-23 23:48:20"/>
        <s v="2026-07-17 23:47:49"/>
        <s v="2026-07-15 10:10:09"/>
        <s v="2026-07-23 12:37:50"/>
        <s v="2026-07-23 12:37:18"/>
        <s v="2026-07-23 12:36:43"/>
        <s v="2026-07-22 11:05:56"/>
        <s v="2026-07-22 08:40:20"/>
        <s v="2026-07-22 16:15:15"/>
        <s v="2026-07-27 22:19:32"/>
        <s v="2026-07-14 19:37:26"/>
        <s v="2026-07-27 22:19:35"/>
        <s v="2026-07-29 13:14:55"/>
        <s v="2026-07-21 22:19:30"/>
        <s v="2026-07-23 10:46:41"/>
        <s v="2026-07-21 23:32:39"/>
        <s v="2026-07-27 06:28:16"/>
        <s v="2026-07-15 10:59:32"/>
        <s v="2026-07-23 12:36:20"/>
        <s v="2026-07-15 10:15:55"/>
        <s v="2026-07-10 18:08:58"/>
        <s v="2026-07-21 08:29:27"/>
        <s v="2026-07-15 22:28:46"/>
        <s v="2026-07-22 11:01:55"/>
        <s v="2026-07-15 22:28:50"/>
        <s v="2026-07-22 22:19:24"/>
        <s v="2026-07-15 23:47:10"/>
        <s v="2026-07-16 06:31:58"/>
        <s v="2026-07-15 22:29:38"/>
        <s v="2026-07-22 15:10:57"/>
        <s v="2026-07-24 10:46:01"/>
        <s v="2026-07-23 10:18:19"/>
        <s v="2026-07-15 23:48:50"/>
        <s v="2026-07-23 06:49:47"/>
        <s v="2026-07-24 10:14:28"/>
        <s v="2026-07-16 11:23:18"/>
        <s v="2026-07-17 13:48:37"/>
        <s v="2026-07-17 05:38:19"/>
        <s v="2026-07-15 10:06:20"/>
        <s v="2026-07-16 22:20:21"/>
        <s v="2026-07-17 12:51:17"/>
        <s v="2026-07-17 23:33:26"/>
        <s v="2026-07-15 10:14:11"/>
        <s v="2026-07-17 11:32:37"/>
        <s v="2026-07-17 22:19:47"/>
        <s v="2026-07-17 22:19:50"/>
        <s v="2026-07-16 10:18:17"/>
        <s v="2026-07-15 23:31:30"/>
        <s v="2026-07-15 23:31:27"/>
        <s v="2026-07-15 23:31:23"/>
        <s v="2026-07-17 16:39:41"/>
        <s v="2026-07-17 16:46:41"/>
        <s v="2026-07-17 23:49:02"/>
        <s v="2026-07-17 16:31:51"/>
        <s v="2026-07-17 16:31:05"/>
        <s v="2026-07-15 09:56:21"/>
        <s v="2026-07-16 15:29:09"/>
        <s v="2026-07-16 13:49:28"/>
        <s v="2026-07-22 09:07:10"/>
        <s v="2026-07-22 09:13:44"/>
        <s v="2026-07-21 12:40:16"/>
        <s v="2026-07-23 17:26:17"/>
        <s v="2026-07-14 16:56:41"/>
        <s v="2026-07-22 14:35:07"/>
        <s v="2026-07-17 10:01:34"/>
        <s v="2026-07-10 18:11:57"/>
        <s v="2026-07-15 12:49:04"/>
        <s v="2026-07-23 10:12:27"/>
        <s v="2026-07-10 11:59:26"/>
        <s v="2026-07-17 14:25:16"/>
        <s v="2026-07-17 08:24:16"/>
        <s v="2026-07-22 07:28:19"/>
        <s v="2026-07-15 15:20:21"/>
        <s v="2026-07-27 06:34:03"/>
        <s v="2026-07-17 10:57:48"/>
        <s v="2026-07-10 12:34:05"/>
        <s v="2026-07-15 09:05:08"/>
        <s v="2026-07-14 17:30:11"/>
        <s v="2026-07-15 10:28:54"/>
        <s v="2026-07-24 08:14:13"/>
        <s v="2026-07-10 15:35:53"/>
        <s v="2026-07-23 09:17:34"/>
        <s v="2026-07-23 09:14:27"/>
        <s v="2026-07-16 18:33:46"/>
        <s v="2026-07-10 07:40:58"/>
        <s v="2026-07-16 13:12:45"/>
        <s v="2026-07-24 15:06:46"/>
        <s v="2026-07-28 15:57:36"/>
        <s v="2026-07-14 16:19:18"/>
        <s v="2026-07-17 07:36:52"/>
        <s v="2026-07-17 07:40:35"/>
        <s v="2026-07-22 14:21:29"/>
        <s v="2026-07-15 09:35:08"/>
        <s v="2026-07-10 11:33:19"/>
        <s v="2026-07-10 11:33:43"/>
        <s v="2026-07-16 10:07:56"/>
        <s v="2026-07-10 11:34:06"/>
        <s v="2026-07-10 11:34:24"/>
        <s v="2026-07-16 18:03:37"/>
        <s v="2026-07-23 08:04:45"/>
        <s v="2026-07-15 09:02:14"/>
        <s v="2026-07-15 10:10:53"/>
        <s v="2026-07-10 07:57:47"/>
        <s v="2026-07-21 07:10:46"/>
        <s v="2026-07-21 21:51:01"/>
        <s v="2026-07-17 13:24:35"/>
        <s v="2026-07-15 09:36:55"/>
        <s v="2026-07-16 09:09:14"/>
        <s v="2026-07-15 09:45:34"/>
        <s v="2026-07-15 09:44:19"/>
        <s v="2026-07-15 09:42:18"/>
        <s v="2026-07-15 09:40:11"/>
        <s v="2026-07-22 17:44:33"/>
        <s v="2026-07-22 14:24:17"/>
        <s v="2026-07-15 09:38:02"/>
        <s v="2026-07-16 09:00:18"/>
        <s v="2026-07-22 08:39:54"/>
        <s v="2026-07-17 14:55:44"/>
        <s v="2026-08-03 08:13:38"/>
        <s v="2026-07-10 15:15:30"/>
        <s v="2026-07-16 12:00:21"/>
        <s v="2026-07-09 20:53:52"/>
        <s v="2026-07-21 15:52:11"/>
        <s v="2026-07-17 13:26:31"/>
        <s v="2026-07-27 11:15:37"/>
        <s v="2026-06-09 10:46:21"/>
        <s v="2026-07-23 13:52:05"/>
        <s v="2026-06-12 15:42:23"/>
        <s v="2026-07-14 17:08:31"/>
        <s v="2026-07-16 13:41:06"/>
        <s v="2026-07-14 20:28:13"/>
        <s v="2026-07-27 07:11:21"/>
        <s v="2026-07-21 08:50:16"/>
        <s v="2026-07-21 16:35:51"/>
        <s v="2026-07-14 20:26:27"/>
        <s v="2026-07-21 11:05:57"/>
        <s v="2026-07-22 10:49:07"/>
        <s v="2026-07-22 17:44:01"/>
        <s v="2026-07-15 08:43:07"/>
        <s v="2026-07-15 11:08:11"/>
        <s v="2026-07-14 15:39:59"/>
        <s v="2026-07-14 10:59:56"/>
        <s v="2026-07-17 20:50:32"/>
        <s v="2026-07-21 14:18:56"/>
        <s v="2026-07-10 15:16:04"/>
        <s v="2026-07-10 13:23:55"/>
        <s v="2026-07-17 10:10:36"/>
        <s v="2026-07-21 11:18:37"/>
        <s v="2026-07-14 11:04:27"/>
        <s v="2026-07-21 10:03:12"/>
        <s v="2026-07-14 11:53:40"/>
        <s v="2026-07-17 13:43:12"/>
        <s v="2026-07-23 10:54:02"/>
        <s v="2026-07-23 11:10:36"/>
        <s v="2026-07-27 08:24:18"/>
        <s v="2026-07-15 08:39:40"/>
        <s v="2026-07-15 11:24:03"/>
        <s v="2026-07-15 08:40:19"/>
        <s v="2026-07-22 06:29:48"/>
        <s v="2026-07-17 10:54:41"/>
        <s v="2026-06-18 15:40:10"/>
        <s v="2026-07-23 13:53:42"/>
        <s v="2026-07-23 11:11:05"/>
        <s v="2026-07-16 06:30:07"/>
        <s v="2026-07-10 11:08:14"/>
        <s v="2026-07-24 07:55:17"/>
        <s v="2026-07-28 13:59:26"/>
        <s v="2026-07-24 17:47:32"/>
        <s v="2026-07-15 15:43:30"/>
        <s v="2026-07-16 13:13:58"/>
        <s v="2026-07-15 15:43:31"/>
        <s v="2026-07-15 15:43:32"/>
        <s v="2026-07-15 15:43:33"/>
        <s v="2026-07-16 13:10:38"/>
        <s v="2026-07-15 15:43:34"/>
        <s v="2026-07-16 13:07:56"/>
        <s v="2026-07-15 15:43:35"/>
        <s v="2026-07-15 15:43:36"/>
        <s v="2026-07-16 13:15:11"/>
        <s v="2026-07-16 12:43:11"/>
        <s v="2026-07-16 13:12:11"/>
        <s v="2026-07-15 15:43:37"/>
        <s v="2026-07-15 15:43:38"/>
        <s v="2026-07-16 13:22:18"/>
        <s v="2026-07-23 08:32:56"/>
        <s v="2026-07-15 15:43:39"/>
        <s v="2026-07-15 15:43:40"/>
        <s v="2026-07-16 13:54:55"/>
        <s v="2026-07-15 15:43:41"/>
        <s v="2026-07-16 13:56:33"/>
        <s v="2026-07-16 13:48:54"/>
        <s v="2026-07-16 13:19:50"/>
        <s v="2026-07-15 15:43:42"/>
        <s v="2026-07-15 15:43:43"/>
        <s v="2026-07-16 13:24:29"/>
        <s v="2026-07-16 13:47:23"/>
        <s v="2026-07-15 15:43:44"/>
        <s v="2026-07-16 13:33:10"/>
        <s v="2026-07-16 13:51:12"/>
        <s v="2026-07-15 15:43:45"/>
        <s v="2026-07-15 15:43:46"/>
        <s v="2026-07-16 13:58:13"/>
        <s v="2026-07-16 13:52:31"/>
        <s v="2026-07-15 15:43:47"/>
        <s v="2026-07-16 13:53:46"/>
        <s v="2026-07-15 15:43:48"/>
        <s v="2026-07-16 13:32:01"/>
        <s v="2026-07-16 13:35:39"/>
        <s v="2026-07-16 13:29:04"/>
        <s v="2026-07-15 15:43:49"/>
        <s v="2026-07-16 13:27:32"/>
        <s v="2026-07-15 15:43:50"/>
        <s v="2026-07-16 13:34:22"/>
        <s v="2026-07-15 15:43:51"/>
        <s v="2026-07-15 15:43:52"/>
        <s v="2026-07-16 13:30:42"/>
        <s v="2026-07-15 15:43:53"/>
        <s v="2026-07-16 13:40:31"/>
        <s v="2026-07-16 13:38:44"/>
        <s v="2026-07-16 13:43:40"/>
        <s v="2026-07-15 15:43:54"/>
        <s v="2026-07-15 15:43:55"/>
        <s v="2026-07-16 13:42:12"/>
        <s v="2026-07-16 13:45:06"/>
        <s v="2026-07-16 13:37:15"/>
        <s v="2026-07-16 13:46:18"/>
        <s v="2026-07-14 07:34:49"/>
        <s v="2026-07-14 12:26:46"/>
        <s v="2026-07-15 16:06:10"/>
        <s v="2026-06-26 08:38:28"/>
        <s v="2026-07-24 19:34:18"/>
        <s v="2026-07-15 08:16:55"/>
        <s v="2026-07-21 14:51:47"/>
        <s v="2026-07-17 09:13:05"/>
        <s v="2026-07-15 07:38:21"/>
        <s v="2026-07-15 21:01:45"/>
        <s v="2026-07-27 13:12:42"/>
        <s v="2026-07-14 17:13:21"/>
        <s v="2026-07-21 14:20:28"/>
        <s v="2026-07-21 09:34:20"/>
        <s v="2026-07-29 10:47:53"/>
        <s v="2026-07-22 07:52:48"/>
        <s v="2026-07-21 13:13:38"/>
        <s v="2026-07-28 11:26:02"/>
        <s v="2026-07-10 11:17:46"/>
        <s v="2026-07-15 16:54:37"/>
        <s v="2026-07-17 11:21:23"/>
        <s v="2026-07-28 08:49:39"/>
        <s v="2026-07-24 08:28:34"/>
        <s v="2026-07-14 16:10:46"/>
        <s v="2026-07-21 12:31:25"/>
        <s v="2026-07-06 13:26:20"/>
        <s v="2026-07-29 10:00:06"/>
        <s v="2026-07-21 13:44:25"/>
        <s v="2026-07-21 13:37:01"/>
        <s v="2026-07-21 13:49:30"/>
        <s v="2026-07-21 15:28:13"/>
        <s v="2026-07-16 15:52:29"/>
        <s v="2026-07-16 09:48:31"/>
        <s v="2026-07-17 13:33:55"/>
        <s v="2026-07-17 13:19:05"/>
        <s v="2026-07-23 11:23:53"/>
        <s v="2026-07-23 09:13:57"/>
        <s v="2026-07-15 09:04:08"/>
        <s v="2026-07-17 10:11:04"/>
        <s v="2026-07-27 13:17:29"/>
        <s v="2026-07-23 08:16:42"/>
        <s v="2026-07-16 09:18:16"/>
        <s v="2026-07-21 14:14:53"/>
        <s v="2026-07-16 09:39:55"/>
        <s v="2026-07-27 07:42:07"/>
        <s v="2026-07-21 10:14:10"/>
        <s v="2026-07-16 10:34:28"/>
        <s v="2026-07-16 10:33:17"/>
        <s v="2026-07-15 14:37:16"/>
        <s v="2026-07-14 19:28:54"/>
        <s v="2026-07-21 13:33:38"/>
        <s v="2026-07-22 14:27:03"/>
        <s v="2026-07-17 14:59:01"/>
        <s v="2026-07-22 13:38:17"/>
        <s v="2026-07-22 13:39:11"/>
        <s v="2026-07-16 16:15:43"/>
        <s v="2026-07-15 14:45:36"/>
        <s v="2026-07-16 15:41:10"/>
        <s v="2026-07-22 16:26:28"/>
        <s v="2026-07-22 16:25:56"/>
        <s v="2026-07-24 13:50:32"/>
        <s v="2026-07-24 16:12:25"/>
        <s v="2026-07-22 13:33:19"/>
        <s v="2026-07-22 13:32:29"/>
        <s v="2026-07-16 11:24:50"/>
        <s v="2026-07-23 10:37:02"/>
        <s v="2026-07-17 09:23:59"/>
        <s v="2026-07-27 13:34:56"/>
        <s v="2026-07-22 08:35:03"/>
        <s v="2026-07-16 14:50:43"/>
        <s v="2026-07-16 14:58:05"/>
        <s v="2026-07-17 08:00:23"/>
        <s v="2026-07-24 10:47:45"/>
        <s v="2026-07-22 10:58:20"/>
        <s v="2026-07-27 07:45:52"/>
        <s v="2026-07-22 19:00:42"/>
        <s v="2026-07-21 10:46:32"/>
        <s v="2026-07-29 16:06:18"/>
        <s v="2026-08-03 13:37:09"/>
        <s v="2026-07-21 15:42:10"/>
        <s v="2026-07-16 16:30:02"/>
        <s v="2026-07-16 16:35:32"/>
        <s v="2026-07-22 12:06:17"/>
        <s v="2026-07-15 11:22:41"/>
        <s v="2026-07-16 15:50:59"/>
        <s v="2026-07-15 16:35:23"/>
        <s v="2026-07-16 16:35:37"/>
        <s v="2026-07-16 16:35:38"/>
        <s v="2026-07-24 12:32:37"/>
        <s v="2026-07-22 16:19:06"/>
        <s v="2026-07-15 14:42:00"/>
        <s v="2026-07-16 16:35:39"/>
        <s v="2026-07-16 16:35:40"/>
        <s v="2026-07-16 16:35:41"/>
        <s v="2026-07-16 16:35:42"/>
        <s v="2026-07-16 16:35:43"/>
        <s v="2026-07-16 16:35:44"/>
        <s v="2026-07-16 16:35:45"/>
        <s v="2026-07-16 16:35:46"/>
        <s v="2026-07-15 13:27:05"/>
        <s v="2026-07-15 16:03:58"/>
        <s v="2026-07-16 16:35:47"/>
        <s v="2026-07-16 16:35:48"/>
        <s v="2026-07-17 08:52:28"/>
        <s v="2026-07-16 16:35:49"/>
        <s v="2026-07-16 16:35:50"/>
        <s v="2026-07-16 16:35:51"/>
        <s v="2026-07-16 16:35:52"/>
        <s v="2026-07-15 13:18:19"/>
        <s v="2026-07-16 16:35:53"/>
        <s v="2026-07-16 16:35:54"/>
        <s v="2026-07-16 16:35:55"/>
        <s v="2026-07-16 16:35:56"/>
        <s v="2026-07-16 16:35:57"/>
        <s v="2026-07-16 16:35:58"/>
        <s v="2026-07-16 16:35:59"/>
        <s v="2026-07-16 16:36:00"/>
        <s v="2026-07-16 16:36:01"/>
        <s v="2026-07-16 16:36:02"/>
        <s v="2026-07-16 16:36:03"/>
        <s v="2026-07-16 16:36:04"/>
        <s v="2026-07-16 16:36:05"/>
        <s v="2026-07-16 16:36:06"/>
        <s v="2026-07-16 16:36:07"/>
        <s v="2026-07-16 16:36:08"/>
        <s v="2026-07-16 16:36:09"/>
        <s v="2026-07-16 16:36:10"/>
        <s v="2026-07-16 16:36:11"/>
        <s v="2026-07-16 16:36:12"/>
        <s v="2026-07-16 16:36:13"/>
        <s v="2026-07-16 16:36:14"/>
        <s v="2026-07-16 16:36:15"/>
        <s v="2026-07-16 16:36:16"/>
        <s v="2026-07-16 16:36:17"/>
        <s v="2026-07-16 16:36:18"/>
        <s v="2026-07-16 16:36:19"/>
        <s v="2026-07-16 16:36:20"/>
        <s v="2026-07-16 16:36:21"/>
        <s v="2026-07-16 16:36:22"/>
        <s v="2026-07-16 16:36:23"/>
        <s v="2026-07-16 16:36:24"/>
        <s v="2026-07-09 16:47:21"/>
        <s v="2026-07-16 11:23:10"/>
        <s v="2026-07-16 16:36:25"/>
        <s v="2026-07-22 10:04:15"/>
        <s v="2026-07-16 16:36:26"/>
        <s v="2026-07-16 16:36:27"/>
        <s v="2026-07-16 16:36:28"/>
        <s v="2026-07-16 16:36:29"/>
        <s v="2026-07-16 16:36:30"/>
        <s v="2026-07-16 16:36:31"/>
        <s v="2026-07-16 16:36:32"/>
        <s v="2026-07-16 16:36:33"/>
        <s v="2026-07-10 09:24:35"/>
        <s v="2026-07-23 08:50:13"/>
        <s v="2026-07-10 10:04:54"/>
        <s v="2026-07-15 10:43:27"/>
        <s v="2026-07-15 13:43:10"/>
        <s v="2026-07-16 14:56:56"/>
        <s v="2026-07-10 11:45:04"/>
        <s v="2026-07-10 12:01:01"/>
        <s v="2026-07-21 11:04:23"/>
        <s v="2026-07-10 13:50:36"/>
        <s v="2026-07-23 12:31:09"/>
        <s v="2026-07-10 14:59:31"/>
        <s v="2026-07-22 18:54:14"/>
        <s v="2026-07-10 15:23:45"/>
        <s v="2026-07-23 06:07:10"/>
        <s v="2026-07-10 09:36:44"/>
        <s v="2026-07-27 08:22:40"/>
        <s v="2026-07-15 08:57:16"/>
        <s v="2026-07-14 08:37:11"/>
        <s v="2026-07-14 08:12:10"/>
        <s v="2026-07-14 09:23:54"/>
        <s v="2026-07-14 09:24:08"/>
        <s v="2026-07-14 10:14:10"/>
        <s v="2026-07-14 08:13:09"/>
        <s v="2026-07-24 14:43:27"/>
        <s v="2026-07-22 15:12:29"/>
        <s v="2026-07-22 14:38:58"/>
        <s v="2026-07-22 13:58:11"/>
        <s v="2026-07-14 12:18:09"/>
        <s v="2026-07-14 13:12:34"/>
        <s v="2026-07-14 13:36:35"/>
        <s v="2026-07-17 15:37:00"/>
        <s v="2026-07-14 15:04:54"/>
        <s v="2026-07-14 16:21:40"/>
        <s v="2026-07-21 11:25:56"/>
        <s v="2026-07-17 18:58:01"/>
        <s v="2026-07-10 07:55:49"/>
        <s v="2026-07-14 06:55:00"/>
        <s v="2026-07-15 09:13:08"/>
        <s v="2026-07-15 09:46:51"/>
        <s v="2026-07-15 09:58:50"/>
        <s v="2026-07-16 13:14:05"/>
        <s v="2026-07-15 12:26:03"/>
        <s v="2026-07-15 12:46:24"/>
        <s v="2026-07-15 13:16:00"/>
        <s v="2026-07-15 13:36:16"/>
        <s v="2026-07-15 14:38:53"/>
        <s v="2026-07-09 14:51:36"/>
        <s v="2026-07-14 11:30:32"/>
        <s v="2026-07-17 13:50:51"/>
        <s v="2026-07-21 07:04:23"/>
        <s v="2026-07-15 16:57:09"/>
        <s v="2026-07-15 17:28:16"/>
        <s v="2026-07-16 11:00:45"/>
        <s v="2026-07-14 14:14:06"/>
        <s v="2026-07-10 09:21:40"/>
        <s v="2026-07-21 09:42:28"/>
        <s v="2026-07-10 14:39:05"/>
        <s v="2026-07-16 15:04:10"/>
        <s v="2026-07-21 15:56:36"/>
        <s v="2026-07-10 15:38:58"/>
        <s v="2026-07-16 15:46:45"/>
        <s v="2026-07-21 14:10:44"/>
        <s v="2026-07-21 14:13:19"/>
        <s v="2026-07-21 14:12:13"/>
        <s v="2026-07-16 16:53:55"/>
        <s v="2026-07-10 16:57:26"/>
        <s v="2026-07-14 07:54:47"/>
        <s v="2026-07-17 08:19:33"/>
        <s v="2026-07-10 08:34:01"/>
        <s v="2026-07-10 08:41:53"/>
        <s v="2026-07-14 09:41:13"/>
        <s v="2026-07-17 09:47:55"/>
        <s v="2026-07-17 09:48:09"/>
        <s v="2026-07-17 10:49:22"/>
        <m/>
        <s v="2026-07-10 10:55:59"/>
        <s v="2026-07-10 10:59:30"/>
        <s v="2026-07-21 08:43:52"/>
        <s v="2026-07-10 11:22:50"/>
        <s v="2026-07-17 11:36:33"/>
        <s v="2026-07-14 11:41:35"/>
        <s v="2026-07-10 11:49:07"/>
        <s v="2026-07-14 12:24:15"/>
        <s v="2026-07-17 12:48:18"/>
        <s v="2026-07-17 13:17:35"/>
        <s v="2026-07-17 13:28:19"/>
        <s v="2026-07-10 13:31:09"/>
        <s v="2026-07-10 13:51:01"/>
        <s v="2026-07-10 13:51:06"/>
        <s v="2026-07-10 14:07:04"/>
        <s v="2026-07-17 14:24:04"/>
        <s v="2026-07-10 14:25:50"/>
        <s v="2026-07-17 14:26:36"/>
        <s v="2026-07-17 14:31:05"/>
        <s v="2026-07-10 14:35:20"/>
        <s v="2026-07-14 14:46:47"/>
        <s v="2026-07-23 09:51:29"/>
        <s v="2026-07-17 15:15:20"/>
        <s v="2026-07-10 15:18:58"/>
        <s v="2026-07-10 15:38:44"/>
        <s v="2026-07-10 15:41:08"/>
        <s v="2026-07-10 15:42:51"/>
        <s v="2026-07-10 16:13:36"/>
        <s v="2026-07-17 16:44:11"/>
        <s v="2026-07-10 16:45:35"/>
        <s v="2026-07-14 08:34:44"/>
        <s v="2026-07-14 16:53:34"/>
        <s v="2026-07-17 17:26:18"/>
        <s v="2026-07-21 07:38:47"/>
        <s v="2026-07-10 08:10:27"/>
        <s v="2026-07-14 08:17:53"/>
        <s v="2026-07-30 06:58:05"/>
        <s v="2026-07-14 08:54:31"/>
        <s v="2026-07-14 08:58:54"/>
        <s v="2026-07-21 09:02:03"/>
        <s v="2026-07-14 09:24:55"/>
        <s v="2026-07-14 09:32:32"/>
        <s v="2026-07-14 09:34:13"/>
        <s v="2026-07-10 09:46:53"/>
        <s v="2026-07-14 09:53:34"/>
        <s v="2026-07-14 09:55:11"/>
        <s v="2026-07-23 09:19:56"/>
        <s v="2026-07-14 10:09:07"/>
        <s v="2026-07-14 10:27:21"/>
        <s v="2026-07-14 10:27:43"/>
        <s v="2026-07-21 10:29:20"/>
        <s v="2026-07-21 10:31:31"/>
        <s v="2026-07-21 10:31:49"/>
        <s v="2026-07-21 10:40:27"/>
        <s v="2026-07-14 10:47:43"/>
        <s v="2026-07-14 10:49:04"/>
        <s v="2026-07-14 11:08:57"/>
        <s v="2026-07-10 11:10:15"/>
        <s v="2026-07-14 11:18:55"/>
        <s v="2026-07-14 15:45:07"/>
        <s v="2026-07-17 08:19:50"/>
        <s v="2026-07-14 14:03:00"/>
        <s v="2026-07-14 14:11:18"/>
        <s v="2026-07-15 14:28:59"/>
        <s v="2026-07-21 14:37:23"/>
        <s v="2026-07-14 14:41:46"/>
        <s v="2026-07-14 14:55:52"/>
        <s v="2026-07-14 15:04:50"/>
        <s v="2026-07-14 15:10:08"/>
        <s v="2026-07-14 14:12:24"/>
        <s v="2026-07-14 15:14:39"/>
        <s v="2026-07-14 15:15:56"/>
        <s v="2026-07-14 15:20:45"/>
        <s v="2026-07-14 15:28:52"/>
        <s v="2026-07-10 15:29:16"/>
        <s v="2026-07-15 11:25:32"/>
        <s v="2026-07-14 15:41:10"/>
        <s v="2026-07-14 15:42:50"/>
        <s v="2026-07-21 15:43:42"/>
        <s v="2026-07-21 15:56:46"/>
        <s v="2026-07-21 16:00:47"/>
        <s v="2026-07-14 16:03:13"/>
        <s v="2026-07-14 16:06:49"/>
        <s v="2026-07-14 16:17:58"/>
        <s v="2026-07-14 16:26:33"/>
        <s v="2026-07-17 09:46:00"/>
        <s v="2026-07-17 08:00:45"/>
        <s v="2026-07-14 16:51:39"/>
        <s v="2026-07-10 16:54:54"/>
        <s v="2026-07-14 16:56:52"/>
        <s v="2026-07-14 17:17:45"/>
        <s v="2026-07-16 16:18:41"/>
        <s v="2026-07-14 18:06:34"/>
        <s v="2026-07-10 20:17:12"/>
        <s v="2026-07-10 08:01:27"/>
        <s v="2026-07-10 11:28:46"/>
        <s v="2026-07-21 11:39:47"/>
        <s v="2026-07-15 15:03:17"/>
        <s v="2026-07-16 13:59:27"/>
        <s v="2026-07-14 13:10:18"/>
        <s v="2026-07-15 07:12:06"/>
        <s v="2026-07-14 07:27:06"/>
        <s v="2026-07-15 07:39:52"/>
        <s v="2026-07-15 08:11:45"/>
        <s v="2026-07-15 08:19:13"/>
        <s v="2026-07-15 08:20:57"/>
        <s v="2026-07-22 08:26:12"/>
        <s v="2026-07-14 08:36:04"/>
        <s v="2026-07-15 08:39:45"/>
        <s v="2026-07-24 07:32:04"/>
        <s v="2026-07-15 08:47:12"/>
        <s v="2026-07-22 08:58:22"/>
        <s v="2026-07-15 08:59:24"/>
        <s v="2026-07-22 09:00:57"/>
        <s v="2026-07-14 09:07:16"/>
        <s v="2026-07-15 09:23:27"/>
        <s v="2026-07-16 10:13:45"/>
        <s v="2026-07-15 09:33:27"/>
        <s v="2026-07-15 09:33:42"/>
        <s v="2026-07-15 09:36:29"/>
        <s v="2026-07-14 09:37:07"/>
        <s v="2026-07-14 09:41:28"/>
        <s v="2026-07-15 09:50:54"/>
        <s v="2026-07-15 10:04:06"/>
        <s v="2026-07-15 10:10:33"/>
        <s v="2026-07-09 10:11:33"/>
        <s v="2026-07-27 06:18:13"/>
        <s v="2026-07-15 10:12:57"/>
        <s v="2026-07-22 10:22:04"/>
        <s v="2026-07-16 10:22:59"/>
        <s v="2026-07-15 10:43:59"/>
        <s v="2026-07-15 10:45:45"/>
        <s v="2026-07-15 10:48:43"/>
        <s v="2026-07-15 10:50:11"/>
        <s v="2026-07-15 11:08:24"/>
        <s v="2026-07-14 11:00:09"/>
        <s v="2026-07-15 11:02:05"/>
        <s v="2026-07-22 11:03:57"/>
        <s v="2026-07-15 11:07:04"/>
        <s v="2026-07-23 10:47:04"/>
        <s v="2026-07-15 11:12:35"/>
        <s v="2026-07-15 11:14:58"/>
        <s v="2026-07-14 11:16:13"/>
        <s v="2026-07-24 13:16:14"/>
        <s v="2026-07-15 11:18:40"/>
        <s v="2026-07-17 08:37:39"/>
        <s v="2026-07-22 11:49:14"/>
        <s v="2026-07-17 07:26:18"/>
        <s v="2026-07-15 11:58:39"/>
        <s v="2026-07-15 12:05:32"/>
        <s v="2026-07-22 13:19:29"/>
        <s v="2026-07-15 13:22:43"/>
        <s v="2026-07-15 13:26:13"/>
        <s v="2026-07-22 13:28:58"/>
        <s v="2026-07-27 16:13:34"/>
        <s v="2026-07-15 13:46:21"/>
        <s v="2026-07-15 13:47:19"/>
        <s v="2026-07-15 13:47:22"/>
        <s v="2026-07-14 14:00:20"/>
        <s v="2026-07-14 14:10:13"/>
        <s v="2026-07-15 14:10:28"/>
        <s v="2026-07-15 14:28:04"/>
        <s v="2026-07-15 14:41:18"/>
        <s v="2026-07-15 14:42:20"/>
        <s v="2026-07-15 14:46:01"/>
        <s v="2026-07-16 15:25:42"/>
        <s v="2026-07-17 07:33:48"/>
        <s v="2026-07-14 14:52:55"/>
        <s v="2026-07-22 14:56:21"/>
        <s v="2026-07-15 17:43:53"/>
        <s v="2026-07-21 09:27:48"/>
        <s v="2026-07-22 15:38:33"/>
        <s v="2026-07-15 16:03:44"/>
        <s v="2026-07-15 16:12:53"/>
        <s v="2026-07-15 16:15:31"/>
        <s v="2026-07-15 16:20:36"/>
        <s v="2026-07-14 16:22:05"/>
        <s v="2026-07-15 16:29:52"/>
        <s v="2026-07-15 17:15:23"/>
        <s v="2026-07-15 17:26:06"/>
        <s v="2026-07-15 17:28:30"/>
        <s v="2026-07-16 06:56:56"/>
        <s v="2026-07-22 08:52:46"/>
        <s v="2026-07-15 08:07:10"/>
        <s v="2026-07-23 08:20:04"/>
        <s v="2026-07-16 08:21:20"/>
        <s v="2026-07-17 08:30:07"/>
        <s v="2026-07-16 08:35:51"/>
        <s v="2026-07-16 08:48:29"/>
        <s v="2026-07-23 08:50:39"/>
        <s v="2026-07-16 09:05:37"/>
        <s v="2026-07-16 09:17:07"/>
        <s v="2026-07-16 09:20:08"/>
        <s v="2026-07-16 09:31:49"/>
        <s v="2026-07-17 09:40:21"/>
        <s v="2026-07-16 09:40:20"/>
        <s v="2026-07-15 09:47:12"/>
        <s v="2026-07-17 14:53:52"/>
        <s v="2026-07-15 09:53:42"/>
        <s v="2026-07-17 07:59:32"/>
        <s v="2026-07-16 10:02:57"/>
        <s v="2026-07-15 09:39:38"/>
        <s v="2026-07-23 10:15:56"/>
        <s v="2026-07-10 10:17:15"/>
        <s v="2026-07-10 10:25:48"/>
        <s v="2026-07-16 10:34:16"/>
        <s v="2026-07-16 10:38:11"/>
        <s v="2026-07-23 10:41:59"/>
        <s v="2026-07-23 10:46:13"/>
        <s v="2026-07-16 11:01:09"/>
        <s v="2026-07-10 11:02:46"/>
        <s v="2026-07-21 06:57:57"/>
        <s v="2026-07-16 11:06:27"/>
        <s v="2026-07-24 10:11:59"/>
        <s v="2026-07-15 11:08:08"/>
        <s v="2026-07-23 11:13:40"/>
        <s v="2026-07-16 11:16:33"/>
        <s v="2026-07-15 18:11:08"/>
        <s v="2026-07-15 11:17:56"/>
        <s v="2026-07-16 11:18:52"/>
        <s v="2026-07-16 11:22:23"/>
        <s v="2026-07-17 11:42:23"/>
        <s v="2026-07-17 11:32:36"/>
        <s v="2026-07-15 11:34:51"/>
        <s v="2026-07-17 11:36:31"/>
        <s v="2026-07-16 11:37:20"/>
        <s v="2026-07-16 11:47:50"/>
        <s v="2026-07-17 12:03:38"/>
        <s v="2026-07-16 08:08:57"/>
        <s v="2026-07-10 13:06:25"/>
        <s v="2026-07-23 13:08:06"/>
        <s v="2026-07-16 13:23:46"/>
        <s v="2026-07-15 13:26:01"/>
        <s v="2026-07-10 13:26:39"/>
        <s v="2026-07-10 13:33:38"/>
        <s v="2026-07-21 06:25:30"/>
        <s v="2026-07-10 13:42:42"/>
        <s v="2026-07-16 13:53:59"/>
        <s v="2026-07-10 14:05:58"/>
        <s v="2026-07-10 14:08:29"/>
        <s v="2026-07-14 14:28:23"/>
        <s v="2026-07-16 14:41:38"/>
        <s v="2026-07-15 14:50:03"/>
        <s v="2026-07-15 14:50:35"/>
        <s v="2026-07-15 14:50:44"/>
        <s v="2026-07-16 14:53:38"/>
        <s v="2026-07-23 14:58:08"/>
        <s v="2026-07-16 14:58:31"/>
        <s v="2026-07-16 14:59:22"/>
        <s v="2026-07-16 15:02:33"/>
        <s v="2026-07-30 14:03:55"/>
        <s v="2026-07-10 15:07:50"/>
        <s v="2026-07-10 15:08:02"/>
        <s v="2026-07-23 15:10:35"/>
        <s v="2026-07-10 15:15:27"/>
        <s v="2026-07-10 15:19:48"/>
        <s v="2026-07-10 15:27:00"/>
        <s v="2026-07-10 15:44:36"/>
        <s v="2026-07-23 15:51:42"/>
        <s v="2026-07-16 16:05:36"/>
        <s v="2026-07-16 16:10:37"/>
        <s v="2026-07-10 16:13:04"/>
        <s v="2026-07-10 16:13:14"/>
        <s v="2026-07-16 16:14:19"/>
        <s v="2026-07-23 16:18:43"/>
        <s v="2026-07-16 16:21:13"/>
        <s v="2026-07-10 16:21:21"/>
        <s v="2026-07-10 16:21:43"/>
        <s v="2026-07-10 16:22:28"/>
        <s v="2026-07-14 16:24:40"/>
        <s v="2026-07-23 16:24:49"/>
        <s v="2026-07-10 16:28:32"/>
        <s v="2026-07-16 16:32:51"/>
        <s v="2026-07-16 16:36:45"/>
        <s v="2026-07-16 16:44:10"/>
        <s v="2026-07-16 16:44:50"/>
        <s v="2026-07-16 16:45:38"/>
        <s v="2026-07-15 16:57:03"/>
        <s v="2026-07-23 17:08:44"/>
        <s v="2026-07-16 17:14:08"/>
        <s v="2026-07-10 17:25:13"/>
        <s v="2026-07-15 17:34:10"/>
        <s v="2026-07-21 07:59:01"/>
        <s v="2026-07-14 07:12:48"/>
        <s v="2026-07-14 07:33:26"/>
        <s v="2026-07-22 09:24:01"/>
        <s v="2026-07-17 07:37:01"/>
        <s v="2026-07-17 07:40:04"/>
        <s v="2026-07-17 07:46:11"/>
        <s v="2026-07-14 07:46:22"/>
        <s v="2026-07-17 07:49:31"/>
        <s v="2026-07-17 08:05:20"/>
        <s v="2026-07-16 08:11:44"/>
        <s v="2026-07-14 08:17:11"/>
        <s v="2026-07-24 08:26:50"/>
        <s v="2026-07-17 08:30:28"/>
        <s v="2026-07-14 08:33:52"/>
        <s v="2026-07-24 08:37:06"/>
        <s v="2026-07-14 08:39:27"/>
        <s v="2026-07-24 08:41:05"/>
        <s v="2026-07-14 08:45:51"/>
        <s v="2026-07-17 08:50:22"/>
        <s v="2026-07-17 08:53:10"/>
        <s v="2026-07-16 08:55:33"/>
        <s v="2026-07-14 08:58:28"/>
        <s v="2026-07-14 09:01:25"/>
        <s v="2026-07-14 09:09:16"/>
        <s v="2026-07-17 09:20:51"/>
        <s v="2026-07-14 09:31:19"/>
        <s v="2026-07-14 09:38:23"/>
        <s v="2026-07-16 09:50:25"/>
        <s v="2026-07-14 09:50:29"/>
        <s v="2026-07-14 09:50:42"/>
        <s v="2026-07-17 09:54:26"/>
        <s v="2026-07-16 09:56:36"/>
        <s v="2026-07-17 09:59:33"/>
        <s v="2026-07-24 10:01:10"/>
        <s v="2026-07-17 10:01:12"/>
        <s v="2026-07-14 10:01:51"/>
        <s v="2026-07-16 10:02:25"/>
        <s v="2026-07-17 10:07:53"/>
        <s v="2026-07-22 10:02:17"/>
        <s v="2026-07-14 10:11:44"/>
        <s v="2026-07-14 10:26:21"/>
        <s v="2026-07-14 10:31:48"/>
        <s v="2026-07-16 10:33:22"/>
        <s v="2026-07-14 10:35:01"/>
        <s v="2026-07-16 10:35:51"/>
        <s v="2026-07-16 10:45:28"/>
        <s v="2026-07-14 10:52:28"/>
        <s v="2026-07-16 10:53:14"/>
        <s v="2026-07-21 08:59:06"/>
        <s v="2026-07-16 11:08:13"/>
        <s v="2026-07-17 11:31:50"/>
        <s v="2026-07-21 15:36:22"/>
        <s v="2026-07-17 11:49:32"/>
        <s v="2026-07-14 11:58:58"/>
        <s v="2026-07-16 11:59:05"/>
        <s v="2026-07-15 12:00:56"/>
        <s v="2026-07-16 12:04:03"/>
        <s v="2026-07-21 15:37:30"/>
        <s v="2026-07-21 15:38:34"/>
        <s v="2026-07-14 12:34:53"/>
        <s v="2026-07-21 15:40:15"/>
        <s v="2026-07-24 12:49:32"/>
        <s v="2026-07-14 12:56:55"/>
        <s v="2026-07-17 13:08:23"/>
        <s v="2026-07-17 13:11:15"/>
        <s v="2026-07-16 13:16:36"/>
        <s v="2026-07-14 13:22:39"/>
        <s v="2026-07-16 13:25:42"/>
        <s v="2026-07-16 13:33:42"/>
        <s v="2026-07-14 13:43:09"/>
        <s v="2026-07-14 13:45:59"/>
        <s v="2026-07-17 13:49:02"/>
        <s v="2026-07-14 13:52:14"/>
        <s v="2026-07-16 14:00:32"/>
        <s v="2026-07-17 14:07:08"/>
        <s v="2026-07-14 14:09:10"/>
        <s v="2026-07-17 14:14:49"/>
        <s v="2026-07-17 14:17:56"/>
        <s v="2026-07-14 14:23:19"/>
        <s v="2026-07-17 14:24:02"/>
        <s v="2026-07-14 14:29:09"/>
        <s v="2026-07-14 14:31:53"/>
        <s v="2026-07-14 14:45:26"/>
        <s v="2026-07-14 14:49:59"/>
        <s v="2026-07-16 14:53:01"/>
        <s v="2026-07-14 14:58:48"/>
        <s v="2026-07-14 15:01:24"/>
        <s v="2026-07-14 15:07:48"/>
        <s v="2026-07-24 15:19:25"/>
        <s v="2026-07-17 15:21:05"/>
        <s v="2026-07-17 15:21:45"/>
        <s v="2026-07-17 15:25:30"/>
        <s v="2026-07-22 14:33:36"/>
        <s v="2026-07-21 12:03:46"/>
        <s v="2026-07-14 15:37:37"/>
        <s v="2026-07-16 08:15:59"/>
        <s v="2026-07-17 15:58:55"/>
        <s v="2026-07-17 15:59:46"/>
        <s v="2026-07-15 11:51:09"/>
        <s v="2026-07-17 16:02:31"/>
        <s v="2026-07-17 08:19:30"/>
        <s v="2026-07-17 16:05:23"/>
        <s v="2026-07-14 16:16:09"/>
        <s v="2026-07-24 12:35:24"/>
        <s v="2026-07-16 16:18:51"/>
        <s v="2026-07-17 16:19:06"/>
        <s v="2026-07-14 16:19:15"/>
        <s v="2026-07-17 16:22:29"/>
        <s v="2026-07-14 16:26:17"/>
        <s v="2026-07-14 16:26:48"/>
        <s v="2026-07-17 16:41:26"/>
        <s v="2026-07-14 16:46:24"/>
        <s v="2026-07-17 16:48:08"/>
        <s v="2026-07-14 16:53:54"/>
        <s v="2026-07-14 17:10:51"/>
        <s v="2026-07-16 17:24:25"/>
        <s v="2026-07-21 11:52:24"/>
        <s v="2026-07-14 18:03:46"/>
        <s v="2026-07-21 08:25:51"/>
        <s v="2026-07-27 07:24:45"/>
        <s v="2026-07-15 07:28:26"/>
        <s v="2026-07-21 07:34:53"/>
        <s v="2026-07-27 07:49:42"/>
        <s v="2026-07-21 07:50:45"/>
        <s v="2026-07-21 07:51:59"/>
        <s v="2026-07-15 07:52:55"/>
        <s v="2026-07-15 07:55:59"/>
        <s v="2026-07-22 12:33:20"/>
        <s v="2026-07-15 08:09:17"/>
        <s v="2026-07-21 08:12:05"/>
        <s v="2026-07-21 08:18:14"/>
        <s v="2026-07-21 08:22:32"/>
        <s v="2026-07-16 08:24:45"/>
        <s v="2026-07-21 08:41:17"/>
        <s v="2026-07-21 08:47:50"/>
        <s v="2026-07-15 08:49:49"/>
        <s v="2026-07-21 08:53:59"/>
        <s v="2026-07-22 09:26:57"/>
        <s v="2026-07-16 09:03:19"/>
        <s v="2026-07-15 09:20:07"/>
        <s v="2026-07-15 09:30:44"/>
        <s v="2026-07-17 09:39:52"/>
        <s v="2026-07-15 09:52:19"/>
        <s v="2026-07-17 09:55:02"/>
        <s v="2026-07-23 07:09:21"/>
        <s v="2026-07-22 09:59:35"/>
        <s v="2026-07-27 10:00:01"/>
        <s v="2026-07-27 10:02:23"/>
        <s v="2026-07-15 10:12:46"/>
        <s v="2026-07-27 10:22:15"/>
        <s v="2026-07-17 10:23:39"/>
        <s v="2026-07-16 10:24:08"/>
        <s v="2026-07-21 10:25:57"/>
        <s v="2026-07-15 10:27:13"/>
        <s v="2026-07-21 10:36:33"/>
        <s v="2026-07-21 10:43:26"/>
        <s v="2026-07-21 10:47:33"/>
        <s v="2026-07-21 10:48:57"/>
        <s v="2026-07-15 10:49:55"/>
        <s v="2026-07-21 10:50:16"/>
        <s v="2026-07-21 10:55:41"/>
        <s v="2026-07-21 10:56:21"/>
        <s v="2026-07-21 10:56:28"/>
        <s v="2026-07-15 10:56:37"/>
        <s v="2026-07-15 10:59:52"/>
        <s v="2026-07-21 11:01:00"/>
        <s v="2026-07-27 11:05:24"/>
        <s v="2026-07-27 11:05:26"/>
        <s v="2026-07-15 11:13:18"/>
        <s v="2026-07-16 11:16:05"/>
        <s v="2026-07-21 11:18:39"/>
        <s v="2026-07-17 11:19:57"/>
        <s v="2026-07-27 11:20:12"/>
        <s v="2026-07-15 11:21:06"/>
        <s v="2026-07-15 11:21:38"/>
        <s v="2026-07-15 11:27:02"/>
        <s v="2026-07-21 11:27:22"/>
        <s v="2026-07-15 11:27:43"/>
        <s v="2026-07-15 11:27:49"/>
        <s v="2026-07-15 11:27:51"/>
        <s v="2026-07-15 11:28:15"/>
        <s v="2026-07-15 11:28:28"/>
        <s v="2026-07-15 11:28:32"/>
        <s v="2026-07-21 08:37:17"/>
        <s v="2026-07-21 11:34:39"/>
        <s v="2026-07-27 11:39:32"/>
        <s v="2026-07-16 11:41:58"/>
        <s v="2026-07-17 11:45:00"/>
        <s v="2026-07-21 11:46:01"/>
        <s v="2026-07-15 11:47:22"/>
        <s v="2026-07-17 11:48:40"/>
        <s v="2026-07-27 11:49:14"/>
        <s v="2026-07-21 11:51:25"/>
        <s v="2026-07-21 11:52:29"/>
        <s v="2026-07-15 11:54:18"/>
        <s v="2026-07-21 11:54:58"/>
        <s v="2026-07-21 11:58:30"/>
        <s v="2026-07-21 11:59:30"/>
        <s v="2026-07-21 08:39:01"/>
        <s v="2026-07-21 08:39:36"/>
        <s v="2026-07-15 12:43:11"/>
        <s v="2026-07-21 12:54:46"/>
        <s v="2026-07-21 13:16:22"/>
        <s v="2026-07-27 13:24:24"/>
        <s v="2026-07-21 13:28:01"/>
        <s v="2026-07-21 13:30:32"/>
        <s v="2026-07-15 13:30:40"/>
        <s v="2026-07-21 13:38:51"/>
        <s v="2026-07-21 13:43:25"/>
        <s v="2026-07-27 13:45:11"/>
        <s v="2026-07-21 13:47:30"/>
        <s v="2026-07-23 06:24:55"/>
        <s v="2026-07-21 13:57:35"/>
        <s v="2026-07-21 13:59:44"/>
        <s v="2026-07-21 14:04:32"/>
        <s v="2026-07-15 14:05:20"/>
        <s v="2026-07-17 14:10:10"/>
        <s v="2026-07-17 14:21:21"/>
        <s v="2026-07-21 14:22:06"/>
        <s v="2026-07-15 14:24:06"/>
        <s v="2026-07-21 14:27:09"/>
        <s v="2026-07-14 16:56:57"/>
        <s v="2026-07-15 14:30:20"/>
        <s v="2026-07-15 14:37:06"/>
        <s v="2026-07-17 14:39:31"/>
        <s v="2026-07-21 14:41:00"/>
        <s v="2026-07-17 14:46:44"/>
        <s v="2026-07-27 14:48:24"/>
        <s v="2026-07-21 14:53:15"/>
        <s v="2026-07-21 15:11:06"/>
        <s v="2026-07-21 15:13:45"/>
        <s v="2026-07-21 15:15:33"/>
        <s v="2026-07-21 15:15:40"/>
        <s v="2026-07-27 15:28:23"/>
        <s v="2026-07-15 15:31:49"/>
        <s v="2026-07-21 15:37:00"/>
        <s v="2026-07-16 15:41:22"/>
        <s v="2026-07-21 15:44:35"/>
        <s v="2026-07-15 15:49:33"/>
        <s v="2026-07-21 15:52:15"/>
        <s v="2026-07-15 15:53:57"/>
        <s v="2026-07-17 15:56:29"/>
        <s v="2026-07-14 14:18:36"/>
        <s v="2026-07-17 16:00:31"/>
        <s v="2026-07-15 16:02:28"/>
        <s v="2026-07-15 16:16:53"/>
        <s v="2026-07-21 16:19:15"/>
        <s v="2026-07-27 16:24:36"/>
        <s v="2026-07-09 16:32:28"/>
        <s v="2026-07-15 16:38:55"/>
        <s v="2026-07-16 16:46:16"/>
        <s v="2026-07-15 16:54:00"/>
        <s v="2026-07-15 16:54:41"/>
        <s v="2026-07-15 17:02:53"/>
        <s v="2026-07-21 17:22:51"/>
        <s v="2026-07-10 18:31:22"/>
        <s v="2026-07-15 07:23:52"/>
        <s v="2026-07-15 07:26:03"/>
        <s v="2026-07-15 08:16:25"/>
        <s v="2026-07-15 08:17:14"/>
        <s v="2026-07-21 10:40:58"/>
        <s v="2026-07-17 10:44:23"/>
        <s v="2026-07-15 10:45:15"/>
        <s v="2026-07-21 11:53:23"/>
        <s v="2026-07-21 11:59:56"/>
        <s v="2026-07-27 12:10:18"/>
        <s v="2026-07-21 12:58:27"/>
        <s v="2026-07-15 13:28:38"/>
        <s v="2026-07-21 14:02:31"/>
        <s v="2026-07-10 06:10:39"/>
        <s v="2026-07-14 06:20:32"/>
        <s v="2026-07-10 06:29:24"/>
        <s v="2026-07-22 07:00:19"/>
        <s v="2026-07-22 07:06:16"/>
        <s v="2026-07-16 07:12:39"/>
        <s v="2026-07-16 07:19:59"/>
        <s v="2026-07-22 07:55:13"/>
        <s v="2026-07-14 07:55:23"/>
        <s v="2026-07-22 07:59:35"/>
        <s v="2026-07-17 08:01:14"/>
        <s v="2026-07-16 08:10:24"/>
        <s v="2026-07-22 08:16:44"/>
        <s v="2026-07-22 08:16:55"/>
        <s v="2026-07-22 08:17:07"/>
        <s v="2026-07-16 08:19:55"/>
        <s v="2026-07-28 08:23:09"/>
        <s v="2026-07-22 08:23:19"/>
        <s v="2026-07-10 08:23:51"/>
        <s v="2026-07-28 08:24:35"/>
        <s v="2026-07-22 08:26:00"/>
        <s v="2026-07-22 08:26:03"/>
        <s v="2026-07-28 08:29:08"/>
        <s v="2026-07-10 08:38:10"/>
        <s v="2026-07-21 08:41:55"/>
        <s v="2026-07-16 08:42:46"/>
        <s v="2026-07-22 08:43:43"/>
        <s v="2026-07-16 08:50:14"/>
        <s v="2026-07-22 08:52:21"/>
        <s v="2026-07-10 08:52:27"/>
        <s v="2026-07-10 08:56:01"/>
        <s v="2026-07-10 08:59:09"/>
        <s v="2026-07-16 09:02:01"/>
        <s v="2026-07-22 09:03:09"/>
        <s v="2026-07-22 09:03:52"/>
        <s v="2026-07-22 09:03:54"/>
        <s v="2026-07-22 09:03:55"/>
        <s v="2026-07-22 09:03:59"/>
        <s v="2026-07-22 09:04:00"/>
        <s v="2026-07-22 09:04:01"/>
        <s v="2026-07-22 09:04:04"/>
        <s v="2026-07-23 09:06:33"/>
        <s v="2026-07-22 09:08:10"/>
        <s v="2026-07-22 09:08:34"/>
        <s v="2026-07-22 09:08:38"/>
        <s v="2026-07-22 09:08:40"/>
        <s v="2026-07-22 09:08:49"/>
        <s v="2026-07-22 09:09:07"/>
        <s v="2026-07-22 09:09:09"/>
        <s v="2026-07-16 09:13:14"/>
        <s v="2026-07-22 09:17:14"/>
        <s v="2026-07-22 09:17:13"/>
        <s v="2026-07-22 09:17:16"/>
        <s v="2026-07-16 09:17:21"/>
        <s v="2026-07-10 09:18:28"/>
        <s v="2026-07-16 09:24:18"/>
        <s v="2026-07-22 09:25:40"/>
        <s v="2026-07-10 09:25:47"/>
        <s v="2026-07-16 09:26:28"/>
        <s v="2026-07-10 09:30:17"/>
        <s v="2026-07-10 09:30:45"/>
        <s v="2026-07-10 09:31:20"/>
        <s v="2026-07-21 09:35:27"/>
        <s v="2026-07-23 09:35:59"/>
        <s v="2026-07-10 09:36:56"/>
        <s v="2026-07-22 09:42:32"/>
        <s v="2026-07-10 09:42:38"/>
        <s v="2026-07-10 09:43:39"/>
        <s v="2026-07-21 09:45:26"/>
        <s v="2026-07-28 09:46:33"/>
        <s v="2026-07-17 09:48:53"/>
        <s v="2026-07-10 09:52:53"/>
        <s v="2026-07-28 09:54:24"/>
        <s v="2026-07-16 10:01:56"/>
        <s v="2026-07-22 10:03:42"/>
        <s v="2026-07-10 10:08:34"/>
        <s v="2026-07-22 10:05:31"/>
        <s v="2026-07-16 10:15:42"/>
        <s v="2026-07-10 10:17:16"/>
        <s v="2026-07-10 10:18:10"/>
        <s v="2026-07-10 10:19:51"/>
        <s v="2026-07-28 10:21:24"/>
        <s v="2026-07-16 10:26:56"/>
        <s v="2026-07-21 10:26:57"/>
        <s v="2026-07-10 10:27:04"/>
        <s v="2026-07-22 10:28:26"/>
        <s v="2026-07-22 10:30:38"/>
        <s v="2026-07-22 10:30:47"/>
        <s v="2026-07-21 10:33:18"/>
        <s v="2026-07-10 10:35:38"/>
        <s v="2026-07-21 10:35:40"/>
        <s v="2026-07-28 10:37:02"/>
        <s v="2026-07-10 10:39:21"/>
        <s v="2026-07-28 10:44:37"/>
        <s v="2026-07-21 10:45:37"/>
        <s v="2026-07-16 10:45:56"/>
        <s v="2026-07-16 10:46:21"/>
        <s v="2026-07-21 10:47:01"/>
        <s v="2026-07-16 10:50:14"/>
        <s v="2026-07-14 10:51:20"/>
        <s v="2026-07-16 10:52:04"/>
        <s v="2026-07-10 10:54:59"/>
        <s v="2026-07-10 10:57:08"/>
        <s v="2026-07-22 11:01:08"/>
        <s v="2026-07-16 11:13:52"/>
        <s v="2026-07-22 10:11:06"/>
        <s v="2026-07-21 11:15:56"/>
        <s v="2026-07-10 11:18:06"/>
        <s v="2026-07-22 11:18:10"/>
        <s v="2026-07-17 11:21:00"/>
        <s v="2026-07-16 11:21:43"/>
        <s v="2026-07-10 11:22:26"/>
        <s v="2026-07-16 11:23:33"/>
        <s v="2026-07-14 11:24:12"/>
        <s v="2026-07-22 11:25:04"/>
        <s v="2026-07-16 11:25:51"/>
        <s v="2026-07-17 11:26:22"/>
        <s v="2026-07-16 11:27:51"/>
        <s v="2026-07-28 11:28:56"/>
        <s v="2026-07-16 11:31:22"/>
        <s v="2026-07-16 11:31:26"/>
        <s v="2026-07-10 11:36:27"/>
        <s v="2026-07-22 11:37:35"/>
        <s v="2026-07-10 11:38:03"/>
        <s v="2026-07-10 11:40:39"/>
        <s v="2026-07-28 11:42:17"/>
        <s v="2026-07-16 11:44:14"/>
        <s v="2026-07-22 11:48:29"/>
        <s v="2026-07-22 11:50:54"/>
        <s v="2026-07-10 11:53:16"/>
        <s v="2026-07-16 11:53:36"/>
        <s v="2026-07-16 11:54:00"/>
        <s v="2026-07-10 11:55:22"/>
        <s v="2026-07-10 11:56:27"/>
        <s v="2026-07-16 11:59:52"/>
        <s v="2026-07-10 12:00:02"/>
        <s v="2026-07-14 12:02:45"/>
        <s v="2026-07-23 10:45:10"/>
        <s v="2026-07-22 12:03:50"/>
        <s v="2026-07-10 12:06:03"/>
        <s v="2026-07-14 12:10:17"/>
        <s v="2026-07-10 12:11:40"/>
        <s v="2026-07-16 12:12:14"/>
        <s v="2026-07-22 12:13:04"/>
        <s v="2026-07-16 12:15:22"/>
        <s v="2026-07-16 12:23:30"/>
        <s v="2026-07-10 12:29:07"/>
        <s v="2026-07-16 12:31:05"/>
        <s v="2026-07-16 12:39:28"/>
        <s v="2026-07-10 12:50:21"/>
        <s v="2026-07-10 12:52:40"/>
        <s v="2026-07-21 12:56:49"/>
        <s v="2026-07-14 13:06:42"/>
        <s v="2026-07-16 13:08:47"/>
        <s v="2026-07-22 13:10:51"/>
        <s v="2026-07-21 13:14:11"/>
        <s v="2026-07-10 13:17:26"/>
        <s v="2026-07-22 13:28:01"/>
        <s v="2026-07-21 13:29:49"/>
        <s v="2026-07-14 13:31:25"/>
        <s v="2026-07-23 13:37:53"/>
        <s v="2026-07-22 13:45:23"/>
        <s v="2026-07-22 13:49:15"/>
        <s v="2026-07-28 13:52:10"/>
        <s v="2026-07-16 13:52:51"/>
        <s v="2026-07-17 13:59:06"/>
        <s v="2026-07-21 14:02:28"/>
        <s v="2026-07-22 14:03:10"/>
        <s v="2026-07-22 14:08:29"/>
        <s v="2026-07-22 14:14:06"/>
        <s v="2026-07-23 10:45:41"/>
        <s v="2026-07-10 14:19:04"/>
        <s v="2026-07-22 14:20:10"/>
        <s v="2026-07-16 14:26:47"/>
        <s v="2026-07-10 14:28:50"/>
        <s v="2026-07-28 14:31:53"/>
        <s v="2026-07-14 14:35:54"/>
        <s v="2026-07-10 14:42:02"/>
        <s v="2026-07-14 14:42:21"/>
        <s v="2026-07-22 14:45:05"/>
        <s v="2026-07-22 14:48:34"/>
        <s v="2026-07-10 14:52:21"/>
        <s v="2026-07-16 14:55:08"/>
        <s v="2026-07-16 14:56:03"/>
        <s v="2026-07-21 14:20:13"/>
        <s v="2026-07-14 14:57:21"/>
        <s v="2026-07-22 10:04:37"/>
        <s v="2026-07-10 15:01:50"/>
        <s v="2026-07-10 15:04:47"/>
        <s v="2026-07-10 15:05:51"/>
        <s v="2026-07-28 15:06:56"/>
        <s v="2026-07-14 15:09:04"/>
        <s v="2026-07-22 15:10:37"/>
        <s v="2026-07-17 15:12:23"/>
        <s v="2026-07-21 08:36:20"/>
        <s v="2026-07-16 15:14:15"/>
        <s v="2026-07-22 15:15:13"/>
        <s v="2026-07-10 15:17:04"/>
        <s v="2026-07-22 15:23:44"/>
        <s v="2026-07-23 15:29:41"/>
        <s v="2026-07-10 15:32:00"/>
        <s v="2026-07-21 15:37:07"/>
        <s v="2026-07-10 15:38:20"/>
        <s v="2026-07-16 15:39:59"/>
        <s v="2026-07-16 15:41:15"/>
        <s v="2026-07-16 15:43:07"/>
        <s v="2026-07-21 15:46:58"/>
        <s v="2026-07-16 15:48:58"/>
        <s v="2026-07-10 15:51:10"/>
        <s v="2026-07-21 15:52:23"/>
        <s v="2026-07-22 15:52:35"/>
        <s v="2026-07-28 15:53:28"/>
        <s v="2026-07-10 15:54:05"/>
        <s v="2026-07-22 15:56:34"/>
        <s v="2026-07-16 15:58:20"/>
        <s v="2026-07-22 15:58:29"/>
        <s v="2026-07-16 16:01:07"/>
        <s v="2026-07-22 16:05:17"/>
        <s v="2026-07-22 16:12:29"/>
        <s v="2026-07-16 16:13:00"/>
        <s v="2026-07-21 16:13:57"/>
        <s v="2026-07-21 16:17:51"/>
        <s v="2026-07-16 16:20:45"/>
        <s v="2026-07-14 16:28:07"/>
        <s v="2026-07-22 16:28:36"/>
        <s v="2026-07-17 16:32:34"/>
        <s v="2026-07-28 16:32:42"/>
        <s v="2026-07-22 16:35:41"/>
        <s v="2026-07-10 16:40:09"/>
        <s v="2026-07-21 16:43:30"/>
        <s v="2026-07-28 16:47:26"/>
        <s v="2026-07-14 16:49:38"/>
        <s v="2026-07-10 16:51:14"/>
        <s v="2026-07-10 16:51:50"/>
        <s v="2026-07-21 16:52:47"/>
        <s v="2026-07-22 16:53:19"/>
        <s v="2026-07-10 16:54:57"/>
        <s v="2026-07-10 16:55:16"/>
        <s v="2026-07-16 16:59:37"/>
        <s v="2026-07-16 16:59:54"/>
        <s v="2026-07-16 17:00:11"/>
        <s v="2026-07-16 17:00:13"/>
        <s v="2026-07-16 17:00:33"/>
        <s v="2026-07-23 11:13:02"/>
        <s v="2026-07-16 17:03:17"/>
        <s v="2026-07-16 17:03:19"/>
        <s v="2026-07-16 17:03:20"/>
        <s v="2026-07-16 17:03:21"/>
        <s v="2026-07-16 17:03:22"/>
        <s v="2026-07-16 17:03:24"/>
        <s v="2026-07-16 17:03:25"/>
        <s v="2026-07-16 17:03:27"/>
        <s v="2026-07-16 17:04:03"/>
        <s v="2026-07-28 17:05:53"/>
        <s v="2026-07-23 11:14:49"/>
        <s v="2026-07-10 17:15:10"/>
        <s v="2026-07-28 17:18:13"/>
        <s v="2026-07-16 17:22:54"/>
        <s v="2026-07-10 17:23:46"/>
        <s v="2026-07-16 17:26:14"/>
        <s v="2026-07-10 17:31:19"/>
        <s v="2026-07-10 17:33:01"/>
        <s v="2026-07-10 17:57:11"/>
        <s v="2026-07-10 19:07:43"/>
        <s v="2026-07-10 20:43:46"/>
        <s v="2026-07-14 21:01:01"/>
        <s v="2026-07-23 06:18:28"/>
        <s v="2026-07-14 06:23:43"/>
        <s v="2026-07-17 06:46:01"/>
        <s v="2026-07-17 06:57:53"/>
        <s v="2026-07-17 06:58:00"/>
        <s v="2026-07-17 06:59:03"/>
        <s v="2026-07-17 06:59:11"/>
        <s v="2026-07-17 06:59:17"/>
        <s v="2026-07-17 06:59:19"/>
        <s v="2026-07-17 06:59:20"/>
        <s v="2026-07-17 06:59:21"/>
        <s v="2026-07-17 06:59:23"/>
        <s v="2026-07-17 06:59:42"/>
        <s v="2026-07-23 07:16:33"/>
        <s v="2026-07-17 07:22:59"/>
        <s v="2026-07-14 07:28:41"/>
        <s v="2026-07-15 07:33:06"/>
        <s v="2026-07-23 07:33:18"/>
        <s v="2026-07-17 07:47:51"/>
        <s v="2026-07-23 07:49:53"/>
        <s v="2026-07-22 07:50:18"/>
        <s v="2026-07-15 15:14:42"/>
        <s v="2026-07-17 07:53:20"/>
        <s v="2026-07-24 07:54:04"/>
        <s v="2026-07-29 07:58:49"/>
        <s v="2026-07-17 07:58:58"/>
        <s v="2026-07-14 08:01:33"/>
        <s v="2026-07-17 08:04:30"/>
        <s v="2026-07-15 08:06:03"/>
        <s v="2026-07-17 08:08:05"/>
        <s v="2026-07-14 08:08:55"/>
        <s v="2026-07-14 08:09:21"/>
        <s v="2026-07-17 08:10:02"/>
        <s v="2026-07-17 08:11:03"/>
        <s v="2026-07-17 08:14:10"/>
        <s v="2026-07-17 08:14:38"/>
        <s v="2026-07-17 08:19:06"/>
        <s v="2026-07-17 08:26:14"/>
        <s v="2026-07-14 08:34:22"/>
        <s v="2026-07-22 08:44:46"/>
        <s v="2026-07-22 08:49:58"/>
        <s v="2026-07-14 08:50:04"/>
        <s v="2026-07-29 08:53:11"/>
        <s v="2026-07-14 08:55:43"/>
        <s v="2026-07-15 08:57:33"/>
        <s v="2026-07-14 08:58:30"/>
        <s v="2026-07-23 09:04:14"/>
        <s v="2026-07-23 09:04:46"/>
        <s v="2026-07-14 09:09:55"/>
        <s v="2026-07-17 09:10:26"/>
        <s v="2026-07-17 09:17:06"/>
        <s v="2026-07-14 09:20:06"/>
        <s v="2026-07-14 09:31:40"/>
        <s v="2026-07-23 09:33:02"/>
        <s v="2026-07-15 09:36:42"/>
        <s v="2026-07-22 09:37:50"/>
        <s v="2026-07-23 09:38:33"/>
        <s v="2026-07-17 09:38:52"/>
        <s v="2026-07-14 09:42:27"/>
        <s v="2026-07-23 09:43:07"/>
        <s v="2026-07-14 09:46:12"/>
        <s v="2026-07-23 09:49:07"/>
        <s v="2026-07-14 09:53:21"/>
        <s v="2026-07-17 10:03:01"/>
        <s v="2026-07-22 10:08:46"/>
        <s v="2026-07-23 10:09:47"/>
        <s v="2026-07-23 11:14:26"/>
        <s v="2026-07-17 10:12:53"/>
        <s v="2026-07-29 10:15:22"/>
        <s v="2026-07-23 10:17:07"/>
        <s v="2026-07-29 10:19:35"/>
        <s v="2026-07-14 10:21:06"/>
        <s v="2026-07-14 10:21:30"/>
        <s v="2026-07-17 10:24:30"/>
        <s v="2026-07-14 10:24:51"/>
        <s v="2026-07-15 10:31:03"/>
        <s v="2026-07-15 10:33:12"/>
        <s v="2026-07-29 10:34:33"/>
        <s v="2026-07-21 10:36:48"/>
        <s v="2026-07-22 10:37:29"/>
        <s v="2026-07-23 10:37:40"/>
        <s v="2026-07-14 10:39:11"/>
        <s v="2026-07-23 10:39:18"/>
        <s v="2026-07-21 10:42:13"/>
        <s v="2026-07-17 10:46:36"/>
        <s v="2026-07-22 10:46:45"/>
        <s v="2026-07-14 10:47:36"/>
        <s v="2026-07-22 10:48:04"/>
        <s v="2026-07-17 10:48:35"/>
        <s v="2026-07-17 10:51:57"/>
        <s v="2026-07-14 10:53:59"/>
        <s v="2026-07-17 10:56:23"/>
        <s v="2026-07-23 10:57:56"/>
        <s v="2026-07-17 10:58:14"/>
        <s v="2026-07-29 10:58:43"/>
        <s v="2026-07-23 11:00:06"/>
        <s v="2026-07-14 11:01:58"/>
        <s v="2026-07-14 11:02:01"/>
        <s v="2026-07-23 11:03:26"/>
        <s v="2026-07-17 11:06:12"/>
        <s v="2026-07-23 11:06:37"/>
        <s v="2026-07-14 11:06:43"/>
        <s v="2026-07-22 11:08:21"/>
        <s v="2026-07-17 11:09:59"/>
        <s v="2026-07-14 11:12:08"/>
        <s v="2026-07-17 11:12:49"/>
        <s v="2026-07-22 11:14:10"/>
        <s v="2026-07-15 11:19:29"/>
        <s v="2026-07-22 11:21:09"/>
        <s v="2026-07-29 11:24:22"/>
        <s v="2026-07-29 11:25:29"/>
        <s v="2026-07-14 11:38:03"/>
        <s v="2026-07-22 11:41:08"/>
        <s v="2026-07-23 11:41:33"/>
        <s v="2026-07-17 11:42:00"/>
        <s v="2026-07-14 11:43:15"/>
        <s v="2026-07-23 11:43:49"/>
        <s v="2026-07-14 11:45:34"/>
        <s v="2026-07-22 11:46:33"/>
        <s v="2026-07-15 11:46:46"/>
        <s v="2026-07-23 11:48:15"/>
        <s v="2026-07-29 11:48:59"/>
        <s v="2026-07-14 11:50:30"/>
        <s v="2026-07-23 11:55:34"/>
        <s v="2026-07-17 11:58:59"/>
        <s v="2026-07-22 12:00:08"/>
        <s v="2026-07-17 12:03:19"/>
        <s v="2026-07-17 12:07:53"/>
        <s v="2026-07-23 12:08:44"/>
        <s v="2026-07-15 12:10:22"/>
        <s v="2026-07-14 12:11:55"/>
        <s v="2026-07-23 12:12:22"/>
        <s v="2026-07-23 12:15:10"/>
        <s v="2026-07-22 13:24:07"/>
        <s v="2026-07-23 12:19:18"/>
        <s v="2026-07-29 12:20:30"/>
        <s v="2026-07-23 12:21:54"/>
        <s v="2026-07-17 12:27:40"/>
        <s v="2026-07-23 12:29:20"/>
        <s v="2026-07-14 12:34:40"/>
        <s v="2026-07-15 12:41:26"/>
        <s v="2026-07-17 12:42:47"/>
        <s v="2026-07-15 12:46:08"/>
        <s v="2026-07-14 12:50:12"/>
        <s v="2026-07-23 12:53:10"/>
        <s v="2026-07-23 12:56:29"/>
        <s v="2026-07-14 13:01:37"/>
        <s v="2026-07-17 13:07:54"/>
        <s v="2026-07-15 13:07:59"/>
        <s v="2026-07-14 13:11:01"/>
        <s v="2026-07-17 13:15:58"/>
        <s v="2026-07-17 13:17:20"/>
        <s v="2026-07-23 13:19:27"/>
        <s v="2026-07-17 13:23:03"/>
        <s v="2026-07-15 13:24:05"/>
        <s v="2026-07-14 13:25:27"/>
        <s v="2026-07-17 13:29:40"/>
        <s v="2026-07-15 13:38:15"/>
        <s v="2026-07-14 13:38:38"/>
        <s v="2026-07-14 13:39:37"/>
        <s v="2026-07-23 13:43:23"/>
        <s v="2026-07-17 13:43:39"/>
        <s v="2026-07-29 13:57:00"/>
        <s v="2026-07-14 13:59:01"/>
        <s v="2026-07-14 14:00:29"/>
        <s v="2026-07-21 14:01:59"/>
        <s v="2026-07-23 14:02:28"/>
        <s v="2026-07-23 11:13:50"/>
        <s v="2026-07-14 14:17:48"/>
        <s v="2026-07-14 14:24:22"/>
        <s v="2026-07-23 14:33:58"/>
        <s v="2026-07-14 14:36:22"/>
        <s v="2026-07-23 14:43:08"/>
        <s v="2026-07-23 14:50:02"/>
        <s v="2026-07-23 14:52:46"/>
        <s v="2026-07-15 14:54:09"/>
        <s v="2026-07-14 14:57:55"/>
        <s v="2026-07-14 15:18:59"/>
        <s v="2026-07-14 15:53:22"/>
        <s v="2026-07-14 16:18:30"/>
        <s v="2026-07-14 16:18:42"/>
        <s v="2026-07-14 16:48:18"/>
        <s v="2026-07-21 17:19:10"/>
        <s v="2026-07-15 20:06:53"/>
        <s v="2026-07-14 20:37:55"/>
        <s v="2026-07-24 06:41:14"/>
        <s v="2026-07-15 07:10:36"/>
        <s v="2026-07-15 07:25:37"/>
        <s v="2026-07-24 07:31:13"/>
        <s v="2026-07-21 07:46:01"/>
        <s v="2026-07-24 07:48:21"/>
        <s v="2026-07-24 07:49:39"/>
        <s v="2026-07-21 08:00:02"/>
        <s v="2026-07-23 08:01:29"/>
        <s v="2026-07-24 08:02:06"/>
        <s v="2026-07-24 08:04:34"/>
        <s v="2026-07-24 08:09:40"/>
        <s v="2026-07-21 08:10:58"/>
        <s v="2026-07-15 08:26:28"/>
        <s v="2026-07-24 08:31:20"/>
        <s v="2026-07-21 08:35:02"/>
        <s v="2026-07-24 08:35:49"/>
        <s v="2026-07-15 08:37:53"/>
        <s v="2026-07-15 08:38:58"/>
        <s v="2026-07-15 08:39:36"/>
        <s v="2026-07-15 08:40:15"/>
        <s v="2026-07-30 08:44:07"/>
        <s v="2026-07-23 08:45:35"/>
        <s v="2026-07-21 08:48:46"/>
        <s v="2026-07-23 08:49:56"/>
        <s v="2026-07-15 08:54:23"/>
        <s v="2026-07-21 08:55:37"/>
        <s v="2026-07-30 09:00:10"/>
        <s v="2026-07-15 09:01:50"/>
        <s v="2026-07-24 09:02:51"/>
        <s v="2026-07-16 09:05:52"/>
        <s v="2026-07-15 09:11:17"/>
        <s v="2026-07-21 09:11:57"/>
        <s v="2026-07-15 09:13:40"/>
        <s v="2026-07-21 09:13:58"/>
        <s v="2026-07-16 09:15:27"/>
        <s v="2026-07-16 09:16:52"/>
        <s v="2026-07-30 09:20:52"/>
        <s v="2026-07-15 09:21:09"/>
        <s v="2026-07-30 09:22:03"/>
        <s v="2026-07-24 09:23:26"/>
        <s v="2026-07-15 09:23:37"/>
        <s v="2026-07-15 09:23:42"/>
        <s v="2026-07-24 09:25:21"/>
        <s v="2026-07-15 09:26:24"/>
        <s v="2026-07-15 09:27:39"/>
        <s v="2026-07-16 09:36:05"/>
        <s v="2026-07-21 09:37:08"/>
        <s v="2026-07-24 09:41:22"/>
        <s v="2026-07-23 09:43:12"/>
        <s v="2026-07-24 09:45:25"/>
        <s v="2026-07-24 09:45:53"/>
        <s v="2026-07-16 09:48:52"/>
        <s v="2026-07-21 09:49:37"/>
        <s v="2026-07-24 09:58:01"/>
        <s v="2026-07-15 09:58:37"/>
        <s v="2026-07-15 09:59:22"/>
        <s v="2026-07-16 10:00:47"/>
        <s v="2026-07-15 10:01:01"/>
        <s v="2026-07-15 10:02:59"/>
        <s v="2026-07-24 10:03:31"/>
        <s v="2026-07-15 10:04:33"/>
        <s v="2026-07-30 10:04:54"/>
        <s v="2026-07-21 10:05:33"/>
        <s v="2026-07-15 10:05:37"/>
        <s v="2026-07-21 10:10:39"/>
        <s v="2026-07-24 10:14:55"/>
        <s v="2026-07-15 10:15:06"/>
        <s v="2026-07-30 10:18:56"/>
        <s v="2026-07-24 10:21:20"/>
        <s v="2026-07-22 10:22:27"/>
        <s v="2026-07-23 10:22:53"/>
        <s v="2026-07-16 10:29:12"/>
        <s v="2026-07-16 10:29:29"/>
        <s v="2026-07-15 10:30:18"/>
        <s v="2026-07-21 10:32:50"/>
        <s v="2026-07-16 10:32:56"/>
        <s v="2026-07-23 10:36:22"/>
        <s v="2026-07-27 10:37:21"/>
        <s v="2026-07-21 10:38:49"/>
        <s v="2026-07-21 10:40:45"/>
        <s v="2026-07-16 10:41:07"/>
        <s v="2026-07-16 10:42:31"/>
        <s v="2026-07-23 10:43:11"/>
        <s v="2026-07-15 10:43:20"/>
        <s v="2026-07-21 10:47:26"/>
        <s v="2026-07-24 10:47:51"/>
        <s v="2026-07-16 10:51:44"/>
        <s v="2026-07-21 10:54:13"/>
        <s v="2026-07-15 10:55:17"/>
        <s v="2026-07-15 10:55:59"/>
        <s v="2026-07-15 10:56:26"/>
        <s v="2026-07-24 10:57:59"/>
        <s v="2026-07-15 10:59:42"/>
        <s v="2026-07-21 11:00:10"/>
        <s v="2026-07-21 11:02:29"/>
        <s v="2026-07-21 11:04:43"/>
        <s v="2026-07-15 11:05:22"/>
        <s v="2026-07-21 11:09:01"/>
        <s v="2026-07-16 11:09:28"/>
        <s v="2026-07-21 11:09:47"/>
        <s v="2026-07-21 11:10:44"/>
        <s v="2026-07-16 11:11:07"/>
        <s v="2026-07-16 11:11:56"/>
        <s v="2026-07-23 11:12:10"/>
        <s v="2026-07-15 11:13:09"/>
        <s v="2026-07-24 11:13:11"/>
        <s v="2026-07-16 11:14:47"/>
        <s v="2026-07-30 11:15:17"/>
        <s v="2026-07-15 11:17:23"/>
        <s v="2026-07-16 11:19:01"/>
        <s v="2026-07-23 11:21:19"/>
        <s v="2026-07-16 11:23:35"/>
        <s v="2026-07-16 11:29:43"/>
        <s v="2026-07-15 11:32:03"/>
        <s v="2026-07-16 11:32:25"/>
        <s v="2026-07-30 11:34:44"/>
        <s v="2026-07-21 11:35:16"/>
        <s v="2026-07-30 11:38:22"/>
        <s v="2026-07-24 11:38:43"/>
        <s v="2026-07-21 11:39:35"/>
        <s v="2026-07-22 11:41:16"/>
        <s v="2026-07-15 11:42:58"/>
        <s v="2026-07-27 11:43:34"/>
        <s v="2026-07-16 11:43:46"/>
        <s v="2026-07-21 11:50:12"/>
        <s v="2026-07-21 11:50:43"/>
        <s v="2026-07-30 11:15:09"/>
        <s v="2026-07-15 11:54:19"/>
        <s v="2026-07-15 11:54:34"/>
        <s v="2026-07-24 12:00:57"/>
        <s v="2026-07-30 12:01:56"/>
        <s v="2026-07-24 12:11:57"/>
        <s v="2026-07-16 12:19:30"/>
        <s v="2026-07-15 12:20:10"/>
        <s v="2026-07-22 12:22:09"/>
        <s v="2026-07-16 12:25:10"/>
        <s v="2026-07-15 12:51:19"/>
        <s v="2026-07-15 12:55:54"/>
        <s v="2026-07-15 13:01:52"/>
        <s v="2026-07-16 13:07:01"/>
        <s v="2026-07-16 13:07:16"/>
        <s v="2026-07-23 13:09:53"/>
        <s v="2026-07-15 13:13:59"/>
        <s v="2026-07-21 13:22:21"/>
        <s v="2026-07-21 13:23:03"/>
        <s v="2026-07-21 13:26:05"/>
        <s v="2026-07-21 13:26:52"/>
        <s v="2026-07-24 13:27:23"/>
        <s v="2026-07-21 13:30:15"/>
        <s v="2026-07-21 13:32:16"/>
        <s v="2026-07-21 13:36:06"/>
        <s v="2026-07-21 13:39:29"/>
        <s v="2026-07-16 13:41:04"/>
        <s v="2026-07-15 13:41:48"/>
        <s v="2026-07-15 13:45:14"/>
        <s v="2026-07-24 13:46:31"/>
        <s v="2026-07-23 13:48:35"/>
        <s v="2026-07-30 13:50:17"/>
        <s v="2026-07-21 13:52:52"/>
        <s v="2026-07-15 13:55:41"/>
        <s v="2026-07-27 13:56:44"/>
        <s v="2026-07-15 13:57:48"/>
        <s v="2026-07-15 14:01:40"/>
        <s v="2026-07-27 14:03:25"/>
        <s v="2026-07-21 14:06:42"/>
        <s v="2026-07-15 14:08:49"/>
        <s v="2026-07-21 14:16:31"/>
        <s v="2026-07-21 14:18:33"/>
        <s v="2026-07-15 14:32:34"/>
        <s v="2026-07-24 14:32:37"/>
        <s v="2026-07-15 14:33:52"/>
        <s v="2026-07-15 14:35:29"/>
        <s v="2026-07-21 14:43:50"/>
        <s v="2026-07-15 14:50:48"/>
        <s v="2026-07-21 15:00:37"/>
        <s v="2026-07-15 15:02:20"/>
        <s v="2026-07-21 15:05:01"/>
        <s v="2026-07-21 15:07:17"/>
        <s v="2026-07-24 15:07:59"/>
        <s v="2026-07-21 15:15:56"/>
        <s v="2026-07-21 15:22:08"/>
        <s v="2026-07-21 15:24:27"/>
        <s v="2026-07-21 15:24:58"/>
        <s v="2026-07-21 15:27:01"/>
        <s v="2026-07-21 15:27:16"/>
        <s v="2026-07-16 15:27:23"/>
        <s v="2026-07-30 15:28:03"/>
        <s v="2026-07-24 15:30:03"/>
        <s v="2026-07-15 15:31:24"/>
        <s v="2026-07-15 15:32:03"/>
        <s v="2026-07-27 15:33:49"/>
        <s v="2026-07-21 15:36:07"/>
        <s v="2026-07-21 15:36:18"/>
        <s v="2026-07-24 15:40:43"/>
        <s v="2026-07-16 15:41:23"/>
        <s v="2026-07-15 15:42:06"/>
        <s v="2026-07-15 15:44:49"/>
        <s v="2026-07-24 15:45:14"/>
        <s v="2026-07-15 15:46:32"/>
        <s v="2026-07-24 15:49:21"/>
        <s v="2026-07-27 15:50:48"/>
        <s v="2026-07-24 15:51:09"/>
        <s v="2026-07-23 15:55:17"/>
        <s v="2026-07-21 15:55:54"/>
        <s v="2026-07-16 15:56:14"/>
        <s v="2026-07-30 15:58:31"/>
        <s v="2026-07-27 16:01:27"/>
        <s v="2026-07-15 16:03:16"/>
        <s v="2026-07-15 16:03:57"/>
        <s v="2026-07-15 16:04:29"/>
        <s v="2026-07-15 16:05:49"/>
        <s v="2026-07-27 16:06:03"/>
        <s v="2026-07-21 16:07:28"/>
        <s v="2026-07-15 16:11:18"/>
        <s v="2026-07-21 16:11:23"/>
        <s v="2026-07-16 16:11:52"/>
        <s v="2026-07-16 16:13:56"/>
        <s v="2026-07-24 16:14:58"/>
        <s v="2026-07-24 16:16:55"/>
        <s v="2026-07-22 16:18:03"/>
        <s v="2026-07-24 16:18:59"/>
        <s v="2026-07-24 16:19:54"/>
        <s v="2026-07-27 16:21:25"/>
        <s v="2026-07-21 16:25:00"/>
        <s v="2026-07-16 16:25:03"/>
        <s v="2026-07-21 16:27:41"/>
        <s v="2026-07-21 16:28:50"/>
        <s v="2026-07-27 16:34:10"/>
        <s v="2026-07-27 16:34:37"/>
        <s v="2026-07-21 16:34:47"/>
        <s v="2026-07-21 16:37:44"/>
        <s v="2026-07-27 16:38:21"/>
        <s v="2026-07-27 16:38:43"/>
        <s v="2026-07-15 16:40:11"/>
        <s v="2026-07-21 16:40:20"/>
        <s v="2026-07-15 16:40:35"/>
        <s v="2026-07-21 16:45:29"/>
        <s v="2026-07-24 16:45:46"/>
        <s v="2026-07-21 16:45:48"/>
        <s v="2026-07-21 16:46:10"/>
        <s v="2026-07-16 16:47:24"/>
        <s v="2026-07-15 16:47:54"/>
        <s v="2026-07-16 16:48:43"/>
        <s v="2026-07-24 16:49:12"/>
        <s v="2026-07-23 16:54:30"/>
        <s v="2026-07-21 16:55:36"/>
        <s v="2026-07-23 17:04:44"/>
        <s v="2026-07-15 17:12:48"/>
        <s v="2026-07-27 17:17:08"/>
        <s v="2026-07-15 17:18:03"/>
        <s v="2026-07-15 17:24:50"/>
        <s v="2026-07-24 17:29:33"/>
        <s v="2026-07-15 18:02:53"/>
        <s v="2026-07-23 18:13:47"/>
        <s v="2026-07-15 18:39:39"/>
        <s v="2026-07-15 19:02:19"/>
        <s v="2026-07-16 19:11:36"/>
        <s v="2026-07-27 06:35:02"/>
        <s v="2026-07-27 06:49:23"/>
        <s v="2026-07-27 06:56:17"/>
        <s v="2026-07-16 06:59:22"/>
        <s v="2026-07-16 07:03:18"/>
        <s v="2026-07-22 07:13:36"/>
        <s v="2026-07-31 07:19:09"/>
        <s v="2026-07-16 07:24:38"/>
        <s v="2026-07-16 07:25:38"/>
        <s v="2026-07-24 07:31:19"/>
        <s v="2026-07-22 07:34:05"/>
        <s v="2026-07-22 07:42:13"/>
        <s v="2026-07-27 07:56:31"/>
        <s v="2026-07-16 07:57:26"/>
        <s v="2026-07-16 07:58:13"/>
        <s v="2026-07-24 07:58:47"/>
        <s v="2026-07-22 07:59:12"/>
        <s v="2026-07-27 08:01:59"/>
        <s v="2026-07-16 08:02:34"/>
        <s v="2026-07-27 08:04:57"/>
        <s v="2026-07-27 08:08:29"/>
        <s v="2026-07-22 08:09:01"/>
        <s v="2026-07-27 08:14:02"/>
        <s v="2026-07-27 08:22:15"/>
        <s v="2026-07-22 08:26:31"/>
        <s v="2026-07-16 08:29:21"/>
        <s v="2026-07-16 08:29:40"/>
        <s v="2026-07-16 08:35:39"/>
        <s v="2026-07-22 08:38:38"/>
        <s v="2026-07-16 08:42:03"/>
        <s v="2026-07-17 08:50:39"/>
        <s v="2026-07-22 08:55:24"/>
        <s v="2026-07-16 09:03:35"/>
        <s v="2026-07-16 09:04:05"/>
        <s v="2026-07-27 09:06:17"/>
        <s v="2026-07-22 09:07:44"/>
        <s v="2026-07-17 09:08:55"/>
        <s v="2026-07-22 09:09:03"/>
        <s v="2026-07-22 09:12:25"/>
        <s v="2026-07-22 09:16:38"/>
        <s v="2026-07-17 09:17:28"/>
        <s v="2026-07-27 09:19:08"/>
        <s v="2026-07-16 09:26:00"/>
        <s v="2026-07-27 09:26:20"/>
        <s v="2026-07-16 09:26:47"/>
        <s v="2026-07-24 09:30:14"/>
        <s v="2026-07-16 09:30:19"/>
        <s v="2026-07-22 09:31:20"/>
        <s v="2026-07-27 09:31:23"/>
        <s v="2026-07-22 09:31:52"/>
        <s v="2026-07-22 09:33:45"/>
        <s v="2026-07-16 09:35:55"/>
        <s v="2026-07-22 09:36:29"/>
        <s v="2026-07-23 09:36:36"/>
        <s v="2026-07-16 09:37:01"/>
        <s v="2026-07-27 09:40:25"/>
        <s v="2026-07-16 09:41:22"/>
        <s v="2026-07-22 09:41:34"/>
        <s v="2026-07-16 09:43:04"/>
        <s v="2026-07-24 09:46:39"/>
        <s v="2026-07-31 09:53:15"/>
        <s v="2026-07-16 09:53:38"/>
        <s v="2026-07-17 09:54:35"/>
        <s v="2026-07-22 09:54:38"/>
        <s v="2026-07-27 09:56:34"/>
        <s v="2026-07-22 09:58:58"/>
        <s v="2026-07-16 09:59:47"/>
        <s v="2026-07-22 10:00:48"/>
        <s v="2026-07-24 10:03:10"/>
        <s v="2026-07-16 10:05:38"/>
        <s v="2026-07-22 10:06:51"/>
        <s v="2026-07-22 10:15:24"/>
        <s v="2026-07-17 10:21:33"/>
        <s v="2026-07-27 10:21:58"/>
        <s v="2026-07-17 10:22:47"/>
        <s v="2026-07-22 10:26:36"/>
        <s v="2026-07-22 10:29:05"/>
        <s v="2026-07-22 10:33:11"/>
        <s v="2026-07-31 10:33:44"/>
        <s v="2026-07-27 10:34:08"/>
        <s v="2026-07-24 10:37:10"/>
        <s v="2026-07-16 10:39:37"/>
        <s v="2026-07-16 10:40:05"/>
        <s v="2026-07-16 10:41:06"/>
        <s v="2026-07-27 10:43:05"/>
        <s v="2026-07-16 10:43:34"/>
        <s v="2026-07-22 10:45:41"/>
        <s v="2026-07-27 10:46:07"/>
        <s v="2026-07-27 10:48:16"/>
        <s v="2026-07-17 10:50:16"/>
        <s v="2026-07-22 10:50:52"/>
        <s v="2026-07-27 10:51:16"/>
        <s v="2026-07-16 10:55:11"/>
        <s v="2026-07-17 10:55:24"/>
        <s v="2026-07-27 10:57:07"/>
        <s v="2026-07-17 10:58:46"/>
        <s v="2026-07-24 11:05:52"/>
        <s v="2026-07-31 11:00:38"/>
        <s v="2026-07-16 11:02:17"/>
        <s v="2026-07-22 11:02:58"/>
        <s v="2026-07-22 11:03:08"/>
        <s v="2026-07-22 11:05:09"/>
        <s v="2026-07-27 11:07:27"/>
        <s v="2026-07-16 11:07:42"/>
        <s v="2026-07-27 11:11:49"/>
        <s v="2026-07-31 11:11:51"/>
        <s v="2026-07-17 11:12:32"/>
        <s v="2026-07-17 11:12:34"/>
        <s v="2026-07-17 11:13:26"/>
        <s v="2026-07-24 11:13:53"/>
        <s v="2026-07-16 11:15:38"/>
        <s v="2026-07-22 11:17:09"/>
        <s v="2026-07-22 11:19:49"/>
        <s v="2026-07-31 11:22:32"/>
        <s v="2026-07-27 11:24:17"/>
        <s v="2026-07-16 11:24:19"/>
        <s v="2026-07-16 11:25:16"/>
        <s v="2026-07-27 11:27:43"/>
        <s v="2026-07-22 11:28:22"/>
        <s v="2026-07-17 11:30:48"/>
        <s v="2026-07-22 11:31:43"/>
        <s v="2026-07-21 11:05:54"/>
        <s v="2026-07-31 11:39:12"/>
        <s v="2026-07-22 11:41:51"/>
        <s v="2026-07-22 11:47:48"/>
        <s v="2026-07-27 11:49:47"/>
        <s v="2026-07-23 11:52:02"/>
        <s v="2026-07-22 11:54:07"/>
        <s v="2026-07-17 11:55:43"/>
        <s v="2026-07-16 11:55:56"/>
        <s v="2026-07-27 11:57:32"/>
        <s v="2026-07-22 12:04:52"/>
        <s v="2026-07-22 12:06:10"/>
        <s v="2026-07-17 12:06:35"/>
        <s v="2026-07-16 12:09:18"/>
        <s v="2026-07-22 12:13:52"/>
        <s v="2026-07-17 12:28:06"/>
        <s v="2026-07-16 12:29:55"/>
        <s v="2026-07-16 12:30:26"/>
        <s v="2026-07-22 12:30:28"/>
        <s v="2026-07-16 12:33:31"/>
        <s v="2026-07-24 12:57:56"/>
        <s v="2026-07-16 13:03:21"/>
        <s v="2026-07-24 13:03:23"/>
        <s v="2026-07-27 13:14:30"/>
        <s v="2026-07-22 13:15:43"/>
        <s v="2026-07-14 13:18:49"/>
        <s v="2026-07-17 13:19:47"/>
        <s v="2026-07-24 13:22:21"/>
        <s v="2026-07-16 13:32:21"/>
        <s v="2026-07-16 13:34:12"/>
        <s v="2026-07-22 13:40:59"/>
        <s v="2026-07-31 13:43:32"/>
        <s v="2026-07-16 13:45:31"/>
        <s v="2026-07-24 13:49:59"/>
        <s v="2026-07-24 13:51:05"/>
        <s v="2026-07-27 13:51:16"/>
        <s v="2026-07-24 13:51:38"/>
        <s v="2026-07-16 13:52:19"/>
        <s v="2026-07-24 13:56:28"/>
        <s v="2026-07-16 13:56:48"/>
        <s v="2026-07-28 13:59:55"/>
        <s v="2026-07-28 14:01:11"/>
        <s v="2026-07-16 14:01:20"/>
        <s v="2026-07-22 14:02:58"/>
        <s v="2026-07-24 14:03:58"/>
        <s v="2026-07-22 14:09:56"/>
        <s v="2026-07-22 14:10:04"/>
        <s v="2026-07-16 14:11:26"/>
        <s v="2026-07-16 14:19:23"/>
        <s v="2026-07-22 14:19:39"/>
        <s v="2026-07-24 14:27:00"/>
        <s v="2026-07-22 14:29:12"/>
        <s v="2026-07-22 14:29:34"/>
        <s v="2026-07-22 14:29:48"/>
        <s v="2026-07-22 14:29:53"/>
        <s v="2026-07-22 14:29:57"/>
        <s v="2026-07-22 14:30:03"/>
        <s v="2026-07-22 14:30:08"/>
        <s v="2026-07-22 14:30:17"/>
        <s v="2026-07-22 14:30:28"/>
        <s v="2026-07-22 14:30:32"/>
        <s v="2026-07-22 14:32:36"/>
        <s v="2026-07-24 14:32:40"/>
        <s v="2026-07-22 14:35:12"/>
        <s v="2026-07-24 14:37:07"/>
        <s v="2026-07-31 14:40:13"/>
        <s v="2026-07-23 14:40:34"/>
        <s v="2026-07-16 14:41:17"/>
        <s v="2026-07-27 14:44:07"/>
        <s v="2026-07-31 14:45:19"/>
        <s v="2026-07-16 14:53:24"/>
        <s v="2026-07-23 14:53:30"/>
        <s v="2026-07-22 14:56:04"/>
        <s v="2026-07-24 14:57:50"/>
        <s v="2026-07-17 14:58:30"/>
        <s v="2026-07-17 14:59:38"/>
        <s v="2026-07-16 15:01:44"/>
        <s v="2026-07-24 15:05:21"/>
        <s v="2026-07-16 15:05:32"/>
        <s v="2026-07-24 15:05:45"/>
        <s v="2026-07-16 15:06:16"/>
        <s v="2026-07-24 15:08:06"/>
        <s v="2026-07-17 15:08:51"/>
        <s v="2026-07-17 15:10:35"/>
        <s v="2026-07-28 15:21:24"/>
        <s v="2026-07-22 15:21:32"/>
        <s v="2026-07-22 15:21:41"/>
        <s v="2026-07-22 15:21:53"/>
        <s v="2026-07-22 15:21:54"/>
        <s v="2026-07-22 15:22:01"/>
        <s v="2026-07-22 15:22:02"/>
        <s v="2026-07-22 15:22:13"/>
        <s v="2026-07-22 15:22:14"/>
        <s v="2026-07-22 15:22:16"/>
        <s v="2026-07-22 15:22:17"/>
        <s v="2026-07-22 15:22:19"/>
        <s v="2026-07-22 15:22:28"/>
        <s v="2026-07-22 15:22:39"/>
        <s v="2026-07-22 15:22:40"/>
        <s v="2026-07-22 15:22:41"/>
        <s v="2026-07-22 15:22:42"/>
        <s v="2026-07-22 15:22:46"/>
        <s v="2026-07-22 15:22:49"/>
        <s v="2026-07-22 15:22:57"/>
        <s v="2026-07-22 15:22:59"/>
        <s v="2026-07-22 15:23:04"/>
        <s v="2026-07-22 15:23:10"/>
        <s v="2026-07-22 15:23:12"/>
        <s v="2026-07-22 15:23:17"/>
        <s v="2026-07-22 15:23:28"/>
        <s v="2026-07-22 15:23:29"/>
        <s v="2026-07-22 15:23:37"/>
        <s v="2026-07-22 15:23:49"/>
        <s v="2026-07-22 15:23:50"/>
        <s v="2026-07-22 15:23:52"/>
        <s v="2026-07-22 15:23:56"/>
        <s v="2026-07-22 15:23:58"/>
        <s v="2026-07-22 15:23:59"/>
        <s v="2026-07-22 15:24:04"/>
        <s v="2026-07-22 15:24:08"/>
        <s v="2026-07-22 15:24:12"/>
        <s v="2026-07-22 15:24:14"/>
        <s v="2026-07-22 15:24:25"/>
        <s v="2026-07-22 15:24:27"/>
        <s v="2026-07-22 15:24:28"/>
        <s v="2026-07-22 15:24:34"/>
        <s v="2026-07-22 15:24:43"/>
        <s v="2026-07-22 15:24:49"/>
        <s v="2026-07-22 15:24:51"/>
        <s v="2026-07-22 15:24:56"/>
        <s v="2026-07-22 15:25:05"/>
        <s v="2026-07-22 15:25:10"/>
        <s v="2026-07-22 15:25:17"/>
        <s v="2026-07-22 15:25:18"/>
        <s v="2026-07-22 15:25:22"/>
        <s v="2026-07-22 15:25:23"/>
        <s v="2026-07-22 15:25:27"/>
        <s v="2026-07-22 15:25:32"/>
        <s v="2026-07-22 15:25:34"/>
        <s v="2026-07-22 15:25:35"/>
        <s v="2026-07-22 15:25:39"/>
        <s v="2026-07-22 15:25:41"/>
        <s v="2026-07-22 15:25:42"/>
        <s v="2026-07-22 15:25:44"/>
        <s v="2026-07-22 15:25:45"/>
        <s v="2026-07-22 15:25:46"/>
        <s v="2026-07-22 15:25:48"/>
        <s v="2026-07-22 15:25:50"/>
        <s v="2026-07-22 15:25:56"/>
        <s v="2026-07-22 15:25:58"/>
        <s v="2026-07-22 15:26:03"/>
        <s v="2026-07-22 15:26:04"/>
        <s v="2026-07-23 15:26:56"/>
        <s v="2026-07-16 15:28:17"/>
        <s v="2026-07-31 15:28:43"/>
        <s v="2026-07-28 15:28:49"/>
        <s v="2026-07-22 15:29:08"/>
        <s v="2026-07-22 15:29:37"/>
        <s v="2026-07-27 15:30:55"/>
        <s v="2026-07-16 15:41:16"/>
        <s v="2026-07-22 15:42:46"/>
        <s v="2026-07-28 15:43:24"/>
        <s v="2026-07-17 15:44:29"/>
        <s v="2026-07-22 15:50:55"/>
        <s v="2026-07-31 15:51:48"/>
        <s v="2026-07-16 15:53:39"/>
        <s v="2026-07-16 15:56:43"/>
        <s v="2026-07-22 15:56:45"/>
        <s v="2026-07-16 15:57:25"/>
        <s v="2026-07-23 15:58:45"/>
        <s v="2026-07-16 16:02:32"/>
        <s v="2026-07-22 16:03:19"/>
        <s v="2026-07-17 16:06:40"/>
        <s v="2026-07-24 16:06:57"/>
        <s v="2026-07-16 16:08:12"/>
        <s v="2026-07-16 16:10:11"/>
        <s v="2026-07-24 16:11:34"/>
        <s v="2026-07-22 16:13:38"/>
        <s v="2026-07-16 16:15:05"/>
        <s v="2026-07-27 16:17:45"/>
        <s v="2026-07-17 16:18:21"/>
        <s v="2026-07-16 16:21:42"/>
        <s v="2026-07-16 16:22:24"/>
        <s v="2026-07-17 16:24:54"/>
        <s v="2026-07-21 11:05:55"/>
        <s v="2026-07-22 16:34:10"/>
        <s v="2026-07-16 16:36:35"/>
        <s v="2026-07-22 16:44:29"/>
        <s v="2026-07-28 16:47:11"/>
        <s v="2026-07-17 16:47:48"/>
        <s v="2026-07-17 16:49:00"/>
        <s v="2026-07-22 16:50:21"/>
        <s v="2026-07-23 16:51:42"/>
        <s v="2026-07-16 16:52:05"/>
        <s v="2026-07-22 16:55:05"/>
        <s v="2026-07-16 16:59:21"/>
        <s v="2026-07-16 17:01:15"/>
        <s v="2026-07-22 17:01:18"/>
        <s v="2026-07-16 17:03:38"/>
        <s v="2026-07-16 17:05:53"/>
        <s v="2026-07-16 17:08:14"/>
        <s v="2026-07-22 17:10:05"/>
        <s v="2026-07-16 17:10:10"/>
        <s v="2026-07-17 17:18:06"/>
        <s v="2026-07-23 17:40:51"/>
        <s v="2026-07-28 17:45:39"/>
        <s v="2026-07-31 17:46:12"/>
        <s v="2026-07-16 17:47:23"/>
        <s v="2026-07-16 18:06:17"/>
        <s v="2026-07-16 21:02:05"/>
        <s v="2026-07-16 21:05:34"/>
        <s v="2026-07-23 06:46:14"/>
        <s v="2026-07-17 06:58:17"/>
        <s v="2026-07-17 06:58:46"/>
        <s v="2026-07-23 07:32:48"/>
        <s v="2026-07-23 07:43:19"/>
        <s v="2026-07-24 07:58:56"/>
        <s v="2026-07-23 07:59:16"/>
        <s v="2026-07-17 08:01:50"/>
        <s v="2026-07-23 08:04:17"/>
        <s v="2026-07-29 08:14:56"/>
        <s v="2026-07-17 08:20:02"/>
        <s v="2026-07-17 08:20:29"/>
        <s v="2026-07-17 08:25:35"/>
        <s v="2026-07-21 08:32:22"/>
        <s v="2026-07-21 08:32:58"/>
        <s v="2026-07-23 08:33:36"/>
        <s v="2026-07-23 08:33:51"/>
        <s v="2026-07-23 08:34:07"/>
        <s v="2026-07-23 08:37:27"/>
        <s v="2026-07-23 08:37:35"/>
        <s v="2026-07-21 08:39:49"/>
        <s v="2026-07-17 08:40:03"/>
        <s v="2026-07-23 08:40:50"/>
        <s v="2026-07-21 08:40:54"/>
        <s v="2026-07-21 08:41:54"/>
        <s v="2026-07-17 08:42:42"/>
        <s v="2026-07-23 08:43:46"/>
        <s v="2026-07-17 08:48:45"/>
        <s v="2026-07-23 08:50:31"/>
        <s v="2026-07-17 08:53:43"/>
        <s v="2026-07-17 09:07:11"/>
        <s v="2026-07-17 09:08:05"/>
        <s v="2026-07-23 09:09:00"/>
        <s v="2026-07-23 09:11:21"/>
        <s v="2026-07-17 09:14:22"/>
        <s v="2026-07-17 09:16:26"/>
        <s v="2026-07-15 09:20:50"/>
        <s v="2026-07-24 09:28:28"/>
        <s v="2026-08-03 09:28:53"/>
        <s v="2026-07-27 09:31:32"/>
        <s v="2026-07-21 09:33:01"/>
        <s v="2026-07-27 09:38:09"/>
        <s v="2026-07-24 09:38:38"/>
        <s v="2026-07-24 09:39:43"/>
        <s v="2026-07-28 09:42:15"/>
        <s v="2026-07-17 09:43:15"/>
        <s v="2026-07-23 09:43:24"/>
        <s v="2026-07-27 09:44:24"/>
        <s v="2026-07-23 09:44:35"/>
        <s v="2026-08-03 09:45:14"/>
        <s v="2026-07-24 09:45:47"/>
        <s v="2026-07-17 09:52:36"/>
        <s v="2026-07-24 09:58:03"/>
        <s v="2026-07-17 10:01:27"/>
        <s v="2026-07-17 10:01:29"/>
        <s v="2026-07-28 10:02:01"/>
        <s v="2026-07-28 10:05:57"/>
        <s v="2026-07-21 10:06:19"/>
        <s v="2026-07-17 10:08:14"/>
        <s v="2026-07-28 10:09:23"/>
        <s v="2026-07-21 10:13:04"/>
        <s v="2026-07-17 10:13:47"/>
        <s v="2026-07-23 10:14:16"/>
        <s v="2026-07-21 10:30:43"/>
        <s v="2026-07-21 10:33:51"/>
        <s v="2026-07-17 10:37:00"/>
        <s v="2026-07-21 10:39:06"/>
        <s v="2026-07-21 10:42:19"/>
        <s v="2026-08-03 10:44:28"/>
        <s v="2026-07-15 10:50:08"/>
        <s v="2026-07-21 10:52:01"/>
        <s v="2026-07-21 10:54:53"/>
        <s v="2026-07-17 10:55:53"/>
        <s v="2026-07-27 10:56:07"/>
        <s v="2026-07-21 10:57:19"/>
        <s v="2026-07-17 10:57:53"/>
        <s v="2026-07-21 11:02:05"/>
        <s v="2026-07-21 11:04:45"/>
        <s v="2026-07-17 11:09:46"/>
        <s v="2026-07-17 11:14:21"/>
        <s v="2026-07-21 11:17:24"/>
        <s v="2026-07-17 11:18:55"/>
        <s v="2026-07-21 11:22:02"/>
        <s v="2026-07-17 11:23:17"/>
        <s v="2026-07-21 11:24:34"/>
        <s v="2026-07-17 11:26:47"/>
        <s v="2026-07-27 11:28:45"/>
        <s v="2026-07-27 11:29:08"/>
        <s v="2026-07-23 11:32:37"/>
        <s v="2026-07-21 11:33:02"/>
        <s v="2026-07-27 11:34:22"/>
        <s v="2026-07-15 11:34:29"/>
        <s v="2026-07-17 11:35:21"/>
        <s v="2026-08-03 11:36:09"/>
        <s v="2026-07-21 11:41:23"/>
        <s v="2026-07-17 11:43:29"/>
        <s v="2026-07-17 11:44:03"/>
        <s v="2026-07-21 11:48:06"/>
        <s v="2026-07-27 11:53:15"/>
        <s v="2026-07-24 11:54:49"/>
        <s v="2026-07-23 12:02:24"/>
        <s v="2026-07-21 12:03:18"/>
        <s v="2026-07-21 12:11:33"/>
        <s v="2026-07-17 12:12:13"/>
        <s v="2026-07-23 12:17:43"/>
        <s v="2026-07-21 12:19:01"/>
        <s v="2026-07-17 12:20:30"/>
        <s v="2026-07-23 12:26:20"/>
        <s v="2026-08-03 12:30:14"/>
        <s v="2026-07-17 12:31:40"/>
        <s v="2026-07-28 12:32:48"/>
        <s v="2026-07-21 12:35:37"/>
        <s v="2026-07-21 12:52:38"/>
        <s v="2026-07-24 12:52:53"/>
        <s v="2026-07-17 12:55:39"/>
        <s v="2026-07-21 12:56:03"/>
        <s v="2026-07-21 13:07:55"/>
        <s v="2026-07-21 13:14:28"/>
        <s v="2026-07-21 13:20:35"/>
        <s v="2026-07-15 13:20:37"/>
        <s v="2026-07-24 13:21:58"/>
        <s v="2026-07-17 13:30:44"/>
        <s v="2026-07-17 13:32:41"/>
        <s v="2026-07-21 13:36:49"/>
        <s v="2026-07-23 13:40:04"/>
        <s v="2026-07-21 13:41:05"/>
        <s v="2026-07-21 13:43:56"/>
        <s v="2026-07-21 13:44:41"/>
        <s v="2026-07-21 13:46:03"/>
        <s v="2026-07-23 13:47:23"/>
        <s v="2026-07-17 13:49:03"/>
        <s v="2026-07-17 13:56:38"/>
        <s v="2026-07-17 13:57:17"/>
        <s v="2026-07-23 14:01:41"/>
        <s v="2026-07-17 14:02:00"/>
        <s v="2026-07-21 14:05:00"/>
        <s v="2026-07-17 14:05:28"/>
        <s v="2026-07-17 14:07:21"/>
        <s v="2026-07-17 14:07:53"/>
        <s v="2026-07-17 14:10:37"/>
        <s v="2026-07-21 14:12:43"/>
        <s v="2026-07-17 14:15:15"/>
        <s v="2026-07-21 14:15:37"/>
        <s v="2026-07-21 14:17:10"/>
        <s v="2026-07-24 14:17:20"/>
        <s v="2026-07-17 14:20:16"/>
        <s v="2026-07-17 14:21:33"/>
        <s v="2026-07-21 14:22:15"/>
        <s v="2026-07-23 14:25:14"/>
        <s v="2026-07-23 14:25:21"/>
        <s v="2026-07-23 14:25:22"/>
        <s v="2026-07-23 14:25:23"/>
        <s v="2026-07-23 14:25:37"/>
        <s v="2026-07-23 14:25:43"/>
        <s v="2026-07-23 14:25:45"/>
        <s v="2026-07-23 14:25:50"/>
        <s v="2026-07-23 14:25:55"/>
        <s v="2026-07-23 14:25:58"/>
        <s v="2026-07-23 14:26:05"/>
        <s v="2026-07-23 14:26:06"/>
        <s v="2026-07-23 14:26:08"/>
        <s v="2026-07-23 14:26:13"/>
        <s v="2026-07-23 14:26:17"/>
        <s v="2026-07-23 14:26:22"/>
        <s v="2026-07-23 14:26:24"/>
        <s v="2026-07-23 14:26:33"/>
        <s v="2026-07-23 14:26:44"/>
        <s v="2026-07-23 14:26:51"/>
        <s v="2026-07-23 14:26:57"/>
        <s v="2026-07-23 14:26:59"/>
        <s v="2026-07-23 14:27:03"/>
        <s v="2026-07-23 14:27:04"/>
        <s v="2026-07-23 14:27:08"/>
        <s v="2026-07-23 14:27:15"/>
        <s v="2026-07-23 14:27:25"/>
        <s v="2026-07-23 14:27:29"/>
        <s v="2026-07-23 14:27:37"/>
        <s v="2026-07-23 14:27:39"/>
        <s v="2026-07-23 14:27:41"/>
        <s v="2026-07-23 14:27:44"/>
        <s v="2026-07-23 14:27:56"/>
        <s v="2026-07-23 14:28:04"/>
        <s v="2026-07-23 14:28:06"/>
        <s v="2026-07-23 14:28:07"/>
        <s v="2026-07-23 14:28:16"/>
        <s v="2026-07-23 14:28:19"/>
        <s v="2026-07-23 14:28:21"/>
        <s v="2026-07-23 14:28:24"/>
        <s v="2026-07-23 14:28:25"/>
        <s v="2026-07-23 14:28:26"/>
        <s v="2026-07-23 14:28:29"/>
        <s v="2026-07-28 14:28:42"/>
        <s v="2026-07-23 14:29:11"/>
        <s v="2026-07-27 14:32:07"/>
        <s v="2026-07-17 14:41:07"/>
        <s v="2026-07-17 14:46:51"/>
        <s v="2026-07-17 14:48:07"/>
        <s v="2026-07-17 14:55:32"/>
        <s v="2026-07-21 14:57:19"/>
        <s v="2026-07-23 14:57:44"/>
        <s v="2026-07-21 14:57:50"/>
        <s v="2026-07-23 14:58:07"/>
        <s v="2026-07-17 14:58:36"/>
        <s v="2026-07-17 14:58:51"/>
        <s v="2026-07-21 14:59:43"/>
        <s v="2026-07-21 14:59:46"/>
        <s v="2026-07-21 15:00:10"/>
        <s v="2026-07-21 15:02:17"/>
        <s v="2026-07-17 15:04:27"/>
        <s v="2026-07-23 15:07:01"/>
        <s v="2026-08-03 15:09:39"/>
        <s v="2026-07-21 15:09:58"/>
        <s v="2026-07-17 15:12:41"/>
        <s v="2026-07-17 15:17:03"/>
        <s v="2026-07-21 15:17:32"/>
        <s v="2026-07-24 15:21:35"/>
        <s v="2026-07-17 15:28:25"/>
        <s v="2026-07-10 23:25:31" u="1"/>
        <s v="2026-07-10 17:06:18" u="1"/>
        <s v="2026-07-14 23:10:58" u="1"/>
        <s v="2026-07-10 13:49:10" u="1"/>
        <s v="2026-07-10 13:33:41" u="1"/>
        <s v="2026-07-09 16:59:55" u="1"/>
        <s v="2026-07-10 22:18:06" u="1"/>
        <s v="2026-07-10 14:45:09" u="1"/>
        <s v="2026-07-16 08:14:52" u="1"/>
        <s v="2026-07-10 20:27:52" u="1"/>
        <s v="2026-07-09 13:54:00" u="1"/>
        <s v="2026-07-10 08:32:32" u="1"/>
        <s v="2026-07-10 23:25:33" u="1"/>
        <s v="2026-07-10 22:17:10" u="1"/>
        <s v="2026-07-10 23:25:28" u="1"/>
        <s v="2026-07-17 08:19:08" u="1"/>
        <s v="2026-07-17 07:55:24" u="1"/>
        <s v="2026-07-14 13:17:50" u="1"/>
        <s v="2026-07-15 09:43:57" u="1"/>
        <s v="2026-07-16 08:09:36" u="1"/>
        <s v="2026-07-10 23:25:39" u="1"/>
        <s v="2026-07-14 22:21:09" u="1"/>
        <s v="2026-07-10 14:32:32" u="1"/>
        <s v="2026-07-22 13:04:00" u="1"/>
        <s v="2026-07-28 15:09:23" u="1"/>
        <s v="2026-07-10 08:31:45" u="1"/>
        <s v="2026-07-10 08:30:55" u="1"/>
        <s v="2026-07-10 20:29:00" u="1"/>
        <s v="2026-07-14 16:16:14" u="1"/>
        <s v="2026-07-14 16:17:40" u="1"/>
        <s v="2026-07-14 16:18:21" u="1"/>
        <s v="2026-07-14 16:14:40" u="1"/>
        <s v="2026-07-14 16:12:33" u="1"/>
        <s v="2026-07-14 16:13:11" u="1"/>
        <s v="2026-07-14 16:15:29" u="1"/>
        <s v="2026-07-14 16:13:52" u="1"/>
        <s v="2026-07-14 16:10:21" u="1"/>
        <s v="2026-07-14 16:09:25" u="1"/>
        <s v="2026-07-14 16:08:09" u="1"/>
        <s v="2026-07-14 16:11:03" u="1"/>
        <s v="2026-07-14 16:11:50" u="1"/>
        <s v="2026-07-14 16:16:59" u="1"/>
        <s v="2026-07-10 12:11:59" u="1"/>
        <s v="2026-07-14 16:06:38" u="1"/>
        <s v="2026-07-09 16:59:48" u="1"/>
        <s v="2026-07-16 16:38:03" u="1"/>
        <s v="2026-07-21 08:50:11" u="1"/>
        <s v="2026-07-10 08:33:29" u="1"/>
        <s v="2026-07-15 21:10:12" u="1"/>
        <s v="2026-07-09 12:23:48" u="1"/>
        <s v="2026-07-21 18:07:41" u="1"/>
        <s v="2026-07-09 16:25:51" u="1"/>
        <s v="2026-07-22 08:37:19" u="1"/>
        <s v="2026-07-09 14:42:29" u="1"/>
        <s v="2026-07-09 11:54:20" u="1"/>
        <s v="2026-07-09 12:58:01" u="1"/>
        <s v="2026-07-09 13:00:19" u="1"/>
        <s v="2026-07-08 07:57:28" u="1"/>
        <s v="2026-07-14 12:32:07" u="1"/>
        <s v="2026-07-09 11:57:32" u="1"/>
        <s v="2026-07-09 13:55:58" u="1"/>
        <s v="2026-07-10 10:15:24" u="1"/>
        <s v="2026-07-10 09:41:12" u="1"/>
        <s v="2026-07-15 13:23:27" u="1"/>
        <s v="2026-07-15 13:26:30" u="1"/>
        <s v="2026-07-09 12:44:52" u="1"/>
        <s v="2026-07-09 13:53:30" u="1"/>
        <s v="2026-07-09 14:29:50" u="1"/>
        <s v="2026-07-09 14:45:49" u="1"/>
        <s v="2026-07-09 15:28:03" u="1"/>
        <s v="2026-07-09 15:28:06" u="1"/>
        <s v="2026-07-09 16:55:07" u="1"/>
        <s v="2026-07-09 16:56:28" u="1"/>
        <s v="2026-07-10 19:47:54" u="1"/>
        <s v="2026-07-10 08:52:11" u="1"/>
        <s v="2026-07-10 10:03:36" u="1"/>
        <s v="2026-07-10 10:32:29" u="1"/>
        <s v="2026-07-10 10:47:08" u="1"/>
        <s v="2026-07-10 10:53:59" u="1"/>
        <s v="2026-07-10 15:23:33" u="1"/>
        <s v="2026-07-10 17:33:03" u="1"/>
        <s v="2026-07-21 08:28:26" u="1"/>
        <s v="2026-07-10 07:46:39" u="1"/>
        <s v="2026-07-14 08:20:13" u="1"/>
        <s v="2026-07-14 10:29:51" u="1"/>
        <s v="2026-07-14 15:38:02" u="1"/>
        <s v="2026-07-15 10:45:38" u="1"/>
        <s v="2026-07-21 07:56:31" u="1"/>
        <s v="2026-07-16 15:24:16" u="1"/>
        <s v="2026-07-14 12:56:59" u="1"/>
        <s v="2026-07-09 13:09:07" u="1"/>
        <s v="2026-07-09 13:39:45" u="1"/>
        <s v="2026-07-15 13:56:07" u="1"/>
        <s v="2026-07-09 14:52:24" u="1"/>
        <s v="2026-07-09 15:13:09" u="1"/>
        <s v="2026-07-09 17:05:14" u="1"/>
        <s v="2026-07-09 17:07:20" u="1"/>
        <s v="2026-07-10 08:57:55" u="1"/>
        <s v="2026-07-10 09:29:57" u="1"/>
        <s v="2026-07-10 09:55:55" u="1"/>
        <s v="2026-07-15 10:47:50" u="1"/>
        <s v="2026-07-21 07:58:31" u="1"/>
        <s v="2026-07-10 13:34:56" u="1"/>
        <s v="2026-07-16 14:11:38" u="1"/>
        <s v="2026-07-14 15:03:02" u="1"/>
        <s v="2026-07-10 15:15:39" u="1"/>
        <s v="2026-07-10 17:44:38" u="1"/>
        <s v="2026-07-14 10:05:00" u="1"/>
        <s v="2026-07-14 10:05:55" u="1"/>
        <s v="2026-07-14 13:21:43" u="1"/>
        <s v="2026-07-14 14:27:18" u="1"/>
        <s v="2026-07-14 14:46:02" u="1"/>
        <s v="2026-07-21 14:48:45" u="1"/>
        <s v="2026-07-14 16:41:12" u="1"/>
        <s v="2026-07-14 17:07:54" u="1"/>
        <s v="2026-07-15 07:24:22" u="1"/>
        <s v="2026-07-22 09:59:02" u="1"/>
        <s v="2026-07-09 13:06:48" u="1"/>
        <s v="2026-07-09 13:15:50" u="1"/>
        <s v="2026-07-21 08:24:13" u="1"/>
        <s v="2026-07-09 13:31:32" u="1"/>
        <s v="2026-07-09 13:50:55" u="1"/>
        <s v="2026-07-09 13:59:59" u="1"/>
        <s v="2026-07-10 14:00:30" u="1"/>
        <s v="2026-07-09 14:04:51" u="1"/>
        <s v="2026-07-09 14:05:50" u="1"/>
        <s v="2026-07-09 14:11:12" u="1"/>
        <s v="2026-07-09 14:25:49" u="1"/>
        <s v="2026-07-10 14:26:47" u="1"/>
        <s v="2026-07-09 14:32:03" u="1"/>
        <s v="2026-07-09 14:47:46" u="1"/>
        <s v="2026-07-09 15:00:17" u="1"/>
        <s v="2026-07-09 15:24:03" u="1"/>
        <s v="2026-07-22 10:00:31" u="1"/>
        <s v="2026-07-09 15:57:43" u="1"/>
        <s v="2026-07-09 15:59:51" u="1"/>
        <s v="2026-07-09 16:52:22" u="1"/>
        <s v="2026-07-09 16:53:24" u="1"/>
        <s v="2026-07-09 17:03:26" u="1"/>
        <s v="2026-07-09 17:06:08" u="1"/>
        <s v="2026-07-09 18:09:33" u="1"/>
        <s v="2026-07-15 07:43:58" u="1"/>
        <s v="2026-07-09 14:11:45" u="1"/>
        <s v="2026-07-09 14:26:42" u="1"/>
        <s v="2026-07-09 14:41:00" u="1"/>
        <s v="2026-07-09 16:07:35" u="1"/>
        <s v="2026-07-09 15:04:59" u="1"/>
        <s v="2026-07-10 11:33:37" u="1"/>
        <s v="2026-07-10 13:47:43" u="1"/>
        <s v="2026-07-21 08:35:42" u="1"/>
        <s v="2026-07-15 10:26:05" u="1"/>
        <s v="2026-07-10 17:12:50" u="1"/>
        <s v="2026-07-22 10:04:59" u="1"/>
        <s v="2026-07-15 12:48:08" u="1"/>
        <s v="2026-07-15 13:53:54" u="1"/>
        <s v="2026-07-24 10:09:48" u="1"/>
        <s v="2026-07-15 10:35:45" u="1"/>
        <s v="2026-07-27 12:06:17" u="1"/>
        <s v="2026-07-27 10:04:47" u="1"/>
        <s v="2026-07-17 10:51:30" u="1"/>
        <s v="2026-07-28 08:39:45" u="1"/>
        <s v="2026-07-15 11:40:43" u="1"/>
        <s v="2026-07-14 10:50:53" u="1"/>
        <s v="2026-07-21 08:44:28" u="1"/>
        <s v="2026-07-14 07:56:25" u="1"/>
        <s v="2026-07-14 22:20:39" u="1"/>
        <s v="2026-07-16 07:53:09" u="1"/>
        <s v="2026-07-15 15:48:12" u="1"/>
        <s v="2026-07-21 11:03:35" u="1"/>
        <s v="2026-07-15 10:44:26" u="1"/>
        <s v="2026-07-15 10:59:21" u="1"/>
        <s v="2026-07-21 10:36:25" u="1"/>
        <s v="2026-07-15 14:35:18" u="1"/>
        <s v="2026-07-16 13:38:34" u="1"/>
        <s v="2026-07-17 11:44:26" u="1"/>
        <s v="2026-07-15 14:10:08" u="1"/>
        <s v="2026-07-16 18:56:46" u="1"/>
        <s v="2026-07-16 13:20:13" u="1"/>
        <s v="2026-07-23 23:49:18" u="1"/>
        <s v="2026-07-13 22:23:44" u="1"/>
        <s v="2026-07-17 23:30:54" u="1"/>
        <s v="2026-07-21 15:07:33" u="1"/>
        <s v="2026-07-15 09:02:12" u="1"/>
        <s v="2026-07-13 07:53:03" u="1"/>
        <s v="2026-07-14 10:04:09" u="1"/>
        <s v="2026-07-14 22:28:32" u="1"/>
        <s v="2026-07-16 23:47:06" u="1"/>
        <s v="2026-07-13 16:28:55" u="1"/>
        <s v="2026-07-16 11:12:07" u="1"/>
        <s v="2026-07-15 08:34:22" u="1"/>
        <s v="2026-07-13 17:08:49" u="1"/>
        <s v="2026-07-13 23:10:58" u="1"/>
        <s v="2026-07-16 09:23:54" u="1"/>
        <s v="2026-07-17 11:29:30" u="1"/>
        <s v="2026-07-17 11:30:10" u="1"/>
        <s v="2026-07-16 11:49:30" u="1"/>
        <s v="2026-07-17 11:31:26" u="1"/>
        <s v="2026-07-15 11:13:00" u="1"/>
        <s v="2026-07-22 23:49:14" u="1"/>
        <s v="2026-07-24 11:12:46" u="1"/>
        <s v="2026-07-17 10:32:58" u="1"/>
        <s v="2026-07-21 23:19:35" u="1"/>
        <s v="2026-07-16 16:35:35" u="1"/>
        <s v="2026-07-15 13:45:39" u="1"/>
        <s v="2026-07-21 17:47:44" u="1"/>
        <s v="2026-07-15 13:47:13" u="1"/>
        <s v="2026-07-13 13:44:23" u="1"/>
        <s v="2026-07-28 14:57:28" u="1"/>
        <s v="2026-07-13 16:54:59" u="1"/>
        <s v="2026-07-13 23:28:21" u="1"/>
        <s v="2026-07-16 16:14:47" u="1"/>
        <s v="2026-07-13 17:06:21" u="1"/>
        <s v="2026-07-15 17:08:12" u="1"/>
        <s v="2026-07-16 13:29:26" u="1"/>
        <s v="2026-07-24 16:28:09" u="1"/>
        <s v="2026-07-15 22:19:30" u="1"/>
        <s v="2026-07-27 16:30:22" u="1"/>
        <s v="2026-07-22 16:29:24" u="1"/>
        <s v="2026-07-16 16:30:38" u="1"/>
        <s v="2026-07-16 13:38:30" u="1"/>
        <s v="2026-07-17 12:31:04" u="1"/>
        <s v="2026-07-13 10:41:29" u="1"/>
        <s v="2026-07-14 16:00:27" u="1"/>
        <s v="2026-07-21 15:17:25" u="1"/>
        <s v="2026-07-15 13:10:05" u="1"/>
        <s v="2026-07-17 23:31:17" u="1"/>
        <s v="2026-07-13 12:33:32" u="1"/>
        <s v="2026-07-21 09:02:47" u="1"/>
        <s v="2026-07-22 08:59:05" u="1"/>
        <s v="2026-07-13 06:51:07" u="1"/>
        <s v="2026-07-15 14:47:23" u="1"/>
        <s v="2026-07-17 22:20:38" u="1"/>
        <s v="2026-07-14 13:32:36" u="1"/>
        <s v="2026-07-14 13:29:35" u="1"/>
        <s v="2026-07-16 10:22:42" u="1"/>
        <s v="2026-07-16 22:24:07" u="1"/>
        <s v="2026-07-14 07:04:24" u="1"/>
        <s v="2026-07-14 22:20:29" u="1"/>
        <s v="2026-07-15 23:26:59" u="1"/>
        <s v="2026-07-14 22:20:35" u="1"/>
        <s v="2026-07-16 13:22:34" u="1"/>
        <s v="2026-07-17 16:21:22" u="1"/>
        <s v="2026-07-16 22:29:33" u="1"/>
        <s v="2026-07-09 07:36:46" u="1"/>
        <s v="2026-07-16 22:29:18" u="1"/>
        <s v="2026-07-15 08:11:20" u="1"/>
        <s v="2026-07-15 09:27:37" u="1"/>
        <s v="2026-07-17 22:18:44" u="1"/>
        <s v="2026-07-17 09:55:52" u="1"/>
        <s v="2026-07-10 12:42:52" u="1"/>
        <s v="2026-07-16 20:48:12" u="1"/>
        <s v="2026-07-13 19:28:53" u="1"/>
        <s v="2026-07-21 09:36:49" u="1"/>
        <s v="2026-07-14 16:09:07" u="1"/>
        <s v="2026-07-09 13:32:50" u="1"/>
        <s v="2026-07-22 23:20:35" u="1"/>
        <s v="2026-07-15 09:01:13" u="1"/>
        <s v="2026-07-15 17:36:14" u="1"/>
        <s v="2026-07-14 13:19:23" u="1"/>
        <s v="2026-07-17 17:02:50" u="1"/>
        <s v="2026-07-24 23:47:44" u="1"/>
        <s v="2026-07-17 11:35:04" u="1"/>
        <s v="2026-07-14 23:47:22" u="1"/>
        <s v="2026-07-14 08:04:24" u="1"/>
        <s v="2026-07-15 15:19:46" u="1"/>
        <s v="2026-07-24 11:14:50" u="1"/>
        <s v="2026-07-16 11:12:39" u="1"/>
        <s v="2026-07-22 12:59:57" u="1"/>
        <s v="2026-07-15 10:42:17" u="1"/>
        <s v="2026-07-09 07:52:11" u="1"/>
        <s v="2026-07-16 13:49:41" u="1"/>
        <s v="2026-07-14 16:34:45" u="1"/>
        <s v="2026-07-16 23:37:46" u="1"/>
        <s v="2026-07-14 13:58:18" u="1"/>
        <s v="2026-07-23 09:10:53" u="1"/>
        <s v="2026-07-23 15:20:30" u="1"/>
        <s v="2026-07-21 09:58:27" u="1"/>
        <s v="2026-07-16 10:26:03" u="1"/>
        <s v="2026-07-17 15:45:42" u="1"/>
        <s v="2026-07-16 09:05:05" u="1"/>
        <s v="2026-07-15 16:33:47" u="1"/>
        <s v="2026-07-15 16:33:45" u="1"/>
        <s v="2026-07-16 14:57:37" u="1"/>
        <s v="2026-07-15 10:47:58" u="1"/>
        <s v="2026-07-17 09:34:06" u="1"/>
        <s v="2026-07-14 22:22:19" u="1"/>
        <s v="2026-07-14 22:19:42" u="1"/>
        <s v="2026-07-17 09:22:54" u="1"/>
        <s v="2026-07-23 22:20:24" u="1"/>
        <s v="2026-07-21 10:24:56" u="1"/>
        <s v="2026-07-17 08:09:24" u="1"/>
        <s v="2026-07-17 07:44:12" u="1"/>
        <s v="2026-07-23 11:54:40" u="1"/>
        <s v="2026-07-14 22:21:42" u="1"/>
        <s v="2026-07-10 22:20:25" u="1"/>
        <s v="2026-07-15 07:52:20" u="1"/>
        <s v="2026-07-15 07:59:31" u="1"/>
        <s v="2026-07-15 08:14:52" u="1"/>
        <s v="2026-07-14 22:21:50" u="1"/>
        <s v="2026-07-10 13:16:58" u="1"/>
        <s v="2026-07-15 15:13:30" u="1"/>
        <s v="2026-07-09 07:56:44" u="1"/>
        <s v="2026-07-13 17:18:51" u="1"/>
        <s v="2026-07-16 23:31:11" u="1"/>
        <s v="2026-07-17 10:40:01" u="1"/>
        <s v="2026-07-17 09:12:02" u="1"/>
        <s v="2026-07-13 10:17:59" u="1"/>
        <s v="2026-07-16 10:42:03" u="1"/>
        <s v="2026-07-16 12:26:23" u="1"/>
        <s v="2026-07-16 17:01:37" u="1"/>
        <s v="2026-07-22 23:47:25" u="1"/>
        <s v="2026-07-15 11:08:01" u="1"/>
        <s v="2026-07-15 10:27:08" u="1"/>
        <s v="2026-07-17 08:31:27" u="1"/>
        <s v="2026-07-14 10:03:10" u="1"/>
        <s v="2026-07-15 08:28:51" u="1"/>
        <s v="2026-07-15 12:10:36" u="1"/>
        <s v="2026-07-16 22:20:34" u="1"/>
        <s v="2026-07-16 09:49:02" u="1"/>
        <s v="2026-07-22 23:48:24" u="1"/>
        <s v="2026-07-09 08:22:04" u="1"/>
        <s v="2026-07-27 22:19:29" u="1"/>
        <s v="2026-07-16 08:19:08" u="1"/>
        <s v="2026-07-16 07:55:24" u="1"/>
        <s v="2026-07-14 10:47:25" u="1"/>
        <s v="2026-07-17 10:30:44" u="1"/>
        <s v="2026-07-17 22:19:10" u="1"/>
        <s v="2026-07-15 12:38:37" u="1"/>
        <s v="2026-07-15 14:00:15" u="1"/>
        <s v="2026-07-13 23:19:39" u="1"/>
        <s v="2026-07-15 10:31:27" u="1"/>
        <s v="2026-07-22 10:45:20" u="1"/>
        <s v="2026-07-14 10:01:49" u="1"/>
        <s v="2026-07-09 11:01:48" u="1"/>
        <s v="2026-07-23 09:12:16" u="1"/>
        <s v="2026-07-21 11:00:21" u="1"/>
        <s v="2026-07-14 07:08:11" u="1"/>
        <s v="2026-07-13 16:03:49" u="1"/>
        <s v="2026-07-16 23:37:20" u="1"/>
        <s v="2026-07-15 23:20:23" u="1"/>
        <s v="2026-07-17 12:52:53" u="1"/>
        <s v="2026-07-22 12:29:46" u="1"/>
        <s v="2026-07-15 10:54:39" u="1"/>
        <s v="2026-07-15 10:54:43" u="1"/>
        <s v="2026-07-15 10:54:46" u="1"/>
        <s v="2026-07-15 10:54:50" u="1"/>
        <s v="2026-07-15 10:54:54" u="1"/>
        <s v="2026-07-15 10:54:57" u="1"/>
        <s v="2026-07-15 10:55:02" u="1"/>
        <s v="2026-07-15 10:55:06" u="1"/>
        <s v="2026-07-15 10:55:10" u="1"/>
        <s v="2026-07-15 10:58:41" u="1"/>
        <s v="2026-07-15 23:20:20" u="1"/>
        <s v="2026-07-17 09:04:18" u="1"/>
        <s v="2026-07-14 10:11:17" u="1"/>
        <s v="2026-07-09 10:06:25" u="1"/>
        <s v="2026-07-14 09:54:00" u="1"/>
        <s v="2026-07-22 16:15:17" u="1"/>
        <s v="2026-07-15 13:33:06" u="1"/>
        <s v="2026-07-13 13:17:50" u="1"/>
        <s v="2026-07-17 08:31:59" u="1"/>
        <s v="2026-07-21 07:49:01" u="1"/>
        <s v="2026-07-17 08:43:30" u="1"/>
        <s v="2026-07-23 23:48:44" u="1"/>
        <s v="2026-07-17 10:11:48" u="1"/>
        <s v="2026-07-15 13:58:15" u="1"/>
        <s v="2026-07-14 16:41:42" u="1"/>
        <s v="2026-07-22 11:08:12" u="1"/>
        <s v="2026-07-17 10:09:13" u="1"/>
        <s v="2026-07-17 22:18:36" u="1"/>
        <s v="2026-07-15 10:10:52" u="1"/>
        <s v="2026-07-14 08:05:53" u="1"/>
        <s v="2026-07-15 16:50:43" u="1"/>
        <s v="2026-07-15 14:34:26" u="1"/>
        <s v="2026-07-13 10:22:14" u="1"/>
        <s v="2026-07-21 10:01:10" u="1"/>
        <s v="2026-07-15 06:57:20" u="1"/>
        <s v="2026-07-16 09:04:10" u="1"/>
        <s v="2026-07-16 22:28:27" u="1"/>
        <s v="2026-07-23 11:15:04" u="1"/>
        <s v="2026-07-23 11:16:55" u="1"/>
        <s v="2026-07-14 09:43:57" u="1"/>
        <s v="2026-07-13 12:37:46" u="1"/>
        <s v="2026-07-23 14:09:08" u="1"/>
        <s v="2026-07-21 15:28:10" u="1"/>
        <s v="2026-07-21 10:32:54" u="1"/>
        <s v="2026-07-22 10:29:07" u="1"/>
        <s v="2026-07-14 17:22:52" u="1"/>
        <s v="2026-07-14 23:31:57" u="1"/>
        <s v="2026-07-15 08:09:36" u="1"/>
        <s v="2026-07-16 22:29:12" u="1"/>
        <s v="2026-07-28 10:26:44" u="1"/>
        <s v="2026-07-15 10:27:28" u="1"/>
        <s v="2026-07-16 22:27:30" u="1"/>
        <s v="2026-07-16 09:14:44" u="1"/>
        <s v="2026-07-13 06:28:18" u="1"/>
        <s v="2026-07-23 08:50:49" u="1"/>
        <s v="2026-07-16 12:39:34" u="1"/>
        <s v="2026-07-13 22:18:45" u="1"/>
        <s v="2026-07-15 23:25:54" u="1"/>
        <s v="2026-07-24 13:22:34" u="1"/>
        <s v="2026-07-17 10:08:04" u="1"/>
        <s v="2026-07-17 10:08:18" u="1"/>
        <s v="2026-07-15 23:27:22" u="1"/>
        <s v="2026-07-14 09:29:45" u="1"/>
        <s v="2026-07-13 22:18:42" u="1"/>
        <s v="2026-07-14 12:57:59" u="1"/>
        <s v="2026-07-16 10:52:27" u="1"/>
        <s v="2026-07-13 22:21:09" u="1"/>
        <s v="2026-07-21 09:48:18" u="1"/>
        <s v="2026-07-15 16:58:06" u="1"/>
        <s v="2026-07-21 09:43:50" u="1"/>
        <s v="2026-07-16 23:37:04" u="1"/>
        <s v="2026-07-16 08:01:35" u="1"/>
        <s v="2026-07-16 23:37:40" u="1"/>
        <s v="2026-07-15 23:27:19" u="1"/>
        <s v="2026-07-16 23:37:23" u="1"/>
        <s v="2026-07-14 10:08:02" u="1"/>
        <s v="2026-07-21 09:39:26" u="1"/>
        <s v="2026-07-15 12:35:00" u="1"/>
        <s v="2026-07-17 23:30:36" u="1"/>
        <s v="2026-07-16 09:44:49" u="1"/>
        <s v="2026-07-16 09:44:14" u="1"/>
        <s v="2026-07-17 23:30:47" u="1"/>
        <s v="2026-07-17 23:30:50" u="1"/>
        <s v="2026-07-15 17:32:08" u="1"/>
        <s v="2026-07-17 23:30:57" u="1"/>
        <s v="2026-07-16 23:37:07" u="1"/>
        <s v="2026-07-17 23:31:08" u="1"/>
        <s v="2026-07-15 12:40:02" u="1"/>
        <s v="2026-07-24 13:31:18" u="1"/>
        <s v="2026-07-17 07:31:33" u="1"/>
        <s v="2026-07-17 22:18:59" u="1"/>
        <s v="2026-07-24 16:33:45" u="1"/>
        <s v="2026-07-21 13:31:18" u="1"/>
        <s v="2026-07-22 22:22:49" u="1"/>
        <s v="2026-07-16 23:46:40" u="1"/>
        <s v="2026-07-13 08:17:31" u="1"/>
        <s v="2026-07-22 23:46:54" u="1"/>
        <s v="2026-07-14 23:47:02" u="1"/>
        <s v="2026-07-15 11:23:58" u="1"/>
        <s v="2026-07-16 14:08:16" u="1"/>
        <s v="2026-07-14 13:34:22" u="1"/>
        <s v="2026-07-15 13:32:04" u="1"/>
        <s v="2026-07-21 22:20:00" u="1"/>
        <s v="2026-07-16 09:54:18" u="1"/>
        <s v="2026-07-13 22:23:39" u="1"/>
        <s v="2026-07-23 22:18:40" u="1"/>
        <s v="2026-07-23 22:18:50" u="1"/>
        <s v="2026-07-10 23:29:45" u="1"/>
        <s v="2026-07-13 11:18:16" u="1"/>
        <s v="2026-07-13 11:17:53" u="1"/>
        <s v="2026-07-15 09:58:00" u="1"/>
        <s v="2026-07-16 09:38:22" u="1"/>
        <s v="2026-07-15 10:12:14" u="1"/>
        <s v="2026-07-23 22:20:31" u="1"/>
        <s v="2026-07-21 22:17:09" u="1"/>
        <s v="2026-07-14 23:31:04" u="1"/>
        <s v="2026-07-15 15:21:34" u="1"/>
        <s v="2026-07-15 15:22:27" u="1"/>
        <s v="2026-07-21 18:32:15" u="1"/>
        <s v="2026-07-14 23:30:44" u="1"/>
        <s v="2026-07-14 22:18:35" u="1"/>
        <s v="2026-07-22 15:05:11" u="1"/>
        <s v="2026-07-14 22:18:52" u="1"/>
        <s v="2026-07-14 22:19:03" u="1"/>
        <s v="2026-07-16 16:39:56" u="1"/>
        <s v="2026-07-14 22:18:38" u="1"/>
        <s v="2026-07-16 22:26:48" u="1"/>
        <s v="2026-07-22 23:48:27" u="1"/>
        <s v="2026-07-15 12:37:22" u="1"/>
        <s v="2026-07-22 09:11:42" u="1"/>
        <s v="2026-07-16 23:47:18" u="1"/>
        <s v="2026-07-14 22:19:46" u="1"/>
        <s v="2026-07-23 22:19:22" u="1"/>
        <s v="2026-07-23 10:38:27" u="1"/>
        <s v="2026-07-21 22:20:42" u="1"/>
        <s v="2026-07-16 23:46:09" u="1"/>
        <s v="2026-07-16 23:46:44" u="1"/>
        <s v="2026-07-16 22:26:38" u="1"/>
        <s v="2026-07-16 23:46:14" u="1"/>
        <s v="2026-07-23 10:44:46" u="1"/>
        <s v="2026-07-14 22:19:35" u="1"/>
        <s v="2026-07-17 22:19:18" u="1"/>
        <s v="2026-07-16 22:28:56" u="1"/>
        <s v="2026-07-09 07:36:18" u="1"/>
        <s v="2026-07-10 12:34:54" u="1"/>
        <s v="2026-07-22 23:48:20" u="1"/>
        <s v="2026-07-16 23:47:49" u="1"/>
        <s v="2026-07-14 10:10:09" u="1"/>
        <s v="2026-07-21 13:04:00" u="1"/>
        <s v="2026-07-21 11:05:56" u="1"/>
        <s v="2026-07-10 22:19:55" u="1"/>
        <s v="2026-07-21 08:40:20" u="1"/>
        <s v="2026-07-21 16:15:15" u="1"/>
        <s v="2026-07-13 19:37:26" u="1"/>
        <s v="2026-07-27 15:09:23" u="1"/>
        <s v="2026-07-09 07:19:39" u="1"/>
        <s v="2026-07-17 22:19:30" u="1"/>
        <s v="2026-07-10 23:32:36" u="1"/>
        <s v="2026-07-14 23:46:58" u="1"/>
        <s v="2026-07-17 23:32:39" u="1"/>
        <s v="2026-05-26 15:03:42" u="1"/>
        <s v="2026-07-14 10:59:32" u="1"/>
        <s v="2026-07-13 17:12:16" u="1"/>
        <s v="2026-07-14 10:15:55" u="1"/>
        <s v="2026-07-17 08:29:27" u="1"/>
        <s v="2026-07-14 22:28:46" u="1"/>
        <s v="2026-07-21 11:01:55" u="1"/>
        <s v="2026-07-14 22:28:50" u="1"/>
        <s v="2026-07-14 23:47:10" u="1"/>
        <s v="2026-07-15 06:31:58" u="1"/>
        <s v="2026-07-14 22:29:38" u="1"/>
        <s v="2026-07-21 15:10:57" u="1"/>
        <s v="2026-07-23 10:46:01" u="1"/>
        <s v="2026-07-08 10:41:53" u="1"/>
        <s v="2026-07-14 23:48:50" u="1"/>
        <s v="2026-07-22 06:49:47" u="1"/>
        <s v="2026-05-28 08:36:59" u="1"/>
        <s v="2026-07-15 11:23:18" u="1"/>
        <s v="2026-07-16 13:48:37" u="1"/>
        <s v="2026-07-16 05:38:19" u="1"/>
        <s v="2026-07-14 10:06:20" u="1"/>
        <s v="2026-07-15 22:20:21" u="1"/>
        <s v="2026-07-16 12:51:17" u="1"/>
        <s v="2026-07-16 23:33:26" u="1"/>
        <s v="2026-07-14 10:14:11" u="1"/>
        <s v="2026-07-16 11:32:37" u="1"/>
        <s v="2026-07-16 22:19:47" u="1"/>
        <s v="2026-07-16 22:19:50" u="1"/>
        <s v="2026-07-15 10:18:17" u="1"/>
        <s v="2026-07-14 23:31:30" u="1"/>
        <s v="2026-07-14 23:31:27" u="1"/>
        <s v="2026-07-14 23:31:23" u="1"/>
        <s v="2026-07-13 16:16:14" u="1"/>
        <s v="2026-07-13 16:17:40" u="1"/>
        <s v="2026-07-13 16:18:21" u="1"/>
        <s v="2026-07-13 16:14:40" u="1"/>
        <s v="2026-07-13 16:12:33" u="1"/>
        <s v="2026-07-13 16:13:11" u="1"/>
        <s v="2026-07-13 16:15:29" u="1"/>
        <s v="2026-07-13 16:13:52" u="1"/>
        <s v="2026-07-13 16:10:21" u="1"/>
        <s v="2026-07-13 16:09:25" u="1"/>
        <s v="2026-07-13 16:08:09" u="1"/>
        <s v="2026-07-13 16:11:03" u="1"/>
        <s v="2026-07-13 16:11:50" u="1"/>
        <s v="2026-07-16 16:39:41" u="1"/>
        <s v="2026-07-16 16:46:41" u="1"/>
        <s v="2026-07-13 16:16:59" u="1"/>
        <s v="2026-07-16 23:49:02" u="1"/>
        <s v="2026-07-09 08:26:55" u="1"/>
        <s v="2026-07-16 22:19:20" u="1"/>
        <s v="2026-07-16 16:31:51" u="1"/>
        <s v="2026-07-16 16:31:05" u="1"/>
        <s v="2026-07-14 09:56:21" u="1"/>
        <s v="2026-07-15 15:29:09" u="1"/>
        <s v="2026-07-15 13:49:28" u="1"/>
        <s v="2026-06-26 08:29:35" u="1"/>
        <s v="2026-06-26 10:52:55" u="1"/>
        <s v="2026-07-17 12:40:16" u="1"/>
        <s v="2026-07-10 18:05:24" u="1"/>
        <s v="2026-07-22 17:26:17" u="1"/>
        <s v="2026-07-13 16:56:41" u="1"/>
        <s v="2026-07-13 16:06:38" u="1"/>
        <s v="2026-07-16 10:01:34" u="1"/>
        <s v="2026-07-14 12:49:04" u="1"/>
        <s v="2026-07-16 14:25:16" u="1"/>
        <s v="2026-07-16 08:24:16" u="1"/>
        <s v="2026-07-21 07:28:19" u="1"/>
        <s v="2026-07-14 15:20:21" u="1"/>
        <s v="2026-06-04 12:13:13" u="1"/>
        <s v="2026-07-16 10:57:48" u="1"/>
        <s v="2026-07-14 09:05:08" u="1"/>
        <s v="2026-07-13 17:30:11" u="1"/>
        <s v="2026-07-15 16:38:03" u="1"/>
        <s v="2026-07-27 09:42:00" u="1"/>
        <s v="2026-07-14 10:28:54" u="1"/>
        <s v="2026-07-23 08:14:13" u="1"/>
        <s v="2026-07-08 10:43:11" u="1"/>
        <s v="2026-07-22 09:14:27" u="1"/>
        <s v="2026-07-14 21:10:12" u="1"/>
        <s v="2026-07-15 18:33:46" u="1"/>
        <s v="2026-07-15 13:12:45" u="1"/>
        <s v="2026-06-09 15:35:00" u="1"/>
        <s v="2026-07-09 09:47:47" u="1"/>
        <s v="2026-07-09 09:48:41" u="1"/>
        <s v="2026-07-27 15:57:36" u="1"/>
        <s v="2026-07-13 16:19:18" u="1"/>
        <s v="2026-07-16 07:40:35" u="1"/>
        <s v="2026-07-21 14:21:29" u="1"/>
        <s v="2026-07-14 09:35:08" u="1"/>
        <s v="2026-07-15 10:07:56" u="1"/>
        <s v="2026-07-09 12:46:11" u="1"/>
        <s v="2026-07-15 18:03:37" u="1"/>
        <s v="2026-07-22 08:04:45" u="1"/>
        <s v="2026-07-14 09:02:14" u="1"/>
        <s v="2026-07-17 18:07:41" u="1"/>
        <s v="2026-07-14 10:10:53" u="1"/>
        <s v="2026-07-17 07:10:46" u="1"/>
        <s v="2026-06-05 09:31:44" u="1"/>
        <s v="2026-07-16 13:24:35" u="1"/>
        <s v="2026-07-14 09:36:55" u="1"/>
        <s v="2026-07-15 09:09:14" u="1"/>
        <s v="2026-07-14 09:45:34" u="1"/>
        <s v="2026-07-14 09:44:19" u="1"/>
        <s v="2026-07-14 09:42:18" u="1"/>
        <s v="2026-07-14 09:40:11" u="1"/>
        <s v="2026-07-21 17:44:33" u="1"/>
        <s v="2026-07-21 14:24:17" u="1"/>
        <s v="2026-07-14 09:38:02" u="1"/>
        <s v="2026-07-09 11:49:06" u="1"/>
        <s v="2026-07-15 09:00:18" u="1"/>
        <s v="2026-07-21 08:39:54" u="1"/>
        <s v="2026-07-16 14:55:44" u="1"/>
        <s v="2026-07-15 12:00:21" u="1"/>
        <s v="2026-07-09 09:51:10" u="1"/>
        <s v="2026-07-09 09:50:33" u="1"/>
        <s v="2026-07-17 15:52:11" u="1"/>
        <s v="2026-07-16 13:26:31" u="1"/>
        <s v="2026-07-24 11:15:37" u="1"/>
        <s v="2026-07-10 16:26:05" u="1"/>
        <s v="2026-06-12 13:45:13" u="1"/>
        <s v="2026-07-13 17:08:31" u="1"/>
        <s v="2026-07-15 13:41:06" u="1"/>
        <s v="2026-07-13 20:28:13" u="1"/>
        <s v="2026-07-24 07:11:21" u="1"/>
        <s v="2026-07-17 08:50:16" u="1"/>
        <s v="2026-07-17 16:35:51" u="1"/>
        <s v="2026-07-13 20:26:27" u="1"/>
        <s v="2026-07-17 11:05:57" u="1"/>
        <s v="2026-07-21 10:49:07" u="1"/>
        <s v="2026-07-21 17:44:01" u="1"/>
        <s v="2026-07-14 08:43:07" u="1"/>
        <s v="2026-07-14 11:08:11" u="1"/>
        <s v="2026-07-13 15:39:59" u="1"/>
        <s v="2026-07-21 08:37:19" u="1"/>
        <s v="2026-07-13 10:59:56" u="1"/>
        <s v="2026-07-16 20:50:32" u="1"/>
        <s v="2026-07-17 14:18:56" u="1"/>
        <s v="2026-07-16 10:10:36" u="1"/>
        <s v="2026-07-09 11:17:12" u="1"/>
        <s v="2026-07-17 11:18:37" u="1"/>
        <s v="2026-07-13 11:04:27" u="1"/>
        <s v="2026-07-17 10:03:12" u="1"/>
        <s v="2026-07-13 11:53:40" u="1"/>
        <s v="2026-07-16 13:43:12" u="1"/>
        <s v="2026-07-24 08:24:18" u="1"/>
        <s v="2026-07-14 08:39:40" u="1"/>
        <s v="2026-07-14 11:24:03" u="1"/>
        <s v="2026-07-14 08:40:19" u="1"/>
        <s v="2026-07-21 06:29:48" u="1"/>
        <s v="2026-07-16 10:54:41" u="1"/>
        <s v="2026-07-22 13:53:42" u="1"/>
        <s v="2026-07-17 14:52:32" u="1"/>
        <s v="2026-07-09 09:59:02" u="1"/>
        <s v="2026-07-15 06:30:07" u="1"/>
        <s v="2026-07-23 07:55:17" u="1"/>
        <s v="2026-07-27 13:59:26" u="1"/>
        <s v="2026-07-23 17:47:32" u="1"/>
        <s v="2026-07-14 15:43:30" u="1"/>
        <s v="2026-07-15 13:13:58" u="1"/>
        <s v="2026-07-14 15:43:31" u="1"/>
        <s v="2026-07-14 15:43:32" u="1"/>
        <s v="2026-07-14 15:43:33" u="1"/>
        <s v="2026-07-15 13:10:38" u="1"/>
        <s v="2026-07-14 15:43:34" u="1"/>
        <s v="2026-07-15 13:07:56" u="1"/>
        <s v="2026-07-14 15:43:35" u="1"/>
        <s v="2026-07-14 15:43:36" u="1"/>
        <s v="2026-07-15 13:15:11" u="1"/>
        <s v="2026-07-15 13:12:11" u="1"/>
        <s v="2026-07-14 15:43:37" u="1"/>
        <s v="2026-07-14 15:43:38" u="1"/>
        <s v="2026-07-15 13:22:18" u="1"/>
        <s v="2026-07-09 09:56:46" u="1"/>
        <s v="2026-07-14 15:43:39" u="1"/>
        <s v="2026-07-14 15:43:40" u="1"/>
        <s v="2026-07-15 13:54:55" u="1"/>
        <s v="2026-07-14 15:43:41" u="1"/>
        <s v="2026-07-15 13:56:33" u="1"/>
        <s v="2026-07-15 13:48:54" u="1"/>
        <s v="2026-07-15 13:19:50" u="1"/>
        <s v="2026-07-14 15:43:42" u="1"/>
        <s v="2026-07-14 15:43:43" u="1"/>
        <s v="2026-07-15 13:24:29" u="1"/>
        <s v="2026-07-15 13:47:23" u="1"/>
        <s v="2026-07-14 15:43:44" u="1"/>
        <s v="2026-07-15 13:33:10" u="1"/>
        <s v="2026-07-15 13:51:12" u="1"/>
        <s v="2026-07-14 15:43:45" u="1"/>
        <s v="2026-07-14 15:43:46" u="1"/>
        <s v="2026-07-15 13:58:13" u="1"/>
        <s v="2026-07-15 13:52:31" u="1"/>
        <s v="2026-07-14 15:43:47" u="1"/>
        <s v="2026-07-15 13:53:46" u="1"/>
        <s v="2026-07-14 15:43:48" u="1"/>
        <s v="2026-07-15 13:32:01" u="1"/>
        <s v="2026-07-15 13:35:39" u="1"/>
        <s v="2026-07-15 13:29:04" u="1"/>
        <s v="2026-07-14 15:43:49" u="1"/>
        <s v="2026-07-15 13:27:32" u="1"/>
        <s v="2026-07-14 15:43:50" u="1"/>
        <s v="2026-07-14 15:43:51" u="1"/>
        <s v="2026-07-14 15:43:52" u="1"/>
        <s v="2026-07-15 13:30:42" u="1"/>
        <s v="2026-07-14 15:43:53" u="1"/>
        <s v="2026-07-15 13:40:31" u="1"/>
        <s v="2026-07-15 13:38:44" u="1"/>
        <s v="2026-07-15 13:43:40" u="1"/>
        <s v="2026-07-14 15:43:54" u="1"/>
        <s v="2026-07-14 15:43:55" u="1"/>
        <s v="2026-07-15 13:42:12" u="1"/>
        <s v="2026-07-15 13:45:06" u="1"/>
        <s v="2026-07-15 13:37:15" u="1"/>
        <s v="2026-07-15 13:46:18" u="1"/>
        <s v="2026-07-13 07:34:49" u="1"/>
        <s v="2026-07-13 12:26:46" u="1"/>
        <s v="2026-07-14 16:06:10" u="1"/>
        <s v="2026-07-23 19:34:18" u="1"/>
        <s v="2026-07-14 08:16:55" u="1"/>
        <s v="2026-07-17 14:51:47" u="1"/>
        <s v="2026-07-09 08:43:44" u="1"/>
        <s v="2026-07-16 09:13:05" u="1"/>
        <s v="2026-07-14 07:38:21" u="1"/>
        <s v="2026-07-14 21:01:45" u="1"/>
        <s v="2026-07-24 13:12:42" u="1"/>
        <s v="2026-07-13 17:13:21" u="1"/>
        <s v="2026-07-17 14:20:28" u="1"/>
        <s v="2026-07-17 09:34:20" u="1"/>
        <s v="2026-07-21 07:52:48" u="1"/>
        <s v="2026-07-17 13:13:38" u="1"/>
        <s v="2026-07-14 16:54:37" u="1"/>
        <s v="2026-07-16 11:21:23" u="1"/>
        <s v="2026-07-14 16:36:16" u="1"/>
        <s v="2026-07-23 08:28:34" u="1"/>
        <s v="2026-07-17 12:24:15" u="1"/>
        <s v="2026-07-13 16:10:46" u="1"/>
        <s v="2026-07-17 12:31:25" u="1"/>
        <s v="2026-07-17 13:44:25" u="1"/>
        <s v="2026-07-17 13:37:01" u="1"/>
        <s v="2026-07-17 13:49:30" u="1"/>
        <s v="2026-07-15 15:52:29" u="1"/>
        <s v="2026-07-13 12:32:07" u="1"/>
        <s v="2026-07-16 13:33:55" u="1"/>
        <s v="2026-07-16 13:19:05" u="1"/>
        <s v="2026-07-22 11:23:53" u="1"/>
        <s v="2026-07-22 09:13:57" u="1"/>
        <s v="2026-07-14 09:04:08" u="1"/>
        <s v="2026-07-16 10:11:04" u="1"/>
        <s v="2026-07-24 13:17:29" u="1"/>
        <s v="2026-07-09 08:33:53" u="1"/>
        <s v="2026-07-15 09:18:16" u="1"/>
        <s v="2026-07-17 14:14:53" u="1"/>
        <s v="2026-07-15 09:39:55" u="1"/>
        <s v="2026-07-17 10:14:10" u="1"/>
        <s v="2026-07-15 10:34:28" u="1"/>
        <s v="2026-07-15 10:33:17" u="1"/>
        <s v="2026-07-14 14:37:16" u="1"/>
        <s v="2026-07-13 19:28:54" u="1"/>
        <s v="2026-07-16 14:59:01" u="1"/>
        <s v="2026-07-15 10:47:55" u="1"/>
        <s v="2026-07-13 09:34:27" u="1"/>
        <s v="2026-07-14 15:19:51" u="1"/>
        <s v="2026-07-15 16:15:43" u="1"/>
        <s v="2026-07-14 14:45:36" u="1"/>
        <s v="2026-07-15 15:41:10" u="1"/>
        <s v="2026-07-21 16:26:28" u="1"/>
        <s v="2026-07-21 16:25:56" u="1"/>
        <s v="2026-07-23 13:50:32" u="1"/>
        <s v="2026-07-21 13:33:19" u="1"/>
        <s v="2026-07-21 13:32:29" u="1"/>
        <s v="2026-07-15 11:24:50" u="1"/>
        <s v="2026-07-22 10:37:02" u="1"/>
        <s v="2026-07-16 09:23:59" u="1"/>
        <s v="2026-07-24 13:34:56" u="1"/>
        <s v="2026-07-21 08:35:03" u="1"/>
        <s v="2026-07-09 10:42:10" u="1"/>
        <s v="2026-07-15 14:50:43" u="1"/>
        <s v="2026-07-15 14:58:05" u="1"/>
        <s v="2026-07-16 08:00:23" u="1"/>
        <s v="2026-07-22 12:13:26" u="1"/>
        <s v="2026-07-22 12:13:30" u="1"/>
        <s v="2026-07-22 12:13:34" u="1"/>
        <s v="2026-07-22 12:13:37" u="1"/>
        <s v="2026-07-21 10:58:20" u="1"/>
        <s v="2026-07-21 19:00:42" u="1"/>
        <s v="2026-07-17 10:46:32" u="1"/>
        <s v="2026-07-17 15:42:10" u="1"/>
        <s v="2026-07-09 11:39:49" u="1"/>
        <s v="2026-07-09 11:40:41" u="1"/>
        <s v="2026-07-09 11:41:26" u="1"/>
        <s v="2026-07-09 11:42:13" u="1"/>
        <s v="2026-07-09 11:43:07" u="1"/>
        <s v="2026-07-15 16:30:02" u="1"/>
        <s v="2026-07-15 16:35:32" u="1"/>
        <s v="2026-07-21 12:06:17" u="1"/>
        <s v="2026-07-14 11:22:41" u="1"/>
        <s v="2026-07-15 15:50:59" u="1"/>
        <s v="2026-07-14 16:35:23" u="1"/>
        <s v="2026-07-15 16:35:37" u="1"/>
        <s v="2026-07-15 16:35:38" u="1"/>
        <s v="2026-07-09 10:52:13" u="1"/>
        <s v="2026-07-09 11:46:24" u="1"/>
        <s v="2026-07-23 12:32:37" u="1"/>
        <s v="2026-07-21 16:19:06" u="1"/>
        <s v="2026-07-14 14:42:00" u="1"/>
        <s v="2026-07-15 16:35:39" u="1"/>
        <s v="2026-07-15 16:35:40" u="1"/>
        <s v="2026-07-15 16:35:41" u="1"/>
        <s v="2026-07-15 16:35:42" u="1"/>
        <s v="2026-07-15 16:35:43" u="1"/>
        <s v="2026-07-15 16:35:44" u="1"/>
        <s v="2026-07-15 16:35:45" u="1"/>
        <s v="2026-07-15 16:35:46" u="1"/>
        <s v="2026-07-14 13:27:05" u="1"/>
        <s v="2026-07-14 16:03:58" u="1"/>
        <s v="2026-07-15 16:35:47" u="1"/>
        <s v="2026-07-15 16:35:48" u="1"/>
        <s v="2026-07-09 14:33:36" u="1"/>
        <s v="2026-07-15 16:35:49" u="1"/>
        <s v="2026-07-15 16:35:50" u="1"/>
        <s v="2026-07-15 16:35:51" u="1"/>
        <s v="2026-07-15 16:35:52" u="1"/>
        <s v="2026-07-14 13:18:19" u="1"/>
        <s v="2026-07-15 16:35:53" u="1"/>
        <s v="2026-07-15 16:35:54" u="1"/>
        <s v="2026-07-15 16:35:55" u="1"/>
        <s v="2026-07-15 16:35:56" u="1"/>
        <s v="2026-07-15 16:35:57" u="1"/>
        <s v="2026-07-15 16:35:58" u="1"/>
        <s v="2026-07-15 16:35:59" u="1"/>
        <s v="2026-07-15 16:36:00" u="1"/>
        <s v="2026-07-15 16:36:01" u="1"/>
        <s v="2026-07-15 16:36:02" u="1"/>
        <s v="2026-07-15 16:36:03" u="1"/>
        <s v="2026-07-15 16:36:04" u="1"/>
        <s v="2026-07-15 16:36:05" u="1"/>
        <s v="2026-07-15 16:36:06" u="1"/>
        <s v="2026-07-15 16:36:07" u="1"/>
        <s v="2026-07-15 16:36:08" u="1"/>
        <s v="2026-07-15 16:36:09" u="1"/>
        <s v="2026-07-15 16:36:10" u="1"/>
        <s v="2026-07-15 16:36:11" u="1"/>
        <s v="2026-07-15 16:36:12" u="1"/>
        <s v="2026-07-15 16:36:13" u="1"/>
        <s v="2026-07-15 16:36:14" u="1"/>
        <s v="2026-07-15 16:36:15" u="1"/>
        <s v="2026-07-15 16:36:16" u="1"/>
        <s v="2026-07-15 16:36:17" u="1"/>
        <s v="2026-07-15 16:36:18" u="1"/>
        <s v="2026-07-15 16:36:19" u="1"/>
        <s v="2026-07-15 16:36:20" u="1"/>
        <s v="2026-07-15 16:36:21" u="1"/>
        <s v="2026-07-15 16:36:22" u="1"/>
        <s v="2026-07-15 16:36:23" u="1"/>
        <s v="2026-07-15 16:36:24" u="1"/>
        <s v="2026-07-15 11:23:10" u="1"/>
        <s v="2026-07-15 16:36:25" u="1"/>
        <s v="2026-07-21 10:04:15" u="1"/>
        <s v="2026-07-15 16:36:26" u="1"/>
        <s v="2026-07-15 16:36:27" u="1"/>
        <s v="2026-07-15 16:36:28" u="1"/>
        <s v="2026-07-15 16:36:29" u="1"/>
        <s v="2026-07-15 16:36:30" u="1"/>
        <s v="2026-07-15 16:36:31" u="1"/>
        <s v="2026-07-15 16:36:32" u="1"/>
        <s v="2026-07-15 16:36:33" u="1"/>
        <s v="2026-07-22 08:50:13" u="1"/>
        <s v="2026-07-14 10:43:27" u="1"/>
        <s v="2026-07-14 13:43:10" u="1"/>
        <s v="2026-07-15 14:56:56" u="1"/>
        <s v="2026-07-10 11:39:50" u="1"/>
        <s v="2026-07-17 11:04:23" u="1"/>
        <s v="2026-07-22 06:07:10" u="1"/>
        <s v="2026-07-14 08:57:16" u="1"/>
        <s v="2026-07-13 08:37:11" u="1"/>
        <s v="2026-07-13 08:12:10" u="1"/>
        <s v="2026-07-13 09:23:54" u="1"/>
        <s v="2026-07-13 09:24:08" u="1"/>
        <s v="2026-07-13 10:14:10" u="1"/>
        <s v="2026-07-13 08:13:09" u="1"/>
        <s v="2026-07-13 12:18:09" u="1"/>
        <s v="2026-07-13 13:12:34" u="1"/>
        <s v="2026-07-13 13:36:35" u="1"/>
        <s v="2026-07-16 15:37:00" u="1"/>
        <s v="2026-07-13 15:04:54" u="1"/>
        <s v="2026-07-13 16:21:40" u="1"/>
        <s v="2026-07-17 11:25:56" u="1"/>
        <s v="2026-07-16 18:58:01" u="1"/>
        <s v="2026-07-09 10:29:11" u="1"/>
        <s v="2026-07-13 06:55:00" u="1"/>
        <s v="2026-07-14 09:13:08" u="1"/>
        <s v="2026-07-14 09:46:51" u="1"/>
        <s v="2026-07-14 09:58:50" u="1"/>
        <s v="2026-07-15 13:14:05" u="1"/>
        <s v="2026-07-14 12:26:03" u="1"/>
        <s v="2026-07-14 12:46:24" u="1"/>
        <s v="2026-07-14 13:16:00" u="1"/>
        <s v="2026-07-14 13:36:16" u="1"/>
        <s v="2026-07-14 14:38:53" u="1"/>
        <s v="2026-07-13 11:30:32" u="1"/>
        <s v="2026-07-14 13:23:27" u="1"/>
        <s v="2026-07-14 13:26:30" u="1"/>
        <s v="2026-07-16 13:50:51" u="1"/>
        <s v="2026-07-17 07:04:23" u="1"/>
        <s v="2026-07-14 16:57:09" u="1"/>
        <s v="2026-07-14 17:28:16" u="1"/>
        <s v="2026-07-09 06:55:27" u="1"/>
        <s v="2026-07-09 08:26:00" u="1"/>
        <s v="2026-07-09 08:42:26" u="1"/>
        <s v="2026-07-09 08:46:16" u="1"/>
        <s v="2026-07-09 09:14:36" u="1"/>
        <s v="2026-07-09 09:29:17" u="1"/>
        <s v="2026-07-09 09:39:25" u="1"/>
        <s v="2026-07-09 09:41:12" u="1"/>
        <s v="2026-07-09 09:45:10" u="1"/>
        <s v="2026-07-09 10:53:37" u="1"/>
        <s v="2026-07-15 11:00:45" u="1"/>
        <s v="2026-07-09 11:23:06" u="1"/>
        <s v="2026-07-13 14:14:06" u="1"/>
        <s v="2026-07-13 09:12:02" u="1"/>
        <s v="2026-07-09 12:42:57" u="1"/>
        <s v="2026-07-09 12:42:59" u="1"/>
        <s v="2026-07-09 12:42:58" u="1"/>
        <s v="2026-07-09 12:43:00" u="1"/>
        <s v="2026-07-09 12:49:57" u="1"/>
        <s v="2026-07-09 13:26:17" u="1"/>
        <s v="2026-07-17 09:42:28" u="1"/>
        <s v="2026-07-15 15:04:10" u="1"/>
        <s v="2026-07-17 15:56:36" u="1"/>
        <s v="2026-07-15 15:46:45" u="1"/>
        <s v="2026-07-17 14:10:44" u="1"/>
        <s v="2026-07-09 15:54:05" u="1"/>
        <s v="2026-07-17 14:13:19" u="1"/>
        <s v="2026-07-17 14:12:13" u="1"/>
        <s v="2026-07-09 16:43:07" u="1"/>
        <s v="2026-07-15 16:53:55" u="1"/>
        <s v="2026-07-13 07:54:47" u="1"/>
        <s v="2026-07-10 07:58:15" u="1"/>
        <s v="2026-07-16 08:19:33" u="1"/>
        <s v="2026-07-09 08:32:13" u="1"/>
        <s v="2026-07-10 09:09:08" u="1"/>
        <s v="2026-07-13 09:41:13" u="1"/>
        <s v="2026-07-16 09:47:55" u="1"/>
        <s v="2026-07-16 09:48:09" u="1"/>
        <s v="2026-07-09 09:59:59" u="1"/>
        <s v="2026-07-10 10:10:20" u="1"/>
        <s v="2026-07-10 10:31:40" u="1"/>
        <s v="2026-07-16 10:49:22" u="1"/>
        <s v="2026-07-09 11:08:10" u="1"/>
        <s v="2026-07-17 08:43:52" u="1"/>
        <s v="2026-07-09 11:16:00" u="1"/>
        <s v="2026-07-16 11:36:33" u="1"/>
        <s v="2026-07-13 11:41:35" u="1"/>
        <s v="2026-07-13 12:24:15" u="1"/>
        <s v="2026-07-09 10:43:24" u="1"/>
        <s v="2026-07-16 12:48:18" u="1"/>
        <s v="2026-07-16 13:17:35" u="1"/>
        <s v="2026-07-16 13:28:19" u="1"/>
        <s v="2026-07-16 14:24:04" u="1"/>
        <s v="2026-07-16 14:26:36" u="1"/>
        <s v="2026-07-16 14:31:05" u="1"/>
        <s v="2026-07-13 14:46:47" u="1"/>
        <s v="2026-07-16 15:15:20" u="1"/>
        <s v="2026-07-09 15:20:43" u="1"/>
        <s v="2026-07-16 16:44:11" u="1"/>
        <s v="2026-07-13 08:34:44" u="1"/>
        <s v="2026-07-13 16:53:34" u="1"/>
        <s v="2026-07-16 17:26:18" u="1"/>
        <s v="2026-07-17 08:28:26" u="1"/>
        <s v="2026-07-17 07:38:47" u="1"/>
        <s v="2026-07-13 08:17:53" u="1"/>
        <s v="2026-07-13 08:20:13" u="1"/>
        <s v="2026-07-17 08:39:41" u="1"/>
        <s v="2026-07-17 08:41:31" u="1"/>
        <s v="2026-07-09 08:54:15" u="1"/>
        <s v="2026-07-13 08:54:31" u="1"/>
        <s v="2026-07-13 08:58:54" u="1"/>
        <s v="2026-07-17 09:02:03" u="1"/>
        <s v="2026-07-13 09:24:55" u="1"/>
        <s v="2026-07-13 09:32:32" u="1"/>
        <s v="2026-07-13 09:34:13" u="1"/>
        <s v="2026-07-13 09:53:34" u="1"/>
        <s v="2026-07-13 09:55:11" u="1"/>
        <s v="2026-07-13 10:09:07" u="1"/>
        <s v="2026-07-13 10:27:21" u="1"/>
        <s v="2026-07-13 10:27:43" u="1"/>
        <s v="2026-07-17 10:29:20" u="1"/>
        <s v="2026-07-13 10:29:51" u="1"/>
        <s v="2026-07-17 10:31:31" u="1"/>
        <s v="2026-07-17 10:31:49" u="1"/>
        <s v="2026-07-17 10:40:27" u="1"/>
        <s v="2026-07-13 10:47:43" u="1"/>
        <s v="2026-07-13 10:49:04" u="1"/>
        <s v="2026-07-13 11:08:57" u="1"/>
        <s v="2026-07-13 11:18:55" u="1"/>
        <s v="2026-07-13 15:45:07" u="1"/>
        <s v="2026-07-16 08:19:50" u="1"/>
        <s v="2026-07-13 14:03:00" u="1"/>
        <s v="2026-07-13 14:11:18" u="1"/>
        <s v="2026-07-14 14:28:59" u="1"/>
        <s v="2026-07-17 14:37:23" u="1"/>
        <s v="2026-07-13 14:41:46" u="1"/>
        <s v="2026-07-13 14:55:52" u="1"/>
        <s v="2026-07-13 15:04:50" u="1"/>
        <s v="2026-07-13 15:10:08" u="1"/>
        <s v="2026-07-13 14:12:24" u="1"/>
        <s v="2026-07-13 15:14:39" u="1"/>
        <s v="2026-07-13 15:15:56" u="1"/>
        <s v="2026-07-13 15:20:45" u="1"/>
        <s v="2026-07-13 15:28:52" u="1"/>
        <s v="2026-07-14 11:25:32" u="1"/>
        <s v="2026-07-13 15:38:02" u="1"/>
        <s v="2026-07-13 15:41:10" u="1"/>
        <s v="2026-07-13 15:42:50" u="1"/>
        <s v="2026-07-17 15:43:42" u="1"/>
        <s v="2026-07-17 15:56:46" u="1"/>
        <s v="2026-07-17 16:00:47" u="1"/>
        <s v="2026-07-13 16:03:13" u="1"/>
        <s v="2026-07-13 16:06:49" u="1"/>
        <s v="2026-07-13 16:17:58" u="1"/>
        <s v="2026-07-13 16:26:33" u="1"/>
        <s v="2026-07-16 09:46:00" u="1"/>
        <s v="2026-07-16 08:00:45" u="1"/>
        <s v="2026-07-13 16:51:39" u="1"/>
        <s v="2026-07-13 16:56:52" u="1"/>
        <s v="2026-07-13 17:17:45" u="1"/>
        <s v="2026-07-15 16:18:41" u="1"/>
        <s v="2026-07-13 18:06:34" u="1"/>
        <s v="2026-07-17 11:39:47" u="1"/>
        <s v="2026-07-14 15:03:17" u="1"/>
        <s v="2026-07-15 13:59:27" u="1"/>
        <s v="2026-07-13 13:10:18" u="1"/>
        <s v="2026-07-14 07:12:06" u="1"/>
        <s v="2026-07-13 07:27:06" u="1"/>
        <s v="2026-07-14 07:39:52" u="1"/>
        <s v="2026-07-09 07:53:25" u="1"/>
        <s v="2026-07-09 07:57:14" u="1"/>
        <s v="2026-07-14 08:11:45" u="1"/>
        <s v="2026-07-14 08:19:13" u="1"/>
        <s v="2026-07-14 08:20:57" u="1"/>
        <s v="2026-07-21 08:26:12" u="1"/>
        <s v="2026-07-13 08:36:04" u="1"/>
        <s v="2026-07-09 08:38:45" u="1"/>
        <s v="2026-07-14 08:39:45" u="1"/>
        <s v="2026-07-23 07:32:04" u="1"/>
        <s v="2026-07-14 08:47:12" u="1"/>
        <s v="2026-07-21 08:58:22" u="1"/>
        <s v="2026-07-14 08:59:24" u="1"/>
        <s v="2026-07-21 09:00:57" u="1"/>
        <s v="2026-07-13 09:07:16" u="1"/>
        <s v="2026-07-14 09:23:27" u="1"/>
        <s v="2026-07-15 10:13:45" u="1"/>
        <s v="2026-07-14 09:33:27" u="1"/>
        <s v="2026-07-14 09:33:42" u="1"/>
        <s v="2026-07-14 09:36:29" u="1"/>
        <s v="2026-07-13 09:37:07" u="1"/>
        <s v="2026-07-13 09:41:28" u="1"/>
        <s v="2026-07-14 09:50:54" u="1"/>
        <s v="2026-07-14 10:04:06" u="1"/>
        <s v="2026-07-14 10:10:33" u="1"/>
        <s v="2026-07-24 06:18:13" u="1"/>
        <s v="2026-07-14 10:12:57" u="1"/>
        <s v="2026-07-21 10:15:35" u="1"/>
        <s v="2026-07-21 10:22:04" u="1"/>
        <s v="2026-07-15 10:22:59" u="1"/>
        <s v="2026-07-09 10:25:43" u="1"/>
        <s v="2026-07-14 10:43:59" u="1"/>
        <s v="2026-07-14 10:45:38" u="1"/>
        <s v="2026-07-14 10:45:45" u="1"/>
        <s v="2026-07-14 10:48:43" u="1"/>
        <s v="2026-07-14 10:50:11" u="1"/>
        <s v="2026-07-14 11:08:24" u="1"/>
        <s v="2026-07-13 11:00:09" u="1"/>
        <s v="2026-07-14 11:02:05" u="1"/>
        <s v="2026-07-21 11:03:57" u="1"/>
        <s v="2026-07-14 11:07:04" u="1"/>
        <s v="2026-07-14 10:30:13" u="1"/>
        <s v="2026-07-14 11:12:35" u="1"/>
        <s v="2026-07-14 11:14:58" u="1"/>
        <s v="2026-07-13 11:16:13" u="1"/>
        <s v="2026-07-23 13:16:14" u="1"/>
        <s v="2026-07-14 11:18:40" u="1"/>
        <s v="2026-07-16 08:37:39" u="1"/>
        <s v="2026-07-21 11:49:14" u="1"/>
        <s v="2026-07-16 07:26:18" u="1"/>
        <s v="2026-07-14 11:58:39" u="1"/>
        <s v="2026-07-17 07:56:31" u="1"/>
        <s v="2026-07-14 12:05:32" u="1"/>
        <s v="2026-07-15 15:24:16" u="1"/>
        <s v="2026-07-13 12:56:59" u="1"/>
        <s v="2026-07-21 13:19:29" u="1"/>
        <s v="2026-07-09 13:22:19" u="1"/>
        <s v="2026-07-14 13:22:43" u="1"/>
        <s v="2026-07-14 13:26:13" u="1"/>
        <s v="2026-07-21 13:28:58" u="1"/>
        <s v="2026-07-24 16:13:34" u="1"/>
        <s v="2026-07-14 13:46:21" u="1"/>
        <s v="2026-07-14 13:47:19" u="1"/>
        <s v="2026-07-09 13:48:50" u="1"/>
        <s v="2026-07-14 13:47:22" u="1"/>
        <s v="2026-07-14 13:56:07" u="1"/>
        <s v="2026-07-13 14:00:20" u="1"/>
        <s v="2026-07-09 14:05:38" u="1"/>
        <s v="2026-07-13 14:10:13" u="1"/>
        <s v="2026-07-14 14:10:28" u="1"/>
        <s v="2026-07-14 14:28:04" u="1"/>
        <s v="2026-07-14 14:41:18" u="1"/>
        <s v="2026-07-14 14:42:20" u="1"/>
        <s v="2026-07-14 14:46:01" u="1"/>
        <s v="2026-07-15 15:25:42" u="1"/>
        <s v="2026-07-13 14:52:55" u="1"/>
        <s v="2026-07-21 14:56:21" u="1"/>
        <s v="2026-07-14 17:43:53" u="1"/>
        <s v="2026-07-17 09:27:48" u="1"/>
        <s v="2026-07-21 15:38:33" u="1"/>
        <s v="2026-07-14 16:03:44" u="1"/>
        <s v="2026-07-14 16:12:53" u="1"/>
        <s v="2026-07-14 16:15:31" u="1"/>
        <s v="2026-07-14 16:20:36" u="1"/>
        <s v="2026-07-13 16:22:05" u="1"/>
        <s v="2026-07-14 16:29:52" u="1"/>
        <s v="2026-07-14 17:15:23" u="1"/>
        <s v="2026-07-14 17:26:06" u="1"/>
        <s v="2026-07-14 17:28:30" u="1"/>
        <s v="2026-07-15 06:56:56" u="1"/>
        <s v="2026-07-21 08:52:46" u="1"/>
        <s v="2026-07-14 08:07:10" u="1"/>
        <s v="2026-07-22 08:20:04" u="1"/>
        <s v="2026-07-15 08:21:20" u="1"/>
        <s v="2026-07-16 08:30:07" u="1"/>
        <s v="2026-07-15 08:35:51" u="1"/>
        <s v="2026-07-15 08:48:29" u="1"/>
        <s v="2026-07-22 08:50:39" u="1"/>
        <s v="2026-07-15 09:05:37" u="1"/>
        <s v="2026-07-10 09:12:26" u="1"/>
        <s v="2026-07-15 09:17:07" u="1"/>
        <s v="2026-07-15 09:20:08" u="1"/>
        <s v="2026-07-10 09:24:08" u="1"/>
        <s v="2026-07-15 09:31:49" u="1"/>
        <s v="2026-07-16 09:40:21" u="1"/>
        <s v="2026-07-15 09:40:20" u="1"/>
        <s v="2026-07-14 09:47:12" u="1"/>
        <s v="2026-07-10 09:51:37" u="1"/>
        <s v="2026-07-16 14:53:52" u="1"/>
        <s v="2026-07-14 09:53:42" u="1"/>
        <s v="2026-07-10 09:58:29" u="1"/>
        <s v="2026-07-16 07:59:32" u="1"/>
        <s v="2026-07-10 10:01:04" u="1"/>
        <s v="2026-07-15 10:02:57" u="1"/>
        <s v="2026-07-14 09:39:38" u="1"/>
        <s v="2026-07-22 10:15:56" u="1"/>
        <s v="2026-07-15 10:34:16" u="1"/>
        <s v="2026-07-15 10:38:11" u="1"/>
        <s v="2026-07-10 10:41:37" u="1"/>
        <s v="2026-07-22 10:41:59" u="1"/>
        <s v="2026-07-22 10:46:13" u="1"/>
        <s v="2026-07-14 10:47:50" u="1"/>
        <s v="2026-07-15 11:01:09" u="1"/>
        <s v="2026-07-17 06:57:57" u="1"/>
        <s v="2026-07-10 11:05:35" u="1"/>
        <s v="2026-07-15 11:06:27" u="1"/>
        <s v="2026-07-14 11:08:08" u="1"/>
        <s v="2026-07-13 11:12:36" u="1"/>
        <s v="2026-07-22 11:13:40" u="1"/>
        <s v="2026-07-15 11:16:33" u="1"/>
        <s v="2026-07-14 18:11:08" u="1"/>
        <s v="2026-07-14 11:17:56" u="1"/>
        <s v="2026-07-15 11:18:52" u="1"/>
        <s v="2026-07-15 11:22:23" u="1"/>
        <s v="2026-07-16 11:42:23" u="1"/>
        <s v="2026-07-16 11:32:36" u="1"/>
        <s v="2026-07-14 11:34:51" u="1"/>
        <s v="2026-07-16 11:36:31" u="1"/>
        <s v="2026-07-15 11:37:20" u="1"/>
        <s v="2026-07-15 11:47:50" u="1"/>
        <s v="2026-07-16 12:03:38" u="1"/>
        <s v="2026-07-17 07:58:31" u="1"/>
        <s v="2026-07-15 08:08:57" u="1"/>
        <s v="2026-07-22 13:08:06" u="1"/>
        <s v="2026-07-15 13:23:46" u="1"/>
        <s v="2026-07-14 13:26:01" u="1"/>
        <s v="2026-07-10 13:26:13" u="1"/>
        <s v="2026-07-17 06:25:30" u="1"/>
        <s v="2026-07-15 13:53:59" u="1"/>
        <s v="2026-07-15 14:11:38" u="1"/>
        <s v="2026-07-13 14:28:23" u="1"/>
        <s v="2026-07-15 14:41:38" u="1"/>
        <s v="2026-07-14 14:50:03" u="1"/>
        <s v="2026-07-14 14:50:35" u="1"/>
        <s v="2026-07-14 14:50:44" u="1"/>
        <s v="2026-07-10 14:51:42" u="1"/>
        <s v="2026-07-15 14:53:38" u="1"/>
        <s v="2026-07-22 14:58:08" u="1"/>
        <s v="2026-07-15 14:58:31" u="1"/>
        <s v="2026-07-15 14:59:22" u="1"/>
        <s v="2026-07-15 15:02:33" u="1"/>
        <s v="2026-07-13 15:03:02" u="1"/>
        <s v="2026-07-22 15:10:35" u="1"/>
        <s v="2026-07-22 15:51:42" u="1"/>
        <s v="2026-07-15 16:05:36" u="1"/>
        <s v="2026-07-15 16:10:37" u="1"/>
        <s v="2026-07-15 16:14:19" u="1"/>
        <s v="2026-07-22 16:18:43" u="1"/>
        <s v="2026-07-15 16:21:13" u="1"/>
        <s v="2026-07-13 16:24:40" u="1"/>
        <s v="2026-07-22 16:24:49" u="1"/>
        <s v="2026-07-15 16:32:51" u="1"/>
        <s v="2026-07-15 16:36:45" u="1"/>
        <s v="2026-07-10 16:42:30" u="1"/>
        <s v="2026-07-15 16:44:10" u="1"/>
        <s v="2026-07-15 16:44:50" u="1"/>
        <s v="2026-07-15 16:45:38" u="1"/>
        <s v="2026-07-14 16:57:03" u="1"/>
        <s v="2026-07-22 17:08:44" u="1"/>
        <s v="2026-07-15 17:14:08" u="1"/>
        <s v="2026-07-14 17:34:10" u="1"/>
        <s v="2026-07-17 07:59:01" u="1"/>
        <s v="2026-07-13 07:12:48" u="1"/>
        <s v="2026-07-13 07:33:26" u="1"/>
        <s v="2026-07-21 09:24:01" u="1"/>
        <s v="2026-07-16 07:37:01" u="1"/>
        <s v="2026-07-16 07:40:04" u="1"/>
        <s v="2026-07-16 07:46:11" u="1"/>
        <s v="2026-07-13 07:46:22" u="1"/>
        <s v="2026-07-16 07:49:31" u="1"/>
        <s v="2026-07-16 08:05:20" u="1"/>
        <s v="2026-07-15 08:11:44" u="1"/>
        <s v="2026-07-13 08:17:11" u="1"/>
        <s v="2026-07-23 08:26:50" u="1"/>
        <s v="2026-07-16 08:30:28" u="1"/>
        <s v="2026-07-13 08:33:52" u="1"/>
        <s v="2026-07-23 08:37:06" u="1"/>
        <s v="2026-07-13 08:39:27" u="1"/>
        <s v="2026-07-23 08:41:05" u="1"/>
        <s v="2026-07-13 08:45:51" u="1"/>
        <s v="2026-07-16 08:50:22" u="1"/>
        <s v="2026-07-16 08:53:10" u="1"/>
        <s v="2026-07-15 08:55:33" u="1"/>
        <s v="2026-07-13 08:58:28" u="1"/>
        <s v="2026-07-13 09:01:25" u="1"/>
        <s v="2026-07-10 07:57:38" u="1"/>
        <s v="2026-07-13 09:09:16" u="1"/>
        <s v="2026-07-16 09:20:51" u="1"/>
        <s v="2026-07-13 09:28:01" u="1"/>
        <s v="2026-07-13 09:31:19" u="1"/>
        <s v="2026-07-13 09:38:23" u="1"/>
        <s v="2026-07-15 09:50:25" u="1"/>
        <s v="2026-07-13 09:50:29" u="1"/>
        <s v="2026-07-13 09:50:42" u="1"/>
        <s v="2026-07-16 09:54:26" u="1"/>
        <s v="2026-07-15 09:56:36" u="1"/>
        <s v="2026-07-23 09:58:10" u="1"/>
        <s v="2026-07-16 09:59:33" u="1"/>
        <s v="2026-07-23 10:01:10" u="1"/>
        <s v="2026-07-16 10:01:12" u="1"/>
        <s v="2026-07-13 10:01:51" u="1"/>
        <s v="2026-07-15 10:02:25" u="1"/>
        <s v="2026-07-13 10:05:00" u="1"/>
        <s v="2026-07-13 10:05:55" u="1"/>
        <s v="2026-07-16 10:07:53" u="1"/>
        <s v="2026-07-21 10:02:17" u="1"/>
        <s v="2026-07-13 10:11:44" u="1"/>
        <s v="2026-07-13 10:26:21" u="1"/>
        <s v="2026-07-13 10:31:48" u="1"/>
        <s v="2026-07-15 10:33:22" u="1"/>
        <s v="2026-07-13 10:35:01" u="1"/>
        <s v="2026-07-15 10:35:51" u="1"/>
        <s v="2026-07-15 10:45:28" u="1"/>
        <s v="2026-07-13 10:52:28" u="1"/>
        <s v="2026-07-15 10:53:14" u="1"/>
        <s v="2026-07-15 11:08:13" u="1"/>
        <s v="2026-07-16 11:31:50" u="1"/>
        <s v="2026-07-17 15:36:22" u="1"/>
        <s v="2026-07-16 11:49:32" u="1"/>
        <s v="2026-07-13 11:58:58" u="1"/>
        <s v="2026-07-15 11:59:05" u="1"/>
        <s v="2026-07-14 12:00:56" u="1"/>
        <s v="2026-07-15 12:04:03" u="1"/>
        <s v="2026-07-17 15:37:30" u="1"/>
        <s v="2026-07-17 15:38:34" u="1"/>
        <s v="2026-07-13 12:34:53" u="1"/>
        <s v="2026-07-17 15:40:15" u="1"/>
        <s v="2026-07-23 12:49:32" u="1"/>
        <s v="2026-07-13 12:56:55" u="1"/>
        <s v="2026-07-16 13:08:23" u="1"/>
        <s v="2026-07-16 13:11:15" u="1"/>
        <s v="2026-07-15 13:16:36" u="1"/>
        <s v="2026-07-13 13:21:43" u="1"/>
        <s v="2026-07-13 13:22:39" u="1"/>
        <s v="2026-07-15 13:25:42" u="1"/>
        <s v="2026-07-15 13:33:42" u="1"/>
        <s v="2026-07-13 13:43:09" u="1"/>
        <s v="2026-07-13 13:45:59" u="1"/>
        <s v="2026-07-16 13:49:02" u="1"/>
        <s v="2026-07-13 13:52:14" u="1"/>
        <s v="2026-07-15 14:00:32" u="1"/>
        <s v="2026-07-16 14:07:08" u="1"/>
        <s v="2026-07-13 14:09:10" u="1"/>
        <s v="2026-07-16 14:14:49" u="1"/>
        <s v="2026-07-16 14:17:56" u="1"/>
        <s v="2026-07-13 14:23:19" u="1"/>
        <s v="2026-07-16 14:24:02" u="1"/>
        <s v="2026-07-13 14:27:18" u="1"/>
        <s v="2026-07-13 14:29:09" u="1"/>
        <s v="2026-07-13 14:31:53" u="1"/>
        <s v="2026-07-13 14:45:26" u="1"/>
        <s v="2026-07-13 14:46:02" u="1"/>
        <s v="2026-07-17 14:48:45" u="1"/>
        <s v="2026-07-13 14:49:59" u="1"/>
        <s v="2026-07-15 14:53:01" u="1"/>
        <s v="2026-07-13 14:58:48" u="1"/>
        <s v="2026-07-13 15:01:24" u="1"/>
        <s v="2026-07-13 15:07:48" u="1"/>
        <s v="2026-07-23 15:19:25" u="1"/>
        <s v="2026-07-16 15:21:05" u="1"/>
        <s v="2026-07-16 15:21:45" u="1"/>
        <s v="2026-07-16 15:25:30" u="1"/>
        <s v="2026-07-21 14:33:36" u="1"/>
        <s v="2026-07-17 12:03:46" u="1"/>
        <s v="2026-07-13 15:37:37" u="1"/>
        <s v="2026-07-15 08:15:59" u="1"/>
        <s v="2026-07-16 15:58:55" u="1"/>
        <s v="2026-07-16 15:59:46" u="1"/>
        <s v="2026-07-14 11:51:09" u="1"/>
        <s v="2026-07-16 16:02:31" u="1"/>
        <s v="2026-07-16 08:19:30" u="1"/>
        <s v="2026-07-16 16:05:23" u="1"/>
        <s v="2026-07-13 16:16:09" u="1"/>
        <s v="2026-07-13 16:17:14" u="1"/>
        <s v="2026-07-23 12:35:24" u="1"/>
        <s v="2026-07-15 16:18:51" u="1"/>
        <s v="2026-07-16 16:19:06" u="1"/>
        <s v="2026-07-13 16:19:15" u="1"/>
        <s v="2026-07-16 16:22:29" u="1"/>
        <s v="2026-07-13 16:26:17" u="1"/>
        <s v="2026-07-13 16:26:48" u="1"/>
        <s v="2026-07-09 16:27:14" u="1"/>
        <s v="2026-07-13 16:41:12" u="1"/>
        <s v="2026-07-16 16:41:26" u="1"/>
        <s v="2026-07-13 16:46:24" u="1"/>
        <s v="2026-07-16 16:48:08" u="1"/>
        <s v="2026-07-13 16:53:54" u="1"/>
        <s v="2026-07-13 17:07:54" u="1"/>
        <s v="2026-07-13 17:10:51" u="1"/>
        <s v="2026-07-15 17:24:25" u="1"/>
        <s v="2026-07-17 11:52:24" u="1"/>
        <s v="2026-07-13 18:03:46" u="1"/>
        <s v="2026-07-14 07:24:22" u="1"/>
        <s v="2026-07-24 07:24:45" u="1"/>
        <s v="2026-07-14 07:28:26" u="1"/>
        <s v="2026-07-17 07:34:53" u="1"/>
        <s v="2026-07-14 07:48:59" u="1"/>
        <s v="2026-07-24 07:49:42" u="1"/>
        <s v="2026-07-17 07:50:45" u="1"/>
        <s v="2026-07-17 07:51:59" u="1"/>
        <s v="2026-07-14 07:52:55" u="1"/>
        <s v="2026-07-10 07:54:50" u="1"/>
        <s v="2026-07-14 07:55:59" u="1"/>
        <s v="2026-07-21 12:33:20" u="1"/>
        <s v="2026-07-14 08:09:17" u="1"/>
        <s v="2026-07-17 08:12:05" u="1"/>
        <s v="2026-07-17 08:18:14" u="1"/>
        <s v="2026-07-17 08:22:32" u="1"/>
        <s v="2026-07-15 08:24:45" u="1"/>
        <s v="2026-07-09 08:26:59" u="1"/>
        <s v="2026-07-09 08:36:41" u="1"/>
        <s v="2026-07-17 08:41:17" u="1"/>
        <s v="2026-07-09 08:42:24" u="1"/>
        <s v="2026-07-10 08:43:56" u="1"/>
        <s v="2026-07-17 08:47:50" u="1"/>
        <s v="2026-07-14 08:49:49" u="1"/>
        <s v="2026-07-17 08:53:59" u="1"/>
        <s v="2026-07-21 09:26:57" u="1"/>
        <s v="2026-07-15 09:03:19" u="1"/>
        <s v="2026-07-09 09:14:16" u="1"/>
        <s v="2026-07-09 09:16:53" u="1"/>
        <s v="2026-07-14 09:20:07" u="1"/>
        <s v="2026-07-09 09:20:14" u="1"/>
        <s v="2026-07-09 09:26:41" u="1"/>
        <s v="2026-07-21 09:59:02" u="1"/>
        <s v="2026-07-09 09:29:00" u="1"/>
        <s v="2026-07-14 09:30:44" u="1"/>
        <s v="2026-07-16 09:39:52" u="1"/>
        <s v="2026-07-14 09:52:19" u="1"/>
        <s v="2026-07-16 09:55:02" u="1"/>
        <s v="2026-07-10 09:57:32" u="1"/>
        <s v="2026-07-21 09:59:35" u="1"/>
        <s v="2026-07-24 10:00:01" u="1"/>
        <s v="2026-07-09 10:01:16" u="1"/>
        <s v="2026-07-24 10:02:23" u="1"/>
        <s v="2026-07-09 10:02:42" u="1"/>
        <s v="2026-07-09 10:08:05" u="1"/>
        <s v="2026-07-14 10:12:46" u="1"/>
        <s v="2026-07-10 10:14:45" u="1"/>
        <s v="2026-07-24 10:22:15" u="1"/>
        <s v="2026-07-16 10:23:39" u="1"/>
        <s v="2026-07-15 10:24:08" u="1"/>
        <s v="2026-07-17 10:25:57" u="1"/>
        <s v="2026-07-14 10:27:13" u="1"/>
        <s v="2026-07-17 10:36:33" u="1"/>
        <s v="2026-07-17 10:43:26" u="1"/>
        <s v="2026-07-17 10:47:33" u="1"/>
        <s v="2026-07-17 10:48:57" u="1"/>
        <s v="2026-07-14 10:49:55" u="1"/>
        <s v="2026-07-09 10:53:39" u="1"/>
        <s v="2026-07-17 10:56:21" u="1"/>
        <s v="2026-07-17 10:56:28" u="1"/>
        <s v="2026-07-14 10:56:37" u="1"/>
        <s v="2026-07-09 10:59:24" u="1"/>
        <s v="2026-07-14 10:59:52" u="1"/>
        <s v="2026-07-09 10:59:54" u="1"/>
        <s v="2026-07-17 11:01:00" u="1"/>
        <s v="2026-07-24 11:05:24" u="1"/>
        <s v="2026-07-24 11:05:26" u="1"/>
        <s v="2026-07-09 11:07:57" u="1"/>
        <s v="2026-07-09 11:10:45" u="1"/>
        <s v="2026-07-14 11:13:18" u="1"/>
        <s v="2026-07-15 11:16:05" u="1"/>
        <s v="2026-07-17 11:18:39" u="1"/>
        <s v="2026-07-09 11:19:10" u="1"/>
        <s v="2026-07-16 11:19:57" u="1"/>
        <s v="2026-07-24 11:20:12" u="1"/>
        <s v="2026-07-14 11:21:06" u="1"/>
        <s v="2026-07-14 11:21:38" u="1"/>
        <s v="2026-07-14 11:27:02" u="1"/>
        <s v="2026-07-17 11:27:22" u="1"/>
        <s v="2026-07-14 11:27:43" u="1"/>
        <s v="2026-07-14 11:27:49" u="1"/>
        <s v="2026-07-14 11:27:51" u="1"/>
        <s v="2026-07-14 11:28:15" u="1"/>
        <s v="2026-07-14 11:28:28" u="1"/>
        <s v="2026-07-14 11:28:32" u="1"/>
        <s v="2026-07-17 08:37:17" u="1"/>
        <s v="2026-07-17 11:34:39" u="1"/>
        <s v="2026-07-24 11:39:32" u="1"/>
        <s v="2026-07-10 11:40:22" u="1"/>
        <s v="2026-07-15 11:41:58" u="1"/>
        <s v="2026-07-16 11:45:00" u="1"/>
        <s v="2026-07-17 11:46:01" u="1"/>
        <s v="2026-07-14 11:47:22" u="1"/>
        <s v="2026-07-16 11:48:40" u="1"/>
        <s v="2026-07-24 11:49:14" u="1"/>
        <s v="2026-07-17 11:51:25" u="1"/>
        <s v="2026-07-17 11:52:29" u="1"/>
        <s v="2026-07-14 11:54:18" u="1"/>
        <s v="2026-07-17 11:54:58" u="1"/>
        <s v="2026-07-17 11:58:30" u="1"/>
        <s v="2026-07-17 11:59:30" u="1"/>
        <s v="2026-07-17 08:39:01" u="1"/>
        <s v="2026-07-17 08:39:36" u="1"/>
        <s v="2026-07-14 12:43:11" u="1"/>
        <s v="2026-07-09 12:43:59" u="1"/>
        <s v="2026-07-09 12:51:25" u="1"/>
        <s v="2026-07-17 12:54:46" u="1"/>
        <s v="2026-07-17 13:16:22" u="1"/>
        <s v="2026-07-24 13:24:24" u="1"/>
        <s v="2026-07-17 13:28:01" u="1"/>
        <s v="2026-07-17 08:24:13" u="1"/>
        <s v="2026-07-17 13:30:32" u="1"/>
        <s v="2026-07-14 13:30:40" u="1"/>
        <s v="2026-07-17 13:38:51" u="1"/>
        <s v="2026-07-17 13:43:25" u="1"/>
        <s v="2026-07-24 13:45:11" u="1"/>
        <s v="2026-07-17 13:47:30" u="1"/>
        <s v="2026-07-10 13:48:29" u="1"/>
        <s v="2026-07-17 13:57:35" u="1"/>
        <s v="2026-07-17 13:59:44" u="1"/>
        <s v="2026-07-17 14:04:32" u="1"/>
        <s v="2026-07-14 14:05:20" u="1"/>
        <s v="2026-07-14 14:08:52" u="1"/>
        <s v="2026-07-16 14:10:10" u="1"/>
        <s v="2026-07-09 14:18:03" u="1"/>
        <s v="2026-07-16 14:21:21" u="1"/>
        <s v="2026-07-17 14:22:06" u="1"/>
        <s v="2026-07-14 14:24:06" u="1"/>
        <s v="2026-07-17 14:27:09" u="1"/>
        <s v="2026-07-13 16:56:57" u="1"/>
        <s v="2026-07-10 14:28:37" u="1"/>
        <s v="2026-07-09 14:29:42" u="1"/>
        <s v="2026-07-14 14:30:20" u="1"/>
        <s v="2026-07-14 14:37:06" u="1"/>
        <s v="2026-07-16 14:39:31" u="1"/>
        <s v="2026-07-17 14:41:00" u="1"/>
        <s v="2026-07-16 14:46:44" u="1"/>
        <s v="2026-07-09 14:46:53" u="1"/>
        <s v="2026-07-24 14:48:24" u="1"/>
        <s v="2026-07-17 14:53:15" u="1"/>
        <s v="2026-07-17 15:11:06" u="1"/>
        <s v="2026-07-09 15:12:33" u="1"/>
        <s v="2026-07-17 15:13:45" u="1"/>
        <s v="2026-07-17 15:15:33" u="1"/>
        <s v="2026-07-17 15:15:40" u="1"/>
        <s v="2026-07-24 15:28:23" u="1"/>
        <s v="2026-07-21 10:00:31" u="1"/>
        <s v="2026-07-15 15:41:22" u="1"/>
        <s v="2026-07-17 15:44:35" u="1"/>
        <s v="2026-07-14 15:49:33" u="1"/>
        <s v="2026-07-17 15:52:15" u="1"/>
        <s v="2026-07-16 15:56:29" u="1"/>
        <s v="2026-07-13 14:18:36" u="1"/>
        <s v="2026-07-16 16:00:31" u="1"/>
        <s v="2026-07-14 16:02:28" u="1"/>
        <s v="2026-07-14 16:16:53" u="1"/>
        <s v="2026-07-17 16:19:15" u="1"/>
        <s v="2026-07-24 16:24:36" u="1"/>
        <s v="2026-07-09 16:25:23" u="1"/>
        <s v="2026-07-15 16:46:16" u="1"/>
        <s v="2026-07-14 16:54:00" u="1"/>
        <s v="2026-07-14 16:54:41" u="1"/>
        <s v="2026-07-14 17:02:53" u="1"/>
        <s v="2026-07-09 17:10:22" u="1"/>
        <s v="2026-07-17 17:22:51" u="1"/>
        <s v="2026-07-09 17:35:52" u="1"/>
        <s v="2026-07-09 20:28:49" u="1"/>
        <s v="2026-07-09 21:11:34" u="1"/>
        <s v="2026-07-14 07:23:52" u="1"/>
        <s v="2026-07-14 07:25:06" u="1"/>
        <s v="2026-07-14 07:26:03" u="1"/>
        <s v="2026-07-14 07:43:58" u="1"/>
        <s v="2026-07-14 08:16:25" u="1"/>
        <s v="2026-07-14 08:17:14" u="1"/>
        <s v="2026-07-17 10:40:58" u="1"/>
        <s v="2026-07-16 10:44:23" u="1"/>
        <s v="2026-07-14 10:45:15" u="1"/>
        <s v="2026-07-17 11:53:23" u="1"/>
        <s v="2026-07-09 11:54:41" u="1"/>
        <s v="2026-07-09 11:59:03" u="1"/>
        <s v="2026-07-17 11:59:56" u="1"/>
        <s v="2026-07-24 12:10:18" u="1"/>
        <s v="2026-07-17 12:58:27" u="1"/>
        <s v="2026-07-14 13:28:38" u="1"/>
        <s v="2026-07-17 14:02:31" u="1"/>
        <s v="2026-07-09 15:37:23" u="1"/>
        <s v="2026-07-09 12:18:43" u="1"/>
        <s v="2026-07-09 12:38:08" u="1"/>
        <s v="2026-07-15 05:53:54" u="1"/>
        <s v="2026-07-13 06:20:32" u="1"/>
        <s v="2026-07-21 07:00:19" u="1"/>
        <s v="2026-07-21 07:06:16" u="1"/>
        <s v="2026-07-15 07:12:39" u="1"/>
        <s v="2026-07-15 07:19:59" u="1"/>
        <s v="2026-07-21 07:55:13" u="1"/>
        <s v="2026-07-13 07:55:23" u="1"/>
        <s v="2026-07-21 07:59:35" u="1"/>
        <s v="2026-07-16 08:01:14" u="1"/>
        <s v="2026-07-15 08:03:08" u="1"/>
        <s v="2026-07-15 08:06:53" u="1"/>
        <s v="2026-07-15 08:10:24" u="1"/>
        <s v="2026-07-21 08:16:44" u="1"/>
        <s v="2026-07-21 08:16:55" u="1"/>
        <s v="2026-07-21 08:17:07" u="1"/>
        <s v="2026-07-15 08:19:55" u="1"/>
        <s v="2026-07-27 08:23:09" u="1"/>
        <s v="2026-07-21 08:23:19" u="1"/>
        <s v="2026-07-27 08:24:35" u="1"/>
        <s v="2026-07-27 08:29:08" u="1"/>
        <s v="2026-07-17 08:41:55" u="1"/>
        <s v="2026-07-15 08:42:46" u="1"/>
        <s v="2026-07-21 08:43:43" u="1"/>
        <s v="2026-07-15 08:50:14" u="1"/>
        <s v="2026-07-21 08:52:21" u="1"/>
        <s v="2026-07-15 09:02:01" u="1"/>
        <s v="2026-07-21 09:03:09" u="1"/>
        <s v="2026-07-21 09:03:52" u="1"/>
        <s v="2026-07-21 09:03:54" u="1"/>
        <s v="2026-07-21 09:03:55" u="1"/>
        <s v="2026-07-21 09:03:59" u="1"/>
        <s v="2026-07-21 09:04:00" u="1"/>
        <s v="2026-07-21 09:04:01" u="1"/>
        <s v="2026-07-21 09:04:04" u="1"/>
        <s v="2026-07-22 09:06:33" u="1"/>
        <s v="2026-07-21 09:08:10" u="1"/>
        <s v="2026-07-21 09:08:34" u="1"/>
        <s v="2026-07-21 09:08:38" u="1"/>
        <s v="2026-07-21 09:08:40" u="1"/>
        <s v="2026-07-21 09:08:49" u="1"/>
        <s v="2026-07-21 09:09:07" u="1"/>
        <s v="2026-07-21 09:09:09" u="1"/>
        <s v="2026-07-15 09:13:14" u="1"/>
        <s v="2026-07-21 09:17:14" u="1"/>
        <s v="2026-07-21 09:17:13" u="1"/>
        <s v="2026-07-21 09:17:16" u="1"/>
        <s v="2026-07-15 09:17:21" u="1"/>
        <s v="2026-07-15 09:24:18" u="1"/>
        <s v="2026-07-21 09:25:40" u="1"/>
        <s v="2026-07-15 09:26:28" u="1"/>
        <s v="2026-07-13 09:30:49" u="1"/>
        <s v="2026-07-17 09:35:27" u="1"/>
        <s v="2026-07-22 09:35:59" u="1"/>
        <s v="2026-07-21 09:42:32" u="1"/>
        <s v="2026-07-17 09:45:26" u="1"/>
        <s v="2026-07-27 09:46:33" u="1"/>
        <s v="2026-07-16 09:48:53" u="1"/>
        <s v="2026-07-27 09:54:24" u="1"/>
        <s v="2026-07-15 10:01:56" u="1"/>
        <s v="2026-07-13 10:13:05" u="1"/>
        <s v="2026-07-21 10:05:31" u="1"/>
        <s v="2026-07-15 10:15:42" u="1"/>
        <s v="2026-07-27 10:21:24" u="1"/>
        <s v="2026-07-10 10:26:05" u="1"/>
        <s v="2026-07-15 10:26:56" u="1"/>
        <s v="2026-07-17 10:26:57" u="1"/>
        <s v="2026-07-10 10:28:50" u="1"/>
        <s v="2026-07-21 10:30:47" u="1"/>
        <s v="2026-07-17 10:33:18" u="1"/>
        <s v="2026-07-17 10:35:40" u="1"/>
        <s v="2026-07-27 10:37:02" u="1"/>
        <s v="2026-07-27 10:44:37" u="1"/>
        <s v="2026-07-17 10:45:37" u="1"/>
        <s v="2026-07-15 10:45:56" u="1"/>
        <s v="2026-07-15 10:46:21" u="1"/>
        <s v="2026-07-17 10:47:01" u="1"/>
        <s v="2026-07-15 10:50:14" u="1"/>
        <s v="2026-07-13 10:51:20" u="1"/>
        <s v="2026-07-15 10:52:04" u="1"/>
        <s v="2026-07-15 11:13:52" u="1"/>
        <s v="2026-07-21 10:11:06" u="1"/>
        <s v="2026-07-17 11:15:56" u="1"/>
        <s v="2026-07-21 11:18:10" u="1"/>
        <s v="2026-07-16 11:21:00" u="1"/>
        <s v="2026-07-15 11:21:43" u="1"/>
        <s v="2026-07-15 11:23:33" u="1"/>
        <s v="2026-07-13 11:24:12" u="1"/>
        <s v="2026-07-21 11:25:04" u="1"/>
        <s v="2026-07-15 11:25:51" u="1"/>
        <s v="2026-07-16 11:26:22" u="1"/>
        <s v="2026-07-27 11:28:56" u="1"/>
        <s v="2026-07-15 11:31:22" u="1"/>
        <s v="2026-07-15 11:31:26" u="1"/>
        <s v="2026-07-21 11:37:35" u="1"/>
        <s v="2026-07-27 11:42:17" u="1"/>
        <s v="2026-07-15 11:44:14" u="1"/>
        <s v="2026-07-21 11:48:29" u="1"/>
        <s v="2026-07-10 11:49:21" u="1"/>
        <s v="2026-07-21 11:50:54" u="1"/>
        <s v="2026-07-15 11:53:36" u="1"/>
        <s v="2026-07-15 11:54:00" u="1"/>
        <s v="2026-07-15 11:59:52" u="1"/>
        <s v="2026-07-13 12:02:45" u="1"/>
        <s v="2026-07-13 12:03:14" u="1"/>
        <s v="2026-07-21 12:03:50" u="1"/>
        <s v="2026-07-13 12:05:33" u="1"/>
        <s v="2026-07-16 12:09:34" u="1"/>
        <s v="2026-07-13 12:10:17" u="1"/>
        <s v="2026-07-21 12:13:04" u="1"/>
        <s v="2026-07-15 12:15:22" u="1"/>
        <s v="2026-07-10 12:19:20" u="1"/>
        <s v="2026-07-15 12:23:30" u="1"/>
        <s v="2026-07-15 12:31:05" u="1"/>
        <s v="2026-07-15 12:39:28" u="1"/>
        <s v="2026-07-17 12:56:49" u="1"/>
        <s v="2026-07-13 13:00:46" u="1"/>
        <s v="2026-07-13 13:06:42" u="1"/>
        <s v="2026-07-15 13:08:47" u="1"/>
        <s v="2026-07-15 13:09:57" u="1"/>
        <s v="2026-07-21 13:10:51" u="1"/>
        <s v="2026-07-17 13:14:11" u="1"/>
        <s v="2026-07-17 13:29:49" u="1"/>
        <s v="2026-07-13 13:31:25" u="1"/>
        <s v="2026-07-22 13:37:53" u="1"/>
        <s v="2026-07-21 13:45:23" u="1"/>
        <s v="2026-07-21 13:49:15" u="1"/>
        <s v="2026-07-27 13:52:10" u="1"/>
        <s v="2026-07-15 13:52:51" u="1"/>
        <s v="2026-07-16 13:59:06" u="1"/>
        <s v="2026-07-17 14:02:28" u="1"/>
        <s v="2026-07-21 14:03:10" u="1"/>
        <s v="2026-07-21 14:08:29" u="1"/>
        <s v="2026-07-21 14:14:06" u="1"/>
        <s v="2026-07-13 14:16:59" u="1"/>
        <s v="2026-07-21 14:20:10" u="1"/>
        <s v="2026-07-17 08:35:42" u="1"/>
        <s v="2026-07-15 14:26:47" u="1"/>
        <s v="2026-07-15 14:30:51" u="1"/>
        <s v="2026-07-27 14:31:53" u="1"/>
        <s v="2026-07-13 14:35:54" u="1"/>
        <s v="2026-07-13 14:42:21" u="1"/>
        <s v="2026-07-21 14:45:05" u="1"/>
        <s v="2026-07-21 14:48:34" u="1"/>
        <s v="2026-07-15 14:55:08" u="1"/>
        <s v="2026-07-13 14:57:21" u="1"/>
        <s v="2026-07-21 10:04:37" u="1"/>
        <s v="2026-07-15 15:04:08" u="1"/>
        <s v="2026-07-27 15:06:56" u="1"/>
        <s v="2026-07-13 15:09:04" u="1"/>
        <s v="2026-07-21 15:10:37" u="1"/>
        <s v="2026-07-16 15:12:23" u="1"/>
        <s v="2026-07-17 08:36:20" u="1"/>
        <s v="2026-07-15 15:14:15" u="1"/>
        <s v="2026-07-21 15:15:13" u="1"/>
        <s v="2026-07-22 15:29:41" u="1"/>
        <s v="2026-07-14 10:26:05" u="1"/>
        <s v="2026-07-17 15:37:07" u="1"/>
        <s v="2026-07-15 15:39:59" u="1"/>
        <s v="2026-07-15 15:41:15" u="1"/>
        <s v="2026-07-13 15:41:20" u="1"/>
        <s v="2026-07-15 15:43:07" u="1"/>
        <s v="2026-07-17 15:46:58" u="1"/>
        <s v="2026-07-15 15:48:58" u="1"/>
        <s v="2026-07-13 15:50:44" u="1"/>
        <s v="2026-07-17 15:52:23" u="1"/>
        <s v="2026-07-21 15:52:35" u="1"/>
        <s v="2026-07-27 15:53:28" u="1"/>
        <s v="2026-07-21 15:56:34" u="1"/>
        <s v="2026-07-15 15:58:20" u="1"/>
        <s v="2026-07-21 15:58:29" u="1"/>
        <s v="2026-07-10 15:59:50" u="1"/>
        <s v="2026-07-15 16:01:07" u="1"/>
        <s v="2026-07-10 16:03:03" u="1"/>
        <s v="2026-07-21 16:05:17" u="1"/>
        <s v="2026-07-21 16:12:29" u="1"/>
        <s v="2026-07-15 16:12:54" u="1"/>
        <s v="2026-07-15 16:13:00" u="1"/>
        <s v="2026-07-17 16:13:57" u="1"/>
        <s v="2026-07-17 16:17:51" u="1"/>
        <s v="2026-07-15 16:20:45" u="1"/>
        <s v="2026-07-15 16:22:17" u="1"/>
        <s v="2026-07-13 16:28:07" u="1"/>
        <s v="2026-07-21 16:28:36" u="1"/>
        <s v="2026-07-16 16:32:34" u="1"/>
        <s v="2026-07-27 16:32:42" u="1"/>
        <s v="2026-07-21 16:35:41" u="1"/>
        <s v="2026-07-17 16:43:30" u="1"/>
        <s v="2026-07-27 16:47:26" u="1"/>
        <s v="2026-07-13 16:49:38" u="1"/>
        <s v="2026-07-17 16:52:47" u="1"/>
        <s v="2026-07-21 16:53:19" u="1"/>
        <s v="2026-07-15 16:59:37" u="1"/>
        <s v="2026-07-15 16:59:54" u="1"/>
        <s v="2026-07-15 17:00:11" u="1"/>
        <s v="2026-07-15 17:00:13" u="1"/>
        <s v="2026-07-15 17:00:33" u="1"/>
        <s v="2026-07-13 17:01:19" u="1"/>
        <s v="2026-07-15 17:03:17" u="1"/>
        <s v="2026-07-15 17:03:19" u="1"/>
        <s v="2026-07-15 17:03:20" u="1"/>
        <s v="2026-07-15 17:03:21" u="1"/>
        <s v="2026-07-15 17:03:22" u="1"/>
        <s v="2026-07-15 17:03:24" u="1"/>
        <s v="2026-07-15 17:03:25" u="1"/>
        <s v="2026-07-15 17:03:27" u="1"/>
        <s v="2026-07-15 17:04:03" u="1"/>
        <s v="2026-07-27 17:05:53" u="1"/>
        <s v="2026-07-13 17:14:15" u="1"/>
        <s v="2026-07-27 17:18:13" u="1"/>
        <s v="2026-07-15 17:22:54" u="1"/>
        <s v="2026-07-15 17:26:14" u="1"/>
        <s v="2026-07-21 10:04:59" u="1"/>
        <s v="2026-07-13 17:39:24" u="1"/>
        <s v="2026-07-13 21:01:01" u="1"/>
        <s v="2026-07-22 06:18:28" u="1"/>
        <s v="2026-07-13 06:23:43" u="1"/>
        <s v="2026-07-16 06:46:01" u="1"/>
        <s v="2026-07-16 06:57:53" u="1"/>
        <s v="2026-07-16 06:58:00" u="1"/>
        <s v="2026-07-16 06:59:03" u="1"/>
        <s v="2026-07-16 06:59:11" u="1"/>
        <s v="2026-07-16 06:59:17" u="1"/>
        <s v="2026-07-16 06:59:19" u="1"/>
        <s v="2026-07-16 06:59:20" u="1"/>
        <s v="2026-07-16 06:59:21" u="1"/>
        <s v="2026-07-16 06:59:23" u="1"/>
        <s v="2026-07-16 06:59:42" u="1"/>
        <s v="2026-07-16 07:07:37" u="1"/>
        <s v="2026-07-22 07:16:33" u="1"/>
        <s v="2026-07-16 07:22:59" u="1"/>
        <s v="2026-07-13 07:28:35" u="1"/>
        <s v="2026-07-13 07:28:41" u="1"/>
        <s v="2026-07-17 07:31:13" u="1"/>
        <s v="2026-07-14 07:33:06" u="1"/>
        <s v="2026-07-22 07:33:18" u="1"/>
        <s v="2026-07-16 07:47:51" u="1"/>
        <s v="2026-07-21 07:50:18" u="1"/>
        <s v="2026-07-14 15:14:42" u="1"/>
        <s v="2026-07-16 07:53:20" u="1"/>
        <s v="2026-07-23 07:54:04" u="1"/>
        <s v="2026-07-28 07:58:49" u="1"/>
        <s v="2026-07-13 08:01:33" u="1"/>
        <s v="2026-07-16 08:04:30" u="1"/>
        <s v="2026-07-14 08:06:03" u="1"/>
        <s v="2026-07-16 08:08:05" u="1"/>
        <s v="2026-07-13 08:08:55" u="1"/>
        <s v="2026-07-13 08:09:21" u="1"/>
        <s v="2026-07-16 08:10:02" u="1"/>
        <s v="2026-07-16 08:11:03" u="1"/>
        <s v="2026-07-16 08:14:10" u="1"/>
        <s v="2026-07-16 08:14:38" u="1"/>
        <s v="2026-07-16 08:19:06" u="1"/>
        <s v="2026-07-16 08:26:14" u="1"/>
        <s v="2026-07-13 08:34:22" u="1"/>
        <s v="2026-07-21 08:44:46" u="1"/>
        <s v="2026-07-21 08:49:58" u="1"/>
        <s v="2026-07-13 08:50:04" u="1"/>
        <s v="2026-07-28 08:53:11" u="1"/>
        <s v="2026-07-13 08:55:43" u="1"/>
        <s v="2026-07-14 08:57:33" u="1"/>
        <s v="2026-07-13 08:58:30" u="1"/>
        <s v="2026-07-22 09:04:14" u="1"/>
        <s v="2026-07-22 09:04:46" u="1"/>
        <s v="2026-07-13 09:09:55" u="1"/>
        <s v="2026-07-16 09:10:26" u="1"/>
        <s v="2026-07-16 09:17:06" u="1"/>
        <s v="2026-07-13 09:20:06" u="1"/>
        <s v="2026-07-16 09:22:12" u="1"/>
        <s v="2026-07-13 09:31:40" u="1"/>
        <s v="2026-07-22 09:33:02" u="1"/>
        <s v="2026-07-16 09:36:16" u="1"/>
        <s v="2026-07-14 09:36:42" u="1"/>
        <s v="2026-07-16 09:37:49" u="1"/>
        <s v="2026-07-21 09:37:50" u="1"/>
        <s v="2026-07-22 09:38:33" u="1"/>
        <s v="2026-07-16 09:38:52" u="1"/>
        <s v="2026-07-13 09:42:27" u="1"/>
        <s v="2026-07-22 09:43:07" u="1"/>
        <s v="2026-07-13 09:46:12" u="1"/>
        <s v="2026-07-22 09:49:07" u="1"/>
        <s v="2026-07-13 09:53:21" u="1"/>
        <s v="2026-07-14 09:58:30" u="1"/>
        <s v="2026-07-16 10:03:01" u="1"/>
        <s v="2026-07-21 10:08:46" u="1"/>
        <s v="2026-07-22 10:09:47" u="1"/>
        <s v="2026-07-14 10:11:05" u="1"/>
        <s v="2026-07-16 10:12:53" u="1"/>
        <s v="2026-07-28 10:15:22" u="1"/>
        <s v="2026-07-22 10:17:07" u="1"/>
        <s v="2026-07-28 10:19:35" u="1"/>
        <s v="2026-07-13 10:21:06" u="1"/>
        <s v="2026-07-13 10:21:30" u="1"/>
        <s v="2026-07-16 10:24:30" u="1"/>
        <s v="2026-07-13 10:24:51" u="1"/>
        <s v="2026-07-16 10:26:48" u="1"/>
        <s v="2026-07-14 10:27:12" u="1"/>
        <s v="2026-07-14 10:31:03" u="1"/>
        <s v="2026-07-14 10:33:12" u="1"/>
        <s v="2026-07-28 10:34:33" u="1"/>
        <s v="2026-07-17 10:36:48" u="1"/>
        <s v="2026-07-21 10:37:29" u="1"/>
        <s v="2026-07-22 10:37:40" u="1"/>
        <s v="2026-07-13 10:39:11" u="1"/>
        <s v="2026-07-22 10:39:18" u="1"/>
        <s v="2026-07-17 10:42:13" u="1"/>
        <s v="2026-07-16 10:46:36" u="1"/>
        <s v="2026-07-21 10:46:45" u="1"/>
        <s v="2026-07-13 10:47:36" u="1"/>
        <s v="2026-07-21 10:48:04" u="1"/>
        <s v="2026-07-16 10:48:35" u="1"/>
        <s v="2026-07-16 10:51:57" u="1"/>
        <s v="2026-07-13 10:53:59" u="1"/>
        <s v="2026-07-16 10:56:23" u="1"/>
        <s v="2026-07-22 10:57:56" u="1"/>
        <s v="2026-07-16 10:58:14" u="1"/>
        <s v="2026-07-28 10:58:43" u="1"/>
        <s v="2026-07-22 11:00:06" u="1"/>
        <s v="2026-07-13 11:01:58" u="1"/>
        <s v="2026-07-13 11:02:01" u="1"/>
        <s v="2026-07-22 11:03:26" u="1"/>
        <s v="2026-07-16 11:06:12" u="1"/>
        <s v="2026-07-22 11:06:37" u="1"/>
        <s v="2026-07-13 11:06:43" u="1"/>
        <s v="2026-07-21 11:08:21" u="1"/>
        <s v="2026-07-16 11:09:59" u="1"/>
        <s v="2026-07-13 11:12:08" u="1"/>
        <s v="2026-07-16 11:12:49" u="1"/>
        <s v="2026-07-21 11:14:10" u="1"/>
        <s v="2026-07-14 11:19:29" u="1"/>
        <s v="2026-07-21 11:21:09" u="1"/>
        <s v="2026-07-28 11:24:22" u="1"/>
        <s v="2026-07-28 11:25:29" u="1"/>
        <s v="2026-07-13 11:38:03" u="1"/>
        <s v="2026-07-21 11:41:08" u="1"/>
        <s v="2026-07-22 11:41:33" u="1"/>
        <s v="2026-07-16 11:42:00" u="1"/>
        <s v="2026-07-13 11:43:15" u="1"/>
        <s v="2026-07-22 11:43:49" u="1"/>
        <s v="2026-07-13 11:45:34" u="1"/>
        <s v="2026-07-21 11:46:33" u="1"/>
        <s v="2026-07-14 11:46:46" u="1"/>
        <s v="2026-07-22 11:48:15" u="1"/>
        <s v="2026-07-28 11:48:59" u="1"/>
        <s v="2026-07-13 11:50:30" u="1"/>
        <s v="2026-07-22 11:55:34" u="1"/>
        <s v="2026-07-16 11:58:59" u="1"/>
        <s v="2026-07-21 12:00:08" u="1"/>
        <s v="2026-07-16 12:03:19" u="1"/>
        <s v="2026-07-16 12:07:53" u="1"/>
        <s v="2026-07-22 12:08:44" u="1"/>
        <s v="2026-07-14 12:10:22" u="1"/>
        <s v="2026-07-13 12:11:55" u="1"/>
        <s v="2026-07-22 12:12:22" u="1"/>
        <s v="2026-07-22 12:15:10" u="1"/>
        <s v="2026-07-21 13:24:07" u="1"/>
        <s v="2026-07-22 12:19:18" u="1"/>
        <s v="2026-07-28 12:20:30" u="1"/>
        <s v="2026-07-22 12:21:54" u="1"/>
        <s v="2026-07-16 12:27:40" u="1"/>
        <s v="2026-07-22 12:29:20" u="1"/>
        <s v="2026-07-13 12:34:40" u="1"/>
        <s v="2026-07-14 12:41:26" u="1"/>
        <s v="2026-07-16 12:42:47" u="1"/>
        <s v="2026-07-14 12:46:08" u="1"/>
        <s v="2026-07-14 12:48:08" u="1"/>
        <s v="2026-07-13 12:50:12" u="1"/>
        <s v="2026-07-22 12:53:10" u="1"/>
        <s v="2026-07-22 12:56:29" u="1"/>
        <s v="2026-07-13 13:01:37" u="1"/>
        <s v="2026-07-16 13:02:50" u="1"/>
        <s v="2026-07-16 13:03:50" u="1"/>
        <s v="2026-07-16 13:07:54" u="1"/>
        <s v="2026-07-14 13:07:59" u="1"/>
        <s v="2026-07-13 13:11:01" u="1"/>
        <s v="2026-07-16 13:15:58" u="1"/>
        <s v="2026-07-16 13:17:20" u="1"/>
        <s v="2026-07-22 13:19:27" u="1"/>
        <s v="2026-07-16 13:23:03" u="1"/>
        <s v="2026-07-14 13:24:05" u="1"/>
        <s v="2026-07-13 13:25:27" u="1"/>
        <s v="2026-07-14 13:30:50" u="1"/>
        <s v="2026-07-14 13:38:15" u="1"/>
        <s v="2026-07-13 13:38:38" u="1"/>
        <s v="2026-07-13 13:39:37" u="1"/>
        <s v="2026-07-22 13:43:23" u="1"/>
        <s v="2026-07-16 13:43:39" u="1"/>
        <s v="2026-07-14 13:53:54" u="1"/>
        <s v="2026-07-28 13:57:00" u="1"/>
        <s v="2026-07-13 13:59:01" u="1"/>
        <s v="2026-07-13 14:00:29" u="1"/>
        <s v="2026-07-17 14:01:59" u="1"/>
        <s v="2026-07-22 14:02:28" u="1"/>
        <s v="2026-07-28 14:05:32" u="1"/>
        <s v="2026-07-14 14:12:07" u="1"/>
        <s v="2026-07-13 14:17:48" u="1"/>
        <s v="2026-07-13 14:24:22" u="1"/>
        <s v="2026-07-13 14:36:22" u="1"/>
        <s v="2026-07-22 14:43:08" u="1"/>
        <s v="2026-07-22 14:50:02" u="1"/>
        <s v="2026-07-22 14:52:46" u="1"/>
        <s v="2026-07-14 14:54:09" u="1"/>
        <s v="2026-07-13 14:57:55" u="1"/>
        <s v="2026-07-13 15:18:59" u="1"/>
        <s v="2026-07-13 15:53:22" u="1"/>
        <s v="2026-07-13 16:18:30" u="1"/>
        <s v="2026-07-13 16:18:42" u="1"/>
        <s v="2026-07-13 16:48:18" u="1"/>
        <s v="2026-07-17 17:19:10" u="1"/>
        <s v="2026-07-14 20:06:53" u="1"/>
        <s v="2026-07-13 20:37:55" u="1"/>
        <s v="2026-07-23 06:41:14" u="1"/>
        <s v="2026-07-14 07:10:36" u="1"/>
        <s v="2026-07-15 07:23:44" u="1"/>
        <s v="2026-07-14 07:25:37" u="1"/>
        <s v="2026-07-23 07:31:13" u="1"/>
        <s v="2026-07-17 07:46:01" u="1"/>
        <s v="2026-07-23 07:48:21" u="1"/>
        <s v="2026-07-23 07:49:39" u="1"/>
        <s v="2026-07-17 08:00:02" u="1"/>
        <s v="2026-07-22 08:01:29" u="1"/>
        <s v="2026-07-23 08:02:06" u="1"/>
        <s v="2026-07-23 08:04:34" u="1"/>
        <s v="2026-07-23 08:09:40" u="1"/>
        <s v="2026-07-17 08:10:58" u="1"/>
        <s v="2026-07-14 08:26:28" u="1"/>
        <s v="2026-07-23 08:31:20" u="1"/>
        <s v="2026-07-17 08:35:02" u="1"/>
        <s v="2026-07-14 08:37:53" u="1"/>
        <s v="2026-07-14 08:38:58" u="1"/>
        <s v="2026-07-14 08:39:36" u="1"/>
        <s v="2026-07-14 08:40:15" u="1"/>
        <s v="2026-07-29 08:44:07" u="1"/>
        <s v="2026-07-22 08:45:35" u="1"/>
        <s v="2026-07-17 08:48:46" u="1"/>
        <s v="2026-07-22 08:49:56" u="1"/>
        <s v="2026-07-14 08:54:23" u="1"/>
        <s v="2026-07-17 08:55:37" u="1"/>
        <s v="2026-07-29 09:00:10" u="1"/>
        <s v="2026-07-14 09:01:50" u="1"/>
        <s v="2026-07-23 09:02:51" u="1"/>
        <s v="2026-07-15 09:05:52" u="1"/>
        <s v="2026-07-14 09:11:17" u="1"/>
        <s v="2026-07-17 09:11:57" u="1"/>
        <s v="2026-07-14 09:13:40" u="1"/>
        <s v="2026-07-17 09:13:58" u="1"/>
        <s v="2026-07-15 09:15:27" u="1"/>
        <s v="2026-07-15 09:16:52" u="1"/>
        <s v="2026-07-29 09:20:52" u="1"/>
        <s v="2026-07-14 09:21:09" u="1"/>
        <s v="2026-07-29 09:22:03" u="1"/>
        <s v="2026-07-23 09:23:26" u="1"/>
        <s v="2026-07-14 09:23:37" u="1"/>
        <s v="2026-07-14 09:23:42" u="1"/>
        <s v="2026-07-14 09:26:24" u="1"/>
        <s v="2026-07-14 09:26:53" u="1"/>
        <s v="2026-07-14 09:27:39" u="1"/>
        <s v="2026-07-15 09:36:05" u="1"/>
        <s v="2026-07-22 09:43:12" u="1"/>
        <s v="2026-07-23 09:45:53" u="1"/>
        <s v="2026-07-15 09:48:52" u="1"/>
        <s v="2026-07-17 09:49:37" u="1"/>
        <s v="2026-07-17 09:51:44" u="1"/>
        <s v="2026-07-23 09:58:01" u="1"/>
        <s v="2026-07-14 09:58:37" u="1"/>
        <s v="2026-07-14 09:59:22" u="1"/>
        <s v="2026-07-15 10:00:47" u="1"/>
        <s v="2026-07-14 10:01:01" u="1"/>
        <s v="2026-07-14 10:02:59" u="1"/>
        <s v="2026-07-14 10:04:33" u="1"/>
        <s v="2026-07-29 10:04:54" u="1"/>
        <s v="2026-07-17 10:05:33" u="1"/>
        <s v="2026-07-14 10:05:37" u="1"/>
        <s v="2026-07-17 10:10:39" u="1"/>
        <s v="2026-07-23 10:14:55" u="1"/>
        <s v="2026-07-14 10:15:06" u="1"/>
        <s v="2026-07-17 10:17:29" u="1"/>
        <s v="2026-07-29 10:18:56" u="1"/>
        <s v="2026-07-23 10:21:20" u="1"/>
        <s v="2026-07-21 10:22:27" u="1"/>
        <s v="2026-07-22 10:22:53" u="1"/>
        <s v="2026-07-15 10:29:12" u="1"/>
        <s v="2026-07-15 10:29:29" u="1"/>
        <s v="2026-07-14 10:30:18" u="1"/>
        <s v="2026-07-17 10:32:50" u="1"/>
        <s v="2026-07-15 10:32:56" u="1"/>
        <s v="2026-07-14 10:35:45" u="1"/>
        <s v="2026-07-22 10:36:22" u="1"/>
        <s v="2026-07-24 10:37:21" u="1"/>
        <s v="2026-07-17 10:38:49" u="1"/>
        <s v="2026-07-17 10:40:14" u="1"/>
        <s v="2026-07-17 10:40:45" u="1"/>
        <s v="2026-07-15 10:41:07" u="1"/>
        <s v="2026-07-15 10:42:31" u="1"/>
        <s v="2026-07-22 10:43:11" u="1"/>
        <s v="2026-07-14 10:43:20" u="1"/>
        <s v="2026-07-17 10:47:26" u="1"/>
        <s v="2026-07-23 10:47:51" u="1"/>
        <s v="2026-07-15 10:51:44" u="1"/>
        <s v="2026-07-17 10:54:13" u="1"/>
        <s v="2026-07-14 10:55:17" u="1"/>
        <s v="2026-07-14 10:55:59" u="1"/>
        <s v="2026-07-14 10:56:26" u="1"/>
        <s v="2026-07-23 10:57:59" u="1"/>
        <s v="2026-07-14 10:59:42" u="1"/>
        <s v="2026-07-17 11:02:29" u="1"/>
        <s v="2026-07-17 11:04:43" u="1"/>
        <s v="2026-07-14 11:05:22" u="1"/>
        <s v="2026-07-17 11:09:01" u="1"/>
        <s v="2026-07-15 11:09:28" u="1"/>
        <s v="2026-07-17 11:09:47" u="1"/>
        <s v="2026-07-17 11:10:44" u="1"/>
        <s v="2026-07-15 11:11:07" u="1"/>
        <s v="2026-07-15 11:11:56" u="1"/>
        <s v="2026-07-22 11:12:10" u="1"/>
        <s v="2026-07-14 11:13:09" u="1"/>
        <s v="2026-07-15 11:14:47" u="1"/>
        <s v="2026-07-29 11:15:17" u="1"/>
        <s v="2026-07-14 11:17:23" u="1"/>
        <s v="2026-07-15 11:19:01" u="1"/>
        <s v="2026-07-22 11:21:19" u="1"/>
        <s v="2026-07-15 11:23:35" u="1"/>
        <s v="2026-07-15 11:29:43" u="1"/>
        <s v="2026-07-14 11:32:03" u="1"/>
        <s v="2026-07-15 11:32:25" u="1"/>
        <s v="2026-07-29 11:34:44" u="1"/>
        <s v="2026-07-17 11:35:16" u="1"/>
        <s v="2026-07-29 11:38:22" u="1"/>
        <s v="2026-07-23 11:38:43" u="1"/>
        <s v="2026-07-21 11:41:16" u="1"/>
        <s v="2026-07-14 11:42:58" u="1"/>
        <s v="2026-07-24 11:43:34" u="1"/>
        <s v="2026-07-15 11:43:46" u="1"/>
        <s v="2026-07-17 11:50:12" u="1"/>
        <s v="2026-07-17 11:50:43" u="1"/>
        <s v="2026-07-14 11:50:52" u="1"/>
        <s v="2026-07-21 11:53:32" u="1"/>
        <s v="2026-07-14 11:54:19" u="1"/>
        <s v="2026-07-14 11:54:34" u="1"/>
        <s v="2026-07-29 12:01:56" u="1"/>
        <s v="2026-07-24 12:06:17" u="1"/>
        <s v="2026-07-23 12:11:57" u="1"/>
        <s v="2026-07-15 12:19:30" u="1"/>
        <s v="2026-07-14 12:20:10" u="1"/>
        <s v="2026-07-21 12:22:09" u="1"/>
        <s v="2026-07-15 12:25:10" u="1"/>
        <s v="2026-07-14 12:51:19" u="1"/>
        <s v="2026-07-14 12:55:54" u="1"/>
        <s v="2026-07-14 13:01:52" u="1"/>
        <s v="2026-07-15 13:07:01" u="1"/>
        <s v="2026-07-15 13:07:16" u="1"/>
        <s v="2026-07-22 13:09:53" u="1"/>
        <s v="2026-07-14 13:13:59" u="1"/>
        <s v="2026-07-17 13:22:21" u="1"/>
        <s v="2026-07-17 13:26:05" u="1"/>
        <s v="2026-07-17 13:26:52" u="1"/>
        <s v="2026-07-23 13:27:23" u="1"/>
        <s v="2026-07-17 13:30:15" u="1"/>
        <s v="2026-07-17 13:32:16" u="1"/>
        <s v="2026-07-17 13:36:06" u="1"/>
        <s v="2026-07-17 13:39:29" u="1"/>
        <s v="2026-07-15 13:41:04" u="1"/>
        <s v="2026-07-14 13:41:48" u="1"/>
        <s v="2026-07-14 13:45:14" u="1"/>
        <s v="2026-07-23 13:46:31" u="1"/>
        <s v="2026-07-22 13:48:35" u="1"/>
        <s v="2026-07-29 13:50:17" u="1"/>
        <s v="2026-07-17 13:52:52" u="1"/>
        <s v="2026-07-14 13:55:41" u="1"/>
        <s v="2026-07-24 13:56:44" u="1"/>
        <s v="2026-07-14 13:57:48" u="1"/>
        <s v="2026-07-14 14:01:40" u="1"/>
        <s v="2026-07-24 14:03:25" u="1"/>
        <s v="2026-07-17 14:06:42" u="1"/>
        <s v="2026-07-14 14:08:49" u="1"/>
        <s v="2026-07-17 14:16:31" u="1"/>
        <s v="2026-07-17 14:18:33" u="1"/>
        <s v="2026-07-14 14:32:34" u="1"/>
        <s v="2026-07-14 14:33:52" u="1"/>
        <s v="2026-07-14 14:35:29" u="1"/>
        <s v="2026-07-17 14:43:50" u="1"/>
        <s v="2026-07-14 14:50:48" u="1"/>
        <s v="2026-07-17 15:00:37" u="1"/>
        <s v="2026-07-14 15:02:20" u="1"/>
        <s v="2026-07-17 15:05:01" u="1"/>
        <s v="2026-07-23 15:07:59" u="1"/>
        <s v="2026-07-17 15:22:08" u="1"/>
        <s v="2026-07-17 15:24:27" u="1"/>
        <s v="2026-07-17 15:27:01" u="1"/>
        <s v="2026-07-15 15:27:23" u="1"/>
        <s v="2026-07-29 15:28:03" u="1"/>
        <s v="2026-07-23 15:30:03" u="1"/>
        <s v="2026-07-14 15:31:24" u="1"/>
        <s v="2026-07-14 15:32:03" u="1"/>
        <s v="2026-07-24 15:33:49" u="1"/>
        <s v="2026-07-17 15:36:07" u="1"/>
        <s v="2026-07-17 15:36:18" u="1"/>
        <s v="2026-07-23 15:40:43" u="1"/>
        <s v="2026-07-15 15:41:23" u="1"/>
        <s v="2026-07-14 15:42:06" u="1"/>
        <s v="2026-07-14 15:44:49" u="1"/>
        <s v="2026-07-23 15:45:14" u="1"/>
        <s v="2026-07-14 15:46:32" u="1"/>
        <s v="2026-07-24 15:50:48" u="1"/>
        <s v="2026-07-23 15:51:09" u="1"/>
        <s v="2026-07-22 15:55:17" u="1"/>
        <s v="2026-07-17 15:55:54" u="1"/>
        <s v="2026-07-15 15:56:14" u="1"/>
        <s v="2026-07-29 15:58:31" u="1"/>
        <s v="2026-07-24 16:01:27" u="1"/>
        <s v="2026-07-14 16:03:16" u="1"/>
        <s v="2026-07-14 16:03:57" u="1"/>
        <s v="2026-07-14 16:04:29" u="1"/>
        <s v="2026-07-14 16:05:49" u="1"/>
        <s v="2026-07-24 16:06:03" u="1"/>
        <s v="2026-07-17 16:07:28" u="1"/>
        <s v="2026-07-14 16:11:18" u="1"/>
        <s v="2026-07-17 16:11:23" u="1"/>
        <s v="2026-07-15 16:11:52" u="1"/>
        <s v="2026-07-15 16:13:56" u="1"/>
        <s v="2026-07-23 16:14:58" u="1"/>
        <s v="2026-07-21 16:18:03" u="1"/>
        <s v="2026-07-23 16:18:59" u="1"/>
        <s v="2026-07-24 16:21:25" u="1"/>
        <s v="2026-07-17 16:25:00" u="1"/>
        <s v="2026-07-15 16:25:03" u="1"/>
        <s v="2026-07-17 16:27:41" u="1"/>
        <s v="2026-07-17 16:28:50" u="1"/>
        <s v="2026-07-24 16:34:10" u="1"/>
        <s v="2026-07-24 16:34:37" u="1"/>
        <s v="2026-07-17 16:37:44" u="1"/>
        <s v="2026-07-24 16:38:21" u="1"/>
        <s v="2026-07-24 16:38:43" u="1"/>
        <s v="2026-07-14 16:40:11" u="1"/>
        <s v="2026-07-17 16:40:20" u="1"/>
        <s v="2026-07-14 16:40:35" u="1"/>
        <s v="2026-07-17 16:45:29" u="1"/>
        <s v="2026-07-23 16:45:46" u="1"/>
        <s v="2026-07-17 16:45:48" u="1"/>
        <s v="2026-07-15 16:47:24" u="1"/>
        <s v="2026-07-14 16:47:54" u="1"/>
        <s v="2026-07-15 16:48:43" u="1"/>
        <s v="2026-07-23 16:49:12" u="1"/>
        <s v="2026-07-22 16:54:30" u="1"/>
        <s v="2026-07-17 16:55:36" u="1"/>
        <s v="2026-07-22 17:04:44" u="1"/>
        <s v="2026-07-14 17:12:48" u="1"/>
        <s v="2026-07-24 17:17:08" u="1"/>
        <s v="2026-07-14 17:18:03" u="1"/>
        <s v="2026-07-14 17:24:50" u="1"/>
        <s v="2026-07-23 17:29:33" u="1"/>
        <s v="2026-07-14 18:02:53" u="1"/>
        <s v="2026-07-22 18:13:47" u="1"/>
        <s v="2026-07-14 18:39:39" u="1"/>
        <s v="2026-07-14 19:02:19" u="1"/>
        <s v="2026-07-15 19:11:36" u="1"/>
        <s v="2026-07-24 06:35:02" u="1"/>
        <s v="2026-07-24 06:56:17" u="1"/>
        <s v="2026-07-15 06:59:22" u="1"/>
        <s v="2026-07-15 07:03:18" u="1"/>
        <s v="2026-07-21 07:13:36" u="1"/>
        <s v="2026-07-30 07:19:09" u="1"/>
        <s v="2026-07-15 07:24:38" u="1"/>
        <s v="2026-07-15 07:25:38" u="1"/>
        <s v="2026-07-23 07:31:19" u="1"/>
        <s v="2026-07-21 07:34:05" u="1"/>
        <s v="2026-07-21 07:42:13" u="1"/>
        <s v="2026-07-24 07:56:31" u="1"/>
        <s v="2026-07-15 07:57:26" u="1"/>
        <s v="2026-07-15 07:58:13" u="1"/>
        <s v="2026-07-23 07:58:47" u="1"/>
        <s v="2026-07-21 07:59:12" u="1"/>
        <s v="2026-07-24 08:01:59" u="1"/>
        <s v="2026-07-15 08:02:34" u="1"/>
        <s v="2026-07-24 08:04:57" u="1"/>
        <s v="2026-07-24 08:08:29" u="1"/>
        <s v="2026-07-21 08:09:01" u="1"/>
        <s v="2026-07-24 08:14:02" u="1"/>
        <s v="2026-07-24 08:22:15" u="1"/>
        <s v="2026-07-21 08:26:31" u="1"/>
        <s v="2026-07-15 08:29:21" u="1"/>
        <s v="2026-07-15 08:29:40" u="1"/>
        <s v="2026-07-15 08:35:39" u="1"/>
        <s v="2026-07-21 08:38:38" u="1"/>
        <s v="2026-07-15 08:42:03" u="1"/>
        <s v="2026-07-16 08:50:39" u="1"/>
        <s v="2026-07-21 08:55:24" u="1"/>
        <s v="2026-07-15 09:03:35" u="1"/>
        <s v="2026-07-15 09:04:05" u="1"/>
        <s v="2026-07-24 09:06:17" u="1"/>
        <s v="2026-07-21 09:07:44" u="1"/>
        <s v="2026-07-16 09:08:55" u="1"/>
        <s v="2026-07-21 09:09:03" u="1"/>
        <s v="2026-07-21 09:12:25" u="1"/>
        <s v="2026-07-21 09:16:38" u="1"/>
        <s v="2026-07-16 09:17:28" u="1"/>
        <s v="2026-07-15 09:26:00" u="1"/>
        <s v="2026-07-24 09:26:20" u="1"/>
        <s v="2026-07-15 09:26:47" u="1"/>
        <s v="2026-07-23 09:30:14" u="1"/>
        <s v="2026-07-15 09:30:19" u="1"/>
        <s v="2026-07-21 09:31:20" u="1"/>
        <s v="2026-07-24 09:31:23" u="1"/>
        <s v="2026-07-21 09:31:52" u="1"/>
        <s v="2026-07-21 09:33:45" u="1"/>
        <s v="2026-07-15 09:35:55" u="1"/>
        <s v="2026-07-21 09:36:29" u="1"/>
        <s v="2026-07-22 09:36:36" u="1"/>
        <s v="2026-07-15 09:37:01" u="1"/>
        <s v="2026-07-15 09:41:22" u="1"/>
        <s v="2026-07-15 09:43:04" u="1"/>
        <s v="2026-07-23 09:46:39" u="1"/>
        <s v="2026-07-30 09:53:15" u="1"/>
        <s v="2026-07-15 09:53:38" u="1"/>
        <s v="2026-07-16 09:54:35" u="1"/>
        <s v="2026-07-21 09:54:38" u="1"/>
        <s v="2026-07-24 09:56:34" u="1"/>
        <s v="2026-07-21 09:58:58" u="1"/>
        <s v="2026-07-15 09:59:47" u="1"/>
        <s v="2026-07-21 10:00:48" u="1"/>
        <s v="2026-07-23 10:03:10" u="1"/>
        <s v="2026-07-24 10:04:47" u="1"/>
        <s v="2026-07-15 10:05:38" u="1"/>
        <s v="2026-07-21 10:06:51" u="1"/>
        <s v="2026-07-16 10:21:33" u="1"/>
        <s v="2026-07-16 10:22:47" u="1"/>
        <s v="2026-07-21 10:26:36" u="1"/>
        <s v="2026-07-21 10:29:05" u="1"/>
        <s v="2026-07-30 10:33:44" u="1"/>
        <s v="2026-07-23 10:37:10" u="1"/>
        <s v="2026-07-15 10:39:37" u="1"/>
        <s v="2026-07-15 10:40:05" u="1"/>
        <s v="2026-07-15 10:41:06" u="1"/>
        <s v="2026-07-24 10:43:05" u="1"/>
        <s v="2026-07-15 10:43:34" u="1"/>
        <s v="2026-07-24 10:46:07" u="1"/>
        <s v="2026-07-16 10:50:16" u="1"/>
        <s v="2026-07-15 10:55:11" u="1"/>
        <s v="2026-07-16 10:55:24" u="1"/>
        <s v="2026-07-24 10:57:07" u="1"/>
        <s v="2026-07-16 10:58:46" u="1"/>
        <s v="2026-07-30 11:00:38" u="1"/>
        <s v="2026-07-15 11:02:17" u="1"/>
        <s v="2026-07-21 11:03:08" u="1"/>
        <s v="2026-07-21 11:05:09" u="1"/>
        <s v="2026-07-24 11:07:27" u="1"/>
        <s v="2026-07-15 11:07:42" u="1"/>
        <s v="2026-07-24 11:11:49" u="1"/>
        <s v="2026-07-30 11:11:51" u="1"/>
        <s v="2026-07-16 11:12:32" u="1"/>
        <s v="2026-07-16 11:12:34" u="1"/>
        <s v="2026-07-16 11:13:26" u="1"/>
        <s v="2026-07-23 11:13:53" u="1"/>
        <s v="2026-07-15 11:15:38" u="1"/>
        <s v="2026-07-21 11:19:49" u="1"/>
        <s v="2026-07-30 11:22:32" u="1"/>
        <s v="2026-07-24 11:24:17" u="1"/>
        <s v="2026-07-15 11:24:19" u="1"/>
        <s v="2026-07-15 11:25:16" u="1"/>
        <s v="2026-07-24 11:27:43" u="1"/>
        <s v="2026-07-21 11:28:22" u="1"/>
        <s v="2026-07-16 11:30:48" u="1"/>
        <s v="2026-07-30 11:39:12" u="1"/>
        <s v="2026-07-21 11:41:51" u="1"/>
        <s v="2026-07-21 11:47:48" u="1"/>
        <s v="2026-07-24 11:49:47" u="1"/>
        <s v="2026-07-22 11:52:02" u="1"/>
        <s v="2026-07-21 11:53:59" u="1"/>
        <s v="2026-07-21 11:54:07" u="1"/>
        <s v="2026-07-16 11:55:43" u="1"/>
        <s v="2026-07-15 11:55:56" u="1"/>
        <s v="2026-07-24 11:57:32" u="1"/>
        <s v="2026-07-21 12:04:52" u="1"/>
        <s v="2026-07-16 12:06:35" u="1"/>
        <s v="2026-07-15 12:09:18" u="1"/>
        <s v="2026-07-21 12:13:52" u="1"/>
        <s v="2026-07-16 12:28:06" u="1"/>
        <s v="2026-07-15 12:29:55" u="1"/>
        <s v="2026-07-15 12:30:26" u="1"/>
        <s v="2026-07-21 12:30:28" u="1"/>
        <s v="2026-07-15 12:33:31" u="1"/>
        <s v="2026-07-23 12:57:56" u="1"/>
        <s v="2026-07-15 13:03:21" u="1"/>
        <s v="2026-07-23 13:03:23" u="1"/>
        <s v="2026-07-13 13:18:49" u="1"/>
        <s v="2026-07-16 13:19:47" u="1"/>
        <s v="2026-07-23 13:22:21" u="1"/>
        <s v="2026-07-15 13:32:21" u="1"/>
        <s v="2026-07-15 13:34:12" u="1"/>
        <s v="2026-07-21 13:40:59" u="1"/>
        <s v="2026-07-30 13:43:32" u="1"/>
        <s v="2026-07-15 13:45:31" u="1"/>
        <s v="2026-07-23 13:49:59" u="1"/>
        <s v="2026-07-23 13:51:05" u="1"/>
        <s v="2026-07-23 13:51:38" u="1"/>
        <s v="2026-07-15 13:52:19" u="1"/>
        <s v="2026-07-23 13:56:28" u="1"/>
        <s v="2026-07-15 13:56:48" u="1"/>
        <s v="2026-07-27 13:59:55" u="1"/>
        <s v="2026-07-27 14:01:11" u="1"/>
        <s v="2026-07-15 14:01:20" u="1"/>
        <s v="2026-07-23 14:03:58" u="1"/>
        <s v="2026-07-21 14:10:04" u="1"/>
        <s v="2026-07-15 14:11:26" u="1"/>
        <s v="2026-07-15 14:19:23" u="1"/>
        <s v="2026-07-23 14:27:00" u="1"/>
        <s v="2026-07-21 14:29:12" u="1"/>
        <s v="2026-07-21 14:29:34" u="1"/>
        <s v="2026-07-21 14:29:48" u="1"/>
        <s v="2026-07-21 14:29:53" u="1"/>
        <s v="2026-07-21 14:29:57" u="1"/>
        <s v="2026-07-21 14:30:03" u="1"/>
        <s v="2026-07-21 14:30:08" u="1"/>
        <s v="2026-07-21 14:30:17" u="1"/>
        <s v="2026-07-21 14:30:28" u="1"/>
        <s v="2026-07-21 14:30:32" u="1"/>
        <s v="2026-07-21 14:32:36" u="1"/>
        <s v="2026-07-23 14:32:40" u="1"/>
        <s v="2026-07-23 14:37:07" u="1"/>
        <s v="2026-07-30 14:40:13" u="1"/>
        <s v="2026-07-22 14:40:34" u="1"/>
        <s v="2026-07-15 14:41:17" u="1"/>
        <s v="2026-07-24 14:44:07" u="1"/>
        <s v="2026-07-15 14:53:24" u="1"/>
        <s v="2026-07-22 14:53:30" u="1"/>
        <s v="2026-07-21 14:56:04" u="1"/>
        <s v="2026-07-23 14:57:50" u="1"/>
        <s v="2026-07-16 14:58:30" u="1"/>
        <s v="2026-07-16 14:59:38" u="1"/>
        <s v="2026-07-15 15:01:44" u="1"/>
        <s v="2026-07-23 15:05:21" u="1"/>
        <s v="2026-07-15 15:05:32" u="1"/>
        <s v="2026-07-23 15:05:45" u="1"/>
        <s v="2026-07-15 15:06:16" u="1"/>
        <s v="2026-07-23 15:08:06" u="1"/>
        <s v="2026-07-16 15:08:51" u="1"/>
        <s v="2026-07-16 15:10:35" u="1"/>
        <s v="2026-07-27 15:21:24" u="1"/>
        <s v="2026-07-22 15:26:56" u="1"/>
        <s v="2026-07-22 15:27:35" u="1"/>
        <s v="2026-07-15 15:28:17" u="1"/>
        <s v="2026-07-30 15:28:43" u="1"/>
        <s v="2026-07-27 15:28:49" u="1"/>
        <s v="2026-07-21 15:29:08" u="1"/>
        <s v="2026-07-15 15:41:16" u="1"/>
        <s v="2026-07-21 15:42:46" u="1"/>
        <s v="2026-07-27 15:43:24" u="1"/>
        <s v="2026-07-16 15:44:29" u="1"/>
        <s v="2026-07-21 15:50:55" u="1"/>
        <s v="2026-07-30 15:51:48" u="1"/>
        <s v="2026-07-15 15:53:25" u="1"/>
        <s v="2026-07-15 15:53:39" u="1"/>
        <s v="2026-07-15 15:56:43" u="1"/>
        <s v="2026-07-21 15:56:45" u="1"/>
        <s v="2026-07-15 15:57:25" u="1"/>
        <s v="2026-07-22 15:58:45" u="1"/>
        <s v="2026-07-15 16:02:32" u="1"/>
        <s v="2026-07-21 16:03:19" u="1"/>
        <s v="2026-07-16 16:06:40" u="1"/>
        <s v="2026-07-23 16:06:57" u="1"/>
        <s v="2026-07-15 16:08:12" u="1"/>
        <s v="2026-07-15 16:10:11" u="1"/>
        <s v="2026-07-23 16:11:34" u="1"/>
        <s v="2026-07-21 16:13:38" u="1"/>
        <s v="2026-07-15 16:15:05" u="1"/>
        <s v="2026-07-16 16:18:21" u="1"/>
        <s v="2026-07-15 16:21:42" u="1"/>
        <s v="2026-07-15 16:22:24" u="1"/>
        <s v="2026-07-16 16:24:54" u="1"/>
        <s v="2026-07-21 16:34:10" u="1"/>
        <s v="2026-07-15 16:36:35" u="1"/>
        <s v="2026-07-21 16:44:29" u="1"/>
        <s v="2026-07-27 16:47:11" u="1"/>
        <s v="2026-07-16 16:47:48" u="1"/>
        <s v="2026-07-16 16:49:00" u="1"/>
        <s v="2026-07-22 16:51:42" u="1"/>
        <s v="2026-07-15 16:52:05" u="1"/>
        <s v="2026-07-21 16:55:05" u="1"/>
        <s v="2026-07-15 16:59:21" u="1"/>
        <s v="2026-07-15 17:01:15" u="1"/>
        <s v="2026-07-15 17:03:38" u="1"/>
        <s v="2026-07-15 17:05:53" u="1"/>
        <s v="2026-07-15 17:08:14" u="1"/>
        <s v="2026-07-21 17:10:05" u="1"/>
        <s v="2026-07-15 17:10:10" u="1"/>
        <s v="2026-07-16 17:18:06" u="1"/>
        <s v="2026-07-22 17:40:51" u="1"/>
        <s v="2026-07-27 17:45:39" u="1"/>
        <s v="2026-07-30 17:46:12" u="1"/>
        <s v="2026-07-15 17:47:23" u="1"/>
        <s v="2026-07-15 18:06:17" u="1"/>
        <s v="2026-07-15 21:02:05" u="1"/>
        <s v="2026-07-15 21:05:34" u="1"/>
        <s v="2026-07-09 22:15:17" u="1"/>
        <s v="2026-07-14 14:45:08" u="1"/>
        <s v="2026-07-08 19:40:34" u="1"/>
        <s v="2026-07-14 16:06:26" u="1"/>
        <s v="2026-07-17 09:50:19" u="1"/>
        <s v="2026-07-16 23:46:50" u="1"/>
        <s v="2026-07-13 23:19:45" u="1"/>
        <s v="2026-07-10 15:09:21" u="1"/>
        <s v="2026-07-08 22:16:31" u="1"/>
        <s v="2026-07-08 22:16:18" u="1"/>
        <s v="2026-07-09 17:35:34" u="1"/>
        <s v="2026-07-08 23:28:00" u="1"/>
        <s v="2026-07-08 23:28:06" u="1"/>
        <s v="2026-07-17 09:44:52" u="1"/>
        <s v="2026-07-22 22:27:23" u="1"/>
        <s v="2026-07-10 23:32:04" u="1"/>
        <s v="2026-07-08 10:45:56" u="1"/>
        <s v="2026-07-10 09:50:02" u="1"/>
        <s v="2026-07-15 16:35:35" u="1"/>
        <s v="2026-07-15 16:35:36" u="1"/>
        <s v="2026-07-08 10:57:56" u="1"/>
        <s v="2026-07-08 18:19:41" u="1"/>
        <s v="2026-07-10 06:38:02" u="1"/>
        <s v="2026-07-08 18:23:18" u="1"/>
        <s v="2026-07-09 15:25:51" u="1"/>
        <s v="2026-07-09 15:30:04" u="1"/>
        <s v="2026-07-14 07:52:28" u="1"/>
        <s v="2026-07-14 10:44:52" u="1"/>
        <s v="2026-07-10 15:48:01" u="1"/>
        <s v="2026-07-10 16:03:52" u="1"/>
        <s v="2026-07-16 13:39:09" u="1"/>
        <s v="2026-07-08 20:13:12" u="1"/>
        <s v="2026-07-09 07:24:19" u="1"/>
        <s v="2026-07-09 07:28:49" u="1"/>
        <s v="2026-07-10 07:56:01" u="1"/>
        <s v="2026-07-09 08:53:13" u="1"/>
        <s v="2026-07-09 09:47:35" u="1"/>
        <s v="2026-07-09 10:26:07" u="1"/>
        <s v="2026-07-09 10:38:23" u="1"/>
        <s v="2026-07-09 11:34:51" u="1"/>
        <s v="2026-07-09 11:44:53" u="1"/>
        <s v="2026-07-09 11:58:38" u="1"/>
        <s v="2026-07-09 12:35:21" u="1"/>
        <s v="2026-07-09 13:03:08" u="1"/>
        <s v="2026-07-10 13:08:23" u="1"/>
        <s v="2026-07-09 15:30:05" u="1"/>
        <s v="2026-07-10 15:58:26" u="1"/>
        <s v="2026-07-10 16:07:53" u="1"/>
        <s v="2026-07-09 16:16:55" u="1"/>
        <s v="2026-07-09 16:20:32" u="1"/>
        <s v="2026-07-09 16:23:32" u="1"/>
        <s v="2026-07-09 17:36:30" u="1"/>
        <s v="2026-07-10 17:38:15" u="1"/>
        <s v="2026-07-10 17:00:13" u="1"/>
        <s v="2026-07-09 12:18:46" u="1"/>
        <s v="2026-07-17 10:32:35" u="1"/>
        <s v="2026-07-10 12:48:26" u="1"/>
        <s v="2026-07-15 15:45:59" u="1"/>
        <s v="2026-07-17 18:08:13" u="1"/>
        <s v="2026-07-16 10:30:08" u="1"/>
        <s v="2026-07-17 07:37:23" u="1"/>
        <s v="2026-07-17 11:37:57" u="1"/>
        <s v="2026-07-21 14:17:22" u="1"/>
        <s v="2026-07-16 08:23:34" u="1"/>
        <s v="2026-07-16 10:43:00" u="1"/>
        <s v="2026-07-16 10:47:19" u="1"/>
        <s v="2026-07-22 11:46:18" u="1"/>
        <s v="2026-07-16 08:17:48" u="1"/>
        <s v="2026-07-07 23:14:12" u="1"/>
        <s v="2026-07-08 15:47:20" u="1"/>
        <s v="2026-07-17 11:23:08" u="1"/>
        <s v="2026-07-17 11:22:14" u="1"/>
        <s v="2026-07-17 11:21:24" u="1"/>
        <s v="2026-07-17 11:20:23" u="1"/>
        <s v="2026-07-17 11:18:45" u="1"/>
        <s v="2026-07-08 15:12:06" u="1"/>
        <s v="2026-07-08 22:19:25" u="1"/>
        <s v="2026-07-08 17:05:52" u="1"/>
        <s v="2026-07-22 10:30:16" u="1"/>
        <s v="2026-07-14 07:37:47" u="1"/>
        <s v="2026-07-09 19:28:58" u="1"/>
        <s v="2026-07-08 14:53:14" u="1"/>
        <s v="2026-07-09 08:40:18" u="1"/>
        <s v="2026-07-16 12:44:24" u="1"/>
        <s v="2026-07-15 16:35:33" u="1"/>
        <s v="2026-07-15 16:35:34" u="1"/>
        <s v="2026-07-07 14:10:04" u="1"/>
        <s v="2026-07-08 14:26:46" u="1"/>
        <s v="2026-07-08 14:40:48" u="1"/>
        <s v="2026-07-08 14:58:31" u="1"/>
        <s v="2026-07-08 15:01:53" u="1"/>
        <s v="2026-07-08 15:16:42" u="1"/>
        <s v="2026-07-08 15:53:00" u="1"/>
        <s v="2026-07-09 11:27:55" u="1"/>
        <s v="2026-07-22 10:42:37" u="1"/>
        <s v="2026-07-22 10:40:12" u="1"/>
        <s v="2026-07-10 14:58:30" u="1"/>
        <s v="2026-07-09 15:40:05" u="1"/>
        <s v="2026-07-21 09:02:24" u="1"/>
        <s v="2026-07-08 15:07:59" u="1"/>
        <s v="2026-07-08 16:00:33" u="1"/>
        <s v="2026-07-14 07:42:05" u="1"/>
        <s v="2026-07-08 16:35:33" u="1"/>
        <s v="2026-07-08 16:58:04" u="1"/>
        <s v="2026-07-14 07:52:29" u="1"/>
        <s v="2026-07-15 13:29:42" u="1"/>
        <s v="2026-07-10 18:27:30" u="1"/>
        <s v="2026-07-16 15:09:27" u="1"/>
        <s v="2026-07-10 16:08:42" u="1"/>
        <s v="2026-07-14 16:52:45" u="1"/>
        <s v="2026-07-14 11:21:39" u="1"/>
        <s v="2026-07-08 12:13:00" u="1"/>
        <s v="2026-07-08 13:15:52" u="1"/>
        <s v="2026-07-14 13:21:42" u="1"/>
        <s v="2026-07-09 13:23:41" u="1"/>
        <s v="2026-07-17 13:35:44" u="1"/>
        <s v="2026-07-13 14:34:14" u="1"/>
        <s v="2026-07-13 15:22:03" u="1"/>
        <s v="2026-07-09 15:26:06" u="1"/>
        <s v="2026-07-17 15:36:01" u="1"/>
        <s v="2026-07-14 15:42:55" u="1"/>
        <s v="2026-07-08 15:47:51" u="1"/>
        <s v="2026-07-08 15:51:36" u="1"/>
        <s v="2026-07-08 16:05:29" u="1"/>
        <s v="2026-07-08 16:41:11" u="1"/>
        <s v="2026-07-08 16:57:42" u="1"/>
        <s v="2026-07-13 17:20:59" u="1"/>
        <s v="2026-07-08 18:08:52" u="1"/>
        <s v="2026-07-08 18:48:21" u="1"/>
        <s v="2026-07-08 18:57:56" u="1"/>
        <s v="2026-07-08 20:42:23" u="1"/>
        <s v="2026-07-09 06:49:25" u="1"/>
        <s v="2026-07-09 07:45:38" u="1"/>
        <s v="2026-07-09 07:56:57" u="1"/>
        <s v="2026-07-10 07:58:05" u="1"/>
        <s v="2026-07-14 08:41:59" u="1"/>
        <s v="2026-07-14 08:45:56" u="1"/>
        <s v="2026-07-24 13:36:46" u="1"/>
        <s v="2026-07-09 09:10:48" u="1"/>
        <s v="2026-07-21 09:36:18" u="1"/>
        <s v="2026-07-21 11:37:17" u="1"/>
        <s v="2026-07-09 11:56:51" u="1"/>
        <s v="2026-07-21 14:22:13" u="1"/>
        <s v="2026-07-09 15:27:19" u="1"/>
        <s v="2026-07-09 16:59:52" u="1"/>
        <s v="2026-07-21 17:09:43" u="1"/>
        <s v="2026-07-09 17:12:06" u="1"/>
        <s v="2026-07-09 18:01:47" u="1"/>
        <s v="2026-07-13 14:56:38" u="1"/>
        <s v="2026-07-15 17:06:47" u="1"/>
        <s v="2026-07-22 08:37:34" u="1"/>
        <s v="2026-07-22 08:37:36" u="1"/>
        <s v="2026-07-22 08:37:38" u="1"/>
        <s v="2026-07-22 08:37:40" u="1"/>
        <s v="2026-07-22 08:44:45" u="1"/>
        <s v="2026-07-22 08:44:48" u="1"/>
        <s v="2026-07-22 08:44:49" u="1"/>
        <s v="2026-07-22 08:44:51" u="1"/>
        <s v="2026-07-22 08:45:24" u="1"/>
        <s v="2026-07-22 08:45:30" u="1"/>
        <s v="2026-07-22 10:13:10" u="1"/>
        <s v="2026-07-22 10:13:11" u="1"/>
        <s v="2026-07-22 10:13:13" u="1"/>
        <s v="2026-07-22 10:13:15" u="1"/>
        <s v="2026-07-22 10:13:16" u="1"/>
        <s v="2026-07-22 10:13:26" u="1"/>
        <s v="2026-07-16 10:19:17" u="1"/>
        <s v="2026-07-22 10:19:33" u="1"/>
        <s v="2026-07-22 10:19:34" u="1"/>
        <s v="2026-07-22 10:19:35" u="1"/>
        <s v="2026-07-22 10:19:36" u="1"/>
        <s v="2026-07-22 10:19:38" u="1"/>
        <s v="2026-07-23 10:20:14" u="1"/>
        <s v="2026-07-22 10:24:39" u="1"/>
        <s v="2026-07-22 10:24:43" u="1"/>
        <s v="2026-07-22 10:24:44" u="1"/>
        <s v="2026-07-22 10:32:35" u="1"/>
        <s v="2026-07-22 10:32:55" u="1"/>
        <s v="2026-07-22 10:32:57" u="1"/>
        <s v="2026-07-22 10:32:59" u="1"/>
        <s v="2026-07-22 10:36:31" u="1"/>
        <s v="2026-07-22 10:36:36" u="1"/>
        <s v="2026-07-22 10:36:37" u="1"/>
        <s v="2026-07-22 10:36:38" u="1"/>
        <s v="2026-07-22 10:36:41" u="1"/>
        <s v="2026-07-22 10:36:42" u="1"/>
        <s v="2026-07-22 10:51:54" u="1"/>
        <s v="2026-07-22 10:51:57" u="1"/>
        <s v="2026-07-22 10:51:58" u="1"/>
        <s v="2026-07-22 10:51:59" u="1"/>
        <s v="2026-07-22 11:02:55" u="1"/>
        <s v="2026-07-22 11:02:57" u="1"/>
        <s v="2026-07-22 11:02:59" u="1"/>
        <s v="2026-07-22 11:03:00" u="1"/>
        <s v="2026-07-22 11:03:03" u="1"/>
        <s v="2026-07-22 11:06:27" u="1"/>
        <s v="2026-07-22 11:06:33" u="1"/>
        <s v="2026-07-22 11:06:35" u="1"/>
        <s v="2026-07-22 11:10:30" u="1"/>
        <s v="2026-07-22 11:10:32" u="1"/>
        <s v="2026-07-22 11:10:33" u="1"/>
        <s v="2026-07-22 11:10:34" u="1"/>
        <s v="2026-07-22 11:10:35" u="1"/>
        <s v="2026-07-22 11:10:36" u="1"/>
        <s v="2026-07-22 11:18:18" u="1"/>
        <s v="2026-07-22 11:18:19" u="1"/>
        <s v="2026-07-22 11:18:20" u="1"/>
        <s v="2026-07-22 11:18:22" u="1"/>
        <s v="2026-07-22 11:18:24" u="1"/>
        <s v="2026-07-22 11:18:30" u="1"/>
        <s v="2026-07-22 11:18:48" u="1"/>
        <s v="2026-07-22 11:18:50" u="1"/>
        <s v="2026-07-22 11:37:39" u="1"/>
        <s v="2026-07-22 11:37:41" u="1"/>
        <s v="2026-07-22 11:37:43" u="1"/>
        <s v="2026-07-22 11:37:44" u="1"/>
        <s v="2026-07-22 11:37:47" u="1"/>
        <s v="2026-07-22 11:37:50" u="1"/>
        <s v="2026-07-22 11:38:09" u="1"/>
        <s v="2026-07-14 12:18:14" u="1"/>
        <s v="2026-07-22 12:50:09" u="1"/>
        <s v="2026-07-22 12:50:08" u="1"/>
        <s v="2026-07-22 12:50:14" u="1"/>
        <s v="2026-07-22 12:50:29" u="1"/>
        <s v="2026-07-22 12:50:34" u="1"/>
        <s v="2026-07-22 12:53:57" u="1"/>
        <s v="2026-07-22 12:53:58" u="1"/>
        <s v="2026-07-22 12:54:18" u="1"/>
        <s v="2026-07-22 12:54:19" u="1"/>
        <s v="2026-07-22 12:54:22" u="1"/>
        <s v="2026-07-22 12:54:27" u="1"/>
        <s v="2026-07-22 12:57:56" u="1"/>
        <s v="2026-07-22 12:57:58" u="1"/>
        <s v="2026-07-22 12:58:03" u="1"/>
        <s v="2026-07-22 12:58:04" u="1"/>
        <s v="2026-07-22 12:58:05" u="1"/>
        <s v="2026-07-22 13:03:58" u="1"/>
        <s v="2026-07-22 13:04:03" u="1"/>
        <s v="2026-07-22 13:04:04" u="1"/>
        <s v="2026-07-22 13:12:07" u="1"/>
        <s v="2026-07-22 13:12:08" u="1"/>
        <s v="2026-07-22 13:12:10" u="1"/>
        <s v="2026-07-22 13:12:13" u="1"/>
        <s v="2026-07-22 13:12:17" u="1"/>
        <s v="2026-07-22 13:12:24" u="1"/>
        <s v="2026-07-23 13:30:39" u="1"/>
        <s v="2026-07-22 13:58:42" u="1"/>
        <s v="2026-07-22 13:58:43" u="1"/>
        <s v="2026-07-22 13:58:45" u="1"/>
        <s v="2026-07-22 13:58:46" u="1"/>
        <s v="2026-07-22 13:58:49" u="1"/>
        <s v="2026-07-22 14:04:17" u="1"/>
        <s v="2026-07-22 14:04:18" u="1"/>
        <s v="2026-07-22 14:04:19" u="1"/>
        <s v="2026-07-22 14:04:20" u="1"/>
        <s v="2026-07-22 14:04:22" u="1"/>
        <s v="2026-07-22 14:04:24" u="1"/>
        <s v="2026-07-22 14:04:25" u="1"/>
        <s v="2026-07-22 14:04:28" u="1"/>
        <s v="2026-07-22 14:09:07" u="1"/>
        <s v="2026-07-22 14:09:09" u="1"/>
        <s v="2026-07-22 14:09:10" u="1"/>
        <s v="2026-07-22 14:09:11" u="1"/>
        <s v="2026-07-22 14:09:12" u="1"/>
        <s v="2026-07-22 14:09:15" u="1"/>
        <s v="2026-07-22 14:12:27" u="1"/>
        <s v="2026-07-22 14:12:30" u="1"/>
        <s v="2026-07-22 14:12:33" u="1"/>
        <s v="2026-07-22 14:12:34" u="1"/>
        <s v="2026-07-22 14:12:35" u="1"/>
        <s v="2026-07-22 14:12:40" u="1"/>
        <s v="2026-07-22 14:17:18" u="1"/>
        <s v="2026-07-22 14:17:21" u="1"/>
        <s v="2026-07-22 14:17:25" u="1"/>
        <s v="2026-07-22 14:21:59" u="1"/>
        <s v="2026-07-22 14:22:00" u="1"/>
        <s v="2026-07-22 14:22:01" u="1"/>
        <s v="2026-07-22 14:22:02" u="1"/>
        <s v="2026-07-22 14:22:06" u="1"/>
        <s v="2026-07-22 14:22:07" u="1"/>
        <s v="2026-07-22 14:22:08" u="1"/>
        <s v="2026-07-22 14:27:01" u="1"/>
        <s v="2026-07-22 14:27:05" u="1"/>
        <s v="2026-07-22 14:27:07" u="1"/>
        <s v="2026-07-16 15:51:46" u="1"/>
        <s v="2026-07-10 17:10:21" u="1"/>
        <s v="2026-07-27 07:30:28" u="1"/>
        <s v="2026-07-13 10:15:20" u="1"/>
        <s v="2026-07-08 12:31:24" u="1"/>
        <s v="2026-07-09 17:09:08" u="1"/>
        <s v="2026-07-14 12:14:48" u="1"/>
        <s v="2026-07-08 15:20:00" u="1"/>
        <s v="2026-07-08 22:17:37" u="1"/>
        <s v="2026-07-09 11:32:04" u="1"/>
        <s v="2026-07-15 17:13:53" u="1"/>
        <s v="2026-07-13 09:01:02" u="1"/>
        <s v="2026-07-13 08:58:35" u="1"/>
        <s v="2026-07-14 15:09:50" u="1"/>
        <s v="2026-07-14 22:19:15" u="1"/>
        <s v="2026-07-08 11:05:23" u="1"/>
        <s v="2026-07-10 11:22:47" u="1"/>
        <s v="2026-07-13 09:09:56" u="1"/>
        <s v="2026-07-14 22:19:31" u="1"/>
        <s v="2026-07-09 22:16:03" u="1"/>
        <s v="2026-07-09 13:13:02" u="1"/>
        <s v="2026-07-10 16:20:27" u="1"/>
        <s v="2026-07-14 23:19:50" u="1"/>
        <s v="2026-07-09 12:12:24" u="1"/>
        <s v="2026-07-09 11:36:28" u="1"/>
        <s v="2026-07-08 15:33:49" u="1"/>
        <s v="2026-07-08 10:11:13" u="1"/>
        <s v="2026-07-08 13:48:38" u="1"/>
        <s v="2026-07-16 08:48:24" u="1"/>
        <s v="2026-07-08 12:04:59" u="1"/>
        <s v="2026-07-02 16:01:42" u="1"/>
        <s v="2026-07-08 15:13:06" u="1"/>
        <s v="2026-07-13 13:46:36" u="1"/>
        <s v="2026-07-13 10:07:54" u="1"/>
        <s v="2026-07-14 07:36:55" u="1"/>
        <s v="2026-06-11 12:37:01" u="1"/>
        <s v="2026-07-08 16:47:02" u="1"/>
        <s v="2026-06-04 13:54:53" u="1"/>
        <s v="2026-05-22 11:12:49" u="1"/>
        <s v="2026-05-22 16:21:16" u="1"/>
        <s v="2026-07-08 22:19:12" u="1"/>
        <s v="2026-05-25 09:48:58" u="1"/>
        <s v="2026-07-13 13:42:06" u="1"/>
        <s v="2026-07-10 22:19:23" u="1"/>
        <s v="2026-07-10 23:33:20" u="1"/>
        <s v="2026-07-06 07:12:01" u="1"/>
        <s v="2026-05-27 14:43:27" u="1"/>
        <s v="2026-07-14 22:29:52" u="1"/>
        <s v="2026-07-13 12:14:33" u="1"/>
        <s v="2026-05-21 13:25:25" u="1"/>
        <s v="2026-07-08 11:27:01" u="1"/>
        <s v="2026-07-08 21:17:08" u="1"/>
        <s v="2026-07-15 12:15:37" u="1"/>
        <s v="2026-07-08 09:08:34" u="1"/>
        <s v="2026-07-14 15:59:45" u="1"/>
        <s v="2026-07-22 09:38:25" u="1"/>
        <s v="2026-06-09 09:15:13" u="1"/>
        <s v="2026-07-10 11:39:11" u="1"/>
        <s v="2026-07-10 18:11:10" u="1"/>
        <s v="2026-06-25 20:41:38" u="1"/>
        <s v="2026-07-14 09:39:45" u="1"/>
        <s v="2026-07-09 13:57:30" u="1"/>
        <s v="2026-07-16 08:00:00" u="1"/>
        <s v="2026-07-08 11:55:26" u="1"/>
        <s v="2026-07-15 11:46:14" u="1"/>
        <s v="2026-07-15 08:02:45" u="1"/>
        <s v="2026-07-14 11:40:42" u="1"/>
        <s v="2026-07-08 10:58:09" u="1"/>
        <s v="2026-07-08 11:54:09" u="1"/>
        <s v="2026-07-08 12:47:35" u="1"/>
        <s v="2026-07-08 13:46:13" u="1"/>
        <s v="2026-07-08 13:47:33" u="1"/>
        <s v="2026-07-23 12:48:23" u="1"/>
        <s v="2026-07-08 09:39:06" u="1"/>
        <s v="2026-07-08 16:41:40" u="1"/>
        <s v="2026-07-06 11:13:02" u="1"/>
        <s v="2026-07-13 13:44:36" u="1"/>
        <s v="2026-07-09 15:15:33" u="1"/>
        <s v="2026-07-13 14:45:53" u="1"/>
        <s v="2026-07-13 08:50:33" u="1"/>
        <s v="2026-07-14 11:20:13" u="1"/>
        <s v="2026-07-08 12:29:52" u="1"/>
        <s v="2026-07-16 08:38:59" u="1"/>
        <s v="2026-07-14 11:52:16" u="1"/>
        <s v="2026-07-08 09:05:51" u="1"/>
        <s v="2026-07-08 09:06:42" u="1"/>
        <s v="2026-07-08 09:15:44" u="1"/>
        <s v="2026-07-08 09:57:37" u="1"/>
        <s v="2026-07-13 11:38:46" u="1"/>
        <s v="2026-07-08 10:19:31" u="1"/>
        <s v="2026-07-08 11:02:59" u="1"/>
        <s v="2026-07-08 11:03:48" u="1"/>
        <s v="2026-07-08 12:40:46" u="1"/>
        <s v="2026-07-08 14:29:27" u="1"/>
        <s v="2026-07-08 14:56:56" u="1"/>
        <s v="2026-07-08 16:08:36" u="1"/>
        <s v="2026-07-09 09:26:22" u="1"/>
        <s v="2026-07-08 09:33:02" u="1"/>
        <s v="2026-07-08 09:54:45" u="1"/>
        <s v="2026-07-09 11:12:12" u="1"/>
        <s v="2026-07-10 14:04:36" u="1"/>
        <s v="2026-07-09 11:24:29" u="1"/>
        <s v="2026-07-13 07:47:18" u="1"/>
        <s v="2026-07-09 11:38:28" u="1"/>
        <s v="2026-07-08 08:37:09" u="1"/>
        <s v="2026-07-08 08:41:57" u="1"/>
        <s v="2026-07-10 10:05:25" u="1"/>
        <s v="2026-07-08 10:08:38" u="1"/>
        <s v="2026-07-08 10:08:53" u="1"/>
        <s v="2026-07-08 13:15:35" u="1"/>
        <s v="2026-07-16 08:05:14" u="1"/>
        <s v="2026-07-16 08:06:46" u="1"/>
        <s v="2026-07-08 14:52:07" u="1"/>
        <s v="2026-07-08 14:52:17" u="1"/>
        <s v="2026-07-08 14:56:33" u="1"/>
        <s v="2026-07-16 08:07:45" u="1"/>
        <s v="2026-07-16 08:08:24" u="1"/>
        <s v="2026-07-13 07:57:57" u="1"/>
        <s v="2026-07-10 10:02:56" u="1"/>
        <s v="2026-07-09 07:55:34" u="1"/>
        <s v="2026-07-09 09:23:04" u="1"/>
        <s v="2026-07-15 08:02:19" u="1"/>
        <s v="2026-07-13 09:51:03" u="1"/>
        <s v="2026-07-09 12:22:19" u="1"/>
        <s v="2026-07-13 13:26:29" u="1"/>
        <s v="2026-07-09 13:43:02" u="1"/>
        <s v="2026-07-14 14:07:44" u="1"/>
        <s v="2026-07-09 14:23:28" u="1"/>
        <s v="2026-07-09 14:27:03" u="1"/>
        <s v="2026-07-09 14:33:25" u="1"/>
        <s v="2026-07-09 14:36:00" u="1"/>
        <s v="2026-07-09 14:58:40" u="1"/>
        <s v="2026-07-09 15:24:19" u="1"/>
        <s v="2026-07-09 15:49:29" u="1"/>
        <s v="2026-07-09 17:47:35" u="1"/>
        <s v="2026-07-10 06:39:38" u="1"/>
        <s v="2026-07-10 15:38:23" u="1"/>
        <s v="2026-07-10 15:54:20" u="1"/>
        <s v="2026-07-10 15:55:57" u="1"/>
        <s v="2026-07-08 09:16:27" u="1"/>
        <s v="2026-07-09 09:23:42" u="1"/>
        <s v="2026-07-09 09:55:25" u="1"/>
        <s v="2026-07-08 10:02:48" u="1"/>
        <s v="2026-07-13 10:05:35" u="1"/>
        <s v="2026-07-09 10:11:06" u="1"/>
        <s v="2026-07-08 10:19:04" u="1"/>
        <s v="2026-07-08 10:23:57" u="1"/>
        <s v="2026-07-08 10:25:55" u="1"/>
        <s v="2026-07-08 10:32:28" u="1"/>
        <s v="2026-07-09 10:57:37" u="1"/>
        <s v="2026-07-08 11:11:25" u="1"/>
        <s v="2026-07-08 11:16:17" u="1"/>
        <s v="2026-07-08 11:29:27" u="1"/>
        <s v="2026-07-08 11:38:45" u="1"/>
        <s v="2026-07-08 11:43:01" u="1"/>
        <s v="2026-07-08 11:55:03" u="1"/>
        <s v="2026-07-08 12:05:58" u="1"/>
        <s v="2026-07-08 12:54:13" u="1"/>
        <s v="2026-07-08 13:32:43" u="1"/>
        <s v="2026-07-08 13:38:18" u="1"/>
        <s v="2026-07-08 13:43:03" u="1"/>
        <s v="2026-07-08 13:48:28" u="1"/>
        <s v="2026-07-08 14:18:16" u="1"/>
        <s v="2026-07-08 15:02:12" u="1"/>
        <s v="2026-07-08 15:08:01" u="1"/>
        <s v="2026-07-13 15:35:44" u="1"/>
        <s v="2026-07-08 15:38:46" u="1"/>
        <s v="2026-07-08 16:00:46" u="1"/>
        <s v="2026-07-08 16:02:08" u="1"/>
        <s v="2026-07-09 16:11:34" u="1"/>
        <s v="2026-07-08 16:15:56" u="1"/>
        <s v="2026-07-13 16:19:51" u="1"/>
        <s v="2026-07-08 16:23:27" u="1"/>
        <s v="2026-07-08 16:24:35" u="1"/>
        <s v="2026-07-13 16:28:22" u="1"/>
        <s v="2026-07-08 16:28:49" u="1"/>
        <s v="2026-07-08 16:31:12" u="1"/>
        <s v="2026-07-09 17:14:24" u="1"/>
        <s v="2026-07-09 18:30:45" u="1"/>
        <s v="2026-07-09 06:41:48" u="1"/>
        <s v="2026-07-09 07:30:56" u="1"/>
        <s v="2026-07-15 08:26:35" u="1"/>
        <s v="2026-07-09 08:45:31" u="1"/>
        <s v="2026-07-10 09:11:39" u="1"/>
        <s v="2026-07-10 09:28:48" u="1"/>
        <s v="2026-07-10 09:36:57" u="1"/>
        <s v="2026-07-10 11:35:44" u="1"/>
        <s v="2026-07-16 10:23:53" u="1"/>
        <s v="2026-07-10 12:25:16" u="1"/>
        <s v="2026-07-10 14:45:55" u="1"/>
        <s v="2026-07-14 14:48:22" u="1"/>
        <s v="2026-07-10 15:04:11" u="1"/>
        <s v="2026-07-10 15:40:16" u="1"/>
        <s v="2026-07-16 08:26:07" u="1"/>
        <s v="2026-07-14 07:16:23" u="1"/>
        <s v="2026-07-10 12:10:51" u="1"/>
        <s v="2026-07-13 10:08:13" u="1"/>
        <s v="2026-07-13 11:14:07" u="1"/>
        <s v="2026-07-15 11:34:21" u="1"/>
        <s v="2026-07-15 11:48:47" u="1"/>
        <s v="2026-07-13 11:52:49" u="1"/>
        <s v="2026-07-13 12:10:06" u="1"/>
        <s v="2026-07-27 08:40:51" u="1"/>
        <s v="2026-07-22 13:21:25" u="1"/>
        <s v="2026-07-17 08:25:26" u="1"/>
        <s v="2026-07-15 14:22:50" u="1"/>
        <s v="2026-07-13 15:00:14" u="1"/>
        <s v="2026-07-13 15:24:55" u="1"/>
        <s v="2026-07-15 16:00:53" u="1"/>
        <s v="2026-07-21 16:20:07" u="1"/>
        <s v="2026-07-13 16:25:39" u="1"/>
        <s v="2026-07-13 17:32:37" u="1"/>
        <s v="2026-07-14 03:40:34" u="1"/>
        <s v="2026-07-09 08:22:03" u="1"/>
        <s v="2026-07-14 10:10:41" u="1"/>
        <s v="2026-07-09 10:18:09" u="1"/>
        <s v="2026-07-16 10:48:19" u="1"/>
        <s v="2026-07-16 11:22:18" u="1"/>
        <s v="2026-07-16 12:46:05" u="1"/>
        <s v="2026-07-21 11:28:02" u="1"/>
        <s v="2026-07-21 12:07:03" u="1"/>
        <s v="2026-07-17 12:44:23" u="1"/>
        <s v="2026-07-09 08:40:49" u="1"/>
        <s v="2026-07-07 17:45:15" u="1"/>
        <s v="2026-07-08 14:42:45" u="1"/>
        <s v="2026-07-09 16:22:07" u="1"/>
        <s v="2026-07-07 22:19:35" u="1"/>
        <s v="2026-07-09 23:37:16" u="1"/>
        <s v="2026-07-17 09:44:05" u="1"/>
        <s v="2026-07-07 16:31:19" u="1"/>
        <s v="2026-07-08 06:33:09" u="1"/>
        <s v="2026-07-08 08:24:08" u="1"/>
        <s v="2026-07-07 22:19:13" u="1"/>
        <s v="2026-07-09 07:37:51" u="1"/>
        <s v="2026-07-10 16:44:57" u="1"/>
        <s v="2026-07-17 08:50:11" u="1"/>
        <s v="2026-07-07 13:36:58" u="1"/>
        <s v="2026-07-07 12:52:08" u="1"/>
        <s v="2026-07-16 14:06:09" u="1"/>
        <s v="2026-07-15 13:55:55" u="1"/>
        <s v="2026-07-07 12:36:35" u="1"/>
        <s v="2026-07-07 15:14:43" u="1"/>
        <s v="2026-07-13 09:19:59" u="1"/>
        <s v="2026-07-09 14:23:59" u="1"/>
        <s v="2026-07-08 07:15:52" u="1"/>
        <s v="2026-07-17 15:11:25" u="1"/>
        <s v="2026-07-07 16:56:40" u="1"/>
        <s v="2026-07-09 10:33:04" u="1"/>
        <s v="2026-07-21 20:16:25" u="1"/>
        <s v="2026-07-08 16:23:58" u="1"/>
        <s v="2026-07-15 16:35:31" u="1"/>
        <s v="2026-07-13 07:54:06" u="1"/>
        <s v="2026-07-10 11:57:11" u="1"/>
        <s v="2026-07-07 13:57:14" u="1"/>
        <s v="2026-07-07 16:08:02" u="1"/>
        <s v="2026-07-07 16:26:59" u="1"/>
        <s v="2026-07-08 07:35:21" u="1"/>
        <s v="2026-07-08 08:07:31" u="1"/>
        <s v="2026-07-08 08:31:59" u="1"/>
        <s v="2026-07-15 08:05:49" u="1"/>
        <s v="2026-07-09 12:43:24" u="1"/>
        <s v="2026-07-09 11:31:53" u="1"/>
        <s v="2026-07-07 13:44:59" u="1"/>
        <s v="2026-07-09 14:38:57" u="1"/>
        <s v="2026-07-08 09:02:01" u="1"/>
        <s v="2026-07-10 10:37:03" u="1"/>
        <s v="2026-07-13 10:49:12" u="1"/>
        <s v="2026-07-10 11:16:38" u="1"/>
        <s v="2026-07-13 13:03:08" u="1"/>
        <s v="2026-07-08 14:08:04" u="1"/>
        <s v="2026-07-08 16:13:46" u="1"/>
        <s v="2026-07-10 19:23:33" u="1"/>
        <s v="2026-07-09 07:52:34" u="1"/>
        <s v="2026-07-09 09:27:56" u="1"/>
        <s v="2026-07-13 09:31:30" u="1"/>
        <s v="2026-07-09 09:42:33" u="1"/>
        <s v="2026-07-08 13:45:57" u="1"/>
        <s v="2026-07-07 14:41:30" u="1"/>
        <s v="2026-07-15 08:06:12" u="1"/>
        <s v="2026-07-15 08:08:00" u="1"/>
        <s v="2026-07-07 15:25:32" u="1"/>
        <s v="2026-07-13 16:09:20" u="1"/>
        <s v="2026-07-07 16:25:54" u="1"/>
        <s v="2026-07-07 16:51:33" u="1"/>
        <s v="2026-07-07 17:34:08" u="1"/>
        <s v="2026-07-07 18:32:25" u="1"/>
        <s v="2026-07-09 07:39:06" u="1"/>
        <s v="2026-07-09 07:52:51" u="1"/>
        <s v="2026-07-08 08:29:13" u="1"/>
        <s v="2026-07-08 08:30:46" u="1"/>
        <s v="2026-07-08 08:31:11" u="1"/>
        <s v="2026-07-09 09:10:34" u="1"/>
        <s v="2026-07-08 09:24:08" u="1"/>
        <s v="2026-07-08 09:28:22" u="1"/>
        <s v="2026-07-08 09:52:37" u="1"/>
        <s v="2026-07-14 10:20:52" u="1"/>
        <s v="2026-07-08 10:23:02" u="1"/>
        <s v="2026-07-08 10:43:24" u="1"/>
        <s v="2026-07-09 11:03:42" u="1"/>
        <s v="2026-07-08 11:36:53" u="1"/>
        <s v="2026-07-09 11:43:17" u="1"/>
        <s v="2026-07-08 12:06:53" u="1"/>
        <s v="2026-07-09 12:16:14" u="1"/>
        <s v="2026-07-08 12:31:49" u="1"/>
        <s v="2026-07-09 12:31:58" u="1"/>
        <s v="2026-07-09 12:44:58" u="1"/>
        <s v="2026-07-09 12:59:11" u="1"/>
        <s v="2026-07-14 13:15:43" u="1"/>
        <s v="2026-07-09 13:37:24" u="1"/>
        <s v="2026-07-09 14:01:49" u="1"/>
        <s v="2026-07-09 14:07:19" u="1"/>
        <s v="2026-07-16 14:10:18" u="1"/>
        <s v="2026-07-08 14:48:48" u="1"/>
        <s v="2026-07-09 14:53:46" u="1"/>
        <s v="2026-07-08 15:20:19" u="1"/>
        <s v="2026-07-13 15:28:18" u="1"/>
        <s v="2026-07-08 16:03:38" u="1"/>
        <s v="2026-07-08 16:31:24" u="1"/>
        <s v="2026-07-09 17:15:30" u="1"/>
        <s v="2026-07-10 10:33:07" u="1"/>
        <s v="2026-07-09 09:31:13" u="1"/>
        <s v="2026-07-10 10:17:55" u="1"/>
        <s v="2026-07-14 10:45:30" u="1"/>
        <s v="2026-07-21 11:28:20" u="1"/>
        <s v="2026-07-10 11:34:56" u="1"/>
        <s v="2026-07-10 16:04:04" u="1"/>
        <s v="2026-07-13 05:53:31" u="1"/>
        <s v="2026-07-17 09:19:12" u="1"/>
        <s v="2026-07-17 09:43:29" u="1"/>
        <s v="2026-07-17 11:25:16" u="1"/>
        <s v="2026-07-17 17:48:09" u="1"/>
        <s v="2026-07-23 10:24:31" u="1"/>
        <s v="2026-07-14 10:53:24" u="1"/>
        <s v="2026-07-15 11:17:34" u="1"/>
        <s v="2026-07-08 23:28:02" u="1"/>
        <s v="2026-07-06 11:00:02" u="1"/>
        <s v="2026-07-08 23:08:15" u="1"/>
        <s v="2026-07-08 08:58:25" u="1"/>
        <s v="2026-07-10 23:28:07" u="1"/>
        <s v="2026-07-13 06:51:08" u="1"/>
        <s v="2026-07-14 07:45:01" u="1"/>
        <s v="2026-07-07 16:46:27" u="1"/>
        <s v="2026-07-03 14:32:04" u="1"/>
        <s v="2026-07-10 22:17:31" u="1"/>
        <s v="2026-07-14 09:09:21" u="1"/>
        <s v="2026-07-10 23:32:01" u="1"/>
        <s v="2026-07-08 12:25:38" u="1"/>
        <s v="2026-07-10 16:08:34" u="1"/>
        <s v="2026-07-09 08:35:41" u="1"/>
        <s v="2026-07-07 16:34:14" u="1"/>
        <s v="2026-07-07 11:35:36" u="1"/>
        <s v="2026-05-20 17:26:47" u="1"/>
        <s v="2026-07-13 23:38:05" u="1"/>
        <s v="2026-07-08 23:27:53" u="1"/>
        <s v="2026-07-08 22:16:43" u="1"/>
        <s v="2026-07-13 14:38:21" u="1"/>
        <s v="2026-07-09 08:10:50" u="1"/>
        <s v="2026-07-16 08:41:53" u="1"/>
        <s v="2026-07-14 07:40:05" u="1"/>
        <s v="2026-07-08 16:44:29" u="1"/>
        <s v="2026-07-07 13:21:38" u="1"/>
        <s v="2026-07-10 15:14:55" u="1"/>
        <s v="2026-06-03 10:23:10" u="1"/>
        <s v="2026-07-14 12:29:05" u="1"/>
        <s v="2026-07-08 15:19:30" u="1"/>
        <s v="2026-07-10 14:48:07" u="1"/>
        <s v="2026-07-15 13:19:41" u="1"/>
        <s v="2026-07-08 11:06:38" u="1"/>
        <s v="2026-07-24 08:11:29" u="1"/>
        <s v="2026-07-07 14:33:15" u="1"/>
        <s v="2026-07-14 13:15:19" u="1"/>
        <s v="2026-07-14 10:36:43" u="1"/>
        <s v="2026-07-14 10:38:44" u="1"/>
        <s v="2026-07-07 09:54:39" u="1"/>
        <s v="2026-07-07 11:03:35" u="1"/>
        <s v="2026-07-07 11:05:47" u="1"/>
        <s v="2026-07-07 11:40:33" u="1"/>
        <s v="2026-07-08 14:28:11" u="1"/>
        <s v="2026-07-07 15:44:43" u="1"/>
        <s v="2026-07-06 07:00:09" u="1"/>
        <s v="2026-07-07 11:32:38" u="1"/>
        <s v="2026-07-08 15:31:11" u="1"/>
        <s v="2026-07-09 11:47:47" u="1"/>
        <s v="2026-07-07 09:07:50" u="1"/>
        <s v="2026-07-07 09:10:45" u="1"/>
        <s v="2026-07-07 09:28:47" u="1"/>
        <s v="2026-07-07 09:43:44" u="1"/>
        <s v="2026-07-08 10:30:15" u="1"/>
        <s v="2026-07-07 10:35:09" u="1"/>
        <s v="2026-07-07 12:44:52" u="1"/>
        <s v="2026-07-07 13:05:28" u="1"/>
        <s v="2026-07-07 13:08:11" u="1"/>
        <s v="2026-07-07 13:29:36" u="1"/>
        <s v="2026-07-07 14:01:50" u="1"/>
        <s v="2026-07-07 14:02:24" u="1"/>
        <s v="2026-07-07 14:27:31" u="1"/>
        <s v="2026-07-08 11:35:53" u="1"/>
        <s v="2026-07-07 15:42:07" u="1"/>
        <s v="2026-07-07 15:58:11" u="1"/>
        <s v="2026-07-08 16:19:39" u="1"/>
        <s v="2026-07-07 09:41:42" u="1"/>
        <s v="2026-07-07 10:45:34" u="1"/>
        <s v="2026-07-15 15:02:31" u="1"/>
        <s v="2026-07-08 13:40:20" u="1"/>
        <s v="2026-07-07 14:08:51" u="1"/>
        <s v="2026-07-07 15:12:09" u="1"/>
        <s v="2026-07-08 15:51:04" u="1"/>
        <s v="2026-07-09 14:59:04" u="1"/>
        <s v="2026-07-07 16:01:04" u="1"/>
        <s v="2026-07-08 16:06:37" u="1"/>
        <s v="2026-07-08 16:53:05" u="1"/>
        <s v="2026-07-08 17:23:57" u="1"/>
        <s v="2026-07-08 08:19:28" u="1"/>
        <s v="2026-07-10 08:19:35" u="1"/>
        <s v="2026-07-13 09:33:24" u="1"/>
        <s v="2026-07-15 11:28:34" u="1"/>
        <s v="2026-07-08 15:45:36" u="1"/>
        <s v="2026-07-10 14:05:54" u="1"/>
        <s v="2026-07-07 08:24:01" u="1"/>
        <s v="2026-07-16 13:09:26" u="1"/>
        <s v="2026-07-07 11:19:29" u="1"/>
        <s v="2026-07-07 11:25:55" u="1"/>
        <s v="2026-07-07 11:28:51" u="1"/>
        <s v="2026-07-07 11:33:28" u="1"/>
        <s v="2026-07-07 14:20:22" u="1"/>
        <s v="2026-07-07 14:32:22" u="1"/>
        <s v="2026-07-07 14:39:46" u="1"/>
        <s v="2026-07-07 14:59:59" u="1"/>
        <s v="2026-07-07 15:15:33" u="1"/>
        <s v="2026-07-07 15:54:18" u="1"/>
        <s v="2026-07-07 15:54:53" u="1"/>
        <s v="2026-07-13 14:07:46" u="1"/>
        <s v="2026-07-08 08:17:24" u="1"/>
        <s v="2026-07-08 08:17:29" u="1"/>
        <s v="2026-07-08 08:18:06" u="1"/>
        <s v="2026-07-08 08:18:08" u="1"/>
        <s v="2026-07-08 08:18:11" u="1"/>
        <s v="2026-07-08 08:18:13" u="1"/>
        <s v="2026-07-08 08:18:14" u="1"/>
        <s v="2026-07-08 08:18:16" u="1"/>
        <s v="2026-07-08 08:18:17" u="1"/>
        <s v="2026-07-08 08:18:41" u="1"/>
        <s v="2026-07-08 08:26:03" u="1"/>
        <s v="2026-07-08 08:27:48" u="1"/>
        <s v="2026-07-08 09:12:47" u="1"/>
        <s v="2026-07-08 09:55:21" u="1"/>
        <s v="2026-07-10 14:07:00" u="1"/>
        <s v="2026-07-08 15:15:36" u="1"/>
        <s v="2026-07-08 16:58:58" u="1"/>
        <s v="2026-07-08 17:14:20" u="1"/>
        <s v="2026-07-08 17:26:52" u="1"/>
        <s v="2026-07-15 08:52:10" u="1"/>
        <s v="2026-07-09 10:05:22" u="1"/>
        <s v="2026-07-08 07:16:07" u="1"/>
        <s v="2026-07-09 10:26:45" u="1"/>
        <s v="2026-07-07 11:21:46" u="1"/>
        <s v="2026-07-09 13:06:27" u="1"/>
        <s v="2026-07-07 15:11:53" u="1"/>
        <s v="2026-07-10 16:09:52" u="1"/>
        <s v="2026-07-07 07:36:44" u="1"/>
        <s v="2026-07-08 07:36:49" u="1"/>
        <s v="2026-07-07 08:13:00" u="1"/>
        <s v="2026-07-07 08:38:56" u="1"/>
        <s v="2026-07-07 08:54:39" u="1"/>
        <s v="2026-07-07 09:12:44" u="1"/>
        <s v="2026-07-13 09:14:43" u="1"/>
        <s v="2026-07-08 09:15:08" u="1"/>
        <s v="2026-07-07 09:28:01" u="1"/>
        <s v="2026-07-10 09:48:21" u="1"/>
        <s v="2026-07-10 09:48:30" u="1"/>
        <s v="2026-07-07 09:48:53" u="1"/>
        <s v="2026-07-10 09:48:56" u="1"/>
        <s v="2026-07-07 10:22:51" u="1"/>
        <s v="2026-07-10 10:34:01" u="1"/>
        <s v="2026-07-07 10:47:10" u="1"/>
        <s v="2026-07-08 11:04:09" u="1"/>
        <s v="2026-07-13 11:07:21" u="1"/>
        <s v="2026-07-07 11:08:37" u="1"/>
        <s v="2026-07-07 11:39:25" u="1"/>
        <s v="2026-07-07 11:54:47" u="1"/>
        <s v="2026-07-07 12:01:32" u="1"/>
        <s v="2026-07-07 12:04:30" u="1"/>
        <s v="2026-07-08 12:23:28" u="1"/>
        <s v="2026-07-08 12:31:02" u="1"/>
        <s v="2026-07-08 12:31:07" u="1"/>
        <s v="2026-07-07 12:31:31" u="1"/>
        <s v="2026-07-08 12:36:15" u="1"/>
        <s v="2026-07-07 12:42:50" u="1"/>
        <s v="2026-07-07 12:43:02" u="1"/>
        <s v="2026-07-07 12:47:37" u="1"/>
        <s v="2026-07-07 12:55:43" u="1"/>
        <s v="2026-07-08 13:05:46" u="1"/>
        <s v="2026-07-08 13:29:06" u="1"/>
        <s v="2026-07-08 13:37:09" u="1"/>
        <s v="2026-07-07 14:00:37" u="1"/>
        <s v="2026-07-07 14:04:11" u="1"/>
        <s v="2026-07-07 14:11:04" u="1"/>
        <s v="2026-07-07 14:19:31" u="1"/>
        <s v="2026-07-07 14:32:47" u="1"/>
        <s v="2026-07-08 14:33:10" u="1"/>
        <s v="2026-07-07 14:39:30" u="1"/>
        <s v="2026-07-10 14:42:07" u="1"/>
        <s v="2026-07-07 14:54:18" u="1"/>
        <s v="2026-07-10 15:16:36" u="1"/>
        <s v="2026-07-07 15:27:47" u="1"/>
        <s v="2026-07-07 15:39:00" u="1"/>
        <s v="2026-07-07 15:42:52" u="1"/>
        <s v="2026-07-07 16:24:19" u="1"/>
        <s v="2026-07-08 16:24:29" u="1"/>
        <s v="2026-07-07 16:45:23" u="1"/>
        <s v="2026-07-08 16:52:09" u="1"/>
        <s v="2026-07-07 17:13:50" u="1"/>
        <s v="2026-07-08 18:00:57" u="1"/>
        <s v="2026-07-13 07:33:58" u="1"/>
        <s v="2026-07-09 08:06:39" u="1"/>
        <s v="2026-07-13 08:35:55" u="1"/>
        <s v="2026-07-09 10:27:57" u="1"/>
        <s v="2026-07-08 11:33:41" u="1"/>
        <s v="2026-07-13 13:11:40" u="1"/>
        <s v="2026-07-09 13:46:25" u="1"/>
        <s v="2026-07-17 16:09:20" u="1"/>
        <s v="2026-07-13 16:25:55" u="1"/>
        <s v="2026-07-13 16:35:18" u="1"/>
        <s v="2026-07-09 18:00:46" u="1"/>
        <s v="2026-07-10 08:34:03" u="1"/>
        <s v="2026-07-14 09:10:30" u="1"/>
        <s v="2026-07-10 10:13:02" u="1"/>
        <s v="2026-07-10 11:32:59" u="1"/>
        <s v="2026-07-10 12:05:50" u="1"/>
        <s v="2026-07-10 12:14:32" u="1"/>
        <s v="2026-07-10 12:35:03" u="1"/>
        <s v="2026-07-10 13:30:05" u="1"/>
        <s v="2026-07-14 14:43:17" u="1"/>
        <s v="2026-07-14 14:43:47" u="1"/>
        <s v="2026-07-14 14:43:53" u="1"/>
        <s v="2026-07-14 14:43:54" u="1"/>
        <s v="2026-07-14 14:44:33" u="1"/>
        <s v="2026-07-14 14:48:17" u="1"/>
        <s v="2026-07-14 14:48:24" u="1"/>
        <s v="2026-07-14 14:48:25" u="1"/>
        <s v="2026-07-14 14:48:26" u="1"/>
        <s v="2026-07-14 14:49:07" u="1"/>
        <s v="2026-07-14 14:52:42" u="1"/>
        <s v="2026-07-14 14:52:44" u="1"/>
        <s v="2026-07-14 14:53:00" u="1"/>
        <s v="2026-07-14 14:53:01" u="1"/>
        <s v="2026-07-14 14:53:41" u="1"/>
        <s v="2026-07-14 14:53:42" u="1"/>
        <s v="2026-07-14 14:53:47" u="1"/>
        <s v="2026-07-14 14:53:48" u="1"/>
        <s v="2026-07-14 15:05:40" u="1"/>
        <s v="2026-07-14 15:05:53" u="1"/>
        <s v="2026-07-14 15:05:55" u="1"/>
        <s v="2026-07-14 15:05:57" u="1"/>
        <s v="2026-07-14 15:06:03" u="1"/>
        <s v="2026-07-14 15:06:24" u="1"/>
        <s v="2026-07-14 15:06:57" u="1"/>
        <s v="2026-07-14 15:07:11" u="1"/>
        <s v="2026-07-14 15:07:14" u="1"/>
        <s v="2026-07-14 15:34:27" u="1"/>
        <s v="2026-07-10 09:49:10" u="1"/>
        <s v="2026-07-13 09:01:43" u="1"/>
        <s v="2026-07-13 09:34:42" u="1"/>
        <s v="2026-07-13 09:43:15" u="1"/>
        <s v="2026-07-13 10:52:30" u="1"/>
        <s v="2026-07-10 11:39:13" u="1"/>
        <s v="2026-07-16 12:29:30" u="1"/>
        <s v="2026-07-13 12:53:39" u="1"/>
        <s v="2026-07-13 12:54:28" u="1"/>
        <s v="2026-07-13 13:52:20" u="1"/>
        <s v="2026-07-13 14:06:26" u="1"/>
        <s v="2026-07-13 14:23:26" u="1"/>
        <s v="2026-07-13 15:13:03" u="1"/>
        <s v="2026-07-10 15:17:29" u="1"/>
        <s v="2026-07-13 15:53:35" u="1"/>
        <s v="2026-07-14 07:18:21" u="1"/>
        <s v="2026-07-13 08:57:36" u="1"/>
        <s v="2026-07-14 13:09:32" u="1"/>
        <s v="2026-07-14 16:36:54" u="1"/>
        <s v="2026-07-14 11:49:03" u="1"/>
        <s v="2026-07-09 23:28:24" u="1"/>
        <s v="2026-07-08 09:30:36" u="1"/>
        <s v="2026-07-08 23:15:01" u="1"/>
        <s v="2026-07-06 23:33:33" u="1"/>
        <s v="2026-07-06 16:40:04" u="1"/>
        <s v="2026-07-14 12:07:15" u="1"/>
        <s v="2026-07-06 15:34:43" u="1"/>
        <s v="2026-07-08 08:21:00" u="1"/>
        <s v="2026-07-06 15:00:25" u="1"/>
        <s v="2026-07-09 15:12:36" u="1"/>
        <s v="2026-07-03 12:10:45" u="1"/>
        <s v="2026-07-15 08:16:21" u="1"/>
        <s v="2026-07-09 14:20:56" u="1"/>
        <s v="2026-07-09 14:31:25" u="1"/>
        <s v="2026-07-06 16:51:24" u="1"/>
        <s v="2026-07-06 20:57:50" u="1"/>
        <s v="2026-07-07 06:52:31" u="1"/>
        <s v="2026-07-07 10:33:32" u="1"/>
        <s v="2026-07-10 08:29:28" u="1"/>
        <s v="2026-07-15 10:50:00" u="1"/>
        <s v="2026-07-07 13:00:10" u="1"/>
        <s v="2026-07-23 08:16:29" u="1"/>
        <s v="2026-07-06 13:22:53" u="1"/>
        <s v="2026-07-10 23:27:29" u="1"/>
        <s v="2026-07-06 22:15:47" u="1"/>
        <s v="2026-07-07 21:49:21" u="1"/>
        <s v="2026-07-07 21:49:24" u="1"/>
        <s v="2026-07-15 15:50:00" u="1"/>
        <s v="2026-07-06 23:35:10" u="1"/>
        <s v="2026-07-08 07:26:38" u="1"/>
        <s v="2026-07-07 08:47:06" u="1"/>
        <s v="2026-07-07 16:12:07" u="1"/>
        <s v="2026-07-08 17:15:47" u="1"/>
        <s v="2026-07-07 07:32:20" u="1"/>
        <s v="2026-07-08 17:14:16" u="1"/>
        <s v="2026-07-07 22:18:38" u="1"/>
        <s v="2026-07-07 22:18:50" u="1"/>
        <s v="2026-07-10 22:15:59" u="1"/>
        <s v="2026-07-08 16:19:35" u="1"/>
        <s v="2026-07-06 22:15:51" u="1"/>
        <s v="2026-07-14 07:39:17" u="1"/>
        <s v="2026-07-07 10:34:34" u="1"/>
        <s v="2026-07-07 10:35:42" u="1"/>
        <s v="2026-07-15 08:04:55" u="1"/>
        <s v="2026-07-06 15:26:59" u="1"/>
        <s v="2026-07-13 14:21:20" u="1"/>
        <s v="2026-07-10 11:45:51" u="1"/>
        <s v="2026-07-06 16:50:30" u="1"/>
        <s v="2026-07-09 08:08:01" u="1"/>
        <s v="2026-07-06 18:39:05" u="1"/>
        <s v="2026-07-07 09:45:52" u="1"/>
        <s v="2026-07-07 10:01:13" u="1"/>
        <s v="2026-07-16 14:17:00" u="1"/>
        <s v="2026-07-09 09:34:37" u="1"/>
        <s v="2026-07-16 15:26:18" u="1"/>
        <s v="2026-07-07 14:47:07" u="1"/>
        <s v="2026-07-07 08:28:09" u="1"/>
        <s v="2026-07-07 08:33:31" u="1"/>
        <s v="2026-07-07 09:55:05" u="1"/>
        <s v="2026-07-07 10:47:06" u="1"/>
        <s v="2026-07-07 10:54:51" u="1"/>
        <s v="2026-07-07 12:42:47" u="1"/>
        <s v="2026-07-07 12:56:11" u="1"/>
        <s v="2026-07-07 13:58:38" u="1"/>
        <s v="2026-07-06 14:35:55" u="1"/>
        <s v="2026-07-07 15:23:04" u="1"/>
        <s v="2026-07-08 17:21:42" u="1"/>
        <s v="2026-07-07 09:53:26" u="1"/>
        <s v="2026-07-07 10:17:35" u="1"/>
        <s v="2026-07-08 15:07:06" u="1"/>
        <s v="2026-07-08 15:09:19" u="1"/>
        <s v="2026-07-09 16:00:18" u="1"/>
        <s v="2026-07-08 11:37:44" u="1"/>
        <s v="2026-07-07 12:25:59" u="1"/>
        <s v="2026-07-21 07:56:42" u="1"/>
        <s v="2026-07-16 07:58:07" u="1"/>
        <s v="2026-07-07 13:47:53" u="1"/>
        <s v="2026-07-07 14:37:31" u="1"/>
        <s v="2026-07-07 16:07:56" u="1"/>
        <s v="2026-07-07 16:28:40" u="1"/>
        <s v="2026-07-09 16:13:45" u="1"/>
        <s v="2026-07-06 14:08:07" u="1"/>
        <s v="2026-07-06 14:13:38" u="1"/>
        <s v="2026-07-07 14:50:25" u="1"/>
        <s v="2026-07-06 15:07:39" u="1"/>
        <s v="2026-07-06 15:08:18" u="1"/>
        <s v="2026-07-06 15:23:05" u="1"/>
        <s v="2026-07-06 15:51:20" u="1"/>
        <s v="2026-07-06 15:52:01" u="1"/>
        <s v="2026-07-06 15:59:22" u="1"/>
        <s v="2026-07-06 16:10:11" u="1"/>
        <s v="2026-07-06 16:33:26" u="1"/>
        <s v="2026-07-06 17:19:47" u="1"/>
        <s v="2026-07-13 11:14:05" u="1"/>
        <s v="2026-07-10 12:11:17" u="1"/>
        <s v="2026-07-09 16:01:22" u="1"/>
        <s v="2026-07-08 09:49:36" u="1"/>
        <s v="2026-07-22 10:44:37" u="1"/>
        <s v="2026-07-08 11:43:16" u="1"/>
        <s v="2026-07-23 06:14:30" u="1"/>
        <s v="2026-07-03 09:03:44" u="1"/>
        <s v="2026-07-09 18:30:39" u="1"/>
        <s v="2026-07-13 19:28:52" u="1"/>
        <s v="2026-07-06 10:08:36" u="1"/>
        <s v="2026-07-14 09:57:21" u="1"/>
        <s v="2026-07-14 08:15:12" u="1"/>
        <s v="2026-07-10 10:17:02" u="1"/>
        <s v="2026-07-10 16:21:04" u="1"/>
        <s v="2026-07-09 16:11:12" u="1"/>
        <s v="2026-05-15 22:52:13" u="1"/>
        <s v="2026-07-07 13:27:00" u="1"/>
        <s v="2026-05-15 22:52:17" u="1"/>
        <s v="2026-07-07 16:28:17" u="1"/>
        <s v="2026-07-06 10:53:32" u="1"/>
        <s v="2026-07-06 10:08:14" u="1"/>
        <s v="2026-07-06 10:56:22" u="1"/>
        <s v="2026-07-06 10:48:30" u="1"/>
        <s v="2026-07-10 15:49:04" u="1"/>
        <s v="2026-07-10 22:19:19" u="1"/>
        <s v="2026-07-14 07:41:47" u="1"/>
        <s v="2026-07-06 11:24:14" u="1"/>
        <s v="2026-07-08 17:05:06" u="1"/>
        <s v="2026-03-05 08:19:31" u="1"/>
        <s v="2026-07-08 23:27:57" u="1"/>
        <s v="2026-07-06 23:33:30" u="1"/>
        <s v="2026-07-06 23:33:20" u="1"/>
        <s v="2026-07-09 23:37:11" u="1"/>
        <s v="2026-07-06 14:17:58" u="1"/>
        <s v="2026-07-09 23:23:20" u="1"/>
        <s v="2026-05-21 14:41:06" u="1"/>
        <s v="2026-05-15 15:49:23" u="1"/>
        <s v="2026-07-07 08:13:53" u="1"/>
        <s v="2026-07-06 11:40:02" u="1"/>
        <s v="2026-07-06 22:14:13" u="1"/>
        <s v="2026-07-06 23:35:07" u="1"/>
        <s v="2026-07-06 08:26:08" u="1"/>
        <s v="2026-07-07 14:24:56" u="1"/>
        <s v="2026-07-06 23:35:48" u="1"/>
        <s v="2026-07-06 23:35:54" u="1"/>
        <s v="2026-07-07 07:36:13" u="1"/>
        <s v="2026-07-06 08:19:52" u="1"/>
        <s v="2026-07-06 07:01:01" u="1"/>
        <s v="2026-07-07 12:42:11" u="1"/>
        <s v="2026-06-22 07:36:38" u="1"/>
        <s v="2026-07-07 14:47:19" u="1"/>
        <s v="2026-07-07 14:49:05" u="1"/>
        <s v="2026-07-06 09:32:38" u="1"/>
        <s v="2026-07-06 09:33:30" u="1"/>
        <s v="2026-07-10 10:19:18" u="1"/>
        <s v="2026-07-10 23:33:13" u="1"/>
        <s v="2026-05-26 09:05:19" u="1"/>
        <s v="2026-07-10 23:32:08" u="1"/>
        <s v="2026-07-10 23:32:12" u="1"/>
        <s v="2026-07-07 08:09:02" u="1"/>
        <s v="2026-07-07 08:48:53" u="1"/>
        <s v="2026-05-27 10:43:16" u="1"/>
        <s v="2026-07-09 09:14:17" u="1"/>
        <s v="2026-05-27 14:27:16" u="1"/>
        <s v="2026-07-14 07:38:19" u="1"/>
        <s v="2026-07-14 07:38:50" u="1"/>
        <s v="2026-07-10 14:09:26" u="1"/>
        <s v="2026-07-10 15:13:17" u="1"/>
        <s v="2026-07-10 15:12:11" u="1"/>
        <s v="2026-07-07 09:54:17" u="1"/>
        <s v="2026-07-06 17:51:00" u="1"/>
        <s v="2026-07-06 18:28:49" u="1"/>
        <s v="2026-07-08 13:52:46" u="1"/>
        <s v="2026-07-10 10:22:08" u="1"/>
        <s v="2026-07-08 13:53:05" u="1"/>
        <s v="2026-07-06 09:20:17" u="1"/>
        <s v="2026-07-06 09:43:51" u="1"/>
        <s v="2026-07-06 11:02:40" u="1"/>
        <s v="2026-07-06 14:03:15" u="1"/>
        <s v="2026-07-09 12:23:17" u="1"/>
        <s v="2026-07-07 08:22:50" u="1"/>
        <s v="2026-07-06 11:12:51" u="1"/>
        <s v="2026-07-07 13:16:54" u="1"/>
        <s v="2026-07-08 14:23:53" u="1"/>
        <s v="2026-07-06 09:20:50" u="1"/>
        <s v="2026-07-06 09:22:54" u="1"/>
        <s v="2026-07-06 09:30:52" u="1"/>
        <s v="2026-07-06 10:04:35" u="1"/>
        <s v="2026-07-06 10:35:38" u="1"/>
        <s v="2026-07-06 10:41:55" u="1"/>
        <s v="2026-07-06 10:55:23" u="1"/>
        <s v="2026-07-06 11:53:36" u="1"/>
        <s v="2026-07-06 13:10:56" u="1"/>
        <s v="2026-07-06 13:12:00" u="1"/>
        <s v="2026-07-06 13:54:37" u="1"/>
        <s v="2026-07-06 13:55:12" u="1"/>
        <s v="2026-07-06 14:01:20" u="1"/>
        <s v="2026-07-06 14:25:38" u="1"/>
        <s v="2026-07-06 14:34:23" u="1"/>
        <s v="2026-07-06 14:55:52" u="1"/>
        <s v="2026-07-06 15:19:18" u="1"/>
        <s v="2026-07-06 15:34:23" u="1"/>
        <s v="2026-07-06 17:00:34" u="1"/>
        <s v="2026-07-06 07:44:48" u="1"/>
        <s v="2026-07-07 08:34:35" u="1"/>
        <s v="2026-07-07 09:16:52" u="1"/>
        <s v="2026-07-07 09:31:01" u="1"/>
        <s v="2026-07-07 10:04:53" u="1"/>
        <s v="2026-07-06 10:38:20" u="1"/>
        <s v="2026-07-07 11:21:07" u="1"/>
        <s v="2026-07-07 12:18:02" u="1"/>
        <s v="2026-07-07 12:22:00" u="1"/>
        <s v="2026-07-07 14:56:30" u="1"/>
        <s v="2026-07-07 14:58:49" u="1"/>
        <s v="2026-07-07 14:58:50" u="1"/>
        <s v="2026-07-07 14:58:51" u="1"/>
        <s v="2026-07-07 14:59:15" u="1"/>
        <s v="2026-07-07 15:01:01" u="1"/>
        <s v="2026-07-07 15:01:14" u="1"/>
        <s v="2026-07-08 15:11:32" u="1"/>
        <s v="2026-07-08 15:34:18" u="1"/>
        <s v="2026-07-03 15:45:04" u="1"/>
        <s v="2026-07-07 15:53:48" u="1"/>
        <s v="2026-07-07 16:12:31" u="1"/>
        <s v="2026-07-07 17:10:34" u="1"/>
        <s v="2026-07-13 07:43:56" u="1"/>
        <s v="2026-07-07 06:42:07" u="1"/>
        <s v="2026-07-08 10:13:20" u="1"/>
        <s v="2026-07-14 07:47:28" u="1"/>
        <s v="2026-07-14 07:45:35" u="1"/>
        <s v="2026-07-08 14:50:59" u="1"/>
        <s v="2026-07-08 15:46:46" u="1"/>
        <s v="2026-07-06 07:42:10" u="1"/>
        <s v="2026-07-06 07:56:08" u="1"/>
        <s v="2026-07-06 07:56:10" u="1"/>
        <s v="2026-07-06 07:57:14" u="1"/>
        <s v="2026-07-06 07:57:19" u="1"/>
        <s v="2026-07-06 07:57:31" u="1"/>
        <s v="2026-07-06 07:57:40" u="1"/>
        <s v="2026-07-06 08:28:49" u="1"/>
        <s v="2026-07-06 10:08:07" u="1"/>
        <s v="2026-07-10 13:47:18" u="1"/>
        <s v="2026-07-06 14:05:43" u="1"/>
        <s v="2026-07-06 14:14:46" u="1"/>
        <s v="2026-07-06 14:28:08" u="1"/>
        <s v="2026-07-06 15:40:59" u="1"/>
        <s v="2026-07-06 15:47:03" u="1"/>
        <s v="2026-07-06 15:48:00" u="1"/>
        <s v="2026-07-06 15:49:12" u="1"/>
        <s v="2026-07-06 15:49:24" u="1"/>
        <s v="2026-07-06 16:26:40" u="1"/>
        <s v="2026-07-06 16:30:49" u="1"/>
        <s v="2026-07-06 16:41:16" u="1"/>
        <s v="2026-07-07 07:31:30" u="1"/>
        <s v="2026-07-07 08:05:06" u="1"/>
        <s v="2026-07-07 08:07:29" u="1"/>
        <s v="2026-07-07 09:13:27" u="1"/>
        <s v="2026-07-07 09:16:17" u="1"/>
        <s v="2026-07-07 09:28:40" u="1"/>
        <s v="2026-07-07 10:53:50" u="1"/>
        <s v="2026-07-07 11:13:43" u="1"/>
        <s v="2026-07-07 15:35:38" u="1"/>
        <s v="2026-07-09 16:42:51" u="1"/>
        <s v="2026-07-07 16:43:01" u="1"/>
        <s v="2026-07-06 09:01:59" u="1"/>
        <s v="2026-07-10 07:34:21" u="1"/>
        <s v="2026-07-08 16:08:42" u="1"/>
        <s v="2026-07-06 06:55:03" u="1"/>
        <s v="2026-07-06 07:49:11" u="1"/>
        <s v="2026-07-15 08:01:51" u="1"/>
        <s v="2026-07-09 08:23:41" u="1"/>
        <s v="2026-07-06 08:43:51" u="1"/>
        <s v="2026-07-06 09:11:52" u="1"/>
        <s v="2026-07-07 09:24:09" u="1"/>
        <s v="2026-07-06 09:31:35" u="1"/>
        <s v="2026-07-06 09:32:59" u="1"/>
        <s v="2026-07-06 09:38:12" u="1"/>
        <s v="2026-07-06 09:54:48" u="1"/>
        <s v="2026-07-06 10:03:28" u="1"/>
        <s v="2026-07-06 10:03:41" u="1"/>
        <s v="2026-07-06 10:05:13" u="1"/>
        <s v="2026-07-06 10:15:13" u="1"/>
        <s v="2026-07-15 10:39:05" u="1"/>
        <s v="2026-07-07 10:46:52" u="1"/>
        <s v="2026-07-06 10:57:54" u="1"/>
        <s v="2026-07-06 11:07:19" u="1"/>
        <s v="2026-07-07 11:30:37" u="1"/>
        <s v="2026-07-07 11:51:32" u="1"/>
        <s v="2026-07-06 11:57:39" u="1"/>
        <s v="2026-07-06 12:02:37" u="1"/>
        <s v="2026-07-06 12:04:53" u="1"/>
        <s v="2026-07-06 12:05:32" u="1"/>
        <s v="2026-07-06 12:18:20" u="1"/>
        <s v="2026-07-06 12:44:47" u="1"/>
        <s v="2026-07-06 13:49:06" u="1"/>
        <s v="2026-07-07 13:56:46" u="1"/>
        <s v="2026-07-06 14:05:41" u="1"/>
        <s v="2026-07-09 14:07:06" u="1"/>
        <s v="2026-07-15 08:05:20" u="1"/>
        <s v="2026-07-06 14:14:04" u="1"/>
        <s v="2026-07-06 15:31:24" u="1"/>
        <s v="2026-07-06 15:32:03" u="1"/>
        <s v="2026-07-06 16:00:01" u="1"/>
        <s v="2026-07-06 16:18:02" u="1"/>
        <s v="2026-07-06 16:20:53" u="1"/>
        <s v="2026-07-06 16:23:51" u="1"/>
        <s v="2026-07-09 16:49:56" u="1"/>
        <s v="2026-07-15 17:12:18" u="1"/>
        <s v="2026-07-06 17:34:02" u="1"/>
        <s v="2026-07-06 17:42:25" u="1"/>
        <s v="2026-07-06 19:55:51" u="1"/>
        <s v="2026-07-16 08:37:36" u="1"/>
        <s v="2026-07-15 08:06:46" u="1"/>
        <s v="2026-07-16 08:57:13" u="1"/>
        <s v="2026-07-13 09:18:27" u="1"/>
        <s v="2026-07-08 09:51:39" u="1"/>
        <s v="2026-07-08 10:00:52" u="1"/>
        <s v="2026-07-15 08:07:17" u="1"/>
        <s v="2026-07-15 08:07:38" u="1"/>
        <s v="2026-07-08 10:54:45" u="1"/>
        <s v="2026-07-08 11:17:08" u="1"/>
        <s v="2026-07-08 11:30:08" u="1"/>
        <s v="2026-07-08 11:46:57" u="1"/>
        <s v="2026-07-14 07:44:15" u="1"/>
        <s v="2026-07-14 07:45:12" u="1"/>
        <s v="2026-07-07 14:18:52" u="1"/>
        <s v="2026-07-14 07:50:56" u="1"/>
        <s v="2026-07-13 15:01:58" u="1"/>
        <s v="2026-07-14 07:51:28" u="1"/>
        <s v="2026-07-07 15:03:38" u="1"/>
        <s v="2026-07-08 15:07:44" u="1"/>
        <s v="2026-07-16 15:09:11" u="1"/>
        <s v="2026-07-10 15:12:23" u="1"/>
        <s v="2026-07-10 15:58:18" u="1"/>
        <s v="2026-07-10 16:23:43" u="1"/>
        <s v="2026-07-13 16:31:45" u="1"/>
        <s v="2026-07-14 07:51:53" u="1"/>
        <s v="2026-07-16 17:27:06" u="1"/>
        <s v="2026-07-08 17:36:03" u="1"/>
        <s v="2026-07-08 20:02:36" u="1"/>
        <s v="2026-07-09 07:29:58" u="1"/>
        <s v="2026-07-13 08:17:04" u="1"/>
        <s v="2026-07-09 08:28:48" u="1"/>
        <s v="2026-07-14 08:30:15" u="1"/>
        <s v="2026-07-09 08:44:56" u="1"/>
        <s v="2026-07-13 10:21:18" u="1"/>
        <s v="2026-07-09 10:40:29" u="1"/>
        <s v="2026-07-13 11:12:59" u="1"/>
        <s v="2026-07-13 11:37:24" u="1"/>
        <s v="2026-07-09 11:40:02" u="1"/>
        <s v="2026-07-13 12:17:51" u="1"/>
        <s v="2026-07-13 13:27:36" u="1"/>
        <s v="2026-07-16 13:43:51" u="1"/>
        <s v="2026-07-13 15:00:28" u="1"/>
        <s v="2026-07-10 06:38:42" u="1"/>
        <s v="2026-07-17 16:18:46" u="1"/>
        <s v="2026-07-14 16:26:39" u="1"/>
        <s v="2026-07-09 16:38:35" u="1"/>
        <s v="2026-07-09 16:40:44" u="1"/>
        <s v="2026-07-09 16:47:47" u="1"/>
        <s v="2026-07-13 16:56:53" u="1"/>
        <s v="2026-07-14 08:55:45" u="1"/>
        <s v="2026-07-14 09:59:42" u="1"/>
        <s v="2026-07-14 10:15:31" u="1"/>
        <s v="2026-07-14 10:57:46" u="1"/>
        <s v="2026-07-14 11:20:27" u="1"/>
        <s v="2026-07-14 11:30:06" u="1"/>
        <s v="2026-07-14 11:48:07" u="1"/>
        <s v="2026-07-10 11:59:01" u="1"/>
        <s v="2026-07-14 12:09:46" u="1"/>
        <s v="2026-07-14 12:22:23" u="1"/>
        <s v="2026-07-14 12:36:09" u="1"/>
        <s v="2026-07-14 13:37:45" u="1"/>
        <s v="2026-07-14 13:40:11" u="1"/>
        <s v="2026-07-14 13:45:00" u="1"/>
        <s v="2026-07-14 13:47:42" u="1"/>
        <s v="2026-07-17 13:57:11" u="1"/>
        <s v="2026-07-10 16:16:46" u="1"/>
        <s v="2026-07-10 06:17:53" u="1"/>
        <s v="2026-07-23 17:42:21" u="1"/>
        <s v="2026-07-06 14:15:56" u="1"/>
        <s v="2026-07-21 09:40:48" u="1"/>
        <s v="2026-07-03 13:23:03" u="1"/>
        <s v="2026-07-21 09:39:45" u="1"/>
        <s v="2026-06-24 12:00:41" u="1"/>
        <s v="2026-07-21 09:40:14" u="1"/>
        <s v="2026-07-21 09:35:21" u="1"/>
        <s v="2026-07-06 10:06:41" u="1"/>
        <s v="2026-07-08 09:52:04" u="1"/>
        <s v="2026-07-21 09:36:08" u="1"/>
        <s v="2026-07-06 23:27:28" u="1"/>
        <s v="2026-07-06 13:48:34" u="1"/>
        <s v="2026-07-06 08:25:02" u="1"/>
        <s v="2026-07-06 11:05:22" u="1"/>
        <s v="2026-07-06 11:23:02" u="1"/>
        <s v="2026-07-06 15:48:56" u="1"/>
        <s v="2026-07-06 10:40:34" u="1"/>
        <s v="2026-07-06 20:13:30" u="1"/>
        <s v="2026-07-07 07:14:58" u="1"/>
        <s v="2026-07-07 10:51:21" u="1"/>
        <s v="2026-07-07 11:06:43" u="1"/>
        <s v="2026-07-03 14:38:16" u="1"/>
        <s v="2026-07-07 06:54:10" u="1"/>
        <s v="2026-07-06 08:12:52" u="1"/>
        <s v="2026-07-08 08:57:45" u="1"/>
        <s v="2026-07-07 08:12:41" u="1"/>
        <s v="2026-07-07 08:38:14" u="1"/>
        <s v="2026-07-07 08:50:25" u="1"/>
        <s v="2026-07-06 09:17:20" u="1"/>
        <s v="2026-07-07 11:19:35" u="1"/>
        <s v="2026-07-06 11:36:16" u="1"/>
        <s v="2026-07-07 11:43:13" u="1"/>
        <s v="2026-07-07 11:56:55" u="1"/>
        <s v="2026-07-06 14:54:05" u="1"/>
        <s v="2026-07-07 16:02:26" u="1"/>
        <s v="2026-07-06 07:14:49" u="1"/>
        <s v="2026-07-06 07:23:08" u="1"/>
        <s v="2026-07-06 07:36:32" u="1"/>
        <s v="2026-07-06 07:45:24" u="1"/>
        <s v="2026-07-06 08:26:37" u="1"/>
        <s v="2026-07-08 11:55:11" u="1"/>
        <s v="2026-07-08 14:17:13" u="1"/>
        <s v="2026-07-06 14:21:16" u="1"/>
        <s v="2026-07-06 14:27:28" u="1"/>
        <s v="2026-07-07 10:18:11" u="1"/>
        <s v="2026-07-07 10:26:02" u="1"/>
        <s v="2026-07-07 10:51:37" u="1"/>
        <s v="2026-07-17 11:20:45" u="1"/>
        <s v="2026-07-03 16:57:17" u="1"/>
        <s v="2026-07-03 20:17:40" u="1"/>
        <s v="2026-07-06 06:52:28" u="1"/>
        <s v="2026-07-06 08:01:57" u="1"/>
        <s v="2026-07-06 09:55:44" u="1"/>
        <s v="2026-07-06 13:00:45" u="1"/>
        <s v="2026-07-09 13:45:40" u="1"/>
        <s v="2026-07-06 14:06:14" u="1"/>
        <s v="2026-07-06 15:28:35" u="1"/>
        <s v="2026-07-14 16:09:35" u="1"/>
        <s v="2026-07-06 16:17:09" u="1"/>
        <s v="2026-07-07 10:22:11" u="1"/>
        <s v="2026-07-07 12:58:10" u="1"/>
        <s v="2026-07-07 14:18:15" u="1"/>
        <s v="2026-07-07 14:47:32" u="1"/>
        <s v="2026-07-07 15:20:26" u="1"/>
        <s v="2026-07-07 16:34:52" u="1"/>
        <s v="2026-07-07 17:11:39" u="1"/>
        <s v="2026-07-08 11:51:10" u="1"/>
        <s v="2026-07-08 11:16:18" u="1"/>
        <s v="2026-07-13 15:06:53" u="1"/>
        <s v="2026-07-08 16:27:44" u="1"/>
        <s v="2026-07-06 19:07:01" u="1"/>
        <s v="2026-07-21 09:37:29" u="1"/>
        <s v="2026-07-06 16:38:31" u="1"/>
        <s v="2026-07-06 23:35:04" u="1"/>
        <s v="2026-07-21 09:40:05" u="1"/>
        <s v="2026-07-15 09:39:12" u="1"/>
        <s v="2026-02-18 16:34:13" u="1"/>
        <s v="2026-07-07 09:32:52" u="1"/>
        <s v="2026-07-08 10:09:02" u="1"/>
        <s v="2026-07-13 22:19:59" u="1"/>
        <s v="2026-07-07 08:47:49" u="1"/>
        <s v="2026-07-08 23:28:27" u="1"/>
        <s v="2026-07-10 09:16:00" u="1"/>
        <s v="2026-07-15 09:29:53" u="1"/>
        <s v="2026-07-06 09:10:37" u="1"/>
        <s v="2026-06-01 08:33:41" u="1"/>
        <s v="2026-06-02 07:17:24" u="1"/>
        <s v="2026-07-06 07:25:47" u="1"/>
        <s v="2026-07-10 16:14:07" u="1"/>
        <s v="2026-07-09 14:38:53" u="1"/>
        <s v="2026-07-09 10:35:05" u="1"/>
        <s v="2026-07-06 22:15:35" u="1"/>
        <s v="2026-07-14 11:08:49" u="1"/>
        <s v="2026-07-03 14:46:38" u="1"/>
        <s v="2026-07-07 09:46:52" u="1"/>
        <s v="2026-07-03 15:48:15" u="1"/>
        <s v="2026-07-07 15:54:11" u="1"/>
        <s v="2026-07-13 07:14:09" u="1"/>
        <s v="2026-07-21 09:36:37" u="1"/>
        <s v="2026-07-06 07:47:55" u="1"/>
        <s v="2026-07-06 15:21:23" u="1"/>
        <s v="2026-07-07 09:06:06" u="1"/>
        <s v="2026-07-07 07:41:18" u="1"/>
        <s v="2026-07-13 12:01:08" u="1"/>
        <s v="2026-07-07 07:49:08" u="1"/>
        <s v="2026-07-15 09:24:55" u="1"/>
        <s v="2026-07-15 09:24:56" u="1"/>
        <s v="2026-07-15 09:24:57" u="1"/>
        <s v="2026-07-15 09:24:58" u="1"/>
        <s v="2026-07-15 09:24:59" u="1"/>
        <s v="2026-07-15 09:25:00" u="1"/>
        <s v="2026-07-15 09:25:01" u="1"/>
        <s v="2026-07-15 09:25:02" u="1"/>
        <s v="2026-07-15 09:25:03" u="1"/>
        <s v="2026-07-15 09:25:04" u="1"/>
        <s v="2026-07-15 09:25:05" u="1"/>
        <s v="2026-07-15 09:25:06" u="1"/>
        <s v="2026-07-15 09:25:07" u="1"/>
        <s v="2026-07-15 09:25:08" u="1"/>
        <s v="2026-07-13 10:31:03" u="1"/>
        <s v="2026-07-15 09:25:09" u="1"/>
        <s v="2026-07-07 11:23:31" u="1"/>
        <s v="2026-07-03 05:55:49" u="1"/>
        <s v="2026-07-14 09:39:22" u="1"/>
        <s v="2026-07-14 09:39:39" u="1"/>
        <s v="2026-07-14 09:39:54" u="1"/>
        <s v="2026-07-14 09:40:17" u="1"/>
        <s v="2026-07-03 15:37:18" u="1"/>
        <s v="2026-07-06 10:44:21" u="1"/>
        <s v="2026-07-06 16:06:10" u="1"/>
        <s v="2026-07-07 08:34:02" u="1"/>
        <s v="2026-07-21 09:44:11" u="1"/>
        <s v="2026-07-07 11:53:19" u="1"/>
        <s v="2026-07-09 10:13:23" u="1"/>
        <s v="2026-07-07 13:41:34" u="1"/>
        <s v="2026-07-06 11:22:38" u="1"/>
        <s v="2026-07-06 13:50:19" u="1"/>
        <s v="2026-07-06 14:01:18" u="1"/>
        <s v="2026-07-06 15:39:15" u="1"/>
        <s v="2026-07-06 15:42:18" u="1"/>
        <s v="2026-07-06 16:37:44" u="1"/>
        <s v="2026-07-06 16:45:27" u="1"/>
        <s v="2026-07-14 09:37:55" u="1"/>
        <s v="2026-07-14 09:39:00" u="1"/>
        <s v="2026-07-14 09:39:10" u="1"/>
        <s v="2026-07-14 09:37:37" u="1"/>
        <s v="2026-07-03 15:49:09" u="1"/>
        <s v="2026-07-17 13:54:27" u="1"/>
        <s v="2026-07-06 09:58:04" u="1"/>
        <s v="2026-07-06 12:17:53" u="1"/>
        <s v="2026-07-08 13:18:26" u="1"/>
        <s v="2026-07-07 15:00:20" u="1"/>
        <s v="2026-07-06 16:40:52" u="1"/>
        <s v="2026-07-07 16:53:11" u="1"/>
        <s v="2026-07-06 17:41:54" u="1"/>
        <s v="2026-07-07 07:47:18" u="1"/>
        <s v="2026-07-07 15:02:30" u="1"/>
        <s v="2026-07-06 10:14:47" u="1"/>
        <s v="2026-07-06 10:14:49" u="1"/>
        <s v="2026-07-06 10:15:00" u="1"/>
        <s v="2026-07-06 10:21:32" u="1"/>
        <s v="2026-07-06 10:44:44" u="1"/>
        <s v="2026-07-06 13:03:45" u="1"/>
        <s v="2026-07-06 14:56:14" u="1"/>
        <s v="2026-07-15 15:13:12" u="1"/>
        <s v="2026-07-08 15:58:38" u="1"/>
        <s v="2026-07-09 08:46:28" u="1"/>
        <s v="2026-07-07 10:45:03" u="1"/>
        <s v="2026-07-10 11:24:15" u="1"/>
        <s v="2026-07-22 10:59:50" u="1"/>
        <s v="2026-07-22 10:54:45" u="1"/>
        <s v="2026-07-13 13:08:01" u="1"/>
        <s v="2026-07-08 13:44:27" u="1"/>
        <s v="2026-07-10 11:19:22" u="1"/>
        <s v="2026-07-13 06:31:17" u="1"/>
        <s v="2026-07-13 06:44:35" u="1"/>
        <s v="2026-07-10 11:50:25" u="1"/>
        <s v="2026-07-03 13:28:18" u="1"/>
        <s v="2026-07-03 13:33:01" u="1"/>
        <s v="2026-07-03 14:36:14" u="1"/>
        <s v="2026-07-03 14:50:42" u="1"/>
        <s v="2026-07-03 15:08:37" u="1"/>
        <s v="2026-07-03 15:13:51" u="1"/>
        <s v="2026-07-03 15:36:58" u="1"/>
        <s v="2026-07-03 16:00:03" u="1"/>
        <s v="2026-07-03 16:03:11" u="1"/>
        <s v="2026-07-14 16:30:31" u="1"/>
        <s v="2026-07-03 16:36:15" u="1"/>
        <s v="2026-07-03 16:36:33" u="1"/>
        <s v="2026-07-03 17:01:56" u="1"/>
        <s v="2026-07-03 18:05:41" u="1"/>
        <s v="2026-07-03 18:16:49" u="1"/>
        <s v="2026-07-09 12:52:59" u="1"/>
        <s v="2026-07-03 12:54:37" u="1"/>
        <s v="2026-07-03 18:48:47" u="1"/>
        <s v="2026-07-03 20:22:46" u="1"/>
        <s v="2026-07-13 06:31:27" u="1"/>
        <s v="2026-07-15 06:39:40" u="1"/>
        <s v="2026-07-08 07:15:43" u="1"/>
        <s v="2026-07-06 08:02:59" u="1"/>
        <s v="2026-07-06 08:33:45" u="1"/>
        <s v="2026-07-06 08:37:19" u="1"/>
        <s v="2026-07-07 09:16:18" u="1"/>
        <s v="2026-07-06 10:18:15" u="1"/>
        <s v="2026-07-06 10:35:21" u="1"/>
        <s v="2026-07-10 11:18:39" u="1"/>
        <s v="2026-07-07 12:05:20" u="1"/>
        <s v="2026-07-07 12:11:06" u="1"/>
        <s v="2026-07-07 14:49:47" u="1"/>
        <s v="2026-07-06 15:36:52" u="1"/>
        <s v="2026-07-14 16:29:20" u="1"/>
        <s v="2026-07-07 16:33:03" u="1"/>
        <s v="2026-07-06 17:36:37" u="1"/>
        <s v="2026-07-06 18:16:56" u="1"/>
        <s v="2026-07-06 21:31:15" u="1"/>
        <s v="2026-07-07 09:00:43" u="1"/>
        <s v="2026-07-07 09:03:55" u="1"/>
        <s v="2026-07-10 10:44:36" u="1"/>
        <s v="2026-07-10 10:51:46" u="1"/>
        <s v="2026-07-10 10:56:30" u="1"/>
        <s v="2026-07-13 10:59:07" u="1"/>
        <s v="2026-07-10 11:08:12" u="1"/>
        <s v="2026-07-10 12:01:22" u="1"/>
        <s v="2026-07-07 13:14:29" u="1"/>
        <s v="2026-07-07 16:27:23" u="1"/>
        <s v="2026-07-07 17:01:23" u="1"/>
        <s v="2026-07-16 08:22:16" u="1"/>
        <s v="2026-07-13 14:33:16" u="1"/>
        <s v="2026-07-08 17:51:53" u="1"/>
        <s v="2026-07-17 10:03:34" u="1"/>
        <s v="2026-07-21 10:06:00" u="1"/>
        <s v="2026-07-14 12:08:10" u="1"/>
        <s v="2026-07-07 11:29:26" u="1"/>
        <s v="2026-07-16 07:55:18" u="1"/>
        <s v="2026-07-16 10:21:31" u="1"/>
        <s v="2026-07-16 10:57:15" u="1"/>
        <s v="2026-07-03 11:57:53" u="1"/>
        <s v="2026-07-03 14:47:05" u="1"/>
        <s v="2026-07-06 23:27:20" u="1"/>
        <s v="2026-07-06 23:33:57" u="1"/>
        <s v="2026-07-03 08:55:36" u="1"/>
        <s v="2026-07-03 08:52:36" u="1"/>
        <s v="2026-07-03 08:53:09" u="1"/>
        <s v="2026-07-02 16:23:22" u="1"/>
        <s v="2026-07-10 13:13:57" u="1"/>
        <s v="2026-07-07 16:20:15" u="1"/>
        <s v="2026-07-06 06:20:49" u="1"/>
        <s v="2026-07-03 10:57:18" u="1"/>
        <s v="2026-07-02 14:09:08" u="1"/>
        <s v="2026-07-06 14:12:55" u="1"/>
        <s v="2026-07-10 23:27:42" u="1"/>
        <s v="2026-07-08 14:31:17" u="1"/>
        <s v="2026-07-03 15:33:57" u="1"/>
        <s v="2026-07-08 23:14:12" u="1"/>
        <s v="2026-07-03 13:20:53" u="1"/>
        <s v="2026-07-03 07:52:21" u="1"/>
        <s v="2026-07-10 14:46:30" u="1"/>
        <s v="2026-07-03 14:50:28" u="1"/>
        <s v="2026-07-03 09:48:59" u="1"/>
        <s v="2026-07-03 15:24:36" u="1"/>
        <s v="2026-07-03 16:22:43" u="1"/>
        <s v="2026-07-06 23:10:05" u="1"/>
        <s v="2026-07-06 07:10:52" u="1"/>
        <s v="2026-07-10 23:10:41" u="1"/>
        <s v="2026-07-06 09:49:21" u="1"/>
        <s v="2026-07-08 23:28:04" u="1"/>
        <s v="2026-07-03 10:51:39" u="1"/>
        <s v="2026-07-06 11:26:48" u="1"/>
        <s v="2026-07-03 22:59:59" u="1"/>
        <s v="2026-07-06 21:49:35" u="1"/>
        <s v="2026-07-03 23:10:45" u="1"/>
        <s v="2026-07-10 23:28:20" u="1"/>
        <s v="2026-07-03 11:42:52" u="1"/>
        <s v="2026-07-10 11:34:53" u="1"/>
        <s v="2026-06-04 11:36:40" u="1"/>
        <s v="2026-07-03 07:41:37" u="1"/>
        <s v="2026-06-01 09:29:42" u="1"/>
        <s v="2026-07-07 10:12:48" u="1"/>
        <s v="2026-07-08 11:03:13" u="1"/>
        <s v="2026-07-03 23:10:43" u="1"/>
        <s v="2026-07-03 15:37:59" u="1"/>
        <s v="2026-07-03 10:08:32" u="1"/>
        <s v="2026-06-11 20:27:55" u="1"/>
        <s v="2026-07-03 16:20:39" u="1"/>
        <s v="2026-07-06 23:35:51" u="1"/>
        <s v="2026-07-07 09:35:59" u="1"/>
        <s v="2026-07-07 09:37:19" u="1"/>
        <s v="2026-07-03 10:45:04" u="1"/>
        <s v="2026-07-08 14:02:12" u="1"/>
        <s v="2026-07-03 22:17:25" u="1"/>
        <s v="2026-07-03 22:17:30" u="1"/>
        <s v="2026-07-03 22:17:34" u="1"/>
        <s v="2026-07-21 07:07:37" u="1"/>
        <s v="2026-07-03 07:40:38" u="1"/>
        <s v="2026-07-03 16:08:38" u="1"/>
        <s v="2026-07-03 11:34:19" u="1"/>
        <s v="2026-07-09 07:21:00" u="1"/>
        <s v="2026-05-15 11:14:15" u="1"/>
        <s v="2026-07-06 23:28:14" u="1"/>
        <s v="2026-07-03 11:32:55" u="1"/>
        <s v="2026-07-14 07:43:31" u="1"/>
        <s v="2026-07-06 23:29:43" u="1"/>
        <s v="2026-07-03 07:42:21" u="1"/>
        <s v="2026-07-03 07:44:00" u="1"/>
        <s v="2026-07-06 17:45:34" u="1"/>
        <s v="2026-07-03 06:35:45" u="1"/>
        <s v="2026-07-03 08:12:18" u="1"/>
        <s v="2026-07-03 06:36:26" u="1"/>
        <s v="2026-07-03 10:59:43" u="1"/>
        <s v="2026-07-06 08:31:02" u="1"/>
        <s v="2026-07-13 11:51:33" u="1"/>
        <s v="2026-07-13 11:53:05" u="1"/>
        <s v="2026-07-13 11:49:35" u="1"/>
        <s v="2026-07-07 09:59:27" u="1"/>
        <s v="2026-07-03 16:17:19" u="1"/>
        <s v="2026-07-03 10:58:19" u="1"/>
        <s v="2026-07-14 08:37:28" u="1"/>
        <s v="2026-05-29 09:48:32" u="1"/>
        <s v="2026-07-03 13:55:12" u="1"/>
        <s v="2026-07-06 07:44:01" u="1"/>
        <s v="2026-06-01 16:09:38" u="1"/>
        <s v="2026-06-02 15:29:01" u="1"/>
        <s v="2026-07-06 19:44:37" u="1"/>
        <s v="2026-06-09 10:02:49" u="1"/>
        <s v="2026-07-07 12:08:30" u="1"/>
        <s v="2026-07-03 14:11:02" u="1"/>
        <s v="2026-06-03 17:29:06" u="1"/>
        <s v="2026-07-10 16:38:37" u="1"/>
        <s v="2026-06-10 14:21:53" u="1"/>
        <s v="2026-06-05 10:19:15" u="1"/>
        <s v="2026-07-07 10:51:45" u="1"/>
        <s v="2026-07-09 08:51:42" u="1"/>
        <s v="2026-07-09 08:51:43" u="1"/>
        <s v="2026-07-09 08:51:44" u="1"/>
        <s v="2026-07-09 08:52:44" u="1"/>
        <s v="2026-07-09 08:52:45" u="1"/>
        <s v="2026-07-09 08:52:46" u="1"/>
        <s v="2026-07-09 08:52:47" u="1"/>
        <s v="2026-07-09 08:52:48" u="1"/>
        <s v="2026-07-09 08:52:49" u="1"/>
        <s v="2026-07-09 08:52:50" u="1"/>
        <s v="2026-06-12 08:32:34" u="1"/>
        <s v="2026-07-13 09:23:39" u="1"/>
        <s v="2026-06-16 17:14:44" u="1"/>
        <s v="2026-07-09 18:27:13" u="1"/>
        <s v="2026-06-17 09:33:56" u="1"/>
        <s v="2026-07-15 13:56:08" u="1"/>
        <s v="2026-07-09 10:32:53" u="1"/>
        <s v="2026-07-06 08:07:35" u="1"/>
        <s v="2026-06-23 17:09:51" u="1"/>
        <s v="2026-07-03 12:46:39" u="1"/>
        <s v="2026-07-06 09:22:53" u="1"/>
        <s v="2026-07-06 09:21:26" u="1"/>
        <s v="2026-07-03 14:30:21" u="1"/>
        <s v="2026-07-06 09:23:28" u="1"/>
        <s v="2026-07-03 08:58:03" u="1"/>
        <s v="2026-07-02 13:39:21" u="1"/>
        <s v="2026-07-03 16:41:42" u="1"/>
        <s v="2026-07-03 16:41:08" u="1"/>
        <s v="2026-07-03 16:40:41" u="1"/>
        <s v="2026-07-03 16:40:14" u="1"/>
        <s v="2026-07-03 16:39:40" u="1"/>
        <s v="2026-07-03 16:39:12" u="1"/>
        <s v="2026-07-03 16:38:06" u="1"/>
        <s v="2026-07-03 16:34:18" u="1"/>
        <s v="2026-07-07 11:41:08" u="1"/>
        <s v="2026-07-06 14:10:18" u="1"/>
        <s v="2026-07-06 14:10:39" u="1"/>
        <s v="2026-07-03 08:33:11" u="1"/>
        <s v="2026-07-03 10:21:52" u="1"/>
        <s v="2026-07-02 08:46:25" u="1"/>
        <s v="2026-07-03 10:42:16" u="1"/>
        <s v="2026-07-03 11:06:00" u="1"/>
        <s v="2026-07-03 11:37:06" u="1"/>
        <s v="2026-07-03 12:04:51" u="1"/>
        <s v="2026-07-03 12:07:28" u="1"/>
        <s v="2026-07-03 12:27:23" u="1"/>
        <s v="2026-07-03 15:14:36" u="1"/>
        <s v="2026-07-03 16:34:15" u="1"/>
        <s v="2026-07-06 11:25:45" u="1"/>
        <s v="2026-07-07 12:31:43" u="1"/>
        <s v="2026-07-06 15:40:10" u="1"/>
        <s v="2026-07-03 15:45:48" u="1"/>
        <s v="2026-07-03 15:47:21" u="1"/>
        <s v="2026-07-01 19:48:38" u="1"/>
        <s v="2026-07-13 07:52:02" u="1"/>
        <s v="2026-07-09 09:05:49" u="1"/>
        <s v="2026-07-03 07:48:46" u="1"/>
        <s v="2026-07-03 09:21:23" u="1"/>
        <s v="2026-07-03 09:42:07" u="1"/>
        <s v="2026-07-03 10:19:25" u="1"/>
        <s v="2026-07-03 10:38:52" u="1"/>
        <s v="2026-07-03 11:01:09" u="1"/>
        <s v="2026-07-03 11:25:23" u="1"/>
        <s v="2026-07-03 11:47:38" u="1"/>
        <s v="2026-07-03 11:49:09" u="1"/>
        <s v="2026-07-03 11:54:26" u="1"/>
        <s v="2026-07-03 12:48:33" u="1"/>
        <s v="2026-07-03 13:20:32" u="1"/>
        <s v="2026-07-10 08:39:45" u="1"/>
        <s v="2026-07-03 13:48:56" u="1"/>
        <s v="2026-07-03 13:59:13" u="1"/>
        <s v="2026-07-03 14:16:43" u="1"/>
        <s v="2026-07-03 14:19:56" u="1"/>
        <s v="2026-07-03 14:21:19" u="1"/>
        <s v="2026-07-03 15:36:50" u="1"/>
        <s v="2026-07-03 15:38:44" u="1"/>
        <s v="2026-07-03 16:40:47" u="1"/>
        <s v="2026-07-03 17:00:47" u="1"/>
        <s v="2026-07-03 17:17:15" u="1"/>
        <s v="2026-07-03 17:30:34" u="1"/>
        <s v="2026-07-06 08:15:35" u="1"/>
        <s v="2026-07-06 09:02:57" u="1"/>
        <s v="2026-07-03 09:35:55" u="1"/>
        <s v="2026-07-03 09:45:01" u="1"/>
        <s v="2026-07-06 10:00:24" u="1"/>
        <s v="2026-07-10 10:37:38" u="1"/>
        <s v="2026-07-06 11:43:07" u="1"/>
        <s v="2026-07-06 13:46:17" u="1"/>
        <s v="2026-07-06 14:17:55" u="1"/>
        <s v="2026-07-13 08:55:26" u="1"/>
        <s v="2026-07-06 15:07:38" u="1"/>
        <s v="2026-07-06 15:56:23" u="1"/>
        <s v="2026-07-06 16:30:17" u="1"/>
        <s v="2026-07-06 16:39:37" u="1"/>
        <s v="2026-07-06 11:32:31" u="1"/>
        <s v="2026-07-06 17:17:05" u="1"/>
        <s v="2026-07-06 12:30:58" u="1"/>
        <s v="2026-07-03 13:24:33" u="1"/>
        <s v="2026-07-07 07:45:28" u="1"/>
        <s v="2026-07-07 08:28:16" u="1"/>
        <s v="2026-07-07 08:32:02" u="1"/>
        <s v="2026-07-07 14:39:10" u="1"/>
        <s v="2026-07-07 17:06:52" u="1"/>
        <s v="2026-07-08 09:25:26" u="1"/>
        <s v="2026-07-03 08:56:01" u="1"/>
        <s v="2026-07-03 09:25:43" u="1"/>
        <s v="2026-07-07 13:05:06" u="1"/>
        <s v="2026-07-03 09:51:07" u="1"/>
        <s v="2026-07-03 10:00:00" u="1"/>
        <s v="2026-07-03 10:00:07" u="1"/>
        <s v="2026-07-03 10:15:51" u="1"/>
        <s v="2026-07-03 10:19:19" u="1"/>
        <s v="2026-07-03 10:31:15" u="1"/>
        <s v="2026-07-07 16:09:11" u="1"/>
        <s v="2026-07-03 10:45:19" u="1"/>
        <s v="2026-07-07 11:27:00" u="1"/>
        <s v="2026-07-08 11:36:40" u="1"/>
        <s v="2026-07-07 11:48:12" u="1"/>
        <s v="2026-07-03 12:15:47" u="1"/>
        <s v="2026-07-07 12:38:20" u="1"/>
        <s v="2026-07-08 13:56:00" u="1"/>
        <s v="2026-07-07 14:12:11" u="1"/>
        <s v="2026-07-03 14:26:47" u="1"/>
        <s v="2026-07-03 14:48:32" u="1"/>
        <s v="2026-07-07 15:09:56" u="1"/>
        <s v="2026-07-03 15:16:48" u="1"/>
        <s v="2026-07-03 15:18:13" u="1"/>
        <s v="2026-07-03 15:20:19" u="1"/>
        <s v="2026-07-03 15:43:31" u="1"/>
        <s v="2026-07-08 16:35:12" u="1"/>
        <s v="2026-07-03 16:57:37" u="1"/>
        <s v="2026-07-03 17:24:18" u="1"/>
        <s v="2026-07-07 17:24:56" u="1"/>
        <s v="2026-07-03 17:44:09" u="1"/>
        <s v="2026-07-07 19:43:55" u="1"/>
        <s v="2026-07-06 08:07:03" u="1"/>
        <s v="2026-07-06 08:18:04" u="1"/>
        <s v="2026-07-09 08:20:56" u="1"/>
        <s v="2026-07-06 08:56:10" u="1"/>
        <s v="2026-07-09 09:17:10" u="1"/>
        <s v="2026-07-06 10:14:44" u="1"/>
        <s v="2026-07-06 10:14:52" u="1"/>
        <s v="2026-07-06 10:14:55" u="1"/>
        <s v="2026-07-06 10:15:01" u="1"/>
        <s v="2026-07-06 10:15:12" u="1"/>
        <s v="2026-07-15 11:00:01" u="1"/>
        <s v="2026-07-09 11:15:58" u="1"/>
        <s v="2026-07-06 11:43:05" u="1"/>
        <s v="2026-07-08 13:06:44" u="1"/>
        <s v="2026-07-06 13:21:44" u="1"/>
        <s v="2026-07-06 14:09:48" u="1"/>
        <s v="2026-07-08 15:08:59" u="1"/>
        <s v="2026-07-06 15:48:52" u="1"/>
        <s v="2026-07-06 16:49:48" u="1"/>
        <s v="2026-07-13 07:46:10" u="1"/>
        <s v="2026-07-10 07:56:10" u="1"/>
        <s v="2026-07-07 09:24:48" u="1"/>
        <s v="2026-07-13 07:47:42" u="1"/>
        <s v="2026-07-13 07:48:59" u="1"/>
        <s v="2026-07-07 13:52:49" u="1"/>
        <s v="2026-07-07 13:57:39" u="1"/>
        <s v="2026-07-06 08:11:42" u="1"/>
        <s v="2026-07-06 08:11:43" u="1"/>
        <s v="2026-07-07 15:09:52" u="1"/>
        <s v="2026-07-09 15:54:03" u="1"/>
        <s v="2026-07-03 07:19:42" u="1"/>
        <s v="2026-07-17 07:21:51" u="1"/>
        <s v="2026-07-03 07:43:06" u="1"/>
        <s v="2026-07-03 07:45:17" u="1"/>
        <s v="2026-07-03 08:37:20" u="1"/>
        <s v="2026-07-03 08:37:54" u="1"/>
        <s v="2026-07-03 08:50:37" u="1"/>
        <s v="2026-07-08 08:52:34" u="1"/>
        <s v="2026-07-08 08:56:21" u="1"/>
        <s v="2026-07-03 09:10:59" u="1"/>
        <s v="2026-07-03 09:19:49" u="1"/>
        <s v="2026-07-03 09:25:45" u="1"/>
        <s v="2026-07-03 09:41:29" u="1"/>
        <s v="2026-07-03 09:53:19" u="1"/>
        <s v="2026-07-03 10:19:08" u="1"/>
        <s v="2026-07-03 10:20:45" u="1"/>
        <s v="2026-07-03 10:25:02" u="1"/>
        <s v="2026-07-08 10:25:19" u="1"/>
        <s v="2026-07-03 10:34:21" u="1"/>
        <s v="2026-07-03 10:53:39" u="1"/>
        <s v="2026-07-03 11:02:25" u="1"/>
        <s v="2026-07-03 11:14:42" u="1"/>
        <s v="2026-07-03 11:16:53" u="1"/>
        <s v="2026-07-03 11:18:09" u="1"/>
        <s v="2026-07-13 11:20:13" u="1"/>
        <s v="2026-07-03 11:24:43" u="1"/>
        <s v="2026-07-03 11:36:20" u="1"/>
        <s v="2026-07-03 11:53:30" u="1"/>
        <s v="2026-07-03 12:04:23" u="1"/>
        <s v="2026-07-03 12:31:24" u="1"/>
        <s v="2026-07-03 13:02:52" u="1"/>
        <s v="2026-07-03 13:20:37" u="1"/>
        <s v="2026-07-03 13:29:49" u="1"/>
        <s v="2026-07-03 13:44:52" u="1"/>
        <s v="2026-07-03 14:18:45" u="1"/>
        <s v="2026-07-03 14:19:35" u="1"/>
        <s v="2026-07-03 14:23:01" u="1"/>
        <s v="2026-07-03 14:42:55" u="1"/>
        <s v="2026-07-06 14:54:23" u="1"/>
        <s v="2026-07-03 14:59:03" u="1"/>
        <s v="2026-07-03 15:05:15" u="1"/>
        <s v="2026-07-08 16:00:30" u="1"/>
        <s v="2026-07-08 16:11:48" u="1"/>
        <s v="2026-07-03 08:38:05" u="1"/>
        <s v="2026-07-03 09:17:20" u="1"/>
        <s v="2026-07-03 09:36:54" u="1"/>
        <s v="2026-07-03 10:40:27" u="1"/>
        <s v="2026-07-03 10:59:09" u="1"/>
        <s v="2026-07-03 11:20:23" u="1"/>
        <s v="2026-07-03 09:00:08" u="1"/>
        <s v="2026-07-03 09:03:18" u="1"/>
        <s v="2026-07-03 09:15:47" u="1"/>
        <s v="2026-07-03 11:43:26" u="1"/>
        <s v="2026-07-07 08:15:54" u="1"/>
        <s v="2026-07-07 08:36:07" u="1"/>
        <s v="2026-07-07 08:55:15" u="1"/>
        <s v="2026-07-09 09:02:30" u="1"/>
        <s v="2026-07-15 09:09:31" u="1"/>
        <s v="2026-07-07 09:30:14" u="1"/>
        <s v="2026-07-06 09:48:28" u="1"/>
        <s v="2026-07-07 10:20:55" u="1"/>
        <s v="2026-07-07 10:38:33" u="1"/>
        <s v="2026-07-06 10:41:35" u="1"/>
        <s v="2026-07-14 10:46:29" u="1"/>
        <s v="2026-07-06 11:01:43" u="1"/>
        <s v="2026-07-14 11:06:03" u="1"/>
        <s v="2026-07-06 11:23:59" u="1"/>
        <s v="2026-07-07 11:48:11" u="1"/>
        <s v="2026-07-07 11:52:39" u="1"/>
        <s v="2026-07-09 13:51:36" u="1"/>
        <s v="2026-07-09 14:05:18" u="1"/>
        <s v="2026-07-07 14:12:29" u="1"/>
        <s v="2026-07-09 14:19:51" u="1"/>
        <s v="2026-07-15 14:26:01" u="1"/>
        <s v="2026-07-06 14:31:16" u="1"/>
        <s v="2026-07-09 14:49:51" u="1"/>
        <s v="2026-07-06 14:51:29" u="1"/>
        <s v="2026-07-06 14:53:31" u="1"/>
        <s v="2026-07-06 14:57:48" u="1"/>
        <s v="2026-07-09 15:14:07" u="1"/>
        <s v="2026-07-09 15:14:09" u="1"/>
        <s v="2026-07-09 15:14:12" u="1"/>
        <s v="2026-07-09 15:14:14" u="1"/>
        <s v="2026-07-09 15:14:15" u="1"/>
        <s v="2026-07-09 15:14:20" u="1"/>
        <s v="2026-07-09 15:14:43" u="1"/>
        <s v="2026-07-09 15:18:50" u="1"/>
        <s v="2026-07-09 15:18:54" u="1"/>
        <s v="2026-07-09 15:18:56" u="1"/>
        <s v="2026-07-09 15:18:58" u="1"/>
        <s v="2026-07-09 15:19:01" u="1"/>
        <s v="2026-07-09 15:19:03" u="1"/>
        <s v="2026-07-06 15:19:06" u="1"/>
        <s v="2026-07-09 15:23:45" u="1"/>
        <s v="2026-07-09 15:23:46" u="1"/>
        <s v="2026-07-09 15:23:48" u="1"/>
        <s v="2026-07-09 15:23:49" u="1"/>
        <s v="2026-07-09 15:23:52" u="1"/>
        <s v="2026-07-09 15:23:55" u="1"/>
        <s v="2026-07-09 15:29:50" u="1"/>
        <s v="2026-07-09 15:29:51" u="1"/>
        <s v="2026-07-09 15:29:54" u="1"/>
        <s v="2026-07-09 15:29:57" u="1"/>
        <s v="2026-07-09 15:29:58" u="1"/>
        <s v="2026-07-09 15:29:59" u="1"/>
        <s v="2026-07-09 15:36:45" u="1"/>
        <s v="2026-07-09 15:36:50" u="1"/>
        <s v="2026-07-09 15:36:52" u="1"/>
        <s v="2026-07-09 15:36:56" u="1"/>
        <s v="2026-07-09 15:37:18" u="1"/>
        <s v="2026-07-09 15:37:20" u="1"/>
        <s v="2026-07-09 15:37:22" u="1"/>
        <s v="2026-07-09 15:37:25" u="1"/>
        <s v="2026-07-07 15:41:48" u="1"/>
        <s v="2026-07-09 15:44:09" u="1"/>
        <s v="2026-07-09 15:44:13" u="1"/>
        <s v="2026-07-09 15:44:16" u="1"/>
        <s v="2026-07-09 15:44:18" u="1"/>
        <s v="2026-07-09 15:44:20" u="1"/>
        <s v="2026-07-09 15:48:50" u="1"/>
        <s v="2026-07-09 15:48:56" u="1"/>
        <s v="2026-07-09 15:48:57" u="1"/>
        <s v="2026-07-09 15:48:58" u="1"/>
        <s v="2026-07-09 15:49:01" u="1"/>
        <s v="2026-07-09 15:49:02" u="1"/>
        <s v="2026-07-09 15:49:04" u="1"/>
        <s v="2026-07-09 15:49:10" u="1"/>
        <s v="2026-07-09 15:56:03" u="1"/>
        <s v="2026-07-09 15:56:06" u="1"/>
        <s v="2026-07-09 15:56:07" u="1"/>
        <s v="2026-07-09 15:56:09" u="1"/>
        <s v="2026-07-09 16:02:16" u="1"/>
        <s v="2026-07-09 16:02:17" u="1"/>
        <s v="2026-07-09 16:02:20" u="1"/>
        <s v="2026-07-09 16:02:22" u="1"/>
        <s v="2026-07-09 16:02:23" u="1"/>
        <s v="2026-07-09 16:02:24" u="1"/>
        <s v="2026-07-09 16:11:23" u="1"/>
        <s v="2026-07-09 16:11:25" u="1"/>
        <s v="2026-07-09 16:11:26" u="1"/>
        <s v="2026-07-09 16:11:27" u="1"/>
        <s v="2026-07-09 16:11:28" u="1"/>
        <s v="2026-07-09 16:11:30" u="1"/>
        <s v="2026-07-06 16:13:32" u="1"/>
        <s v="2026-07-09 16:18:35" u="1"/>
        <s v="2026-07-09 16:18:36" u="1"/>
        <s v="2026-07-09 16:18:37" u="1"/>
        <s v="2026-07-09 16:18:39" u="1"/>
        <s v="2026-07-09 16:18:41" u="1"/>
        <s v="2026-07-09 16:18:42" u="1"/>
        <s v="2026-07-09 16:18:44" u="1"/>
        <s v="2026-07-09 16:22:46" u="1"/>
        <s v="2026-07-09 16:22:47" u="1"/>
        <s v="2026-07-09 16:22:52" u="1"/>
        <s v="2026-07-09 16:22:53" u="1"/>
        <s v="2026-07-09 16:22:56" u="1"/>
        <s v="2026-07-09 16:27:00" u="1"/>
        <s v="2026-07-09 16:27:02" u="1"/>
        <s v="2026-07-09 16:27:06" u="1"/>
        <s v="2026-07-09 16:27:08" u="1"/>
        <s v="2026-07-09 16:27:12" u="1"/>
        <s v="2026-07-09 16:27:39" u="1"/>
        <s v="2026-07-09 16:27:40" u="1"/>
        <s v="2026-07-09 16:27:45" u="1"/>
        <s v="2026-07-06 16:28:07" u="1"/>
        <s v="2026-07-09 16:31:30" u="1"/>
        <s v="2026-07-09 16:31:31" u="1"/>
        <s v="2026-07-09 16:32:15" u="1"/>
        <s v="2026-07-09 16:32:16" u="1"/>
        <s v="2026-07-09 16:32:17" u="1"/>
        <s v="2026-07-09 16:32:24" u="1"/>
        <s v="2026-07-09 16:36:21" u="1"/>
        <s v="2026-07-09 16:36:31" u="1"/>
        <s v="2026-07-09 16:36:30" u="1"/>
        <s v="2026-07-09 16:36:27" u="1"/>
        <s v="2026-07-09 16:36:44" u="1"/>
        <s v="2026-07-09 16:36:40" u="1"/>
        <s v="2026-07-09 16:37:06" u="1"/>
        <s v="2026-07-09 16:37:00" u="1"/>
        <s v="2026-07-09 16:40:36" u="1"/>
        <s v="2026-07-09 16:40:38" u="1"/>
        <s v="2026-07-09 16:40:39" u="1"/>
        <s v="2026-07-09 16:47:15" u="1"/>
        <s v="2026-07-09 16:47:50" u="1"/>
        <s v="2026-07-09 16:50:13" u="1"/>
        <s v="2026-07-09 16:50:27" u="1"/>
        <s v="2026-07-09 16:50:14" u="1"/>
        <s v="2026-07-09 16:50:23" u="1"/>
        <s v="2026-07-09 16:50:26" u="1"/>
        <s v="2026-07-09 16:50:32" u="1"/>
        <s v="2026-07-09 16:54:53" u="1"/>
        <s v="2026-07-09 16:54:55" u="1"/>
        <s v="2026-07-09 16:54:56" u="1"/>
        <s v="2026-07-09 16:54:57" u="1"/>
        <s v="2026-07-09 16:55:00" u="1"/>
        <s v="2026-07-09 16:55:02" u="1"/>
        <s v="2026-07-09 16:55:04" u="1"/>
        <s v="2026-07-09 17:00:16" u="1"/>
        <s v="2026-07-09 17:00:21" u="1"/>
        <s v="2026-07-09 17:00:22" u="1"/>
        <s v="2026-07-09 17:00:23" u="1"/>
        <s v="2026-07-09 17:00:28" u="1"/>
        <s v="2026-07-09 17:04:42" u="1"/>
        <s v="2026-07-09 17:04:44" u="1"/>
        <s v="2026-07-09 17:04:49" u="1"/>
        <s v="2026-07-09 17:04:50" u="1"/>
        <s v="2026-07-09 17:04:51" u="1"/>
        <s v="2026-07-09 17:04:52" u="1"/>
        <s v="2026-07-09 17:10:02" u="1"/>
        <s v="2026-07-09 17:10:03" u="1"/>
        <s v="2026-07-09 17:10:09" u="1"/>
        <s v="2026-07-09 17:10:10" u="1"/>
        <s v="2026-07-09 17:10:11" u="1"/>
        <s v="2026-07-09 17:10:12" u="1"/>
        <s v="2026-07-07 17:11:08" u="1"/>
        <s v="2026-07-09 17:14:09" u="1"/>
        <s v="2026-07-09 17:14:10" u="1"/>
        <s v="2026-07-06 21:31:24" u="1"/>
        <s v="2026-07-10 07:32:29" u="1"/>
        <s v="2026-07-10 07:48:32" u="1"/>
        <s v="2026-07-10 07:55:13" u="1"/>
        <s v="2026-07-10 08:00:22" u="1"/>
        <s v="2026-07-10 08:33:45" u="1"/>
        <s v="2026-07-10 08:39:08" u="1"/>
        <s v="2026-07-08 08:47:32" u="1"/>
        <s v="2026-07-08 08:55:05" u="1"/>
        <s v="2026-07-08 09:53:51" u="1"/>
        <s v="2026-07-08 10:10:13" u="1"/>
        <s v="2026-07-08 10:11:31" u="1"/>
        <s v="2026-07-10 10:24:24" u="1"/>
        <s v="2026-07-08 10:32:06" u="1"/>
        <s v="2026-07-08 10:37:13" u="1"/>
        <s v="2026-07-10 10:38:38" u="1"/>
        <s v="2026-07-08 10:45:43" u="1"/>
        <s v="2026-07-08 11:08:40" u="1"/>
        <s v="2026-07-08 11:10:07" u="1"/>
        <s v="2026-07-07 11:18:49" u="1"/>
        <s v="2026-07-07 12:46:09" u="1"/>
        <s v="2026-07-08 12:46:32" u="1"/>
        <s v="2026-07-08 13:31:38" u="1"/>
        <s v="2026-07-08 15:06:35" u="1"/>
        <s v="2026-07-08 15:10:12" u="1"/>
        <s v="2026-07-10 16:13:43" u="1"/>
        <s v="2026-07-10 16:17:22" u="1"/>
        <s v="2026-07-08 18:05:04" u="1"/>
        <s v="2026-07-07 21:33:29" u="1"/>
        <s v="2026-07-08 08:53:28" u="1"/>
        <s v="2026-07-13 10:55:33" u="1"/>
        <s v="2026-07-13 11:01:27" u="1"/>
        <s v="2026-07-13 11:06:33" u="1"/>
        <s v="2026-07-13 11:15:24" u="1"/>
        <s v="2026-07-13 15:44:15" u="1"/>
        <s v="2026-07-13 15:44:20" u="1"/>
        <s v="2026-07-09 15:48:08" u="1"/>
        <s v="2026-07-10 09:08:54" u="1"/>
        <s v="2026-07-10 09:11:36" u="1"/>
        <s v="2026-07-07 09:32:07" u="1"/>
        <s v="2026-07-10 10:51:06" u="1"/>
        <s v="2026-07-10 11:55:54" u="1"/>
        <s v="2026-07-10 12:04:34" u="1"/>
        <s v="2026-07-10 12:21:43" u="1"/>
        <s v="2026-07-10 12:25:11" u="1"/>
        <s v="2026-07-10 12:55:49" u="1"/>
        <s v="2026-07-10 12:57:38" u="1"/>
        <s v="2026-07-10 13:03:52" u="1"/>
        <s v="2026-07-10 08:00:42" u="1"/>
        <s v="2026-07-06 08:42:17" u="1"/>
        <s v="2026-07-09 09:15:36" u="1"/>
        <s v="2026-07-06 23:27:31" u="1"/>
        <s v="2026-07-03 11:45:47" u="1"/>
        <s v="2026-07-09 09:00:01" u="1"/>
        <s v="2026-07-13 07:56:08" u="1"/>
        <s v="2026-07-10 14:03:24" u="1"/>
        <s v="2026-07-06 23:27:40" u="1"/>
        <s v="2026-07-13 12:01:30" u="1"/>
        <s v="2026-07-10 15:24:42" u="1"/>
        <s v="2026-07-07 10:10:37" u="1"/>
        <s v="2026-07-07 10:11:19" u="1"/>
        <s v="2026-07-07 11:34:56" u="1"/>
        <s v="2026-07-02 23:03:43" u="1"/>
        <s v="2026-07-02 08:49:28" u="1"/>
        <s v="2026-07-01 19:51:58" u="1"/>
        <s v="2026-07-02 23:15:59" u="1"/>
        <s v="2026-07-07 12:51:37" u="1"/>
        <s v="2026-07-03 07:43:11" u="1"/>
        <s v="2026-07-07 08:09:48" u="1"/>
        <s v="2026-07-08 15:47:06" u="1"/>
        <s v="2026-07-06 11:42:35" u="1"/>
        <s v="2026-07-09 09:14:09" u="1"/>
        <s v="2026-07-06 16:57:31" u="1"/>
        <s v="2026-06-19 10:37:27" u="1"/>
        <s v="2026-07-07 16:36:21" u="1"/>
        <s v="2026-07-02 15:48:17" u="1"/>
        <s v="2026-07-14 07:57:48" u="1"/>
        <s v="2026-07-09 08:51:47" u="1"/>
        <s v="2026-07-09 08:51:49" u="1"/>
        <s v="2026-07-02 14:57:46" u="1"/>
        <s v="2026-07-07 13:45:56" u="1"/>
        <s v="2026-07-09 08:51:50" u="1"/>
        <s v="2026-07-09 08:51:51" u="1"/>
        <s v="2026-07-09 08:51:52" u="1"/>
        <s v="2026-07-09 08:51:57" u="1"/>
        <s v="2026-07-09 08:52:00" u="1"/>
        <s v="2026-07-09 08:52:01" u="1"/>
        <s v="2026-07-09 08:52:32" u="1"/>
        <s v="2026-07-09 08:52:33" u="1"/>
        <s v="2026-07-09 08:52:34" u="1"/>
        <s v="2026-07-09 08:52:36" u="1"/>
        <s v="2026-07-09 08:52:37" u="1"/>
        <s v="2026-07-09 08:52:38" u="1"/>
        <s v="2026-07-09 08:52:39" u="1"/>
        <s v="2026-07-09 08:52:40" u="1"/>
        <s v="2026-07-09 08:52:41" u="1"/>
        <s v="2026-07-13 08:49:40" u="1"/>
        <s v="2026-07-13 15:40:06" u="1"/>
        <s v="2026-07-01 19:35:33" u="1"/>
        <s v="2026-07-07 15:35:15" u="1"/>
        <s v="2026-07-02 16:45:36" u="1"/>
        <s v="2026-07-17 11:16:31" u="1"/>
        <s v="2026-07-02 14:30:57" u="1"/>
        <s v="2026-07-10 15:09:05" u="1"/>
        <s v="2026-07-10 15:10:16" u="1"/>
        <s v="2026-07-02 15:53:04" u="1"/>
        <s v="2026-07-13 07:45:45" u="1"/>
        <s v="2026-07-09 06:50:18" u="1"/>
        <s v="2026-07-13 07:52:51" u="1"/>
        <s v="2026-07-13 07:54:48" u="1"/>
        <s v="2026-07-13 07:55:25" u="1"/>
        <s v="2026-07-02 14:08:52" u="1"/>
        <s v="2026-07-14 10:55:53" u="1"/>
        <s v="2026-07-02 17:38:16" u="1"/>
        <s v="2026-07-02 09:00:18" u="1"/>
        <s v="2026-07-03 12:49:46" u="1"/>
        <s v="2026-07-02 15:55:38" u="1"/>
        <s v="2026-07-02 17:13:37" u="1"/>
        <s v="2026-07-03 08:31:10" u="1"/>
        <s v="2026-07-08 06:15:12" u="1"/>
        <s v="2026-07-03 11:28:48" u="1"/>
        <s v="2026-07-08 09:02:34" u="1"/>
        <s v="2026-07-07 12:08:19" u="1"/>
        <s v="2026-07-08 10:51:49" u="1"/>
        <s v="2026-07-02 15:52:57" u="1"/>
        <s v="2026-07-02 16:10:59" u="1"/>
        <s v="2026-07-02 16:19:47" u="1"/>
        <s v="2026-07-02 16:25:18" u="1"/>
        <s v="2026-07-02 16:26:51" u="1"/>
        <s v="2026-07-02 16:35:44" u="1"/>
        <s v="2026-07-07 16:43:03" u="1"/>
        <s v="2026-07-02 16:56:00" u="1"/>
        <s v="2026-07-08 13:02:44" u="1"/>
        <s v="2026-07-13 11:27:16" u="1"/>
        <s v="2026-07-08 09:23:00" u="1"/>
        <s v="2026-07-06 13:35:24" u="1"/>
        <s v="2026-07-06 14:45:55" u="1"/>
        <s v="2026-07-07 16:09:28" u="1"/>
        <s v="2026-07-10 07:55:36" u="1"/>
        <s v="2026-07-07 10:35:34" u="1"/>
        <s v="2026-07-07 10:40:36" u="1"/>
        <s v="2026-07-13 07:51:10" u="1"/>
        <s v="2026-07-10 07:56:47" u="1"/>
        <s v="2026-07-07 11:15:04" u="1"/>
        <s v="2026-07-10 11:42:20" u="1"/>
        <s v="2026-07-10 11:45:14" u="1"/>
        <s v="2026-07-02 14:16:10" u="1"/>
        <s v="2026-07-06 08:11:41" u="1"/>
        <s v="2026-07-10 07:57:18" u="1"/>
        <s v="2026-07-02 15:06:29" u="1"/>
        <s v="2026-07-02 15:21:38" u="1"/>
        <s v="2026-07-02 15:27:57" u="1"/>
        <s v="2026-07-02 15:38:50" u="1"/>
        <s v="2026-07-02 16:08:49" u="1"/>
        <s v="2026-07-02 16:10:00" u="1"/>
        <s v="2026-07-02 16:37:51" u="1"/>
        <s v="2026-07-02 17:06:36" u="1"/>
        <s v="2026-07-07 17:47:20" u="1"/>
        <s v="2026-07-07 18:05:43" u="1"/>
        <s v="2026-07-02 20:59:12" u="1"/>
        <s v="2026-07-10 07:57:42" u="1"/>
        <s v="2026-07-14 09:06:14" u="1"/>
        <s v="2026-07-10 07:58:12" u="1"/>
        <s v="2026-07-03 10:12:19" u="1"/>
        <s v="2026-07-10 07:59:45" u="1"/>
        <s v="2026-07-13 07:53:40" u="1"/>
        <s v="2026-07-10 08:00:17" u="1"/>
        <s v="2026-07-08 12:59:53" u="1"/>
        <s v="2026-07-08 13:52:30" u="1"/>
        <s v="2026-07-08 14:01:32" u="1"/>
        <s v="2026-07-14 07:40:51" u="1"/>
        <s v="2026-07-08 14:46:27" u="1"/>
        <s v="2026-07-14 15:03:33" u="1"/>
        <s v="2026-07-03 15:30:24" u="1"/>
        <s v="2026-07-10 08:01:05" u="1"/>
        <s v="2026-07-03 11:54:49" u="1"/>
        <s v="2026-07-06 12:18:21" u="1"/>
        <s v="2026-07-06 16:15:47" u="1"/>
        <s v="2026-07-14 07:42:38" u="1"/>
        <s v="2026-07-15 09:10:35" u="1"/>
        <s v="2026-07-06 09:15:06" u="1"/>
        <s v="2026-07-15 10:02:21" u="1"/>
        <s v="2026-07-06 13:59:47" u="1"/>
        <s v="2026-07-15 14:45:55" u="1"/>
        <s v="2026-07-16 08:35:16" u="1"/>
        <s v="2026-07-16 09:04:32" u="1"/>
        <s v="2026-07-03 11:38:55" u="1"/>
        <s v="2026-07-08 12:00:29" u="1"/>
        <s v="2026-07-13 13:14:16" u="1"/>
        <s v="2026-07-07 14:30:44" u="1"/>
        <s v="2026-07-14 07:45:54" u="1"/>
        <s v="2026-07-10 15:17:38" u="1"/>
        <s v="2026-07-03 15:34:54" u="1"/>
        <s v="2026-07-16 15:58:24" u="1"/>
        <s v="2026-07-14 14:51:12" u="1"/>
        <s v="2026-07-14 16:39:53" u="1"/>
        <s v="2026-07-14 16:54:53" u="1"/>
        <s v="2026-07-14 18:54:54" u="1"/>
        <s v="2026-07-15 11:46:54" u="1"/>
        <s v="2026-07-08 13:45:19" u="1"/>
        <s v="2026-07-08 13:43:08" u="1"/>
        <s v="2026-07-08 13:44:02" u="1"/>
        <s v="2026-07-08 13:42:16" u="1"/>
        <s v="2026-07-06 16:38:05" u="1"/>
        <s v="2026-07-08 22:18:34" u="1"/>
        <s v="2026-07-02 11:37:32" u="1"/>
        <s v="2026-07-02 15:30:39" u="1"/>
        <s v="2026-07-03 13:10:24" u="1"/>
        <s v="2026-07-08 23:27:55" u="1"/>
        <s v="2026-07-07 08:02:44" u="1"/>
        <s v="2026-07-06 16:05:43" u="1"/>
        <s v="2026-07-07 13:02:08" u="1"/>
        <s v="2026-07-07 13:01:15" u="1"/>
        <s v="2026-07-02 14:53:33" u="1"/>
        <s v="2026-07-02 11:15:29" u="1"/>
        <s v="2026-07-02 13:49:27" u="1"/>
        <s v="2026-07-07 10:27:06" u="1"/>
        <s v="2026-07-07 11:35:14" u="1"/>
        <s v="2026-07-03 11:25:45" u="1"/>
        <s v="2026-07-06 23:14:22" u="1"/>
        <s v="2026-07-01 08:48:38" u="1"/>
        <s v="2026-07-02 23:15:47" u="1"/>
        <s v="2026-07-02 23:16:07" u="1"/>
        <s v="2026-07-02 23:16:32" u="1"/>
        <s v="2026-07-06 09:03:48" u="1"/>
        <s v="2026-07-03 23:14:08" u="1"/>
        <s v="2026-07-03 14:00:40" u="1"/>
        <s v="2026-07-02 14:45:35" u="1"/>
        <s v="2026-07-02 15:14:17" u="1"/>
        <s v="2026-07-03 23:14:39" u="1"/>
        <s v="2026-07-02 16:45:31" u="1"/>
        <s v="2026-07-07 22:19:46" u="1"/>
        <s v="2026-07-02 11:56:56" u="1"/>
        <s v="2026-07-01 07:36:32" u="1"/>
        <s v="2026-07-02 15:14:59" u="1"/>
        <s v="2026-07-02 11:11:11" u="1"/>
        <s v="2026-07-02 11:09:06" u="1"/>
        <s v="2026-05-15 09:40:46" u="1"/>
        <s v="2026-07-02 10:51:07" u="1"/>
        <s v="2026-07-06 23:27:12" u="1"/>
        <s v="2026-07-06 23:27:24" u="1"/>
        <s v="2026-07-06 23:27:36" u="1"/>
        <s v="2026-05-22 10:44:07" u="1"/>
        <s v="2026-07-13 11:02:47" u="1"/>
        <s v="2026-07-13 11:02:31" u="1"/>
        <s v="2026-07-02 14:48:33" u="1"/>
        <s v="2026-07-02 14:58:31" u="1"/>
        <s v="2026-07-02 15:37:34" u="1"/>
        <s v="2026-07-02 08:00:25" u="1"/>
        <s v="2026-07-03 09:49:54" u="1"/>
        <s v="2026-07-02 06:59:08" u="1"/>
        <s v="2026-07-02 09:52:03" u="1"/>
        <s v="2026-07-09 14:38:05" u="1"/>
        <s v="2026-07-03 14:43:49" u="1"/>
        <s v="2026-07-13 11:03:02" u="1"/>
        <s v="2026-07-03 14:11:08" u="1"/>
        <s v="2026-07-03 16:09:50" u="1"/>
        <s v="2026-07-03 08:29:00" u="1"/>
        <s v="2026-07-02 07:35:54" u="1"/>
        <s v="2026-07-09 11:02:21" u="1"/>
        <s v="2026-07-03 10:24:21" u="1"/>
        <s v="2026-07-07 08:47:42" u="1"/>
        <s v="2026-07-03 15:34:11" u="1"/>
        <s v="2026-07-10 13:44:24" u="1"/>
        <s v="2026-07-10 13:44:10" u="1"/>
        <s v="2026-07-10 13:43:58" u="1"/>
        <s v="2026-07-10 13:43:39" u="1"/>
        <s v="2026-07-02 09:50:19" u="1"/>
        <s v="2026-07-02 09:50:39" u="1"/>
        <s v="2026-07-02 09:50:48" u="1"/>
        <s v="2026-07-02 08:02:04" u="1"/>
        <s v="2026-07-02 10:40:21" u="1"/>
        <s v="2026-07-02 11:19:57" u="1"/>
        <s v="2026-07-02 14:41:12" u="1"/>
        <s v="2026-07-02 16:28:55" u="1"/>
        <s v="2026-07-02 16:50:44" u="1"/>
        <s v="2026-07-09 11:00:37" u="1"/>
        <s v="2026-07-07 08:45:53" u="1"/>
        <s v="2026-07-02 08:30:49" u="1"/>
        <s v="2026-07-06 11:45:00" u="1"/>
        <s v="2026-07-09 07:50:27" u="1"/>
        <s v="2026-07-02 09:38:14" u="1"/>
        <s v="2026-07-13 07:51:35" u="1"/>
        <s v="2026-07-02 07:04:13" u="1"/>
        <s v="2026-07-02 08:15:12" u="1"/>
        <s v="2026-07-02 08:17:34" u="1"/>
        <s v="2026-07-02 08:26:43" u="1"/>
        <s v="2026-07-02 08:31:31" u="1"/>
        <s v="2026-07-02 08:36:16" u="1"/>
        <s v="2026-07-02 08:55:41" u="1"/>
        <s v="2026-07-02 09:00:39" u="1"/>
        <s v="2026-07-02 10:04:47" u="1"/>
        <s v="2026-07-02 10:09:24" u="1"/>
        <s v="2026-07-02 10:19:42" u="1"/>
        <s v="2026-07-02 11:00:40" u="1"/>
        <s v="2026-07-02 11:34:44" u="1"/>
        <s v="2026-07-02 12:12:11" u="1"/>
        <s v="2026-07-02 12:36:45" u="1"/>
        <s v="2026-07-02 13:25:53" u="1"/>
        <s v="2026-07-02 13:33:22" u="1"/>
        <s v="2026-07-02 13:48:04" u="1"/>
        <s v="2026-07-02 13:48:17" u="1"/>
        <s v="2026-07-02 13:51:24" u="1"/>
        <s v="2026-07-02 14:11:39" u="1"/>
        <s v="2026-07-02 14:13:14" u="1"/>
        <s v="2026-07-02 14:24:35" u="1"/>
        <s v="2026-07-02 15:30:30" u="1"/>
        <s v="2026-07-02 15:34:33" u="1"/>
        <s v="2026-07-02 16:36:33" u="1"/>
        <s v="2026-07-02 17:02:04" u="1"/>
        <s v="2026-07-03 09:02:26" u="1"/>
        <s v="2026-07-02 10:08:09" u="1"/>
        <s v="2026-07-03 10:35:33" u="1"/>
        <s v="2026-07-01 10:39:59" u="1"/>
        <s v="2026-07-02 11:51:42" u="1"/>
        <s v="2026-07-03 11:57:34" u="1"/>
        <s v="2026-07-03 14:33:45" u="1"/>
        <s v="2026-07-03 15:15:30" u="1"/>
        <s v="2026-07-09 15:21:53" u="1"/>
        <s v="2026-07-03 16:59:48" u="1"/>
        <s v="2026-07-09 17:45:39" u="1"/>
        <s v="2026-07-06 08:34:33" u="1"/>
        <s v="2026-07-06 11:38:01" u="1"/>
        <s v="2026-07-02 15:00:23" u="1"/>
        <s v="2026-07-10 15:39:59" u="1"/>
        <s v="2026-07-10 15:53:21" u="1"/>
        <s v="2026-07-02 08:11:00" u="1"/>
        <s v="2026-07-02 08:22:27" u="1"/>
        <s v="2026-07-02 08:40:54" u="1"/>
        <s v="2026-07-06 10:17:42" u="1"/>
        <s v="2026-07-02 10:29:48" u="1"/>
        <s v="2026-07-02 10:37:55" u="1"/>
        <s v="2026-07-02 10:50:43" u="1"/>
        <s v="2026-07-07 10:58:56" u="1"/>
        <s v="2026-07-02 11:02:48" u="1"/>
        <s v="2026-07-02 11:20:45" u="1"/>
        <s v="2026-07-02 11:44:19" u="1"/>
        <s v="2026-07-02 13:41:23" u="1"/>
        <s v="2026-07-02 14:35:24" u="1"/>
        <s v="2026-07-02 14:47:54" u="1"/>
        <s v="2026-07-02 14:53:24" u="1"/>
        <s v="2026-07-02 15:38:39" u="1"/>
        <s v="2026-07-02 16:34:34" u="1"/>
        <s v="2026-07-02 16:57:12" u="1"/>
        <s v="2026-07-06 16:26:54" u="1"/>
        <s v="2026-07-14 08:52:19" u="1"/>
        <s v="2026-07-03 10:15:08" u="1"/>
        <s v="2026-07-03 10:29:18" u="1"/>
        <s v="2026-07-03 10:45:47" u="1"/>
        <s v="2026-07-03 11:16:03" u="1"/>
        <s v="2026-07-03 11:35:36" u="1"/>
        <s v="2026-07-03 11:59:16" u="1"/>
        <s v="2026-07-03 11:59:17" u="1"/>
        <s v="2026-07-03 13:25:00" u="1"/>
        <s v="2026-07-09 13:31:59" u="1"/>
        <s v="2026-07-03 14:01:49" u="1"/>
        <s v="2026-07-09 19:24:17" u="1"/>
        <s v="2026-07-09 19:23:06" u="1"/>
        <s v="2026-07-03 15:26:21" u="1"/>
        <s v="2026-07-03 15:26:43" u="1"/>
        <s v="2026-07-03 15:27:08" u="1"/>
        <s v="2026-07-09 19:21:43" u="1"/>
        <s v="2026-07-09 19:20:00" u="1"/>
        <s v="2026-07-03 17:42:07" u="1"/>
        <s v="2026-07-03 17:44:41" u="1"/>
        <s v="2026-07-06 07:59:48" u="1"/>
        <s v="2026-07-06 08:17:33" u="1"/>
        <s v="2026-07-06 08:32:54" u="1"/>
        <s v="2026-07-06 08:37:40" u="1"/>
        <s v="2026-07-06 10:59:18" u="1"/>
        <s v="2026-07-06 11:02:43" u="1"/>
        <s v="2026-07-06 14:45:46" u="1"/>
        <s v="2026-07-02 16:07:39" u="1"/>
        <s v="2026-07-02 09:12:34" u="1"/>
        <s v="2026-07-02 09:19:24" u="1"/>
        <s v="2026-07-13 07:48:23" u="1"/>
        <s v="2026-07-02 09:42:44" u="1"/>
        <s v="2026-07-02 10:11:42" u="1"/>
        <s v="2026-07-02 10:11:52" u="1"/>
        <s v="2026-07-02 10:18:38" u="1"/>
        <s v="2026-07-02 10:31:06" u="1"/>
        <s v="2026-07-02 10:31:10" u="1"/>
        <s v="2026-07-02 10:41:08" u="1"/>
        <s v="2026-07-02 10:48:31" u="1"/>
        <s v="2026-07-03 11:04:37" u="1"/>
        <s v="2026-07-02 11:11:02" u="1"/>
        <s v="2026-07-02 11:11:48" u="1"/>
        <s v="2026-07-02 11:12:39" u="1"/>
        <s v="2026-07-02 11:14:47" u="1"/>
        <s v="2026-07-02 11:16:30" u="1"/>
        <s v="2026-07-02 11:21:25" u="1"/>
        <s v="2026-07-02 11:44:29" u="1"/>
        <s v="2026-07-07 11:56:40" u="1"/>
        <s v="2026-07-07 11:56:49" u="1"/>
        <s v="2026-07-02 11:58:46" u="1"/>
        <s v="2026-07-02 12:05:13" u="1"/>
        <s v="2026-07-08 12:05:22" u="1"/>
        <s v="2026-07-02 12:06:44" u="1"/>
        <s v="2026-07-08 12:09:14" u="1"/>
        <s v="2026-07-02 12:21:02" u="1"/>
        <s v="2026-07-02 12:21:18" u="1"/>
        <s v="2026-07-07 12:35:59" u="1"/>
        <s v="2026-07-02 12:41:36" u="1"/>
        <s v="2026-07-07 13:29:41" u="1"/>
        <s v="2026-07-10 13:30:42" u="1"/>
        <s v="2026-07-02 13:40:54" u="1"/>
        <s v="2026-07-02 13:46:12" u="1"/>
        <s v="2026-07-02 14:00:38" u="1"/>
        <s v="2026-07-02 14:04:13" u="1"/>
        <s v="2026-07-02 14:04:48" u="1"/>
        <s v="2026-07-02 14:10:09" u="1"/>
        <s v="2026-07-02 15:32:56" u="1"/>
        <s v="2026-07-02 15:42:33" u="1"/>
        <s v="2026-07-02 15:51:33" u="1"/>
        <s v="2026-07-07 15:56:03" u="1"/>
        <s v="2026-07-10 16:05:02" u="1"/>
        <s v="2026-07-02 16:11:48" u="1"/>
        <s v="2026-07-10 16:26:37" u="1"/>
        <s v="2026-07-02 16:36:01" u="1"/>
        <s v="2026-07-02 16:38:48" u="1"/>
        <s v="2026-07-07 16:44:36" u="1"/>
        <s v="2026-07-02 17:15:29" u="1"/>
        <s v="2026-07-07 07:33:51" u="1"/>
        <s v="2026-07-07 07:33:55" u="1"/>
        <s v="2026-07-07 07:33:59" u="1"/>
        <s v="2026-07-07 07:33:58" u="1"/>
        <s v="2026-07-03 11:54:23" u="1"/>
        <s v="2026-07-03 14:17:20" u="1"/>
        <s v="2026-07-06 14:18:06" u="1"/>
        <s v="2026-07-06 15:11:49" u="1"/>
        <s v="2026-07-08 15:15:31" u="1"/>
        <s v="2026-07-07 07:34:01" u="1"/>
        <s v="2026-07-06 15:31:21" u="1"/>
        <s v="2026-07-08 15:39:16" u="1"/>
        <s v="2026-07-06 16:25:33" u="1"/>
        <s v="2026-07-06 16:29:19" u="1"/>
        <s v="2026-07-06 16:45:35" u="1"/>
        <s v="2026-07-06 17:01:02" u="1"/>
        <s v="2026-07-06 17:01:51" u="1"/>
        <s v="2026-07-13 17:03:57" u="1"/>
        <s v="2026-07-06 09:26:06" u="1"/>
        <s v="2026-07-06 13:29:33" u="1"/>
        <s v="2026-07-06 16:31:44" u="1"/>
        <s v="2026-07-06 08:12:16" u="1"/>
        <s v="2026-07-07 08:21:12" u="1"/>
        <s v="2026-07-07 08:30:40" u="1"/>
        <s v="2026-07-07 08:52:47" u="1"/>
        <s v="2026-07-09 09:16:41" u="1"/>
        <s v="2026-07-07 09:44:15" u="1"/>
        <s v="2026-07-14 10:03:57" u="1"/>
        <s v="2026-07-07 10:58:37" u="1"/>
        <s v="2026-07-07 11:12:13" u="1"/>
        <s v="2026-07-07 11:51:04" u="1"/>
        <s v="2026-07-09 12:05:31" u="1"/>
        <s v="2026-07-09 12:08:24" u="1"/>
        <s v="2026-07-09 12:11:04" u="1"/>
        <s v="2026-07-09 12:13:41" u="1"/>
        <s v="2026-07-09 13:38:32" u="1"/>
        <s v="2026-07-07 13:54:00" u="1"/>
        <s v="2026-07-13 15:24:13" u="1"/>
        <s v="2026-07-09 15:31:13" u="1"/>
        <s v="2026-07-09 16:15:26" u="1"/>
        <s v="2026-07-08 06:39:52" u="1"/>
        <s v="2026-07-08 06:52:03" u="1"/>
        <s v="2026-07-10 06:58:33" u="1"/>
        <s v="2026-07-10 07:54:14" u="1"/>
        <s v="2026-07-10 07:54:32" u="1"/>
        <s v="2026-07-10 07:54:38" u="1"/>
        <s v="2026-07-10 07:54:39" u="1"/>
        <s v="2026-07-10 07:54:44" u="1"/>
        <s v="2026-07-10 07:58:34" u="1"/>
        <s v="2026-07-10 07:58:41" u="1"/>
        <s v="2026-07-10 07:58:51" u="1"/>
        <s v="2026-07-10 07:58:54" u="1"/>
        <s v="2026-07-10 07:59:01" u="1"/>
        <s v="2026-07-10 08:03:04" u="1"/>
        <s v="2026-07-10 08:03:05" u="1"/>
        <s v="2026-07-10 08:03:08" u="1"/>
        <s v="2026-07-10 08:06:52" u="1"/>
        <s v="2026-07-08 08:12:46" u="1"/>
        <s v="2026-07-10 08:14:57" u="1"/>
        <s v="2026-07-10 08:14:59" u="1"/>
        <s v="2026-07-10 08:15:00" u="1"/>
        <s v="2026-07-10 08:15:01" u="1"/>
        <s v="2026-07-08 08:18:59" u="1"/>
        <s v="2026-07-08 08:22:23" u="1"/>
        <s v="2026-07-10 08:22:54" u="1"/>
        <s v="2026-07-10 08:22:58" u="1"/>
        <s v="2026-07-10 08:23:01" u="1"/>
        <s v="2026-07-10 08:23:00" u="1"/>
        <s v="2026-07-10 08:23:02" u="1"/>
        <s v="2026-07-10 08:23:03" u="1"/>
        <s v="2026-07-10 08:26:22" u="1"/>
        <s v="2026-07-10 08:26:24" u="1"/>
        <s v="2026-07-10 08:26:26" u="1"/>
        <s v="2026-07-10 08:26:31" u="1"/>
        <s v="2026-07-10 08:26:32" u="1"/>
        <s v="2026-07-10 08:27:23" u="1"/>
        <s v="2026-07-10 08:29:37" u="1"/>
        <s v="2026-07-10 08:29:38" u="1"/>
        <s v="2026-07-10 08:29:41" u="1"/>
        <s v="2026-07-10 08:29:40" u="1"/>
        <s v="2026-07-10 08:29:49" u="1"/>
        <s v="2026-07-10 09:07:37" u="1"/>
        <s v="2026-07-10 09:07:39" u="1"/>
        <s v="2026-07-10 09:07:40" u="1"/>
        <s v="2026-07-10 09:07:41" u="1"/>
        <s v="2026-07-10 09:07:42" u="1"/>
        <s v="2026-07-10 09:07:44" u="1"/>
        <s v="2026-07-10 09:07:45" u="1"/>
        <s v="2026-07-10 09:07:47" u="1"/>
        <s v="2026-07-10 09:24:58" u="1"/>
        <s v="2026-07-10 09:25:00" u="1"/>
        <s v="2026-07-10 09:25:01" u="1"/>
        <s v="2026-07-10 09:25:06" u="1"/>
        <s v="2026-07-10 09:25:09" u="1"/>
        <s v="2026-07-10 09:25:07" u="1"/>
        <s v="2026-07-10 09:25:10" u="1"/>
        <s v="2026-07-10 09:32:48" u="1"/>
        <s v="2026-07-10 09:32:49" u="1"/>
        <s v="2026-07-10 09:32:50" u="1"/>
        <s v="2026-07-10 09:32:51" u="1"/>
        <s v="2026-07-10 09:32:52" u="1"/>
        <s v="2026-07-10 09:32:55" u="1"/>
        <s v="2026-07-10 09:32:56" u="1"/>
        <s v="2026-07-10 09:32:58" u="1"/>
        <s v="2026-07-10 09:38:06" u="1"/>
        <s v="2026-07-10 09:38:14" u="1"/>
        <s v="2026-07-10 09:38:15" u="1"/>
        <s v="2026-07-10 09:38:18" u="1"/>
        <s v="2026-07-08 10:05:31" u="1"/>
        <s v="2026-07-10 10:20:00" u="1"/>
        <s v="2026-07-08 10:57:50" u="1"/>
        <s v="2026-07-10 11:36:38" u="1"/>
        <s v="2026-07-15 11:49:14" u="1"/>
        <s v="2026-07-10 12:49:50" u="1"/>
        <s v="2026-07-08 12:53:39" u="1"/>
        <s v="2026-07-08 12:54:53" u="1"/>
        <s v="2026-07-15 13:04:08" u="1"/>
        <s v="2026-07-10 14:24:31" u="1"/>
        <s v="2026-07-10 14:32:33" u="1"/>
        <s v="2026-07-08 14:49:43" u="1"/>
        <s v="2026-07-08 14:58:59" u="1"/>
        <s v="2026-07-08 15:02:26" u="1"/>
        <s v="2026-07-10 16:15:32" u="1"/>
        <s v="2026-07-08 17:23:58" u="1"/>
        <s v="2026-07-16 09:39:01" u="1"/>
        <s v="2026-07-13 12:02:11" u="1"/>
        <s v="2026-07-14 12:18:36" u="1"/>
        <s v="2026-07-14 13:05:22" u="1"/>
        <s v="2026-07-09 13:42:56" u="1"/>
        <s v="2026-07-14 14:50:30" u="1"/>
        <s v="2026-07-13 14:53:19" u="1"/>
        <s v="2026-07-09 15:10:22" u="1"/>
        <s v="2026-07-09 15:19:06" u="1"/>
        <s v="2026-07-09 15:25:18" u="1"/>
        <s v="2026-07-13 15:40:49" u="1"/>
        <s v="2026-07-06 16:20:43" u="1"/>
        <s v="2026-07-01 14:51:53" u="1"/>
        <s v="2026-07-06 22:14:32" u="1"/>
        <s v="2026-07-06 09:02:00" u="1"/>
        <s v="2026-07-06 09:02:59" u="1"/>
        <s v="2026-07-02 11:57:11" u="1"/>
        <s v="2026-07-02 11:57:12" u="1"/>
        <s v="2026-07-02 11:57:13" u="1"/>
        <s v="2026-07-02 11:57:14" u="1"/>
        <s v="2026-07-02 11:57:15" u="1"/>
        <s v="2026-07-02 11:57:16" u="1"/>
        <s v="2026-07-02 11:57:17" u="1"/>
        <s v="2026-07-02 11:57:18" u="1"/>
        <s v="2026-07-02 11:57:19" u="1"/>
        <s v="2026-07-02 11:57:20" u="1"/>
        <s v="2026-07-02 11:57:21" u="1"/>
        <s v="2026-07-02 11:57:22" u="1"/>
        <s v="2026-07-02 11:57:23" u="1"/>
        <s v="2026-07-02 11:57:24" u="1"/>
        <s v="2026-07-02 11:57:25" u="1"/>
        <s v="2026-07-02 11:57:26" u="1"/>
        <s v="2026-07-09 08:51:48" u="1"/>
        <s v="2026-07-09 08:52:17" u="1"/>
        <s v="2026-07-09 08:52:18" u="1"/>
        <s v="2026-07-09 08:52:19" u="1"/>
        <s v="2026-07-09 08:52:20" u="1"/>
        <s v="2026-07-09 08:52:22" u="1"/>
        <s v="2026-07-09 08:52:25" u="1"/>
        <s v="2026-07-09 08:52:29" u="1"/>
        <s v="2026-07-09 08:52:30" u="1"/>
        <s v="2026-07-09 08:52:31" u="1"/>
        <s v="2026-07-09 08:52:35" u="1"/>
        <s v="2026-07-13 13:46:49" u="1"/>
        <s v="2026-07-13 13:46:51" u="1"/>
        <s v="2026-07-13 13:46:52" u="1"/>
        <s v="2026-07-13 13:46:53" u="1"/>
        <s v="2026-07-13 13:46:54" u="1"/>
        <s v="2026-07-02 07:05:29" u="1"/>
        <s v="2026-07-02 07:16:13" u="1"/>
        <s v="2026-07-08 10:59:13" u="1"/>
        <s v="2026-07-02 14:15:51" u="1"/>
        <s v="2026-07-03 09:41:42" u="1"/>
        <s v="2026-07-02 09:37:49" u="1"/>
        <s v="2026-07-02 10:01:17" u="1"/>
        <s v="2026-07-06 08:11:37" u="1"/>
        <s v="2026-07-02 14:16:05" u="1"/>
        <s v="2026-07-03 15:16:08" u="1"/>
        <s v="2026-07-06 08:11:40" u="1"/>
        <s v="2026-07-06 10:05:26" u="1"/>
        <s v="2026-07-06 10:53:23" u="1"/>
        <s v="2026-07-06 11:50:07" u="1"/>
        <s v="2026-07-14 15:37:33" u="1"/>
        <s v="2026-07-02 10:30:45" u="1"/>
        <s v="2026-07-06 23:27:51" u="1"/>
        <s v="2026-07-06 23:27:45" u="1"/>
        <s v="2026-07-03 13:29:39" u="1"/>
        <s v="2026-07-03 13:26:56" u="1"/>
        <s v="2026-07-01 12:09:13" u="1"/>
        <s v="2026-07-02 16:29:24" u="1"/>
        <s v="2026-07-06 14:41:58" u="1"/>
        <s v="2026-07-07 16:23:08" u="1"/>
        <s v="2026-07-06 11:39:15" u="1"/>
        <s v="2026-07-01 10:38:30" u="1"/>
        <s v="2026-07-01 09:30:43" u="1"/>
        <s v="2026-07-07 11:11:56" u="1"/>
        <s v="2026-07-01 10:27:52" u="1"/>
        <s v="2026-07-07 11:23:04" u="1"/>
        <s v="2026-07-08 15:36:04" u="1"/>
        <s v="2026-07-08 15:39:01" u="1"/>
        <s v="2026-07-01 13:56:51" u="1"/>
        <s v="2026-07-01 08:16:40" u="1"/>
        <s v="2026-07-02 10:35:47" u="1"/>
        <s v="2026-07-06 12:55:00" u="1"/>
        <s v="2026-07-01 10:27:59" u="1"/>
        <s v="2026-07-02 15:56:36" u="1"/>
        <s v="2026-07-02 13:03:42" u="1"/>
        <s v="2026-07-08 09:16:03" u="1"/>
        <s v="2026-07-01 09:11:33" u="1"/>
        <s v="2026-07-01 10:17:24" u="1"/>
        <s v="2026-07-03 10:37:32" u="1"/>
        <s v="2026-07-03 10:38:44" u="1"/>
        <s v="2026-07-03 10:35:53" u="1"/>
        <s v="2026-07-02 09:12:00" u="1"/>
        <s v="2026-07-01 23:03:02" u="1"/>
        <s v="2026-07-01 21:49:46" u="1"/>
        <s v="2026-07-01 08:25:20" u="1"/>
        <s v="2026-07-01 14:18:35" u="1"/>
        <s v="2026-07-06 13:38:09" u="1"/>
        <s v="2026-07-01 07:24:50" u="1"/>
        <s v="2026-07-01 23:33:06" u="1"/>
        <s v="2026-07-01 23:33:12" u="1"/>
        <s v="2026-07-01 23:33:25" u="1"/>
        <s v="2026-07-06 23:14:19" u="1"/>
        <s v="2026-07-01 12:47:04" u="1"/>
        <s v="2026-07-01 18:36:50" u="1"/>
        <s v="2026-07-01 10:00:51" u="1"/>
        <s v="2026-06-30 08:25:10" u="1"/>
        <s v="2026-07-01 23:32:59" u="1"/>
        <s v="2026-07-01 15:24:40" u="1"/>
        <s v="2026-07-01 11:18:00" u="1"/>
        <s v="2026-07-01 11:17:20" u="1"/>
        <s v="2026-07-03 23:16:03" u="1"/>
        <s v="2026-07-08 15:40:23" u="1"/>
        <s v="2026-05-29 12:18:36" u="1"/>
        <s v="2026-07-01 07:29:41" u="1"/>
        <s v="2026-07-02 08:18:53" u="1"/>
        <s v="2026-07-01 07:33:19" u="1"/>
        <s v="2026-07-06 15:18:11" u="1"/>
        <s v="2026-07-01 14:44:54" u="1"/>
        <s v="2026-07-07 09:35:27" u="1"/>
        <s v="2026-07-02 22:15:42" u="1"/>
        <s v="2026-07-01 23:34:02" u="1"/>
        <s v="2026-07-09 13:48:12" u="1"/>
        <s v="2026-07-09 13:49:14" u="1"/>
        <s v="2026-07-02 18:04:28" u="1"/>
        <s v="2026-06-30 09:05:29" u="1"/>
        <s v="2026-07-03 22:17:21" u="1"/>
        <s v="2026-07-01 07:28:43" u="1"/>
        <s v="2026-07-03 22:19:25" u="1"/>
        <s v="2026-07-02 16:12:37" u="1"/>
        <s v="2026-07-03 08:57:50" u="1"/>
        <s v="2026-07-03 14:36:57" u="1"/>
        <s v="2026-07-08 09:14:52" u="1"/>
        <s v="2026-07-02 12:58:59" u="1"/>
        <s v="2026-07-01 11:34:49" u="1"/>
        <s v="2026-07-02 16:46:33" u="1"/>
        <s v="2026-07-02 14:06:39" u="1"/>
        <s v="2026-07-09 15:00:01" u="1"/>
        <s v="2026-07-09 15:00:54" u="1"/>
        <s v="2026-07-09 15:01:53" u="1"/>
        <s v="2026-07-06 11:02:08" u="1"/>
        <s v="2026-07-02 09:33:09" u="1"/>
        <s v="2026-07-02 14:43:58" u="1"/>
        <s v="2026-07-01 10:51:10" u="1"/>
        <s v="2026-07-01 15:27:54" u="1"/>
        <s v="2026-05-27 10:16:50" u="1"/>
        <s v="2026-07-02 11:57:00" u="1"/>
        <s v="2026-07-02 11:57:01" u="1"/>
        <s v="2026-07-02 11:57:02" u="1"/>
        <s v="2026-07-02 11:57:03" u="1"/>
        <s v="2026-07-02 11:57:04" u="1"/>
        <s v="2026-07-02 11:57:05" u="1"/>
        <s v="2026-07-02 11:57:06" u="1"/>
        <s v="2026-07-02 11:57:07" u="1"/>
        <s v="2026-07-02 11:57:08" u="1"/>
        <s v="2026-07-02 11:57:09" u="1"/>
        <s v="2026-07-02 11:57:10" u="1"/>
        <s v="2026-07-03 15:40:54" u="1"/>
        <s v="2026-07-01 10:37:58" u="1"/>
        <s v="2026-07-08 12:51:09" u="1"/>
        <s v="2026-07-17 07:54:53" u="1"/>
        <s v="2026-06-30 09:12:45" u="1"/>
        <s v="2026-07-01 12:06:59" u="1"/>
        <s v="2026-07-02 17:47:16" u="1"/>
        <s v="2026-07-02 17:48:41" u="1"/>
        <s v="2026-07-02 17:49:44" u="1"/>
        <s v="2026-07-02 17:50:54" u="1"/>
        <s v="2026-07-02 17:51:52" u="1"/>
        <s v="2026-07-01 10:02:48" u="1"/>
        <s v="2026-07-06 09:50:19" u="1"/>
        <s v="2026-07-03 10:45:21" u="1"/>
        <s v="2026-07-01 16:23:21" u="1"/>
        <s v="2026-07-01 14:59:16" u="1"/>
        <s v="2026-07-06 07:15:01" u="1"/>
        <s v="2026-07-01 08:56:12" u="1"/>
        <s v="2026-07-01 10:05:45" u="1"/>
        <s v="2026-07-01 10:21:23" u="1"/>
        <s v="2026-07-01 10:41:11" u="1"/>
        <s v="2026-07-01 11:10:49" u="1"/>
        <s v="2026-07-01 11:23:54" u="1"/>
        <s v="2026-07-01 11:31:06" u="1"/>
        <s v="2026-07-01 13:23:46" u="1"/>
        <s v="2026-07-01 14:02:08" u="1"/>
        <s v="2026-07-01 14:03:04" u="1"/>
        <s v="2026-07-02 11:27:59" u="1"/>
        <s v="2026-07-01 15:56:14" u="1"/>
        <s v="2026-07-01 16:27:21" u="1"/>
        <s v="2026-07-01 16:52:29" u="1"/>
        <s v="2026-07-01 17:05:58" u="1"/>
        <s v="2026-07-01 17:56:28" u="1"/>
        <s v="2026-07-02 10:12:30" u="1"/>
        <s v="2026-07-03 08:03:08" u="1"/>
        <s v="2026-07-08 07:20:07" u="1"/>
        <s v="2026-07-02 11:33:25" u="1"/>
        <s v="2026-06-26 13:38:20" u="1"/>
        <s v="2026-07-02 10:19:22" u="1"/>
        <s v="2026-07-02 17:17:08" u="1"/>
        <s v="2026-06-30 14:12:53" u="1"/>
        <s v="2026-07-09 14:29:08" u="1"/>
        <s v="2026-07-03 15:52:28" u="1"/>
        <s v="2026-07-09 10:14:19" u="1"/>
        <s v="2026-07-08 09:16:42" u="1"/>
        <s v="2026-07-01 13:39:17" u="1"/>
        <s v="2026-07-01 14:13:00" u="1"/>
        <s v="2026-07-01 15:46:40" u="1"/>
        <s v="2026-06-30 14:41:24" u="1"/>
        <s v="2026-07-01 07:48:19" u="1"/>
        <s v="2026-07-01 07:57:08" u="1"/>
        <s v="2026-07-07 08:22:25" u="1"/>
        <s v="2026-07-01 08:25:36" u="1"/>
        <s v="2026-07-01 08:45:19" u="1"/>
        <s v="2026-07-01 08:53:49" u="1"/>
        <s v="2026-07-01 08:57:48" u="1"/>
        <s v="2026-07-01 09:00:14" u="1"/>
        <s v="2026-07-01 09:20:07" u="1"/>
        <s v="2026-07-08 09:17:04" u="1"/>
        <s v="2026-07-01 09:30:04" u="1"/>
        <s v="2026-07-01 09:32:20" u="1"/>
        <s v="2026-07-02 10:08:00" u="1"/>
        <s v="2026-07-01 10:10:58" u="1"/>
        <s v="2026-07-01 10:31:22" u="1"/>
        <s v="2026-07-01 10:33:37" u="1"/>
        <s v="2026-07-01 10:45:14" u="1"/>
        <s v="2026-07-01 10:57:22" u="1"/>
        <s v="2026-07-01 11:02:53" u="1"/>
        <s v="2026-07-01 11:08:53" u="1"/>
        <s v="2026-07-01 11:18:47" u="1"/>
        <s v="2026-07-01 12:58:59" u="1"/>
        <s v="2026-07-01 13:08:42" u="1"/>
        <s v="2026-07-01 13:22:14" u="1"/>
        <s v="2026-07-01 13:45:00" u="1"/>
        <s v="2026-07-01 13:47:41" u="1"/>
        <s v="2026-07-02 11:49:39" u="1"/>
        <s v="2026-07-01 13:53:53" u="1"/>
        <s v="2026-07-01 13:55:29" u="1"/>
        <s v="2026-07-01 13:56:46" u="1"/>
        <s v="2026-07-01 13:59:30" u="1"/>
        <s v="2026-07-01 14:01:59" u="1"/>
        <s v="2026-07-01 14:04:07" u="1"/>
        <s v="2026-07-01 14:20:24" u="1"/>
        <s v="2026-07-01 14:22:37" u="1"/>
        <s v="2026-07-01 14:25:10" u="1"/>
        <s v="2026-07-01 14:43:14" u="1"/>
        <s v="2026-07-01 14:53:30" u="1"/>
        <s v="2026-07-01 15:05:30" u="1"/>
        <s v="2026-07-01 15:15:21" u="1"/>
        <s v="2026-07-01 15:22:04" u="1"/>
        <s v="2026-07-01 15:29:00" u="1"/>
        <s v="2026-07-01 15:35:06" u="1"/>
        <s v="2026-07-03 13:53:35" u="1"/>
        <s v="2026-07-01 16:09:31" u="1"/>
        <s v="2026-07-01 16:12:30" u="1"/>
        <s v="2026-07-01 16:31:14" u="1"/>
        <s v="2026-07-01 16:37:17" u="1"/>
        <s v="2026-07-01 16:38:33" u="1"/>
        <s v="2026-07-01 16:49:17" u="1"/>
        <s v="2026-07-01 17:12:32" u="1"/>
        <s v="2026-07-01 17:16:31" u="1"/>
        <s v="2026-07-01 17:28:09" u="1"/>
        <s v="2026-07-01 17:38:13" u="1"/>
        <s v="2026-07-03 16:05:40" u="1"/>
        <s v="2026-07-08 08:47:58" u="1"/>
        <s v="2026-07-02 09:17:03" u="1"/>
        <s v="2026-07-01 09:17:06" u="1"/>
        <s v="2026-07-01 09:30:56" u="1"/>
        <s v="2026-07-01 10:37:49" u="1"/>
        <s v="2026-07-01 11:01:18" u="1"/>
        <s v="2026-07-02 11:37:20" u="1"/>
        <s v="2026-07-03 16:25:32" u="1"/>
        <s v="2026-07-07 10:58:49" u="1"/>
        <s v="2026-07-07 10:58:52" u="1"/>
        <s v="2026-07-01 13:01:46" u="1"/>
        <s v="2026-07-02 13:41:27" u="1"/>
        <s v="2026-07-02 14:06:03" u="1"/>
        <s v="2026-07-01 14:36:23" u="1"/>
        <s v="2026-07-08 14:51:19" u="1"/>
        <s v="2026-07-01 16:05:52" u="1"/>
        <s v="2026-07-01 16:34:50" u="1"/>
        <s v="2026-07-02 07:32:44" u="1"/>
        <s v="2026-07-09 09:14:39" u="1"/>
        <s v="2026-07-06 09:26:11" u="1"/>
        <s v="2026-07-01 10:03:36" u="1"/>
        <s v="2026-07-02 11:48:08" u="1"/>
        <s v="2026-07-03 11:53:32" u="1"/>
        <s v="2026-07-02 13:09:54" u="1"/>
        <s v="2026-07-02 14:23:25" u="1"/>
        <s v="2026-07-03 13:37:39" u="1"/>
        <s v="2026-07-01 15:22:14" u="1"/>
        <s v="2026-07-01 07:53:50" u="1"/>
        <s v="2026-07-01 08:35:50" u="1"/>
        <s v="2026-07-01 09:14:44" u="1"/>
        <s v="2026-07-01 09:31:02" u="1"/>
        <s v="2026-07-01 11:15:35" u="1"/>
        <s v="2026-07-06 14:44:46" u="1"/>
        <s v="2026-07-01 11:53:36" u="1"/>
        <s v="2026-07-01 11:53:43" u="1"/>
        <s v="2026-07-01 11:59:22" u="1"/>
        <s v="2026-07-03 12:06:44" u="1"/>
        <s v="2026-07-03 12:30:08" u="1"/>
        <s v="2026-07-03 12:57:08" u="1"/>
        <s v="2026-07-07 12:58:30" u="1"/>
        <s v="2026-07-03 13:01:27" u="1"/>
        <s v="2026-07-01 13:10:06" u="1"/>
        <s v="2026-07-01 13:21:23" u="1"/>
        <s v="2026-07-01 13:26:17" u="1"/>
        <s v="2026-07-01 13:26:18" u="1"/>
        <s v="2026-07-01 13:26:19" u="1"/>
        <s v="2026-07-01 13:26:32" u="1"/>
        <s v="2026-07-01 14:18:02" u="1"/>
        <s v="2026-07-01 14:55:48" u="1"/>
        <s v="2026-07-01 15:02:28" u="1"/>
        <s v="2026-07-08 12:31:59" u="1"/>
        <s v="2026-07-01 16:36:45" u="1"/>
        <s v="2026-07-01 16:45:30" u="1"/>
        <s v="2026-07-01 16:46:00" u="1"/>
        <s v="2026-07-01 17:08:36" u="1"/>
        <s v="2026-07-01 17:11:05" u="1"/>
        <s v="2026-07-01 17:15:53" u="1"/>
        <s v="2026-07-03 13:08:41" u="1"/>
        <s v="2026-07-08 08:20:20" u="1"/>
        <s v="2026-07-02 09:01:14" u="1"/>
        <s v="2026-07-02 09:54:54" u="1"/>
        <s v="2026-07-02 10:16:55" u="1"/>
        <s v="2026-07-06 11:34:59" u="1"/>
        <s v="2026-07-03 12:18:29" u="1"/>
        <s v="2026-07-02 12:42:48" u="1"/>
        <s v="2026-07-02 12:48:55" u="1"/>
        <s v="2026-07-02 12:58:37" u="1"/>
        <s v="2026-07-02 13:20:09" u="1"/>
        <s v="2026-07-06 13:31:17" u="1"/>
        <s v="2026-07-08 12:30:48" u="1"/>
        <s v="2026-07-02 13:56:00" u="1"/>
        <s v="2026-07-02 13:56:12" u="1"/>
        <s v="2026-07-02 14:55:52" u="1"/>
        <s v="2026-07-02 15:02:11" u="1"/>
        <s v="2026-07-02 15:14:42" u="1"/>
        <s v="2026-07-08 14:54:36" u="1"/>
        <s v="2026-07-02 15:21:31" u="1"/>
        <s v="2026-07-02 15:31:01" u="1"/>
        <s v="2026-07-02 15:48:44" u="1"/>
        <s v="2026-07-02 15:49:31" u="1"/>
        <s v="2026-07-02 16:29:47" u="1"/>
        <s v="2026-07-08 17:03:59" u="1"/>
        <s v="2026-07-02 17:05:54" u="1"/>
        <s v="2026-07-08 17:26:23" u="1"/>
        <s v="2026-07-09 14:54:08" u="1"/>
        <s v="2026-07-01 08:48:01" u="1"/>
        <s v="2026-07-09 09:09:51" u="1"/>
        <s v="2026-07-03 10:13:38" u="1"/>
        <s v="2026-07-03 10:15:00" u="1"/>
        <s v="2026-07-03 10:17:36" u="1"/>
        <s v="2026-07-07 10:25:01" u="1"/>
        <s v="2026-07-03 10:25:24" u="1"/>
        <s v="2026-07-07 10:34:23" u="1"/>
        <s v="2026-07-09 09:10:17" u="1"/>
        <s v="2026-07-09 09:11:35" u="1"/>
        <s v="2026-07-09 12:30:48" u="1"/>
        <s v="2026-07-09 12:47:03" u="1"/>
        <s v="2026-07-03 14:00:20" u="1"/>
        <s v="2026-07-03 14:37:39" u="1"/>
        <s v="2026-07-03 14:44:36" u="1"/>
        <s v="2026-07-01 15:16:50" u="1"/>
        <s v="2026-07-01 15:23:27" u="1"/>
        <s v="2026-07-14 15:41:43" u="1"/>
        <s v="2026-07-03 16:10:22" u="1"/>
        <s v="2026-07-03 16:26:58" u="1"/>
        <s v="2026-06-30 16:27:39" u="1"/>
        <s v="2026-07-02 09:55:44" u="1"/>
        <s v="2026-07-01 08:30:51" u="1"/>
        <s v="2026-07-01 08:46:57" u="1"/>
        <s v="2026-07-01 08:50:58" u="1"/>
        <s v="2026-07-01 09:03:39" u="1"/>
        <s v="2026-07-01 09:23:45" u="1"/>
        <s v="2026-07-01 09:48:14" u="1"/>
        <s v="2026-07-07 09:49:00" u="1"/>
        <s v="2026-07-01 09:52:56" u="1"/>
        <s v="2026-07-07 09:59:06" u="1"/>
        <s v="2026-07-01 10:06:45" u="1"/>
        <s v="2026-07-01 10:40:25" u="1"/>
        <s v="2026-07-01 10:41:50" u="1"/>
        <s v="2026-07-01 11:02:33" u="1"/>
        <s v="2026-07-01 11:10:46" u="1"/>
        <s v="2026-07-01 11:25:10" u="1"/>
        <s v="2026-07-01 11:32:16" u="1"/>
        <s v="2026-07-01 11:36:30" u="1"/>
        <s v="2026-07-06 11:38:39" u="1"/>
        <s v="2026-07-01 11:43:13" u="1"/>
        <s v="2026-07-01 12:18:08" u="1"/>
        <s v="2026-07-01 12:18:51" u="1"/>
        <s v="2026-07-01 12:20:03" u="1"/>
        <s v="2026-07-01 12:34:45" u="1"/>
        <s v="2026-07-01 12:51:32" u="1"/>
        <s v="2026-07-01 13:03:13" u="1"/>
        <s v="2026-07-01 13:42:07" u="1"/>
        <s v="2026-07-01 13:42:32" u="1"/>
        <s v="2026-07-03 09:41:35" u="1"/>
        <s v="2026-07-06 14:15:01" u="1"/>
        <s v="2026-07-01 14:34:05" u="1"/>
        <s v="2026-07-08 09:26:01" u="1"/>
        <s v="2026-07-01 15:04:17" u="1"/>
        <s v="2026-07-02 15:10:12" u="1"/>
        <s v="2026-07-02 15:11:21" u="1"/>
        <s v="2026-07-01 15:11:59" u="1"/>
        <s v="2026-07-02 15:13:22" u="1"/>
        <s v="2026-07-02 15:14:31" u="1"/>
        <s v="2026-07-02 15:15:42" u="1"/>
        <s v="2026-07-02 15:18:31" u="1"/>
        <s v="2026-07-06 15:23:40" u="1"/>
        <s v="2026-07-01 15:31:37" u="1"/>
        <s v="2026-07-01 15:50:25" u="1"/>
        <s v="2026-07-07 16:11:40" u="1"/>
        <s v="2026-07-08 09:41:38" u="1"/>
        <s v="2026-07-01 17:17:57" u="1"/>
        <s v="2026-07-01 17:54:09" u="1"/>
        <s v="2026-07-02 01:02:22" u="1"/>
        <s v="2026-07-02 06:57:51" u="1"/>
        <s v="2026-07-02 07:14:52" u="1"/>
        <s v="2026-07-02 07:15:01" u="1"/>
        <s v="2026-07-03 07:17:34" u="1"/>
        <s v="2026-07-02 07:21:48" u="1"/>
        <s v="2026-07-03 08:18:36" u="1"/>
        <s v="2026-07-02 08:30:30" u="1"/>
        <s v="2026-07-02 09:00:09" u="1"/>
        <s v="2026-07-03 09:01:57" u="1"/>
        <s v="2026-07-03 09:06:32" u="1"/>
        <s v="2026-07-03 09:26:15" u="1"/>
        <s v="2026-07-03 09:33:53" u="1"/>
        <s v="2026-07-03 09:34:33" u="1"/>
        <s v="2026-07-02 09:50:13" u="1"/>
        <s v="2026-07-03 10:31:41" u="1"/>
        <s v="2026-07-02 10:38:32" u="1"/>
        <s v="2026-07-03 10:53:46" u="1"/>
        <s v="2026-07-03 11:01:50" u="1"/>
        <s v="2026-07-02 11:05:30" u="1"/>
        <s v="2026-07-03 11:16:07" u="1"/>
        <s v="2026-07-02 11:50:47" u="1"/>
        <s v="2026-07-02 13:27:13" u="1"/>
        <s v="2026-07-03 14:14:39" u="1"/>
        <s v="2026-07-13 14:27:01" u="1"/>
        <s v="2026-07-09 09:16:02" u="1"/>
        <s v="2026-07-03 15:36:24" u="1"/>
        <s v="2026-07-02 15:37:13" u="1"/>
        <s v="2026-07-03 16:09:58" u="1"/>
        <s v="2026-07-02 16:28:46" u="1"/>
        <s v="2026-07-02 16:46:21" u="1"/>
        <s v="2026-07-03 16:50:05" u="1"/>
        <s v="2026-07-03 17:10:52" u="1"/>
        <s v="2026-07-03 17:51:35" u="1"/>
        <s v="2026-07-03 18:03:45" u="1"/>
        <s v="2026-07-06 06:15:07" u="1"/>
      </sharedItems>
    </cacheField>
    <cacheField name="DIAS_TRANSCURRIDOS" numFmtId="0">
      <sharedItems containsBlank="1"/>
    </cacheField>
    <cacheField name="DIAS_RESTANTES" numFmtId="0">
      <sharedItems containsBlank="1" count="8000">
        <s v="12 días 08:39"/>
        <s v="4 días 11:40"/>
        <s v="2 días 10:50"/>
        <s v="6 días 08:44"/>
        <s v="2 días 07:56"/>
        <s v="2 días 22:20"/>
        <s v="4 días 07:53"/>
        <s v="0 días 23:28"/>
        <s v="3 días 15:48"/>
        <s v="6 días 11:03"/>
        <s v="3 días 10:44"/>
        <s v="3 días 10:59"/>
        <s v="6 días 10:36"/>
        <s v="3 días 14:35"/>
        <s v="5 días 13:38"/>
        <s v="5 días 11:44"/>
        <s v="4 días 14:10"/>
        <s v="5 días 18:56"/>
        <s v="4 días 13:20"/>
        <s v="8 días 23:49"/>
        <s v="1 días 22:23"/>
        <s v="5 días 23:30"/>
        <s v="6 días 15:07"/>
        <s v="3 días 09:02"/>
        <s v="1 días 07:53"/>
        <s v="2 días 22:28"/>
        <s v="4 días 23:47"/>
        <s v="1 días 16:28"/>
        <s v="7 días 08:05"/>
        <s v="7 días 08:06"/>
        <s v="7 días 08:07"/>
        <s v="7 días 12:03"/>
        <s v="3 días 08:34"/>
        <s v="5 días 08:21"/>
        <s v="5 días 10:33"/>
        <s v="1 días 17:08"/>
        <s v="7 días 22:20"/>
        <s v="4 días 09:23"/>
        <s v="5 días 11:29"/>
        <s v="5 días 11:30"/>
        <s v="0 días 16:20"/>
        <s v="4 días 11:49"/>
        <s v="5 días 11:31"/>
        <s v="0 días 16:35"/>
        <s v="3 días 11:13"/>
        <s v="0 días 16:25"/>
        <s v="0 días 16:24"/>
        <s v="0 días 15:55"/>
        <s v="7 días 23:49"/>
        <s v="10 días 11:12"/>
        <s v="5 días 10:32"/>
        <s v="6 días 23:19"/>
        <s v="5 días 16:35"/>
        <s v="3 días 13:45"/>
        <s v="6 días 17:47"/>
        <s v="3 días 13:47"/>
        <s v="1 días 13:44"/>
        <s v="12 días 14:57"/>
        <s v="1 días 16:54"/>
        <s v="1 días 23:28"/>
        <s v="4 días 16:14"/>
        <s v="3 días 17:08"/>
        <s v="4 días 13:29"/>
        <s v="9 días 16:28"/>
        <s v="3 días 22:19"/>
        <s v="10 días 16:30"/>
        <s v="8 días 16:29"/>
        <s v="5 días 16:30"/>
        <s v="10 días 16:34"/>
        <s v="5 días 14:35"/>
        <s v="0 días 17:18"/>
        <s v="4 días 13:38"/>
        <s v="5 días 12:31"/>
        <s v="10 días 15:31"/>
        <s v="1 días 10:41"/>
        <s v="2 días 16:00"/>
        <s v="10 días 10:17"/>
        <s v="6 días 15:17"/>
        <s v="10 días 23:33"/>
        <s v="3 días 13:10"/>
        <s v="5 días 23:31"/>
        <s v="1 días 12:33"/>
        <s v="6 días 09:02"/>
        <s v="8 días 08:59"/>
        <s v="3 días 14:47"/>
        <s v="5 días 22:20"/>
        <s v="2 días 13:32"/>
        <s v="2 días 13:29"/>
        <s v="5 días 17:38"/>
        <s v="4 días 10:22"/>
        <s v="4 días 22:24"/>
        <s v="2 días 07:04"/>
        <s v="4 días 06:44"/>
        <s v="3 días 23:26"/>
        <s v="8 días 15:21"/>
        <s v="4 días 13:22"/>
        <s v="5 días 16:21"/>
        <s v="4 días 22:29"/>
        <s v="7 días 11:20"/>
        <s v="8 días 17:15"/>
        <s v="0 días 16:32"/>
        <s v="3 días 08:11"/>
        <s v="4 días 09:27"/>
        <s v="5 días 22:18"/>
        <s v="5 días 09:55"/>
        <s v="7 días 10:14"/>
        <s v="0 días 22:20"/>
        <s v="4 días 20:48"/>
        <s v="1 días 19:28"/>
        <s v="6 días 09:36"/>
        <s v="2 días 16:09"/>
        <s v="8 días 23:20"/>
        <s v="3 días 09:01"/>
        <s v="3 días 17:36"/>
        <s v="2 días 13:19"/>
        <s v="9 días 23:47"/>
        <s v="5 días 11:35"/>
        <s v="2 días 23:47"/>
        <s v="2 días 08:04"/>
        <s v="4 días 15:19"/>
        <s v="9 días 11:14"/>
        <s v="4 días 11:12"/>
        <s v="7 días 12:59"/>
        <s v="3 días 10:42"/>
        <s v="4 días 13:49"/>
        <s v="2 días 16:34"/>
        <s v="10 días 15:53"/>
        <s v="4 días 23:37"/>
        <s v="2 días 13:58"/>
        <s v="8 días 09:10"/>
        <s v="8 días 15:20"/>
        <s v="6 días 09:58"/>
        <s v="4 días 10:26"/>
        <s v="7 días 13:53"/>
        <s v="5 días 15:45"/>
        <s v="0 días 21:01"/>
        <s v="4 días 09:05"/>
        <s v="3 días 16:33"/>
        <s v="7 días 14:24"/>
        <s v="4 días 14:57"/>
        <s v="3 días 10:47"/>
        <s v="5 días 09:34"/>
        <s v="2 días 22:22"/>
        <s v="0 días 19:27"/>
        <s v="2 días 22:19"/>
        <s v="5 días 09:22"/>
        <s v="8 días 22:20"/>
        <s v="6 días 10:24"/>
        <s v="5 días 08:09"/>
        <s v="5 días 07:44"/>
        <s v="8 días 11:54"/>
        <s v="2 días 22:21"/>
        <s v="8 días 23:21"/>
        <s v="0 días 16:10"/>
        <s v="3 días 07:52"/>
        <s v="3 días 07:59"/>
        <s v="0 días 22:17"/>
        <s v="7 días 14:15"/>
        <s v="3 días 15:13"/>
        <s v="VENCIDO"/>
        <s v="0 días 21:49"/>
        <s v="1 días 17:18"/>
        <s v="4 días 23:31"/>
        <s v="5 días 22:22"/>
        <s v="5 días 10:40"/>
        <s v="5 días 09:12"/>
        <s v="1 días 10:17"/>
        <s v="4 días 10:42"/>
        <s v="4 días 12:26"/>
        <s v="7 días 16:57"/>
        <s v="4 días 17:01"/>
        <s v="0 días 16:12"/>
        <s v="5 días 07:38"/>
        <s v="7 días 23:47"/>
        <s v="3 días 11:08"/>
        <s v="3 días 10:27"/>
        <s v="5 días 08:31"/>
        <s v="2 días 10:03"/>
        <s v="3 días 08:28"/>
        <s v="3 días 12:10"/>
        <s v="4 días 22:20"/>
        <s v="5 días 09:09"/>
        <s v="4 días 13:26"/>
        <s v="4 días 09:49"/>
        <s v="7 días 23:48"/>
        <s v="11 días 22:19"/>
        <s v="0 días 23:25"/>
        <s v="2 días 10:47"/>
        <s v="5 días 10:30"/>
        <s v="5 días 22:19"/>
        <s v="3 días 12:38"/>
        <s v="3 días 14:00"/>
        <s v="1 días 23:19"/>
        <s v="3 días 10:31"/>
        <s v="7 días 10:45"/>
        <s v="10 días 09:47"/>
        <s v="2 días 10:01"/>
        <s v="8 días 09:12"/>
        <s v="6 días 11:00"/>
        <s v="2 días 07:08"/>
        <s v="1 días 16:03"/>
        <s v="3 días 23:20"/>
        <s v="7 días 12:29"/>
        <s v="5 días 09:04"/>
        <s v="2 días 10:11"/>
        <s v="2 días 09:54"/>
        <s v="7 días 16:15"/>
        <s v="3 días 13:33"/>
        <s v="3 días 10:50"/>
        <s v="7 días 07:49"/>
        <s v="5 días 08:43"/>
        <s v="7 días 12:28"/>
        <s v="7 días 12:27"/>
        <s v="8 días 23:48"/>
        <s v="5 días 10:11"/>
        <s v="3 días 13:58"/>
        <s v="7 días 11:08"/>
        <s v="5 días 10:09"/>
        <s v="3 días 10:10"/>
        <s v="2 días 08:05"/>
        <s v="3 días 16:50"/>
        <s v="3 días 14:34"/>
        <s v="1 días 10:22"/>
        <s v="6 días 10:01"/>
        <s v="3 días 06:57"/>
        <s v="4 días 09:04"/>
        <s v="4 días 22:28"/>
        <s v="8 días 11:15"/>
        <s v="8 días 11:16"/>
        <s v="1 días 12:37"/>
        <s v="8 días 14:09"/>
        <s v="7 días 16:52"/>
        <s v="7 días 10:32"/>
        <s v="7 días 10:29"/>
        <s v="2 días 17:22"/>
        <s v="2 días 23:31"/>
        <s v="12 días 10:26"/>
        <s v="4 días 22:27"/>
        <s v="4 días 09:14"/>
        <s v="1 días 06:28"/>
        <s v="8 días 08:50"/>
        <s v="4 días 12:39"/>
        <s v="1 días 22:18"/>
        <s v="3 días 23:25"/>
        <s v="9 días 13:22"/>
        <s v="5 días 10:08"/>
        <s v="3 días 23:27"/>
        <s v="2 días 09:29"/>
        <s v="5 días 11:19"/>
        <s v="2 días 12:57"/>
        <s v="5 días 10:52"/>
        <s v="7 días 09:48"/>
        <s v="4 días 16:58"/>
        <s v="6 días 09:43"/>
        <s v="4 días 08:01"/>
        <s v="2 días 10:08"/>
        <s v="6 días 09:39"/>
        <s v="3 días 12:35"/>
        <s v="4 días 09:44"/>
        <s v="3 días 17:32"/>
        <s v="3 días 12:40"/>
        <s v="9 días 13:31"/>
        <s v="5 días 07:31"/>
        <s v="0 días 23:27"/>
        <s v="9 días 16:33"/>
        <s v="6 días 13:31"/>
        <s v="7 días 22:22"/>
        <s v="5 días 09:31"/>
        <s v="4 días 23:46"/>
        <s v="1 días 08:17"/>
        <s v="7 días 23:46"/>
        <s v="4 días 11:23"/>
        <s v="4 días 14:08"/>
        <s v="2 días 13:34"/>
        <s v="3 días 13:32"/>
        <s v="4 días 09:54"/>
        <s v="8 días 22:18"/>
        <s v="1 días 11:18"/>
        <s v="1 días 11:17"/>
        <s v="3 días 09:58"/>
        <s v="4 días 09:38"/>
        <s v="3 días 10:12"/>
        <s v="6 días 13:40"/>
        <s v="6 días 22:17"/>
        <s v="3 días 15:21"/>
        <s v="3 días 15:22"/>
        <s v="6 días 18:32"/>
        <s v="2 días 23:30"/>
        <s v="7 días 15:05"/>
        <s v="2 días 22:18"/>
        <s v="4 días 16:39"/>
        <s v="4 días 22:26"/>
        <s v="3 días 12:37"/>
        <s v="7 días 09:11"/>
        <s v="8 días 22:19"/>
        <s v="8 días 10:38"/>
        <s v="6 días 22:20"/>
        <s v="8 días 10:44"/>
        <s v="2 días 10:10"/>
        <s v="7 días 12:37"/>
        <s v="7 días 12:36"/>
        <s v="6 días 11:05"/>
        <s v="6 días 08:40"/>
        <s v="10 días 22:19"/>
        <s v="1 días 19:37"/>
        <s v="11 días 13:14"/>
        <s v="7 días 10:46"/>
        <s v="5 días 23:32"/>
        <s v="10 días 06:28"/>
        <s v="2 días 10:59"/>
        <s v="2 días 10:15"/>
        <s v="0 días 18:08"/>
        <s v="5 días 08:29"/>
        <s v="6 días 11:01"/>
        <s v="7 días 22:19"/>
        <s v="3 días 06:31"/>
        <s v="2 días 22:29"/>
        <s v="6 días 15:10"/>
        <s v="8 días 10:46"/>
        <s v="7 días 10:18"/>
        <s v="2 días 23:48"/>
        <s v="7 días 06:49"/>
        <s v="8 días 10:14"/>
        <s v="3 días 11:23"/>
        <s v="5 días 13:48"/>
        <s v="5 días 05:38"/>
        <s v="2 días 10:06"/>
        <s v="3 días 22:20"/>
        <s v="4 días 12:51"/>
        <s v="5 días 23:33"/>
        <s v="2 días 10:14"/>
        <s v="5 días 11:32"/>
        <s v="3 días 10:18"/>
        <s v="5 días 16:39"/>
        <s v="5 días 16:46"/>
        <s v="4 días 23:49"/>
        <s v="5 días 16:31"/>
        <s v="2 días 09:56"/>
        <s v="3 días 15:29"/>
        <s v="3 días 13:49"/>
        <s v="7 días 09:07"/>
        <s v="7 días 09:13"/>
        <s v="5 días 12:40"/>
        <s v="7 días 17:26"/>
        <s v="1 días 16:56"/>
        <s v="7 días 14:35"/>
        <s v="4 días 10:01"/>
        <s v="0 días 18:11"/>
        <s v="2 días 12:49"/>
        <s v="7 días 10:12"/>
        <s v="4 días 14:25"/>
        <s v="5 días 08:24"/>
        <s v="6 días 07:28"/>
        <s v="2 días 15:20"/>
        <s v="10 días 06:34"/>
        <s v="5 días 10:57"/>
        <s v="2 días 09:05"/>
        <s v="1 días 17:30"/>
        <s v="2 días 10:28"/>
        <s v="8 días 08:14"/>
        <s v="7 días 09:17"/>
        <s v="7 días 09:14"/>
        <s v="3 días 18:33"/>
        <s v="3 días 13:12"/>
        <s v="8 días 15:06"/>
        <s v="10 días 15:57"/>
        <s v="1 días 16:19"/>
        <s v="4 días 07:36"/>
        <s v="4 días 07:40"/>
        <s v="6 días 14:21"/>
        <s v="2 días 09:35"/>
        <s v="3 días 10:07"/>
        <s v="3 días 18:03"/>
        <s v="7 días 08:04"/>
        <s v="2 días 09:02"/>
        <s v="5 días 07:10"/>
        <s v="5 días 21:51"/>
        <s v="5 días 13:24"/>
        <s v="2 días 09:36"/>
        <s v="3 días 09:09"/>
        <s v="2 días 09:45"/>
        <s v="2 días 09:44"/>
        <s v="2 días 09:42"/>
        <s v="2 días 09:40"/>
        <s v="6 días 17:44"/>
        <s v="2 días 09:38"/>
        <s v="3 días 09:00"/>
        <s v="6 días 08:39"/>
        <s v="4 días 14:55"/>
        <s v="14 días 08:13"/>
        <s v="3 días 12:00"/>
        <s v="5 días 15:52"/>
        <s v="10 días 11:15"/>
        <s v="7 días 13:52"/>
        <s v="3 días 13:41"/>
        <s v="1 días 20:28"/>
        <s v="9 días 07:11"/>
        <s v="5 días 08:50"/>
        <s v="1 días 20:26"/>
        <s v="5 días 11:05"/>
        <s v="7 días 10:49"/>
        <s v="2 días 08:43"/>
        <s v="2 días 11:08"/>
        <s v="1 días 15:39"/>
        <s v="1 días 10:59"/>
        <s v="4 días 20:50"/>
        <s v="5 días 14:18"/>
        <s v="4 días 10:10"/>
        <s v="5 días 11:18"/>
        <s v="1 días 11:04"/>
        <s v="5 días 10:03"/>
        <s v="1 días 11:53"/>
        <s v="4 días 13:43"/>
        <s v="7 días 10:54"/>
        <s v="7 días 11:10"/>
        <s v="10 días 08:24"/>
        <s v="2 días 08:39"/>
        <s v="2 días 11:24"/>
        <s v="2 días 08:40"/>
        <s v="7 días 06:29"/>
        <s v="5 días 10:54"/>
        <s v="7 días 11:11"/>
        <s v="3 días 06:30"/>
        <s v="8 días 07:55"/>
        <s v="10 días 13:59"/>
        <s v="8 días 17:47"/>
        <s v="2 días 15:43"/>
        <s v="3 días 13:13"/>
        <s v="3 días 13:07"/>
        <s v="3 días 13:15"/>
        <s v="3 días 12:43"/>
        <s v="3 días 13:22"/>
        <s v="7 días 08:32"/>
        <s v="3 días 13:54"/>
        <s v="3 días 13:56"/>
        <s v="3 días 13:48"/>
        <s v="3 días 13:19"/>
        <s v="3 días 13:24"/>
        <s v="3 días 13:51"/>
        <s v="3 días 13:52"/>
        <s v="3 días 13:53"/>
        <s v="3 días 13:35"/>
        <s v="3 días 13:29"/>
        <s v="3 días 13:27"/>
        <s v="3 días 13:34"/>
        <s v="3 días 13:30"/>
        <s v="3 días 13:40"/>
        <s v="3 días 13:38"/>
        <s v="3 días 13:43"/>
        <s v="3 días 13:42"/>
        <s v="3 días 13:37"/>
        <s v="3 días 13:46"/>
        <s v="1 días 07:34"/>
        <s v="1 días 12:26"/>
        <s v="2 días 16:06"/>
        <s v="8 días 19:34"/>
        <s v="2 días 08:16"/>
        <s v="5 días 14:51"/>
        <s v="4 días 09:13"/>
        <s v="2 días 07:38"/>
        <s v="2 días 21:01"/>
        <s v="9 días 13:12"/>
        <s v="1 días 17:13"/>
        <s v="5 días 14:20"/>
        <s v="11 días 10:47"/>
        <s v="7 días 07:52"/>
        <s v="5 días 13:13"/>
        <s v="10 días 11:26"/>
        <s v="2 días 16:54"/>
        <s v="4 días 11:21"/>
        <s v="10 días 08:49"/>
        <s v="8 días 08:28"/>
        <s v="1 días 16:10"/>
        <s v="11 días 10:00"/>
        <s v="5 días 13:44"/>
        <s v="5 días 13:37"/>
        <s v="5 días 13:49"/>
        <s v="5 días 15:28"/>
        <s v="3 días 15:52"/>
        <s v="3 días 09:48"/>
        <s v="4 días 13:33"/>
        <s v="4 días 13:19"/>
        <s v="7 días 11:23"/>
        <s v="2 días 09:04"/>
        <s v="4 días 10:11"/>
        <s v="9 días 13:17"/>
        <s v="7 días 08:16"/>
        <s v="3 días 09:18"/>
        <s v="5 días 14:14"/>
        <s v="3 días 09:39"/>
        <s v="9 días 07:42"/>
        <s v="5 días 10:14"/>
        <s v="3 días 10:34"/>
        <s v="3 días 10:33"/>
        <s v="2 días 14:37"/>
        <s v="5 días 13:33"/>
        <s v="7 días 14:27"/>
        <s v="4 días 14:59"/>
        <s v="7 días 13:38"/>
        <s v="7 días 13:39"/>
        <s v="3 días 16:15"/>
        <s v="2 días 14:45"/>
        <s v="3 días 15:41"/>
        <s v="6 días 16:26"/>
        <s v="6 días 16:25"/>
        <s v="8 días 13:50"/>
        <s v="8 días 16:12"/>
        <s v="7 días 13:33"/>
        <s v="7 días 13:32"/>
        <s v="3 días 11:24"/>
        <s v="8 días 10:37"/>
        <s v="10 días 13:34"/>
        <s v="6 días 08:35"/>
        <s v="3 días 14:50"/>
        <s v="3 días 14:58"/>
        <s v="4 días 08:00"/>
        <s v="8 días 10:47"/>
        <s v="6 días 10:58"/>
        <s v="9 días 07:45"/>
        <s v="6 días 19:00"/>
        <s v="5 días 10:46"/>
        <s v="12 días 16:06"/>
        <s v="14 días 13:37"/>
        <s v="5 días 15:42"/>
        <s v="3 días 16:30"/>
        <s v="3 días 16:35"/>
        <s v="7 días 12:06"/>
        <s v="2 días 11:22"/>
        <s v="3 días 15:50"/>
        <s v="2 días 16:35"/>
        <s v="8 días 12:32"/>
        <s v="6 días 16:19"/>
        <s v="2 días 14:42"/>
        <s v="2 días 13:27"/>
        <s v="2 días 16:03"/>
        <s v="4 días 08:52"/>
        <s v="2 días 13:18"/>
        <s v="3 días 16:36"/>
        <s v="7 días 10:04"/>
        <s v="7 días 08:50"/>
        <s v="2 días 10:43"/>
        <s v="2 días 13:43"/>
        <s v="3 días 14:56"/>
        <s v="5 días 11:04"/>
        <s v="7 días 12:31"/>
        <s v="7 días 18:54"/>
        <s v="7 días 06:07"/>
        <s v="9 días 08:22"/>
        <s v="2 días 08:57"/>
        <s v="1 días 08:37"/>
        <s v="1 días 08:12"/>
        <s v="1 días 09:23"/>
        <s v="1 días 09:24"/>
        <s v="1 días 10:14"/>
        <s v="1 días 08:13"/>
        <s v="8 días 14:43"/>
        <s v="7 días 15:12"/>
        <s v="7 días 14:38"/>
        <s v="7 días 13:58"/>
        <s v="1 días 12:18"/>
        <s v="1 días 13:12"/>
        <s v="1 días 13:36"/>
        <s v="4 días 15:37"/>
        <s v="1 días 15:04"/>
        <s v="1 días 16:21"/>
        <s v="5 días 11:25"/>
        <s v="5 días 18:58"/>
        <s v="1 días 06:55"/>
        <s v="2 días 09:13"/>
        <s v="2 días 09:46"/>
        <s v="2 días 09:58"/>
        <s v="3 días 13:14"/>
        <s v="2 días 12:26"/>
        <s v="2 días 12:46"/>
        <s v="2 días 13:16"/>
        <s v="2 días 13:36"/>
        <s v="2 días 14:38"/>
        <s v="1 días 11:30"/>
        <s v="4 días 13:50"/>
        <s v="5 días 07:04"/>
        <s v="2 días 16:57"/>
        <s v="2 días 17:28"/>
        <s v="3 días 11:00"/>
        <s v="1 días 14:14"/>
        <s v="5 días 09:42"/>
        <s v="3 días 15:04"/>
        <s v="5 días 15:56"/>
        <s v="3 días 15:46"/>
        <s v="5 días 14:10"/>
        <s v="5 días 14:13"/>
        <s v="5 días 14:12"/>
        <s v="3 días 16:53"/>
        <s v="0 días 16:57"/>
        <s v="1 días 07:54"/>
        <s v="4 días 08:19"/>
        <s v="1 días 09:41"/>
        <s v="4 días 09:47"/>
        <s v="4 días 09:48"/>
        <s v="4 días 10:49"/>
        <m/>
        <s v="4 días 11:36"/>
        <s v="1 días 11:41"/>
        <s v="1 días 12:24"/>
        <s v="4 días 12:48"/>
        <s v="4 días 13:17"/>
        <s v="4 días 13:28"/>
        <s v="4 días 14:24"/>
        <s v="4 días 14:26"/>
        <s v="4 días 14:31"/>
        <s v="1 días 14:46"/>
        <s v="7 días 09:51"/>
        <s v="4 días 15:15"/>
        <s v="0 días 15:42"/>
        <s v="0 días 16:13"/>
        <s v="4 días 16:44"/>
        <s v="0 días 16:45"/>
        <s v="1 días 08:34"/>
        <s v="1 días 16:53"/>
        <s v="4 días 17:26"/>
        <s v="12 días 06:58"/>
        <s v="1 días 08:54"/>
        <s v="1 días 08:58"/>
        <s v="5 días 09:02"/>
        <s v="1 días 09:32"/>
        <s v="1 días 09:34"/>
        <s v="1 días 09:53"/>
        <s v="1 días 09:55"/>
        <s v="7 días 09:19"/>
        <s v="1 días 10:09"/>
        <s v="1 días 10:27"/>
        <s v="5 días 10:29"/>
        <s v="5 días 10:31"/>
        <s v="1 días 10:47"/>
        <s v="1 días 10:49"/>
        <s v="1 días 11:08"/>
        <s v="1 días 15:45"/>
        <s v="1 días 14:03"/>
        <s v="1 días 14:11"/>
        <s v="2 días 14:28"/>
        <s v="5 días 14:37"/>
        <s v="1 días 14:41"/>
        <s v="1 días 14:55"/>
        <s v="1 días 15:10"/>
        <s v="1 días 14:12"/>
        <s v="1 días 15:14"/>
        <s v="1 días 15:15"/>
        <s v="1 días 15:20"/>
        <s v="1 días 15:28"/>
        <s v="2 días 11:25"/>
        <s v="1 días 15:41"/>
        <s v="1 días 15:42"/>
        <s v="5 días 15:43"/>
        <s v="5 días 16:00"/>
        <s v="1 días 16:06"/>
        <s v="1 días 16:17"/>
        <s v="1 días 16:26"/>
        <s v="5 días 09:46"/>
        <s v="1 días 16:51"/>
        <s v="0 días 16:54"/>
        <s v="1 días 17:17"/>
        <s v="3 días 16:18"/>
        <s v="1 días 18:06"/>
        <s v="0 días 20:17"/>
        <s v="5 días 11:39"/>
        <s v="2 días 15:03"/>
        <s v="3 días 13:59"/>
        <s v="1 días 13:10"/>
        <s v="2 días 07:12"/>
        <s v="1 días 07:27"/>
        <s v="2 días 07:39"/>
        <s v="2 días 08:11"/>
        <s v="2 días 08:19"/>
        <s v="2 días 08:20"/>
        <s v="6 días 08:26"/>
        <s v="1 días 08:36"/>
        <s v="8 días 07:32"/>
        <s v="2 días 08:47"/>
        <s v="6 días 08:58"/>
        <s v="2 días 08:59"/>
        <s v="6 días 09:00"/>
        <s v="1 días 09:07"/>
        <s v="2 días 09:23"/>
        <s v="4 días 10:13"/>
        <s v="2 días 09:33"/>
        <s v="1 días 09:37"/>
        <s v="2 días 09:50"/>
        <s v="2 días 10:04"/>
        <s v="9 días 06:18"/>
        <s v="2 días 10:12"/>
        <s v="6 días 10:22"/>
        <s v="3 días 10:22"/>
        <s v="2 días 10:45"/>
        <s v="2 días 10:48"/>
        <s v="1 días 11:00"/>
        <s v="2 días 11:02"/>
        <s v="2 días 11:07"/>
        <s v="7 días 10:47"/>
        <s v="2 días 11:12"/>
        <s v="2 días 11:14"/>
        <s v="1 días 11:16"/>
        <s v="8 días 13:16"/>
        <s v="2 días 11:18"/>
        <s v="5 días 08:37"/>
        <s v="6 días 11:49"/>
        <s v="4 días 07:26"/>
        <s v="2 días 11:58"/>
        <s v="2 días 12:05"/>
        <s v="6 días 13:19"/>
        <s v="2 días 13:22"/>
        <s v="2 días 13:26"/>
        <s v="6 días 13:28"/>
        <s v="9 días 16:13"/>
        <s v="2 días 13:46"/>
        <s v="2 días 13:47"/>
        <s v="1 días 14:00"/>
        <s v="1 días 14:10"/>
        <s v="2 días 14:10"/>
        <s v="2 días 14:41"/>
        <s v="2 días 14:46"/>
        <s v="3 días 15:25"/>
        <s v="4 días 07:33"/>
        <s v="1 días 14:52"/>
        <s v="6 días 14:56"/>
        <s v="2 días 17:43"/>
        <s v="5 días 09:27"/>
        <s v="6 días 15:38"/>
        <s v="2 días 16:12"/>
        <s v="2 días 16:15"/>
        <s v="2 días 16:20"/>
        <s v="1 días 16:22"/>
        <s v="2 días 16:29"/>
        <s v="2 días 17:15"/>
        <s v="2 días 17:26"/>
        <s v="3 días 06:56"/>
        <s v="7 días 08:52"/>
        <s v="2 días 08:07"/>
        <s v="7 días 08:20"/>
        <s v="3 días 08:21"/>
        <s v="4 días 08:30"/>
        <s v="3 días 08:35"/>
        <s v="3 días 08:48"/>
        <s v="3 días 09:05"/>
        <s v="3 días 09:17"/>
        <s v="3 días 09:20"/>
        <s v="3 días 09:31"/>
        <s v="4 días 09:40"/>
        <s v="3 días 09:40"/>
        <s v="2 días 09:47"/>
        <s v="5 días 14:53"/>
        <s v="2 días 09:53"/>
        <s v="4 días 07:59"/>
        <s v="3 días 10:02"/>
        <s v="2 días 09:39"/>
        <s v="7 días 10:15"/>
        <s v="3 días 10:38"/>
        <s v="7 días 10:41"/>
        <s v="3 días 11:01"/>
        <s v="5 días 06:57"/>
        <s v="3 días 11:06"/>
        <s v="8 días 10:11"/>
        <s v="7 días 11:13"/>
        <s v="3 días 11:16"/>
        <s v="2 días 18:11"/>
        <s v="2 días 11:17"/>
        <s v="3 días 11:18"/>
        <s v="3 días 11:22"/>
        <s v="4 días 11:42"/>
        <s v="4 días 11:32"/>
        <s v="2 días 11:34"/>
        <s v="3 días 11:37"/>
        <s v="3 días 11:47"/>
        <s v="4 días 12:03"/>
        <s v="3 días 08:08"/>
        <s v="7 días 13:08"/>
        <s v="3 días 13:23"/>
        <s v="5 días 06:25"/>
        <s v="1 días 14:28"/>
        <s v="3 días 14:41"/>
        <s v="2 días 14:50"/>
        <s v="3 días 14:53"/>
        <s v="7 días 14:58"/>
        <s v="3 días 14:59"/>
        <s v="3 días 15:02"/>
        <s v="12 días 14:03"/>
        <s v="7 días 15:10"/>
        <s v="0 días 15:44"/>
        <s v="7 días 15:51"/>
        <s v="3 días 16:05"/>
        <s v="3 días 16:10"/>
        <s v="3 días 16:14"/>
        <s v="7 días 16:18"/>
        <s v="3 días 16:21"/>
        <s v="0 días 16:21"/>
        <s v="0 días 16:22"/>
        <s v="1 días 16:24"/>
        <s v="7 días 16:24"/>
        <s v="0 días 16:28"/>
        <s v="3 días 16:32"/>
        <s v="3 días 16:44"/>
        <s v="3 días 16:45"/>
        <s v="7 días 17:08"/>
        <s v="3 días 17:14"/>
        <s v="0 días 17:25"/>
        <s v="2 días 17:34"/>
        <s v="5 días 07:59"/>
        <s v="1 días 07:12"/>
        <s v="1 días 07:33"/>
        <s v="7 días 09:24"/>
        <s v="4 días 07:37"/>
        <s v="4 días 07:46"/>
        <s v="1 días 07:46"/>
        <s v="4 días 07:49"/>
        <s v="4 días 08:05"/>
        <s v="8 días 08:26"/>
        <s v="1 días 08:33"/>
        <s v="8 días 08:37"/>
        <s v="1 días 08:39"/>
        <s v="8 días 08:41"/>
        <s v="1 días 08:45"/>
        <s v="4 días 08:50"/>
        <s v="4 días 08:53"/>
        <s v="3 días 08:55"/>
        <s v="1 días 09:01"/>
        <s v="1 días 09:09"/>
        <s v="4 días 09:20"/>
        <s v="1 días 09:31"/>
        <s v="1 días 09:38"/>
        <s v="3 días 09:50"/>
        <s v="1 días 09:50"/>
        <s v="3 días 09:56"/>
        <s v="4 días 09:59"/>
        <s v="8 días 10:01"/>
        <s v="1 días 10:01"/>
        <s v="4 días 10:07"/>
        <s v="7 días 10:02"/>
        <s v="1 días 10:11"/>
        <s v="1 días 10:26"/>
        <s v="1 días 10:31"/>
        <s v="1 días 10:35"/>
        <s v="3 días 10:35"/>
        <s v="3 días 10:45"/>
        <s v="1 días 10:52"/>
        <s v="3 días 10:53"/>
        <s v="5 días 08:59"/>
        <s v="4 días 11:31"/>
        <s v="5 días 15:36"/>
        <s v="1 días 11:58"/>
        <s v="3 días 11:59"/>
        <s v="2 días 12:00"/>
        <s v="3 días 12:04"/>
        <s v="5 días 15:37"/>
        <s v="5 días 15:38"/>
        <s v="1 días 12:34"/>
        <s v="5 días 15:40"/>
        <s v="8 días 12:49"/>
        <s v="1 días 12:56"/>
        <s v="4 días 13:08"/>
        <s v="4 días 13:11"/>
        <s v="3 días 13:16"/>
        <s v="1 días 13:22"/>
        <s v="3 días 13:25"/>
        <s v="1 días 13:43"/>
        <s v="1 días 13:45"/>
        <s v="1 días 13:52"/>
        <s v="4 días 14:07"/>
        <s v="1 días 14:09"/>
        <s v="4 días 14:14"/>
        <s v="4 días 14:17"/>
        <s v="1 días 14:23"/>
        <s v="1 días 14:29"/>
        <s v="1 días 14:31"/>
        <s v="1 días 14:45"/>
        <s v="1 días 14:49"/>
        <s v="1 días 14:58"/>
        <s v="1 días 15:01"/>
        <s v="1 días 15:07"/>
        <s v="8 días 15:19"/>
        <s v="4 días 15:21"/>
        <s v="4 días 15:25"/>
        <s v="7 días 14:33"/>
        <s v="5 días 12:03"/>
        <s v="1 días 15:37"/>
        <s v="3 días 08:15"/>
        <s v="4 días 15:58"/>
        <s v="4 días 15:59"/>
        <s v="2 días 11:51"/>
        <s v="4 días 16:02"/>
        <s v="4 días 16:05"/>
        <s v="1 días 16:16"/>
        <s v="8 días 12:35"/>
        <s v="4 días 16:19"/>
        <s v="4 días 16:22"/>
        <s v="4 días 16:41"/>
        <s v="1 días 16:46"/>
        <s v="4 días 16:48"/>
        <s v="1 días 17:10"/>
        <s v="3 días 17:24"/>
        <s v="5 días 11:52"/>
        <s v="1 días 18:03"/>
        <s v="5 días 08:25"/>
        <s v="9 días 07:24"/>
        <s v="2 días 07:28"/>
        <s v="5 días 07:34"/>
        <s v="9 días 07:49"/>
        <s v="5 días 07:50"/>
        <s v="5 días 07:51"/>
        <s v="2 días 07:52"/>
        <s v="2 días 07:55"/>
        <s v="7 días 12:33"/>
        <s v="2 días 08:09"/>
        <s v="5 días 08:12"/>
        <s v="5 días 08:18"/>
        <s v="5 días 08:22"/>
        <s v="3 días 08:24"/>
        <s v="5 días 08:41"/>
        <s v="5 días 08:47"/>
        <s v="2 días 08:49"/>
        <s v="5 días 08:53"/>
        <s v="7 días 09:26"/>
        <s v="3 días 09:03"/>
        <s v="2 días 09:20"/>
        <s v="2 días 09:30"/>
        <s v="4 días 09:39"/>
        <s v="2 días 09:52"/>
        <s v="4 días 09:55"/>
        <s v="7 días 07:09"/>
        <s v="6 días 09:59"/>
        <s v="9 días 10:00"/>
        <s v="9 días 10:02"/>
        <s v="9 días 10:22"/>
        <s v="4 días 10:23"/>
        <s v="3 días 10:24"/>
        <s v="5 días 10:25"/>
        <s v="2 días 10:27"/>
        <s v="5 días 10:36"/>
        <s v="5 días 10:43"/>
        <s v="5 días 10:47"/>
        <s v="5 días 10:48"/>
        <s v="2 días 10:49"/>
        <s v="5 días 10:50"/>
        <s v="5 días 10:55"/>
        <s v="5 días 10:56"/>
        <s v="2 días 10:56"/>
        <s v="5 días 11:01"/>
        <s v="9 días 11:05"/>
        <s v="2 días 11:13"/>
        <s v="4 días 11:19"/>
        <s v="9 días 11:20"/>
        <s v="2 días 11:21"/>
        <s v="2 días 11:27"/>
        <s v="5 días 11:27"/>
        <s v="2 días 11:28"/>
        <s v="5 días 11:34"/>
        <s v="9 días 11:39"/>
        <s v="3 días 11:41"/>
        <s v="4 días 11:45"/>
        <s v="5 días 11:46"/>
        <s v="2 días 11:47"/>
        <s v="4 días 11:48"/>
        <s v="9 días 11:49"/>
        <s v="5 días 11:51"/>
        <s v="2 días 11:54"/>
        <s v="5 días 11:54"/>
        <s v="5 días 11:58"/>
        <s v="5 días 11:59"/>
        <s v="5 días 08:39"/>
        <s v="2 días 12:43"/>
        <s v="5 días 12:54"/>
        <s v="5 días 13:16"/>
        <s v="9 días 13:24"/>
        <s v="5 días 13:28"/>
        <s v="5 días 13:30"/>
        <s v="2 días 13:30"/>
        <s v="5 días 13:43"/>
        <s v="9 días 13:45"/>
        <s v="5 días 13:47"/>
        <s v="7 días 06:24"/>
        <s v="5 días 13:57"/>
        <s v="5 días 13:59"/>
        <s v="5 días 14:04"/>
        <s v="2 días 14:05"/>
        <s v="4 días 14:21"/>
        <s v="5 días 14:22"/>
        <s v="2 días 14:24"/>
        <s v="5 días 14:27"/>
        <s v="2 días 14:30"/>
        <s v="4 días 14:39"/>
        <s v="5 días 14:41"/>
        <s v="4 días 14:46"/>
        <s v="9 días 14:48"/>
        <s v="5 días 15:11"/>
        <s v="5 días 15:13"/>
        <s v="5 días 15:15"/>
        <s v="9 días 15:28"/>
        <s v="2 días 15:31"/>
        <s v="5 días 15:44"/>
        <s v="2 días 15:49"/>
        <s v="2 días 15:53"/>
        <s v="4 días 15:56"/>
        <s v="1 días 14:18"/>
        <s v="4 días 16:00"/>
        <s v="2 días 16:02"/>
        <s v="2 días 16:16"/>
        <s v="5 días 16:19"/>
        <s v="9 días 16:24"/>
        <s v="2 días 16:38"/>
        <s v="3 días 16:46"/>
        <s v="2 días 17:02"/>
        <s v="5 días 17:22"/>
        <s v="0 días 18:31"/>
        <s v="2 días 07:23"/>
        <s v="2 días 07:26"/>
        <s v="2 días 08:17"/>
        <s v="4 días 10:44"/>
        <s v="5 días 11:53"/>
        <s v="9 días 12:10"/>
        <s v="5 días 12:58"/>
        <s v="2 días 13:28"/>
        <s v="5 días 14:02"/>
        <s v="1 días 06:20"/>
        <s v="6 días 07:00"/>
        <s v="6 días 07:06"/>
        <s v="3 días 07:12"/>
        <s v="3 días 07:19"/>
        <s v="6 días 07:55"/>
        <s v="1 días 07:55"/>
        <s v="6 días 07:59"/>
        <s v="3 días 08:10"/>
        <s v="6 días 08:16"/>
        <s v="6 días 08:17"/>
        <s v="3 días 08:19"/>
        <s v="10 días 08:23"/>
        <s v="6 días 08:23"/>
        <s v="10 días 08:29"/>
        <s v="3 días 08:42"/>
        <s v="6 días 08:43"/>
        <s v="3 días 08:50"/>
        <s v="6 días 08:52"/>
        <s v="6 días 09:03"/>
        <s v="6 días 09:04"/>
        <s v="7 días 09:06"/>
        <s v="6 días 09:08"/>
        <s v="6 días 09:09"/>
        <s v="3 días 09:13"/>
        <s v="6 días 09:17"/>
        <s v="3 días 09:24"/>
        <s v="6 días 09:25"/>
        <s v="3 días 09:26"/>
        <s v="5 días 09:35"/>
        <s v="7 días 09:35"/>
        <s v="6 días 09:42"/>
        <s v="5 días 09:45"/>
        <s v="10 días 09:46"/>
        <s v="10 días 09:54"/>
        <s v="3 días 10:01"/>
        <s v="6 días 10:03"/>
        <s v="7 días 10:05"/>
        <s v="3 días 10:15"/>
        <s v="10 días 10:21"/>
        <s v="3 días 10:26"/>
        <s v="5 días 10:26"/>
        <s v="6 días 10:28"/>
        <s v="6 días 10:30"/>
        <s v="5 días 10:35"/>
        <s v="10 días 10:37"/>
        <s v="10 días 10:44"/>
        <s v="5 días 10:45"/>
        <s v="3 días 10:46"/>
        <s v="1 días 10:51"/>
        <s v="3 días 10:52"/>
        <s v="7 días 10:11"/>
        <s v="5 días 11:15"/>
        <s v="6 días 11:18"/>
        <s v="3 días 11:21"/>
        <s v="1 días 11:24"/>
        <s v="6 días 11:25"/>
        <s v="3 días 11:25"/>
        <s v="4 días 11:26"/>
        <s v="3 días 11:27"/>
        <s v="10 días 11:28"/>
        <s v="3 días 11:31"/>
        <s v="6 días 11:37"/>
        <s v="10 días 11:42"/>
        <s v="3 días 11:44"/>
        <s v="6 días 11:48"/>
        <s v="6 días 11:50"/>
        <s v="3 días 11:53"/>
        <s v="3 días 11:54"/>
        <s v="1 días 12:02"/>
        <s v="6 días 12:03"/>
        <s v="1 días 12:10"/>
        <s v="3 días 12:12"/>
        <s v="6 días 12:13"/>
        <s v="3 días 12:15"/>
        <s v="3 días 12:23"/>
        <s v="3 días 12:31"/>
        <s v="3 días 12:39"/>
        <s v="5 días 12:56"/>
        <s v="1 días 13:06"/>
        <s v="3 días 13:08"/>
        <s v="6 días 13:10"/>
        <s v="5 días 13:14"/>
        <s v="5 días 13:29"/>
        <s v="1 días 13:31"/>
        <s v="7 días 13:37"/>
        <s v="6 días 13:45"/>
        <s v="6 días 13:49"/>
        <s v="10 días 13:52"/>
        <s v="4 días 13:59"/>
        <s v="6 días 14:03"/>
        <s v="6 días 14:08"/>
        <s v="6 días 14:14"/>
        <s v="6 días 14:20"/>
        <s v="3 días 14:26"/>
        <s v="10 días 14:31"/>
        <s v="1 días 14:35"/>
        <s v="1 días 14:42"/>
        <s v="6 días 14:45"/>
        <s v="6 días 14:48"/>
        <s v="3 días 14:55"/>
        <s v="1 días 14:57"/>
        <s v="10 días 15:06"/>
        <s v="1 días 15:09"/>
        <s v="4 días 15:12"/>
        <s v="5 días 08:36"/>
        <s v="3 días 15:14"/>
        <s v="6 días 15:15"/>
        <s v="6 días 15:23"/>
        <s v="7 días 15:29"/>
        <s v="3 días 15:39"/>
        <s v="3 días 15:43"/>
        <s v="5 días 15:46"/>
        <s v="0 días 15:51"/>
        <s v="6 días 15:52"/>
        <s v="0 días 15:54"/>
        <s v="6 días 15:56"/>
        <s v="3 días 15:58"/>
        <s v="6 días 15:58"/>
        <s v="3 días 16:01"/>
        <s v="6 días 16:05"/>
        <s v="6 días 16:12"/>
        <s v="3 días 16:13"/>
        <s v="5 días 16:13"/>
        <s v="5 días 16:17"/>
        <s v="3 días 16:20"/>
        <s v="6 días 16:28"/>
        <s v="4 días 16:32"/>
        <s v="10 días 16:32"/>
        <s v="6 días 16:35"/>
        <s v="0 días 16:40"/>
        <s v="5 días 16:43"/>
        <s v="10 días 16:47"/>
        <s v="1 días 16:49"/>
        <s v="0 días 16:51"/>
        <s v="5 días 16:52"/>
        <s v="6 días 16:53"/>
        <s v="0 días 16:55"/>
        <s v="3 días 16:59"/>
        <s v="3 días 17:00"/>
        <s v="3 días 17:03"/>
        <s v="3 días 17:04"/>
        <s v="10 días 17:05"/>
        <s v="7 días 11:14"/>
        <s v="0 días 17:15"/>
        <s v="10 días 17:18"/>
        <s v="3 días 17:22"/>
        <s v="0 días 17:23"/>
        <s v="3 días 17:26"/>
        <s v="0 días 17:31"/>
        <s v="0 días 17:33"/>
        <s v="0 días 17:57"/>
        <s v="0 días 19:07"/>
        <s v="0 días 20:43"/>
        <s v="1 días 21:01"/>
        <s v="7 días 06:18"/>
        <s v="1 días 06:23"/>
        <s v="4 días 06:46"/>
        <s v="4 días 06:57"/>
        <s v="4 días 06:58"/>
        <s v="4 días 06:59"/>
        <s v="7 días 07:16"/>
        <s v="4 días 07:22"/>
        <s v="1 días 07:28"/>
        <s v="2 días 07:33"/>
        <s v="7 días 07:33"/>
        <s v="4 días 07:47"/>
        <s v="6 días 07:50"/>
        <s v="2 días 15:14"/>
        <s v="8 días 07:54"/>
        <s v="11 días 07:58"/>
        <s v="4 días 07:58"/>
        <s v="1 días 08:01"/>
        <s v="4 días 08:04"/>
        <s v="2 días 08:06"/>
        <s v="4 días 08:08"/>
        <s v="1 días 08:08"/>
        <s v="1 días 08:09"/>
        <s v="4 días 08:10"/>
        <s v="4 días 08:11"/>
        <s v="4 días 08:14"/>
        <s v="4 días 08:26"/>
        <s v="6 días 08:49"/>
        <s v="1 días 08:50"/>
        <s v="11 días 08:53"/>
        <s v="1 días 08:55"/>
        <s v="7 días 09:04"/>
        <s v="4 días 09:10"/>
        <s v="4 días 09:17"/>
        <s v="1 días 09:20"/>
        <s v="7 días 09:33"/>
        <s v="6 días 09:37"/>
        <s v="7 días 09:38"/>
        <s v="1 días 09:42"/>
        <s v="7 días 09:43"/>
        <s v="1 días 09:46"/>
        <s v="7 días 09:49"/>
        <s v="4 días 10:03"/>
        <s v="6 días 10:08"/>
        <s v="7 días 10:09"/>
        <s v="4 días 10:12"/>
        <s v="11 días 10:15"/>
        <s v="7 días 10:17"/>
        <s v="11 días 10:19"/>
        <s v="1 días 10:21"/>
        <s v="4 días 10:24"/>
        <s v="1 días 10:24"/>
        <s v="2 días 10:31"/>
        <s v="2 días 10:33"/>
        <s v="11 días 10:34"/>
        <s v="6 días 10:37"/>
        <s v="7 días 10:37"/>
        <s v="1 días 10:39"/>
        <s v="7 días 10:39"/>
        <s v="5 días 10:42"/>
        <s v="4 días 10:46"/>
        <s v="6 días 10:46"/>
        <s v="6 días 10:48"/>
        <s v="4 días 10:48"/>
        <s v="4 días 10:51"/>
        <s v="1 días 10:53"/>
        <s v="4 días 10:56"/>
        <s v="7 días 10:57"/>
        <s v="4 días 10:58"/>
        <s v="11 días 10:58"/>
        <s v="7 días 11:00"/>
        <s v="1 días 11:01"/>
        <s v="1 días 11:02"/>
        <s v="7 días 11:03"/>
        <s v="4 días 11:06"/>
        <s v="7 días 11:06"/>
        <s v="1 días 11:06"/>
        <s v="6 días 11:08"/>
        <s v="4 días 11:09"/>
        <s v="1 días 11:12"/>
        <s v="6 días 11:14"/>
        <s v="2 días 11:19"/>
        <s v="6 días 11:21"/>
        <s v="11 días 11:24"/>
        <s v="11 días 11:25"/>
        <s v="1 días 11:38"/>
        <s v="6 días 11:41"/>
        <s v="7 días 11:41"/>
        <s v="1 días 11:43"/>
        <s v="7 días 11:43"/>
        <s v="1 días 11:45"/>
        <s v="6 días 11:46"/>
        <s v="2 días 11:46"/>
        <s v="7 días 11:48"/>
        <s v="11 días 11:48"/>
        <s v="1 días 11:50"/>
        <s v="7 días 11:55"/>
        <s v="4 días 11:58"/>
        <s v="6 días 12:00"/>
        <s v="4 días 12:07"/>
        <s v="7 días 12:08"/>
        <s v="2 días 12:10"/>
        <s v="1 días 12:11"/>
        <s v="7 días 12:12"/>
        <s v="7 días 12:15"/>
        <s v="7 días 13:24"/>
        <s v="7 días 12:19"/>
        <s v="11 días 12:20"/>
        <s v="7 días 12:21"/>
        <s v="4 días 12:27"/>
        <s v="2 días 12:41"/>
        <s v="4 días 12:42"/>
        <s v="1 días 12:50"/>
        <s v="7 días 12:53"/>
        <s v="7 días 12:56"/>
        <s v="1 días 13:01"/>
        <s v="4 días 13:07"/>
        <s v="2 días 13:07"/>
        <s v="1 días 13:11"/>
        <s v="4 días 13:15"/>
        <s v="7 días 13:19"/>
        <s v="4 días 13:23"/>
        <s v="2 días 13:24"/>
        <s v="1 días 13:25"/>
        <s v="2 días 13:38"/>
        <s v="1 días 13:38"/>
        <s v="1 días 13:39"/>
        <s v="7 días 13:43"/>
        <s v="11 días 13:57"/>
        <s v="1 días 13:59"/>
        <s v="5 días 14:01"/>
        <s v="7 días 14:02"/>
        <s v="1 días 14:17"/>
        <s v="1 días 14:24"/>
        <s v="1 días 14:36"/>
        <s v="7 días 14:43"/>
        <s v="7 días 14:50"/>
        <s v="7 días 14:52"/>
        <s v="2 días 14:54"/>
        <s v="1 días 15:18"/>
        <s v="1 días 15:53"/>
        <s v="1 días 16:18"/>
        <s v="1 días 16:48"/>
        <s v="5 días 17:19"/>
        <s v="2 días 20:06"/>
        <s v="1 días 20:37"/>
        <s v="8 días 06:41"/>
        <s v="2 días 07:10"/>
        <s v="2 días 07:25"/>
        <s v="8 días 07:31"/>
        <s v="5 días 07:46"/>
        <s v="8 días 07:48"/>
        <s v="8 días 07:49"/>
        <s v="5 días 08:00"/>
        <s v="7 días 08:01"/>
        <s v="8 días 08:02"/>
        <s v="8 días 08:04"/>
        <s v="8 días 08:09"/>
        <s v="5 días 08:10"/>
        <s v="2 días 08:26"/>
        <s v="8 días 08:31"/>
        <s v="5 días 08:35"/>
        <s v="8 días 08:35"/>
        <s v="2 días 08:37"/>
        <s v="2 días 08:38"/>
        <s v="12 días 08:44"/>
        <s v="7 días 08:45"/>
        <s v="5 días 08:48"/>
        <s v="7 días 08:49"/>
        <s v="2 días 08:54"/>
        <s v="5 días 08:55"/>
        <s v="12 días 09:00"/>
        <s v="2 días 09:01"/>
        <s v="8 días 09:02"/>
        <s v="2 días 09:11"/>
        <s v="5 días 09:11"/>
        <s v="5 días 09:13"/>
        <s v="3 días 09:15"/>
        <s v="3 días 09:16"/>
        <s v="12 días 09:20"/>
        <s v="2 días 09:21"/>
        <s v="12 días 09:22"/>
        <s v="8 días 09:23"/>
        <s v="8 días 09:25"/>
        <s v="2 días 09:26"/>
        <s v="2 días 09:27"/>
        <s v="3 días 09:36"/>
        <s v="5 días 09:37"/>
        <s v="8 días 09:41"/>
        <s v="8 días 09:45"/>
        <s v="5 días 09:49"/>
        <s v="8 días 09:58"/>
        <s v="2 días 09:59"/>
        <s v="3 días 10:00"/>
        <s v="2 días 10:02"/>
        <s v="8 días 10:03"/>
        <s v="12 días 10:04"/>
        <s v="5 días 10:05"/>
        <s v="2 días 10:05"/>
        <s v="5 días 10:10"/>
        <s v="12 días 10:18"/>
        <s v="8 días 10:21"/>
        <s v="7 días 10:22"/>
        <s v="3 días 10:29"/>
        <s v="2 días 10:30"/>
        <s v="3 días 10:32"/>
        <s v="7 días 10:36"/>
        <s v="9 días 10:37"/>
        <s v="5 días 10:38"/>
        <s v="3 días 10:41"/>
        <s v="7 días 10:43"/>
        <s v="3 días 10:51"/>
        <s v="2 días 10:55"/>
        <s v="8 días 10:57"/>
        <s v="5 días 11:00"/>
        <s v="5 días 11:02"/>
        <s v="2 días 11:05"/>
        <s v="5 días 11:09"/>
        <s v="3 días 11:09"/>
        <s v="5 días 11:10"/>
        <s v="3 días 11:11"/>
        <s v="7 días 11:12"/>
        <s v="8 días 11:13"/>
        <s v="3 días 11:14"/>
        <s v="12 días 11:15"/>
        <s v="3 días 11:19"/>
        <s v="7 días 11:21"/>
        <s v="3 días 11:29"/>
        <s v="2 días 11:32"/>
        <s v="3 días 11:32"/>
        <s v="12 días 11:34"/>
        <s v="12 días 11:38"/>
        <s v="8 días 11:38"/>
        <s v="2 días 11:42"/>
        <s v="9 días 11:43"/>
        <s v="3 días 11:43"/>
        <s v="5 días 11:50"/>
        <s v="8 días 12:00"/>
        <s v="12 días 12:01"/>
        <s v="8 días 12:11"/>
        <s v="3 días 12:19"/>
        <s v="2 días 12:20"/>
        <s v="6 días 12:22"/>
        <s v="3 días 12:25"/>
        <s v="2 días 12:51"/>
        <s v="2 días 12:55"/>
        <s v="2 días 13:01"/>
        <s v="7 días 13:09"/>
        <s v="2 días 13:13"/>
        <s v="5 días 13:22"/>
        <s v="5 días 13:23"/>
        <s v="5 días 13:26"/>
        <s v="8 días 13:27"/>
        <s v="5 días 13:32"/>
        <s v="5 días 13:36"/>
        <s v="5 días 13:39"/>
        <s v="2 días 13:41"/>
        <s v="2 días 13:45"/>
        <s v="8 días 13:46"/>
        <s v="7 días 13:48"/>
        <s v="12 días 13:50"/>
        <s v="5 días 13:52"/>
        <s v="2 días 13:55"/>
        <s v="9 días 13:56"/>
        <s v="2 días 13:57"/>
        <s v="2 días 14:01"/>
        <s v="9 días 14:03"/>
        <s v="5 días 14:06"/>
        <s v="2 días 14:08"/>
        <s v="5 días 14:16"/>
        <s v="2 días 14:32"/>
        <s v="8 días 14:32"/>
        <s v="2 días 14:33"/>
        <s v="2 días 14:35"/>
        <s v="5 días 14:43"/>
        <s v="5 días 15:00"/>
        <s v="2 días 15:02"/>
        <s v="5 días 15:05"/>
        <s v="5 días 15:07"/>
        <s v="8 días 15:07"/>
        <s v="5 días 15:22"/>
        <s v="5 días 15:24"/>
        <s v="5 días 15:27"/>
        <s v="3 días 15:27"/>
        <s v="12 días 15:28"/>
        <s v="8 días 15:30"/>
        <s v="2 días 15:32"/>
        <s v="9 días 15:33"/>
        <s v="8 días 15:40"/>
        <s v="2 días 15:42"/>
        <s v="2 días 15:44"/>
        <s v="8 días 15:45"/>
        <s v="2 días 15:46"/>
        <s v="8 días 15:49"/>
        <s v="9 días 15:50"/>
        <s v="8 días 15:51"/>
        <s v="7 días 15:55"/>
        <s v="5 días 15:55"/>
        <s v="3 días 15:56"/>
        <s v="12 días 15:58"/>
        <s v="9 días 16:01"/>
        <s v="2 días 16:04"/>
        <s v="2 días 16:05"/>
        <s v="9 días 16:06"/>
        <s v="5 días 16:07"/>
        <s v="2 días 16:11"/>
        <s v="5 días 16:11"/>
        <s v="3 días 16:11"/>
        <s v="8 días 16:14"/>
        <s v="8 días 16:16"/>
        <s v="6 días 16:18"/>
        <s v="8 días 16:18"/>
        <s v="8 días 16:19"/>
        <s v="9 días 16:21"/>
        <s v="5 días 16:25"/>
        <s v="3 días 16:25"/>
        <s v="5 días 16:27"/>
        <s v="5 días 16:28"/>
        <s v="9 días 16:34"/>
        <s v="5 días 16:34"/>
        <s v="5 días 16:37"/>
        <s v="9 días 16:38"/>
        <s v="2 días 16:40"/>
        <s v="5 días 16:40"/>
        <s v="5 días 16:45"/>
        <s v="8 días 16:45"/>
        <s v="3 días 16:47"/>
        <s v="2 días 16:47"/>
        <s v="3 días 16:48"/>
        <s v="8 días 16:49"/>
        <s v="7 días 16:54"/>
        <s v="5 días 16:55"/>
        <s v="7 días 17:04"/>
        <s v="2 días 17:12"/>
        <s v="9 días 17:17"/>
        <s v="2 días 17:18"/>
        <s v="2 días 17:24"/>
        <s v="8 días 17:29"/>
        <s v="2 días 18:02"/>
        <s v="7 días 18:13"/>
        <s v="2 días 18:39"/>
        <s v="2 días 19:02"/>
        <s v="3 días 19:11"/>
        <s v="10 días 06:35"/>
        <s v="10 días 06:49"/>
        <s v="10 días 06:56"/>
        <s v="4 días 07:03"/>
        <s v="7 días 07:13"/>
        <s v="14 días 07:19"/>
        <s v="4 días 07:24"/>
        <s v="4 días 07:25"/>
        <s v="9 días 07:31"/>
        <s v="7 días 07:34"/>
        <s v="7 días 07:42"/>
        <s v="10 días 07:56"/>
        <s v="4 días 07:57"/>
        <s v="9 días 07:58"/>
        <s v="7 días 07:59"/>
        <s v="10 días 08:01"/>
        <s v="4 días 08:02"/>
        <s v="10 días 08:04"/>
        <s v="10 días 08:08"/>
        <s v="7 días 08:09"/>
        <s v="10 días 08:14"/>
        <s v="10 días 08:22"/>
        <s v="7 días 08:26"/>
        <s v="4 días 08:29"/>
        <s v="4 días 08:35"/>
        <s v="7 días 08:38"/>
        <s v="4 días 08:42"/>
        <s v="7 días 08:55"/>
        <s v="4 días 09:03"/>
        <s v="10 días 09:06"/>
        <s v="5 días 09:08"/>
        <s v="7 días 09:09"/>
        <s v="7 días 09:12"/>
        <s v="7 días 09:16"/>
        <s v="5 días 09:17"/>
        <s v="10 días 09:19"/>
        <s v="4 días 09:26"/>
        <s v="10 días 09:26"/>
        <s v="9 días 09:30"/>
        <s v="4 días 09:30"/>
        <s v="7 días 09:31"/>
        <s v="10 días 09:31"/>
        <s v="4 días 09:35"/>
        <s v="7 días 09:36"/>
        <s v="8 días 09:36"/>
        <s v="4 días 09:37"/>
        <s v="10 días 09:40"/>
        <s v="4 días 09:41"/>
        <s v="7 días 09:41"/>
        <s v="4 días 09:43"/>
        <s v="9 días 09:46"/>
        <s v="14 días 09:53"/>
        <s v="4 días 09:53"/>
        <s v="5 días 09:54"/>
        <s v="7 días 09:54"/>
        <s v="10 días 09:56"/>
        <s v="7 días 09:58"/>
        <s v="7 días 10:00"/>
        <s v="9 días 10:03"/>
        <s v="4 días 10:05"/>
        <s v="7 días 10:06"/>
        <s v="5 días 10:21"/>
        <s v="5 días 10:22"/>
        <s v="7 días 10:26"/>
        <s v="7 días 10:33"/>
        <s v="14 días 10:33"/>
        <s v="10 días 10:34"/>
        <s v="4 días 10:39"/>
        <s v="4 días 10:40"/>
        <s v="4 días 10:41"/>
        <s v="10 días 10:43"/>
        <s v="4 días 10:43"/>
        <s v="10 días 10:46"/>
        <s v="10 días 10:48"/>
        <s v="7 días 10:50"/>
        <s v="10 días 10:51"/>
        <s v="4 días 10:55"/>
        <s v="10 días 10:57"/>
        <s v="5 días 10:58"/>
        <s v="8 días 11:05"/>
        <s v="14 días 11:00"/>
        <s v="4 días 11:02"/>
        <s v="7 días 11:02"/>
        <s v="7 días 11:05"/>
        <s v="10 días 11:07"/>
        <s v="4 días 11:07"/>
        <s v="10 días 11:11"/>
        <s v="14 días 11:11"/>
        <s v="5 días 11:12"/>
        <s v="5 días 11:13"/>
        <s v="9 días 11:13"/>
        <s v="4 días 11:15"/>
        <s v="7 días 11:17"/>
        <s v="7 días 11:19"/>
        <s v="14 días 11:22"/>
        <s v="10 días 11:24"/>
        <s v="4 días 11:24"/>
        <s v="4 días 11:25"/>
        <s v="10 días 11:27"/>
        <s v="7 días 11:28"/>
        <s v="7 días 11:31"/>
        <s v="14 días 11:39"/>
        <s v="7 días 11:47"/>
        <s v="10 días 11:49"/>
        <s v="8 días 11:52"/>
        <s v="7 días 11:54"/>
        <s v="5 días 11:55"/>
        <s v="4 días 11:55"/>
        <s v="10 días 11:57"/>
        <s v="7 días 12:04"/>
        <s v="5 días 12:06"/>
        <s v="4 días 12:09"/>
        <s v="7 días 12:13"/>
        <s v="5 días 12:28"/>
        <s v="4 días 12:29"/>
        <s v="4 días 12:30"/>
        <s v="7 días 12:30"/>
        <s v="4 días 12:33"/>
        <s v="9 días 12:57"/>
        <s v="4 días 13:03"/>
        <s v="9 días 13:03"/>
        <s v="10 días 13:14"/>
        <s v="7 días 13:15"/>
        <s v="5 días 13:19"/>
        <s v="4 días 13:32"/>
        <s v="4 días 13:34"/>
        <s v="7 días 13:40"/>
        <s v="14 días 13:43"/>
        <s v="4 días 13:45"/>
        <s v="9 días 13:49"/>
        <s v="9 días 13:51"/>
        <s v="10 días 13:51"/>
        <s v="4 días 13:52"/>
        <s v="4 días 13:56"/>
        <s v="11 días 13:59"/>
        <s v="11 días 14:01"/>
        <s v="4 días 14:01"/>
        <s v="7 días 14:09"/>
        <s v="7 días 14:10"/>
        <s v="4 días 14:11"/>
        <s v="4 días 14:19"/>
        <s v="7 días 14:19"/>
        <s v="9 días 14:27"/>
        <s v="7 días 14:29"/>
        <s v="7 días 14:30"/>
        <s v="7 días 14:32"/>
        <s v="9 días 14:32"/>
        <s v="9 días 14:37"/>
        <s v="14 días 14:40"/>
        <s v="8 días 14:40"/>
        <s v="4 días 14:41"/>
        <s v="10 días 14:44"/>
        <s v="14 días 14:45"/>
        <s v="4 días 14:53"/>
        <s v="8 días 14:53"/>
        <s v="7 días 14:56"/>
        <s v="9 días 14:57"/>
        <s v="5 días 14:58"/>
        <s v="5 días 14:59"/>
        <s v="4 días 15:01"/>
        <s v="9 días 15:05"/>
        <s v="4 días 15:05"/>
        <s v="4 días 15:06"/>
        <s v="9 días 15:08"/>
        <s v="5 días 15:08"/>
        <s v="5 días 15:10"/>
        <s v="11 días 15:21"/>
        <s v="7 días 15:21"/>
        <s v="7 días 15:22"/>
        <s v="7 días 15:23"/>
        <s v="7 días 15:24"/>
        <s v="7 días 15:25"/>
        <s v="7 días 15:26"/>
        <s v="8 días 15:26"/>
        <s v="4 días 15:28"/>
        <s v="14 días 15:28"/>
        <s v="11 días 15:28"/>
        <s v="10 días 15:30"/>
        <s v="4 días 15:41"/>
        <s v="7 días 15:42"/>
        <s v="11 días 15:43"/>
        <s v="7 días 15:50"/>
        <s v="14 días 15:51"/>
        <s v="4 días 15:53"/>
        <s v="7 días 15:56"/>
        <s v="4 días 15:57"/>
        <s v="8 días 15:58"/>
        <s v="7 días 16:03"/>
        <s v="5 días 16:06"/>
        <s v="4 días 16:08"/>
        <s v="4 días 16:10"/>
        <s v="9 días 16:11"/>
        <s v="7 días 16:13"/>
        <s v="4 días 16:15"/>
        <s v="10 días 16:17"/>
        <s v="5 días 16:18"/>
        <s v="4 días 16:21"/>
        <s v="5 días 16:24"/>
        <s v="7 días 16:34"/>
        <s v="4 días 16:36"/>
        <s v="7 días 16:44"/>
        <s v="11 días 16:47"/>
        <s v="5 días 16:47"/>
        <s v="5 días 16:49"/>
        <s v="7 días 16:50"/>
        <s v="8 días 16:51"/>
        <s v="4 días 16:52"/>
        <s v="7 días 16:55"/>
        <s v="4 días 16:59"/>
        <s v="7 días 17:01"/>
        <s v="4 días 17:03"/>
        <s v="4 días 17:05"/>
        <s v="4 días 17:08"/>
        <s v="7 días 17:10"/>
        <s v="4 días 17:10"/>
        <s v="5 días 17:18"/>
        <s v="8 días 17:40"/>
        <s v="11 días 17:45"/>
        <s v="14 días 17:46"/>
        <s v="4 días 17:47"/>
        <s v="4 días 18:06"/>
        <s v="4 días 21:02"/>
        <s v="4 días 21:05"/>
        <s v="7 días 06:46"/>
        <s v="7 días 07:32"/>
        <s v="7 días 07:43"/>
        <s v="8 días 07:58"/>
        <s v="11 días 08:14"/>
        <s v="4 días 08:20"/>
        <s v="4 días 08:25"/>
        <s v="5 días 08:32"/>
        <s v="7 días 08:33"/>
        <s v="7 días 08:34"/>
        <s v="7 días 08:37"/>
        <s v="4 días 08:40"/>
        <s v="7 días 08:40"/>
        <s v="5 días 08:40"/>
        <s v="7 días 08:43"/>
        <s v="4 días 08:48"/>
        <s v="4 días 09:07"/>
        <s v="4 días 09:08"/>
        <s v="4 días 09:16"/>
        <s v="8 días 09:28"/>
        <s v="14 días 09:28"/>
        <s v="9 días 09:31"/>
        <s v="5 días 09:33"/>
        <s v="9 días 09:38"/>
        <s v="8 días 09:38"/>
        <s v="8 días 09:39"/>
        <s v="10 días 09:42"/>
        <s v="9 días 09:44"/>
        <s v="7 días 09:44"/>
        <s v="14 días 09:45"/>
        <s v="4 días 09:52"/>
        <s v="10 días 10:02"/>
        <s v="10 días 10:05"/>
        <s v="5 días 10:06"/>
        <s v="4 días 10:08"/>
        <s v="10 días 10:09"/>
        <s v="5 días 10:13"/>
        <s v="4 días 10:37"/>
        <s v="5 días 10:39"/>
        <s v="14 días 10:44"/>
        <s v="9 días 10:56"/>
        <s v="4 días 10:57"/>
        <s v="4 días 11:14"/>
        <s v="5 días 11:17"/>
        <s v="4 días 11:18"/>
        <s v="5 días 11:22"/>
        <s v="5 días 11:24"/>
        <s v="9 días 11:28"/>
        <s v="9 días 11:29"/>
        <s v="7 días 11:32"/>
        <s v="5 días 11:33"/>
        <s v="9 días 11:34"/>
        <s v="4 días 11:35"/>
        <s v="14 días 11:36"/>
        <s v="5 días 11:41"/>
        <s v="4 días 11:43"/>
        <s v="4 días 11:44"/>
        <s v="5 días 11:48"/>
        <s v="9 días 11:53"/>
        <s v="7 días 12:02"/>
        <s v="5 días 12:11"/>
        <s v="4 días 12:12"/>
        <s v="7 días 12:17"/>
        <s v="5 días 12:19"/>
        <s v="4 días 12:20"/>
        <s v="7 días 12:26"/>
        <s v="14 días 12:30"/>
        <s v="4 días 12:31"/>
        <s v="10 días 12:32"/>
        <s v="5 días 12:35"/>
        <s v="5 días 12:52"/>
        <s v="8 días 12:52"/>
        <s v="4 días 12:55"/>
        <s v="5 días 13:07"/>
        <s v="5 días 13:20"/>
        <s v="2 días 13:20"/>
        <s v="8 días 13:21"/>
        <s v="4 días 13:30"/>
        <s v="5 días 13:41"/>
        <s v="5 días 13:46"/>
        <s v="7 días 13:47"/>
        <s v="4 días 13:57"/>
        <s v="7 días 14:01"/>
        <s v="4 días 14:02"/>
        <s v="5 días 14:05"/>
        <s v="4 días 14:05"/>
        <s v="4 días 14:15"/>
        <s v="5 días 14:15"/>
        <s v="5 días 14:17"/>
        <s v="8 días 14:17"/>
        <s v="4 días 14:20"/>
        <s v="7 días 14:25"/>
        <s v="7 días 14:26"/>
        <s v="7 días 14:28"/>
        <s v="10 días 14:28"/>
        <s v="4 días 14:48"/>
        <s v="5 días 14:57"/>
        <s v="7 días 14:57"/>
        <s v="4 días 14:58"/>
        <s v="5 días 15:02"/>
        <s v="4 días 15:04"/>
        <s v="7 días 15:07"/>
        <s v="14 días 15:09"/>
        <s v="5 días 15:09"/>
        <s v="4 días 15:17"/>
        <s v="5 días 15:17"/>
        <s v="0 días 17:06" u="1"/>
        <s v="1 días 23:10" u="1"/>
        <s v="0 días 13:49" u="1"/>
        <s v="0 días 13:33" u="1"/>
        <s v="0 días 22:18" u="1"/>
        <s v="0 días 14:45" u="1"/>
        <s v="3 días 08:14" u="1"/>
        <s v="0 días 20:27" u="1"/>
        <s v="4 días 07:55" u="1"/>
        <s v="0 días 13:53" u="1"/>
        <s v="0 días 15:24" u="1"/>
        <s v="1 días 13:17" u="1"/>
        <s v="0 días 14:00" u="1"/>
        <s v="2 días 09:43" u="1"/>
        <s v="3 días 08:09" u="1"/>
        <s v="0 días 13:06" u="1"/>
        <s v="1 días 22:21" u="1"/>
        <s v="0 días 13:50" u="1"/>
        <s v="0 días 14:32" u="1"/>
        <s v="0 días 14:54" u="1"/>
        <s v="6 días 13:04" u="1"/>
        <s v="11 días 15:09" u="1"/>
        <s v="0 días 20:29" u="1"/>
        <s v="1 días 16:14" u="1"/>
        <s v="1 días 16:12" u="1"/>
        <s v="1 días 16:13" u="1"/>
        <s v="1 días 16:15" u="1"/>
        <s v="1 días 16:09" u="1"/>
        <s v="1 días 16:08" u="1"/>
        <s v="1 días 16:11" u="1"/>
        <s v="0 días 12:11" u="1"/>
        <s v="0 días 11:59" u="1"/>
        <s v="0 días 12:34" u="1"/>
        <s v="3 días 16:38" u="1"/>
        <s v="0 días 15:35" u="1"/>
        <s v="2 días 21:10" u="1"/>
        <s v="5 días 18:07" u="1"/>
        <s v="0 días 15:15" u="1"/>
        <s v="6 días 08:37" u="1"/>
        <s v="0 días 15:16" u="1"/>
        <s v="0 días 13:23" u="1"/>
        <s v="1 días 12:32" u="1"/>
        <s v="0 días 12:01" u="1"/>
        <s v="0 días 14:59" u="1"/>
        <s v="0 días 15:23" u="1"/>
        <s v="2 días 13:23" u="1"/>
        <s v="0 días 14:39" u="1"/>
        <s v="0 días 15:38" u="1"/>
        <s v="0 días 19:47" u="1"/>
        <s v="0 días 13:31" u="1"/>
        <s v="0 días 13:51" u="1"/>
        <s v="0 días 14:07" u="1"/>
        <s v="0 días 14:25" u="1"/>
        <s v="0 días 14:35" u="1"/>
        <s v="0 días 15:18" u="1"/>
        <s v="0 días 15:41" u="1"/>
        <s v="5 días 08:28" u="1"/>
        <s v="1 días 08:20" u="1"/>
        <s v="1 días 10:29" u="1"/>
        <s v="0 días 15:29" u="1"/>
        <s v="1 días 15:38" u="1"/>
        <s v="5 días 07:56" u="1"/>
        <s v="3 días 15:24" u="1"/>
        <s v="2 días 13:56" u="1"/>
        <s v="5 días 07:58" u="1"/>
        <s v="0 días 13:26" u="1"/>
        <s v="0 días 13:34" u="1"/>
        <s v="0 días 13:42" u="1"/>
        <s v="0 días 14:05" u="1"/>
        <s v="0 días 14:08" u="1"/>
        <s v="3 días 14:11" u="1"/>
        <s v="1 días 15:03" u="1"/>
        <s v="0 días 15:07" u="1"/>
        <s v="0 días 15:08" u="1"/>
        <s v="0 días 15:19" u="1"/>
        <s v="0 días 15:27" u="1"/>
        <s v="0 días 17:44" u="1"/>
        <s v="1 días 10:05" u="1"/>
        <s v="1 días 13:21" u="1"/>
        <s v="1 días 14:27" u="1"/>
        <s v="5 días 14:48" u="1"/>
        <s v="1 días 16:41" u="1"/>
        <s v="1 días 17:07" u="1"/>
        <s v="2 días 07:24" u="1"/>
        <s v="7 días 09:59" u="1"/>
        <s v="0 días 14:26" u="1"/>
        <s v="2 días 07:43" u="1"/>
        <s v="0 días 11:53" u="1"/>
        <s v="0 días 11:55" u="1"/>
        <s v="0 días 11:56" u="1"/>
        <s v="0 días 12:00" u="1"/>
        <s v="0 días 12:06" u="1"/>
        <s v="0 días 12:29" u="1"/>
        <s v="0 días 12:50" u="1"/>
        <s v="0 días 12:52" u="1"/>
        <s v="0 días 13:17" u="1"/>
        <s v="0 días 13:47" u="1"/>
        <s v="0 días 14:19" u="1"/>
        <s v="0 días 14:28" u="1"/>
        <s v="0 días 14:42" u="1"/>
        <s v="0 días 14:52" u="1"/>
        <s v="0 días 15:01" u="1"/>
        <s v="0 días 15:04" u="1"/>
        <s v="0 días 15:05" u="1"/>
        <s v="0 días 15:17" u="1"/>
        <s v="0 días 15:32" u="1"/>
        <s v="2 días 10:26" u="1"/>
        <s v="0 días 17:12" u="1"/>
        <s v="2 días 12:48" u="1"/>
        <s v="2 días 13:53" u="1"/>
        <s v="8 días 10:09" u="1"/>
        <s v="2 días 10:35" u="1"/>
        <s v="9 días 12:06" u="1"/>
        <s v="10 días 10:04" u="1"/>
        <s v="1 días 17:06" u="1"/>
        <s v="1 días 06:51" u="1"/>
        <s v="0 días 12:42" u="1"/>
        <s v="5 días 17:02" u="1"/>
        <s v="0 días 13:16" u="1"/>
        <s v="0 días 09:58" u="1"/>
        <s v="0 días 08:32" u="1"/>
        <s v="3 días 10:54" u="1"/>
        <s v="3 días 10:55" u="1"/>
        <s v="3 días 10:58" u="1"/>
        <s v="2 días 16:41" u="1"/>
        <s v="7 días 15:28" u="1"/>
        <s v="0 días 23:29" u="1"/>
        <s v="0 días 09:46" u="1"/>
        <s v="0 días 22:19" u="1"/>
        <s v="0 días 23:32" u="1"/>
        <s v="2 días 23:46" u="1"/>
        <s v="1 días 17:12" u="1"/>
        <s v="0 días 08:31" u="1"/>
        <s v="0 días 08:30" u="1"/>
        <s v="0 días 18:05" u="1"/>
        <s v="11 días 09:42" u="1"/>
        <s v="0 días 08:33" u="1"/>
        <s v="0 días 07:40" u="1"/>
        <s v="0 días 11:33" u="1"/>
        <s v="0 días 11:34" u="1"/>
        <s v="0 días 07:57" u="1"/>
        <s v="0 días 16:26" u="1"/>
        <s v="5 días 14:52" u="1"/>
        <s v="0 días 11:08" u="1"/>
        <s v="0 días 11:17" u="1"/>
        <s v="2 días 16:36" u="1"/>
        <s v="5 días 12:24" u="1"/>
        <s v="2 días 15:19" u="1"/>
        <s v="0 días 10:15" u="1"/>
        <s v="0 días 09:24" u="1"/>
        <s v="0 días 10:04" u="1"/>
        <s v="0 días 11:39" u="1"/>
        <s v="0 días 11:45" u="1"/>
        <s v="0 días 09:36" u="1"/>
        <s v="0 días 09:41" u="1"/>
        <s v="0 días 07:55" u="1"/>
        <s v="0 días 09:21" u="1"/>
        <s v="1 días 09:12" u="1"/>
        <s v="0 días 07:58" u="1"/>
        <s v="0 días 08:34" u="1"/>
        <s v="0 días 08:41" u="1"/>
        <s v="0 días 08:52" u="1"/>
        <s v="0 días 09:09" u="1"/>
        <s v="0 días 10:03" u="1"/>
        <s v="0 días 10:10" u="1"/>
        <s v="0 días 10:31" u="1"/>
        <s v="0 días 10:32" u="1"/>
        <s v="0 días 10:47" u="1"/>
        <s v="0 días 10:53" u="1"/>
        <s v="0 días 10:55" u="1"/>
        <s v="0 días 10:59" u="1"/>
        <s v="0 días 11:22" u="1"/>
        <s v="0 días 11:49" u="1"/>
        <s v="0 días 07:46" u="1"/>
        <s v="0 días 08:10" u="1"/>
        <s v="0 días 11:10" u="1"/>
        <s v="0 días 08:01" u="1"/>
        <s v="0 días 11:28" u="1"/>
        <s v="6 días 10:15" u="1"/>
        <s v="0 días 08:57" u="1"/>
        <s v="0 días 09:12" u="1"/>
        <s v="0 días 09:29" u="1"/>
        <s v="0 días 09:51" u="1"/>
        <s v="0 días 09:55" u="1"/>
        <s v="0 días 10:01" u="1"/>
        <s v="0 días 10:17" u="1"/>
        <s v="0 días 10:25" u="1"/>
        <s v="0 días 10:41" u="1"/>
        <s v="0 días 11:02" u="1"/>
        <s v="0 días 11:05" u="1"/>
        <s v="0 días 14:51" u="1"/>
        <s v="0 días 16:42" u="1"/>
        <s v="1 días 09:28" u="1"/>
        <s v="2 días 07:48" u="1"/>
        <s v="0 días 07:54" u="1"/>
        <s v="0 días 08:43" u="1"/>
        <s v="0 días 09:57" u="1"/>
        <s v="0 días 10:14" u="1"/>
        <s v="0 días 11:40" u="1"/>
        <s v="0 días 13:48" u="1"/>
        <s v="3 días 05:53" u="1"/>
        <s v="0 días 06:29" u="1"/>
        <s v="3 días 08:03" u="1"/>
        <s v="3 días 08:06" u="1"/>
        <s v="0 días 08:23" u="1"/>
        <s v="0 días 08:38" u="1"/>
        <s v="0 días 08:56" u="1"/>
        <s v="0 días 08:59" u="1"/>
        <s v="0 días 09:18" u="1"/>
        <s v="0 días 09:25" u="1"/>
        <s v="0 días 09:30" u="1"/>
        <s v="1 días 09:30" u="1"/>
        <s v="0 días 09:31" u="1"/>
        <s v="0 días 09:42" u="1"/>
        <s v="0 días 09:43" u="1"/>
        <s v="0 días 09:52" u="1"/>
        <s v="0 días 10:08" u="1"/>
        <s v="1 días 10:13" u="1"/>
        <s v="0 días 10:18" u="1"/>
        <s v="0 días 10:19" u="1"/>
        <s v="0 días 10:26" u="1"/>
        <s v="0 días 10:27" u="1"/>
        <s v="0 días 10:28" u="1"/>
        <s v="0 días 10:35" u="1"/>
        <s v="0 días 10:39" u="1"/>
        <s v="0 días 10:54" u="1"/>
        <s v="0 días 10:57" u="1"/>
        <s v="0 días 11:18" u="1"/>
        <s v="0 días 11:36" u="1"/>
        <s v="0 días 11:38" u="1"/>
        <s v="1 días 12:03" u="1"/>
        <s v="1 días 12:05" u="1"/>
        <s v="0 días 12:19" u="1"/>
        <s v="1 días 13:00" u="1"/>
        <s v="3 días 13:09" u="1"/>
        <s v="1 días 14:16" u="1"/>
        <s v="3 días 14:30" u="1"/>
        <s v="1 días 15:50" u="1"/>
        <s v="0 días 15:59" u="1"/>
        <s v="0 días 16:03" u="1"/>
        <s v="3 días 16:12" u="1"/>
        <s v="3 días 16:22" u="1"/>
        <s v="1 días 17:01" u="1"/>
        <s v="1 días 17:14" u="1"/>
        <s v="1 días 17:39" u="1"/>
        <s v="4 días 07:07" u="1"/>
        <s v="4 días 09:22" u="1"/>
        <s v="4 días 09:36" u="1"/>
        <s v="4 días 13:02" u="1"/>
        <s v="11 días 14:05" u="1"/>
        <s v="2 días 14:12" u="1"/>
        <s v="3 días 07:23" u="1"/>
        <s v="5 días 09:51" u="1"/>
        <s v="5 días 10:17" u="1"/>
        <s v="2 días 11:50" u="1"/>
        <s v="6 días 11:53" u="1"/>
        <s v="7 días 11:53" u="1"/>
        <s v="8 días 15:27" u="1"/>
        <s v="13 días 08:39" u="1"/>
        <s v="5 días 11:40" u="1"/>
        <s v="7 días 08:44" u="1"/>
        <s v="3 días 07:56" u="1"/>
        <s v="5 días 07:53" u="1"/>
        <s v="4 días 15:48" u="1"/>
        <s v="4 días 10:59" u="1"/>
        <s v="1 días 23:25" u="1"/>
        <s v="4 días 14:35" u="1"/>
        <s v="6 días 13:38" u="1"/>
        <s v="6 días 11:44" u="1"/>
        <s v="0 días 22:15" u="1"/>
        <s v="9 días 23:49" u="1"/>
        <s v="2 días 22:23" u="1"/>
        <s v="6 días 23:30" u="1"/>
        <s v="4 días 09:02" u="1"/>
        <s v="2 días 07:53" u="1"/>
        <s v="3 días 10:04" u="1"/>
        <s v="3 días 22:28" u="1"/>
        <s v="5 días 23:47" u="1"/>
        <s v="2 días 16:28" u="1"/>
        <s v="4 días 08:34" u="1"/>
        <s v="2 días 17:08" u="1"/>
        <s v="2 días 23:10" u="1"/>
        <s v="5 días 09:23" u="1"/>
        <s v="6 días 11:29" u="1"/>
        <s v="6 días 11:30" u="1"/>
        <s v="1 días 16:20" u="1"/>
        <s v="5 días 11:49" u="1"/>
        <s v="6 días 11:31" u="1"/>
        <s v="1 días 16:35" u="1"/>
        <s v="4 días 11:13" u="1"/>
        <s v="1 días 16:25" u="1"/>
        <s v="1 días 15:55" u="1"/>
        <s v="11 días 11:12" u="1"/>
        <s v="6 días 10:32" u="1"/>
        <s v="7 días 23:19" u="1"/>
        <s v="5 días 13:45" u="1"/>
        <s v="7 días 17:47" u="1"/>
        <s v="2 días 13:44" u="1"/>
        <s v="13 días 14:57" u="1"/>
        <s v="2 días 23:28" u="1"/>
        <s v="5 días 16:14" u="1"/>
        <s v="2 días 17:06" u="1"/>
        <s v="11 días 16:28" u="1"/>
        <s v="4 días 22:19" u="1"/>
        <s v="12 días 16:30" u="1"/>
        <s v="1 días 13:49" u="1"/>
        <s v="2 días 10:41" u="1"/>
        <s v="3 días 16:00" u="1"/>
        <s v="7 días 15:17" u="1"/>
        <s v="4 días 13:10" u="1"/>
        <s v="6 días 23:31" u="1"/>
        <s v="2 días 12:33" u="1"/>
        <s v="7 días 09:02" u="1"/>
        <s v="1 días 13:33" u="1"/>
        <s v="9 días 08:59" u="1"/>
        <s v="2 días 06:51" u="1"/>
        <s v="4 días 14:47" u="1"/>
        <s v="5 días 22:24" u="1"/>
        <s v="3 días 07:04" u="1"/>
        <s v="4 días 23:26" u="1"/>
        <s v="3 días 14:45" u="1"/>
        <s v="6 días 16:21" u="1"/>
        <s v="5 días 22:29" u="1"/>
        <s v="1 días 16:32" u="1"/>
        <s v="6 días 09:55" u="1"/>
        <s v="1 días 12:42" u="1"/>
        <s v="1 días 22:20" u="1"/>
        <s v="5 días 20:48" u="1"/>
        <s v="2 días 19:28" u="1"/>
        <s v="3 días 16:09" u="1"/>
        <s v="4 días 09:01" u="1"/>
        <s v="4 días 17:36" u="1"/>
        <s v="7 días 17:02" u="1"/>
        <s v="10 días 23:47" u="1"/>
        <s v="6 días 11:35" u="1"/>
        <s v="3 días 16:06" u="1"/>
        <s v="3 días 23:47" u="1"/>
        <s v="3 días 08:04" u="1"/>
        <s v="11 días 11:14" u="1"/>
        <s v="8 días 12:59" u="1"/>
        <s v="0 días 16:59" u="1"/>
        <s v="3 días 16:34" u="1"/>
        <s v="5 días 23:37" u="1"/>
        <s v="10 días 09:10" u="1"/>
        <s v="7 días 09:50" u="1"/>
        <s v="6 días 15:45" u="1"/>
        <s v="5 días 09:05" u="1"/>
        <s v="4 días 16:33" u="1"/>
        <s v="4 días 10:47" u="1"/>
        <s v="7 días 09:34" u="1"/>
        <s v="3 días 22:22" u="1"/>
        <s v="1 días 19:27" u="1"/>
        <s v="6 días 09:22" u="1"/>
        <s v="7 días 10:24" u="1"/>
        <s v="6 días 08:09" u="1"/>
        <s v="6 días 07:44" u="1"/>
        <s v="10 días 11:54" u="1"/>
        <s v="3 días 22:21" u="1"/>
        <s v="4 días 07:52" u="1"/>
        <s v="1 días 22:17" u="1"/>
        <s v="1 días 13:16" u="1"/>
        <s v="1 días 20:27" u="1"/>
        <s v="4 días 15:13" u="1"/>
        <s v="1 días 09:58" u="1"/>
        <s v="1 días 21:49" u="1"/>
        <s v="7 días 10:40" u="1"/>
        <s v="1 días 08:32" u="1"/>
        <s v="6 días 09:12" u="1"/>
        <s v="5 días 23:46" u="1"/>
        <s v="2 días 10:17" u="1"/>
        <s v="5 días 12:26" u="1"/>
        <s v="5 días 17:01" u="1"/>
        <s v="8 días 23:47" u="1"/>
        <s v="4 días 11:08" u="1"/>
        <s v="5 días 10:27" u="1"/>
        <s v="7 días 08:31" u="1"/>
        <s v="3 días 10:03" u="1"/>
        <s v="4 días 08:28" u="1"/>
        <s v="4 días 12:10" u="1"/>
        <s v="5 días 08:19" u="1"/>
        <s v="5 días 07:55" u="1"/>
        <s v="6 días 22:19" u="1"/>
        <s v="4 días 12:38" u="1"/>
        <s v="4 días 14:00" u="1"/>
        <s v="2 días 23:19" u="1"/>
        <s v="4 días 10:31" u="1"/>
        <s v="8 días 10:45" u="1"/>
        <s v="1 días 13:53" u="1"/>
        <s v="10 días 09:12" u="1"/>
        <s v="3 días 07:08" u="1"/>
        <s v="5 días 23:20" u="1"/>
        <s v="7 días 12:52" u="1"/>
        <s v="8 días 12:29" u="1"/>
        <s v="4 días 10:54" u="1"/>
        <s v="3 días 10:11" u="1"/>
        <s v="3 días 09:54" u="1"/>
        <s v="8 días 16:15" u="1"/>
        <s v="1 días 15:24" u="1"/>
        <s v="2 días 13:17" u="1"/>
        <s v="4 días 10:50" u="1"/>
        <s v="9 días 23:48" u="1"/>
        <s v="4 días 13:58" u="1"/>
        <s v="3 días 16:41" u="1"/>
        <s v="8 días 11:08" u="1"/>
        <s v="6 días 22:18" u="1"/>
        <s v="3 días 08:05" u="1"/>
        <s v="4 días 16:50" u="1"/>
        <s v="4 días 14:34" u="1"/>
        <s v="2 días 10:22" u="1"/>
        <s v="7 días 10:01" u="1"/>
        <s v="5 días 22:28" u="1"/>
        <s v="10 días 11:16" u="1"/>
        <s v="3 días 09:43" u="1"/>
        <s v="2 días 12:37" u="1"/>
        <s v="10 días 14:09" u="1"/>
        <s v="8 días 15:28" u="1"/>
        <s v="0 días 17:35" u="1"/>
        <s v="8 días 10:29" u="1"/>
        <s v="3 días 23:31" u="1"/>
        <s v="4 días 08:09" u="1"/>
        <s v="13 días 10:26" u="1"/>
        <s v="4 días 10:27" u="1"/>
        <s v="5 días 22:27" u="1"/>
        <s v="5 días 09:14" u="1"/>
        <s v="2 días 06:28" u="1"/>
        <s v="10 días 08:50" u="1"/>
        <s v="5 días 12:39" u="1"/>
        <s v="4 días 23:25" u="1"/>
        <s v="10 días 13:22" u="1"/>
        <s v="7 días 10:08" u="1"/>
        <s v="4 días 23:27" u="1"/>
        <s v="3 días 09:29" u="1"/>
        <s v="4 días 12:57" u="1"/>
        <s v="6 días 10:52" u="1"/>
        <s v="8 días 09:48" u="1"/>
        <s v="5 días 08:01" u="1"/>
        <s v="3 días 10:08" u="1"/>
        <s v="7 días 09:39" u="1"/>
        <s v="4 días 12:35" u="1"/>
        <s v="6 días 09:44" u="1"/>
        <s v="5 días 09:44" u="1"/>
        <s v="4 días 17:32" u="1"/>
        <s v="4 días 12:40" u="1"/>
        <s v="10 días 13:31" u="1"/>
        <s v="6 días 07:31" u="1"/>
        <s v="1 días 23:27" u="1"/>
        <s v="10 días 16:33" u="1"/>
        <s v="7 días 13:31" u="1"/>
        <s v="8 días 22:22" u="1"/>
        <s v="8 días 23:46" u="1"/>
        <s v="5 días 14:08" u="1"/>
        <s v="10 días 22:18" u="1"/>
        <s v="1 días 23:29" u="1"/>
        <s v="4 días 09:58" u="1"/>
        <s v="5 días 09:38" u="1"/>
        <s v="10 días 22:20" u="1"/>
        <s v="7 días 22:17" u="1"/>
        <s v="4 días 15:22" u="1"/>
        <s v="7 días 18:32" u="1"/>
        <s v="3 días 23:30" u="1"/>
        <s v="1 días 13:50" u="1"/>
        <s v="3 días 22:18" u="1"/>
        <s v="8 días 15:05" u="1"/>
        <s v="5 días 22:26" u="1"/>
        <s v="4 días 12:37" u="1"/>
        <s v="8 días 09:11" u="1"/>
        <s v="1 días 14:32" u="1"/>
        <s v="1 días 14:54" u="1"/>
        <s v="10 días 10:38" u="1"/>
        <s v="8 días 22:27" u="1"/>
        <s v="1 días 23:32" u="1"/>
        <s v="7 días 13:04" u="1"/>
        <s v="1 días 22:19" u="1"/>
        <s v="2 días 19:37" u="1"/>
        <s v="12 días 15:09" u="1"/>
        <s v="3 días 23:46" u="1"/>
        <s v="6 días 23:32" u="1"/>
        <s v="1 días 18:08" u="1"/>
        <s v="6 días 08:29" u="1"/>
        <s v="7 días 11:01" u="1"/>
        <s v="4 días 06:31" u="1"/>
        <s v="3 días 22:29" u="1"/>
        <s v="3 días 23:48" u="1"/>
        <s v="8 días 06:49" u="1"/>
        <s v="6 días 13:48" u="1"/>
        <s v="6 días 05:38" u="1"/>
        <s v="3 días 10:06" u="1"/>
        <s v="1 días 08:31" u="1"/>
        <s v="1 días 08:30" u="1"/>
        <s v="5 días 12:51" u="1"/>
        <s v="3 días 10:14" u="1"/>
        <s v="6 días 11:32" u="1"/>
        <s v="4 días 10:18" u="1"/>
        <s v="1 días 20:29" u="1"/>
        <s v="2 días 16:17" u="1"/>
        <s v="2 días 16:18" u="1"/>
        <s v="2 días 16:14" u="1"/>
        <s v="2 días 16:13" u="1"/>
        <s v="2 días 16:10" u="1"/>
        <s v="2 días 16:08" u="1"/>
        <s v="5 días 23:49" u="1"/>
        <s v="4 días 15:29" u="1"/>
        <s v="7 días 12:40" u="1"/>
        <s v="1 días 18:05" u="1"/>
        <s v="8 días 17:26" u="1"/>
        <s v="2 días 16:56" u="1"/>
        <s v="5 días 10:01" u="1"/>
        <s v="1 días 18:11" u="1"/>
        <s v="3 días 12:49" u="1"/>
        <s v="1 días 11:59" u="1"/>
        <s v="5 días 14:25" u="1"/>
        <s v="6 días 08:24" u="1"/>
        <s v="7 días 07:28" u="1"/>
        <s v="3 días 15:20" u="1"/>
        <s v="6 días 10:57" u="1"/>
        <s v="2 días 17:30" u="1"/>
        <s v="4 días 16:38" u="1"/>
        <s v="12 días 09:42" u="1"/>
        <s v="3 días 10:28" u="1"/>
        <s v="9 días 08:14" u="1"/>
        <s v="1 días 15:35" u="1"/>
        <s v="8 días 09:14" u="1"/>
        <s v="3 días 21:10" u="1"/>
        <s v="4 días 18:33" u="1"/>
        <s v="1 días 07:40" u="1"/>
        <s v="4 días 13:12" u="1"/>
        <s v="11 días 15:57" u="1"/>
        <s v="2 días 16:19" u="1"/>
        <s v="5 días 07:40" u="1"/>
        <s v="7 días 14:21" u="1"/>
        <s v="3 días 09:35" u="1"/>
        <s v="1 días 11:33" u="1"/>
        <s v="1 días 11:34" u="1"/>
        <s v="4 días 18:03" u="1"/>
        <s v="6 días 18:07" u="1"/>
        <s v="1 días 07:57" u="1"/>
        <s v="6 días 07:10" u="1"/>
        <s v="6 días 13:24" u="1"/>
        <s v="4 días 09:09" u="1"/>
        <s v="3 días 09:45" u="1"/>
        <s v="3 días 09:44" u="1"/>
        <s v="3 días 09:42" u="1"/>
        <s v="7 días 17:44" u="1"/>
        <s v="8 días 14:24" u="1"/>
        <s v="3 días 09:38" u="1"/>
        <s v="4 días 09:00" u="1"/>
        <s v="7 días 08:39" u="1"/>
        <s v="5 días 14:55" u="1"/>
        <s v="4 días 12:00" u="1"/>
        <s v="0 días 20:53" u="1"/>
        <s v="11 días 11:15" u="1"/>
        <s v="4 días 13:41" u="1"/>
        <s v="2 días 20:28" u="1"/>
        <s v="10 días 07:11" u="1"/>
        <s v="7 días 16:35" u="1"/>
        <s v="2 días 20:26" u="1"/>
        <s v="8 días 10:49" u="1"/>
        <s v="3 días 08:43" u="1"/>
        <s v="2 días 15:39" u="1"/>
        <s v="5 días 20:50" u="1"/>
        <s v="6 días 14:18" u="1"/>
        <s v="1 días 15:16" u="1"/>
        <s v="1 días 13:23" u="1"/>
        <s v="7 días 11:18" u="1"/>
        <s v="2 días 11:04" u="1"/>
        <s v="2 días 11:53" u="1"/>
        <s v="11 días 08:24" u="1"/>
        <s v="3 días 08:39" u="1"/>
        <s v="3 días 08:40" u="1"/>
        <s v="8 días 06:29" u="1"/>
        <s v="6 días 10:54" u="1"/>
        <s v="9 días 13:53" u="1"/>
        <s v="6 días 14:52" u="1"/>
        <s v="4 días 06:30" u="1"/>
        <s v="10 días 07:55" u="1"/>
        <s v="9 días 17:47" u="1"/>
        <s v="4 días 13:13" u="1"/>
        <s v="4 días 12:43" u="1"/>
        <s v="4 días 13:54" u="1"/>
        <s v="4 días 13:48" u="1"/>
        <s v="4 días 13:24" u="1"/>
        <s v="4 días 13:47" u="1"/>
        <s v="4 días 13:51" u="1"/>
        <s v="4 días 13:53" u="1"/>
        <s v="4 días 13:35" u="1"/>
        <s v="4 días 13:27" u="1"/>
        <s v="4 días 13:40" u="1"/>
        <s v="4 días 13:42" u="1"/>
        <s v="4 días 13:37" u="1"/>
        <s v="4 días 13:46" u="1"/>
        <s v="2 días 07:34" u="1"/>
        <s v="4 días 16:06" u="1"/>
        <s v="3 días 08:16" u="1"/>
        <s v="7 días 14:51" u="1"/>
        <s v="3 días 07:38" u="1"/>
        <s v="3 días 21:01" u="1"/>
        <s v="11 días 13:12" u="1"/>
        <s v="2 días 17:13" u="1"/>
        <s v="6 días 09:34" u="1"/>
        <s v="8 días 07:52" u="1"/>
        <s v="7 días 13:13" u="1"/>
        <s v="3 días 16:54" u="1"/>
        <s v="5 días 11:21" u="1"/>
        <s v="10 días 08:28" u="1"/>
        <s v="7 días 12:24" u="1"/>
        <s v="7 días 13:44" u="1"/>
        <s v="7 días 13:49" u="1"/>
        <s v="4 días 15:52" u="1"/>
        <s v="2 días 12:32" u="1"/>
        <s v="8 días 11:23" u="1"/>
        <s v="8 días 09:13" u="1"/>
        <s v="3 días 09:04" u="1"/>
        <s v="10 días 13:17" u="1"/>
        <s v="4 días 09:18" u="1"/>
        <s v="6 días 10:14" u="1"/>
        <s v="4 días 10:34" u="1"/>
        <s v="4 días 10:33" u="1"/>
        <s v="3 días 14:37" u="1"/>
        <s v="2 días 09:34" u="1"/>
        <s v="3 días 15:19" u="1"/>
        <s v="5 días 15:41" u="1"/>
        <s v="7 días 16:26" u="1"/>
        <s v="7 días 16:25" u="1"/>
        <s v="10 días 13:50" u="1"/>
        <s v="7 días 08:35" u="1"/>
        <s v="4 días 14:50" u="1"/>
        <s v="8 días 12:13" u="1"/>
        <s v="8 días 10:58" u="1"/>
        <s v="7 días 19:00" u="1"/>
        <s v="6 días 15:42" u="1"/>
        <s v="4 días 16:35" u="1"/>
        <s v="8 días 12:06" u="1"/>
        <s v="4 días 15:50" u="1"/>
        <s v="7 días 16:19" u="1"/>
        <s v="3 días 14:42" u="1"/>
        <s v="3 días 16:03" u="1"/>
        <s v="3 días 13:18" u="1"/>
        <s v="1 días 10:15" u="1"/>
        <s v="0 días 16:47" u="1"/>
        <s v="8 días 10:04" u="1"/>
        <s v="9 días 08:50" u="1"/>
        <s v="1 días 10:04" u="1"/>
        <s v="3 días 10:43" u="1"/>
        <s v="4 días 14:56" u="1"/>
        <s v="1 días 11:39" u="1"/>
        <s v="1 días 12:01" u="1"/>
        <s v="6 días 11:04" u="1"/>
        <s v="1 días 14:59" u="1"/>
        <s v="1 días 15:23" u="1"/>
        <s v="8 días 06:07" u="1"/>
        <s v="1 días 09:36" u="1"/>
        <s v="3 días 08:57" u="1"/>
        <s v="2 días 08:12" u="1"/>
        <s v="2 días 09:24" u="1"/>
        <s v="2 días 08:13" u="1"/>
        <s v="2 días 12:18" u="1"/>
        <s v="2 días 13:12" u="1"/>
        <s v="2 días 15:04" u="1"/>
        <s v="2 días 16:21" u="1"/>
        <s v="7 días 11:25" u="1"/>
        <s v="2 días 06:55" u="1"/>
        <s v="3 días 09:46" u="1"/>
        <s v="4 días 13:14" u="1"/>
        <s v="3 días 12:26" u="1"/>
        <s v="3 días 12:46" u="1"/>
        <s v="3 días 13:36" u="1"/>
        <s v="3 días 14:38" u="1"/>
        <s v="2 días 11:30" u="1"/>
        <s v="3 días 13:26" u="1"/>
        <s v="5 días 13:50" u="1"/>
        <s v="6 días 07:04" u="1"/>
        <s v="3 días 16:57" u="1"/>
        <s v="3 días 17:28" u="1"/>
        <s v="4 días 11:00" u="1"/>
        <s v="2 días 14:14" u="1"/>
        <s v="1 días 09:21" u="1"/>
        <s v="2 días 09:12" u="1"/>
        <s v="1 días 14:39" u="1"/>
        <s v="4 días 15:46" u="1"/>
        <s v="7 días 14:13" u="1"/>
        <s v="7 días 14:12" u="1"/>
        <s v="0 días 16:43" u="1"/>
        <s v="4 días 16:53" u="1"/>
        <s v="0 días 16:56" u="1"/>
        <s v="1 días 16:57" u="1"/>
        <s v="1 días 19:47" u="1"/>
        <s v="2 días 07:54" u="1"/>
        <s v="1 días 07:58" u="1"/>
        <s v="1 días 08:41" u="1"/>
        <s v="1 días 08:52" u="1"/>
        <s v="2 días 09:41" u="1"/>
        <s v="5 días 09:47" u="1"/>
        <s v="5 días 09:48" u="1"/>
        <s v="1 días 10:03" u="1"/>
        <s v="1 días 10:10" u="1"/>
        <s v="1 días 10:32" u="1"/>
        <s v="5 días 10:49" u="1"/>
        <s v="1 días 10:55" u="1"/>
        <s v="1 días 11:22" u="1"/>
        <s v="5 días 11:36" u="1"/>
        <s v="2 días 11:41" u="1"/>
        <s v="1 días 11:49" u="1"/>
        <s v="2 días 12:24" u="1"/>
        <s v="5 días 12:48" u="1"/>
        <s v="5 días 13:17" u="1"/>
        <s v="1 días 13:51" u="1"/>
        <s v="1 días 14:07" u="1"/>
        <s v="5 días 14:24" u="1"/>
        <s v="1 días 14:25" u="1"/>
        <s v="5 días 14:26" u="1"/>
        <s v="5 días 14:31" u="1"/>
        <s v="5 días 16:44" u="1"/>
        <s v="1 días 16:45" u="1"/>
        <s v="2 días 08:34" u="1"/>
        <s v="2 días 16:53" u="1"/>
        <s v="5 días 17:26" u="1"/>
        <s v="1 días 17:33" u="1"/>
        <s v="7 días 08:28" u="1"/>
        <s v="1 días 06:38" u="1"/>
        <s v="6 días 07:38" u="1"/>
        <s v="1 días 08:10" u="1"/>
        <s v="7 días 08:41" u="1"/>
        <s v="2 días 08:58" u="1"/>
        <s v="2 días 09:32" u="1"/>
        <s v="2 días 09:55" u="1"/>
        <s v="2 días 10:09" u="1"/>
        <s v="6 días 10:29" u="1"/>
        <s v="2 días 10:29" u="1"/>
        <s v="6 días 10:31" u="1"/>
        <s v="6 días 10:40" u="1"/>
        <s v="1 días 11:10" u="1"/>
        <s v="2 días 15:45" u="1"/>
        <s v="2 días 14:03" u="1"/>
        <s v="2 días 14:11" u="1"/>
        <s v="3 días 14:28" u="1"/>
        <s v="6 días 14:37" u="1"/>
        <s v="2 días 14:55" u="1"/>
        <s v="2 días 15:10" u="1"/>
        <s v="2 días 15:15" u="1"/>
        <s v="2 días 15:28" u="1"/>
        <s v="1 días 15:29" u="1"/>
        <s v="2 días 15:38" u="1"/>
        <s v="2 días 15:41" u="1"/>
        <s v="6 días 15:43" u="1"/>
        <s v="6 días 16:00" u="1"/>
        <s v="2 días 16:26" u="1"/>
        <s v="6 días 09:46" u="1"/>
        <s v="2 días 16:51" u="1"/>
        <s v="2 días 17:17" u="1"/>
        <s v="2 días 18:06" u="1"/>
        <s v="1 días 20:17" u="1"/>
        <s v="1 días 11:28" u="1"/>
        <s v="6 días 11:39" u="1"/>
        <s v="3 días 15:03" u="1"/>
        <s v="2 días 13:10" u="1"/>
        <s v="2 días 07:27" u="1"/>
        <s v="3 días 07:39" u="1"/>
        <s v="3 días 08:20" u="1"/>
        <s v="2 días 08:36" u="1"/>
        <s v="9 días 07:32" u="1"/>
        <s v="3 días 08:47" u="1"/>
        <s v="7 días 08:58" u="1"/>
        <s v="3 días 08:59" u="1"/>
        <s v="7 días 09:00" u="1"/>
        <s v="2 días 09:07" u="1"/>
        <s v="3 días 09:23" u="1"/>
        <s v="3 días 09:33" u="1"/>
        <s v="2 días 09:37" u="1"/>
        <s v="11 días 06:18" u="1"/>
        <s v="3 días 10:48" u="1"/>
        <s v="2 días 11:00" u="1"/>
        <s v="3 días 11:02" u="1"/>
        <s v="3 días 11:07" u="1"/>
        <s v="3 días 10:30" u="1"/>
        <s v="3 días 11:12" u="1"/>
        <s v="2 días 11:16" u="1"/>
        <s v="9 días 13:16" u="1"/>
        <s v="7 días 11:49" u="1"/>
        <s v="5 días 07:26" u="1"/>
        <s v="3 días 11:58" u="1"/>
        <s v="7 días 07:56" u="1"/>
        <s v="3 días 12:05" u="1"/>
        <s v="4 días 15:24" u="1"/>
        <s v="2 días 12:56" u="1"/>
        <s v="7 días 13:28" u="1"/>
        <s v="11 días 16:13" u="1"/>
        <s v="2 días 14:00" u="1"/>
        <s v="3 días 14:10" u="1"/>
        <s v="3 días 14:46" u="1"/>
        <s v="2 días 14:52" u="1"/>
        <s v="4 días 17:43" u="1"/>
        <s v="7 días 09:27" u="1"/>
        <s v="7 días 15:38" u="1"/>
        <s v="2 días 16:22" u="1"/>
        <s v="3 días 16:29" u="1"/>
        <s v="0 días 17:05" u="1"/>
        <s v="0 días 17:07" u="1"/>
        <s v="3 días 17:15" u="1"/>
        <s v="4 días 06:56" u="1"/>
        <s v="8 días 08:52" u="1"/>
        <s v="3 días 08:07" u="1"/>
        <s v="8 días 08:20" u="1"/>
        <s v="4 días 08:21" u="1"/>
        <s v="5 días 08:30" u="1"/>
        <s v="1 días 08:57" u="1"/>
        <s v="1 días 09:29" u="1"/>
        <s v="4 días 09:31" u="1"/>
        <s v="5 días 09:40" u="1"/>
        <s v="3 días 09:47" u="1"/>
        <s v="1 días 09:51" u="1"/>
        <s v="6 días 14:53" u="1"/>
        <s v="3 días 09:53" u="1"/>
        <s v="4 días 10:02" u="1"/>
        <s v="8 días 10:15" u="1"/>
        <s v="1 días 10:25" u="1"/>
        <s v="4 días 10:38" u="1"/>
        <s v="8 días 10:41" u="1"/>
        <s v="4 días 11:01" u="1"/>
        <s v="7 días 06:57" u="1"/>
        <s v="1 días 11:05" u="1"/>
        <s v="4 días 11:16" u="1"/>
        <s v="3 días 18:11" u="1"/>
        <s v="3 días 11:17" u="1"/>
        <s v="4 días 11:22" u="1"/>
        <s v="5 días 11:42" u="1"/>
        <s v="3 días 11:34" u="1"/>
        <s v="4 días 11:37" u="1"/>
        <s v="4 días 11:47" u="1"/>
        <s v="7 días 07:58" u="1"/>
        <s v="8 días 13:08" u="1"/>
        <s v="1 días 13:26" u="1"/>
        <s v="1 días 13:34" u="1"/>
        <s v="7 días 06:25" u="1"/>
        <s v="1 días 13:42" u="1"/>
        <s v="1 días 14:05" u="1"/>
        <s v="1 días 14:08" u="1"/>
        <s v="1 días 14:51" u="1"/>
        <s v="8 días 14:58" u="1"/>
        <s v="4 días 15:02" u="1"/>
        <s v="1 días 15:08" u="1"/>
        <s v="8 días 15:10" u="1"/>
        <s v="1 días 15:19" u="1"/>
        <s v="1 días 15:27" u="1"/>
        <s v="1 días 15:44" u="1"/>
        <s v="1 días 15:48" u="1"/>
        <s v="2 días 16:24" u="1"/>
        <s v="8 días 16:24" u="1"/>
        <s v="1 días 16:42" u="1"/>
        <s v="4 días 16:45" u="1"/>
        <s v="8 días 17:08" u="1"/>
        <s v="4 días 17:14" u="1"/>
        <s v="1 días 17:25" u="1"/>
        <s v="3 días 17:34" u="1"/>
        <s v="1 días 17:44" u="1"/>
        <s v="5 días 07:37" u="1"/>
        <s v="2 días 07:46" u="1"/>
        <s v="5 días 07:49" u="1"/>
        <s v="5 días 08:05" u="1"/>
        <s v="9 días 08:26" u="1"/>
        <s v="2 días 08:33" u="1"/>
        <s v="9 días 08:37" u="1"/>
        <s v="9 días 08:41" u="1"/>
        <s v="2 días 08:45" u="1"/>
        <s v="4 días 08:55" u="1"/>
        <s v="2 días 09:09" u="1"/>
        <s v="5 días 09:20" u="1"/>
        <s v="2 días 09:28" u="1"/>
        <s v="2 días 09:31" u="1"/>
        <s v="4 días 09:50" u="1"/>
        <s v="4 días 09:56" u="1"/>
        <s v="9 días 09:58" u="1"/>
        <s v="5 días 09:59" u="1"/>
        <s v="9 días 10:01" u="1"/>
        <s v="5 días 10:07" u="1"/>
        <s v="8 días 10:02" u="1"/>
        <s v="4 días 10:35" u="1"/>
        <s v="4 días 10:45" u="1"/>
        <s v="2 días 10:52" u="1"/>
        <s v="4 días 10:53" u="1"/>
        <s v="7 días 15:36" u="1"/>
        <s v="4 días 11:59" u="1"/>
        <s v="4 días 12:04" u="1"/>
        <s v="7 días 15:37" u="1"/>
        <s v="2 días 12:34" u="1"/>
        <s v="7 días 15:40" u="1"/>
        <s v="9 días 12:49" u="1"/>
        <s v="5 días 13:08" u="1"/>
        <s v="5 días 13:11" u="1"/>
        <s v="4 días 13:16" u="1"/>
        <s v="2 días 13:21" u="1"/>
        <s v="4 días 13:25" u="1"/>
        <s v="2 días 13:52" u="1"/>
        <s v="5 días 14:07" u="1"/>
        <s v="2 días 14:09" u="1"/>
        <s v="2 días 14:23" u="1"/>
        <s v="2 días 14:27" u="1"/>
        <s v="2 días 14:29" u="1"/>
        <s v="2 días 14:31" u="1"/>
        <s v="2 días 14:49" u="1"/>
        <s v="2 días 14:58" u="1"/>
        <s v="2 días 15:01" u="1"/>
        <s v="2 días 15:07" u="1"/>
        <s v="9 días 15:19" u="1"/>
        <s v="5 días 15:21" u="1"/>
        <s v="5 días 15:25" u="1"/>
        <s v="8 días 14:33" u="1"/>
        <s v="2 días 15:37" u="1"/>
        <s v="4 días 08:15" u="1"/>
        <s v="5 días 15:58" u="1"/>
        <s v="5 días 15:59" u="1"/>
        <s v="3 días 11:51" u="1"/>
        <s v="5 días 16:02" u="1"/>
        <s v="5 días 16:05" u="1"/>
        <s v="9 días 12:35" u="1"/>
        <s v="4 días 16:18" u="1"/>
        <s v="5 días 16:22" u="1"/>
        <s v="0 días 16:27" u="1"/>
        <s v="5 días 16:41" u="1"/>
        <s v="2 días 16:46" u="1"/>
        <s v="5 días 16:48" u="1"/>
        <s v="2 días 17:07" u="1"/>
        <s v="2 días 17:10" u="1"/>
        <s v="4 días 17:24" u="1"/>
        <s v="7 días 11:52" u="1"/>
        <s v="2 días 18:03" u="1"/>
        <s v="3 días 07:24" u="1"/>
        <s v="10 días 07:24" u="1"/>
        <s v="3 días 07:28" u="1"/>
        <s v="6 días 07:34" u="1"/>
        <s v="3 días 07:48" u="1"/>
        <s v="10 días 07:49" u="1"/>
        <s v="6 días 07:51" u="1"/>
        <s v="3 días 07:55" u="1"/>
        <s v="1 días 07:56" u="1"/>
        <s v="8 días 12:33" u="1"/>
        <s v="6 días 08:12" u="1"/>
        <s v="6 días 08:18" u="1"/>
        <s v="6 días 08:22" u="1"/>
        <s v="4 días 08:24" u="1"/>
        <s v="6 días 08:41" u="1"/>
        <s v="1 días 08:43" u="1"/>
        <s v="6 días 08:47" u="1"/>
        <s v="3 días 08:49" u="1"/>
        <s v="6 días 08:53" u="1"/>
        <s v="8 días 09:59" u="1"/>
        <s v="3 días 09:30" u="1"/>
        <s v="5 días 09:39" u="1"/>
        <s v="3 días 09:52" u="1"/>
        <s v="1 días 09:57" u="1"/>
        <s v="10 días 10:00" u="1"/>
        <s v="10 días 10:22" u="1"/>
        <s v="5 días 10:23" u="1"/>
        <s v="6 días 10:25" u="1"/>
        <s v="6 días 10:43" u="1"/>
        <s v="6 días 10:47" u="1"/>
        <s v="3 días 10:49" u="1"/>
        <s v="6 días 10:50" u="1"/>
        <s v="6 días 10:56" u="1"/>
        <s v="3 días 10:56" u="1"/>
        <s v="10 días 11:05" u="1"/>
        <s v="10 días 11:20" u="1"/>
        <s v="6 días 11:27" u="1"/>
        <s v="3 días 11:28" u="1"/>
        <s v="6 días 11:34" u="1"/>
        <s v="10 días 11:39" u="1"/>
        <s v="1 días 11:40" u="1"/>
        <s v="4 días 11:41" u="1"/>
        <s v="5 días 11:45" u="1"/>
        <s v="6 días 11:51" u="1"/>
        <s v="6 días 11:52" u="1"/>
        <s v="6 días 11:54" u="1"/>
        <s v="6 días 11:58" u="1"/>
        <s v="6 días 11:59" u="1"/>
        <s v="6 días 12:54" u="1"/>
        <s v="1 días 13:08" u="1"/>
        <s v="6 días 13:16" u="1"/>
        <s v="10 días 13:24" u="1"/>
        <s v="7 días 08:24" u="1"/>
        <s v="6 días 13:30" u="1"/>
        <s v="6 días 13:43" u="1"/>
        <s v="10 días 13:45" u="1"/>
        <s v="6 días 13:47" u="1"/>
        <s v="1 días 13:48" u="1"/>
        <s v="6 días 13:57" u="1"/>
        <s v="6 días 13:59" u="1"/>
        <s v="6 días 14:04" u="1"/>
        <s v="3 días 14:05" u="1"/>
        <s v="3 días 14:08" u="1"/>
        <s v="5 días 14:21" u="1"/>
        <s v="6 días 14:22" u="1"/>
        <s v="3 días 14:24" u="1"/>
        <s v="1 días 14:26" u="1"/>
        <s v="6 días 14:27" u="1"/>
        <s v="5 días 14:39" u="1"/>
        <s v="6 días 14:41" u="1"/>
        <s v="5 días 14:46" u="1"/>
        <s v="10 días 14:48" u="1"/>
        <s v="6 días 15:11" u="1"/>
        <s v="6 días 15:13" u="1"/>
        <s v="10 días 15:28" u="1"/>
        <s v="6 días 15:37" u="1"/>
        <s v="8 días 10:00" u="1"/>
        <s v="6 días 15:44" u="1"/>
        <s v="3 días 15:49" u="1"/>
        <s v="0 días 15:57" u="1"/>
        <s v="2 días 14:18" u="1"/>
        <s v="1 días 15:58" u="1"/>
        <s v="3 días 16:02" u="1"/>
        <s v="1 días 16:07" u="1"/>
        <s v="3 días 16:16" u="1"/>
        <s v="0 días 16:16" u="1"/>
        <s v="0 días 16:23" u="1"/>
        <s v="10 días 16:24" u="1"/>
        <s v="4 días 16:46" u="1"/>
        <s v="0 días 16:52" u="1"/>
        <s v="0 días 16:53" u="1"/>
        <s v="3 días 17:02" u="1"/>
        <s v="0 días 17:03" u="1"/>
        <s v="0 días 17:10" u="1"/>
        <s v="6 días 17:22" u="1"/>
        <s v="0 días 17:36" u="1"/>
        <s v="1 días 17:38" u="1"/>
        <s v="0 días 18:09" u="1"/>
        <s v="1 días 18:31" u="1"/>
        <s v="0 días 20:28" u="1"/>
        <s v="0 días 21:11" u="1"/>
        <s v="3 días 07:25" u="1"/>
        <s v="3 días 07:26" u="1"/>
        <s v="3 días 07:43" u="1"/>
        <s v="3 días 08:17" u="1"/>
        <s v="5 días 10:44" u="1"/>
        <s v="10 días 12:10" u="1"/>
        <s v="6 días 12:58" u="1"/>
        <s v="3 días 13:28" u="1"/>
        <s v="6 días 14:02" u="1"/>
        <s v="0 días 16:07" u="1"/>
        <s v="1 días 17:00" u="1"/>
        <s v="4 días 05:53" u="1"/>
        <s v="1 días 06:10" u="1"/>
        <s v="2 días 06:20" u="1"/>
        <s v="1 días 06:29" u="1"/>
        <s v="7 días 07:00" u="1"/>
        <s v="7 días 07:06" u="1"/>
        <s v="4 días 07:12" u="1"/>
        <s v="4 días 07:19" u="1"/>
        <s v="7 días 07:55" u="1"/>
        <s v="4 días 08:03" u="1"/>
        <s v="4 días 08:06" u="1"/>
        <s v="7 días 08:17" u="1"/>
        <s v="11 días 08:23" u="1"/>
        <s v="7 días 08:23" u="1"/>
        <s v="1 días 08:23" u="1"/>
        <s v="11 días 08:29" u="1"/>
        <s v="1 días 08:38" u="1"/>
        <s v="1 días 08:56" u="1"/>
        <s v="1 días 08:59" u="1"/>
        <s v="7 días 09:03" u="1"/>
        <s v="8 días 09:06" u="1"/>
        <s v="7 días 09:08" u="1"/>
        <s v="1 días 09:18" u="1"/>
        <s v="4 días 09:24" u="1"/>
        <s v="7 días 09:25" u="1"/>
        <s v="1 días 09:25" u="1"/>
        <s v="6 días 09:35" u="1"/>
        <s v="8 días 09:35" u="1"/>
        <s v="7 días 09:42" u="1"/>
        <s v="1 días 09:43" u="1"/>
        <s v="6 días 09:45" u="1"/>
        <s v="11 días 09:46" u="1"/>
        <s v="1 días 09:52" u="1"/>
        <s v="11 días 09:54" u="1"/>
        <s v="1 días 10:08" u="1"/>
        <s v="2 días 10:13" u="1"/>
        <s v="8 días 10:05" u="1"/>
        <s v="4 días 10:15" u="1"/>
        <s v="1 días 10:18" u="1"/>
        <s v="1 días 10:19" u="1"/>
        <s v="11 días 10:21" u="1"/>
        <s v="6 días 10:26" u="1"/>
        <s v="1 días 10:28" u="1"/>
        <s v="7 días 10:30" u="1"/>
        <s v="6 días 10:33" u="1"/>
        <s v="6 días 10:35" u="1"/>
        <s v="11 días 10:37" u="1"/>
        <s v="11 días 10:44" u="1"/>
        <s v="6 días 10:45" u="1"/>
        <s v="2 días 10:51" u="1"/>
        <s v="4 días 10:52" u="1"/>
        <s v="1 días 10:54" u="1"/>
        <s v="1 días 10:57" u="1"/>
        <s v="6 días 11:15" u="1"/>
        <s v="5 días 11:26" u="1"/>
        <s v="4 días 11:27" u="1"/>
        <s v="11 días 11:28" u="1"/>
        <s v="1 días 11:36" u="1"/>
        <s v="7 días 11:37" u="1"/>
        <s v="11 días 11:42" u="1"/>
        <s v="7 días 11:50" u="1"/>
        <s v="4 días 11:53" u="1"/>
        <s v="4 días 11:54" u="1"/>
        <s v="1 días 11:55" u="1"/>
        <s v="1 días 11:56" u="1"/>
        <s v="1 días 12:00" u="1"/>
        <s v="2 días 12:02" u="1"/>
        <s v="2 días 12:03" u="1"/>
        <s v="1 días 12:06" u="1"/>
        <s v="5 días 12:09" u="1"/>
        <s v="4 días 12:15" u="1"/>
        <s v="1 días 12:19" u="1"/>
        <s v="4 días 12:23" u="1"/>
        <s v="1 días 12:29" u="1"/>
        <s v="1 días 12:48" u="1"/>
        <s v="1 días 12:52" u="1"/>
        <s v="6 días 12:56" u="1"/>
        <s v="2 días 13:00" u="1"/>
        <s v="2 días 13:06" u="1"/>
        <s v="4 días 13:09" u="1"/>
        <s v="7 días 13:10" u="1"/>
        <s v="6 días 13:14" u="1"/>
        <s v="6 días 13:29" u="1"/>
        <s v="2 días 13:31" u="1"/>
        <s v="8 días 13:37" u="1"/>
        <s v="7 días 13:45" u="1"/>
        <s v="1 días 13:47" u="1"/>
        <s v="11 días 13:52" u="1"/>
        <s v="7 días 14:03" u="1"/>
        <s v="7 días 14:08" u="1"/>
        <s v="7 días 14:14" u="1"/>
        <s v="2 días 14:16" u="1"/>
        <s v="1 días 14:19" u="1"/>
        <s v="7 días 14:20" u="1"/>
        <s v="4 días 14:30" u="1"/>
        <s v="11 días 14:31" u="1"/>
        <s v="7 días 14:45" u="1"/>
        <s v="7 días 14:48" u="1"/>
        <s v="2 días 14:57" u="1"/>
        <s v="1 días 15:05" u="1"/>
        <s v="11 días 15:06" u="1"/>
        <s v="2 días 15:09" u="1"/>
        <s v="5 días 15:12" u="1"/>
        <s v="7 días 08:36" u="1"/>
        <s v="4 días 15:14" u="1"/>
        <s v="7 días 15:15" u="1"/>
        <s v="1 días 15:17" u="1"/>
        <s v="8 días 15:29" u="1"/>
        <s v="1 días 15:32" u="1"/>
        <s v="4 días 15:39" u="1"/>
        <s v="4 días 15:43" u="1"/>
        <s v="4 días 15:45" u="1"/>
        <s v="6 días 15:46" u="1"/>
        <s v="2 días 15:50" u="1"/>
        <s v="1 días 15:51" u="1"/>
        <s v="7 días 15:52" u="1"/>
        <s v="11 días 15:53" u="1"/>
        <s v="1 días 15:54" u="1"/>
        <s v="7 días 15:58" u="1"/>
        <s v="1 días 15:59" u="1"/>
        <s v="4 días 16:01" u="1"/>
        <s v="7 días 16:05" u="1"/>
        <s v="7 días 16:12" u="1"/>
        <s v="4 días 16:12" u="1"/>
        <s v="4 días 16:13" u="1"/>
        <s v="6 días 16:13" u="1"/>
        <s v="6 días 16:17" u="1"/>
        <s v="4 días 16:20" u="1"/>
        <s v="7 días 16:28" u="1"/>
        <s v="5 días 16:32" u="1"/>
        <s v="11 días 16:32" u="1"/>
        <s v="1 días 16:40" u="1"/>
        <s v="6 días 16:43" u="1"/>
        <s v="2 días 16:49" u="1"/>
        <s v="6 días 16:52" u="1"/>
        <s v="7 días 16:53" u="1"/>
        <s v="1 días 16:55" u="1"/>
        <s v="4 días 17:00" u="1"/>
        <s v="2 días 17:01" u="1"/>
        <s v="4 días 17:04" u="1"/>
        <s v="11 días 17:05" u="1"/>
        <s v="2 días 17:14" u="1"/>
        <s v="1 días 17:15" u="1"/>
        <s v="11 días 17:18" u="1"/>
        <s v="4 días 17:22" u="1"/>
        <s v="1 días 17:23" u="1"/>
        <s v="1 días 17:31" u="1"/>
        <s v="2 días 17:39" u="1"/>
        <s v="1 días 17:57" u="1"/>
        <s v="6 días 18:08" u="1"/>
        <s v="1 días 19:07" u="1"/>
        <s v="1 días 20:43" u="1"/>
        <s v="8 días 06:18" u="1"/>
        <s v="2 días 06:23" u="1"/>
        <s v="5 días 06:46" u="1"/>
        <s v="5 días 06:58" u="1"/>
        <s v="5 días 06:59" u="1"/>
        <s v="5 días 07:07" u="1"/>
        <s v="8 días 07:16" u="1"/>
        <s v="5 días 07:22" u="1"/>
        <s v="3 días 07:33" u="1"/>
        <s v="8 días 07:33" u="1"/>
        <s v="5 días 07:47" u="1"/>
        <s v="7 días 07:50" u="1"/>
        <s v="9 días 07:54" u="1"/>
        <s v="12 días 07:58" u="1"/>
        <s v="2 días 08:01" u="1"/>
        <s v="5 días 08:04" u="1"/>
        <s v="5 días 08:08" u="1"/>
        <s v="2 días 08:08" u="1"/>
        <s v="5 días 08:11" u="1"/>
        <s v="5 días 08:14" u="1"/>
        <s v="5 días 08:26" u="1"/>
        <s v="2 días 08:50" u="1"/>
        <s v="12 días 08:53" u="1"/>
        <s v="2 días 08:55" u="1"/>
        <s v="8 días 09:04" u="1"/>
        <s v="5 días 09:10" u="1"/>
        <s v="8 días 09:33" u="1"/>
        <s v="5 días 09:36" u="1"/>
        <s v="7 días 09:37" u="1"/>
        <s v="8 días 09:43" u="1"/>
        <s v="8 días 09:49" u="1"/>
        <s v="5 días 10:12" u="1"/>
        <s v="12 días 10:15" u="1"/>
        <s v="8 días 10:17" u="1"/>
        <s v="12 días 10:19" u="1"/>
        <s v="2 días 10:21" u="1"/>
        <s v="5 días 10:24" u="1"/>
        <s v="2 días 10:24" u="1"/>
        <s v="12 días 10:34" u="1"/>
        <s v="2 días 10:39" u="1"/>
        <s v="8 días 10:39" u="1"/>
        <s v="6 días 10:42" u="1"/>
        <s v="7 días 10:48" u="1"/>
        <s v="5 días 10:51" u="1"/>
        <s v="2 días 10:53" u="1"/>
        <s v="12 días 10:58" u="1"/>
        <s v="8 días 11:00" u="1"/>
        <s v="2 días 11:01" u="1"/>
        <s v="8 días 11:03" u="1"/>
        <s v="5 días 11:06" u="1"/>
        <s v="8 días 11:06" u="1"/>
        <s v="2 días 11:06" u="1"/>
        <s v="12 días 11:24" u="1"/>
        <s v="12 días 11:25" u="1"/>
        <s v="2 días 11:38" u="1"/>
        <s v="8 días 11:41" u="1"/>
        <s v="2 días 11:43" u="1"/>
        <s v="8 días 11:43" u="1"/>
        <s v="2 días 11:45" u="1"/>
        <s v="7 días 11:46" u="1"/>
        <s v="3 días 11:46" u="1"/>
        <s v="8 días 11:48" u="1"/>
        <s v="12 días 11:48" u="1"/>
        <s v="8 días 11:55" u="1"/>
        <s v="7 días 12:00" u="1"/>
        <s v="5 días 12:07" u="1"/>
        <s v="8 días 12:08" u="1"/>
        <s v="2 días 12:11" u="1"/>
        <s v="8 días 12:12" u="1"/>
        <s v="8 días 12:15" u="1"/>
        <s v="8 días 13:24" u="1"/>
        <s v="8 días 12:19" u="1"/>
        <s v="12 días 12:20" u="1"/>
        <s v="8 días 12:21" u="1"/>
        <s v="5 días 12:27" u="1"/>
        <s v="3 días 12:41" u="1"/>
        <s v="5 días 12:42" u="1"/>
        <s v="3 días 12:48" u="1"/>
        <s v="2 días 12:50" u="1"/>
        <s v="8 días 12:53" u="1"/>
        <s v="8 días 12:56" u="1"/>
        <s v="5 días 13:02" u="1"/>
        <s v="5 días 13:03" u="1"/>
        <s v="2 días 13:11" u="1"/>
        <s v="5 días 13:15" u="1"/>
        <s v="8 días 13:19" u="1"/>
        <s v="2 días 13:25" u="1"/>
        <s v="2 días 13:39" u="1"/>
        <s v="8 días 13:43" u="1"/>
        <s v="12 días 13:57" u="1"/>
        <s v="2 días 13:59" u="1"/>
        <s v="6 días 14:01" u="1"/>
        <s v="8 días 14:02" u="1"/>
        <s v="12 días 14:05" u="1"/>
        <s v="3 días 14:12" u="1"/>
        <s v="2 días 14:17" u="1"/>
        <s v="2 días 14:36" u="1"/>
        <s v="8 días 14:50" u="1"/>
        <s v="8 días 14:52" u="1"/>
        <s v="3 días 14:54" u="1"/>
        <s v="2 días 15:18" u="1"/>
        <s v="2 días 16:48" u="1"/>
        <s v="6 días 17:19" u="1"/>
        <s v="3 días 20:06" u="1"/>
        <s v="2 días 20:37" u="1"/>
        <s v="10 días 06:41" u="1"/>
        <s v="4 días 07:10" u="1"/>
        <s v="5 días 07:23" u="1"/>
        <s v="10 días 07:31" u="1"/>
        <s v="7 días 07:37" u="1"/>
        <s v="7 días 07:46" u="1"/>
        <s v="10 días 07:48" u="1"/>
        <s v="7 días 08:00" u="1"/>
        <s v="9 días 08:01" u="1"/>
        <s v="10 días 08:02" u="1"/>
        <s v="10 días 08:09" u="1"/>
        <s v="7 días 08:10" u="1"/>
        <s v="10 días 08:31" u="1"/>
        <s v="4 días 08:37" u="1"/>
        <s v="4 días 08:38" u="1"/>
        <s v="4 días 08:39" u="1"/>
        <s v="14 días 08:44" u="1"/>
        <s v="9 días 08:45" u="1"/>
        <s v="7 días 08:48" u="1"/>
        <s v="9 días 08:49" u="1"/>
        <s v="4 días 08:54" u="1"/>
        <s v="14 días 09:00" u="1"/>
        <s v="10 días 09:02" u="1"/>
        <s v="4 días 09:11" u="1"/>
        <s v="5 días 09:15" u="1"/>
        <s v="5 días 09:16" u="1"/>
        <s v="14 días 09:20" u="1"/>
        <s v="4 días 09:21" u="1"/>
        <s v="14 días 09:22" u="1"/>
        <s v="10 días 09:23" u="1"/>
        <s v="9 días 09:43" u="1"/>
        <s v="10 días 09:45" u="1"/>
        <s v="10 días 09:58" u="1"/>
        <s v="5 días 10:00" u="1"/>
        <s v="4 días 10:04" u="1"/>
        <s v="14 días 10:04" u="1"/>
        <s v="7 días 10:10" u="1"/>
        <s v="10 días 10:14" u="1"/>
        <s v="14 días 10:18" u="1"/>
        <s v="8 días 10:22" u="1"/>
        <s v="4 días 10:30" u="1"/>
        <s v="9 días 10:36" u="1"/>
        <s v="7 días 10:38" u="1"/>
        <s v="5 días 10:41" u="1"/>
        <s v="9 días 10:43" u="1"/>
        <s v="10 días 10:47" u="1"/>
        <s v="7 días 11:04" u="1"/>
        <s v="4 días 11:05" u="1"/>
        <s v="7 días 11:09" u="1"/>
        <s v="5 días 11:11" u="1"/>
        <s v="9 días 11:12" u="1"/>
        <s v="5 días 11:14" u="1"/>
        <s v="14 días 11:15" u="1"/>
        <s v="4 días 11:17" u="1"/>
        <s v="9 días 11:21" u="1"/>
        <s v="5 días 11:23" u="1"/>
        <s v="14 días 11:34" u="1"/>
        <s v="7 días 11:35" u="1"/>
        <s v="14 días 11:38" u="1"/>
        <s v="10 días 11:38" u="1"/>
        <s v="11 días 11:43" u="1"/>
        <s v="5 días 11:43" u="1"/>
        <s v="4 días 11:50" u="1"/>
        <s v="8 días 11:53" u="1"/>
        <s v="14 días 12:01" u="1"/>
        <s v="11 días 12:06" u="1"/>
        <s v="10 días 12:11" u="1"/>
        <s v="8 días 12:22" u="1"/>
        <s v="5 días 12:25" u="1"/>
        <s v="4 días 13:01" u="1"/>
        <s v="9 días 13:09" u="1"/>
        <s v="7 días 13:22" u="1"/>
        <s v="7 días 13:23" u="1"/>
        <s v="7 días 13:26" u="1"/>
        <s v="10 días 13:27" u="1"/>
        <s v="7 días 13:30" u="1"/>
        <s v="7 días 13:36" u="1"/>
        <s v="10 días 13:46" u="1"/>
        <s v="9 días 13:48" u="1"/>
        <s v="14 días 13:50" u="1"/>
        <s v="4 días 13:55" u="1"/>
        <s v="11 días 13:56" u="1"/>
        <s v="11 días 14:03" u="1"/>
        <s v="7 días 14:06" u="1"/>
        <s v="7 días 14:16" u="1"/>
        <s v="7 días 14:18" u="1"/>
        <s v="4 días 14:32" u="1"/>
        <s v="4 días 14:33" u="1"/>
        <s v="7 días 15:00" u="1"/>
        <s v="10 días 15:07" u="1"/>
        <s v="7 días 15:27" u="1"/>
        <s v="4 días 15:31" u="1"/>
        <s v="4 días 15:32" u="1"/>
        <s v="11 días 15:33" u="1"/>
        <s v="10 días 15:40" u="1"/>
        <s v="4 días 15:42" u="1"/>
        <s v="4 días 15:44" u="1"/>
        <s v="10 días 15:45" u="1"/>
        <s v="11 días 15:50" u="1"/>
        <s v="10 días 15:51" u="1"/>
        <s v="9 días 15:55" u="1"/>
        <s v="14 días 15:58" u="1"/>
        <s v="11 días 16:01" u="1"/>
        <s v="4 días 16:03" u="1"/>
        <s v="4 días 16:04" u="1"/>
        <s v="11 días 16:06" u="1"/>
        <s v="7 días 16:07" u="1"/>
        <s v="4 días 16:11" u="1"/>
        <s v="7 días 16:11" u="1"/>
        <s v="10 días 16:14" u="1"/>
        <s v="10 días 16:18" u="1"/>
        <s v="11 días 16:21" u="1"/>
        <s v="11 días 16:34" u="1"/>
        <s v="11 días 16:38" u="1"/>
        <s v="4 días 16:40" u="1"/>
        <s v="7 días 16:40" u="1"/>
        <s v="10 días 16:45" u="1"/>
        <s v="7 días 16:45" u="1"/>
        <s v="4 días 16:47" u="1"/>
        <s v="10 días 16:49" u="1"/>
        <s v="9 días 16:54" u="1"/>
        <s v="9 días 17:04" u="1"/>
        <s v="4 días 17:12" u="1"/>
        <s v="11 días 17:17" u="1"/>
        <s v="4 días 17:18" u="1"/>
        <s v="10 días 17:29" u="1"/>
        <s v="4 días 18:02" u="1"/>
        <s v="9 días 18:13" u="1"/>
        <s v="4 días 18:39" u="1"/>
        <s v="4 días 19:02" u="1"/>
        <s v="5 días 19:11" u="1"/>
        <s v="11 días 06:35" u="1"/>
        <s v="11 días 06:56" u="1"/>
        <s v="5 días 07:03" u="1"/>
        <s v="8 días 07:13" u="1"/>
        <s v="15 días 07:19" u="1"/>
        <s v="5 días 07:24" u="1"/>
        <s v="5 días 07:25" u="1"/>
        <s v="11 días 07:56" u="1"/>
        <s v="5 días 07:57" u="1"/>
        <s v="10 días 07:58" u="1"/>
        <s v="8 días 07:59" u="1"/>
        <s v="11 días 08:01" u="1"/>
        <s v="5 días 08:02" u="1"/>
        <s v="11 días 08:04" u="1"/>
        <s v="11 días 08:08" u="1"/>
        <s v="11 días 08:22" u="1"/>
        <s v="5 días 08:42" u="1"/>
        <s v="6 días 08:50" u="1"/>
        <s v="8 días 08:55" u="1"/>
        <s v="5 días 09:03" u="1"/>
        <s v="11 días 09:06" u="1"/>
        <s v="8 días 09:07" u="1"/>
        <s v="8 días 09:09" u="1"/>
        <s v="8 días 09:16" u="1"/>
        <s v="5 días 09:26" u="1"/>
        <s v="11 días 09:26" u="1"/>
        <s v="10 días 09:30" u="1"/>
        <s v="5 días 09:30" u="1"/>
        <s v="8 días 09:31" u="1"/>
        <s v="11 días 09:31" u="1"/>
        <s v="9 días 09:36" u="1"/>
        <s v="5 días 09:41" u="1"/>
        <s v="5 días 09:43" u="1"/>
        <s v="15 días 09:53" u="1"/>
        <s v="5 días 09:53" u="1"/>
        <s v="6 días 09:54" u="1"/>
        <s v="11 días 09:56" u="1"/>
        <s v="10 días 10:03" u="1"/>
        <s v="11 días 10:04" u="1"/>
        <s v="8 días 10:06" u="1"/>
        <s v="6 días 10:21" u="1"/>
        <s v="15 días 10:33" u="1"/>
        <s v="11 días 10:43" u="1"/>
        <s v="11 días 10:46" u="1"/>
        <s v="6 días 10:55" u="1"/>
        <s v="11 días 10:57" u="1"/>
        <s v="15 días 11:00" u="1"/>
        <s v="11 días 11:07" u="1"/>
        <s v="5 días 11:07" u="1"/>
        <s v="11 días 11:11" u="1"/>
        <s v="15 días 11:11" u="1"/>
        <s v="6 días 11:12" u="1"/>
        <s v="6 días 11:13" u="1"/>
        <s v="10 días 11:13" u="1"/>
        <s v="8 días 11:19" u="1"/>
        <s v="15 días 11:22" u="1"/>
        <s v="11 días 11:27" u="1"/>
        <s v="15 días 11:39" u="1"/>
        <s v="9 días 11:46" u="1"/>
        <s v="11 días 11:49" u="1"/>
        <s v="9 días 11:52" u="1"/>
        <s v="6 días 11:55" u="1"/>
        <s v="11 días 11:57" u="1"/>
        <s v="8 días 12:04" u="1"/>
        <s v="6 días 12:06" u="1"/>
        <s v="6 días 12:28" u="1"/>
        <s v="5 días 12:29" u="1"/>
        <s v="5 días 12:30" u="1"/>
        <s v="5 días 12:33" u="1"/>
        <s v="10 días 12:57" u="1"/>
        <s v="10 días 13:03" u="1"/>
        <s v="5 días 13:34" u="1"/>
        <s v="15 días 13:43" u="1"/>
        <s v="10 días 13:49" u="1"/>
        <s v="10 días 13:56" u="1"/>
        <s v="5 días 13:56" u="1"/>
        <s v="12 días 13:59" u="1"/>
        <s v="12 días 14:01" u="1"/>
        <s v="10 días 14:03" u="1"/>
        <s v="5 días 14:11" u="1"/>
        <s v="5 días 14:19" u="1"/>
        <s v="10 días 14:27" u="1"/>
        <s v="10 días 14:32" u="1"/>
        <s v="10 días 14:37" u="1"/>
        <s v="15 días 14:40" u="1"/>
        <s v="9 días 14:40" u="1"/>
        <s v="9 días 14:53" u="1"/>
        <s v="10 días 14:57" u="1"/>
        <s v="6 días 14:58" u="1"/>
        <s v="6 días 14:59" u="1"/>
        <s v="5 días 15:01" u="1"/>
        <s v="10 días 15:05" u="1"/>
        <s v="5 días 15:06" u="1"/>
        <s v="10 días 15:08" u="1"/>
        <s v="6 días 15:08" u="1"/>
        <s v="12 días 15:21" u="1"/>
        <s v="9 días 15:26" u="1"/>
        <s v="9 días 15:27" u="1"/>
        <s v="15 días 15:28" u="1"/>
        <s v="5 días 08:17" u="1"/>
        <s v="0 días 13:32" u="1"/>
        <s v="0 días 13:54" u="1"/>
        <s v="6 días 11:23" u="1"/>
        <s v="6 días 11:22" u="1"/>
        <s v="6 días 11:20" u="1"/>
        <s v="8 días 10:30" u="1"/>
        <s v="3 días 07:37" u="1"/>
        <s v="0 días 19:28" u="1"/>
        <s v="0 días 12:23" u="1"/>
        <s v="0 días 12:46" u="1"/>
        <s v="0 días 11:54" u="1"/>
        <s v="0 días 12:58" u="1"/>
        <s v="0 días 13:00" u="1"/>
        <s v="5 días 12:44" u="1"/>
        <s v="0 días 11:57" u="1"/>
        <s v="0 días 13:55" u="1"/>
        <s v="0 días 14:33" u="1"/>
        <s v="0 días 12:43" u="1"/>
        <s v="0 días 12:44" u="1"/>
        <s v="0 días 12:49" u="1"/>
        <s v="8 días 10:42" u="1"/>
        <s v="0 días 14:29" u="1"/>
        <s v="0 días 15:28" u="1"/>
        <s v="8 días 10:40" u="1"/>
        <s v="0 días 15:20" u="1"/>
        <s v="0 días 15:40" u="1"/>
        <s v="3 días 07:42" u="1"/>
        <s v="0 días 13:09" u="1"/>
        <s v="0 días 13:22" u="1"/>
        <s v="0 días 13:39" u="1"/>
        <s v="0 días 15:13" u="1"/>
        <s v="0 días 15:25" u="1"/>
        <s v="0 días 15:30" u="1"/>
        <s v="1 días 18:27" u="1"/>
        <s v="3 días 16:52" u="1"/>
        <s v="3 días 13:21" u="1"/>
        <s v="6 días 13:35" u="1"/>
        <s v="2 días 14:34" u="1"/>
        <s v="2 días 15:22" u="1"/>
        <s v="0 días 15:26" u="1"/>
        <s v="6 días 15:36" u="1"/>
        <s v="3 días 15:42" u="1"/>
        <s v="2 días 17:20" u="1"/>
        <s v="3 días 08:41" u="1"/>
        <s v="3 días 08:45" u="1"/>
        <s v="11 días 13:36" u="1"/>
        <s v="0 días 11:58" u="1"/>
        <s v="0 días 12:35" u="1"/>
        <s v="0 días 12:51" u="1"/>
        <s v="0 días 13:03" u="1"/>
        <s v="0 días 13:15" u="1"/>
        <s v="0 días 13:59" u="1"/>
        <s v="0 días 14:04" u="1"/>
        <s v="0 días 14:11" u="1"/>
        <s v="0 días 14:18" u="1"/>
        <s v="7 días 14:22" u="1"/>
        <s v="0 días 14:46" u="1"/>
        <s v="0 días 14:47" u="1"/>
        <s v="0 días 15:00" u="1"/>
        <s v="0 días 15:12" u="1"/>
        <s v="7 días 17:09" u="1"/>
        <s v="0 días 18:01" u="1"/>
        <s v="0 días 14:41" u="1"/>
        <s v="0 días 15:37" u="1"/>
        <s v="0 días 12:18" u="1"/>
        <s v="0 días 12:38" u="1"/>
        <s v="2 días 14:56" u="1"/>
        <s v="4 días 17:06" u="1"/>
        <s v="8 días 08:44" u="1"/>
        <s v="8 días 08:45" u="1"/>
        <s v="8 días 10:13" u="1"/>
        <s v="5 días 10:19" u="1"/>
        <s v="8 días 10:19" u="1"/>
        <s v="9 días 10:20" u="1"/>
        <s v="8 días 10:24" u="1"/>
        <s v="8 días 10:32" u="1"/>
        <s v="8 días 10:36" u="1"/>
        <s v="8 días 10:51" u="1"/>
        <s v="8 días 11:02" u="1"/>
        <s v="8 días 11:10" u="1"/>
        <s v="8 días 11:18" u="1"/>
        <s v="8 días 11:37" u="1"/>
        <s v="3 días 12:18" u="1"/>
        <s v="8 días 12:50" u="1"/>
        <s v="8 días 12:54" u="1"/>
        <s v="8 días 12:57" u="1"/>
        <s v="8 días 12:58" u="1"/>
        <s v="8 días 13:03" u="1"/>
        <s v="8 días 13:04" u="1"/>
        <s v="8 días 13:12" u="1"/>
        <s v="9 días 13:30" u="1"/>
        <s v="8 días 13:58" u="1"/>
        <s v="8 días 14:04" u="1"/>
        <s v="8 días 14:12" u="1"/>
        <s v="8 días 14:21" u="1"/>
        <s v="8 días 14:22" u="1"/>
        <s v="8 días 14:27" u="1"/>
        <s v="5 días 15:51" u="1"/>
        <s v="12 días 07:30" u="1"/>
        <s v="0 días 17:09" u="1"/>
        <s v="3 días 12:14" u="1"/>
        <s v="0 días 11:32" u="1"/>
        <s v="4 días 17:13" u="1"/>
        <s v="3 días 15:09" u="1"/>
        <s v="0 días 07:36" u="1"/>
        <s v="0 días 07:52" u="1"/>
        <s v="0 días 07:56" u="1"/>
        <s v="0 días 22:16" u="1"/>
        <s v="0 días 08:22" u="1"/>
        <s v="0 días 13:13" u="1"/>
        <s v="0 días 11:01" u="1"/>
        <s v="3 días 23:19" u="1"/>
        <s v="0 días 12:12" u="1"/>
        <s v="0 días 10:06" u="1"/>
        <s v="2 días 10:07" u="1"/>
        <s v="3 días 07:36" u="1"/>
        <s v="2 días 13:42" u="1"/>
        <s v="1 días 23:33" u="1"/>
        <s v="0 días 07:19" u="1"/>
        <s v="2 días 12:14" u="1"/>
        <s v="0 días 08:26" u="1"/>
        <s v="3 días 15:59" u="1"/>
        <s v="0 días 09:47" u="1"/>
        <s v="0 días 09:48" u="1"/>
        <s v="0 días 09:50" u="1"/>
        <s v="0 días 13:57" u="1"/>
        <s v="0 días 09:59" u="1"/>
        <s v="0 días 09:56" u="1"/>
        <s v="0 días 08:40" u="1"/>
        <s v="4 días 11:46" u="1"/>
        <s v="0 días 10:42" u="1"/>
        <s v="3 días 11:40" u="1"/>
        <s v="9 días 12:48" u="1"/>
        <s v="0 días 11:41" u="1"/>
        <s v="0 días 11:42" u="1"/>
        <s v="0 días 11:43" u="1"/>
        <s v="0 días 10:52" u="1"/>
        <s v="0 días 11:46" u="1"/>
        <s v="3 días 11:20" u="1"/>
        <s v="5 días 08:38" u="1"/>
        <s v="3 días 11:52" u="1"/>
        <s v="0 días 10:29" u="1"/>
        <s v="0 días 06:55" u="1"/>
        <s v="0 días 08:42" u="1"/>
        <s v="0 días 08:46" u="1"/>
        <s v="0 días 09:14" u="1"/>
        <s v="0 días 09:26" u="1"/>
        <s v="0 días 09:39" u="1"/>
        <s v="0 días 09:45" u="1"/>
        <s v="0 días 11:12" u="1"/>
        <s v="1 días 14:04" u="1"/>
        <s v="0 días 11:23" u="1"/>
        <s v="0 días 11:24" u="1"/>
        <s v="0 días 11:27" u="1"/>
        <s v="2 días 07:47" u="1"/>
        <s v="0 días 11:16" u="1"/>
        <s v="0 días 10:43" u="1"/>
        <s v="0 días 08:54" u="1"/>
        <s v="5 días 08:06" u="1"/>
        <s v="5 días 08:07" u="1"/>
        <s v="2 días 07:57" u="1"/>
        <s v="1 días 10:02" u="1"/>
        <s v="0 días 07:53" u="1"/>
        <s v="0 días 09:23" u="1"/>
        <s v="2 días 09:51" u="1"/>
        <s v="0 días 12:22" u="1"/>
        <s v="0 días 13:43" u="1"/>
        <s v="3 días 14:07" u="1"/>
        <s v="0 días 14:23" u="1"/>
        <s v="0 días 14:27" u="1"/>
        <s v="0 días 14:36" u="1"/>
        <s v="0 días 14:58" u="1"/>
        <s v="0 días 15:49" u="1"/>
        <s v="0 días 17:47" u="1"/>
        <s v="1 días 06:39" u="1"/>
        <s v="0 días 10:11" u="1"/>
        <s v="2 días 15:35" u="1"/>
        <s v="0 días 16:11" u="1"/>
        <s v="0 días 17:14" u="1"/>
        <s v="0 días 18:30" u="1"/>
        <s v="0 días 06:41" u="1"/>
        <s v="0 días 06:49" u="1"/>
        <s v="0 días 07:24" u="1"/>
        <s v="0 días 07:28" u="1"/>
        <s v="0 días 07:30" u="1"/>
        <s v="0 días 07:45" u="1"/>
        <s v="0 días 08:36" u="1"/>
        <s v="0 días 08:45" u="1"/>
        <s v="0 días 08:53" u="1"/>
        <s v="0 días 09:10" u="1"/>
        <s v="1 días 09:11" u="1"/>
        <s v="0 días 09:16" u="1"/>
        <s v="0 días 09:20" u="1"/>
        <s v="0 días 10:02" u="1"/>
        <s v="0 días 10:38" u="1"/>
        <s v="0 días 11:07" u="1"/>
        <s v="0 días 11:19" u="1"/>
        <s v="1 días 11:35" u="1"/>
        <s v="0 días 11:44" u="1"/>
        <s v="1 días 12:25" u="1"/>
        <s v="3 días 14:48" u="1"/>
        <s v="1 días 15:40" u="1"/>
        <s v="3 días 07:16" u="1"/>
        <s v="4 días 11:34" u="1"/>
        <s v="2 días 11:52" u="1"/>
        <s v="12 días 08:40" u="1"/>
        <s v="7 días 08:25" u="1"/>
        <s v="4 días 14:22" u="1"/>
        <s v="2 días 15:00" u="1"/>
        <s v="2 días 15:24" u="1"/>
        <s v="7 días 16:20" u="1"/>
        <s v="2 días 16:25" u="1"/>
        <s v="2 días 17:32" u="1"/>
        <s v="3 días 03:40" u="1"/>
        <s v="5 días 12:46" u="1"/>
        <s v="8 días 11:28" u="1"/>
        <s v="8 días 12:07" u="1"/>
        <s v="7 días 12:44" u="1"/>
        <s v="0 días 12:31" u="1"/>
        <s v="4 días 07:56" u="1"/>
        <s v="7 días 07:53" u="1"/>
        <s v="5 días 15:48" u="1"/>
        <s v="5 días 10:59" u="1"/>
        <s v="2 días 23:25" u="1"/>
        <s v="7 días 11:44" u="1"/>
        <s v="1 días 08:40" u="1"/>
        <s v="7 días 13:20" u="1"/>
        <s v="1 días 22:15" u="1"/>
        <s v="11 días 23:49" u="1"/>
        <s v="3 días 22:23" u="1"/>
        <s v="7 días 23:30" u="1"/>
        <s v="1 días 17:09" u="1"/>
        <s v="4 días 12:14" u="1"/>
        <s v="3 días 16:28" u="1"/>
        <s v="5 días 08:34" u="1"/>
        <s v="3 días 23:10" u="1"/>
        <s v="7 días 11:29" u="1"/>
        <s v="7 días 11:30" u="1"/>
        <s v="2 días 15:55" u="1"/>
        <s v="8 días 23:19" u="1"/>
        <s v="3 días 13:44" u="1"/>
        <s v="3 días 23:28" u="1"/>
        <s v="6 días 16:14" u="1"/>
        <s v="1 días 11:32" u="1"/>
        <s v="3 días 17:06" u="1"/>
        <s v="5 días 17:08" u="1"/>
        <s v="5 días 17:13" u="1"/>
        <s v="7 días 13:29" u="1"/>
        <s v="2 días 13:49" u="1"/>
        <s v="3 días 08:58" u="1"/>
        <s v="4 días 15:09" u="1"/>
        <s v="8 días 15:17" u="1"/>
        <s v="5 días 13:10" u="1"/>
        <s v="7 días 23:31" u="1"/>
        <s v="3 días 12:33" u="1"/>
        <s v="2 días 13:33" u="1"/>
        <s v="3 días 06:51" u="1"/>
        <s v="5 días 14:47" u="1"/>
        <s v="6 días 22:24" u="1"/>
        <s v="4 días 07:04" u="1"/>
        <s v="5 días 23:26" u="1"/>
        <s v="4 días 14:45" u="1"/>
        <s v="6 días 13:22" u="1"/>
        <s v="7 días 16:21" u="1"/>
        <s v="7 días 22:29" u="1"/>
        <s v="1 días 07:36" u="1"/>
        <s v="0 días 19:40" u="1"/>
        <s v="2 días 16:32" u="1"/>
        <s v="7 días 09:55" u="1"/>
        <s v="2 días 12:42" u="1"/>
        <s v="7 días 20:48" u="1"/>
        <s v="3 días 19:28" u="1"/>
        <s v="4 días 16:09" u="1"/>
        <s v="1 días 13:32" u="1"/>
        <s v="5 días 09:01" u="1"/>
        <s v="5 días 17:36" u="1"/>
        <s v="12 días 23:47" u="1"/>
        <s v="12 días 11:14" u="1"/>
        <s v="9 días 12:59" u="1"/>
        <s v="1 días 16:59" u="1"/>
        <s v="1 días 07:52" u="1"/>
        <s v="4 días 16:34" u="1"/>
        <s v="6 días 23:37" u="1"/>
        <s v="7 días 15:45" u="1"/>
        <s v="7 días 09:05" u="1"/>
        <s v="5 días 16:33" u="1"/>
        <s v="6 días 14:57" u="1"/>
        <s v="8 días 09:34" u="1"/>
        <s v="4 días 22:22" u="1"/>
        <s v="2 días 19:27" u="1"/>
        <s v="7 días 09:22" u="1"/>
        <s v="7 días 07:44" u="1"/>
        <s v="4 días 22:21" u="1"/>
        <s v="5 días 07:52" u="1"/>
        <s v="2 días 22:17" u="1"/>
        <s v="2 días 20:27" u="1"/>
        <s v="1 días 23:37" u="1"/>
        <s v="1 días 13:54" u="1"/>
        <s v="2 días 21:49" u="1"/>
        <s v="3 días 17:18" u="1"/>
        <s v="2 días 08:32" u="1"/>
        <s v="8 días 09:44" u="1"/>
        <s v="3 días 10:17" u="1"/>
        <s v="6 días 12:26" u="1"/>
        <s v="6 días 17:01" u="1"/>
        <s v="5 días 11:08" u="1"/>
        <s v="6 días 10:27" u="1"/>
        <s v="5 días 12:10" u="1"/>
        <s v="6 días 09:49" u="1"/>
        <s v="1 días 22:16" u="1"/>
        <s v="1 días 08:22" u="1"/>
        <s v="7 días 08:19" u="1"/>
        <s v="5 días 12:38" u="1"/>
        <s v="5 días 14:00" u="1"/>
        <s v="1 días 13:13" u="1"/>
        <s v="11 días 09:12" u="1"/>
        <s v="4 días 23:19" u="1"/>
        <s v="4 días 07:08" u="1"/>
        <s v="1 días 12:12" u="1"/>
        <s v="10 días 12:29" u="1"/>
        <s v="0 días 15:33" u="1"/>
        <s v="1 días 10:06" u="1"/>
        <s v="3 días 13:17" u="1"/>
        <s v="0 días 15:47" u="1"/>
        <s v="11 días 23:48" u="1"/>
        <s v="5 días 13:58" u="1"/>
        <s v="10 días 11:08" u="1"/>
        <s v="5 días 16:50" u="1"/>
        <s v="5 días 14:34" u="1"/>
        <s v="6 días 06:57" u="1"/>
        <s v="0 días 12:04" u="1"/>
        <s v="7 días 11:22" u="1"/>
        <s v="1 días 17:35" u="1"/>
        <s v="9 días 10:29" u="1"/>
        <s v="6 días 09:14" u="1"/>
        <s v="3 días 06:28" u="1"/>
        <s v="6 días 12:39" u="1"/>
        <s v="5 días 23:25" u="1"/>
        <s v="8 días 10:08" u="1"/>
        <s v="5 días 23:27" u="1"/>
        <s v="4 días 09:29" u="1"/>
        <s v="6 días 08:01" u="1"/>
        <s v="5 días 17:32" u="1"/>
        <s v="12 días 13:31" u="1"/>
        <s v="7 días 07:31" u="1"/>
        <s v="7 días 22:18" u="1"/>
        <s v="2 días 23:27" u="1"/>
        <s v="12 días 16:33" u="1"/>
        <s v="8 días 13:31" u="1"/>
        <s v="2 días 23:29" u="1"/>
        <s v="5 días 09:58" u="1"/>
        <s v="6 días 09:38" u="1"/>
        <s v="8 días 22:17" u="1"/>
        <s v="8 días 18:32" u="1"/>
        <s v="4 días 23:30" u="1"/>
        <s v="2 días 13:50" u="1"/>
        <s v="4 días 22:18" u="1"/>
        <s v="9 días 10:30" u="1"/>
        <s v="5 días 12:37" u="1"/>
        <s v="2 días 23:32" u="1"/>
        <s v="2 días 23:33" u="1"/>
        <s v="8 días 08:40" u="1"/>
        <s v="3 días 19:37" u="1"/>
        <s v="1 días 07:19" u="1"/>
        <s v="7 días 23:32" u="1"/>
        <s v="3 días 17:12" u="1"/>
        <s v="2 días 18:08" u="1"/>
        <s v="7 días 08:29" u="1"/>
        <s v="8 días 11:01" u="1"/>
        <s v="5 días 06:31" u="1"/>
        <s v="5 días 23:48" u="1"/>
        <s v="9 días 06:49" u="1"/>
        <s v="4 días 10:06" u="1"/>
        <s v="2 días 08:31" u="1"/>
        <s v="2 días 08:30" u="1"/>
        <s v="6 días 12:51" u="1"/>
        <s v="4 días 10:14" u="1"/>
        <s v="5 días 10:18" u="1"/>
        <s v="0 días 21:17" u="1"/>
        <s v="2 días 20:29" u="1"/>
        <s v="3 días 16:17" u="1"/>
        <s v="3 días 16:08" u="1"/>
        <s v="1 días 07:37" u="1"/>
        <s v="1 días 08:26" u="1"/>
        <s v="5 días 12:15" u="1"/>
        <s v="5 días 15:29" u="1"/>
        <s v="2 días 18:05" u="1"/>
        <s v="9 días 17:26" u="1"/>
        <s v="3 días 16:56" u="1"/>
        <s v="4 días 12:49" u="1"/>
        <s v="2 días 11:59" u="1"/>
        <s v="6 días 14:25" u="1"/>
        <s v="4 días 15:20" u="1"/>
        <s v="2 días 16:44" u="1"/>
        <s v="3 días 17:30" u="1"/>
        <s v="5 días 16:38" u="1"/>
        <s v="4 días 10:28" u="1"/>
        <s v="4 días 21:10" u="1"/>
        <s v="5 días 18:33" u="1"/>
        <s v="2 días 07:40" u="1"/>
        <s v="2 días 11:39" u="1"/>
        <s v="5 días 13:12" u="1"/>
        <s v="1 días 09:47" u="1"/>
        <s v="1 días 09:48" u="1"/>
        <s v="12 días 15:57" u="1"/>
        <s v="3 días 16:19" u="1"/>
        <s v="1 días 12:23" u="1"/>
        <s v="6 días 07:40" u="1"/>
        <s v="2 días 11:33" u="1"/>
        <s v="1 días 12:46" u="1"/>
        <s v="5 días 18:03" u="1"/>
        <s v="9 días 08:04" u="1"/>
        <s v="7 días 18:07" u="1"/>
        <s v="7 días 07:10" u="1"/>
        <s v="4 días 09:45" u="1"/>
        <s v="4 días 09:42" u="1"/>
        <s v="8 días 17:44" u="1"/>
        <s v="5 días 09:00" u="1"/>
        <s v="8 días 08:39" u="1"/>
        <s v="6 días 14:55" u="1"/>
        <s v="5 días 12:00" u="1"/>
        <s v="1 días 20:53" u="1"/>
        <s v="3 días 20:28" u="1"/>
        <s v="12 días 07:11" u="1"/>
        <s v="3 días 20:26" u="1"/>
        <s v="4 días 08:43" u="1"/>
        <s v="6 días 14:06" u="1"/>
        <s v="6 días 20:50" u="1"/>
        <s v="2 días 15:16" u="1"/>
        <s v="6 días 10:10" u="1"/>
        <s v="5 días 13:55" u="1"/>
        <s v="4 días 11:04" u="1"/>
        <s v="7 días 10:03" u="1"/>
        <s v="1 días 11:54" u="1"/>
        <s v="0 días 14:53" u="1"/>
        <s v="1 días 13:57" u="1"/>
        <s v="1 días 12:58" u="1"/>
        <s v="1 días 09:59" u="1"/>
        <s v="5 días 06:30" u="1"/>
        <s v="11 días 07:55" u="1"/>
        <s v="10 días 17:47" u="1"/>
        <s v="5 días 12:43" u="1"/>
        <s v="1 días 09:56" u="1"/>
        <s v="5 días 13:54" u="1"/>
        <s v="5 días 13:51" u="1"/>
        <s v="5 días 13:53" u="1"/>
        <s v="5 días 13:35" u="1"/>
        <s v="5 días 13:27" u="1"/>
        <s v="5 días 13:40" u="1"/>
        <s v="5 días 13:42" u="1"/>
        <s v="3 días 07:34" u="1"/>
        <s v="3 días 09:19" u="1"/>
        <s v="4 días 08:16" u="1"/>
        <s v="6 días 09:13" u="1"/>
        <s v="4 días 07:38" u="1"/>
        <s v="4 días 21:01" u="1"/>
        <s v="3 días 17:13" u="1"/>
        <s v="7 días 15:11" u="1"/>
        <s v="4 días 16:54" u="1"/>
        <s v="3 días 12:32" u="1"/>
        <s v="9 días 11:23" u="1"/>
        <s v="12 días 13:17" u="1"/>
        <s v="5 días 09:18" u="1"/>
        <s v="5 días 10:34" u="1"/>
        <s v="4 días 14:37" u="1"/>
        <s v="3 días 09:34" u="1"/>
        <s v="1 días 10:42" u="1"/>
        <s v="5 días 14:50" u="1"/>
        <s v="1 días 10:33" u="1"/>
        <s v="0 días 12:47" u="1"/>
        <s v="0 días 13:46" u="1"/>
        <s v="10 días 12:13" u="1"/>
        <s v="9 días 10:58" u="1"/>
        <s v="8 días 20:16" u="1"/>
        <s v="10 días 12:48" u="1"/>
        <s v="0 días 16:41" u="1"/>
        <s v="1 días 11:42" u="1"/>
        <s v="5 días 15:50" u="1"/>
        <s v="1 días 11:46" u="1"/>
        <s v="1 días 11:57" u="1"/>
        <s v="5 días 14:42" u="1"/>
        <s v="1 días 13:55" u="1"/>
        <s v="1 días 14:33" u="1"/>
        <s v="4 días 13:18" u="1"/>
        <s v="5 días 16:36" u="1"/>
        <s v="1 días 16:47" u="1"/>
        <s v="5 días 14:56" u="1"/>
        <s v="3 días 07:54" u="1"/>
        <s v="2 días 12:01" u="1"/>
        <s v="2 días 14:59" u="1"/>
        <s v="2 días 15:23" u="1"/>
        <s v="9 días 06:07" u="1"/>
        <s v="5 días 08:57" u="1"/>
        <s v="3 días 08:37" u="1"/>
        <s v="3 días 08:12" u="1"/>
        <s v="2 días 11:57" u="1"/>
        <s v="3 días 08:13" u="1"/>
        <s v="4 días 11:20" u="1"/>
        <s v="4 días 11:52" u="1"/>
        <s v="3 días 06:55" u="1"/>
        <s v="4 días 09:46" u="1"/>
        <s v="3 días 11:38" u="1"/>
        <s v="0 días 12:40" u="1"/>
        <s v="1 días 12:43" u="1"/>
        <s v="4 días 12:46" u="1"/>
        <s v="4 días 13:36" u="1"/>
        <s v="4 días 14:38" u="1"/>
        <s v="0 días 14:40" u="1"/>
        <s v="0 días 14:56" u="1"/>
        <s v="3 días 11:30" u="1"/>
        <s v="0 días 15:53" u="1"/>
        <s v="0 días 16:08" u="1"/>
        <s v="6 días 13:50" u="1"/>
        <s v="7 días 07:04" u="1"/>
        <s v="4 días 16:57" u="1"/>
        <s v="4 días 17:28" u="1"/>
        <s v="0 días 18:19" u="1"/>
        <s v="1 días 08:42" u="1"/>
        <s v="1 días 08:46" u="1"/>
        <s v="1 días 09:14" u="1"/>
        <s v="1 días 09:26" u="1"/>
        <s v="1 días 09:39" u="1"/>
        <s v="1 días 09:45" u="1"/>
        <s v="2 días 14:04" u="1"/>
        <s v="1 días 11:23" u="1"/>
        <s v="1 días 11:27" u="1"/>
        <s v="3 días 14:14" u="1"/>
        <s v="4 días 09:12" u="1"/>
        <s v="1 días 12:44" u="1"/>
        <s v="1 días 12:49" u="1"/>
        <s v="9 días 10:42" u="1"/>
        <s v="2 días 14:39" u="1"/>
        <s v="5 días 15:04" u="1"/>
        <s v="1 días 16:43" u="1"/>
        <s v="5 días 16:53" u="1"/>
        <s v="2 días 19:47" u="1"/>
        <s v="2 días 07:58" u="1"/>
        <s v="6 días 08:19" u="1"/>
        <s v="2 días 08:41" u="1"/>
        <s v="2 días 08:52" u="1"/>
        <s v="3 días 07:47" u="1"/>
        <s v="9 días 10:40" u="1"/>
        <s v="3 días 09:41" u="1"/>
        <s v="6 días 09:47" u="1"/>
        <s v="6 días 09:48" u="1"/>
        <s v="2 días 10:32" u="1"/>
        <s v="6 días 10:49" u="1"/>
        <s v="1 días 11:31" u="1"/>
        <s v="6 días 11:36" u="1"/>
        <s v="2 días 11:49" u="1"/>
        <s v="3 días 12:24" u="1"/>
        <s v="1 días 10:43" u="1"/>
        <s v="6 días 12:48" u="1"/>
        <s v="6 días 13:17" u="1"/>
        <s v="2 días 13:51" u="1"/>
        <s v="2 días 14:07" u="1"/>
        <s v="6 días 14:24" u="1"/>
        <s v="2 días 14:25" u="1"/>
        <s v="6 días 14:26" u="1"/>
        <s v="6 días 14:31" u="1"/>
        <s v="1 días 14:38" u="1"/>
        <s v="6 días 16:44" u="1"/>
        <s v="2 días 16:45" u="1"/>
        <s v="6 días 17:26" u="1"/>
        <s v="2 días 17:33" u="1"/>
        <s v="2 días 06:38" u="1"/>
        <s v="7 días 07:38" u="1"/>
        <s v="2 días 08:10" u="1"/>
        <s v="3 días 08:54" u="1"/>
        <s v="3 días 09:32" u="1"/>
        <s v="3 días 09:55" u="1"/>
        <s v="3 días 10:09" u="1"/>
        <s v="7 días 10:31" u="1"/>
        <s v="2 días 10:37" u="1"/>
        <s v="2 días 11:10" u="1"/>
        <s v="3 días 15:45" u="1"/>
        <s v="3 días 13:03" u="1"/>
        <s v="3 días 14:03" u="1"/>
        <s v="4 días 14:28" u="1"/>
        <s v="7 días 14:37" u="1"/>
        <s v="7 días 08:08" u="1"/>
        <s v="3 días 15:10" u="1"/>
        <s v="3 días 15:15" u="1"/>
        <s v="3 días 15:28" u="1"/>
        <s v="2 días 15:29" u="1"/>
        <s v="3 días 15:38" u="1"/>
        <s v="7 días 15:43" u="1"/>
        <s v="0 días 16:00" u="1"/>
        <s v="7 días 16:00" u="1"/>
        <s v="3 días 16:26" u="1"/>
        <s v="4 días 07:42" u="1"/>
        <s v="3 días 16:51" u="1"/>
        <s v="0 días 16:58" u="1"/>
        <s v="3 días 17:17" u="1"/>
        <s v="3 días 18:06" u="1"/>
        <s v="0 días 18:23" u="1"/>
        <s v="2 días 19:23" u="1"/>
        <s v="2 días 20:17" u="1"/>
        <s v="3 días 07:57" u="1"/>
        <s v="7 días 11:39" u="1"/>
        <s v="4 días 15:03" u="1"/>
        <s v="3 días 07:27" u="1"/>
        <s v="4 días 07:39" u="1"/>
        <s v="3 días 08:36" u="1"/>
        <s v="11 días 07:32" u="1"/>
        <s v="4 días 08:47" u="1"/>
        <s v="8 días 08:58" u="1"/>
        <s v="4 días 08:59" u="1"/>
        <s v="8 días 09:00" u="1"/>
        <s v="3 días 09:07" u="1"/>
        <s v="1 días 09:27" u="1"/>
        <s v="4 días 09:33" u="1"/>
        <s v="3 días 09:37" u="1"/>
        <s v="3 días 09:51" u="1"/>
        <s v="12 días 06:18" u="1"/>
        <s v="10 días 13:16" u="1"/>
        <s v="8 días 11:49" u="1"/>
        <s v="7 días 07:26" u="1"/>
        <s v="5 días 08:03" u="1"/>
        <s v="8 días 07:56" u="1"/>
        <s v="4 días 12:05" u="1"/>
        <s v="1 días 12:22" u="1"/>
        <s v="3 días 12:56" u="1"/>
        <s v="1 días 13:09" u="1"/>
        <s v="8 días 13:28" u="1"/>
        <s v="0 días 13:45" u="1"/>
        <s v="4 días 14:42" u="1"/>
        <s v="3 días 14:52" u="1"/>
        <s v="8 días 14:56" u="1"/>
        <s v="8 días 09:27" u="1"/>
        <s v="1 días 15:13" u="1"/>
        <s v="1 días 15:25" u="1"/>
        <s v="1 días 15:30" u="1"/>
        <s v="8 días 15:38" u="1"/>
        <s v="1 días 15:49" u="1"/>
        <s v="4 días 16:29" u="1"/>
        <s v="1 días 17:05" u="1"/>
        <s v="4 días 17:15" u="1"/>
        <s v="1 días 17:47" u="1"/>
        <s v="2 días 18:27" u="1"/>
        <s v="2 días 06:39" u="1"/>
        <s v="5 días 06:56" u="1"/>
        <s v="4 días 08:07" u="1"/>
        <s v="9 días 08:20" u="1"/>
        <s v="6 días 08:30" u="1"/>
        <s v="6 días 09:40" u="1"/>
        <s v="5 días 10:02" u="1"/>
        <s v="9 días 10:15" u="1"/>
        <s v="2 días 10:25" u="1"/>
        <s v="9 días 10:41" u="1"/>
        <s v="9 días 10:46" u="1"/>
        <s v="8 días 06:57" u="1"/>
        <s v="5 días 11:16" u="1"/>
        <s v="5 días 18:11" u="1"/>
        <s v="7 días 11:42" u="1"/>
        <s v="5 días 11:37" u="1"/>
        <s v="5 días 11:47" u="1"/>
        <s v="9 días 13:08" u="1"/>
        <s v="8 días 06:25" u="1"/>
        <s v="2 días 14:51" u="1"/>
        <s v="9 días 14:58" u="1"/>
        <s v="2 días 15:08" u="1"/>
        <s v="6 días 15:09" u="1"/>
        <s v="9 días 15:10" u="1"/>
        <s v="2 días 15:27" u="1"/>
        <s v="2 días 15:48" u="1"/>
        <s v="9 días 15:51" u="1"/>
        <s v="2 días 15:54" u="1"/>
        <s v="5 días 16:10" u="1"/>
        <s v="9 días 16:18" u="1"/>
        <s v="3 días 16:24" u="1"/>
        <s v="2 días 16:42" u="1"/>
        <s v="9 días 17:08" u="1"/>
        <s v="5 días 17:14" u="1"/>
        <s v="2 días 17:25" u="1"/>
        <s v="4 días 17:34" u="1"/>
        <s v="2 días 17:44" u="1"/>
        <s v="6 días 07:37" u="1"/>
        <s v="1 días 07:39" u="1"/>
        <s v="6 días 07:46" u="1"/>
        <s v="3 días 07:46" u="1"/>
        <s v="6 días 07:49" u="1"/>
        <s v="6 días 08:05" u="1"/>
        <s v="10 días 08:26" u="1"/>
        <s v="3 días 08:33" u="1"/>
        <s v="10 días 08:37" u="1"/>
        <s v="10 días 08:41" u="1"/>
        <s v="1 días 09:10" u="1"/>
        <s v="6 días 09:20" u="1"/>
        <s v="3 días 09:28" u="1"/>
        <s v="5 días 09:50" u="1"/>
        <s v="5 días 09:56" u="1"/>
        <s v="10 días 10:01" u="1"/>
        <s v="3 días 10:05" u="1"/>
        <s v="6 días 10:07" u="1"/>
        <s v="4 días 10:20" u="1"/>
        <s v="5 días 10:53" u="1"/>
        <s v="1 días 11:03" u="1"/>
        <s v="5 días 12:04" u="1"/>
        <s v="0 días 12:05" u="1"/>
        <s v="0 días 12:13" u="1"/>
        <s v="1 días 12:16" u="1"/>
        <s v="1 días 12:31" u="1"/>
        <s v="3 días 12:34" u="1"/>
        <s v="10 días 12:49" u="1"/>
        <s v="0 días 12:54" u="1"/>
        <s v="1 días 12:59" u="1"/>
        <s v="6 días 13:08" u="1"/>
        <s v="6 días 13:11" u="1"/>
        <s v="4 días 13:21" u="1"/>
        <s v="5 días 13:25" u="1"/>
        <s v="7 días 13:35" u="1"/>
        <s v="1 días 13:37" u="1"/>
        <s v="0 días 13:38" u="1"/>
        <s v="6 días 13:39" u="1"/>
        <s v="1 días 14:01" u="1"/>
        <s v="6 días 14:07" u="1"/>
        <s v="3 días 14:09" u="1"/>
        <s v="6 días 14:10" u="1"/>
        <s v="6 días 14:17" u="1"/>
        <s v="3 días 14:23" u="1"/>
        <s v="3 días 14:27" u="1"/>
        <s v="3 días 14:29" u="1"/>
        <s v="3 días 14:31" u="1"/>
        <s v="0 días 14:48" u="1"/>
        <s v="3 días 14:49" u="1"/>
        <s v="1 días 14:53" u="1"/>
        <s v="3 días 15:01" u="1"/>
        <s v="0 días 15:02" u="1"/>
        <s v="3 días 15:07" u="1"/>
        <s v="10 días 15:19" u="1"/>
        <s v="6 días 15:21" u="1"/>
        <s v="6 días 15:25" u="1"/>
        <s v="1 días 15:26" u="1"/>
        <s v="3 días 15:35" u="1"/>
        <s v="3 días 15:37" u="1"/>
        <s v="5 días 08:15" u="1"/>
        <s v="6 días 15:59" u="1"/>
        <s v="0 días 16:02" u="1"/>
        <s v="4 días 11:51" u="1"/>
        <s v="6 días 16:02" u="1"/>
        <s v="0 días 16:05" u="1"/>
        <s v="0 días 16:15" u="1"/>
        <s v="11 días 12:35" u="1"/>
        <s v="6 días 16:22" u="1"/>
        <s v="1 días 16:27" u="1"/>
        <s v="0 días 16:31" u="1"/>
        <s v="6 días 16:41" u="1"/>
        <s v="6 días 16:48" u="1"/>
        <s v="3 días 17:07" u="1"/>
        <s v="3 días 17:10" u="1"/>
        <s v="3 días 17:20" u="1"/>
        <s v="5 días 17:24" u="1"/>
        <s v="1 días 18:30" u="1"/>
        <s v="0 días 18:48" u="1"/>
        <s v="0 días 18:57" u="1"/>
        <s v="0 días 20:13" u="1"/>
        <s v="0 días 20:42" u="1"/>
        <s v="1 días 06:41" u="1"/>
        <s v="1 días 06:49" u="1"/>
        <s v="1 días 07:24" u="1"/>
        <s v="11 días 07:24" u="1"/>
        <s v="4 días 07:28" u="1"/>
        <s v="1 días 07:30" u="1"/>
        <s v="1 días 07:45" u="1"/>
        <s v="4 días 07:48" u="1"/>
        <s v="11 días 07:49" u="1"/>
        <s v="7 días 07:51" u="1"/>
        <s v="7 días 08:12" u="1"/>
        <s v="7 días 08:18" u="1"/>
        <s v="7 días 08:22" u="1"/>
        <s v="4 días 08:41" u="1"/>
        <s v="4 días 08:45" u="1"/>
        <s v="7 días 08:47" u="1"/>
        <s v="4 días 08:49" u="1"/>
        <s v="1 días 08:53" u="1"/>
        <s v="7 días 08:53" u="1"/>
        <s v="1 días 09:16" u="1"/>
        <s v="2 días 09:57" u="1"/>
        <s v="11 días 10:02" u="1"/>
        <s v="11 días 10:22" u="1"/>
        <s v="6 días 10:23" u="1"/>
        <s v="7 días 10:25" u="1"/>
        <s v="1 días 10:38" u="1"/>
        <s v="7 días 10:56" u="1"/>
        <s v="11 días 11:05" u="1"/>
        <s v="1 días 11:07" u="1"/>
        <s v="1 días 11:19" u="1"/>
        <s v="6 días 11:19" u="1"/>
        <s v="11 días 11:20" u="1"/>
        <s v="7 días 11:27" u="1"/>
        <s v="4 días 11:28" u="1"/>
        <s v="7 días 11:34" u="1"/>
        <s v="2 días 11:35" u="1"/>
        <s v="11 días 11:39" u="1"/>
        <s v="2 días 11:40" u="1"/>
        <s v="1 días 11:44" u="1"/>
        <s v="6 días 11:45" u="1"/>
        <s v="7 días 11:51" u="1"/>
        <s v="7 días 11:58" u="1"/>
        <s v="7 días 10:23" u="1"/>
        <s v="7 días 11:59" u="1"/>
        <s v="2 días 12:25" u="1"/>
        <s v="1 días 12:35" u="1"/>
        <s v="1 días 12:51" u="1"/>
        <s v="7 días 12:54" u="1"/>
        <s v="1 días 13:03" u="1"/>
        <s v="2 días 13:08" u="1"/>
        <s v="1 días 13:15" u="1"/>
        <s v="7 días 13:16" u="1"/>
        <s v="11 días 13:24" u="1"/>
        <s v="8 días 08:24" u="1"/>
        <s v="11 días 13:45" u="1"/>
        <s v="2 días 13:48" u="1"/>
        <s v="7 días 13:57" u="1"/>
        <s v="7 días 13:59" u="1"/>
        <s v="7 días 14:04" u="1"/>
        <s v="2 días 14:26" u="1"/>
        <s v="6 días 14:39" u="1"/>
        <s v="7 días 14:41" u="1"/>
        <s v="6 días 14:46" u="1"/>
        <s v="1 días 14:47" u="1"/>
        <s v="11 días 14:48" u="1"/>
        <s v="7 días 14:53" u="1"/>
        <s v="1 días 15:00" u="1"/>
        <s v="1 días 15:12" u="1"/>
        <s v="7 días 15:13" u="1"/>
        <s v="2 días 15:40" u="1"/>
        <s v="7 días 15:44" u="1"/>
        <s v="4 días 15:49" u="1"/>
        <s v="1 días 15:57" u="1"/>
        <s v="3 días 14:18" u="1"/>
        <s v="2 días 15:58" u="1"/>
        <s v="2 días 16:07" u="1"/>
        <s v="4 días 16:16" u="1"/>
        <s v="1 días 16:23" u="1"/>
        <s v="11 días 16:24" u="1"/>
        <s v="1 días 16:52" u="1"/>
        <s v="4 días 17:02" u="1"/>
        <s v="1 días 17:03" u="1"/>
        <s v="8 días 17:09" u="1"/>
        <s v="7 días 17:22" u="1"/>
        <s v="1 días 17:36" u="1"/>
        <s v="2 días 17:38" u="1"/>
        <s v="1 días 18:01" u="1"/>
        <s v="1 días 18:09" u="1"/>
        <s v="2 días 18:31" u="1"/>
        <s v="1 días 21:11" u="1"/>
        <s v="4 días 07:16" u="1"/>
        <s v="4 días 07:23" u="1"/>
        <s v="4 días 07:43" u="1"/>
        <s v="4 días 08:17" u="1"/>
        <s v="6 días 10:44" u="1"/>
        <s v="11 días 12:10" u="1"/>
        <s v="7 días 12:58" u="1"/>
        <s v="2 días 17:00" u="1"/>
        <s v="1 días 12:38" u="1"/>
        <s v="5 días 05:53" u="1"/>
        <s v="2 días 06:10" u="1"/>
        <s v="3 días 06:20" u="1"/>
        <s v="2 días 06:29" u="1"/>
        <s v="8 días 07:00" u="1"/>
        <s v="8 días 07:06" u="1"/>
        <s v="5 días 07:12" u="1"/>
        <s v="5 días 07:19" u="1"/>
        <s v="8 días 08:16" u="1"/>
        <s v="8 días 08:17" u="1"/>
        <s v="12 días 08:23" u="1"/>
        <s v="8 días 08:23" u="1"/>
        <s v="2 días 08:23" u="1"/>
        <s v="12 días 08:24" u="1"/>
        <s v="12 días 08:29" u="1"/>
        <s v="2 días 08:56" u="1"/>
        <s v="8 días 09:03" u="1"/>
        <s v="9 días 09:06" u="1"/>
        <s v="8 días 09:08" u="1"/>
        <s v="2 días 09:18" u="1"/>
        <s v="5 días 09:24" u="1"/>
        <s v="2 días 09:25" u="1"/>
        <s v="9 días 09:35" u="1"/>
        <s v="8 días 09:42" u="1"/>
        <s v="7 días 09:45" u="1"/>
        <s v="12 días 09:46" u="1"/>
        <s v="12 días 09:54" u="1"/>
        <s v="3 días 10:13" u="1"/>
        <s v="5 días 10:15" u="1"/>
        <s v="2 días 10:18" u="1"/>
        <s v="2 días 10:19" u="1"/>
        <s v="12 días 10:21" u="1"/>
        <s v="7 días 10:35" u="1"/>
        <s v="12 días 10:37" u="1"/>
        <s v="12 días 10:44" u="1"/>
        <s v="2 días 10:54" u="1"/>
        <s v="2 días 10:57" u="1"/>
        <s v="7 días 11:15" u="1"/>
        <s v="8 días 11:25" u="1"/>
        <s v="6 días 11:26" u="1"/>
        <s v="12 días 11:28" u="1"/>
        <s v="2 días 11:36" u="1"/>
        <s v="12 días 11:42" u="1"/>
        <s v="8 días 11:50" u="1"/>
        <s v="2 días 11:55" u="1"/>
        <s v="2 días 11:56" u="1"/>
        <s v="3 días 12:02" u="1"/>
        <s v="3 días 12:03" u="1"/>
        <s v="8 días 12:03" u="1"/>
        <s v="2 días 12:06" u="1"/>
        <s v="6 días 12:09" u="1"/>
        <s v="2 días 12:19" u="1"/>
        <s v="5 días 12:23" u="1"/>
        <s v="2 días 12:29" u="1"/>
        <s v="13 días 08:40" u="1"/>
        <s v="2 días 12:52" u="1"/>
        <s v="3 días 13:00" u="1"/>
        <s v="3 días 13:06" u="1"/>
        <s v="5 días 13:09" u="1"/>
        <s v="8 días 13:10" u="1"/>
        <s v="7 días 13:14" u="1"/>
        <s v="9 días 13:21" u="1"/>
        <s v="3 días 13:31" u="1"/>
        <s v="9 días 13:37" u="1"/>
        <s v="8 días 13:45" u="1"/>
        <s v="8 días 13:49" u="1"/>
        <s v="12 días 13:52" u="1"/>
        <s v="8 días 14:03" u="1"/>
        <s v="8 días 08:25" u="1"/>
        <s v="8 días 14:08" u="1"/>
        <s v="8 días 14:14" u="1"/>
        <s v="3 días 14:16" u="1"/>
        <s v="2 días 14:19" u="1"/>
        <s v="5 días 14:30" u="1"/>
        <s v="12 días 14:31" u="1"/>
        <s v="8 días 14:45" u="1"/>
        <s v="3 días 14:57" u="1"/>
        <s v="3 días 15:00" u="1"/>
        <s v="2 días 15:05" u="1"/>
        <s v="12 días 15:06" u="1"/>
        <s v="6 días 15:12" u="1"/>
        <s v="8 días 08:36" u="1"/>
        <s v="5 días 15:14" u="1"/>
        <s v="8 días 15:15" u="1"/>
        <s v="2 días 15:17" u="1"/>
        <s v="9 días 15:29" u="1"/>
        <s v="5 días 15:39" u="1"/>
        <s v="7 días 15:46" u="1"/>
        <s v="2 días 15:51" u="1"/>
        <s v="8 días 15:52" u="1"/>
        <s v="12 días 15:53" u="1"/>
        <s v="2 días 15:59" u="1"/>
        <s v="5 días 16:01" u="1"/>
        <s v="8 días 16:05" u="1"/>
        <s v="5 días 16:12" u="1"/>
        <s v="7 días 16:17" u="1"/>
        <s v="8 días 16:20" u="1"/>
        <s v="5 días 16:20" u="1"/>
        <s v="8 días 16:28" u="1"/>
        <s v="6 días 16:32" u="1"/>
        <s v="12 días 16:32" u="1"/>
        <s v="8 días 16:35" u="1"/>
        <s v="7 días 16:43" u="1"/>
        <s v="12 días 16:47" u="1"/>
        <s v="3 días 16:49" u="1"/>
        <s v="8 días 16:53" u="1"/>
        <s v="2 días 16:55" u="1"/>
        <s v="5 días 16:59" u="1"/>
        <s v="5 días 17:00" u="1"/>
        <s v="3 días 17:01" u="1"/>
        <s v="5 días 17:03" u="1"/>
        <s v="5 días 17:04" u="1"/>
        <s v="12 días 17:05" u="1"/>
        <s v="5 días 17:06" u="1"/>
        <s v="12 días 17:18" u="1"/>
        <s v="2 días 17:23" u="1"/>
        <s v="2 días 17:31" u="1"/>
        <s v="3 días 17:39" u="1"/>
        <s v="2 días 17:57" u="1"/>
        <s v="7 días 18:08" u="1"/>
        <s v="2 días 19:07" u="1"/>
        <s v="2 días 20:43" u="1"/>
        <s v="5 días 03:40" u="1"/>
        <s v="10 días 06:18" u="1"/>
        <s v="4 días 06:23" u="1"/>
        <s v="7 días 06:58" u="1"/>
        <s v="7 días 06:59" u="1"/>
        <s v="7 días 07:07" u="1"/>
        <s v="10 días 07:16" u="1"/>
        <s v="7 días 07:22" u="1"/>
        <s v="5 días 07:33" u="1"/>
        <s v="10 días 07:33" u="1"/>
        <s v="7 días 07:47" u="1"/>
        <s v="9 días 07:50" u="1"/>
        <s v="11 días 07:54" u="1"/>
        <s v="14 días 07:58" u="1"/>
        <s v="7 días 08:11" u="1"/>
        <s v="7 días 08:14" u="1"/>
        <s v="2 días 08:22" u="1"/>
        <s v="10 días 08:44" u="1"/>
        <s v="9 días 08:44" u="1"/>
        <s v="10 días 08:45" u="1"/>
        <s v="14 días 08:53" u="1"/>
        <s v="4 días 08:58" u="1"/>
        <s v="10 días 09:04" u="1"/>
        <s v="8 días 09:19" u="1"/>
        <s v="9 días 09:37" u="1"/>
        <s v="10 días 09:38" u="1"/>
        <s v="10 días 09:43" u="1"/>
        <s v="10 días 09:49" u="1"/>
        <s v="9 días 10:08" u="1"/>
        <s v="10 días 10:13" u="1"/>
        <s v="14 días 10:15" u="1"/>
        <s v="7 días 10:19" u="1"/>
        <s v="10 días 10:19" u="1"/>
        <s v="14 días 10:19" u="1"/>
        <s v="11 días 10:20" u="1"/>
        <s v="4 días 10:21" u="1"/>
        <s v="10 días 10:24" u="1"/>
        <s v="10 días 10:32" u="1"/>
        <s v="14 días 10:34" u="1"/>
        <s v="10 días 10:36" u="1"/>
        <s v="10 días 10:39" u="1"/>
        <s v="9 días 10:48" u="1"/>
        <s v="7 días 10:51" u="1"/>
        <s v="7 días 10:58" u="1"/>
        <s v="14 días 10:58" u="1"/>
        <s v="10 días 11:02" u="1"/>
        <s v="10 días 11:03" u="1"/>
        <s v="10 días 11:06" u="1"/>
        <s v="9 días 11:08" u="1"/>
        <s v="10 días 11:10" u="1"/>
        <s v="10 días 11:18" u="1"/>
        <s v="14 días 11:24" u="1"/>
        <s v="14 días 11:25" u="1"/>
        <s v="10 días 11:37" u="1"/>
        <s v="4 días 11:38" u="1"/>
        <s v="9 días 11:41" u="1"/>
        <s v="10 días 11:41" u="1"/>
        <s v="10 días 11:43" u="1"/>
        <s v="10 días 11:48" u="1"/>
        <s v="14 días 11:48" u="1"/>
        <s v="9 días 12:00" u="1"/>
        <s v="7 días 12:07" u="1"/>
        <s v="4 días 12:11" u="1"/>
        <s v="10 días 12:12" u="1"/>
        <s v="10 días 12:15" u="1"/>
        <s v="5 días 12:18" u="1"/>
        <s v="10 días 12:19" u="1"/>
        <s v="14 días 12:20" u="1"/>
        <s v="10 días 12:21" u="1"/>
        <s v="4 días 12:34" u="1"/>
        <s v="5 días 12:41" u="1"/>
        <s v="7 días 12:42" u="1"/>
        <s v="7 días 12:46" u="1"/>
        <s v="10 días 12:50" u="1"/>
        <s v="4 días 12:50" u="1"/>
        <s v="10 días 12:53" u="1"/>
        <s v="10 días 12:54" u="1"/>
        <s v="10 días 12:58" u="1"/>
        <s v="7 días 13:02" u="1"/>
        <s v="7 días 13:03" u="1"/>
        <s v="10 días 13:04" u="1"/>
        <s v="7 días 13:07" u="1"/>
        <s v="10 días 13:12" u="1"/>
        <s v="7 días 13:17" u="1"/>
        <s v="10 días 13:19" u="1"/>
        <s v="11 días 13:30" u="1"/>
        <s v="4 días 13:39" u="1"/>
        <s v="10 días 13:43" u="1"/>
        <s v="14 días 13:57" u="1"/>
        <s v="10 días 13:58" u="1"/>
        <s v="8 días 14:01" u="1"/>
        <s v="10 días 14:04" u="1"/>
        <s v="14 días 14:05" u="1"/>
        <s v="10 días 14:12" u="1"/>
        <s v="10 días 14:17" u="1"/>
        <s v="10 días 14:21" u="1"/>
        <s v="10 días 14:22" u="1"/>
        <s v="4 días 14:36" u="1"/>
        <s v="10 días 14:43" u="1"/>
        <s v="10 días 14:50" u="1"/>
        <s v="10 días 14:52" u="1"/>
        <s v="5 días 14:54" u="1"/>
        <s v="4 días 15:18" u="1"/>
        <s v="8 días 17:19" u="1"/>
        <s v="8 días 17:48" u="1"/>
        <s v="5 días 20:06" u="1"/>
        <s v="4 días 20:37" u="1"/>
        <s v="6 días 07:23" u="1"/>
        <s v="11 días 07:31" u="1"/>
        <s v="8 días 07:46" u="1"/>
        <s v="15 días 08:44" u="1"/>
        <s v="5 días 08:54" u="1"/>
        <s v="15 días 09:00" u="1"/>
        <s v="11 días 09:02" u="1"/>
        <s v="6 días 09:05" u="1"/>
        <s v="6 días 09:15" u="1"/>
        <s v="6 días 09:16" u="1"/>
        <s v="15 días 09:20" u="1"/>
        <s v="5 días 09:21" u="1"/>
        <s v="15 días 09:22" u="1"/>
        <s v="11 días 09:23" u="1"/>
        <s v="11 días 09:58" u="1"/>
        <s v="6 días 10:00" u="1"/>
        <s v="5 días 10:04" u="1"/>
        <s v="15 días 10:04" u="1"/>
        <s v="15 días 10:18" u="1"/>
        <s v="11 días 10:24" u="1"/>
        <s v="6 días 10:41" u="1"/>
        <s v="6 días 10:51" u="1"/>
        <s v="6 días 11:09" u="1"/>
        <s v="6 días 11:11" u="1"/>
        <s v="15 días 11:15" u="1"/>
        <s v="6 días 11:17" u="1"/>
        <s v="10 días 11:21" u="1"/>
        <s v="0 días 23:08" u="1"/>
        <s v="0 días 08:58" u="1"/>
        <s v="4 días 07:45" u="1"/>
        <s v="0 días 12:25" u="1"/>
        <s v="1 días 08:35" u="1"/>
        <s v="0 días 06:33" u="1"/>
        <s v="0 días 08:24" u="1"/>
        <s v="3 días 23:38" u="1"/>
        <s v="0 días 16:44" u="1"/>
        <s v="0 días 09:08" u="1"/>
        <s v="0 días 10:45" u="1"/>
        <s v="2 días 14:48" u="1"/>
        <s v="0 días 11:06" u="1"/>
        <s v="11 días 08:11" u="1"/>
        <s v="0 días 07:15" u="1"/>
        <s v="4 días 10:36" u="1"/>
        <s v="0 días 10:58" u="1"/>
        <s v="0 días 15:31" u="1"/>
        <s v="1 días 11:47" u="1"/>
        <s v="0 días 10:30" u="1"/>
        <s v="0 días 11:35" u="1"/>
        <s v="0 días 16:19" u="1"/>
        <s v="0 días 07:35" u="1"/>
        <s v="0 días 08:07" u="1"/>
        <s v="0 días 09:05" u="1"/>
        <s v="0 días 09:06" u="1"/>
        <s v="0 días 09:15" u="1"/>
        <s v="0 días 11:03" u="1"/>
        <s v="0 días 13:40" u="1"/>
        <s v="0 días 16:06" u="1"/>
        <s v="0 días 08:19" u="1"/>
        <s v="0 días 09:33" u="1"/>
        <s v="0 días 09:54" u="1"/>
        <s v="5 días 11:28" u="1"/>
        <s v="0 días 15:45" u="1"/>
        <s v="6 días 13:09" u="1"/>
        <s v="0 días 08:17" u="1"/>
        <s v="0 días 08:18" u="1"/>
        <s v="0 días 08:27" u="1"/>
        <s v="0 días 08:37" u="1"/>
        <s v="0 días 09:02" u="1"/>
        <s v="0 días 17:26" u="1"/>
        <s v="5 días 08:52" u="1"/>
        <s v="0 días 07:16" u="1"/>
        <s v="3 días 09:14" u="1"/>
        <s v="2 días 09:48" u="1"/>
        <s v="2 días 10:34" u="1"/>
        <s v="0 días 11:04" u="1"/>
        <s v="0 días 12:36" u="1"/>
        <s v="0 días 13:05" u="1"/>
        <s v="0 días 13:29" u="1"/>
        <s v="0 días 13:37" u="1"/>
        <s v="0 días 18:00" u="1"/>
        <s v="1 días 08:06" u="1"/>
        <s v="0 días 08:29" u="1"/>
        <s v="0 días 09:28" u="1"/>
        <s v="0 días 10:23" u="1"/>
        <s v="0 días 11:11" u="1"/>
        <s v="0 días 11:29" u="1"/>
        <s v="3 días 13:11" u="1"/>
        <s v="1 días 13:46" u="1"/>
        <s v="7 días 16:09" u="1"/>
        <s v="1 días 18:00" u="1"/>
        <s v="2 días 12:35" u="1"/>
        <s v="4 días 14:43" u="1"/>
        <s v="4 días 14:44" u="1"/>
        <s v="4 días 14:49" u="1"/>
        <s v="4 días 14:52" u="1"/>
        <s v="4 días 15:07" u="1"/>
        <s v="4 días 15:34" u="1"/>
        <s v="2 días 09:49" u="1"/>
        <s v="6 días 12:29" u="1"/>
        <s v="3 días 12:53" u="1"/>
        <s v="3 días 12:54" u="1"/>
        <s v="3 días 14:06" u="1"/>
        <s v="3 días 15:53" u="1"/>
        <s v="5 días 07:18" u="1"/>
        <s v="4 días 08:57" u="1"/>
        <s v="8 días 07:53" u="1"/>
        <s v="7 días 15:48" u="1"/>
        <s v="6 días 10:59" u="1"/>
        <s v="6 días 14:35" u="1"/>
        <s v="9 días 11:44" u="1"/>
        <s v="8 días 13:20" u="1"/>
        <s v="2 días 22:15" u="1"/>
        <s v="4 días 22:23" u="1"/>
        <s v="8 días 23:30" u="1"/>
        <s v="2 días 17:09" u="1"/>
        <s v="5 días 12:14" u="1"/>
        <s v="4 días 16:28" u="1"/>
        <s v="6 días 08:34" u="1"/>
        <s v="4 días 23:10" u="1"/>
        <s v="8 días 11:29" u="1"/>
        <s v="8 días 11:30" u="1"/>
        <s v="8 días 11:31" u="1"/>
        <s v="0 días 17:45" u="1"/>
        <s v="4 días 15:55" u="1"/>
        <s v="9 días 23:19" u="1"/>
        <s v="4 días 13:44" u="1"/>
        <s v="4 días 23:28" u="1"/>
        <s v="7 días 16:14" u="1"/>
        <s v="7 días 17:13" u="1"/>
        <s v="1 días 23:08" u="1"/>
        <s v="8 días 13:38" u="1"/>
        <s v="10 días 15:17" u="1"/>
        <s v="8 días 23:31" u="1"/>
        <s v="5 días 06:51" u="1"/>
        <s v="6 días 14:47" u="1"/>
        <s v="7 días 22:24" u="1"/>
        <s v="6 días 23:26" u="1"/>
        <s v="5 días 07:45" u="1"/>
        <s v="5 días 14:45" u="1"/>
        <s v="8 días 16:21" u="1"/>
        <s v="2 días 07:36" u="1"/>
        <s v="1 días 19:40" u="1"/>
        <s v="8 días 09:55" u="1"/>
        <s v="3 días 12:42" u="1"/>
        <s v="4 días 19:28" u="1"/>
        <s v="10 días 09:36" u="1"/>
        <s v="5 días 16:09" u="1"/>
        <s v="6 días 09:01" u="1"/>
        <s v="7 días 17:36" u="1"/>
        <s v="8 días 11:35" u="1"/>
        <s v="0 días 23:14" u="1"/>
        <s v="11 días 12:59" u="1"/>
        <s v="7 días 10:42" u="1"/>
        <s v="2 días 16:59" u="1"/>
        <s v="7 días 23:37" u="1"/>
        <s v="0 días 16:46" u="1"/>
        <s v="7 días 16:33" u="1"/>
        <s v="4 días 19:27" u="1"/>
        <s v="8 días 09:22" u="1"/>
        <s v="8 días 07:44" u="1"/>
        <s v="3 días 22:17" u="1"/>
        <s v="5 días 22:21" u="1"/>
        <s v="1 días 23:15" u="1"/>
        <s v="3 días 20:27" u="1"/>
        <s v="2 días 23:37" u="1"/>
        <s v="2 días 13:54" u="1"/>
        <s v="3 días 21:49" u="1"/>
        <s v="3 días 08:32" u="1"/>
        <s v="4 días 10:17" u="1"/>
        <s v="6 días 08:28" u="1"/>
        <s v="6 días 12:10" u="1"/>
        <s v="3 días 23:32" u="1"/>
        <s v="2 días 22:16" u="1"/>
        <s v="8 días 08:19" u="1"/>
        <s v="6 días 12:38" u="1"/>
        <s v="6 días 14:00" u="1"/>
        <s v="5 días 23:19" u="1"/>
        <s v="10 días 11:00" u="1"/>
        <s v="5 días 07:08" u="1"/>
        <s v="2 días 08:35" u="1"/>
        <s v="2 días 12:12" u="1"/>
        <s v="11 días 12:29" u="1"/>
        <s v="7 días 10:55" u="1"/>
        <s v="1 días 15:33" u="1"/>
        <s v="8 días 08:43" u="1"/>
        <s v="1 días 15:47" u="1"/>
        <s v="6 días 13:58" u="1"/>
        <s v="6 días 16:50" u="1"/>
        <s v="7 días 14:34" u="1"/>
        <s v="8 días 08:48" u="1"/>
        <s v="1 días 12:04" u="1"/>
        <s v="8 días 11:22" u="1"/>
        <s v="8 días 11:21" u="1"/>
        <s v="8 días 11:20" u="1"/>
        <s v="2 días 17:35" u="1"/>
        <s v="0 días 16:34" u="1"/>
        <s v="11 días 10:29" u="1"/>
        <s v="1 días 06:33" u="1"/>
        <s v="1 días 08:24" u="1"/>
        <s v="4 días 06:28" u="1"/>
        <s v="7 días 12:39" u="1"/>
        <s v="6 días 23:25" u="1"/>
        <s v="6 días 23:27" u="1"/>
        <s v="5 días 09:29" u="1"/>
        <s v="10 días 09:39" u="1"/>
        <s v="6 días 12:35" u="1"/>
        <s v="7 días 17:32" u="1"/>
        <s v="6 días 12:40" u="1"/>
        <s v="13 días 13:31" u="1"/>
        <s v="6 días 13:32" u="1"/>
        <s v="5 días 07:36" u="1"/>
        <s v="3 días 23:29" u="1"/>
        <s v="6 días 10:12" u="1"/>
        <s v="9 días 22:17" u="1"/>
        <s v="3 días 13:50" u="1"/>
        <s v="10 días 10:30" u="1"/>
        <s v="4 días 23:38" u="1"/>
        <s v="6 días 12:37" u="1"/>
        <s v="3 días 14:32" u="1"/>
        <s v="3 días 23:33" u="1"/>
        <s v="10 días 08:40" u="1"/>
        <s v="4 días 19:37" u="1"/>
        <s v="2 días 07:19" u="1"/>
        <s v="8 días 23:32" u="1"/>
        <s v="5 días 17:12" u="1"/>
        <s v="4 días 18:08" u="1"/>
        <s v="8 días 08:29" u="1"/>
        <s v="10 días 11:01" u="1"/>
        <s v="6 días 06:31" u="1"/>
        <s v="10 días 15:10" u="1"/>
        <s v="3 días 08:31" u="1"/>
        <s v="3 días 08:30" u="1"/>
        <s v="7 días 12:51" u="1"/>
        <s v="6 días 10:18" u="1"/>
        <s v="1 días 16:44" u="1"/>
        <s v="1 días 21:17" u="1"/>
        <s v="3 días 20:29" u="1"/>
        <s v="4 días 16:17" u="1"/>
        <s v="2 días 07:37" u="1"/>
        <s v="3 días 12:11" u="1"/>
        <s v="3 días 18:05" u="1"/>
        <s v="11 días 17:26" u="1"/>
        <s v="4 días 16:56" u="1"/>
        <s v="5 días 12:49" u="1"/>
        <s v="5 días 15:20" u="1"/>
        <s v="1 días 09:08" u="1"/>
        <s v="4 días 17:30" u="1"/>
        <s v="7 días 16:38" u="1"/>
        <s v="1 días 10:45" u="1"/>
        <s v="5 días 10:28" u="1"/>
        <s v="12 días 08:14" u="1"/>
        <s v="5 días 21:10" u="1"/>
        <s v="3 días 07:40" u="1"/>
        <s v="3 días 11:39" u="1"/>
        <s v="6 días 13:12" u="1"/>
        <s v="14 días 15:57" u="1"/>
        <s v="2 días 12:23" u="1"/>
        <s v="7 días 07:40" u="1"/>
        <s v="9 días 14:21" u="1"/>
        <s v="3 días 11:33" u="1"/>
        <s v="6 días 18:03" u="1"/>
        <s v="8 días 18:07" u="1"/>
        <s v="8 días 07:10" u="1"/>
        <s v="9 días 17:44" u="1"/>
        <s v="9 días 08:39" u="1"/>
        <s v="7 días 14:55" u="1"/>
        <s v="2 días 20:53" u="1"/>
        <s v="7 días 13:41" u="1"/>
        <s v="4 días 20:28" u="1"/>
        <s v="13 días 07:11" u="1"/>
        <s v="4 días 20:26" u="1"/>
        <s v="7 días 20:50" u="1"/>
        <s v="9 días 14:18" u="1"/>
        <s v="3 días 15:16" u="1"/>
        <s v="6 días 13:55" u="1"/>
        <s v="2 días 12:58" u="1"/>
        <s v="6 días 06:30" u="1"/>
        <s v="14 días 13:59" u="1"/>
        <s v="12 días 17:47" u="1"/>
        <s v="7 días 12:43" u="1"/>
        <s v="7 días 13:12" u="1"/>
        <s v="7 días 13:54" u="1"/>
        <s v="7 días 13:56" u="1"/>
        <s v="7 días 13:51" u="1"/>
        <s v="7 días 13:27" u="1"/>
        <s v="7 días 13:34" u="1"/>
        <s v="7 días 13:42" u="1"/>
        <s v="7 días 13:46" u="1"/>
        <s v="4 días 07:34" u="1"/>
        <s v="8 días 08:00" u="1"/>
        <s v="0 días 15:14" u="1"/>
        <s v="4 días 09:19" u="1"/>
        <s v="5 días 08:16" u="1"/>
        <s v="5 días 21:01" u="1"/>
        <s v="12 días 08:11" u="1"/>
        <s v="1 días 07:15" u="1"/>
        <s v="9 días 14:20" u="1"/>
        <s v="8 días 15:11" u="1"/>
        <s v="5 días 16:54" u="1"/>
        <s v="4 días 12:32" u="1"/>
        <s v="7 días 08:02" u="1"/>
        <s v="8 días 13:33" u="1"/>
        <s v="10 días 11:23" u="1"/>
        <s v="13 días 13:17" u="1"/>
        <s v="8 días 12:44" u="1"/>
        <s v="7 días 09:18" u="1"/>
        <s v="7 días 10:34" u="1"/>
        <s v="7 días 14:59" u="1"/>
        <s v="4 días 09:34" u="1"/>
        <s v="5 días 15:19" u="1"/>
        <s v="6 días 11:24" u="1"/>
        <s v="10 días 08:35" u="1"/>
        <s v="2 días 10:42" u="1"/>
        <s v="1 días 10:58" u="1"/>
        <s v="1 días 12:47" u="1"/>
        <s v="11 días 12:13" u="1"/>
        <s v="9 días 20:16" u="1"/>
        <s v="12 días 12:48" u="1"/>
        <s v="1 días 15:31" u="1"/>
        <s v="8 días 15:42" u="1"/>
        <s v="10 días 16:19" u="1"/>
        <s v="5 días 16:03" u="1"/>
        <s v="5 días 13:18" u="1"/>
        <s v="7 días 16:36" u="1"/>
        <s v="4 días 07:54" u="1"/>
        <s v="3 días 11:45" u="1"/>
        <s v="3 días 12:01" u="1"/>
        <s v="9 días 11:04" u="1"/>
        <s v="0 días 14:10" u="1"/>
        <s v="3 días 15:23" u="1"/>
        <s v="11 días 06:07" u="1"/>
        <s v="6 días 08:57" u="1"/>
        <s v="4 días 08:12" u="1"/>
        <s v="3 días 11:57" u="1"/>
        <s v="1 días 10:30" u="1"/>
        <s v="4 días 08:13" u="1"/>
        <s v="4 días 12:18" u="1"/>
        <s v="0 días 14:01" u="1"/>
        <s v="0 días 14:02" u="1"/>
        <s v="5 días 11:20" u="1"/>
        <s v="0 días 15:58" u="1"/>
        <s v="8 días 08:38" u="1"/>
        <s v="1 días 07:35" u="1"/>
        <s v="1 días 08:07" u="1"/>
        <s v="1 días 08:21" u="1"/>
        <s v="4 días 06:55" u="1"/>
        <s v="1 días 09:05" u="1"/>
        <s v="1 días 09:06" u="1"/>
        <s v="1 días 09:15" u="1"/>
        <s v="5 días 11:38" u="1"/>
        <s v="7 días 15:02" u="1"/>
        <s v="1 días 12:40" u="1"/>
        <s v="1 días 13:40" u="1"/>
        <s v="5 días 14:38" u="1"/>
        <s v="1 días 14:40" u="1"/>
        <s v="1 días 14:56" u="1"/>
        <s v="4 días 11:30" u="1"/>
        <s v="0 días 16:01" u="1"/>
        <s v="7 días 13:50" u="1"/>
        <s v="8 días 07:04" u="1"/>
        <s v="5 días 16:57" u="1"/>
        <s v="5 días 17:28" u="1"/>
        <s v="1 días 18:19" u="1"/>
        <s v="1 días 08:19" u="1"/>
        <s v="2 días 08:42" u="1"/>
        <s v="2 días 08:46" u="1"/>
        <s v="2 días 09:14" u="1"/>
        <s v="1 días 09:33" u="1"/>
        <s v="1 días 09:54" u="1"/>
        <s v="3 días 14:04" u="1"/>
        <s v="2 días 11:23" u="1"/>
        <s v="6 días 11:28" u="1"/>
        <s v="2 días 12:44" u="1"/>
        <s v="11 días 10:42" u="1"/>
        <s v="3 días 14:39" u="1"/>
        <s v="6 días 15:04" u="1"/>
        <s v="2 días 15:12" u="1"/>
        <s v="8 días 15:56" u="1"/>
        <s v="2 días 16:43" u="1"/>
        <s v="3 días 19:47" u="1"/>
        <s v="3 días 07:58" u="1"/>
        <s v="3 días 08:52" u="1"/>
        <s v="11 días 10:40" u="1"/>
        <s v="7 días 09:47" u="1"/>
        <s v="2 días 11:31" u="1"/>
        <s v="7 días 11:36" u="1"/>
        <s v="3 días 11:49" u="1"/>
        <s v="4 días 12:24" u="1"/>
        <s v="7 días 12:48" u="1"/>
        <s v="0 días 14:20" u="1"/>
        <s v="3 días 14:25" u="1"/>
        <s v="7 días 14:31" u="1"/>
        <s v="3 días 15:18" u="1"/>
        <s v="3 días 17:33" u="1"/>
        <s v="3 días 06:38" u="1"/>
        <s v="8 días 07:38" u="1"/>
        <s v="1 días 08:18" u="1"/>
        <s v="1 días 08:27" u="1"/>
        <s v="1 días 09:02" u="1"/>
        <s v="9 días 09:02" u="1"/>
        <s v="4 días 09:32" u="1"/>
        <s v="4 días 10:09" u="1"/>
        <s v="8 días 10:31" u="1"/>
        <s v="3 días 10:37" u="1"/>
        <s v="3 días 11:10" u="1"/>
        <s v="8 días 08:05" u="1"/>
        <s v="8 días 08:06" u="1"/>
        <s v="4 días 14:03" u="1"/>
        <s v="5 días 14:28" u="1"/>
        <s v="8 días 14:37" u="1"/>
        <s v="8 días 08:07" u="1"/>
        <s v="8 días 08:08" u="1"/>
        <s v="4 días 15:10" u="1"/>
        <s v="4 días 14:12" u="1"/>
        <s v="4 días 15:38" u="1"/>
        <s v="8 días 15:43" u="1"/>
        <s v="1 días 16:00" u="1"/>
        <s v="8 días 16:00" u="1"/>
        <s v="4 días 16:26" u="1"/>
        <s v="5 días 07:42" u="1"/>
        <s v="4 días 16:51" u="1"/>
        <s v="1 días 16:58" u="1"/>
        <s v="4 días 17:17" u="1"/>
        <s v="1 días 17:26" u="1"/>
        <s v="1 días 18:23" u="1"/>
        <s v="3 días 19:23" u="1"/>
        <s v="3 días 20:17" u="1"/>
        <s v="3 días 08:01" u="1"/>
        <s v="8 días 11:39" u="1"/>
        <s v="5 días 15:03" u="1"/>
        <s v="4 días 07:27" u="1"/>
        <s v="5 días 07:39" u="1"/>
        <s v="5 días 08:20" u="1"/>
        <s v="4 días 08:36" u="1"/>
        <s v="12 días 07:32" u="1"/>
        <s v="9 días 08:58" u="1"/>
        <s v="9 días 09:00" u="1"/>
        <s v="4 días 09:51" u="1"/>
        <s v="1 días 07:16" u="1"/>
        <s v="9 días 11:03" u="1"/>
        <s v="12 días 13:16" u="1"/>
        <s v="8 días 07:26" u="1"/>
        <s v="7 días 08:03" u="1"/>
        <s v="5 días 12:05" u="1"/>
        <s v="2 días 12:22" u="1"/>
        <s v="4 días 12:56" u="1"/>
        <s v="2 días 13:09" u="1"/>
        <s v="9 días 13:19" u="1"/>
        <s v="9 días 13:28" u="1"/>
        <s v="2 días 14:20" u="1"/>
        <s v="9 días 14:56" u="1"/>
        <s v="0 días 15:11" u="1"/>
        <s v="2 días 15:13" u="1"/>
        <s v="2 días 15:25" u="1"/>
        <s v="2 días 15:30" u="1"/>
        <s v="9 días 15:38" u="1"/>
        <s v="5 días 16:15" u="1"/>
        <s v="5 días 16:29" u="1"/>
        <s v="2 días 17:05" u="1"/>
        <s v="5 días 17:15" u="1"/>
        <s v="2 días 17:47" u="1"/>
        <s v="3 días 18:27" u="1"/>
        <s v="3 días 06:39" u="1"/>
        <s v="6 días 06:56" u="1"/>
        <s v="10 días 08:20" u="1"/>
        <s v="6 días 08:21" u="1"/>
        <s v="7 días 08:30" u="1"/>
        <s v="6 días 08:48" u="1"/>
        <s v="3 días 09:12" u="1"/>
        <s v="6 días 09:31" u="1"/>
        <s v="7 días 09:40" u="1"/>
        <s v="6 días 10:02" u="1"/>
        <s v="10 días 10:15" u="1"/>
        <s v="3 días 10:25" u="1"/>
        <s v="6 días 10:34" u="1"/>
        <s v="6 días 10:38" u="1"/>
        <s v="10 días 10:41" u="1"/>
        <s v="3 días 11:05" u="1"/>
        <s v="6 días 11:06" u="1"/>
        <s v="6 días 11:16" u="1"/>
        <s v="8 días 11:42" u="1"/>
        <s v="6 días 11:47" u="1"/>
        <s v="1 días 12:36" u="1"/>
        <s v="1 días 13:05" u="1"/>
        <s v="10 días 13:08" u="1"/>
        <s v="6 días 13:23" u="1"/>
        <s v="1 días 13:29" u="1"/>
        <s v="6 días 13:53" u="1"/>
        <s v="6 días 14:11" u="1"/>
        <s v="3 días 14:51" u="1"/>
        <s v="10 días 14:58" u="1"/>
        <s v="6 días 15:02" u="1"/>
        <s v="3 días 15:08" u="1"/>
        <s v="7 días 15:09" u="1"/>
        <s v="0 días 15:39" u="1"/>
        <s v="3 días 15:44" u="1"/>
        <s v="3 días 15:54" u="1"/>
        <s v="3 días 15:55" u="1"/>
        <s v="6 días 16:10" u="1"/>
        <s v="4 días 16:24" u="1"/>
        <s v="6 días 16:36" u="1"/>
        <s v="3 días 16:42" u="1"/>
        <s v="6 días 16:45" u="1"/>
        <s v="10 días 17:08" u="1"/>
        <s v="0 días 17:13" u="1"/>
        <s v="6 días 17:14" u="1"/>
        <s v="3 días 17:25" u="1"/>
        <s v="0 días 17:34" u="1"/>
        <s v="5 días 17:34" u="1"/>
        <s v="3 días 17:44" u="1"/>
        <s v="0 días 18:32" u="1"/>
        <s v="6 días 08:11" u="1"/>
        <s v="11 días 08:26" u="1"/>
        <s v="1 días 08:29" u="1"/>
        <s v="4 días 08:33" u="1"/>
        <s v="11 días 08:37" u="1"/>
        <s v="11 días 08:41" u="1"/>
        <s v="6 días 08:55" u="1"/>
        <s v="2 días 09:10" u="1"/>
        <s v="7 días 09:20" u="1"/>
        <s v="4 días 09:28" u="1"/>
        <s v="6 días 09:50" u="1"/>
        <s v="6 días 09:56" u="1"/>
        <s v="11 días 10:01" u="1"/>
        <s v="7 días 10:07" u="1"/>
        <s v="5 días 10:20" u="1"/>
        <s v="1 días 10:23" u="1"/>
        <s v="6 días 10:53" u="1"/>
        <s v="2 días 11:03" u="1"/>
        <s v="1 días 11:11" u="1"/>
        <s v="1 días 11:29" u="1"/>
        <s v="6 días 12:04" u="1"/>
        <s v="1 días 12:13" u="1"/>
        <s v="2 días 12:16" u="1"/>
        <s v="2 días 12:31" u="1"/>
        <s v="11 días 12:49" u="1"/>
        <s v="1 días 12:54" u="1"/>
        <s v="2 días 12:59" u="1"/>
        <s v="7 días 13:11" u="1"/>
        <s v="5 días 13:21" u="1"/>
        <s v="6 días 13:25" u="1"/>
        <s v="6 días 13:33" u="1"/>
        <s v="8 días 13:35" u="1"/>
        <s v="2 días 13:37" u="1"/>
        <s v="7 días 14:07" u="1"/>
        <s v="4 días 14:09" u="1"/>
        <s v="7 días 14:17" u="1"/>
        <s v="4 días 14:23" u="1"/>
        <s v="4 días 14:27" u="1"/>
        <s v="4 días 14:29" u="1"/>
        <s v="8 días 14:48" u="1"/>
        <s v="1 días 14:48" u="1"/>
        <s v="2 días 14:53" u="1"/>
        <s v="1 días 15:02" u="1"/>
        <s v="11 días 15:19" u="1"/>
        <s v="2 días 15:26" u="1"/>
        <s v="4 días 15:35" u="1"/>
        <s v="8 días 15:36" u="1"/>
        <s v="7 días 08:15" u="1"/>
        <s v="7 días 15:59" u="1"/>
        <s v="1 días 16:02" u="1"/>
        <s v="7 días 16:02" u="1"/>
        <s v="1 días 16:05" u="1"/>
        <s v="8 días 16:09" u="1"/>
        <s v="12 días 12:35" u="1"/>
        <s v="7 días 16:22" u="1"/>
        <s v="4 días 16:25" u="1"/>
        <s v="2 días 16:27" u="1"/>
        <s v="1 días 16:31" u="1"/>
        <s v="7 días 16:41" u="1"/>
        <s v="7 días 16:48" u="1"/>
        <s v="4 días 17:07" u="1"/>
        <s v="4 días 17:20" u="1"/>
        <s v="6 días 17:24" u="1"/>
        <s v="2 días 18:00" u="1"/>
        <s v="2 días 18:30" u="1"/>
        <s v="1 días 18:48" u="1"/>
        <s v="1 días 18:57" u="1"/>
        <s v="1 días 20:13" u="1"/>
        <s v="1 días 20:42" u="1"/>
        <s v="2 días 06:41" u="1"/>
        <s v="2 días 06:49" u="1"/>
        <s v="12 días 07:24" u="1"/>
        <s v="5 días 07:28" u="1"/>
        <s v="2 días 07:30" u="1"/>
        <s v="8 días 07:34" u="1"/>
        <s v="2 días 07:45" u="1"/>
        <s v="5 días 07:48" u="1"/>
        <s v="12 días 07:49" u="1"/>
        <s v="8 días 07:50" u="1"/>
        <s v="8 días 07:51" u="1"/>
        <s v="8 días 08:12" u="1"/>
        <s v="8 días 08:18" u="1"/>
        <s v="8 días 08:22" u="1"/>
        <s v="5 días 08:45" u="1"/>
        <s v="8 días 08:47" u="1"/>
        <s v="5 días 08:49" u="1"/>
        <s v="2 días 08:53" u="1"/>
        <s v="8 días 08:53" u="1"/>
        <s v="3 días 09:11" u="1"/>
        <s v="2 días 09:16" u="1"/>
        <s v="5 días 09:52" u="1"/>
        <s v="3 días 09:57" u="1"/>
        <s v="9 días 09:59" u="1"/>
        <s v="12 días 10:00" u="1"/>
        <s v="12 días 10:02" u="1"/>
        <s v="12 días 10:22" u="1"/>
        <s v="8 días 10:25" u="1"/>
        <s v="2 días 10:38" u="1"/>
        <s v="8 días 10:43" u="1"/>
        <s v="8 días 10:48" u="1"/>
        <s v="8 días 10:50" u="1"/>
        <s v="8 días 10:56" u="1"/>
        <s v="12 días 11:05" u="1"/>
        <s v="12 días 11:20" u="1"/>
        <s v="8 días 11:27" u="1"/>
        <s v="8 días 11:34" u="1"/>
        <s v="3 días 11:35" u="1"/>
        <s v="9 días 11:37" u="1"/>
        <s v="12 días 11:39" u="1"/>
        <s v="2 días 11:44" u="1"/>
        <s v="7 días 11:45" u="1"/>
        <s v="8 días 11:46" u="1"/>
        <s v="12 días 11:49" u="1"/>
        <s v="8 días 11:51" u="1"/>
        <s v="8 días 11:58" u="1"/>
        <s v="8 días 10:23" u="1"/>
        <s v="8 días 11:59" u="1"/>
        <s v="2 días 13:03" u="1"/>
        <s v="2 días 13:15" u="1"/>
        <s v="12 días 13:24" u="1"/>
        <s v="8 días 13:30" u="1"/>
        <s v="12 días 13:45" u="1"/>
        <s v="8 días 13:47" u="1"/>
        <s v="8 días 13:57" u="1"/>
        <s v="8 días 13:59" u="1"/>
        <s v="9 días 14:22" u="1"/>
        <s v="5 días 16:56" u="1"/>
        <s v="7 días 14:39" u="1"/>
        <s v="8 días 14:41" u="1"/>
        <s v="5 días 14:44" u="1"/>
        <s v="7 días 14:46" u="1"/>
        <s v="2 días 14:47" u="1"/>
        <s v="12 días 14:48" u="1"/>
        <s v="5 días 14:49" u="1"/>
        <s v="8 días 15:13" u="1"/>
        <s v="5 días 15:34" u="1"/>
        <s v="8 días 15:37" u="1"/>
        <s v="3 días 15:40" u="1"/>
        <s v="6 días 15:41" u="1"/>
        <s v="8 días 15:44" u="1"/>
        <s v="5 días 15:49" u="1"/>
        <s v="2 días 15:57" u="1"/>
        <s v="3 días 16:07" u="1"/>
        <s v="5 días 16:16" u="1"/>
        <s v="2 días 16:23" u="1"/>
        <s v="12 días 16:24" u="1"/>
        <s v="6 días 16:46" u="1"/>
        <s v="2 días 16:52" u="1"/>
        <s v="2 días 17:03" u="1"/>
        <s v="9 días 17:09" u="1"/>
        <s v="8 días 17:22" u="1"/>
        <s v="2 días 17:36" u="1"/>
        <s v="3 días 17:38" u="1"/>
        <s v="2 días 18:01" u="1"/>
        <s v="2 días 18:09" u="1"/>
        <s v="3 días 18:31" u="1"/>
        <s v="2 días 21:11" u="1"/>
        <s v="5 días 07:16" u="1"/>
        <s v="5 días 07:43" u="1"/>
        <s v="3 días 09:49" u="1"/>
        <s v="7 días 10:44" u="1"/>
        <s v="12 días 12:10" u="1"/>
        <s v="2 días 12:38" u="1"/>
        <s v="7 días 05:53" u="1"/>
        <s v="4 días 06:10" u="1"/>
        <s v="5 días 06:20" u="1"/>
        <s v="4 días 06:29" u="1"/>
        <s v="10 días 07:00" u="1"/>
        <s v="10 días 07:06" u="1"/>
        <s v="7 días 07:12" u="1"/>
        <s v="7 días 07:19" u="1"/>
        <s v="10 días 07:59" u="1"/>
        <s v="8 días 08:01" u="1"/>
        <s v="10 días 08:16" u="1"/>
        <s v="10 días 08:17" u="1"/>
        <s v="14 días 08:23" u="1"/>
        <s v="4 días 08:23" u="1"/>
        <s v="14 días 08:24" u="1"/>
        <s v="14 días 08:29" u="1"/>
        <s v="10 días 08:52" u="1"/>
        <s v="4 días 08:56" u="1"/>
        <s v="10 días 09:03" u="1"/>
        <s v="10 días 09:08" u="1"/>
        <s v="10 días 09:25" u="1"/>
        <s v="4 días 09:25" u="1"/>
        <s v="11 días 09:35" u="1"/>
        <s v="9 días 09:45" u="1"/>
        <s v="14 días 09:46" u="1"/>
        <s v="14 días 09:54" u="1"/>
        <s v="4 días 10:19" u="1"/>
        <s v="14 días 10:21" u="1"/>
        <s v="9 días 10:26" u="1"/>
        <s v="9 días 10:32" u="1"/>
        <s v="9 días 10:33" u="1"/>
        <s v="9 días 10:35" u="1"/>
        <s v="14 días 10:37" u="1"/>
        <s v="9 días 10:45" u="1"/>
        <s v="9 días 10:47" u="1"/>
        <s v="7 días 10:52" u="1"/>
        <s v="9 días 11:15" u="1"/>
        <s v="10 días 11:25" u="1"/>
        <s v="8 días 11:26" u="1"/>
        <s v="14 días 11:28" u="1"/>
        <s v="4 días 11:33" u="1"/>
        <s v="4 días 11:39" u="1"/>
        <s v="14 días 11:42" u="1"/>
        <s v="10 días 11:50" u="1"/>
        <s v="4 días 11:56" u="1"/>
        <s v="5 días 12:02" u="1"/>
        <s v="10 días 12:03" u="1"/>
        <s v="4 días 12:06" u="1"/>
        <s v="8 días 12:09" u="1"/>
        <s v="4 días 12:19" u="1"/>
        <s v="7 días 12:23" u="1"/>
        <s v="4 días 12:52" u="1"/>
        <s v="5 días 12:53" u="1"/>
        <s v="9 días 12:56" u="1"/>
        <s v="5 días 13:00" u="1"/>
        <s v="5 días 13:06" u="1"/>
        <s v="10 días 13:10" u="1"/>
        <s v="9 días 13:14" u="1"/>
        <s v="11 días 13:21" u="1"/>
        <s v="10 días 13:28" u="1"/>
        <s v="9 días 13:29" u="1"/>
        <s v="5 días 13:31" u="1"/>
        <s v="11 días 13:37" u="1"/>
        <s v="14 días 13:52" u="1"/>
        <s v="9 días 14:02" u="1"/>
        <s v="10 días 14:08" u="1"/>
        <s v="10 días 14:14" u="1"/>
        <s v="5 días 14:23" u="1"/>
        <s v="14 días 14:31" u="1"/>
        <s v="10 días 14:45" u="1"/>
        <s v="7 días 15:04" u="1"/>
        <s v="14 días 15:06" u="1"/>
        <s v="8 días 15:12" u="1"/>
        <s v="7 días 15:14" u="1"/>
        <s v="10 días 15:15" u="1"/>
        <s v="11 días 15:29" u="1"/>
        <s v="9 días 15:37" u="1"/>
        <s v="7 días 15:39" u="1"/>
        <s v="7 días 15:41" u="1"/>
        <s v="9 días 15:46" u="1"/>
        <s v="4 días 15:51" u="1"/>
        <s v="9 días 15:52" u="1"/>
        <s v="10 días 15:52" u="1"/>
        <s v="14 días 15:53" u="1"/>
        <s v="5 días 15:53" u="1"/>
        <s v="4 días 15:54" u="1"/>
        <s v="7 días 16:01" u="1"/>
        <s v="10 días 16:05" u="1"/>
        <s v="10 días 16:12" u="1"/>
        <s v="9 días 16:17" u="1"/>
        <s v="10 días 16:20" u="1"/>
        <s v="10 días 16:28" u="1"/>
        <s v="8 días 16:32" u="1"/>
        <s v="14 días 16:32" u="1"/>
        <s v="10 días 16:35" u="1"/>
        <s v="9 días 16:43" u="1"/>
        <s v="14 días 16:47" u="1"/>
        <s v="9 días 16:52" u="1"/>
        <s v="10 días 16:53" u="1"/>
        <s v="4 días 16:55" u="1"/>
        <s v="7 días 16:59" u="1"/>
        <s v="7 días 17:00" u="1"/>
        <s v="7 días 17:03" u="1"/>
        <s v="14 días 17:05" u="1"/>
        <s v="7 días 17:06" u="1"/>
        <s v="14 días 17:18" u="1"/>
        <s v="4 días 17:23" u="1"/>
        <s v="4 días 17:31" u="1"/>
        <s v="4 días 17:33" u="1"/>
        <s v="5 días 17:39" u="1"/>
        <s v="4 días 17:57" u="1"/>
        <s v="9 días 18:08" u="1"/>
        <s v="4 días 19:07" u="1"/>
        <s v="4 días 20:43" u="1"/>
        <s v="6 días 03:40" u="1"/>
        <s v="5 días 06:23" u="1"/>
        <s v="8 días 06:46" u="1"/>
        <s v="8 días 06:58" u="1"/>
        <s v="8 días 06:59" u="1"/>
        <s v="8 días 07:07" u="1"/>
        <s v="11 días 07:16" u="1"/>
        <s v="6 días 07:18" u="1"/>
        <s v="8 días 07:22" u="1"/>
        <s v="6 días 07:33" u="1"/>
        <s v="11 días 07:33" u="1"/>
        <s v="8 días 07:47" u="1"/>
        <s v="10 días 07:50" u="1"/>
        <s v="12 días 07:54" u="1"/>
        <s v="15 días 07:58" u="1"/>
        <s v="6 días 08:06" u="1"/>
        <s v="8 días 08:10" u="1"/>
        <s v="8 días 08:11" u="1"/>
        <s v="3 días 08:22" u="1"/>
        <s v="15 días 08:53" u="1"/>
        <s v="5 días 08:58" u="1"/>
        <s v="9 días 09:19" u="1"/>
        <s v="8 días 09:37" u="1"/>
        <s v="10 días 09:37" u="1"/>
        <s v="11 días 09:38" u="1"/>
        <s v="11 días 09:43" u="1"/>
        <s v="11 días 09:49" u="1"/>
        <s v="10 días 10:08" u="1"/>
        <s v="6 días 10:11" u="1"/>
        <s v="8 días 10:12" u="1"/>
        <s v="15 días 10:15" u="1"/>
        <s v="15 días 10:19" u="1"/>
        <s v="12 días 10:20" u="1"/>
        <s v="15 días 10:34" u="1"/>
        <s v="15 días 10:58" u="1"/>
        <s v="8 días 11:09" u="1"/>
        <s v="10 días 11:14" u="1"/>
        <s v="15 días 11:24" u="1"/>
        <s v="9 días 11:25" u="1"/>
        <s v="15 días 11:25" u="1"/>
        <s v="10 días 11:46" u="1"/>
        <s v="15 días 11:48" u="1"/>
        <s v="10 días 12:00" u="1"/>
        <s v="11 días 12:12" u="1"/>
        <s v="11 días 12:15" u="1"/>
        <s v="6 días 12:18" u="1"/>
        <s v="15 días 12:20" u="1"/>
        <s v="5 días 12:34" u="1"/>
        <s v="6 días 12:41" u="1"/>
        <s v="6 días 12:46" u="1"/>
        <s v="5 días 12:50" u="1"/>
        <s v="5 días 13:01" u="1"/>
        <s v="6 días 13:07" u="1"/>
        <s v="11 días 13:19" u="1"/>
        <s v="12 días 13:30" u="1"/>
        <s v="12 días 08:16" u="1"/>
        <s v="6 días 15:50" u="1"/>
        <s v="1 días 07:26" u="1"/>
        <s v="3 días 22:15" u="1"/>
        <s v="0 días 13:21" u="1"/>
        <s v="0 días 13:36" u="1"/>
        <s v="0 días 12:56" u="1"/>
        <s v="0 días 13:08" u="1"/>
        <s v="0 días 13:58" u="1"/>
        <s v="1 días 17:21" u="1"/>
        <s v="1 días 11:37" u="1"/>
        <s v="9 días 07:56" u="1"/>
        <s v="0 días 13:44" u="1"/>
        <s v="0 días 14:37" u="1"/>
        <s v="0 días 14:50" u="1"/>
        <s v="0 días 12:55" u="1"/>
        <s v="2 días 16:01" u="1"/>
        <s v="12 días 06:14" u="1"/>
        <s v="5 días 09:57" u="1"/>
        <s v="0 días 13:27" u="1"/>
        <s v="5 días 07:41" u="1"/>
        <s v="2 días 23:23" u="1"/>
        <s v="0 días 08:13" u="1"/>
        <s v="0 días 08:47" u="1"/>
        <s v="0 días 14:24" u="1"/>
        <s v="0 días 07:32" u="1"/>
        <s v="0 días 14:49" u="1"/>
        <s v="3 días 10:19" u="1"/>
        <s v="0 días 08:09" u="1"/>
        <s v="0 días 08:48" u="1"/>
        <s v="0 días 10:34" u="1"/>
        <s v="3 días 15:12" u="1"/>
        <s v="0 días 08:28" u="1"/>
        <s v="0 días 09:07" u="1"/>
        <s v="0 días 11:21" u="1"/>
        <s v="1 días 15:11" u="1"/>
        <s v="1 días 15:34" u="1"/>
        <s v="0 días 06:42" u="1"/>
        <s v="0 días 09:53" u="1"/>
        <s v="1 días 14:50" u="1"/>
        <s v="1 días 15:46" u="1"/>
        <s v="0 días 07:31" u="1"/>
        <s v="0 días 08:05" u="1"/>
        <s v="0 días 09:13" u="1"/>
        <s v="0 días 11:13" u="1"/>
        <s v="0 días 11:25" u="1"/>
        <s v="6 días 10:39" u="1"/>
        <s v="0 días 10:46" u="1"/>
        <s v="0 días 11:30" u="1"/>
        <s v="0 días 11:51" u="1"/>
        <s v="0 días 13:56" u="1"/>
        <s v="6 días 17:12" u="1"/>
        <s v="0 días 06:52" u="1"/>
        <s v="7 días 08:57" u="1"/>
        <s v="1 días 10:00" u="1"/>
        <s v="0 días 10:22" u="1"/>
        <s v="0 días 10:33" u="1"/>
        <s v="0 días 15:03" u="1"/>
        <s v="3 días 16:23" u="1"/>
        <s v="4 días 16:31" u="1"/>
        <s v="7 días 17:27" u="1"/>
        <s v="1 días 20:02" u="1"/>
        <s v="2 días 07:29" u="1"/>
        <s v="2 días 08:28" u="1"/>
        <s v="2 días 08:44" u="1"/>
        <s v="2 días 10:40" u="1"/>
        <s v="4 días 12:17" u="1"/>
        <s v="4 días 15:00" u="1"/>
        <s v="5 días 16:26" u="1"/>
        <s v="5 días 12:22" u="1"/>
        <s v="5 días 12:36" u="1"/>
        <s v="4 días 06:17" u="1"/>
        <s v="12 días 17:42" u="1"/>
        <s v="11 días 08:44" u="1"/>
        <s v="6 días 07:56" u="1"/>
        <s v="3 días 18:30" u="1"/>
        <s v="5 días 19:28" u="1"/>
        <s v="11 días 11:03" u="1"/>
        <s v="7 días 10:59" u="1"/>
        <s v="11 días 10:36" u="1"/>
        <s v="10 días 11:44" u="1"/>
        <s v="5 días 22:23" u="1"/>
        <s v="9 días 23:30" u="1"/>
        <s v="3 días 17:09" u="1"/>
        <s v="6 días 10:04" u="1"/>
        <s v="6 días 12:14" u="1"/>
        <s v="8 días 11:12" u="1"/>
        <s v="6 días 09:57" u="1"/>
        <s v="6 días 08:15" u="1"/>
        <s v="5 días 23:10" u="1"/>
        <s v="9 días 11:30" u="1"/>
        <s v="9 días 11:31" u="1"/>
        <s v="1 días 17:45" u="1"/>
        <s v="10 días 23:19" u="1"/>
        <s v="5 días 23:28" u="1"/>
        <s v="2 días 23:08" u="1"/>
        <s v="11 días 09:40" u="1"/>
        <s v="10 días 23:31" u="1"/>
        <s v="7 días 14:47" u="1"/>
        <s v="1 días 13:27" u="1"/>
        <s v="8 días 22:24" u="1"/>
        <s v="7 días 23:26" u="1"/>
        <s v="6 días 07:45" u="1"/>
        <s v="8 días 13:22" u="1"/>
        <s v="2 días 19:40" u="1"/>
        <s v="9 días 09:55" u="1"/>
        <s v="6 días 07:41" u="1"/>
        <s v="11 días 09:36" u="1"/>
        <s v="6 días 16:09" u="1"/>
        <s v="7 días 09:01" u="1"/>
        <s v="10 días 11:35" u="1"/>
        <s v="6 días 08:04" u="1"/>
        <s v="1 días 23:14" u="1"/>
        <s v="12 días 12:59" u="1"/>
        <s v="13 días 08:16" u="1"/>
        <s v="6 días 16:34" u="1"/>
        <s v="8 días 23:37" u="1"/>
        <s v="0 días 23:33" u="1"/>
        <s v="8 días 10:26" u="1"/>
        <s v="9 días 15:45" u="1"/>
        <s v="8 días 14:57" u="1"/>
        <s v="9 días 09:22" u="1"/>
        <s v="9 días 08:09" u="1"/>
        <s v="9 días 07:44" u="1"/>
        <s v="4 días 22:17" u="1"/>
        <s v="7 días 22:21" u="1"/>
        <s v="2 días 23:15" u="1"/>
        <s v="3 días 23:37" u="1"/>
        <s v="4 días 20:27" u="1"/>
        <s v="4 días 21:49" u="1"/>
        <s v="4 días 08:32" u="1"/>
        <s v="8 días 12:26" u="1"/>
        <s v="8 días 17:01" u="1"/>
        <s v="7 días 12:10" u="1"/>
        <s v="4 días 23:32" u="1"/>
        <s v="3 días 22:16" u="1"/>
        <s v="3 días 23:23" u="1"/>
        <s v="7 días 12:38" u="1"/>
        <s v="0 días 23:35" u="1"/>
        <s v="7 días 14:00" u="1"/>
        <s v="11 días 11:00" u="1"/>
        <s v="6 días 07:08" u="1"/>
        <s v="3 días 11:36" u="1"/>
        <s v="8 días 10:54" u="1"/>
        <s v="8 días 10:55" u="1"/>
        <s v="2 días 15:33" u="1"/>
        <s v="9 días 09:04" u="1"/>
        <s v="11 días 09:39" u="1"/>
        <s v="1 días 08:47" u="1"/>
        <s v="9 días 08:43" u="1"/>
        <s v="2 días 15:47" u="1"/>
        <s v="0 días 22:14" u="1"/>
        <s v="8 días 14:34" u="1"/>
        <s v="2 días 12:04" u="1"/>
        <s v="9 días 11:22" u="1"/>
        <s v="9 días 11:18" u="1"/>
        <s v="3 días 17:35" u="1"/>
        <s v="1 días 16:34" u="1"/>
        <s v="12 días 10:29" u="1"/>
        <s v="2 días 06:33" u="1"/>
        <s v="7 días 10:27" u="1"/>
        <s v="4 días 13:06" u="1"/>
        <s v="2 días 08:24" u="1"/>
        <s v="5 días 06:28" u="1"/>
        <s v="8 días 12:39" u="1"/>
        <s v="1 días 07:32" u="1"/>
        <s v="7 días 23:25" u="1"/>
        <s v="7 días 23:27" u="1"/>
        <s v="6 días 09:29" u="1"/>
        <s v="4 días 22:15" u="1"/>
        <s v="7 días 12:35" u="1"/>
        <s v="9 días 23:31" u="1"/>
        <s v="6 días 13:34" u="1"/>
        <s v="6 días 07:36" u="1"/>
        <s v="4 días 23:29" u="1"/>
        <s v="10 días 22:17" u="1"/>
        <s v="11 días 10:30" u="1"/>
        <s v="5 días 23:38" u="1"/>
        <s v="4 días 14:54" u="1"/>
        <s v="4 días 23:33" u="1"/>
        <s v="11 días 13:04" u="1"/>
        <s v="11 días 08:40" u="1"/>
        <s v="5 días 19:37" u="1"/>
        <s v="9 días 23:32" u="1"/>
        <s v="1 días 08:48" u="1"/>
        <s v="9 días 08:29" u="1"/>
        <s v="7 días 06:31" u="1"/>
        <s v="6 días 07:39" u="1"/>
        <s v="11 días 06:49" u="1"/>
        <s v="6 días 10:06" u="1"/>
        <s v="4 días 08:31" u="1"/>
        <s v="1 días 10:34" u="1"/>
        <s v="8 días 12:51" u="1"/>
        <s v="6 días 12:07" u="1"/>
        <s v="2 días 21:17" u="1"/>
        <s v="4 días 20:29" u="1"/>
        <s v="5 días 16:08" u="1"/>
        <s v="3 días 08:26" u="1"/>
        <s v="4 días 18:05" u="1"/>
        <s v="4 días 18:11" u="1"/>
        <s v="6 días 12:49" u="1"/>
        <s v="8 días 14:25" u="1"/>
        <s v="6 días 15:20" u="1"/>
        <s v="2 días 09:08" u="1"/>
        <s v="5 días 17:30" u="1"/>
        <s v="6 días 21:10" u="1"/>
        <s v="8 días 07:40" u="1"/>
        <s v="7 días 18:03" u="1"/>
        <s v="9 días 18:07" u="1"/>
        <s v="9 días 07:10" u="1"/>
        <s v="10 días 17:44" u="1"/>
        <s v="10 días 08:39" u="1"/>
        <s v="8 días 14:55" u="1"/>
        <s v="3 días 20:53" u="1"/>
        <s v="8 días 13:41" u="1"/>
        <s v="5 días 20:28" u="1"/>
        <s v="5 días 20:26" u="1"/>
        <s v="8 días 14:06" u="1"/>
        <s v="8 días 20:50" u="1"/>
        <s v="10 días 14:18" u="1"/>
        <s v="4 días 15:16" u="1"/>
        <s v="8 días 10:10" u="1"/>
        <s v="0 días 17:51" u="1"/>
        <s v="7 días 13:55" u="1"/>
        <s v="3 días 13:57" u="1"/>
        <s v="9 días 14:52" u="1"/>
        <s v="3 días 12:58" u="1"/>
        <s v="3 días 09:59" u="1"/>
        <s v="7 días 06:30" u="1"/>
        <s v="0 días 18:28" u="1"/>
        <s v="15 días 13:59" u="1"/>
        <s v="8 días 13:13" u="1"/>
        <s v="8 días 13:07" u="1"/>
        <s v="8 días 13:15" u="1"/>
        <s v="8 días 12:43" u="1"/>
        <s v="8 días 13:54" u="1"/>
        <s v="8 días 13:56" u="1"/>
        <s v="8 días 13:48" u="1"/>
        <s v="8 días 13:51" u="1"/>
        <s v="8 días 13:52" u="1"/>
        <s v="8 días 13:53" u="1"/>
        <s v="8 días 13:32" u="1"/>
        <s v="8 días 13:29" u="1"/>
        <s v="8 días 13:34" u="1"/>
        <s v="8 días 13:40" u="1"/>
        <s v="8 días 13:42" u="1"/>
        <s v="5 días 09:19" u="1"/>
        <s v="6 días 21:01" u="1"/>
        <s v="13 días 08:11" u="1"/>
        <s v="2 días 07:15" u="1"/>
        <s v="10 días 14:20" u="1"/>
        <s v="9 días 15:11" u="1"/>
        <s v="9 días 09:34" u="1"/>
        <s v="6 días 16:54" u="1"/>
        <s v="5 días 12:32" u="1"/>
        <s v="11 días 11:23" u="1"/>
        <s v="6 días 13:15" u="1"/>
        <s v="0 días 16:50" u="1"/>
        <s v="8 días 09:18" u="1"/>
        <s v="9 días 14:14" u="1"/>
        <s v="9 días 10:14" u="1"/>
        <s v="0 días 18:39" u="1"/>
        <s v="0 días 15:48" u="1"/>
        <s v="1 días 07:14" u="1"/>
        <s v="8 días 14:59" u="1"/>
        <s v="9 días 14:17" u="1"/>
        <s v="7 días 11:24" u="1"/>
        <s v="11 días 08:35" u="1"/>
        <s v="6 días 11:40" u="1"/>
        <s v="2 días 10:58" u="1"/>
        <s v="2 días 12:47" u="1"/>
        <s v="10 días 20:16" u="1"/>
        <s v="13 días 12:48" u="1"/>
        <s v="9 días 15:42" u="1"/>
        <s v="3 días 11:42" u="1"/>
        <s v="3 días 13:55" u="1"/>
        <s v="6 días 13:27" u="1"/>
        <s v="6 días 16:03" u="1"/>
        <s v="3 días 14:33" u="1"/>
        <s v="6 días 13:18" u="1"/>
        <s v="1 días 06:54" u="1"/>
        <s v="5 días 07:54" u="1"/>
        <s v="4 días 12:01" u="1"/>
        <s v="10 días 11:04" u="1"/>
        <s v="4 días 15:23" u="1"/>
        <s v="12 días 06:07" u="1"/>
        <s v="0 días 17:00" u="1"/>
        <s v="1 días 08:28" u="1"/>
        <s v="4 días 11:57" u="1"/>
        <s v="5 días 08:13" u="1"/>
        <s v="1 días 11:21" u="1"/>
        <s v="1 días 13:58" u="1"/>
        <s v="1 días 14:02" u="1"/>
        <s v="2 días 15:11" u="1"/>
        <s v="2 días 15:34" u="1"/>
        <s v="2 días 17:21" u="1"/>
        <s v="1 días 06:42" u="1"/>
        <s v="2 días 07:35" u="1"/>
        <s v="2 días 08:21" u="1"/>
        <s v="5 días 06:55" u="1"/>
        <s v="2 días 09:06" u="1"/>
        <s v="2 días 09:15" u="1"/>
        <s v="6 días 07:47" u="1"/>
        <s v="6 días 11:38" u="1"/>
        <s v="8 días 15:02" u="1"/>
        <s v="2 días 12:40" u="1"/>
        <s v="6 días 13:36" u="1"/>
        <s v="2 días 13:40" u="1"/>
        <s v="1 días 14:20" u="1"/>
        <s v="6 días 14:38" u="1"/>
        <s v="2 días 14:40" u="1"/>
        <s v="6 días 13:26" u="1"/>
        <s v="1 días 16:01" u="1"/>
        <s v="9 días 07:04" u="1"/>
        <s v="6 días 16:57" u="1"/>
        <s v="6 días 17:28" u="1"/>
        <s v="2 días 18:19" u="1"/>
        <s v="3 días 08:46" u="1"/>
        <s v="4 días 14:04" u="1"/>
        <s v="2 días 11:37" u="1"/>
        <s v="3 días 12:44" u="1"/>
        <s v="12 días 10:42" u="1"/>
        <s v="9 días 09:42" u="1"/>
        <s v="9 días 15:56" u="1"/>
        <s v="0 días 16:30" u="1"/>
        <s v="3 días 16:43" u="1"/>
        <s v="3 días 16:55" u="1"/>
        <s v="4 días 19:47" u="1"/>
        <s v="1 días 07:31" u="1"/>
        <s v="1 días 08:05" u="1"/>
        <s v="1 días 09:13" u="1"/>
        <s v="12 días 10:40" u="1"/>
        <s v="8 días 09:47" u="1"/>
        <s v="4 días 10:32" u="1"/>
        <s v="8 días 13:09" u="1"/>
        <s v="1 días 11:13" u="1"/>
        <s v="1 días 11:25" u="1"/>
        <s v="8 días 11:36" u="1"/>
        <s v="8 días 12:48" u="1"/>
        <s v="8 días 13:17" u="1"/>
        <s v="4 días 13:31" u="1"/>
        <s v="8 días 14:26" u="1"/>
        <s v="8 días 14:31" u="1"/>
        <s v="1 días 14:37" u="1"/>
        <s v="8 días 16:44" u="1"/>
        <s v="4 días 06:38" u="1"/>
        <s v="9 días 07:38" u="1"/>
        <s v="2 días 08:18" u="1"/>
        <s v="2 días 08:27" u="1"/>
        <s v="5 días 09:32" u="1"/>
        <s v="9 días 10:31" u="1"/>
        <s v="4 días 11:10" u="1"/>
        <s v="5 días 14:03" u="1"/>
        <s v="6 días 14:28" u="1"/>
        <s v="9 días 15:43" u="1"/>
        <s v="9 días 16:00" u="1"/>
        <s v="6 días 07:42" u="1"/>
        <s v="5 días 16:51" u="1"/>
        <s v="2 días 16:58" u="1"/>
        <s v="5 días 17:17" u="1"/>
        <s v="5 días 18:06" u="1"/>
        <s v="2 días 18:23" u="1"/>
        <s v="4 días 19:23" u="1"/>
        <s v="4 días 20:17" u="1"/>
        <s v="6 días 15:03" u="1"/>
        <s v="6 días 07:12" u="1"/>
        <s v="5 días 07:27" u="1"/>
        <s v="3 días 07:53" u="1"/>
        <s v="6 días 08:20" u="1"/>
        <s v="3 días 08:23" u="1"/>
        <s v="3 días 08:38" u="1"/>
        <s v="6 días 07:52" u="1"/>
        <s v="10 días 08:58" u="1"/>
        <s v="6 días 08:59" u="1"/>
        <s v="10 días 09:00" u="1"/>
        <s v="5 días 09:07" u="1"/>
        <s v="6 días 09:23" u="1"/>
        <s v="3 días 09:27" u="1"/>
        <s v="6 días 09:33" u="1"/>
        <s v="2 días 07:16" u="1"/>
        <s v="1 días 10:46" u="1"/>
        <s v="6 días 11:02" u="1"/>
        <s v="6 días 11:07" u="1"/>
        <s v="13 días 13:16" u="1"/>
        <s v="1 días 11:51" u="1"/>
        <s v="8 días 08:03" u="1"/>
        <s v="6 días 12:05" u="1"/>
        <s v="8 días 15:24" u="1"/>
        <s v="3 días 12:22" u="1"/>
        <s v="3 días 13:39" u="1"/>
        <s v="6 días 13:46" u="1"/>
        <s v="6 días 13:56" u="1"/>
        <s v="1 días 13:56" u="1"/>
        <s v="3 días 14:20" u="1"/>
        <s v="3 días 14:36" u="1"/>
        <s v="6 días 14:42" u="1"/>
        <s v="8 días 15:25" u="1"/>
        <s v="10 días 14:56" u="1"/>
        <s v="3 días 15:30" u="1"/>
        <s v="10 días 15:38" u="1"/>
        <s v="0 días 15:52" u="1"/>
        <s v="6 días 16:15" u="1"/>
        <s v="0 días 16:17" u="1"/>
        <s v="0 días 16:18" u="1"/>
        <s v="6 días 16:20" u="1"/>
        <s v="6 días 16:29" u="1"/>
        <s v="0 días 16:33" u="1"/>
        <s v="3 días 17:05" u="1"/>
        <s v="7 días 17:12" u="1"/>
        <s v="6 días 17:15" u="1"/>
        <s v="0 días 17:19" u="1"/>
        <s v="0 días 17:42" u="1"/>
        <s v="3 días 17:47" u="1"/>
        <s v="4 días 18:27" u="1"/>
        <s v="0 días 19:55" u="1"/>
        <s v="0 días 20:57" u="1"/>
        <s v="4 días 06:39" u="1"/>
        <s v="1 días 06:52" u="1"/>
        <s v="7 días 06:56" u="1"/>
        <s v="6 días 08:07" u="1"/>
        <s v="11 días 08:20" u="1"/>
        <s v="7 días 08:21" u="1"/>
        <s v="8 días 08:30" u="1"/>
        <s v="11 días 08:50" u="1"/>
        <s v="8 días 08:57" u="1"/>
        <s v="8 días 09:40" u="1"/>
        <s v="6 días 09:53" u="1"/>
        <s v="2 días 10:00" u="1"/>
        <s v="4 días 10:25" u="1"/>
        <s v="11 días 10:41" u="1"/>
        <s v="11 días 11:13" u="1"/>
        <s v="7 días 11:16" u="1"/>
        <s v="8 días 11:32" u="1"/>
        <s v="2 días 12:36" u="1"/>
        <s v="1 días 12:55" u="1"/>
        <s v="2 días 13:05" u="1"/>
        <s v="11 días 13:08" u="1"/>
        <s v="7 días 14:11" u="1"/>
        <s v="6 días 14:50" u="1"/>
        <s v="4 días 14:51" u="1"/>
        <s v="11 días 14:58" u="1"/>
        <s v="4 días 15:08" u="1"/>
        <s v="8 días 15:09" u="1"/>
        <s v="11 días 15:10" u="1"/>
        <s v="4 días 15:27" u="1"/>
        <s v="11 días 15:51" u="1"/>
        <s v="7 días 16:10" u="1"/>
        <s v="11 días 16:18" u="1"/>
        <s v="4 días 16:23" u="1"/>
        <s v="7 días 16:32" u="1"/>
        <s v="4 días 16:42" u="1"/>
        <s v="11 días 17:08" u="1"/>
        <s v="1 días 17:11" u="1"/>
        <s v="7 días 17:14" u="1"/>
        <s v="4 días 17:25" u="1"/>
        <s v="8 días 17:27" u="1"/>
        <s v="1 días 17:34" u="1"/>
        <s v="6 días 17:34" u="1"/>
        <s v="4 días 17:44" u="1"/>
        <s v="1 días 18:32" u="1"/>
        <s v="2 días 20:02" u="1"/>
        <s v="3 días 07:29" u="1"/>
        <s v="8 días 07:37" u="1"/>
        <s v="12 días 08:26" u="1"/>
        <s v="2 días 08:29" u="1"/>
        <s v="5 días 08:33" u="1"/>
        <s v="12 días 08:37" u="1"/>
        <s v="12 días 08:41" u="1"/>
        <s v="3 días 08:44" u="1"/>
        <s v="3 días 09:10" u="1"/>
        <s v="8 días 09:20" u="1"/>
        <s v="5 días 09:28" u="1"/>
        <s v="8 días 09:54" u="1"/>
        <s v="7 días 09:56" u="1"/>
        <s v="12 días 09:58" u="1"/>
        <s v="12 días 10:01" u="1"/>
        <s v="8 días 10:07" u="1"/>
        <s v="6 días 10:20" u="1"/>
        <s v="2 días 10:23" u="1"/>
        <s v="3 días 10:40" u="1"/>
        <s v="7 días 10:53" u="1"/>
        <s v="3 días 10:57" u="1"/>
        <s v="3 días 11:03" u="1"/>
        <s v="2 días 11:11" u="1"/>
        <s v="2 días 11:29" u="1"/>
        <s v="2 días 12:13" u="1"/>
        <s v="3 días 12:16" u="1"/>
        <s v="5 días 12:17" u="1"/>
        <s v="12 días 12:49" u="1"/>
        <s v="2 días 12:54" u="1"/>
        <s v="3 días 12:59" u="1"/>
        <s v="8 días 13:11" u="1"/>
        <s v="6 días 13:21" u="1"/>
        <s v="7 días 13:25" u="1"/>
        <s v="9 días 13:35" u="1"/>
        <s v="8 días 13:39" u="1"/>
        <s v="3 días 14:01" u="1"/>
        <s v="8 días 14:07" u="1"/>
        <s v="5 días 14:09" u="1"/>
        <s v="8 días 14:10" u="1"/>
        <s v="5 días 14:29" u="1"/>
        <s v="12 días 15:19" u="1"/>
        <s v="3 días 15:26" u="1"/>
        <s v="5 días 15:35" u="1"/>
        <s v="9 días 15:36" u="1"/>
        <s v="9 días 12:03" u="1"/>
        <s v="8 días 08:15" u="1"/>
        <s v="8 días 15:59" u="1"/>
        <s v="8 días 16:02" u="1"/>
        <s v="9 días 16:09" u="1"/>
        <s v="8 días 16:22" u="1"/>
        <s v="3 días 16:27" u="1"/>
        <s v="2 días 16:31" u="1"/>
        <s v="3 días 16:40" u="1"/>
        <s v="8 días 16:41" u="1"/>
        <s v="8 días 16:48" u="1"/>
        <s v="5 días 17:07" u="1"/>
        <s v="5 días 17:10" u="1"/>
        <s v="5 días 17:20" u="1"/>
        <s v="7 días 17:24" u="1"/>
        <s v="3 días 18:00" u="1"/>
        <s v="2 días 18:48" u="1"/>
        <s v="2 días 18:57" u="1"/>
        <s v="2 días 20:13" u="1"/>
        <s v="2 días 20:42" u="1"/>
        <s v="3 días 06:41" u="1"/>
        <s v="3 días 06:49" u="1"/>
        <s v="6 días 07:24" u="1"/>
        <s v="13 días 07:24" u="1"/>
        <s v="3 días 07:30" u="1"/>
        <s v="9 días 07:34" u="1"/>
        <s v="3 días 07:45" u="1"/>
        <s v="6 días 07:48" u="1"/>
        <s v="13 días 07:49" u="1"/>
        <s v="9 días 07:51" u="1"/>
        <s v="9 días 08:12" u="1"/>
        <s v="9 días 08:18" u="1"/>
        <s v="6 días 08:45" u="1"/>
        <s v="9 días 08:47" u="1"/>
        <s v="3 días 08:53" u="1"/>
        <s v="9 días 08:53" u="1"/>
        <s v="6 días 09:10" u="1"/>
        <s v="6 días 09:30" u="1"/>
        <s v="6 días 09:52" u="1"/>
        <s v="4 días 09:57" u="1"/>
        <s v="10 días 09:59" u="1"/>
        <s v="13 días 10:00" u="1"/>
        <s v="13 días 10:02" u="1"/>
        <s v="13 días 10:22" u="1"/>
        <s v="9 días 10:25" u="1"/>
        <s v="9 días 10:50" u="1"/>
        <s v="9 días 11:01" u="1"/>
        <s v="13 días 11:05" u="1"/>
        <s v="13 días 11:20" u="1"/>
        <s v="9 días 11:27" u="1"/>
        <s v="13 días 11:39" u="1"/>
        <s v="8 días 11:45" u="1"/>
        <s v="13 días 11:49" u="1"/>
        <s v="9 días 11:51" u="1"/>
        <s v="9 días 11:54" u="1"/>
        <s v="3 días 11:56" u="1"/>
        <s v="9 días 11:58" u="1"/>
        <s v="9 días 11:59" u="1"/>
        <s v="4 días 12:25" u="1"/>
        <s v="6 días 12:36" u="1"/>
        <s v="6 días 12:43" u="1"/>
        <s v="3 días 12:51" u="1"/>
        <s v="9 días 12:54" u="1"/>
        <s v="13 días 13:24" u="1"/>
        <s v="6 días 13:37" u="1"/>
        <s v="9 días 13:38" u="1"/>
        <s v="9 días 13:43" u="1"/>
        <s v="13 días 13:45" u="1"/>
        <s v="9 días 13:47" u="1"/>
        <s v="9 días 13:57" u="1"/>
        <s v="9 días 13:59" u="1"/>
        <s v="9 días 14:04" u="1"/>
        <s v="6 días 14:05" u="1"/>
        <s v="6 días 14:30" u="1"/>
        <s v="8 días 14:39" u="1"/>
        <s v="9 días 14:41" u="1"/>
        <s v="6 días 14:43" u="1"/>
        <s v="6 días 14:44" u="1"/>
        <s v="8 días 14:46" u="1"/>
        <s v="13 días 14:48" u="1"/>
        <s v="6 días 14:49" u="1"/>
        <s v="6 días 15:05" u="1"/>
        <s v="6 días 15:06" u="1"/>
        <s v="9 días 15:13" u="1"/>
        <s v="9 días 15:15" u="1"/>
        <s v="13 días 15:28" u="1"/>
        <s v="6 días 15:34" u="1"/>
        <s v="4 días 15:40" u="1"/>
        <s v="9 días 15:44" u="1"/>
        <s v="3 días 15:57" u="1"/>
        <s v="4 días 16:07" u="1"/>
        <s v="6 días 16:16" u="1"/>
        <s v="13 días 16:24" u="1"/>
        <s v="7 días 16:46" u="1"/>
        <s v="6 días 17:02" u="1"/>
        <s v="10 días 17:09" u="1"/>
        <s v="9 días 17:22" u="1"/>
        <s v="4 días 17:38" u="1"/>
        <s v="3 días 18:01" u="1"/>
        <s v="3 días 18:09" u="1"/>
        <s v="4 días 18:31" u="1"/>
        <s v="3 días 21:11" u="1"/>
        <s v="13 días 12:10" u="1"/>
        <s v="5 días 06:10" u="1"/>
        <s v="5 días 06:17" u="1"/>
        <s v="6 días 06:20" u="1"/>
        <s v="5 días 06:29" u="1"/>
        <s v="11 días 07:00" u="1"/>
        <s v="11 días 07:06" u="1"/>
        <s v="8 días 07:12" u="1"/>
        <s v="11 días 07:59" u="1"/>
        <s v="11 días 08:17" u="1"/>
        <s v="15 días 08:23" u="1"/>
        <s v="5 días 08:23" u="1"/>
        <s v="15 días 08:24" u="1"/>
        <s v="15 días 08:29" u="1"/>
        <s v="11 días 08:52" u="1"/>
        <s v="5 días 08:56" u="1"/>
        <s v="11 días 09:03" u="1"/>
        <s v="12 días 09:06" u="1"/>
        <s v="11 días 09:08" u="1"/>
        <s v="8 días 09:24" u="1"/>
        <s v="11 días 09:25" u="1"/>
        <s v="5 días 09:25" u="1"/>
        <s v="10 días 09:35" u="1"/>
        <s v="12 días 09:35" u="1"/>
        <s v="15 días 09:46" u="1"/>
        <s v="9 días 09:48" u="1"/>
        <s v="15 días 09:54" u="1"/>
        <s v="6 días 10:13" u="1"/>
        <s v="15 días 10:21" u="1"/>
        <s v="10 días 10:26" u="1"/>
        <s v="10 días 10:33" u="1"/>
        <s v="10 días 10:35" u="1"/>
        <s v="15 días 10:37" u="1"/>
        <s v="15 días 10:44" u="1"/>
        <s v="10 días 10:45" u="1"/>
        <s v="8 días 10:52" u="1"/>
        <s v="11 días 11:18" u="1"/>
        <s v="9 días 11:26" u="1"/>
        <s v="15 días 11:28" u="1"/>
        <s v="11 días 11:37" u="1"/>
        <s v="15 días 11:42" u="1"/>
        <s v="11 días 11:50" u="1"/>
        <s v="5 días 11:56" u="1"/>
        <s v="6 días 12:02" u="1"/>
        <s v="9 días 12:09" u="1"/>
        <s v="8 días 12:23" u="1"/>
        <s v="9 días 12:29" u="1"/>
        <s v="8 días 12:31" u="1"/>
        <s v="6 días 12:53" u="1"/>
        <s v="6 días 13:00" u="1"/>
        <s v="6 días 13:06" u="1"/>
        <s v="11 días 13:10" u="1"/>
        <s v="12 días 13:21" u="1"/>
        <s v="11 días 13:28" u="1"/>
        <s v="12 días 13:37" u="1"/>
        <s v="11 días 13:49" u="1"/>
        <s v="15 días 13:52" u="1"/>
        <s v="6 días 13:52" u="1"/>
        <s v="10 días 14:02" u="1"/>
        <s v="11 días 14:14" u="1"/>
        <s v="6 días 14:16" u="1"/>
        <s v="6 días 14:23" u="1"/>
        <s v="15 días 14:31" u="1"/>
        <s v="11 días 14:45" u="1"/>
        <s v="6 días 15:00" u="1"/>
        <s v="15 días 15:06" u="1"/>
        <s v="6 días 15:24" u="1"/>
        <s v="12 días 15:29" u="1"/>
        <s v="5 días 15:32" u="1"/>
        <s v="10 días 15:37" u="1"/>
        <s v="0 días 14:15" u="1"/>
        <s v="11 días 09:37" u="1"/>
        <s v="0 días 16:38" u="1"/>
        <s v="0 días 14:17" u="1"/>
        <s v="8 días 09:29" u="1"/>
        <s v="5 días 07:14" u="1"/>
        <s v="0 días 15:21" u="1"/>
        <s v="1 días 07:41" u="1"/>
        <s v="5 días 12:01" u="1"/>
        <s v="1 días 07:49" u="1"/>
        <s v="0 días 14:03" u="1"/>
        <s v="11 días 09:44" u="1"/>
        <s v="1 días 13:41" u="1"/>
        <s v="0 días 13:10" u="1"/>
        <s v="0 días 13:12" u="1"/>
        <s v="0 días 14:34" u="1"/>
        <s v="0 días 14:55" u="1"/>
        <s v="0 días 15:34" u="1"/>
        <s v="0 días 16:37" u="1"/>
        <s v="9 días 13:54" u="1"/>
        <s v="0 días 12:17" u="1"/>
        <s v="0 días 17:41" u="1"/>
        <s v="1 días 07:47" u="1"/>
        <s v="0 días 14:14" u="1"/>
        <s v="0 días 14:21" u="1"/>
        <s v="11 días 10:59" u="1"/>
        <s v="11 días 10:54" u="1"/>
        <s v="5 días 06:44" u="1"/>
        <s v="6 días 16:30" u="1"/>
        <s v="3 días 12:52" u="1"/>
        <s v="7 días 06:39" u="1"/>
        <s v="0 días 12:02" u="1"/>
        <s v="0 días 14:06" u="1"/>
        <s v="0 días 14:13" u="1"/>
        <s v="0 días 15:36" u="1"/>
        <s v="1 días 16:33" u="1"/>
        <s v="0 días 18:16" u="1"/>
        <s v="0 días 21:31" u="1"/>
        <s v="1 días 09:00" u="1"/>
        <s v="1 días 09:03" u="1"/>
        <s v="1 días 13:14" u="1"/>
        <s v="5 días 14:33" u="1"/>
        <s v="2 días 17:51" u="1"/>
        <s v="10 días 10:06" u="1"/>
        <s v="6 días 12:08" u="1"/>
        <s v="9 días 07:55" u="1"/>
        <s v="9 días 10:21" u="1"/>
        <s v="9 días 10:57" u="1"/>
        <s v="4 días 18:30" u="1"/>
        <s v="7 días 19:28" u="1"/>
        <s v="8 días 10:59" u="1"/>
        <s v="8 días 14:35" u="1"/>
        <s v="7 días 22:23" u="1"/>
        <s v="4 días 17:09" u="1"/>
        <s v="7 días 12:14" u="1"/>
        <s v="7 días 09:57" u="1"/>
        <s v="8 días 08:34" u="1"/>
        <s v="6 días 23:10" u="1"/>
        <s v="10 días 11:29" u="1"/>
        <s v="10 días 11:30" u="1"/>
        <s v="10 días 11:31" u="1"/>
        <s v="2 días 17:45" u="1"/>
        <s v="12 días 23:19" u="1"/>
        <s v="6 días 23:28" u="1"/>
        <s v="3 días 23:08" u="1"/>
        <s v="1 días 14:15" u="1"/>
        <s v="6 días 12:33" u="1"/>
        <s v="8 días 14:47" u="1"/>
        <s v="10 días 22:24" u="1"/>
        <s v="8 días 23:26" u="1"/>
        <s v="7 días 07:45" u="1"/>
        <s v="3 días 19:40" u="1"/>
        <s v="10 días 09:55" u="1"/>
        <s v="1 días 10:56" u="1"/>
        <s v="1 días 10:48" u="1"/>
        <s v="7 días 07:41" u="1"/>
        <s v="1 días 16:38" u="1"/>
        <s v="3 días 23:14" u="1"/>
        <s v="1 días 23:35" u="1"/>
        <s v="8 días 09:01" u="1"/>
        <s v="2 días 23:14" u="1"/>
        <s v="10 días 23:37" u="1"/>
        <s v="10 días 09:22" u="1"/>
        <s v="10 días 07:44" u="1"/>
        <s v="5 días 22:17" u="1"/>
        <s v="1 días 07:10" u="1"/>
        <s v="1 días 09:49" u="1"/>
        <s v="3 días 23:15" u="1"/>
        <s v="5 días 20:27" u="1"/>
        <s v="1 días 11:26" u="1"/>
        <s v="5 días 21:49" u="1"/>
        <s v="7 días 17:18" u="1"/>
        <s v="0 días 22:59" u="1"/>
        <s v="6 días 10:17" u="1"/>
        <s v="10 días 12:26" u="1"/>
        <s v="10 días 17:01" u="1"/>
        <s v="0 días 23:10" u="1"/>
        <s v="8 días 12:10" u="1"/>
        <s v="9 días 09:49" u="1"/>
        <s v="4 días 22:16" u="1"/>
        <s v="4 días 08:22" u="1"/>
        <s v="5 días 23:23" u="1"/>
        <s v="8 días 12:38" u="1"/>
        <s v="8 días 15:50" u="1"/>
        <s v="8 días 14:00" u="1"/>
        <s v="7 días 07:08" u="1"/>
        <s v="3 días 15:33" u="1"/>
        <s v="3 días 15:47" u="1"/>
        <s v="1 días 07:25" u="1"/>
        <s v="1 días 22:14" u="1"/>
        <s v="8 días 16:50" u="1"/>
        <s v="10 días 11:22" u="1"/>
        <s v="4 días 17:35" u="1"/>
        <s v="3 días 14:02" u="1"/>
        <s v="3 días 06:33" u="1"/>
        <s v="1 días 07:01" u="1"/>
        <s v="8 días 10:27" u="1"/>
        <s v="10 días 09:14" u="1"/>
        <s v="6 días 06:28" u="1"/>
        <s v="9 días 12:39" u="1"/>
        <s v="2 días 07:32" u="1"/>
        <s v="8 días 23:25" u="1"/>
        <s v="8 días 23:27" u="1"/>
        <s v="7 días 09:29" u="1"/>
        <s v="12 días 07:07" u="1"/>
        <s v="6 días 22:21" u="1"/>
        <s v="5 días 22:15" u="1"/>
        <s v="8 días 12:40" u="1"/>
        <s v="4 días 07:21" u="1"/>
        <s v="7 días 07:36" u="1"/>
        <s v="5 días 23:29" u="1"/>
        <s v="12 días 10:30" u="1"/>
        <s v="7 días 23:38" u="1"/>
        <s v="8 días 12:37" u="1"/>
        <s v="5 días 14:32" u="1"/>
        <s v="6 días 19:37" u="1"/>
        <s v="2 días 08:48" u="1"/>
        <s v="8 días 06:31" u="1"/>
        <s v="7 días 07:39" u="1"/>
        <s v="12 días 06:49" u="1"/>
        <s v="10 días 12:51" u="1"/>
        <s v="8 días 10:18" u="1"/>
        <s v="3 días 21:17" u="1"/>
        <s v="5 días 20:29" u="1"/>
        <s v="7 días 16:16" u="1"/>
        <s v="7 días 16:08" u="1"/>
        <s v="5 días 18:05" u="1"/>
        <s v="6 días 16:56" u="1"/>
        <s v="7 días 16:06" u="1"/>
        <s v="9 días 14:25" u="1"/>
        <s v="3 días 09:08" u="1"/>
        <s v="1 días 07:44" u="1"/>
        <s v="6 días 17:30" u="1"/>
        <s v="12 días 09:38" u="1"/>
        <s v="7 días 10:28" u="1"/>
        <s v="6 días 07:14" u="1"/>
        <s v="1 días 19:44" u="1"/>
        <s v="2 días 12:08" u="1"/>
        <s v="9 días 07:40" u="1"/>
        <s v="12 días 14:21" u="1"/>
        <s v="12 días 08:04" u="1"/>
        <s v="10 días 18:07" u="1"/>
        <s v="10 días 07:10" u="1"/>
        <s v="12 días 17:44" u="1"/>
        <s v="10 días 14:55" u="1"/>
        <s v="4 días 20:53" u="1"/>
        <s v="4 días 08:51" u="1"/>
        <s v="7 días 20:28" u="1"/>
        <s v="7 días 20:26" u="1"/>
        <s v="1 días 15:21" u="1"/>
        <s v="10 días 14:06" u="1"/>
        <s v="7 días 09:23" u="1"/>
        <s v="5 días 15:16" u="1"/>
        <s v="1 días 17:51" u="1"/>
        <s v="11 días 10:03" u="1"/>
        <s v="2 días 07:41" u="1"/>
        <s v="6 días 12:01" u="1"/>
        <s v="2 días 07:49" u="1"/>
        <s v="4 días 12:58" u="1"/>
        <s v="8 días 06:30" u="1"/>
        <s v="1 días 18:28" u="1"/>
        <s v="4 días 13:00" u="1"/>
        <s v="10 días 09:13" u="1"/>
        <s v="14 días 08:11" u="1"/>
        <s v="4 días 07:15" u="1"/>
        <s v="6 días 17:13" u="1"/>
        <s v="10 días 09:34" u="1"/>
        <s v="1 días 09:22" u="1"/>
        <s v="3 días 11:55" u="1"/>
        <s v="0 días 16:39" u="1"/>
        <s v="7 días 12:32" u="1"/>
        <s v="12 días 11:23" u="1"/>
        <s v="1 días 16:50" u="1"/>
        <s v="1 días 08:25" u="1"/>
        <s v="1 días 10:44" u="1"/>
        <s v="1 días 18:39" u="1"/>
        <s v="1 días 10:40" u="1"/>
        <s v="2 días 07:14" u="1"/>
        <s v="10 días 14:59" u="1"/>
        <s v="8 días 11:24" u="1"/>
        <s v="1 días 07:00" u="1"/>
        <s v="7 días 11:40" u="1"/>
        <s v="3 días 12:47" u="1"/>
        <s v="3 días 15:31" u="1"/>
        <s v="0 días 17:17" u="1"/>
        <s v="0 días 17:30" u="1"/>
        <s v="2 días 06:54" u="1"/>
        <s v="1 días 08:15" u="1"/>
        <s v="5 días 10:37" u="1"/>
        <s v="7 días 07:54" u="1"/>
        <s v="1 días 14:34" u="1"/>
        <s v="5 días 15:23" u="1"/>
        <s v="1 días 15:56" u="1"/>
        <s v="1 días 16:30" u="1"/>
        <s v="1 días 16:37" u="1"/>
        <s v="1 días 16:39" u="1"/>
        <s v="1 días 12:30" u="1"/>
        <s v="10 días 13:54" u="1"/>
        <s v="1 días 09:17" u="1"/>
        <s v="6 días 09:24" u="1"/>
        <s v="5 días 11:57" u="1"/>
        <s v="7 días 08:13" u="1"/>
        <s v="1 días 12:17" u="1"/>
        <s v="2 días 14:02" u="1"/>
        <s v="3 días 15:11" u="1"/>
        <s v="3 días 12:29" u="1"/>
        <s v="3 días 15:34" u="1"/>
        <s v="3 días 17:21" u="1"/>
        <s v="1 días 17:41" u="1"/>
        <s v="3 días 09:25" u="1"/>
        <s v="2 días 06:42" u="1"/>
        <s v="3 días 07:35" u="1"/>
        <s v="7 días 06:55" u="1"/>
        <s v="3 días 09:06" u="1"/>
        <s v="7 días 09:46" u="1"/>
        <s v="2 días 11:48" u="1"/>
        <s v="3 días 14:40" u="1"/>
        <s v="0 días 15:43" u="1"/>
        <s v="3 días 15:51" u="1"/>
        <s v="9 días 13:50" u="1"/>
        <s v="11 días 07:04" u="1"/>
        <s v="3 días 17:23" u="1"/>
        <s v="0 días 17:24" u="1"/>
        <s v="7 días 17:28" u="1"/>
        <s v="3 días 18:19" u="1"/>
        <s v="2 días 19:43" u="1"/>
        <s v="1 días 07:23" u="1"/>
        <s v="1 días 07:42" u="1"/>
        <s v="4 días 08:46" u="1"/>
        <s v="4 días 12:44" u="1"/>
        <s v="3 días 14:17" u="1"/>
        <s v="1 días 14:21" u="1"/>
        <s v="8 días 15:04" u="1"/>
        <s v="11 días 15:56" u="1"/>
        <s v="8 días 15:46" u="1"/>
        <s v="12 días 07:56" u="1"/>
        <s v="4 días 16:43" u="1"/>
        <s v="5 días 19:47" u="1"/>
        <s v="2 días 07:31" u="1"/>
        <s v="6 días 07:54" u="1"/>
        <s v="9 días 08:19" u="1"/>
        <s v="6 días 09:41" u="1"/>
        <s v="9 días 09:47" u="1"/>
        <s v="7 días 07:48" u="1"/>
        <s v="9 días 10:49" u="1"/>
        <s v="9 días 11:36" u="1"/>
        <s v="12 días 10:59" u="1"/>
        <s v="12 días 10:54" u="1"/>
        <s v="6 días 12:24" u="1"/>
        <s v="1 días 08:11" u="1"/>
        <s v="9 días 14:24" u="1"/>
        <s v="9 días 14:26" u="1"/>
        <s v="9 días 14:31" u="1"/>
        <s v="5 días 15:18" u="1"/>
        <s v="9 días 16:44" u="1"/>
        <s v="5 días 17:33" u="1"/>
        <s v="5 días 06:38" u="1"/>
        <s v="6 días 06:44" u="1"/>
        <s v="10 días 07:21" u="1"/>
        <s v="10 días 07:38" u="1"/>
        <s v="3 días 08:18" u="1"/>
        <s v="3 días 08:27" u="1"/>
        <s v="6 días 08:54" u="1"/>
        <s v="3 días 08:56" u="1"/>
        <s v="6 días 09:32" u="1"/>
        <s v="6 días 10:09" u="1"/>
        <s v="10 días 10:29" u="1"/>
        <s v="10 días 10:31" u="1"/>
        <s v="10 días 10:40" u="1"/>
        <s v="6 días 13:03" u="1"/>
        <s v="6 días 15:14" u="1"/>
        <s v="6 días 15:28" u="1"/>
        <s v="10 días 15:43" u="1"/>
        <s v="10 días 15:56" u="1"/>
        <s v="10 días 16:00" u="1"/>
        <s v="6 días 16:06" u="1"/>
        <s v="7 días 16:30" u="1"/>
        <s v="0 días 16:36" u="1"/>
        <s v="6 días 16:51" u="1"/>
        <s v="3 días 16:58" u="1"/>
        <s v="0 días 17:01" u="1"/>
        <s v="6 días 17:17" u="1"/>
        <s v="6 días 18:06" u="1"/>
        <s v="3 días 18:23" u="1"/>
        <s v="5 días 19:23" u="1"/>
        <s v="5 días 20:17" u="1"/>
        <s v="7 días 07:57" u="1"/>
        <s v="7 días 15:03" u="1"/>
        <s v="0 días 20:22" u="1"/>
        <s v="8 días 06:39" u="1"/>
        <s v="6 días 07:27" u="1"/>
        <s v="3 días 07:15" u="1"/>
        <s v="1 días 08:02" u="1"/>
        <s v="2 días 08:15" u="1"/>
        <s v="6 días 08:36" u="1"/>
        <s v="11 días 08:58" u="1"/>
        <s v="7 días 08:59" u="1"/>
        <s v="11 días 09:00" u="1"/>
        <s v="6 días 09:07" u="1"/>
        <s v="6 días 09:51" u="1"/>
        <s v="2 días 10:20" u="1"/>
        <s v="2 días 10:46" u="1"/>
        <s v="7 días 11:07" u="1"/>
        <s v="7 días 12:05" u="1"/>
        <s v="4 días 12:22" u="1"/>
        <s v="1 días 14:06" u="1"/>
        <s v="1 días 14:13" u="1"/>
        <s v="7 días 14:42" u="1"/>
        <s v="11 días 14:56" u="1"/>
        <s v="4 días 15:30" u="1"/>
        <s v="4 días 15:36" u="1"/>
        <s v="1 días 15:36" u="1"/>
        <s v="11 días 15:38" u="1"/>
        <s v="1 días 15:52" u="1"/>
        <s v="4 días 16:27" u="1"/>
        <s v="7 días 16:29" u="1"/>
        <s v="2 días 16:33" u="1"/>
        <s v="4 días 16:37" u="1"/>
        <s v="4 días 16:49" u="1"/>
        <s v="2 días 17:11" u="1"/>
        <s v="8 días 17:12" u="1"/>
        <s v="7 días 17:15" u="1"/>
        <s v="1 días 17:19" u="1"/>
        <s v="1 días 17:42" u="1"/>
        <s v="1 días 18:16" u="1"/>
        <s v="5 días 18:27" u="1"/>
        <s v="1 días 19:55" u="1"/>
        <s v="1 días 20:57" u="1"/>
        <s v="1 días 21:31" u="1"/>
        <s v="5 días 06:39" u="1"/>
        <s v="2 días 06:52" u="1"/>
        <s v="8 días 06:56" u="1"/>
        <s v="5 días 07:32" u="1"/>
        <s v="12 días 08:20" u="1"/>
        <s v="8 días 08:21" u="1"/>
        <s v="9 días 08:30" u="1"/>
        <s v="12 días 08:50" u="1"/>
        <s v="9 días 08:57" u="1"/>
        <s v="2 días 09:00" u="1"/>
        <s v="2 días 09:03" u="1"/>
        <s v="8 días 09:05" u="1"/>
        <s v="8 días 09:17" u="1"/>
        <s v="6 días 09:18" u="1"/>
        <s v="9 días 09:40" u="1"/>
        <s v="7 días 09:53" u="1"/>
        <s v="8 días 10:34" u="1"/>
        <s v="12 días 10:41" u="1"/>
        <s v="12 días 10:46" u="1"/>
        <s v="3 días 11:04" u="1"/>
        <s v="12 días 11:13" u="1"/>
        <s v="9 días 11:32" u="1"/>
        <s v="8 días 11:47" u="1"/>
        <s v="3 días 12:36" u="1"/>
        <s v="3 días 13:05" u="1"/>
        <s v="12 días 13:08" u="1"/>
        <s v="2 días 13:14" u="1"/>
        <s v="8 días 13:23" u="1"/>
        <s v="8 días 14:11" u="1"/>
        <s v="12 días 14:58" u="1"/>
        <s v="6 días 15:01" u="1"/>
        <s v="3 días 15:06" u="1"/>
        <s v="9 días 15:09" u="1"/>
        <s v="12 días 15:10" u="1"/>
        <s v="12 días 15:51" u="1"/>
        <s v="5 días 15:54" u="1"/>
        <s v="8 días 16:10" u="1"/>
        <s v="12 días 16:18" u="1"/>
        <s v="5 días 16:23" u="1"/>
        <s v="6 días 16:24" u="1"/>
        <s v="6 días 16:31" u="1"/>
        <s v="8 días 16:36" u="1"/>
        <s v="5 días 16:42" u="1"/>
        <s v="12 días 17:08" u="1"/>
        <s v="8 días 17:14" u="1"/>
        <s v="5 días 17:25" u="1"/>
        <s v="9 días 17:27" u="1"/>
        <s v="7 días 17:34" u="1"/>
        <s v="5 días 17:44" u="1"/>
        <s v="2 días 18:32" u="1"/>
        <s v="3 días 20:02" u="1"/>
        <s v="2 días 21:33" u="1"/>
        <s v="5 días 07:29" u="1"/>
        <s v="10 días 07:37" u="1"/>
        <s v="10 días 07:40" u="1"/>
        <s v="10 días 07:46" u="1"/>
        <s v="10 días 08:05" u="1"/>
        <s v="9 días 08:11" u="1"/>
        <s v="14 días 08:26" u="1"/>
        <s v="10 días 08:30" u="1"/>
        <s v="14 días 08:37" u="1"/>
        <s v="14 días 08:41" u="1"/>
        <s v="5 días 08:44" u="1"/>
        <s v="10 días 08:53" u="1"/>
        <s v="9 días 08:55" u="1"/>
        <s v="10 días 09:20" u="1"/>
        <s v="7 días 09:28" u="1"/>
        <s v="9 días 09:50" u="1"/>
        <s v="9 días 09:56" u="1"/>
        <s v="14 días 09:58" u="1"/>
        <s v="14 días 10:01" u="1"/>
        <s v="10 días 10:07" u="1"/>
        <s v="8 días 10:20" u="1"/>
        <s v="7 días 10:21" u="1"/>
        <s v="9 días 10:53" u="1"/>
        <s v="5 días 11:03" u="1"/>
        <s v="4 días 11:11" u="1"/>
        <s v="4 días 11:29" u="1"/>
        <s v="9 días 12:04" u="1"/>
        <s v="4 días 12:13" u="1"/>
        <s v="5 días 12:16" u="1"/>
        <s v="7 días 12:34" u="1"/>
        <s v="14 días 12:49" u="1"/>
        <s v="4 días 12:54" u="1"/>
        <s v="5 días 12:59" u="1"/>
        <s v="10 días 13:11" u="1"/>
        <s v="9 días 13:25" u="1"/>
        <s v="9 días 13:33" u="1"/>
        <s v="11 días 13:35" u="1"/>
        <s v="10 días 13:39" u="1"/>
        <s v="9 días 14:00" u="1"/>
        <s v="10 días 14:07" u="1"/>
        <s v="10 días 14:10" u="1"/>
        <s v="4 días 14:18" u="1"/>
        <s v="7 días 14:23" u="1"/>
        <s v="10 días 14:24" u="1"/>
        <s v="7 días 14:49" u="1"/>
        <s v="7 días 15:01" u="1"/>
        <s v="14 días 15:19" u="1"/>
        <s v="10 días 15:21" u="1"/>
        <s v="10 días 15:25" u="1"/>
        <s v="5 días 15:26" u="1"/>
        <s v="7 días 15:35" u="1"/>
        <s v="11 días 15:36" u="1"/>
        <s v="4 días 15:47" u="1"/>
        <s v="10 días 15:58" u="1"/>
        <s v="10 días 15:59" u="1"/>
        <s v="10 días 16:02" u="1"/>
        <s v="11 días 16:09" u="1"/>
        <s v="10 días 16:22" u="1"/>
        <s v="8 días 16:26" u="1"/>
        <s v="10 días 16:41" u="1"/>
        <s v="10 días 16:48" u="1"/>
        <s v="7 días 16:56" u="1"/>
        <s v="7 días 17:07" u="1"/>
        <s v="7 días 17:20" u="1"/>
        <s v="9 días 17:24" u="1"/>
        <s v="4 días 17:51" u="1"/>
        <s v="5 días 18:00" u="1"/>
        <s v="5 días 18:30" u="1"/>
        <s v="4 días 18:48" u="1"/>
        <s v="4 días 18:57" u="1"/>
        <s v="4 días 20:13" u="1"/>
        <s v="4 días 20:42" u="1"/>
        <s v="4 días 06:41" u="1"/>
        <s v="4 días 06:49" u="1"/>
        <s v="7 días 07:24" u="1"/>
        <s v="14 días 07:24" u="1"/>
        <s v="4 días 07:30" u="1"/>
        <s v="10 días 07:34" u="1"/>
        <s v="14 días 07:49" u="1"/>
        <s v="10 días 07:51" u="1"/>
        <s v="10 días 08:12" u="1"/>
        <s v="10 días 08:18" u="1"/>
        <s v="10 días 08:47" u="1"/>
        <s v="7 días 09:10" u="1"/>
        <s v="7 días 09:30" u="1"/>
        <s v="9 días 09:39" u="1"/>
        <s v="7 días 09:52" u="1"/>
        <s v="11 días 09:59" u="1"/>
        <s v="14 días 10:00" u="1"/>
        <s v="14 días 10:02" u="1"/>
        <s v="11 días 10:06" u="1"/>
        <s v="14 días 10:22" u="1"/>
        <s v="9 días 10:23" u="1"/>
        <s v="10 días 10:25" u="1"/>
        <s v="10 días 10:50" u="1"/>
        <s v="10 días 10:56" u="1"/>
        <s v="14 días 11:05" u="1"/>
        <s v="9 días 11:19" u="1"/>
        <s v="14 días 11:20" u="1"/>
        <s v="10 días 11:34" u="1"/>
        <s v="9 días 11:45" u="1"/>
        <s v="9 días 11:48" u="1"/>
        <s v="14 días 11:49" u="1"/>
        <s v="10 días 11:51" u="1"/>
        <s v="10 días 11:52" u="1"/>
        <s v="10 días 11:58" u="1"/>
        <s v="10 días 11:59" u="1"/>
        <s v="7 días 12:09" u="1"/>
        <s v="5 días 12:21" u="1"/>
        <s v="7 días 12:22" u="1"/>
        <s v="5 días 12:55" u="1"/>
        <s v="5 días 12:57" u="1"/>
        <s v="14 días 13:24" u="1"/>
        <s v="14 días 13:45" u="1"/>
        <s v="10 días 13:47" u="1"/>
        <s v="10 días 13:57" u="1"/>
        <s v="9 días 14:10" u="1"/>
        <s v="11 días 14:22" u="1"/>
        <s v="9 días 14:39" u="1"/>
        <s v="9 días 14:46" u="1"/>
        <s v="14 días 14:48" u="1"/>
        <s v="4 días 09:15" u="1"/>
        <s v="0 días 13:20" u="1"/>
        <s v="7 días 12:01" u="1"/>
        <s v="6 días 15:40" u="1"/>
        <s v="0 días 14:30" u="1"/>
        <s v="0 días 12:07" u="1"/>
        <s v="0 días 12:27" u="1"/>
        <s v="4 días 06:50" u="1"/>
        <s v="0 días 14:38" u="1"/>
        <s v="0 días 12:48" u="1"/>
        <s v="0 días 14:16" u="1"/>
        <s v="3 días 06:15" u="1"/>
        <s v="0 días 13:24" u="1"/>
        <s v="0 días 12:15" u="1"/>
        <s v="3 días 13:02" u="1"/>
        <s v="1 días 13:35" u="1"/>
        <s v="2 días 11:15" u="1"/>
        <s v="0 días 12:10" u="1"/>
        <s v="0 días 13:02" u="1"/>
        <s v="0 días 13:28" u="1"/>
        <s v="9 días 08:35" u="1"/>
        <s v="9 días 15:58" u="1"/>
        <s v="8 días 14:51" u="1"/>
        <s v="8 días 16:39" u="1"/>
        <s v="8 días 16:54" u="1"/>
        <s v="8 días 18:54" u="1"/>
        <s v="0 días 08:55" u="1"/>
        <s v="2 días 08:02" u="1"/>
        <s v="2 días 13:02" u="1"/>
        <s v="0 días 10:51" u="1"/>
        <s v="0 días 07:41" u="1"/>
        <s v="0 días 07:43" u="1"/>
        <s v="0 días 07:42" u="1"/>
        <s v="0 días 07:44" u="1"/>
        <s v="0 días 06:35" u="1"/>
        <s v="0 días 08:12" u="1"/>
        <s v="0 días 06:36" u="1"/>
        <s v="0 días 09:49" u="1"/>
        <s v="0 días 14:43" u="1"/>
        <s v="0 días 16:09" u="1"/>
        <s v="0 días 10:24" u="1"/>
        <s v="0 días 10:21" u="1"/>
        <s v="0 días 11:37" u="1"/>
        <s v="4 días 07:50" u="1"/>
        <s v="0 días 07:48" u="1"/>
        <s v="0 días 11:47" u="1"/>
        <s v="4 días 17:45" u="1"/>
        <s v="0 días 09:35" u="1"/>
        <s v="0 días 10:00" u="1"/>
        <s v="0 días 13:25" u="1"/>
        <s v="4 días 19:24" u="1"/>
        <s v="4 días 19:21" u="1"/>
        <s v="4 días 19:20" u="1"/>
        <s v="1 días 07:59" u="1"/>
        <s v="3 días 12:09" u="1"/>
        <s v="2 días 15:56" u="1"/>
        <s v="0 días 08:50" u="1"/>
        <s v="0 días 09:19" u="1"/>
        <s v="0 días 10:12" u="1"/>
        <s v="0 días 10:20" u="1"/>
        <s v="0 días 11:14" u="1"/>
        <s v="1 días 16:29" u="1"/>
        <s v="6 días 17:03" u="1"/>
        <s v="0 días 09:17" u="1"/>
        <s v="0 días 10:40" u="1"/>
        <s v="0 días 11:20" u="1"/>
        <s v="0 días 09:00" u="1"/>
        <s v="0 días 09:03" u="1"/>
        <s v="4 días 12:08" u="1"/>
        <s v="3 días 06:52" u="1"/>
        <s v="5 días 08:27" u="1"/>
        <s v="8 días 12:18" u="1"/>
        <s v="8 días 13:05" u="1"/>
        <s v="9 días 10:44" u="1"/>
        <s v="10 días 10:59" u="1"/>
        <s v="5 días 17:09" u="1"/>
        <s v="10 días 08:34" u="1"/>
        <s v="7 días 23:10" u="1"/>
        <s v="7 días 23:28" u="1"/>
        <s v="5 días 23:08" u="1"/>
        <s v="2 días 14:15" u="1"/>
        <s v="10 días 14:47" u="1"/>
        <s v="3 días 08:02" u="1"/>
        <s v="9 días 14:45" u="1"/>
        <s v="2 días 22:14" u="1"/>
        <s v="4 días 19:40" u="1"/>
        <s v="7 días 15:49" u="1"/>
        <s v="4 días 23:14" u="1"/>
        <s v="1 días 13:20" u="1"/>
        <s v="2 días 23:35" u="1"/>
        <s v="5 días 17:05" u="1"/>
        <s v="3 días 13:01" u="1"/>
        <s v="8 días 12:01" u="1"/>
        <s v="6 días 15:32" u="1"/>
        <s v="4 días 23:15" u="1"/>
        <s v="6 días 20:27" u="1"/>
        <s v="10 días 15:13" u="1"/>
        <s v="2 días 11:26" u="1"/>
        <s v="6 días 21:49" u="1"/>
        <s v="0 días 23:03" u="1"/>
        <s v="1 días 22:59" u="1"/>
        <s v="6 días 08:32" u="1"/>
        <s v="5 días 22:16" u="1"/>
        <s v="6 días 16:08" u="1"/>
        <s v="10 días 12:38" u="1"/>
        <s v="10 días 14:00" u="1"/>
        <s v="5 días 12:12" u="1"/>
        <s v="4 días 15:33" u="1"/>
        <s v="4 días 11:03" u="1"/>
        <s v="3 días 16:31" u="1"/>
        <s v="0 días 23:15" u="1"/>
        <s v="0 días 23:16" u="1"/>
        <s v="5 días 17:35" u="1"/>
        <s v="4 días 06:33" u="1"/>
        <s v="2 días 07:01" u="1"/>
        <s v="1 días 07:43" u="1"/>
        <s v="10 días 10:27" u="1"/>
        <s v="11 días 09:14" u="1"/>
        <s v="7 días 06:28" u="1"/>
        <s v="11 días 12:39" u="1"/>
        <s v="3 días 07:32" u="1"/>
        <s v="10 días 23:25" u="1"/>
        <s v="10 días 23:27" u="1"/>
        <s v="13 días 07:07" u="1"/>
        <s v="6 días 22:15" u="1"/>
        <s v="10 días 12:35" u="1"/>
        <s v="5 días 07:21" u="1"/>
        <s v="7 días 23:29" u="1"/>
        <s v="10 días 10:12" u="1"/>
        <s v="14 días 10:30" u="1"/>
        <s v="6 días 14:32" u="1"/>
        <s v="6 días 14:54" u="1"/>
        <s v="7 días 19:37" u="1"/>
        <s v="1 días 06:35" u="1"/>
        <s v="1 días 06:36" u="1"/>
        <s v="6 días 08:31" u="1"/>
        <s v="10 días 10:18" u="1"/>
        <s v="4 días 21:17" u="1"/>
        <s v="6 días 20:29" u="1"/>
        <s v="8 días 09:56" u="1"/>
        <s v="7 días 18:05" u="1"/>
        <s v="7 días 18:11" u="1"/>
        <s v="10 días 14:25" u="1"/>
        <s v="2 días 07:44" u="1"/>
        <s v="7 días 17:30" u="1"/>
        <s v="8 días 10:28" u="1"/>
        <s v="1 días 14:43" u="1"/>
        <s v="7 días 07:14" u="1"/>
        <s v="6 días 08:33" u="1"/>
        <s v="2 días 19:44" u="1"/>
        <s v="3 días 12:08" u="1"/>
        <s v="13 días 14:21" u="1"/>
        <s v="6 días 11:33" u="1"/>
        <s v="12 días 18:07" u="1"/>
        <s v="5 días 20:53" u="1"/>
        <s v="5 días 08:51" u="1"/>
        <s v="2 días 15:21" u="1"/>
        <s v="6 días 15:16" u="1"/>
        <s v="12 días 10:03" u="1"/>
        <s v="3 días 07:41" u="1"/>
        <s v="3 días 07:49" u="1"/>
        <s v="4 días 12:36" u="1"/>
        <s v="2 días 18:28" u="1"/>
        <s v="11 días 09:13" u="1"/>
        <s v="5 días 07:15" u="1"/>
        <s v="1 días 05:55" u="1"/>
        <s v="2 días 09:22" u="1"/>
        <s v="1 días 14:30" u="1"/>
        <s v="1 días 12:07" u="1"/>
        <s v="1 días 12:27" u="1"/>
        <s v="2 días 16:50" u="1"/>
        <s v="12 días 14:14" u="1"/>
        <s v="2 días 08:25" u="1"/>
        <s v="2 días 10:44" u="1"/>
        <s v="8 días 07:45" u="1"/>
        <s v="3 días 07:14" u="1"/>
        <s v="6 días 12:23" u="1"/>
        <s v="2 días 07:00" u="1"/>
        <s v="5 días 06:50" u="1"/>
        <s v="8 días 11:40" u="1"/>
        <s v="4 días 12:47" u="1"/>
        <s v="0 días 17:02" u="1"/>
        <s v="0 días 17:38" u="1"/>
        <s v="1 días 07:48" u="1"/>
        <s v="8 días 13:44" u="1"/>
        <s v="5 días 17:45" u="1"/>
        <s v="3 días 06:54" u="1"/>
        <s v="4 días 06:15" u="1"/>
        <s v="1 días 09:35" u="1"/>
        <s v="6 días 15:39" u="1"/>
        <s v="6 días 15:53" u="1"/>
        <s v="2 días 16:30" u="1"/>
        <s v="2 días 16:37" u="1"/>
        <s v="2 días 16:39" u="1"/>
        <s v="2 días 12:30" u="1"/>
        <s v="1 días 13:24" u="1"/>
        <s v="2 días 09:17" u="1"/>
        <s v="7 días 11:57" u="1"/>
        <s v="2 días 12:17" u="1"/>
        <s v="7 días 12:18" u="1"/>
        <s v="4 días 15:11" u="1"/>
        <s v="4 días 17:21" u="1"/>
        <s v="2 días 17:41" u="1"/>
        <s v="8 días 07:43" u="1"/>
        <s v="3 días 06:42" u="1"/>
        <s v="4 días 07:35" u="1"/>
        <s v="8 días 06:55" u="1"/>
        <s v="4 días 09:06" u="1"/>
        <s v="8 días 09:46" u="1"/>
        <s v="3 días 11:48" u="1"/>
        <s v="1 días 12:15" u="1"/>
        <s v="8 días 12:46" u="1"/>
        <s v="8 días 13:36" u="1"/>
        <s v="8 días 14:38" u="1"/>
        <s v="4 días 14:40" u="1"/>
        <s v="5 días 19:24" u="1"/>
        <s v="5 días 19:21" u="1"/>
        <s v="5 días 19:20" u="1"/>
        <s v="1 días 15:43" u="1"/>
        <s v="11 días 13:50" u="1"/>
        <s v="12 días 07:04" u="1"/>
        <s v="8 días 16:57" u="1"/>
        <s v="1 días 17:24" u="1"/>
        <s v="8 días 17:28" u="1"/>
        <s v="4 días 18:19" u="1"/>
        <s v="3 días 19:43" u="1"/>
        <s v="2 días 07:42" u="1"/>
        <s v="2 días 07:59" u="1"/>
        <s v="5 días 08:46" u="1"/>
        <s v="9 días 11:00" u="1"/>
        <s v="2 días 13:35" u="1"/>
        <s v="2 días 14:21" u="1"/>
        <s v="9 días 15:04" u="1"/>
        <s v="13 días 07:56" u="1"/>
        <s v="9 días 16:53" u="1"/>
        <s v="7 días 14:05" u="1"/>
        <s v="6 días 19:47" u="1"/>
        <s v="3 días 07:31" u="1"/>
        <s v="6 días 07:58" u="1"/>
        <s v="10 días 08:19" u="1"/>
        <s v="10 días 09:48" u="1"/>
        <s v="11 días 13:09" u="1"/>
        <s v="10 días 10:49" u="1"/>
        <s v="3 días 11:15" u="1"/>
        <s v="10 días 11:36" u="1"/>
        <s v="6 días 11:42" u="1"/>
        <s v="6 días 13:51" u="1"/>
        <s v="10 días 14:26" u="1"/>
        <s v="6 días 15:18" u="1"/>
        <s v="10 días 16:44" u="1"/>
        <s v="10 días 17:26" u="1"/>
        <s v="6 días 17:33" u="1"/>
        <s v="0 días 20:59" u="1"/>
        <s v="6 días 06:38" u="1"/>
        <s v="7 días 06:44" u="1"/>
        <s v="11 días 07:21" u="1"/>
        <s v="11 días 07:38" u="1"/>
        <s v="6 días 08:10" u="1"/>
        <s v="4 días 08:18" u="1"/>
        <s v="4 días 08:27" u="1"/>
        <s v="7 días 08:54" u="1"/>
        <s v="1 días 09:19" u="1"/>
        <s v="7 días 09:32" u="1"/>
        <s v="6 días 10:05" u="1"/>
        <s v="1 días 10:12" u="1"/>
        <s v="1 días 10:20" u="1"/>
        <s v="11 días 10:31" u="1"/>
        <s v="6 días 11:10" u="1"/>
        <s v="1 días 11:14" u="1"/>
        <s v="4 días 12:59" u="1"/>
        <s v="1 días 13:02" u="1"/>
        <s v="1 días 13:28" u="1"/>
        <s v="8 días 14:28" u="1"/>
        <s v="11 días 14:37" u="1"/>
        <s v="8 días 15:03" u="1"/>
        <s v="7 días 15:20" u="1"/>
        <s v="6 días 15:29" u="1"/>
        <s v="11 días 16:00" u="1"/>
        <s v="8 días 16:30" u="1"/>
        <s v="1 días 16:36" u="1"/>
        <s v="7 días 16:51" u="1"/>
        <s v="7 días 17:17" u="1"/>
        <s v="7 días 18:06" u="1"/>
        <s v="4 días 18:23" u="1"/>
        <s v="6 días 19:23" u="1"/>
        <s v="6 días 20:17" u="1"/>
        <s v="8 días 07:57" u="1"/>
        <s v="1 días 11:20" u="1"/>
        <s v="1 días 20:22" u="1"/>
        <s v="9 días 06:39" u="1"/>
        <s v="7 días 07:27" u="1"/>
        <s v="8 días 07:39" u="1"/>
        <s v="9 días 08:16" u="1"/>
        <s v="9 días 08:52" u="1"/>
        <s v="12 días 08:58" u="1"/>
        <s v="9 días 09:09" u="1"/>
        <s v="9 días 09:10" u="1"/>
        <s v="8 días 09:50" u="1"/>
        <s v="3 días 10:20" u="1"/>
        <s v="9 días 10:39" u="1"/>
        <s v="12 días 11:03" u="1"/>
        <s v="8 días 11:07" u="1"/>
        <s v="8 días 11:14" u="1"/>
        <s v="8 días 12:05" u="1"/>
        <s v="5 días 12:08" u="1"/>
        <s v="5 días 12:13" u="1"/>
        <s v="12 días 13:19" u="1"/>
        <s v="8 días 13:26" u="1"/>
        <s v="12 días 13:28" u="1"/>
        <s v="2 días 14:06" u="1"/>
        <s v="2 días 14:13" u="1"/>
        <s v="8 días 14:42" u="1"/>
        <s v="12 días 14:56" u="1"/>
        <s v="5 días 15:31" u="1"/>
        <s v="2 días 15:36" u="1"/>
        <s v="12 días 15:38" u="1"/>
        <s v="2 días 15:52" u="1"/>
        <s v="8 días 16:03" u="1"/>
        <s v="3 días 17:11" u="1"/>
        <s v="9 días 17:12" u="1"/>
        <s v="2 días 17:19" u="1"/>
        <s v="2 días 17:42" u="1"/>
        <s v="5 días 17:47" u="1"/>
        <s v="2 días 18:16" u="1"/>
        <s v="6 días 18:27" u="1"/>
        <s v="2 días 19:55" u="1"/>
        <s v="2 días 20:57" u="1"/>
        <s v="2 días 21:31" u="1"/>
        <s v="5 días 06:52" u="1"/>
        <s v="4 días 06:52" u="1"/>
        <s v="9 días 07:52" u="1"/>
        <s v="9 días 08:07" u="1"/>
        <s v="14 días 08:20" u="1"/>
        <s v="10 días 08:21" u="1"/>
        <s v="7 días 08:27" u="1"/>
        <s v="11 días 08:30" u="1"/>
        <s v="10 días 08:48" u="1"/>
        <s v="14 días 08:50" u="1"/>
        <s v="11 días 08:57" u="1"/>
        <s v="11 días 09:04" u="1"/>
        <s v="10 días 09:05" u="1"/>
        <s v="10 días 09:17" u="1"/>
        <s v="9 días 09:53" u="1"/>
        <s v="7 días 10:20" u="1"/>
        <s v="14 días 10:41" u="1"/>
        <s v="14 días 10:46" u="1"/>
        <s v="14 días 11:13" u="1"/>
        <s v="9 días 11:17" u="1"/>
        <s v="11 días 11:32" u="1"/>
        <s v="11 días 11:36" u="1"/>
        <s v="10 días 11:47" u="1"/>
        <s v="11 días 12:03" u="1"/>
        <s v="7 días 12:49" u="1"/>
        <s v="5 días 13:05" u="1"/>
        <s v="7 días 13:06" u="1"/>
        <s v="14 días 13:08" u="1"/>
        <s v="8 días 13:14" u="1"/>
        <s v="10 días 13:23" u="1"/>
        <s v="9 días 13:26" u="1"/>
        <s v="10 días 13:53" u="1"/>
        <s v="10 días 14:41" u="1"/>
        <s v="9 días 14:50" u="1"/>
        <s v="10 días 14:53" u="1"/>
        <s v="14 días 14:58" u="1"/>
        <s v="8 días 15:01" u="1"/>
        <s v="10 días 15:02" u="1"/>
        <s v="7 días 15:08" u="1"/>
        <s v="14 días 15:10" u="1"/>
        <s v="7 días 15:16" u="1"/>
        <s v="11 días 15:58" u="1"/>
        <s v="10 días 16:10" u="1"/>
        <s v="14 días 16:18" u="1"/>
        <s v="10 días 16:21" u="1"/>
        <s v="7 días 16:23" u="1"/>
        <s v="14 días 16:24" u="1"/>
        <s v="8 días 16:31" u="1"/>
        <s v="10 días 16:36" u="1"/>
        <s v="7 días 16:42" u="1"/>
        <s v="9 días 16:57" u="1"/>
        <s v="14 días 17:08" u="1"/>
        <s v="4 días 17:11" u="1"/>
        <s v="10 días 17:14" u="1"/>
        <s v="5 días 17:23" u="1"/>
        <s v="7 días 17:25" u="1"/>
        <s v="11 días 17:27" u="1"/>
        <s v="9 días 17:34" u="1"/>
        <s v="4 días 18:32" u="1"/>
        <s v="5 días 20:02" u="1"/>
        <s v="4 días 21:33" u="1"/>
        <s v="6 días 07:29" u="1"/>
        <s v="11 días 07:37" u="1"/>
        <s v="11 días 07:40" u="1"/>
        <s v="11 días 07:46" u="1"/>
        <s v="10 días 08:11" u="1"/>
        <s v="15 días 08:26" u="1"/>
        <s v="8 días 08:33" u="1"/>
        <s v="15 días 08:37" u="1"/>
        <s v="15 días 08:41" u="1"/>
        <s v="10 días 08:55" u="1"/>
        <s v="11 días 09:20" u="1"/>
        <s v="10 días 09:50" u="1"/>
        <s v="15 días 09:58" u="1"/>
        <s v="15 días 10:01" u="1"/>
        <s v="11 días 10:07" u="1"/>
        <s v="10 días 10:53" u="1"/>
        <s v="6 días 11:43" u="1"/>
        <s v="10 días 12:04" u="1"/>
        <s v="6 días 12:16" u="1"/>
        <s v="9 días 12:18" u="1"/>
        <s v="6 días 12:31" u="1"/>
        <s v="6 días 12:44" u="1"/>
        <s v="15 días 12:49" u="1"/>
        <s v="6 días 12:59" u="1"/>
        <s v="9 días 13:05" u="1"/>
        <s v="9 días 13:15" u="1"/>
        <s v="10 días 13:25" u="1"/>
        <s v="10 días 13:33" u="1"/>
        <s v="12 días 13:35" u="1"/>
        <s v="6 días 13:42" u="1"/>
        <s v="9 días 14:51" u="1"/>
        <s v="6 días 15:19" u="1"/>
        <s v="15 días 15:19" u="1"/>
        <s v="6 días 15:26" u="1"/>
        <s v="12 días 15:36" u="1"/>
        <s v="0 días 16:29" u="1"/>
        <s v="0 días 14:09" u="1"/>
        <s v="0 días 15:56" u="1"/>
        <s v="0 días 11:15" u="1"/>
        <s v="1 días 10:37" u="1"/>
        <s v="0 días 08:49" u="1"/>
        <s v="1 días 23:16" u="1"/>
        <s v="0 días 11:09" u="1"/>
        <s v="0 días 18:04" u="1"/>
        <s v="0 días 08:00" u="1"/>
        <s v="0 días 06:59" u="1"/>
        <s v="0 días 17:48" u="1"/>
        <s v="0 días 17:49" u="1"/>
        <s v="0 días 17:50" u="1"/>
        <s v="0 días 14:57" u="1"/>
        <s v="0 días 08:02" u="1"/>
        <s v="1 días 08:03" u="1"/>
        <s v="4 días 07:20" u="1"/>
        <s v="0 días 09:38" u="1"/>
        <s v="0 días 07:04" u="1"/>
        <s v="0 días 07:05" u="1"/>
        <s v="0 días 08:15" u="1"/>
        <s v="0 días 10:09" u="1"/>
        <s v="0 días 11:00" u="1"/>
        <s v="0 días 13:41" u="1"/>
        <s v="0 días 11:48" u="1"/>
        <s v="2 días 14:44" u="1"/>
        <s v="1 días 12:57" u="1"/>
        <s v="0 días 08:11" u="1"/>
        <s v="0 días 09:01" u="1"/>
        <s v="0 días 10:16" u="1"/>
        <s v="0 días 10:37" u="1"/>
        <s v="0 días 10:50" u="1"/>
        <s v="5 días 12:47" u="1"/>
        <s v="1 días 14:44" u="1"/>
        <s v="8 días 15:41" u="1"/>
        <s v="0 días 15:10" u="1"/>
        <s v="0 días 06:57" u="1"/>
        <s v="0 días 07:14" u="1"/>
        <s v="1 días 07:17" u="1"/>
        <s v="0 días 07:21" u="1"/>
        <s v="0 días 09:37" u="1"/>
        <s v="0 días 10:48" u="1"/>
        <s v="0 días 11:50" u="1"/>
        <s v="0 días 12:21" u="1"/>
        <s v="0 días 12:41" u="1"/>
        <s v="0 días 15:06" u="1"/>
        <s v="2 días 06:15" u="1"/>
        <s v="1 días 06:40" u="1"/>
        <s v="2 días 12:09" u="1"/>
        <s v="8 días 15:14" u="1"/>
        <s v="8 días 15:39" u="1"/>
        <s v="11 días 14:30" u="1"/>
        <s v="7 días 16:04" u="1"/>
        <s v="8 días 17:56" u="1"/>
        <s v="7 días 18:30" u="1"/>
        <s v="12 días 11:12" u="1"/>
        <s v="7 días 09:15" u="1"/>
        <s v="8 días 23:10" u="1"/>
        <s v="8 días 23:28" u="1"/>
        <s v="3 días 19:07" u="1"/>
        <s v="10 días 13:32" u="1"/>
        <s v="10 días 13:29" u="1"/>
        <s v="3 días 22:14" u="1"/>
        <s v="5 días 19:40" u="1"/>
        <s v="5 días 23:14" u="1"/>
        <s v="10 días 16:09" u="1"/>
        <s v="3 días 12:55" u="1"/>
        <s v="3 días 23:35" u="1"/>
        <s v="7 días 15:32" u="1"/>
        <s v="1 días 11:15" u="1"/>
        <s v="7 días 21:01" u="1"/>
        <s v="3 días 07:10" u="1"/>
        <s v="5 días 23:15" u="1"/>
        <s v="7 días 20:27" u="1"/>
        <s v="3 días 11:26" u="1"/>
        <s v="6 días 13:54" u="1"/>
        <s v="7 días 21:49" u="1"/>
        <s v="1 días 23:03" u="1"/>
        <s v="2 días 22:59" u="1"/>
        <s v="11 días 08:28" u="1"/>
        <s v="12 días 09:49" u="1"/>
        <s v="6 días 22:16" u="1"/>
        <s v="11 días 14:00" u="1"/>
        <s v="1 días 08:49" u="1"/>
        <s v="0 días 19:51" u="1"/>
        <s v="0 días 18:36" u="1"/>
        <s v="5 días 15:33" u="1"/>
        <s v="10 días 10:11" u="1"/>
        <s v="5 días 15:47" u="1"/>
        <s v="2 días 23:16" u="1"/>
        <s v="6 días 17:35" u="1"/>
        <s v="5 días 06:33" u="1"/>
        <s v="3 días 07:01" u="1"/>
        <s v="8 días 06:28" u="1"/>
        <s v="12 días 12:39" u="1"/>
        <s v="4 días 07:32" u="1"/>
        <s v="8 días 22:21" u="1"/>
        <s v="7 días 22:15" u="1"/>
        <s v="1 días 11:09" u="1"/>
        <s v="0 días 23:34" u="1"/>
        <s v="1 días 18:04" u="1"/>
        <s v="6 días 07:21" u="1"/>
        <s v="9 días 13:34" u="1"/>
        <s v="8 días 11:17" u="1"/>
        <s v="11 días 10:12" u="1"/>
        <s v="15 días 10:30" u="1"/>
        <s v="7 días 14:54" u="1"/>
        <s v="10 días 10:10" u="1"/>
        <s v="8 días 19:37" u="1"/>
        <s v="6 días 07:19" u="1"/>
        <s v="3 días 17:45" u="1"/>
        <s v="2 días 06:35" u="1"/>
        <s v="2 días 06:36" u="1"/>
        <s v="9 días 12:07" u="1"/>
        <s v="5 días 21:17" u="1"/>
        <s v="7 días 20:29" u="1"/>
        <s v="1 días 08:00" u="1"/>
        <s v="8 días 16:56" u="1"/>
        <s v="1 días 06:59" u="1"/>
        <s v="12 días 14:25" u="1"/>
        <s v="3 días 07:44" u="1"/>
        <s v="8 días 17:30" u="1"/>
        <s v="10 días 10:28" u="1"/>
        <s v="2 días 14:43" u="1"/>
        <s v="8 días 07:14" u="1"/>
        <s v="3 días 19:44" u="1"/>
        <s v="7 días 11:33" u="1"/>
        <s v="13 días 07:54" u="1"/>
        <s v="7 días 20:53" u="1"/>
        <s v="1 días 17:48" u="1"/>
        <s v="1 días 17:49" u="1"/>
        <s v="1 días 17:50" u="1"/>
        <s v="7 días 08:51" u="1"/>
        <s v="11 días 09:48" u="1"/>
        <s v="10 días 08:43" u="1"/>
        <s v="9 días 15:40" u="1"/>
        <s v="3 días 17:51" u="1"/>
        <s v="5 días 09:06" u="1"/>
        <s v="4 días 07:41" u="1"/>
        <s v="9 días 12:01" u="1"/>
        <s v="0 días 19:35" u="1"/>
        <s v="3 días 18:28" u="1"/>
        <s v="8 días 17:13" u="1"/>
        <s v="2 días 05:55" u="1"/>
        <s v="3 días 09:22" u="1"/>
        <s v="3 días 09:21" u="1"/>
        <s v="10 días 16:54" u="1"/>
        <s v="0 días 17:56" u="1"/>
        <s v="2 días 08:03" u="1"/>
        <s v="5 días 07:20" u="1"/>
        <s v="2 días 12:07" u="1"/>
        <s v="2 días 12:27" u="1"/>
        <s v="3 días 08:25" u="1"/>
        <s v="0 días 15:46" u="1"/>
        <s v="3 días 20:13" u="1"/>
        <s v="4 días 07:14" u="1"/>
        <s v="0 días 16:49" u="1"/>
        <s v="0 días 19:48" u="1"/>
        <s v="0 días 17:16" u="1"/>
        <s v="0 días 17:28" u="1"/>
        <s v="1 días 07:04" u="1"/>
        <s v="1 días 07:05" u="1"/>
        <s v="3 días 07:00" u="1"/>
        <s v="7 días 06:50" u="1"/>
        <s v="9 días 11:40" u="1"/>
        <s v="9 días 10:55" u="1"/>
        <s v="1 días 17:02" u="1"/>
        <s v="1 días 11:48" u="1"/>
        <s v="6 días 11:57" u="1"/>
        <s v="6 días 14:33" u="1"/>
        <s v="6 días 16:47" u="1"/>
        <s v="6 días 17:45" u="1"/>
        <s v="4 días 06:54" u="1"/>
        <s v="5 días 06:15" u="1"/>
        <s v="3 días 14:44" u="1"/>
        <s v="7 días 15:53" u="1"/>
        <s v="3 días 16:37" u="1"/>
        <s v="3 días 16:39" u="1"/>
        <s v="0 días 17:08" u="1"/>
        <s v="0 días 17:11" u="1"/>
        <s v="3 días 12:30" u="1"/>
        <s v="1 días 10:16" u="1"/>
        <s v="1 días 10:50" u="1"/>
        <s v="3 días 12:17" u="1"/>
        <s v="4 días 13:05" u="1"/>
        <s v="5 días 17:21" u="1"/>
        <s v="3 días 17:41" u="1"/>
        <s v="4 días 06:42" u="1"/>
        <s v="5 días 07:35" u="1"/>
        <s v="9 días 09:13" u="1"/>
        <s v="2 días 12:15" u="1"/>
        <s v="9 días 12:26" u="1"/>
        <s v="6 días 12:30" u="1"/>
        <s v="9 días 12:46" u="1"/>
        <s v="6 días 12:47" u="1"/>
        <s v="9 días 13:36" u="1"/>
        <s v="9 días 14:38" u="1"/>
        <s v="5 días 14:40" u="1"/>
        <s v="6 días 14:51" u="1"/>
        <s v="7 días 19:24" u="1"/>
        <s v="7 días 19:23" u="1"/>
        <s v="7 días 19:21" u="1"/>
        <s v="7 días 19:20" u="1"/>
        <s v="9 días 15:41" u="1"/>
        <s v="9 días 17:28" u="1"/>
        <s v="5 días 18:19" u="1"/>
        <s v="4 días 19:43" u="1"/>
        <s v="6 días 06:55" u="1"/>
        <s v="6 días 08:42" u="1"/>
        <s v="6 días 08:46" u="1"/>
        <s v="6 días 09:26" u="1"/>
        <s v="3 días 10:21" u="1"/>
        <s v="6 días 12:42" u="1"/>
        <s v="3 días 14:15" u="1"/>
        <s v="3 días 14:21" u="1"/>
        <s v="6 días 14:29" u="1"/>
        <s v="10 días 15:04" u="1"/>
        <s v="10 días 15:46" u="1"/>
        <s v="0 días 15:50" u="1"/>
        <s v="6 días 15:54" u="1"/>
        <s v="6 días 16:55" u="1"/>
        <s v="0 días 17:54" u="1"/>
        <s v="8 días 14:05" u="1"/>
        <s v="7 días 19:47" u="1"/>
        <s v="1 días 01:02" u="1"/>
        <s v="1 días 06:57" u="1"/>
        <s v="2 días 07:17" u="1"/>
        <s v="1 días 07:21" u="1"/>
        <s v="4 días 07:31" u="1"/>
        <s v="11 días 08:19" u="1"/>
        <s v="11 días 09:47" u="1"/>
        <s v="12 días 13:09" u="1"/>
        <s v="11 días 10:49" u="1"/>
        <s v="1 días 12:21" u="1"/>
        <s v="8 días 12:24" u="1"/>
        <s v="1 días 12:41" u="1"/>
        <s v="11 días 12:48" u="1"/>
        <s v="11 días 13:17" u="1"/>
        <s v="11 días 14:24" u="1"/>
        <s v="11 días 14:26" u="1"/>
        <s v="1 días 15:06" u="1"/>
        <s v="11 días 15:15" u="1"/>
        <s v="7 días 15:18" u="1"/>
        <s v="6 días 16:42" u="1"/>
        <s v="11 días 16:44" u="1"/>
        <s v="7 días 17:33" u="1"/>
        <s v="2 días 17:55" u="1"/>
        <s v="1 días 20:59" u="1"/>
        <s v="7 días 06:38" u="1"/>
        <s v="2 días 06:40" u="1"/>
        <s v="8 días 06:44" u="1"/>
        <s v="12 días 07:21" u="1"/>
        <s v="12 días 07:38" u="1"/>
        <s v="8 días 08:54" u="1"/>
        <s v="12 días 09:02" u="1"/>
        <s v="2 días 09:19" u="1"/>
        <s v="8 días 09:32" u="1"/>
        <s v="8 días 09:53" u="1"/>
        <s v="12 días 10:31" u="1"/>
        <s v="3 días 11:50" u="1"/>
        <s v="9 días 14:28" u="1"/>
        <s v="12 días 14:37" u="1"/>
        <s v="9 días 15:03" u="1"/>
        <s v="12 días 15:43" u="1"/>
        <s v="12 días 15:56" u="1"/>
        <s v="12 días 16:00" u="1"/>
        <s v="8 días 16:06" u="1"/>
        <s v="8 días 16:17" u="1"/>
        <s v="9 días 16:30" u="1"/>
        <s v="5 días 16:58" u="1"/>
        <s v="8 días 17:03" u="1"/>
        <s v="8 días 17:17" u="1"/>
        <s v="8 días 18:06" u="1"/>
        <s v="5 días 18:23" u="1"/>
        <s v="7 días 20:17" u="1"/>
        <s v="2 días 11:20" u="1"/>
        <s v="6 días 12:52" u="1"/>
        <s v="2 días 20:22" u="1"/>
        <s v="9 días 06:31" u="1"/>
        <s v="11 días 06:39" u="1"/>
        <s v="10 días 07:12" u="1"/>
        <s v="9 días 07:27" u="1"/>
        <s v="10 días 07:39" u="1"/>
        <s v="6 días 07:15" u="1"/>
        <s v="11 días 08:16" u="1"/>
        <s v="9 días 08:36" u="1"/>
        <s v="14 días 08:58" u="1"/>
        <s v="10 días 08:59" u="1"/>
        <s v="9 días 09:07" u="1"/>
        <s v="11 días 09:09" u="1"/>
        <s v="11 días 09:10" u="1"/>
        <s v="10 días 09:33" u="1"/>
        <s v="9 días 09:41" u="1"/>
        <s v="9 días 09:51" u="1"/>
        <s v="6 días 07:16" u="1"/>
        <s v="11 días 10:39" u="1"/>
        <s v="14 días 11:03" u="1"/>
        <s v="9 días 11:16" u="1"/>
        <s v="4 días 12:02" u="1"/>
        <s v="10 días 12:05" u="1"/>
        <s v="7 días 12:11" u="1"/>
        <s v="14 días 13:19" u="1"/>
        <s v="10 días 13:26" u="1"/>
        <s v="14 días 13:28" u="1"/>
        <s v="11 días 13:29" u="1"/>
        <s v="4 días 14:06" u="1"/>
        <s v="4 días 14:13" u="1"/>
        <s v="10 días 14:42" u="1"/>
        <s v="10 días 14:46" u="1"/>
        <s v="14 días 14:56" u="1"/>
        <s v="10 días 15:11" u="1"/>
        <s v="10 días 15:14" u="1"/>
        <s v="7 días 15:19" u="1"/>
        <s v="9 días 15:24" u="1"/>
        <s v="7 días 15:31" u="1"/>
        <s v="14 días 15:38" u="1"/>
        <s v="10 días 15:39" u="1"/>
        <s v="10 días 16:03" u="1"/>
        <s v="9 días 16:22" u="1"/>
        <s v="7 días 16:27" u="1"/>
        <s v="10 días 16:29" u="1"/>
        <s v="7 días 16:31" u="1"/>
        <s v="7 días 16:37" u="1"/>
        <s v="7 días 16:47" u="1"/>
        <s v="7 días 16:49" u="1"/>
        <s v="7 días 17:05" u="1"/>
        <s v="5 días 17:11" u="1"/>
        <s v="11 días 17:12" u="1"/>
        <s v="10 días 17:15" u="1"/>
        <s v="4 días 17:19" u="1"/>
        <s v="10 días 17:28" u="1"/>
        <s v="4 días 17:42" u="1"/>
        <s v="4 días 18:16" u="1"/>
        <s v="8 días 18:27" u="1"/>
        <s v="4 días 19:55" u="1"/>
        <s v="4 días 20:57" u="1"/>
        <s v="4 días 21:31" u="1"/>
        <s v="6 días 06:39" u="1"/>
        <s v="6 días 06:52" u="1"/>
        <s v="10 días 07:52" u="1"/>
        <s v="10 días 08:07" u="1"/>
        <s v="15 días 08:20" u="1"/>
        <s v="11 días 08:21" u="1"/>
        <s v="8 días 08:27" u="1"/>
        <s v="12 días 08:30" u="1"/>
        <s v="12 días 08:35" u="1"/>
        <s v="15 días 08:50" u="1"/>
        <s v="12 días 08:57" u="1"/>
        <s v="12 días 09:04" u="1"/>
        <s v="9 días 09:14" u="1"/>
        <s v="9 días 09:18" u="1"/>
        <s v="12 días 09:40" u="1"/>
        <s v="10 días 09:53" u="1"/>
        <s v="15 días 10:41" u="1"/>
        <s v="15 días 10:46" u="1"/>
        <s v="9 días 10:59" u="1"/>
        <s v="9 días 11:07" u="1"/>
        <s v="15 días 11:13" u="1"/>
        <s v="10 días 11:17" u="1"/>
        <s v="12 días 11:32" u="1"/>
        <s v="12 días 11:36" u="1"/>
        <s v="12 días 12:03" u="1"/>
        <s v="6 días 13:05" u="1"/>
        <s v="15 días 13:08" u="1"/>
        <s v="12 días 14:30" u="1"/>
        <s v="15 días 14:58" u="1"/>
        <s v="9 días 15:01" u="1"/>
        <s v="8 días 15:08" u="1"/>
        <s v="15 días 15:10" u="1"/>
        <s v="2 días 10:36" u="1"/>
        <s v="0 días 12:09" u="1"/>
        <s v="0 días 08:16" u="1"/>
        <s v="0 días 09:11" u="1"/>
        <s v="0 días 08:25" u="1"/>
        <s v="0 días 07:29" u="1"/>
        <s v="0 días 07:33" u="1"/>
        <s v="0 días 14:44" u="1"/>
        <s v="0 días 19:54" u="1"/>
        <s v="0 días 12:39" u="1"/>
        <s v="0 días 09:22" u="1"/>
        <s v="0 días 10:05" u="1"/>
        <s v="0 días 11:31" u="1"/>
        <s v="4 días 07:51" u="1"/>
        <s v="0 días 09:32" u="1"/>
        <s v="0 días 14:22" u="1"/>
        <s v="3 días 14:19" u="1"/>
        <s v="0 días 15:22" u="1"/>
        <s v="0 días 13:01" u="1"/>
        <s v="1 días 10:36" u="1"/>
        <s v="1 días 20:54" u="1"/>
        <s v="0 días 07:20" u="1"/>
        <s v="0 días 08:35" u="1"/>
        <s v="0 días 11:26" u="1"/>
        <s v="0 días 07:07" u="1"/>
        <s v="4 días 10:16" u="1"/>
        <s v="6 días 12:11" u="1"/>
        <s v="0 días 12:20" u="1"/>
        <s v="1 días 17:54" u="1"/>
        <s v="0 días 19:53" u="1"/>
        <s v="2 días 07:20" u="1"/>
        <s v="2 días 11:09" u="1"/>
        <s v="9 días 08:21" u="1"/>
        <s v="9 días 10:12" u="1"/>
        <s v="9 días 10:17" u="1"/>
        <s v="3 días 12:27" u="1"/>
        <s v="6 días 19:13" u="1"/>
        <s v="6 días 19:21" u="1"/>
        <s v="0 días 21:25" u="1"/>
        <s v="11 días 08:59" u="1"/>
        <s v="8 días 10:35" u="1"/>
        <s v="11 días 10:50" u="1"/>
        <s v="8 días 12:14" u="1"/>
        <s v="8 días 12:42" u="1"/>
        <s v="6 días 13:44" u="1"/>
        <s v="3 días 10:36" u="1"/>
        <s v="1 días 23:34" u="1"/>
        <s v="13 días 11:12" u="1"/>
        <s v="1 días 12:09" u="1"/>
        <s v="8 días 09:15" u="1"/>
        <s v="9 días 23:10" u="1"/>
        <s v="6 días 16:27" u="1"/>
        <s v="9 días 23:28" u="1"/>
        <s v="4 días 06:20" u="1"/>
        <s v="9 días 09:01" u="1"/>
        <s v="4 días 22:14" u="1"/>
        <s v="6 días 19:40" u="1"/>
        <s v="1 días 08:16" u="1"/>
        <s v="6 días 23:14" u="1"/>
        <s v="3 días 13:20" u="1"/>
        <s v="4 días 23:35" u="1"/>
        <s v="6 días 13:02" u="1"/>
        <s v="6 días 13:01" u="1"/>
        <s v="8 días 15:32" u="1"/>
        <s v="0 días 21:53" u="1"/>
        <s v="8 días 21:01" u="1"/>
        <s v="6 días 23:15" u="1"/>
        <s v="0 días 23:02" u="1"/>
        <s v="8 días 21:49" u="1"/>
        <s v="2 días 23:03" u="1"/>
        <s v="3 días 22:59" u="1"/>
        <s v="8 días 08:32" u="1"/>
        <s v="0 días 23:11" u="1"/>
        <s v="0 días 21:51" u="1"/>
        <s v="6 días 12:25" u="1"/>
        <s v="13 días 09:49" u="1"/>
        <s v="7 días 22:16" u="1"/>
        <s v="8 días 16:08" u="1"/>
        <s v="0 días 21:55" u="1"/>
        <s v="6 días 07:26" u="1"/>
        <s v="1 días 19:51" u="1"/>
        <s v="1 días 18:36" u="1"/>
        <s v="6 días 15:33" u="1"/>
        <s v="0 días 23:12" u="1"/>
        <s v="0 días 23:23" u="1"/>
        <s v="3 días 23:16" u="1"/>
        <s v="1 días 07:29" u="1"/>
        <s v="7 días 17:35" u="1"/>
        <s v="6 días 06:33" u="1"/>
        <s v="4 días 07:01" u="1"/>
        <s v="8 días 13:06" u="1"/>
        <s v="9 días 06:28" u="1"/>
        <s v="9 días 22:18" u="1"/>
        <s v="6 días 15:47" u="1"/>
        <s v="9 días 22:21" u="1"/>
        <s v="8 días 22:15" u="1"/>
        <s v="12 días 08:01" u="1"/>
        <s v="6 días 17:05" u="1"/>
        <s v="2 días 18:04" u="1"/>
        <s v="7 días 07:21" u="1"/>
        <s v="9 días 08:17" u="1"/>
        <s v="8 días 14:54" u="1"/>
        <s v="3 días 06:35" u="1"/>
        <s v="3 días 06:36" u="1"/>
        <s v="10 días 12:07" u="1"/>
        <s v="1 días 19:54" u="1"/>
        <s v="2 días 08:00" u="1"/>
        <s v="2 días 06:59" u="1"/>
        <s v="13 días 14:25" u="1"/>
        <s v="4 días 07:44" u="1"/>
        <s v="11 días 10:28" u="1"/>
        <s v="3 días 14:43" u="1"/>
        <s v="9 días 07:14" u="1"/>
        <s v="4 días 19:44" u="1"/>
        <s v="12 días 07:40" u="1"/>
        <s v="8 días 11:33" u="1"/>
        <s v="11 días 10:10" u="1"/>
        <s v="4 días 15:26" u="1"/>
        <s v="2 días 17:48" u="1"/>
        <s v="2 días 17:49" u="1"/>
        <s v="2 días 17:50" u="1"/>
        <s v="3 días 08:29" u="1"/>
        <s v="8 días 08:51" u="1"/>
        <s v="1 días 12:39" u="1"/>
        <s v="11 días 08:43" u="1"/>
        <s v="11 días 11:08" u="1"/>
        <s v="8 días 15:16" u="1"/>
        <s v="7 días 18:27" u="1"/>
        <s v="6 días 09:06" u="1"/>
        <s v="10 días 12:01" u="1"/>
        <s v="1 días 19:35" u="1"/>
        <s v="4 días 18:28" u="1"/>
        <s v="7 días 13:00" u="1"/>
        <s v="6 días 07:57" u="1"/>
        <s v="9 días 17:13" u="1"/>
        <s v="3 días 05:55" u="1"/>
        <s v="6 días 07:20" u="1"/>
        <s v="1 días 17:56" u="1"/>
        <s v="9 días 16:10" u="1"/>
        <s v="3 días 12:07" u="1"/>
        <s v="1 días 14:22" u="1"/>
        <s v="1 días 15:22" u="1"/>
        <s v="1 días 19:48" u="1"/>
        <s v="1 días 17:16" u="1"/>
        <s v="1 días 17:28" u="1"/>
        <s v="2 días 07:05" u="1"/>
        <s v="4 días 07:00" u="1"/>
        <s v="8 días 06:50" u="1"/>
        <s v="10 días 11:40" u="1"/>
        <s v="10 días 10:55" u="1"/>
        <s v="6 días 15:31" u="1"/>
        <s v="6 días 16:23" u="1"/>
        <s v="7 días 10:13" u="1"/>
        <s v="3 días 15:36" u="1"/>
        <s v="7 días 17:45" u="1"/>
        <s v="2 días 20:54" u="1"/>
        <s v="5 días 06:54" u="1"/>
        <s v="1 días 07:20" u="1"/>
        <s v="6 días 06:15" u="1"/>
        <s v="4 días 10:00" u="1"/>
        <s v="3 días 12:06" u="1"/>
        <s v="3 días 12:57" u="1"/>
        <s v="8 días 15:23" u="1"/>
        <s v="8 días 15:53" u="1"/>
        <s v="4 días 16:30" u="1"/>
        <s v="3 días 10:23" u="1"/>
        <s v="9 días 09:23" u="1"/>
        <s v="9 días 09:24" u="1"/>
        <s v="2 días 10:16" u="1"/>
        <s v="6 días 17:21" u="1"/>
        <s v="4 días 17:41" u="1"/>
        <s v="5 días 06:42" u="1"/>
        <s v="6 días 07:35" u="1"/>
        <s v="6 días 10:19" u="1"/>
        <s v="10 días 12:46" u="1"/>
        <s v="7 días 12:47" u="1"/>
        <s v="6 días 13:13" u="1"/>
        <s v="10 días 13:36" u="1"/>
        <s v="10 días 14:38" u="1"/>
        <s v="6 días 14:40" u="1"/>
        <s v="10 días 15:41" u="1"/>
        <s v="6 días 15:51" u="1"/>
        <s v="10 días 16:57" u="1"/>
        <s v="6 días 17:23" u="1"/>
        <s v="3 días 17:42" u="1"/>
        <s v="6 días 18:19" u="1"/>
        <s v="5 días 19:43" u="1"/>
        <s v="0 días 21:08" u="1"/>
        <s v="1 días 07:07" u="1"/>
        <s v="7 días 08:42" u="1"/>
        <s v="7 días 08:46" u="1"/>
        <s v="5 días 10:16" u="1"/>
        <s v="1 días 12:20" u="1"/>
        <s v="11 días 15:04" u="1"/>
        <s v="11 días 15:13" u="1"/>
        <s v="11 días 15:46" u="1"/>
        <s v="7 días 15:54" u="1"/>
        <s v="8 días 16:42" u="1"/>
        <s v="11 días 16:53" u="1"/>
        <s v="2 días 17:54" u="1"/>
        <s v="8 días 19:47" u="1"/>
        <s v="1 días 19:53" u="1"/>
        <s v="2 días 01:02" u="1"/>
        <s v="2 días 06:57" u="1"/>
        <s v="3 días 07:17" u="1"/>
        <s v="3 días 07:20" u="1"/>
        <s v="2 días 07:21" u="1"/>
        <s v="12 días 08:19" u="1"/>
        <s v="12 días 09:47" u="1"/>
        <s v="12 días 09:48" u="1"/>
        <s v="12 días 10:49" u="1"/>
        <s v="8 días 10:53" u="1"/>
        <s v="7 días 11:38" u="1"/>
        <s v="2 días 12:21" u="1"/>
        <s v="9 días 12:24" u="1"/>
        <s v="12 días 14:24" u="1"/>
        <s v="12 días 14:26" u="1"/>
        <s v="2 días 15:06" u="1"/>
        <s v="12 días 15:15" u="1"/>
        <s v="8 días 15:18" u="1"/>
        <s v="8 días 16:13" u="1"/>
        <s v="12 días 16:44" u="1"/>
        <s v="12 días 17:26" u="1"/>
        <s v="8 días 17:33" u="1"/>
        <s v="3 días 17:55" u="1"/>
        <s v="2 días 20:59" u="1"/>
        <s v="8 días 06:38" u="1"/>
        <s v="3 días 06:40" u="1"/>
        <s v="13 días 07:21" u="1"/>
        <s v="13 días 07:38" u="1"/>
        <s v="6 días 08:27" u="1"/>
        <s v="9 días 08:54" u="1"/>
        <s v="6 días 08:56" u="1"/>
        <s v="13 días 09:02" u="1"/>
        <s v="9 días 09:32" u="1"/>
        <s v="9 días 10:09" u="1"/>
        <s v="9 días 10:27" u="1"/>
        <s v="13 días 10:29" u="1"/>
        <s v="13 días 10:31" u="1"/>
        <s v="13 días 10:40" u="1"/>
        <s v="13 días 14:37" u="1"/>
        <s v="9 días 14:55" u="1"/>
        <s v="10 días 15:03" u="1"/>
        <s v="3 días 15:05" u="1"/>
        <s v="13 días 15:43" u="1"/>
        <s v="13 días 15:56" u="1"/>
        <s v="13 días 16:00" u="1"/>
        <s v="6 días 16:01" u="1"/>
        <s v="6 días 16:58" u="1"/>
        <s v="9 días 17:03" u="1"/>
        <s v="3 días 17:43" u="1"/>
        <s v="4 días 18:01" u="1"/>
        <s v="3 días 18:16" u="1"/>
        <s v="7 días 19:13" u="1"/>
        <s v="8 días 19:23" u="1"/>
        <s v="8 días 20:17" u="1"/>
        <s v="1 días 21:25" u="1"/>
        <s v="4 días 20:22" u="1"/>
        <s v="10 días 06:31" u="1"/>
        <s v="12 días 06:39" u="1"/>
        <s v="10 días 07:27" u="1"/>
        <s v="10 días 08:36" u="1"/>
        <s v="11 días 08:39" u="1"/>
        <s v="11 días 08:47" u="1"/>
        <s v="12 días 08:52" u="1"/>
        <s v="15 días 08:58" u="1"/>
        <s v="12 días 08:59" u="1"/>
        <s v="10 días 09:07" u="1"/>
        <s v="12 días 09:09" u="1"/>
        <s v="12 días 09:10" u="1"/>
        <s v="10 días 09:41" u="1"/>
        <s v="10 días 09:51" u="1"/>
        <s v="12 días 09:56" u="1"/>
        <s v="15 días 10:22" u="1"/>
        <s v="12 días 10:39" u="1"/>
        <s v="11 días 10:45" u="1"/>
        <s v="12 días 10:50" u="1"/>
        <s v="11 días 11:02" u="1"/>
        <s v="15 días 11:03" u="1"/>
        <s v="11 días 11:06" u="1"/>
        <s v="15 días 11:49" u="1"/>
        <s v="9 días 12:14" u="1"/>
        <s v="8 días 12:16" u="1"/>
        <s v="8 días 12:20" u="1"/>
        <s v="9 días 12:42" u="1"/>
        <s v="8 días 12:45" u="1"/>
        <s v="8 días 12:55" u="1"/>
        <s v="10 días 12:56" u="1"/>
        <s v="8 días 13:02" u="1"/>
        <s v="15 días 13:19" u="1"/>
        <s v="11 días 13:22" u="1"/>
        <s v="15 días 13:28" u="1"/>
        <s v="12 días 13:29" u="1"/>
        <s v="6 días 14:12" u="1"/>
        <s v="12 días 14:45" u="1"/>
        <s v="15 días 14:56" u="1"/>
        <s v="10 días 15:24" u="1"/>
        <s v="4 días 22:35" u="1"/>
        <s v="13 días 11:23" u="1"/>
        <s v="9 días 19:40" u="1"/>
        <s v="15 días 10:27" u="1"/>
        <s v="4 días 22:59" u="1"/>
        <s v="5 días 06:06" u="1"/>
        <s v="11 días 11:17" u="1"/>
        <s v="0 días 14:12" u="1"/>
        <s v="0 días 12:28" u="1"/>
        <s v="9 días 23:05" u="1"/>
        <s v="1 días 17:27" u="1"/>
        <s v="0 días 13:52" u="1"/>
        <s v="0 días 14:31" u="1"/>
        <s v="4 días 18:00" u="1"/>
        <s v="1 días 13:18" u="1"/>
        <s v="8 días 14:30" u="1"/>
        <s v="3 días 07:02" u="1"/>
        <s v="3 días 12:21" u="1"/>
        <s v="0 días 16:04" u="1"/>
        <s v="0 días 09:04" u="1"/>
        <s v="1 días 08:14" u="1"/>
        <s v="0 días 22:13" u="1"/>
        <s v="2 días 23:18" u="1"/>
        <s v="13 días 15:32" u="1"/>
        <s v="0 días 08:04" u="1"/>
        <s v="0 días 08:06" u="1"/>
        <s v="0 días 09:40" u="1"/>
        <s v="0 días 08:14" u="1"/>
        <s v="0 días 08:39" u="1"/>
        <s v="0 días 07:50" u="1"/>
        <s v="1 días 06:45" u="1"/>
        <s v="0 días 08:51" u="1"/>
        <s v="0 días 09:34" u="1"/>
        <s v="0 días 09:44" u="1"/>
        <s v="0 días 10:07" u="1"/>
        <s v="0 días 06:30" u="1"/>
        <s v="0 días 06:37" u="1"/>
        <s v="0 días 08:21" u="1"/>
        <s v="0 días 10:13" u="1"/>
        <s v="0 días 10:49" u="1"/>
        <s v="0 días 13:30" u="1"/>
        <s v="0 días 07:06" u="1"/>
        <s v="0 días 07:51" u="1"/>
        <s v="1 días 12:28" u="1"/>
        <s v="3 días 17:19" u="1"/>
        <s v="4 días 10:29" u="1"/>
        <s v="5 días 13:04" u="1"/>
        <s v="4 días 07:02" u="1"/>
        <s v="2 días 23:34" u="1"/>
        <s v="11 días 23:10" u="1"/>
        <s v="10 días 09:01" u="1"/>
        <s v="5 días 19:07" u="1"/>
        <s v="6 días 08:02" u="1"/>
        <s v="5 días 22:14" u="1"/>
        <s v="8 días 07:36" u="1"/>
        <s v="7 días 19:40" u="1"/>
        <s v="0 días 20:12" u="1"/>
        <s v="5 días 23:35" u="1"/>
        <s v="1 días 16:04" u="1"/>
        <s v="1 días 21:53" u="1"/>
        <s v="10 días 21:01" u="1"/>
        <s v="0 días 22:46" u="1"/>
        <s v="1 días 09:04" u="1"/>
        <s v="5 días 22:35" u="1"/>
        <s v="1 días 23:02" u="1"/>
        <s v="3 días 23:03" u="1"/>
        <s v="10 días 08:32" u="1"/>
        <s v="1 días 23:11" u="1"/>
        <s v="1 días 21:51" u="1"/>
        <s v="0 días 21:48" u="1"/>
        <s v="8 días 22:16" u="1"/>
        <s v="1 días 21:55" u="1"/>
        <s v="2 días 19:51" u="1"/>
        <s v="2 días 18:36" u="1"/>
        <s v="1 días 23:12" u="1"/>
        <s v="1 días 23:23" u="1"/>
        <s v="4 días 23:16" u="1"/>
        <s v="10 días 19:40" u="1"/>
        <s v="2 días 08:14" u="1"/>
        <s v="8 días 17:35" u="1"/>
        <s v="7 días 06:33" u="1"/>
        <s v="1 días 22:13" u="1"/>
        <s v="5 días 07:01" u="1"/>
        <s v="6 días 07:32" u="1"/>
        <s v="7 días 15:47" u="1"/>
        <s v="8 días 17:02" u="1"/>
        <s v="9 días 22:15" u="1"/>
        <s v="14 días 08:01" u="1"/>
        <s v="3 días 18:04" u="1"/>
        <s v="3 días 23:18" u="1"/>
        <s v="8 días 07:21" u="1"/>
        <s v="12 días 13:34" u="1"/>
        <s v="10 días 16:08" u="1"/>
        <s v="10 días 14:54" u="1"/>
        <s v="5 días 22:59" u="1"/>
        <s v="8 días 07:19" u="1"/>
        <s v="4 días 06:35" u="1"/>
        <s v="1 días 08:04" u="1"/>
        <s v="4 días 06:36" u="1"/>
        <s v="12 días 12:07" u="1"/>
        <s v="9 días 07:37" u="1"/>
        <s v="2 días 19:54" u="1"/>
        <s v="2 días 20:11" u="1"/>
        <s v="2 días 20:12" u="1"/>
        <s v="3 días 08:00" u="1"/>
        <s v="3 días 06:59" u="1"/>
        <s v="10 días 07:14" u="1"/>
        <s v="10 días 08:33" u="1"/>
        <s v="1 días 09:40" u="1"/>
        <s v="14 días 07:40" u="1"/>
        <s v="3 días 17:48" u="1"/>
        <s v="3 días 17:49" u="1"/>
        <s v="3 días 17:50" u="1"/>
        <s v="2 días 12:39" u="1"/>
        <s v="5 días 17:51" u="1"/>
        <s v="2 días 19:35" u="1"/>
        <s v="5 días 18:28" u="1"/>
        <s v="8 días 13:00" u="1"/>
        <s v="1 días 07:50" u="1"/>
        <s v="4 días 05:55" u="1"/>
        <s v="2 días 17:56" u="1"/>
        <s v="7 días 12:25" u="1"/>
        <s v="2 días 06:45" u="1"/>
        <s v="1 días 08:51" u="1"/>
        <s v="1 días 09:44" u="1"/>
        <s v="1 días 10:07" u="1"/>
        <s v="5 días 20:13" u="1"/>
        <s v="2 días 14:22" u="1"/>
        <s v="8 días 14:18" u="1"/>
        <s v="2 días 19:48" u="1"/>
        <s v="2 días 17:16" u="1"/>
        <s v="3 días 07:05" u="1"/>
        <s v="5 días 07:00" u="1"/>
        <s v="10 días 23:05" u="1"/>
        <s v="12 días 11:40" u="1"/>
        <s v="3 días 14:13" u="1"/>
        <s v="11 días 10:55" u="1"/>
        <s v="1 días 06:30" u="1"/>
        <s v="1 días 06:37" u="1"/>
        <s v="8 días 11:57" u="1"/>
        <s v="1 días 13:30" u="1"/>
        <s v="8 días 13:55" u="1"/>
        <s v="4 días 14:16" u="1"/>
        <s v="8 días 16:47" u="1"/>
        <s v="8 días 17:45" u="1"/>
        <s v="3 días 20:54" u="1"/>
        <s v="6 días 06:54" u="1"/>
        <s v="7 días 06:15" u="1"/>
        <s v="9 días 09:16" u="1"/>
        <s v="9 días 10:04" u="1"/>
        <s v="9 días 14:59" u="1"/>
        <s v="9 días 15:23" u="1"/>
        <s v="9 días 15:39" u="1"/>
        <s v="9 días 15:53" u="1"/>
        <s v="2 días 17:27" u="1"/>
        <s v="6 días 08:38" u="1"/>
        <s v="10 días 09:24" u="1"/>
        <s v="6 días 09:28" u="1"/>
        <s v="3 días 10:16" u="1"/>
        <s v="6 días 11:56" u="1"/>
        <s v="10 días 12:18" u="1"/>
        <s v="7 días 13:18" u="1"/>
        <s v="7 días 15:34" u="1"/>
        <s v="6 días 17:06" u="1"/>
        <s v="6 días 17:10" u="1"/>
        <s v="7 días 17:21" u="1"/>
        <s v="0 días 17:32" u="1"/>
        <s v="5 días 17:41" u="1"/>
        <s v="0 días 19:38" u="1"/>
        <s v="0 días 22:01" u="1"/>
        <s v="6 días 06:42" u="1"/>
        <s v="1 días 07:06" u="1"/>
        <s v="7 días 07:35" u="1"/>
        <s v="1 días 07:51" u="1"/>
        <s v="11 días 12:26" u="1"/>
        <s v="2 días 12:28" u="1"/>
        <s v="8 días 12:30" u="1"/>
        <s v="11 días 12:46" u="1"/>
        <s v="8 días 12:47" u="1"/>
        <s v="11 días 13:16" u="1"/>
        <s v="11 días 14:38" u="1"/>
        <s v="7 días 14:40" u="1"/>
        <s v="11 días 15:41" u="1"/>
        <s v="11 días 16:57" u="1"/>
        <s v="7 días 17:23" u="1"/>
        <s v="11 días 17:28" u="1"/>
        <s v="7 días 18:19" u="1"/>
        <s v="6 días 19:43" u="1"/>
        <s v="1 días 21:08" u="1"/>
        <s v="2 días 07:07" u="1"/>
        <s v="8 días 08:42" u="1"/>
        <s v="8 días 08:46" u="1"/>
        <s v="8 días 09:26" u="1"/>
        <s v="6 días 10:16" u="1"/>
        <s v="12 días 11:00" u="1"/>
        <s v="8 días 14:29" u="1"/>
        <s v="9 días 14:30" u="1"/>
        <s v="12 días 15:04" u="1"/>
        <s v="12 días 15:13" u="1"/>
        <s v="12 días 09:26" u="1"/>
        <s v="12 días 15:46" u="1"/>
        <s v="6 días 16:11" u="1"/>
        <s v="9 días 16:42" u="1"/>
        <s v="12 días 16:53" u="1"/>
        <s v="8 días 16:55" u="1"/>
        <s v="3 días 17:54" u="1"/>
        <s v="9 días 19:47" u="1"/>
        <s v="2 días 19:53" u="1"/>
        <s v="4 días 01:02" u="1"/>
        <s v="5 días 07:17" u="1"/>
        <s v="14 días 08:19" u="1"/>
        <s v="9 días 08:32" u="1"/>
        <s v="9 días 08:46" u="1"/>
        <s v="11 días 09:22" u="1"/>
        <s v="11 días 09:41" u="1"/>
        <s v="14 días 09:47" u="1"/>
        <s v="14 días 09:48" u="1"/>
        <s v="14 días 10:49" u="1"/>
        <s v="9 días 11:38" u="1"/>
        <s v="11 días 11:41" u="1"/>
        <s v="4 días 12:21" u="1"/>
        <s v="11 días 12:24" u="1"/>
        <s v="4 días 12:41" u="1"/>
        <s v="14 días 12:48" u="1"/>
        <s v="7 días 13:01" u="1"/>
        <s v="14 días 13:17" u="1"/>
        <s v="14 días 14:24" u="1"/>
        <s v="14 días 14:26" u="1"/>
        <s v="11 días 14:27" u="1"/>
        <s v="10 días 14:35" u="1"/>
        <s v="11 días 14:46" u="1"/>
        <s v="14 días 15:15" u="1"/>
        <s v="9 días 15:20" u="1"/>
        <s v="10 días 15:23" u="1"/>
        <s v="10 días 15:42" u="1"/>
        <s v="9 días 15:54" u="1"/>
        <s v="10 días 16:13" u="1"/>
        <s v="14 días 16:44" u="1"/>
        <s v="7 días 17:16" u="1"/>
        <s v="14 días 17:26" u="1"/>
        <s v="5 días 17:55" u="1"/>
        <s v="4 días 20:59" u="1"/>
        <s v="9 días 06:38" u="1"/>
        <s v="4 días 06:40" u="1"/>
        <s v="14 días 07:21" u="1"/>
        <s v="14 días 07:38" u="1"/>
        <s v="9 días 07:46" u="1"/>
        <s v="9 días 08:10" u="1"/>
        <s v="10 días 08:54" u="1"/>
        <s v="14 días 09:02" u="1"/>
        <s v="10 días 09:32" u="1"/>
        <s v="9 días 10:05" u="1"/>
        <s v="11 días 10:17" u="1"/>
        <s v="14 días 10:29" u="1"/>
        <s v="14 días 10:31" u="1"/>
        <s v="14 días 10:40" u="1"/>
        <s v="9 días 11:10" u="1"/>
        <s v="9 días 11:50" u="1"/>
        <s v="9 días 14:07" u="1"/>
        <s v="11 días 14:28" u="1"/>
        <s v="14 días 14:37" u="1"/>
        <s v="0 días 12:16" u="1"/>
        <s v="0 días 13:07" u="1"/>
        <s v="10 días 09:29" u="1"/>
        <s v="3 días 07:07" u="1"/>
        <s v="3 días 07:18" u="1"/>
        <s v="0 días 12:14" u="1"/>
        <s v="9 días 07:43" u="1"/>
        <s v="0 días 06:26" u="1"/>
        <s v="0 días 06:25" u="1"/>
        <s v="0 días 06:23" u="1"/>
        <s v="0 días 06:18" u="1"/>
        <s v="3 días 21:54" u="1"/>
        <s v="1 días 06:58" u="1"/>
        <s v="0 días 06:46" u="1"/>
        <s v="1 días 23:00" u="1"/>
        <s v="10 días 06:47" u="1"/>
        <s v="0 días 07:38" u="1"/>
        <s v="14 días 15:14" u="1"/>
        <s v="8 días 20:03" u="1"/>
        <s v="0 días 07:12" u="1"/>
        <s v="0 días 07:59" u="1"/>
        <s v="9 días 14:34" u="1"/>
        <s v="8 días 16:01" u="1"/>
        <s v="0 días 06:22" u="1"/>
        <s v="0 días 07:08" u="1"/>
        <s v="0 días 07:09" u="1"/>
        <s v="1 días 21:03" u="1"/>
        <s v="3 días 06:27" u="1"/>
        <s v="13 días 10:50" u="1"/>
        <s v="5 días 07:02" u="1"/>
        <s v="10 días 22:15" u="1"/>
        <s v="6 días 12:21" u="1"/>
        <s v="3 días 23:34" u="1"/>
        <s v="6 días 16:38" u="1"/>
        <s v="6 días 23:33" u="1"/>
        <s v="1 días 06:26" u="1"/>
        <s v="4 días 23:23" u="1"/>
        <s v="1 días 06:25" u="1"/>
        <s v="8 días 16:27" u="1"/>
        <s v="10 días 11:32" u="1"/>
        <s v="6 días 19:07" u="1"/>
        <s v="1 días 06:18" u="1"/>
        <s v="4 días 21:54" u="1"/>
        <s v="2 días 06:58" u="1"/>
        <s v="1 días 06:46" u="1"/>
        <s v="7 días 22:14" u="1"/>
        <s v="8 días 19:40" u="1"/>
        <s v="1 días 20:12" u="1"/>
        <s v="8 días 09:30" u="1"/>
        <s v="6 días 23:35" u="1"/>
        <s v="13 días 13:19" u="1"/>
        <s v="7 días 23:14" u="1"/>
        <s v="2 días 21:53" u="1"/>
        <s v="8 días 11:44" u="1"/>
        <s v="2 días 23:00" u="1"/>
        <s v="1 días 22:46" u="1"/>
        <s v="7 días 22:35" u="1"/>
        <s v="2 días 23:02" u="1"/>
        <s v="4 días 23:03" u="1"/>
        <s v="11 días 08:32" u="1"/>
        <s v="2 días 23:11" u="1"/>
        <s v="2 días 21:51" u="1"/>
        <s v="1 días 21:48" u="1"/>
        <s v="10 días 22:16" u="1"/>
        <s v="2 días 21:55" u="1"/>
        <s v="8 días 08:13" u="1"/>
        <s v="3 días 19:51" u="1"/>
        <s v="11 días 11:34" u="1"/>
        <s v="3 días 18:36" u="1"/>
        <s v="2 días 23:12" u="1"/>
        <s v="5 días 23:16" u="1"/>
        <s v="12 días 19:40" u="1"/>
        <s v="10 días 17:35" u="1"/>
        <s v="8 días 06:33" u="1"/>
        <s v="2 días 22:13" u="1"/>
        <s v="11 días 06:47" u="1"/>
        <s v="6 días 07:01" u="1"/>
        <s v="8 días 15:47" u="1"/>
        <s v="10 días 17:02" u="1"/>
        <s v="11 días 22:15" u="1"/>
        <s v="15 días 08:01" u="1"/>
        <s v="8 días 17:05" u="1"/>
        <s v="4 días 18:04" u="1"/>
        <s v="5 días 23:18" u="1"/>
        <s v="13 días 13:34" u="1"/>
        <s v="5 días 14:36" u="1"/>
        <s v="7 días 22:59" u="1"/>
        <s v="6 días 16:40" u="1"/>
        <s v="5 días 06:35" u="1"/>
        <s v="5 días 06:36" u="1"/>
        <s v="7 días 08:56" u="1"/>
        <s v="13 días 12:07" u="1"/>
        <s v="1 días 07:38" u="1"/>
        <s v="3 días 19:54" u="1"/>
        <s v="3 días 20:11" u="1"/>
        <s v="3 días 20:12" u="1"/>
        <s v="12 días 07:14" u="1"/>
        <s v="6 días 12:17" u="1"/>
        <s v="10 días 12:23" u="1"/>
        <s v="15 días 07:40" u="1"/>
        <s v="4 días 17:48" u="1"/>
        <s v="4 días 17:49" u="1"/>
        <s v="4 días 17:50" u="1"/>
        <s v="15 días 15:14" u="1"/>
        <s v="10 días 18:27" u="1"/>
        <s v="6 días 17:51" u="1"/>
        <s v="0 días 20:41" u="1"/>
        <s v="3 días 19:35" u="1"/>
        <s v="6 días 18:28" u="1"/>
        <s v="10 días 13:00" u="1"/>
        <s v="2 días 07:50" u="1"/>
        <s v="7 días 07:15" u="1"/>
        <s v="5 días 05:55" u="1"/>
        <s v="6 días 09:21" u="1"/>
        <s v="3 días 17:56" u="1"/>
        <s v="8 días 12:25" u="1"/>
        <s v="0 días 17:22" u="1"/>
        <s v="3 días 06:45" u="1"/>
        <s v="6 días 08:25" u="1"/>
        <s v="2 días 08:51" u="1"/>
        <s v="9 días 20:03" u="1"/>
        <s v="6 días 15:48" u="1"/>
        <s v="6 días 20:13" u="1"/>
        <s v="3 días 14:22" u="1"/>
        <s v="3 días 15:32" u="1"/>
        <s v="0 días 16:14" u="1"/>
        <s v="3 días 19:48" u="1"/>
        <s v="3 días 17:16" u="1"/>
        <s v="4 días 07:05" u="1"/>
        <s v="12 días 23:05" u="1"/>
        <s v="13 días 11:40" u="1"/>
        <s v="1 días 13:07" u="1"/>
        <s v="8 días 15:31" u="1"/>
        <s v="8 días 16:23" u="1"/>
        <s v="3 días 19:27" u="1"/>
        <s v="2 días 06:30" u="1"/>
        <s v="2 días 06:37" u="1"/>
        <s v="9 días 10:06" u="1"/>
        <s v="9 días 10:13" u="1"/>
        <s v="3 días 10:39" u="1"/>
        <s v="9 días 10:52" u="1"/>
        <s v="9 días 11:33" u="1"/>
        <s v="9 días 11:47" u="1"/>
        <s v="9 días 11:57" u="1"/>
        <s v="9 días 13:55" u="1"/>
        <s v="9 días 14:33" u="1"/>
        <s v="9 días 15:21" u="1"/>
        <s v="11 días 14:34" u="1"/>
        <s v="11 días 14:40" u="1"/>
      </sharedItems>
    </cacheField>
    <cacheField name="ESTADO" numFmtId="0">
      <sharedItems containsBlank="1" count="6">
        <s v="A TIEMPO"/>
        <s v="ALERTA"/>
        <s v="ALERTA_0 Días"/>
        <s v="VENCIDO"/>
        <s v="SIN FECHA"/>
        <m u="1"/>
      </sharedItems>
    </cacheField>
    <cacheField name="MARCA_TEMPORAL" numFmtId="0">
      <sharedItems/>
    </cacheField>
    <cacheField name="REPORTE_TECNICO" numFmtId="0">
      <sharedItems/>
    </cacheField>
    <cacheField name="TECNICO_EJECUTA" numFmtId="0">
      <sharedItems/>
    </cacheField>
    <cacheField name="OBSERVACION" numFmtId="0">
      <sharedItems longText="1"/>
    </cacheField>
    <cacheField name="COORDENADAX" numFmtId="0">
      <sharedItems containsString="0" containsBlank="1" containsNumber="1" minValue="-76.432275000000004" maxValue="-73.905203999999998"/>
    </cacheField>
    <cacheField name="COORDENADAY" numFmtId="0">
      <sharedItems containsString="0" containsBlank="1" containsNumber="1" minValue="5.5377869999999998" maxValue="7.3050967199999999"/>
    </cacheField>
    <cacheField name="AREA_OPERATIVA" numFmtId="0">
      <sharedItems/>
    </cacheField>
    <cacheField name="SUBZONA" numFmtId="0">
      <sharedItems containsBlank="1" count="6">
        <s v="OCCIDENTE"/>
        <s v="ORIENTE"/>
        <s v="METROPOLITANA SUR"/>
        <s v="SUROESTE"/>
        <s v="NORDESTE"/>
        <m u="1"/>
      </sharedItems>
    </cacheField>
    <cacheField name="SUBPED" numFmtId="0">
      <sharedItems/>
    </cacheField>
    <cacheField name="ORDEN_ESTADO" numFmtId="0">
      <sharedItems containsSemiMixedTypes="0" containsString="0" containsNumber="1" containsInteger="1" minValue="0" maxValue="5" count="6">
        <n v="4"/>
        <n v="3"/>
        <n v="2"/>
        <n v="1"/>
        <n v="5"/>
        <n v="0" u="1"/>
      </sharedItems>
    </cacheField>
  </cacheFields>
  <extLst>
    <ext xmlns:x14="http://schemas.microsoft.com/office/spreadsheetml/2009/9/main" uri="{725AE2AE-9491-48be-B2B4-4EB974FC3084}">
      <x14:pivotCacheDefinition pivotCacheId="4512453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2">
  <r>
    <x v="0"/>
    <x v="0"/>
    <s v="NUEVO"/>
    <s v="ENEDOM"/>
    <d v="2022-03-08T09:42:03"/>
    <x v="0"/>
    <n v="15483175"/>
    <s v="DIOFANOR VARELA COSSIO"/>
    <s v="SIN DATOS"/>
    <s v="3108211764"/>
    <x v="0"/>
    <x v="0"/>
    <s v="190847200600400002"/>
    <x v="0"/>
    <x v="0"/>
    <s v="Region Occidente"/>
    <x v="0"/>
    <x v="0"/>
    <x v="0"/>
    <x v="0"/>
    <s v="0 días 08:39"/>
    <x v="0"/>
    <x v="0"/>
    <s v="SIN DATO"/>
    <s v="SIN DATO"/>
    <s v="SIN DATO"/>
    <s v="SIN DATO"/>
    <n v="-76.100572499999998"/>
    <n v="6.3162498200000003"/>
    <s v="SUR-ENE"/>
    <x v="0"/>
    <s v="1"/>
    <x v="0"/>
  </r>
  <r>
    <x v="1"/>
    <x v="1"/>
    <s v="NUEVO"/>
    <s v="ENECNX"/>
    <d v="2026-07-02T12:31:24"/>
    <x v="1"/>
    <n v="71688939"/>
    <s v="RICARDO POSADA"/>
    <s v="3136544"/>
    <s v="3108306484"/>
    <x v="1"/>
    <x v="1"/>
    <s v="190376200493800001"/>
    <x v="1"/>
    <x v="1"/>
    <s v="Revisor Punto de Conexión Oriente"/>
    <x v="0"/>
    <x v="0"/>
    <x v="1"/>
    <x v="1"/>
    <s v="0 días 11:40"/>
    <x v="1"/>
    <x v="0"/>
    <s v="SIN DATO"/>
    <s v="SIN DATO"/>
    <s v="SIN DATO"/>
    <s v="SIN DATO"/>
    <n v="-75.438287270000004"/>
    <n v="5.9958977500000001"/>
    <s v="SUR-ENE"/>
    <x v="1"/>
    <s v="2"/>
    <x v="0"/>
  </r>
  <r>
    <x v="2"/>
    <x v="0"/>
    <s v="NUEVO"/>
    <s v="ENEDOM"/>
    <d v="2022-07-18T15:26:37"/>
    <x v="2"/>
    <n v="3431160"/>
    <s v="HORACIO DAVID VELASQUEZ"/>
    <s v="8564101"/>
    <s v="3188317436"/>
    <x v="2"/>
    <x v="2"/>
    <s v="190138200820010001"/>
    <x v="2"/>
    <x v="0"/>
    <s v="Region Occidente"/>
    <x v="0"/>
    <x v="0"/>
    <x v="0"/>
    <x v="2"/>
    <s v="10 días 10:50"/>
    <x v="2"/>
    <x v="1"/>
    <s v="SIN DATO"/>
    <s v="SIN DATO"/>
    <s v="SIN DATO"/>
    <s v="SIN DATO"/>
    <n v="-76.063756979999994"/>
    <n v="6.8512651199999999"/>
    <s v="SUR-ENE"/>
    <x v="0"/>
    <s v="1"/>
    <x v="1"/>
  </r>
  <r>
    <x v="3"/>
    <x v="0"/>
    <s v="NUEVO"/>
    <s v="ENERES"/>
    <d v="2022-09-05T09:28:27"/>
    <x v="3"/>
    <n v="70752599"/>
    <s v="JOSE ALDEMAR HENAO JARAMILLO"/>
    <s v="SIN DATOS"/>
    <s v="3024552230"/>
    <x v="3"/>
    <x v="3"/>
    <s v="190674200671600001"/>
    <x v="3"/>
    <x v="2"/>
    <s v="Revisor Instalac. Regadas Oriente"/>
    <x v="0"/>
    <x v="0"/>
    <x v="2"/>
    <x v="3"/>
    <s v="4 días 08:44"/>
    <x v="3"/>
    <x v="0"/>
    <s v="SIN DATO"/>
    <s v="SIN DATO"/>
    <s v="SIN DATO"/>
    <s v="SIN DATO"/>
    <n v="-75.379611569999994"/>
    <n v="6.2478089499999996"/>
    <s v="SUR-ENE"/>
    <x v="1"/>
    <s v="1"/>
    <x v="0"/>
  </r>
  <r>
    <x v="4"/>
    <x v="0"/>
    <s v="NUEVO"/>
    <s v="ENERES"/>
    <d v="2022-11-24T14:48:30"/>
    <x v="4"/>
    <n v="70697847"/>
    <s v="JHON ALBERTO GOMEZ RAMIREZ"/>
    <s v="SIN DATOS"/>
    <s v="3206767657"/>
    <x v="4"/>
    <x v="4"/>
    <s v="190698200009500001"/>
    <x v="4"/>
    <x v="2"/>
    <s v="Revisor Instalac. Regadas Oriente"/>
    <x v="0"/>
    <x v="0"/>
    <x v="2"/>
    <x v="4"/>
    <s v="8 días 07:56"/>
    <x v="4"/>
    <x v="1"/>
    <s v="SIN DATO"/>
    <s v="SIN DATO"/>
    <s v="SIN DATO"/>
    <s v="SIN DATO"/>
    <n v="-75.243111040000002"/>
    <n v="6.1312053300000002"/>
    <s v="SUR-ENE"/>
    <x v="1"/>
    <s v="1"/>
    <x v="1"/>
  </r>
  <r>
    <x v="5"/>
    <x v="0"/>
    <s v="NUEVO"/>
    <s v="ENERES"/>
    <d v="2023-02-17T11:50:24"/>
    <x v="5"/>
    <n v="1041228666"/>
    <s v="YEIMY CAROLINA RAMIREZ SALAZAR"/>
    <s v="SIN DATOS"/>
    <s v="3108266522"/>
    <x v="5"/>
    <x v="5"/>
    <s v="371126109000160101"/>
    <x v="5"/>
    <x v="2"/>
    <s v="Revisor Instalac. Regadas Oriente"/>
    <x v="1"/>
    <x v="0"/>
    <x v="3"/>
    <x v="5"/>
    <s v="5 días 22:20"/>
    <x v="5"/>
    <x v="1"/>
    <s v="SIN DATO"/>
    <s v="SIN DATO"/>
    <s v="SIN DATO"/>
    <s v="SIN DATO"/>
    <n v="-75.241045999999997"/>
    <n v="6.2189069999999997"/>
    <s v="SUR-ENE"/>
    <x v="1"/>
    <s v="1"/>
    <x v="1"/>
  </r>
  <r>
    <x v="6"/>
    <x v="0"/>
    <s v="NUEVO"/>
    <s v="ENERES"/>
    <d v="2023-09-12T17:12:05"/>
    <x v="6"/>
    <n v="70514890"/>
    <s v="HECTOR DE JESUS RAMIREZ CASTAÑO"/>
    <s v="SIN DATOS"/>
    <s v="3137663454"/>
    <x v="6"/>
    <x v="6"/>
    <s v="076518007000190101"/>
    <x v="6"/>
    <x v="2"/>
    <s v="METROSUR Vin. Leg. Ref. Concentrada"/>
    <x v="1"/>
    <x v="0"/>
    <x v="3"/>
    <x v="6"/>
    <s v="3 días 07:53"/>
    <x v="6"/>
    <x v="0"/>
    <s v="SIN DATO"/>
    <s v="SIN DATO"/>
    <s v="SIN DATO"/>
    <s v="SIN DATO"/>
    <n v="-75.604186060000004"/>
    <n v="6.1838217499999999"/>
    <s v="SUR-ENE"/>
    <x v="2"/>
    <s v="1"/>
    <x v="0"/>
  </r>
  <r>
    <x v="7"/>
    <x v="0"/>
    <s v="NUEVO"/>
    <s v="ENERES"/>
    <d v="2023-09-25T08:12:15"/>
    <x v="7"/>
    <n v="70854476"/>
    <s v="JAIME HERNAN DUQUE BUITRAGO"/>
    <s v="SIN DATOS"/>
    <s v="3128482373"/>
    <x v="7"/>
    <x v="7"/>
    <s v="190789100120400003"/>
    <x v="7"/>
    <x v="2"/>
    <s v="Revisor Instala. Regadas Suroeste"/>
    <x v="1"/>
    <x v="0"/>
    <x v="3"/>
    <x v="7"/>
    <s v="7 días 23:28"/>
    <x v="7"/>
    <x v="2"/>
    <s v="SIN DATO"/>
    <s v="SIN DATO"/>
    <s v="SIN DATO"/>
    <s v="SIN DATO"/>
    <n v="-75.711531669999999"/>
    <n v="5.6665400000000004"/>
    <s v="SUR-ENE"/>
    <x v="3"/>
    <s v="1"/>
    <x v="2"/>
  </r>
  <r>
    <x v="8"/>
    <x v="0"/>
    <s v="NUEVO"/>
    <s v="ENERES"/>
    <d v="2024-03-08T17:59:06"/>
    <x v="8"/>
    <n v="1001444134"/>
    <s v="CARLOS DEIVY PAMPLONA AISALEZ"/>
    <s v="7036361"/>
    <s v="3146326048"/>
    <x v="8"/>
    <x v="8"/>
    <s v="900055910001256912"/>
    <x v="8"/>
    <x v="2"/>
    <s v="Revisor Instalac. Regadas Oriente"/>
    <x v="1"/>
    <x v="0"/>
    <x v="3"/>
    <x v="8"/>
    <s v="4 días 15:48"/>
    <x v="8"/>
    <x v="0"/>
    <s v="SIN DATO"/>
    <s v="SIN DATO"/>
    <s v="SIN DATO"/>
    <s v="SIN DATO"/>
    <n v="-74.690485766999998"/>
    <n v="5.9534019230000599"/>
    <s v="SUR-ENE"/>
    <x v="1"/>
    <s v="1"/>
    <x v="0"/>
  </r>
  <r>
    <x v="9"/>
    <x v="0"/>
    <s v="NUEVO"/>
    <s v="ENERES"/>
    <d v="2024-06-20T09:41:34"/>
    <x v="9"/>
    <n v="1038408793"/>
    <s v="BEATRIZ ELENA BUITRAGO SOTO"/>
    <s v="SIN DATOS"/>
    <s v="3207928966"/>
    <x v="9"/>
    <x v="9"/>
    <s v="190440200822460002"/>
    <x v="9"/>
    <x v="2"/>
    <s v="Revisor Instalac. Regadas Oriente"/>
    <x v="0"/>
    <x v="0"/>
    <x v="2"/>
    <x v="9"/>
    <s v="4 días 11:03"/>
    <x v="9"/>
    <x v="0"/>
    <s v="SIN DATO"/>
    <s v="SIN DATO"/>
    <s v="SIN DATO"/>
    <s v="SIN DATO"/>
    <n v="-75.279276999999993"/>
    <n v="6.2123970000000002"/>
    <s v="SUR-ENE"/>
    <x v="1"/>
    <s v="1"/>
    <x v="0"/>
  </r>
  <r>
    <x v="10"/>
    <x v="0"/>
    <s v="NUEVO"/>
    <s v="ENEDOM"/>
    <d v="2026-05-13T13:51:16"/>
    <x v="10"/>
    <n v="71587915"/>
    <s v="JOSE ISAIAS MONTOYA GARCIA"/>
    <s v="2270498"/>
    <s v="3113601648"/>
    <x v="10"/>
    <x v="10"/>
    <s v="190411200739105001"/>
    <x v="10"/>
    <x v="0"/>
    <s v="Region Occidente"/>
    <x v="0"/>
    <x v="0"/>
    <x v="0"/>
    <x v="10"/>
    <s v="9 días 10:44"/>
    <x v="10"/>
    <x v="0"/>
    <s v="SIN DATO"/>
    <s v="SIN DATO"/>
    <s v="SIN DATO"/>
    <s v="SIN DATO"/>
    <n v="-75.815522000000001"/>
    <n v="6.7313563299999997"/>
    <s v="SUR-ENE"/>
    <x v="0"/>
    <s v="1"/>
    <x v="0"/>
  </r>
  <r>
    <x v="11"/>
    <x v="0"/>
    <s v="NUEVO"/>
    <s v="ENERES"/>
    <d v="2024-08-09T09:08:04"/>
    <x v="11"/>
    <n v="1045021563"/>
    <s v="DORA ALEYDA QUINTERO VASQUEZ"/>
    <s v="SIN DATOS"/>
    <s v="3014015070"/>
    <x v="11"/>
    <x v="4"/>
    <s v="190698200733187003"/>
    <x v="4"/>
    <x v="2"/>
    <s v="Revisor Instalac. Regadas Oriente"/>
    <x v="0"/>
    <x v="0"/>
    <x v="2"/>
    <x v="11"/>
    <s v="7 días 10:59"/>
    <x v="11"/>
    <x v="0"/>
    <s v="SIN DATO"/>
    <s v="SIN DATO"/>
    <s v="SIN DATO"/>
    <s v="SIN DATO"/>
    <n v="-75.272049670000001"/>
    <n v="6.1234025000000001"/>
    <s v="SUR-ENE"/>
    <x v="1"/>
    <s v="1"/>
    <x v="0"/>
  </r>
  <r>
    <x v="12"/>
    <x v="0"/>
    <s v="NUEVO"/>
    <s v="ENERES"/>
    <d v="2024-10-25T16:53:19"/>
    <x v="12"/>
    <n v="1035917204"/>
    <s v="JENNIFER MUNERA OBANDO"/>
    <s v="SIN DATOS"/>
    <s v="3122569026"/>
    <x v="12"/>
    <x v="11"/>
    <s v="190318203175900001"/>
    <x v="11"/>
    <x v="2"/>
    <s v="Revisor Instalac. Regadas Oriente"/>
    <x v="0"/>
    <x v="0"/>
    <x v="2"/>
    <x v="12"/>
    <s v="4 días 10:36"/>
    <x v="12"/>
    <x v="0"/>
    <s v="SIN DATO"/>
    <s v="SIN DATO"/>
    <s v="SIN DATO"/>
    <s v="SIN DATO"/>
    <n v="-75.459474670000006"/>
    <n v="6.2957513299999999"/>
    <s v="SUR-ENE"/>
    <x v="1"/>
    <s v="1"/>
    <x v="0"/>
  </r>
  <r>
    <x v="13"/>
    <x v="2"/>
    <s v="NUEVO"/>
    <s v="ENENOR"/>
    <d v="2024-10-28T15:00:32"/>
    <x v="13"/>
    <n v="71140234"/>
    <s v="LUIS SIGIBERTO BEDOYA LOPEZ"/>
    <s v="SIN DATOS"/>
    <s v="3207462084"/>
    <x v="13"/>
    <x v="12"/>
    <s v="190680200736920001"/>
    <x v="12"/>
    <x v="3"/>
    <s v="Revisor Instala. Regadas Suroeste"/>
    <x v="0"/>
    <x v="0"/>
    <x v="2"/>
    <x v="13"/>
    <s v="7 días 14:35"/>
    <x v="13"/>
    <x v="0"/>
    <s v="SIN DATO"/>
    <s v="SIN DATO"/>
    <s v="SIN DATO"/>
    <s v="SIN DATO"/>
    <n v="-75.535063269999995"/>
    <n v="5.8608355699999999"/>
    <s v="SUR-ENE"/>
    <x v="3"/>
    <s v="1"/>
    <x v="0"/>
  </r>
  <r>
    <x v="14"/>
    <x v="0"/>
    <s v="NUEVO"/>
    <s v="ENEDOM"/>
    <d v="2024-11-01T08:36:42"/>
    <x v="14"/>
    <n v="1035305002"/>
    <s v="JENNY ANDREA GRACIANO SALAS"/>
    <s v="SIN DATOS"/>
    <s v="3207439321"/>
    <x v="14"/>
    <x v="13"/>
    <s v="114009331000000001"/>
    <x v="13"/>
    <x v="4"/>
    <s v="METROSUR Vin. Legal. y Ref. Rega."/>
    <x v="1"/>
    <x v="0"/>
    <x v="4"/>
    <x v="14"/>
    <s v="0 días 13:38"/>
    <x v="14"/>
    <x v="0"/>
    <s v="SIN DATO"/>
    <s v="SIN DATO"/>
    <s v="SIN DATO"/>
    <s v="SIN DATO"/>
    <n v="-75.614852999999997"/>
    <n v="6.2074590000000001"/>
    <s v="SUR-ENE"/>
    <x v="2"/>
    <s v="1"/>
    <x v="0"/>
  </r>
  <r>
    <x v="15"/>
    <x v="3"/>
    <s v="NUEVO"/>
    <s v="ENEMVI"/>
    <d v="2024-11-06T14:25:30"/>
    <x v="15"/>
    <n v="1152194924"/>
    <s v="ALEJANDRO PATIÑO RUIZ"/>
    <s v="SIN DATOS"/>
    <s v="3218841001"/>
    <x v="15"/>
    <x v="13"/>
    <s v="044718002001520000"/>
    <x v="13"/>
    <x v="5"/>
    <s v="MET-RMRT- Emil Manuel Cadrazco"/>
    <x v="1"/>
    <x v="1"/>
    <x v="5"/>
    <x v="15"/>
    <s v="4 días 11:44"/>
    <x v="15"/>
    <x v="0"/>
    <s v="SIN DATO"/>
    <s v="SIN DATO"/>
    <s v="SIN DATO"/>
    <s v="SIN DATO"/>
    <n v="-75.65279812"/>
    <n v="6.1785880100000004"/>
    <s v="SUR-ENE"/>
    <x v="2"/>
    <s v="1"/>
    <x v="0"/>
  </r>
  <r>
    <x v="16"/>
    <x v="1"/>
    <s v="NUEVO"/>
    <s v="ENECNX"/>
    <d v="2026-07-09T14:10:08"/>
    <x v="16"/>
    <n v="15376699"/>
    <s v="RODRIGO ANTONIO ZULUAGA MEJIA"/>
    <s v="5615220"/>
    <s v="3104425870"/>
    <x v="16"/>
    <x v="14"/>
    <s v="190376200192770000"/>
    <x v="14"/>
    <x v="1"/>
    <s v="Revisor Punto de Conexión Oriente"/>
    <x v="0"/>
    <x v="0"/>
    <x v="1"/>
    <x v="16"/>
    <s v="0 días 14:10"/>
    <x v="16"/>
    <x v="0"/>
    <s v="SIN DATO"/>
    <s v="SIN DATO"/>
    <s v="SIN DATO"/>
    <s v="SIN DATO"/>
    <n v="-75.381423479999995"/>
    <n v="6.0745941800000001"/>
    <s v="SUR-ENE"/>
    <x v="1"/>
    <s v="2"/>
    <x v="0"/>
  </r>
  <r>
    <x v="17"/>
    <x v="0"/>
    <s v="NUEVO"/>
    <s v="ENEDOM"/>
    <d v="2024-11-19T10:03:57"/>
    <x v="17"/>
    <n v="1001233900"/>
    <s v="WENDY DANIELA ZAPATA SANCHEZ"/>
    <s v="SIN DATOS"/>
    <s v="3235974219"/>
    <x v="17"/>
    <x v="13"/>
    <s v="083026001112370201"/>
    <x v="13"/>
    <x v="4"/>
    <s v="METROSUR Vin. Legal. y Ref. Rega."/>
    <x v="1"/>
    <x v="0"/>
    <x v="4"/>
    <x v="17"/>
    <s v="0 días 18:56"/>
    <x v="17"/>
    <x v="0"/>
    <s v="SIN DATO"/>
    <s v="SIN DATO"/>
    <s v="SIN DATO"/>
    <s v="SIN DATO"/>
    <n v="-75.623210999999998"/>
    <n v="6.2359710000000002"/>
    <s v="SUR-ENE"/>
    <x v="2"/>
    <s v="1"/>
    <x v="0"/>
  </r>
  <r>
    <x v="18"/>
    <x v="0"/>
    <s v="NUEVO"/>
    <s v="ENEDOM"/>
    <d v="2026-06-16T09:09:20"/>
    <x v="18"/>
    <n v="1152473668"/>
    <s v="SANDRA MILENA CARVAJALINO AREVALO"/>
    <s v="SIN DATOS"/>
    <s v="3142629485"/>
    <x v="18"/>
    <x v="6"/>
    <s v="163006756682900000"/>
    <x v="6"/>
    <x v="0"/>
    <s v="Habilitación Viviendas Metrosur"/>
    <x v="1"/>
    <x v="0"/>
    <x v="3"/>
    <x v="18"/>
    <s v="3 días 13:20"/>
    <x v="18"/>
    <x v="0"/>
    <s v="10/07/2026 15:37:13"/>
    <s v="EFECTIVO PARA HV"/>
    <s v="ROBINSON DE JESUS ALZATE ARANGO"/>
    <s v="Hv+pase trafo 336582"/>
    <n v="-75.603234"/>
    <n v="6.1936169999999997"/>
    <s v="SUR-ENE"/>
    <x v="2"/>
    <s v="1"/>
    <x v="0"/>
  </r>
  <r>
    <x v="19"/>
    <x v="4"/>
    <s v="NUEVO"/>
    <s v="ENEPRE"/>
    <d v="2025-01-28T16:04:39"/>
    <x v="19"/>
    <n v="1000397654"/>
    <s v="SARA PALACIOS PALACIOS"/>
    <s v="SIN DATOS"/>
    <s v="3245763442"/>
    <x v="19"/>
    <x v="13"/>
    <s v="055121004001601160"/>
    <x v="13"/>
    <x v="6"/>
    <s v="Energía Prepago Metrosur"/>
    <x v="1"/>
    <x v="0"/>
    <x v="6"/>
    <x v="19"/>
    <s v="3 días 23:49"/>
    <x v="19"/>
    <x v="0"/>
    <s v="SIN DATO"/>
    <s v="SIN DATO"/>
    <s v="SIN DATO"/>
    <s v="SIN DATO"/>
    <n v="-75.535774000000004"/>
    <n v="6.2374580000000002"/>
    <s v="SUR-ENE"/>
    <x v="2"/>
    <s v="1"/>
    <x v="0"/>
  </r>
  <r>
    <x v="20"/>
    <x v="0"/>
    <s v="NUEVO"/>
    <s v="ENERES"/>
    <d v="2025-01-24T06:35:06"/>
    <x v="20"/>
    <n v="42840303"/>
    <s v="ROSALBA DE JESUS VALENCIA VALLEJO"/>
    <s v="SIN DATOS"/>
    <s v="3193249348"/>
    <x v="20"/>
    <x v="5"/>
    <s v="371222505000800401"/>
    <x v="5"/>
    <x v="2"/>
    <s v="Revisor Instalac. Regadas Oriente"/>
    <x v="1"/>
    <x v="0"/>
    <x v="3"/>
    <x v="20"/>
    <s v="6 días 22:23"/>
    <x v="20"/>
    <x v="1"/>
    <s v="SIN DATO"/>
    <s v="SIN DATO"/>
    <s v="SIN DATO"/>
    <s v="SIN DATO"/>
    <n v="-75.243941000000007"/>
    <n v="6.2226189999999999"/>
    <s v="SUR-ENE"/>
    <x v="1"/>
    <s v="1"/>
    <x v="1"/>
  </r>
  <r>
    <x v="21"/>
    <x v="0"/>
    <s v="NUEVO"/>
    <s v="ENERES"/>
    <d v="2025-01-28T12:07:13"/>
    <x v="21"/>
    <n v="44006015"/>
    <s v="DIANA CAROLINA JARAMILLO CORREA"/>
    <s v="2608010"/>
    <s v="3122930243"/>
    <x v="21"/>
    <x v="11"/>
    <s v="190319206323573002"/>
    <x v="11"/>
    <x v="2"/>
    <s v="Revisor Instalac. Regadas Oriente"/>
    <x v="0"/>
    <x v="0"/>
    <x v="2"/>
    <x v="21"/>
    <s v="5 días 23:30"/>
    <x v="21"/>
    <x v="0"/>
    <s v="SIN DATO"/>
    <s v="SIN DATO"/>
    <s v="SIN DATO"/>
    <s v="SIN DATO"/>
    <n v="-75.422664999999995"/>
    <n v="6.2709669999999997"/>
    <s v="SUR-ENE"/>
    <x v="1"/>
    <s v="1"/>
    <x v="0"/>
  </r>
  <r>
    <x v="22"/>
    <x v="4"/>
    <s v="RETIR"/>
    <s v="ENEPRE"/>
    <d v="2025-02-04T13:19:33"/>
    <x v="22"/>
    <n v="32336974"/>
    <s v="ADRIANA MEZA"/>
    <s v="4443213"/>
    <s v="3137590674"/>
    <x v="22"/>
    <x v="13"/>
    <s v="054426007000662004-ENEPRE"/>
    <x v="13"/>
    <x v="7"/>
    <s v="Energía Prepago Metrosur"/>
    <x v="1"/>
    <x v="0"/>
    <x v="7"/>
    <x v="22"/>
    <s v="2 días 15:07"/>
    <x v="22"/>
    <x v="0"/>
    <s v="SIN DATO"/>
    <s v="SIN DATO"/>
    <s v="SIN DATO"/>
    <s v="SIN DATO"/>
    <n v="-75.566209000000001"/>
    <n v="6.2464579999999996"/>
    <s v="SUR-ENE"/>
    <x v="2"/>
    <s v="1"/>
    <x v="0"/>
  </r>
  <r>
    <x v="23"/>
    <x v="0"/>
    <s v="CAMBI"/>
    <s v="ENERES"/>
    <d v="2025-02-04T14:22:05"/>
    <x v="23"/>
    <n v="32102497"/>
    <s v="ALBA MARGOTH CORREA LAYOS"/>
    <s v="3665096"/>
    <s v="3218576258"/>
    <x v="23"/>
    <x v="15"/>
    <s v="190042100359203000"/>
    <x v="15"/>
    <x v="8"/>
    <s v="Region Occidente"/>
    <x v="1"/>
    <x v="0"/>
    <x v="3"/>
    <x v="23"/>
    <s v="4 días 09:02"/>
    <x v="23"/>
    <x v="0"/>
    <s v="SIN DATO"/>
    <s v="SIN DATO"/>
    <s v="SIN DATO"/>
    <s v="SIN DATO"/>
    <n v="-75.813828000000001"/>
    <n v="6.5654680000000001"/>
    <s v="SUR-ENE"/>
    <x v="0"/>
    <s v="2"/>
    <x v="0"/>
  </r>
  <r>
    <x v="24"/>
    <x v="1"/>
    <s v="NUEVO"/>
    <s v="ENECNX"/>
    <d v="2026-07-07T07:53:03"/>
    <x v="24"/>
    <n v="900970066"/>
    <s v="FACTURA Y DISEÑO SAS"/>
    <s v="SIN DATOS"/>
    <s v="3104494046"/>
    <x v="24"/>
    <x v="13"/>
    <s v="050326008100090000"/>
    <x v="13"/>
    <x v="1"/>
    <s v="Revisor Puntos de Conexión Metrosur"/>
    <x v="1"/>
    <x v="0"/>
    <x v="1"/>
    <x v="24"/>
    <s v="3 días 07:53"/>
    <x v="24"/>
    <x v="1"/>
    <s v="SIN DATO"/>
    <s v="SIN DATO"/>
    <s v="SIN DATO"/>
    <s v="SIN DATO"/>
    <n v="-75.566668079999999"/>
    <n v="6.20768407"/>
    <s v="SUR-ENE"/>
    <x v="2"/>
    <s v="3"/>
    <x v="1"/>
  </r>
  <r>
    <x v="25"/>
    <x v="0"/>
    <s v="NUEVO"/>
    <s v="ENEDOM"/>
    <d v="2025-03-04T11:37:28"/>
    <x v="25"/>
    <n v="8101086"/>
    <s v="LUIS FERNANDO PALACIO MANCO"/>
    <s v="3307772"/>
    <s v="3117832859"/>
    <x v="25"/>
    <x v="13"/>
    <s v="055127406220829905"/>
    <x v="13"/>
    <x v="4"/>
    <s v="METROSUR Vin. Legal. y Ref. Rega."/>
    <x v="1"/>
    <x v="0"/>
    <x v="4"/>
    <x v="25"/>
    <s v="3 días 22:28"/>
    <x v="25"/>
    <x v="1"/>
    <s v="19/05/2026 16:22:20"/>
    <s v="DESCARTADO"/>
    <s v="CARLOS MARIO IDARRAGA MEJIA"/>
    <s v="414 casa sola el número queda ahí dicen que está equivocado y no conocen el usuario en el sector"/>
    <n v="-75.540452590000001"/>
    <n v="6.2407803800000003"/>
    <s v="SUR-ENE"/>
    <x v="2"/>
    <s v="1"/>
    <x v="1"/>
  </r>
  <r>
    <x v="26"/>
    <x v="0"/>
    <s v="NUEVO"/>
    <s v="ENERES"/>
    <d v="2025-03-07T16:14:40"/>
    <x v="26"/>
    <n v="43271228"/>
    <s v="YAMILE ANDREA MUÑOZ BURITICA"/>
    <s v="SIN DATOS"/>
    <s v="3192415186"/>
    <x v="26"/>
    <x v="13"/>
    <s v="054124338100100201"/>
    <x v="13"/>
    <x v="2"/>
    <s v="METROSUR Vin. Leg. Ref. Concentrada"/>
    <x v="1"/>
    <x v="0"/>
    <x v="3"/>
    <x v="26"/>
    <s v="3 días 23:47"/>
    <x v="26"/>
    <x v="0"/>
    <s v="SIN DATO"/>
    <s v="SIN DATO"/>
    <s v="SIN DATO"/>
    <s v="SIN DATO"/>
    <n v="-75.542099359999995"/>
    <n v="6.2327710600000001"/>
    <s v="SUR-ENE"/>
    <x v="2"/>
    <s v="1"/>
    <x v="0"/>
  </r>
  <r>
    <x v="27"/>
    <x v="0"/>
    <s v="NUEVO"/>
    <s v="ENERES"/>
    <d v="2025-03-12T08:30:02"/>
    <x v="27"/>
    <n v="1046908942"/>
    <s v="YENNIFER OMAIRA QUINTANA MANRIQUE"/>
    <s v="SIN DATOS"/>
    <s v="3117592944"/>
    <x v="27"/>
    <x v="16"/>
    <s v="190378100017143203"/>
    <x v="16"/>
    <x v="2"/>
    <s v="Region Nordeste"/>
    <x v="1"/>
    <x v="0"/>
    <x v="3"/>
    <x v="27"/>
    <s v="6 días 16:28"/>
    <x v="27"/>
    <x v="1"/>
    <s v="SIN DATO"/>
    <s v="SIN DATO"/>
    <s v="SIN DATO"/>
    <s v="SIN DATO"/>
    <n v="-74.706647000000004"/>
    <n v="7.0731869999999999"/>
    <s v="SUR-ENE"/>
    <x v="4"/>
    <s v="1"/>
    <x v="1"/>
  </r>
  <r>
    <x v="28"/>
    <x v="0"/>
    <s v="NUEVO"/>
    <s v="ENERES"/>
    <d v="2025-03-28T10:39:35"/>
    <x v="28"/>
    <n v="42941761"/>
    <s v="ISABEL CRISTINA CUARTAS ARAQUE"/>
    <s v="SIN DATOS"/>
    <s v="3118424334"/>
    <x v="28"/>
    <x v="17"/>
    <s v="190113100010280010"/>
    <x v="17"/>
    <x v="2"/>
    <s v="Region Occidente"/>
    <x v="1"/>
    <x v="0"/>
    <x v="3"/>
    <x v="28"/>
    <s v="0 días 08:05"/>
    <x v="28"/>
    <x v="0"/>
    <s v="SIN DATO"/>
    <s v="SIN DATO"/>
    <s v="SIN DATO"/>
    <s v="SIN DATO"/>
    <n v="-75.908082140000005"/>
    <n v="6.71837616"/>
    <s v="SUR-ENE"/>
    <x v="0"/>
    <s v="1"/>
    <x v="0"/>
  </r>
  <r>
    <x v="29"/>
    <x v="0"/>
    <s v="NUEVO"/>
    <s v="ENERES"/>
    <d v="2025-03-28T10:48:43"/>
    <x v="29"/>
    <n v="42941761"/>
    <s v="ISABEL CRISTINA CUARTAS ARAQUE"/>
    <s v="SIN DATOS"/>
    <s v="3118424334"/>
    <x v="29"/>
    <x v="17"/>
    <s v="190113100010280020"/>
    <x v="17"/>
    <x v="2"/>
    <s v="Region Occidente"/>
    <x v="1"/>
    <x v="0"/>
    <x v="3"/>
    <x v="29"/>
    <s v="0 días 08:06"/>
    <x v="29"/>
    <x v="0"/>
    <s v="SIN DATO"/>
    <s v="SIN DATO"/>
    <s v="SIN DATO"/>
    <s v="SIN DATO"/>
    <n v="-75.908082140000005"/>
    <n v="6.71837616"/>
    <s v="SUR-ENE"/>
    <x v="0"/>
    <s v="1"/>
    <x v="0"/>
  </r>
  <r>
    <x v="30"/>
    <x v="0"/>
    <s v="NUEVO"/>
    <s v="ENERES"/>
    <d v="2025-03-28T10:52:23"/>
    <x v="30"/>
    <n v="42941761"/>
    <s v="ISABEL CRISTINA CUARTAS ARAQUE"/>
    <s v="SIN DATOS"/>
    <s v="3118424334"/>
    <x v="30"/>
    <x v="17"/>
    <s v="190113100010280030"/>
    <x v="17"/>
    <x v="2"/>
    <s v="Region Occidente"/>
    <x v="1"/>
    <x v="0"/>
    <x v="3"/>
    <x v="30"/>
    <s v="0 días 08:07"/>
    <x v="30"/>
    <x v="0"/>
    <s v="SIN DATO"/>
    <s v="SIN DATO"/>
    <s v="SIN DATO"/>
    <s v="SIN DATO"/>
    <n v="-75.908082140000005"/>
    <n v="6.71837616"/>
    <s v="SUR-ENE"/>
    <x v="0"/>
    <s v="1"/>
    <x v="0"/>
  </r>
  <r>
    <x v="31"/>
    <x v="0"/>
    <s v="NUEVO"/>
    <s v="ENEDOM"/>
    <d v="2026-07-10T12:03:42"/>
    <x v="31"/>
    <n v="1039471886"/>
    <s v="ARGEMIRO URIBE RIOS"/>
    <s v="2217761"/>
    <s v="3218801307"/>
    <x v="31"/>
    <x v="13"/>
    <s v="705024006000350118"/>
    <x v="13"/>
    <x v="0"/>
    <s v="Habilitación Viviendas Metrosur"/>
    <x v="1"/>
    <x v="1"/>
    <x v="3"/>
    <x v="31"/>
    <s v="0 días 12:03"/>
    <x v="31"/>
    <x v="0"/>
    <s v="SIN DATO"/>
    <s v="SIN DATO"/>
    <s v="SIN DATO"/>
    <s v="SIN DATO"/>
    <n v="-75.527158920000005"/>
    <n v="6.2359452099999997"/>
    <s v="SUR-ENE"/>
    <x v="2"/>
    <s v="1"/>
    <x v="0"/>
  </r>
  <r>
    <x v="32"/>
    <x v="0"/>
    <s v="NUEVO"/>
    <s v="ENERES"/>
    <d v="2025-04-09T11:15:32"/>
    <x v="32"/>
    <n v="72310741"/>
    <s v="MAURICIO PALACIO GUTIERREZ"/>
    <s v="SIN DATOS"/>
    <s v="3204754508"/>
    <x v="32"/>
    <x v="18"/>
    <s v="190616200201876011"/>
    <x v="18"/>
    <x v="2"/>
    <s v="Revisor Instalac. Regadas Oriente"/>
    <x v="0"/>
    <x v="0"/>
    <x v="2"/>
    <x v="32"/>
    <s v="7 días 08:34"/>
    <x v="32"/>
    <x v="0"/>
    <s v="SIN DATO"/>
    <s v="SIN DATO"/>
    <s v="SIN DATO"/>
    <s v="SIN DATO"/>
    <n v="-75.356127000000001"/>
    <n v="6.2141380000000002"/>
    <s v="SUR-ENE"/>
    <x v="1"/>
    <s v="1"/>
    <x v="0"/>
  </r>
  <r>
    <x v="33"/>
    <x v="0"/>
    <s v="NUEVO"/>
    <s v="ENERES"/>
    <d v="2025-04-10T14:45:21"/>
    <x v="33"/>
    <n v="8460582"/>
    <s v="LUIS FERNANDO ARBOLEDA GRANDA"/>
    <s v="SIN DATOS"/>
    <s v="3103894876"/>
    <x v="33"/>
    <x v="19"/>
    <s v="190350100086000003"/>
    <x v="19"/>
    <x v="2"/>
    <s v="Revisor Instala. Regadas Suroeste"/>
    <x v="1"/>
    <x v="0"/>
    <x v="3"/>
    <x v="33"/>
    <s v="2 días 08:21"/>
    <x v="33"/>
    <x v="0"/>
    <s v="SIN DATO"/>
    <s v="SIN DATO"/>
    <s v="SIN DATO"/>
    <s v="SIN DATO"/>
    <n v="-75.906548639999997"/>
    <n v="5.7997758800000003"/>
    <s v="SUR-ENE"/>
    <x v="3"/>
    <s v="1"/>
    <x v="0"/>
  </r>
  <r>
    <x v="34"/>
    <x v="0"/>
    <s v="NUEVO"/>
    <s v="ENEDOM"/>
    <d v="2025-04-22T12:59:28"/>
    <x v="34"/>
    <n v="1152455095"/>
    <s v="YAINARI DIOSA VERA"/>
    <s v="SIN DATOS"/>
    <s v="3001988390"/>
    <x v="34"/>
    <x v="13"/>
    <s v="081121402000650200"/>
    <x v="13"/>
    <x v="4"/>
    <s v="Habilitación Viviendas Metrosur"/>
    <x v="1"/>
    <x v="1"/>
    <x v="4"/>
    <x v="34"/>
    <s v="0 días 10:33"/>
    <x v="34"/>
    <x v="0"/>
    <s v="30/12/2025 15:32:57"/>
    <s v="DESCARTADO"/>
    <s v="JONNY ALEXANDER GUZMAN CONTRERAS"/>
    <s v="405 requiere permiso para instalar medidor "/>
    <n v="-75.635281000000006"/>
    <n v="6.2187000000000001"/>
    <s v="SUR-ENE"/>
    <x v="2"/>
    <s v="1"/>
    <x v="0"/>
  </r>
  <r>
    <x v="35"/>
    <x v="0"/>
    <s v="NUEVO"/>
    <s v="ENERES"/>
    <d v="2025-04-24T10:35:18"/>
    <x v="35"/>
    <n v="42935216"/>
    <s v="BLANCA INES HERRERA ECHEVERRI"/>
    <s v="2305610"/>
    <s v="3107320631"/>
    <x v="35"/>
    <x v="16"/>
    <s v="190735102207100103"/>
    <x v="16"/>
    <x v="2"/>
    <s v="Region Nordeste"/>
    <x v="1"/>
    <x v="0"/>
    <x v="3"/>
    <x v="35"/>
    <s v="6 días 17:08"/>
    <x v="35"/>
    <x v="1"/>
    <s v="SIN DATO"/>
    <s v="SIN DATO"/>
    <s v="SIN DATO"/>
    <s v="SIN DATO"/>
    <n v="-74.698110319999998"/>
    <n v="7.0816396499999996"/>
    <s v="SUR-ENE"/>
    <x v="4"/>
    <s v="1"/>
    <x v="1"/>
  </r>
  <r>
    <x v="36"/>
    <x v="0"/>
    <s v="NUEVO"/>
    <s v="ENERES"/>
    <d v="2025-04-24T15:18:40"/>
    <x v="36"/>
    <n v="21969805"/>
    <s v="CARMEN ELENA ECHAVARRIA CHANCI"/>
    <s v="SIN DATOS"/>
    <s v="3122186323"/>
    <x v="36"/>
    <x v="13"/>
    <s v="055225305200680428"/>
    <x v="13"/>
    <x v="2"/>
    <s v="Revisor Instal. Regadas Metrosur"/>
    <x v="1"/>
    <x v="0"/>
    <x v="3"/>
    <x v="36"/>
    <s v="0 días 22:20"/>
    <x v="36"/>
    <x v="0"/>
    <s v="SIN DATO"/>
    <s v="SIN DATO"/>
    <s v="SIN DATO"/>
    <s v="SIN DATO"/>
    <n v="-75.547266800000003"/>
    <n v="6.2453205000000001"/>
    <s v="SUR-ENE"/>
    <x v="2"/>
    <s v="1"/>
    <x v="0"/>
  </r>
  <r>
    <x v="37"/>
    <x v="0"/>
    <s v="NUEVO"/>
    <s v="ENERES"/>
    <d v="2025-05-15T13:21:40"/>
    <x v="37"/>
    <n v="71001741"/>
    <s v="LUIS CARLOS RINCON BENITEZ"/>
    <s v="SIN DATOS"/>
    <s v="3117421836"/>
    <x v="37"/>
    <x v="20"/>
    <s v="190667100019200003"/>
    <x v="20"/>
    <x v="2"/>
    <s v="Revisor Instalac. Regadas Oriente"/>
    <x v="1"/>
    <x v="0"/>
    <x v="3"/>
    <x v="37"/>
    <s v="3 días 09:23"/>
    <x v="37"/>
    <x v="0"/>
    <s v="SIN DATO"/>
    <s v="SIN DATO"/>
    <s v="SIN DATO"/>
    <s v="SIN DATO"/>
    <n v="-75.027885510000004"/>
    <n v="6.2962978200000004"/>
    <s v="SUR-ENE"/>
    <x v="1"/>
    <s v="1"/>
    <x v="0"/>
  </r>
  <r>
    <x v="38"/>
    <x v="0"/>
    <s v="NUEVO"/>
    <s v="ENERES"/>
    <d v="2025-05-16T11:02:52"/>
    <x v="38"/>
    <n v="1041326096"/>
    <s v="SANDRA MILENA LOPEZ MARIN"/>
    <s v="SIN DATOS"/>
    <s v="3148882448"/>
    <x v="38"/>
    <x v="3"/>
    <s v="190319207534000002"/>
    <x v="3"/>
    <x v="2"/>
    <s v="Revisor Instalac. Regadas Oriente"/>
    <x v="0"/>
    <x v="0"/>
    <x v="2"/>
    <x v="38"/>
    <s v="5 días 11:29"/>
    <x v="38"/>
    <x v="0"/>
    <s v="SIN DATO"/>
    <s v="SIN DATO"/>
    <s v="SIN DATO"/>
    <s v="SIN DATO"/>
    <n v="-75.358145750000006"/>
    <n v="6.3702084299999999"/>
    <s v="SUR-ENE"/>
    <x v="1"/>
    <s v="1"/>
    <x v="0"/>
  </r>
  <r>
    <x v="39"/>
    <x v="0"/>
    <s v="NUEVO"/>
    <s v="ENERES"/>
    <d v="2025-05-16T13:59:40"/>
    <x v="39"/>
    <n v="1035224108"/>
    <s v="ELIANA MARITZA CARDENAS ALZATE"/>
    <s v="SIN DATOS"/>
    <s v="3148882448"/>
    <x v="39"/>
    <x v="3"/>
    <s v="190319207534000006"/>
    <x v="3"/>
    <x v="2"/>
    <s v="Revisor Instalac. Regadas Oriente"/>
    <x v="0"/>
    <x v="0"/>
    <x v="2"/>
    <x v="39"/>
    <s v="5 días 11:30"/>
    <x v="39"/>
    <x v="0"/>
    <s v="SIN DATO"/>
    <s v="SIN DATO"/>
    <s v="SIN DATO"/>
    <s v="SIN DATO"/>
    <n v="-75.358145750000006"/>
    <n v="6.3702084299999999"/>
    <s v="SUR-ENE"/>
    <x v="1"/>
    <s v="1"/>
    <x v="0"/>
  </r>
  <r>
    <x v="40"/>
    <x v="0"/>
    <s v="NUEVO"/>
    <s v="ENERES"/>
    <d v="2025-05-16T15:41:11"/>
    <x v="40"/>
    <n v="15536214"/>
    <s v="LUIS FELIPE PEREZ FLOREZ"/>
    <s v="SIN DATOS"/>
    <s v="3122249232"/>
    <x v="40"/>
    <x v="21"/>
    <s v="190604100018800002"/>
    <x v="21"/>
    <x v="2"/>
    <s v="Region Nordeste"/>
    <x v="1"/>
    <x v="0"/>
    <x v="3"/>
    <x v="40"/>
    <s v="7 días 16:20"/>
    <x v="40"/>
    <x v="2"/>
    <s v="SIN DATO"/>
    <s v="SIN DATO"/>
    <s v="SIN DATO"/>
    <s v="SIN DATO"/>
    <n v="-74.690903140000003"/>
    <n v="7.0306213900000003"/>
    <s v="SUR-ENE"/>
    <x v="4"/>
    <s v="1"/>
    <x v="2"/>
  </r>
  <r>
    <x v="41"/>
    <x v="0"/>
    <s v="NUEVO"/>
    <s v="ENERES"/>
    <d v="2025-05-16T15:46:37"/>
    <x v="41"/>
    <n v="1143377201"/>
    <s v="EDWAR ALBERTO CIFUENTES RIOS"/>
    <s v="SIN DATOS"/>
    <s v="3148882448"/>
    <x v="41"/>
    <x v="3"/>
    <s v="190319207534000008"/>
    <x v="3"/>
    <x v="2"/>
    <s v="Revisor Instalac. Regadas Oriente"/>
    <x v="0"/>
    <x v="0"/>
    <x v="2"/>
    <x v="41"/>
    <s v="6 días 11:49"/>
    <x v="41"/>
    <x v="0"/>
    <s v="SIN DATO"/>
    <s v="SIN DATO"/>
    <s v="SIN DATO"/>
    <s v="SIN DATO"/>
    <n v="-75.358145750000006"/>
    <n v="6.3702084299999999"/>
    <s v="SUR-ENE"/>
    <x v="1"/>
    <s v="1"/>
    <x v="0"/>
  </r>
  <r>
    <x v="42"/>
    <x v="0"/>
    <s v="NUEVO"/>
    <s v="ENERES"/>
    <d v="2025-05-16T16:27:02"/>
    <x v="42"/>
    <n v="43755901"/>
    <s v="DINA LISSET ARIAS PEREZ"/>
    <s v="3163569"/>
    <s v="3148882448"/>
    <x v="42"/>
    <x v="3"/>
    <s v="190319207534000009"/>
    <x v="3"/>
    <x v="2"/>
    <s v="Revisor Instalac. Regadas Oriente"/>
    <x v="0"/>
    <x v="0"/>
    <x v="2"/>
    <x v="42"/>
    <s v="5 días 11:31"/>
    <x v="42"/>
    <x v="0"/>
    <s v="SIN DATO"/>
    <s v="SIN DATO"/>
    <s v="SIN DATO"/>
    <s v="SIN DATO"/>
    <n v="-75.358145750000006"/>
    <n v="6.3702084299999999"/>
    <s v="SUR-ENE"/>
    <x v="1"/>
    <s v="1"/>
    <x v="0"/>
  </r>
  <r>
    <x v="43"/>
    <x v="0"/>
    <s v="NUEVO"/>
    <s v="ENERES"/>
    <d v="2025-05-21T09:59:50"/>
    <x v="43"/>
    <n v="32211162"/>
    <s v="RUBIRIA MARIA HERRERA GIRALDO"/>
    <s v="SIN DATOS"/>
    <s v="3137868757"/>
    <x v="43"/>
    <x v="21"/>
    <s v="190604100074930001"/>
    <x v="21"/>
    <x v="2"/>
    <s v="Region Nordeste"/>
    <x v="1"/>
    <x v="0"/>
    <x v="3"/>
    <x v="43"/>
    <s v="7 días 16:35"/>
    <x v="43"/>
    <x v="2"/>
    <s v="SIN DATO"/>
    <s v="SIN DATO"/>
    <s v="SIN DATO"/>
    <s v="SIN DATO"/>
    <n v="-74.691827259999997"/>
    <n v="7.0245191"/>
    <s v="SUR-ENE"/>
    <x v="4"/>
    <s v="1"/>
    <x v="2"/>
  </r>
  <r>
    <x v="44"/>
    <x v="0"/>
    <s v="NUEVO"/>
    <s v="ENERES"/>
    <d v="2025-05-28T13:30:57"/>
    <x v="44"/>
    <n v="1152210552"/>
    <s v="CAMILA CEBALLOS MEJIA"/>
    <s v="4998976"/>
    <s v="3004267145"/>
    <x v="44"/>
    <x v="11"/>
    <s v="190319204915340004"/>
    <x v="11"/>
    <x v="2"/>
    <s v="Revisor Instalac. Regadas Oriente"/>
    <x v="0"/>
    <x v="0"/>
    <x v="2"/>
    <x v="44"/>
    <s v="7 días 11:13"/>
    <x v="44"/>
    <x v="0"/>
    <s v="SIN DATO"/>
    <s v="SIN DATO"/>
    <s v="SIN DATO"/>
    <s v="SIN DATO"/>
    <n v="-75.424902000000003"/>
    <n v="6.2164551699999997"/>
    <s v="SUR-ENE"/>
    <x v="1"/>
    <s v="1"/>
    <x v="0"/>
  </r>
  <r>
    <x v="45"/>
    <x v="0"/>
    <s v="NUEVO"/>
    <s v="ENERES"/>
    <d v="2025-06-13T14:32:07"/>
    <x v="45"/>
    <n v="1001554921"/>
    <s v="DIEGO LEON CARVAJAL RODRIGUEZ"/>
    <s v="SIN DATOS"/>
    <s v="3233340572"/>
    <x v="45"/>
    <x v="21"/>
    <s v="190604100042355901"/>
    <x v="21"/>
    <x v="2"/>
    <s v="Region Nordeste"/>
    <x v="1"/>
    <x v="0"/>
    <x v="3"/>
    <x v="45"/>
    <s v="7 días 16:25"/>
    <x v="45"/>
    <x v="2"/>
    <s v="SIN DATO"/>
    <s v="SIN DATO"/>
    <s v="SIN DATO"/>
    <s v="SIN DATO"/>
    <n v="-74.699213240000006"/>
    <n v="7.03091154"/>
    <s v="SUR-ENE"/>
    <x v="4"/>
    <s v="1"/>
    <x v="2"/>
  </r>
  <r>
    <x v="46"/>
    <x v="0"/>
    <s v="NUEVO"/>
    <s v="ENERES"/>
    <d v="2025-06-13T14:37:11"/>
    <x v="46"/>
    <n v="1001554921"/>
    <s v="DIEGO LEON CARVAJAL RODRIGUEZ"/>
    <s v="SIN DATOS"/>
    <s v="3234963892"/>
    <x v="46"/>
    <x v="21"/>
    <s v="190604100042355100"/>
    <x v="21"/>
    <x v="2"/>
    <s v="Region Nordeste"/>
    <x v="1"/>
    <x v="0"/>
    <x v="3"/>
    <x v="46"/>
    <s v="7 días 16:24"/>
    <x v="46"/>
    <x v="2"/>
    <s v="SIN DATO"/>
    <s v="SIN DATO"/>
    <s v="SIN DATO"/>
    <s v="SIN DATO"/>
    <n v="-74.699213240000006"/>
    <n v="7.03091154"/>
    <s v="SUR-ENE"/>
    <x v="4"/>
    <s v="1"/>
    <x v="2"/>
  </r>
  <r>
    <x v="47"/>
    <x v="1"/>
    <s v="NUEVO"/>
    <s v="ENECNX"/>
    <d v="2026-07-06T15:55:01"/>
    <x v="47"/>
    <n v="42881276"/>
    <s v="VICTORIA EUGENIA CORREA ARGUELLO"/>
    <s v="SIN DATOS"/>
    <s v="3023746946"/>
    <x v="47"/>
    <x v="22"/>
    <s v="900050300001604214"/>
    <x v="22"/>
    <x v="1"/>
    <s v="Revisor Puntos de Conexión Suroeste"/>
    <x v="1"/>
    <x v="0"/>
    <x v="1"/>
    <x v="47"/>
    <s v="4 días 15:55"/>
    <x v="47"/>
    <x v="2"/>
    <s v="SIN DATO"/>
    <s v="SIN DATO"/>
    <s v="SIN DATO"/>
    <s v="SIN DATO"/>
    <n v="-75.708215686000003"/>
    <n v="6.0325253630000502"/>
    <s v="SUR-ENE"/>
    <x v="3"/>
    <s v="2"/>
    <x v="2"/>
  </r>
  <r>
    <x v="48"/>
    <x v="2"/>
    <s v="NUEVO"/>
    <s v="ENENOR"/>
    <d v="2025-06-18T11:06:17"/>
    <x v="48"/>
    <n v="1001363427"/>
    <s v="VALENTINA GOMEZ RESTREPO"/>
    <s v="SIN DATOS"/>
    <s v="3188326050"/>
    <x v="48"/>
    <x v="23"/>
    <s v="190761200575100102"/>
    <x v="23"/>
    <x v="3"/>
    <s v="Region Occidente"/>
    <x v="0"/>
    <x v="0"/>
    <x v="2"/>
    <x v="48"/>
    <s v="3 días 23:49"/>
    <x v="48"/>
    <x v="0"/>
    <s v="SIN DATO"/>
    <s v="SIN DATO"/>
    <s v="SIN DATO"/>
    <s v="SIN DATO"/>
    <n v="-75.762175999999997"/>
    <n v="6.5159719999999997"/>
    <s v="SUR-ENE"/>
    <x v="0"/>
    <s v="1"/>
    <x v="0"/>
  </r>
  <r>
    <x v="49"/>
    <x v="0"/>
    <s v="NUEVO"/>
    <s v="ENERES"/>
    <d v="2025-06-19T09:10:48"/>
    <x v="49"/>
    <n v="43711591"/>
    <s v="LUCELLY DEL SOCORRO ALZATE JIMENEZ"/>
    <s v="SIN DATOS"/>
    <s v="3127306899"/>
    <x v="49"/>
    <x v="14"/>
    <s v="190376200184224302"/>
    <x v="14"/>
    <x v="2"/>
    <s v="Revisor Instalac. Regadas Oriente"/>
    <x v="0"/>
    <x v="0"/>
    <x v="2"/>
    <x v="49"/>
    <s v="0 días 11:12"/>
    <x v="49"/>
    <x v="0"/>
    <s v="SIN DATO"/>
    <s v="SIN DATO"/>
    <s v="SIN DATO"/>
    <s v="SIN DATO"/>
    <n v="-75.370622670000003"/>
    <n v="6.0740157200000002"/>
    <s v="SUR-ENE"/>
    <x v="1"/>
    <s v="1"/>
    <x v="0"/>
  </r>
  <r>
    <x v="50"/>
    <x v="0"/>
    <s v="NUEVO"/>
    <s v="ENERES"/>
    <d v="2025-06-24T11:16:08"/>
    <x v="50"/>
    <n v="1002064137"/>
    <s v="DIEGO NICOLAS DUQUE VALENCIA"/>
    <s v="SIN DATOS"/>
    <s v="3113504311"/>
    <x v="50"/>
    <x v="4"/>
    <s v="190698200048250006"/>
    <x v="4"/>
    <x v="2"/>
    <s v="Revisor Instalac. Regadas Oriente"/>
    <x v="0"/>
    <x v="0"/>
    <x v="2"/>
    <x v="50"/>
    <s v="5 días 10:32"/>
    <x v="50"/>
    <x v="0"/>
    <s v="SIN DATO"/>
    <s v="SIN DATO"/>
    <s v="SIN DATO"/>
    <s v="SIN DATO"/>
    <n v="-75.251903830000003"/>
    <n v="6.1518676699999997"/>
    <s v="SUR-ENE"/>
    <x v="1"/>
    <s v="1"/>
    <x v="0"/>
  </r>
  <r>
    <x v="51"/>
    <x v="0"/>
    <s v="NUEVO"/>
    <s v="ENEDOM"/>
    <d v="2025-07-01T08:08:16"/>
    <x v="51"/>
    <n v="1038332167"/>
    <s v="SILVIA DORALI USUGA GIRALDO"/>
    <s v="SIN DATOS"/>
    <s v="3219501457"/>
    <x v="51"/>
    <x v="24"/>
    <s v="190285200713019004"/>
    <x v="24"/>
    <x v="0"/>
    <s v="Region Occidente"/>
    <x v="0"/>
    <x v="0"/>
    <x v="0"/>
    <x v="51"/>
    <s v="6 días 23:19"/>
    <x v="51"/>
    <x v="0"/>
    <s v="SIN DATO"/>
    <s v="SIN DATO"/>
    <s v="SIN DATO"/>
    <s v="SIN DATO"/>
    <n v="-76.371001000000007"/>
    <n v="6.7439669999999996"/>
    <s v="SUR-ENE"/>
    <x v="0"/>
    <s v="1"/>
    <x v="0"/>
  </r>
  <r>
    <x v="52"/>
    <x v="0"/>
    <s v="NUEVO"/>
    <s v="ENEDOM"/>
    <d v="2025-06-26T10:06:04"/>
    <x v="52"/>
    <n v="43792462"/>
    <s v="LUZ MARINA OTALVARO TORO"/>
    <s v="SIN DATOS"/>
    <s v="3126234829"/>
    <x v="52"/>
    <x v="13"/>
    <s v="705016008003200405"/>
    <x v="13"/>
    <x v="4"/>
    <s v="METROSUR Vin. Legal. y Ref. Rega."/>
    <x v="1"/>
    <x v="0"/>
    <x v="4"/>
    <x v="52"/>
    <s v="0 días 16:35"/>
    <x v="52"/>
    <x v="0"/>
    <s v="SIN DATO"/>
    <s v="SIN DATO"/>
    <s v="SIN DATO"/>
    <s v="SIN DATO"/>
    <n v="-75.523722000000006"/>
    <n v="6.2377219999999998"/>
    <s v="SUR-ENE"/>
    <x v="2"/>
    <s v="1"/>
    <x v="0"/>
  </r>
  <r>
    <x v="53"/>
    <x v="0"/>
    <s v="NUEVO"/>
    <s v="ENEDOM"/>
    <d v="2025-06-26T11:43:18"/>
    <x v="53"/>
    <n v="1037651579"/>
    <s v="LAURA VANESA JARAMILLO SARMIENTO"/>
    <s v="5797930"/>
    <s v="3005659615"/>
    <x v="53"/>
    <x v="13"/>
    <s v="705016008003200260"/>
    <x v="13"/>
    <x v="4"/>
    <s v="METROSUR Vin. Legal. y Ref. Rega."/>
    <x v="1"/>
    <x v="0"/>
    <x v="4"/>
    <x v="53"/>
    <s v="2 días 13:45"/>
    <x v="53"/>
    <x v="0"/>
    <s v="SIN DATO"/>
    <s v="SIN DATO"/>
    <s v="SIN DATO"/>
    <s v="SIN DATO"/>
    <n v="-75.523722000000006"/>
    <n v="6.2377219999999998"/>
    <s v="SUR-ENE"/>
    <x v="2"/>
    <s v="1"/>
    <x v="0"/>
  </r>
  <r>
    <x v="54"/>
    <x v="0"/>
    <s v="NUEVO"/>
    <s v="ENEDOM"/>
    <d v="2025-07-02T11:50:21"/>
    <x v="54"/>
    <n v="98467537"/>
    <s v="AICARDO ALFONSO HOYOS HOYOS"/>
    <s v="SIN DATOS"/>
    <s v="3235906668"/>
    <x v="54"/>
    <x v="25"/>
    <s v="171041532000000001"/>
    <x v="25"/>
    <x v="0"/>
    <s v="NORDESTE (HV-Macromed-Const. Redes)"/>
    <x v="0"/>
    <x v="0"/>
    <x v="0"/>
    <x v="54"/>
    <s v="6 días 17:47"/>
    <x v="54"/>
    <x v="0"/>
    <s v="SIN DATO"/>
    <s v="SIN DATO"/>
    <s v="SIN DATO"/>
    <s v="SIN DATO"/>
    <n v="-75.217300499999993"/>
    <n v="6.8431368299999997"/>
    <s v="SUR-ENE"/>
    <x v="4"/>
    <s v="1"/>
    <x v="0"/>
  </r>
  <r>
    <x v="55"/>
    <x v="0"/>
    <s v="NUEVO"/>
    <s v="ENEDOM"/>
    <d v="2025-06-27T10:26:29"/>
    <x v="55"/>
    <n v="43445815"/>
    <s v="LUCIA DE JESUS  OTALVARO"/>
    <s v="SIN DATOS"/>
    <s v="3005659615"/>
    <x v="55"/>
    <x v="13"/>
    <s v="705016008003200100"/>
    <x v="13"/>
    <x v="4"/>
    <s v="METROSUR Vin. Legal. y Ref. Rega."/>
    <x v="1"/>
    <x v="0"/>
    <x v="4"/>
    <x v="55"/>
    <s v="2 días 13:47"/>
    <x v="55"/>
    <x v="0"/>
    <s v="SIN DATO"/>
    <s v="SIN DATO"/>
    <s v="SIN DATO"/>
    <s v="SIN DATO"/>
    <n v="-75.523722000000006"/>
    <n v="6.2377219999999998"/>
    <s v="SUR-ENE"/>
    <x v="2"/>
    <s v="1"/>
    <x v="0"/>
  </r>
  <r>
    <x v="56"/>
    <x v="0"/>
    <s v="NUEVO"/>
    <s v="ENERES"/>
    <d v="2025-07-01T08:36:40"/>
    <x v="56"/>
    <n v="43548916"/>
    <s v="MARIA NELSI CIRO QUICENO"/>
    <s v="5338747"/>
    <s v="3053566486"/>
    <x v="56"/>
    <x v="13"/>
    <s v="084213220200270301"/>
    <x v="13"/>
    <x v="2"/>
    <s v="Revisor Instal. Regadas Metrosur"/>
    <x v="1"/>
    <x v="0"/>
    <x v="3"/>
    <x v="56"/>
    <s v="6 días 13:44"/>
    <x v="56"/>
    <x v="1"/>
    <s v="SIN DATO"/>
    <s v="SIN DATO"/>
    <s v="SIN DATO"/>
    <s v="SIN DATO"/>
    <n v="-75.627365609999998"/>
    <n v="6.2586999499999996"/>
    <s v="SUR-ENE"/>
    <x v="2"/>
    <s v="1"/>
    <x v="1"/>
  </r>
  <r>
    <x v="57"/>
    <x v="0"/>
    <s v="NUEVO"/>
    <s v="ENEDOM"/>
    <d v="2025-07-04T09:56:38"/>
    <x v="57"/>
    <n v="1007630767"/>
    <s v="JORFER ALVAREZ ARBOLEDA"/>
    <s v="SIN DATOS"/>
    <s v="3242855235"/>
    <x v="57"/>
    <x v="26"/>
    <s v="174006231960000002"/>
    <x v="26"/>
    <x v="0"/>
    <s v="NORDESTE (HV-Macromed-Const. Redes)"/>
    <x v="0"/>
    <x v="0"/>
    <x v="0"/>
    <x v="57"/>
    <s v="0 días 14:57"/>
    <x v="57"/>
    <x v="0"/>
    <s v="SIN DATO"/>
    <s v="SIN DATO"/>
    <s v="SIN DATO"/>
    <s v="SIN DATO"/>
    <n v="-75.136844530000005"/>
    <n v="6.73133845"/>
    <s v="SUR-ENE"/>
    <x v="4"/>
    <s v="1"/>
    <x v="0"/>
  </r>
  <r>
    <x v="58"/>
    <x v="0"/>
    <s v="NUEVO"/>
    <s v="ENERES"/>
    <d v="2025-07-04T12:16:10"/>
    <x v="58"/>
    <n v="1046905022"/>
    <s v="ARNULFO ALEXANDER OQUENDO LONDOÑO"/>
    <s v="SIN DATOS"/>
    <s v="3104175675"/>
    <x v="58"/>
    <x v="16"/>
    <s v="190735101220000002"/>
    <x v="16"/>
    <x v="2"/>
    <s v="Region Nordeste"/>
    <x v="1"/>
    <x v="0"/>
    <x v="3"/>
    <x v="58"/>
    <s v="6 días 16:54"/>
    <x v="58"/>
    <x v="1"/>
    <s v="SIN DATO"/>
    <s v="SIN DATO"/>
    <s v="SIN DATO"/>
    <s v="SIN DATO"/>
    <n v="-74.698999209999997"/>
    <n v="7.0771425099999998"/>
    <s v="SUR-ENE"/>
    <x v="4"/>
    <s v="1"/>
    <x v="1"/>
  </r>
  <r>
    <x v="59"/>
    <x v="0"/>
    <s v="NUEVO"/>
    <s v="ENERES"/>
    <d v="2025-07-04T14:23:57"/>
    <x v="59"/>
    <n v="3484591"/>
    <s v="ALBERTO ANTONIO RESTREPO GUZMAN"/>
    <s v="SIN DATOS"/>
    <s v="3206862718"/>
    <x v="59"/>
    <x v="24"/>
    <s v="190285200710365001"/>
    <x v="24"/>
    <x v="2"/>
    <s v="Region Occidente"/>
    <x v="0"/>
    <x v="0"/>
    <x v="2"/>
    <x v="59"/>
    <s v="9 días 23:28"/>
    <x v="59"/>
    <x v="1"/>
    <s v="SIN DATO"/>
    <s v="SIN DATO"/>
    <s v="SIN DATO"/>
    <s v="SIN DATO"/>
    <n v="-76.367734999999996"/>
    <n v="6.7437593299999996"/>
    <s v="SUR-ENE"/>
    <x v="0"/>
    <s v="1"/>
    <x v="1"/>
  </r>
  <r>
    <x v="60"/>
    <x v="0"/>
    <s v="NUEVO"/>
    <s v="ENERES"/>
    <d v="2025-07-09T12:35:15"/>
    <x v="60"/>
    <n v="43985637"/>
    <s v="CAROLINA HOYOS MAYA"/>
    <s v="SIN DATOS"/>
    <s v="3148938203"/>
    <x v="60"/>
    <x v="27"/>
    <s v="161131187000000005"/>
    <x v="27"/>
    <x v="2"/>
    <s v="Revisor Instal. Regadas Metrosur"/>
    <x v="0"/>
    <x v="0"/>
    <x v="2"/>
    <x v="60"/>
    <s v="6 días 16:14"/>
    <x v="60"/>
    <x v="0"/>
    <s v="SIN DATO"/>
    <s v="SIN DATO"/>
    <s v="SIN DATO"/>
    <s v="SIN DATO"/>
    <n v="-75.589080999999993"/>
    <n v="6.104355"/>
    <s v="SUR-ENE"/>
    <x v="2"/>
    <s v="1"/>
    <x v="0"/>
  </r>
  <r>
    <x v="61"/>
    <x v="2"/>
    <s v="NUEVO"/>
    <s v="ENENOR"/>
    <d v="2025-07-14T09:02:28"/>
    <x v="61"/>
    <n v="32295376"/>
    <s v="ERICA MILENA PEREZ MARTINEZ"/>
    <s v="SIN DATOS"/>
    <s v="3046463544"/>
    <x v="61"/>
    <x v="13"/>
    <s v="116005623000000105"/>
    <x v="13"/>
    <x v="3"/>
    <s v="Revisor Instal. Regadas Metrosur"/>
    <x v="1"/>
    <x v="0"/>
    <x v="3"/>
    <x v="61"/>
    <s v="4 días 17:08"/>
    <x v="61"/>
    <x v="0"/>
    <s v="SIN DATO"/>
    <s v="SIN DATO"/>
    <s v="SIN DATO"/>
    <s v="SIN DATO"/>
    <n v="-75.632897909999997"/>
    <n v="6.2321876300000003"/>
    <s v="SUR-ENE"/>
    <x v="2"/>
    <s v="1"/>
    <x v="0"/>
  </r>
  <r>
    <x v="62"/>
    <x v="0"/>
    <s v="CAMBI"/>
    <s v="ENERES"/>
    <d v="2025-07-15T10:18:18"/>
    <x v="62"/>
    <n v="8029134"/>
    <s v="JUAN FRANCISCO ISAZA BETANCOURT"/>
    <s v="4215759"/>
    <s v="3128521239"/>
    <x v="62"/>
    <x v="13"/>
    <s v="053774203100730000"/>
    <x v="13"/>
    <x v="8"/>
    <s v="METROSUR Vin. Leg. Ref. Concentrada"/>
    <x v="1"/>
    <x v="0"/>
    <x v="3"/>
    <x v="62"/>
    <s v="3 días 13:29"/>
    <x v="62"/>
    <x v="0"/>
    <s v="SIN DATO"/>
    <s v="SIN DATO"/>
    <s v="SIN DATO"/>
    <s v="SIN DATO"/>
    <n v="-75.591801000000004"/>
    <n v="6.2402639999999998"/>
    <s v="SUR-ENE"/>
    <x v="2"/>
    <s v="2"/>
    <x v="0"/>
  </r>
  <r>
    <x v="63"/>
    <x v="4"/>
    <s v="REUBI"/>
    <s v="ENEPRE"/>
    <d v="2025-07-16T07:19:37"/>
    <x v="63"/>
    <n v="43708468"/>
    <s v="MONICA MARIA HERNANDEZ GUTIERREZ"/>
    <s v="2855391"/>
    <s v="SIN DATOS"/>
    <x v="63"/>
    <x v="6"/>
    <s v="163002753000000000"/>
    <x v="6"/>
    <x v="9"/>
    <s v="Energía Prepago Metrosur"/>
    <x v="1"/>
    <x v="0"/>
    <x v="6"/>
    <x v="63"/>
    <s v="2 días 16:28"/>
    <x v="63"/>
    <x v="0"/>
    <s v="SIN DATO"/>
    <s v="SIN DATO"/>
    <s v="SIN DATO"/>
    <s v="SIN DATO"/>
    <n v="-75.601967200000004"/>
    <n v="6.1966770799999997"/>
    <s v="SUR-ENE"/>
    <x v="2"/>
    <s v="1"/>
    <x v="0"/>
  </r>
  <r>
    <x v="64"/>
    <x v="0"/>
    <s v="NUEVO"/>
    <s v="ENEDOM"/>
    <d v="2025-07-16T16:47:24"/>
    <x v="64"/>
    <n v="1036953873"/>
    <s v="MARIA JIMENA MOLINA RUBIO"/>
    <s v="6044593"/>
    <s v="3218083972"/>
    <x v="64"/>
    <x v="13"/>
    <s v="122027325000000101"/>
    <x v="13"/>
    <x v="4"/>
    <s v="METROSUR Vin. Legal. y Ref. Rega."/>
    <x v="0"/>
    <x v="0"/>
    <x v="7"/>
    <x v="64"/>
    <s v="5 días 22:19"/>
    <x v="64"/>
    <x v="0"/>
    <s v="SIN DATO"/>
    <s v="SIN DATO"/>
    <s v="SIN DATO"/>
    <s v="SIN DATO"/>
    <n v="-75.512672800000004"/>
    <n v="6.1990085600000002"/>
    <s v="SUR-ENE"/>
    <x v="2"/>
    <s v="1"/>
    <x v="0"/>
  </r>
  <r>
    <x v="65"/>
    <x v="0"/>
    <s v="NUEVO"/>
    <s v="ENEDOM"/>
    <d v="2025-07-29T12:02:25"/>
    <x v="65"/>
    <n v="1017160597"/>
    <s v="YOHANA MARCELA BAENA  BASTIDAS"/>
    <s v="SIN DATOS"/>
    <s v="3009839120"/>
    <x v="65"/>
    <x v="13"/>
    <s v="147022808000000201"/>
    <x v="13"/>
    <x v="0"/>
    <s v="Habilitación Viviendas Metrosur"/>
    <x v="0"/>
    <x v="0"/>
    <x v="0"/>
    <x v="65"/>
    <s v="2 días 16:30"/>
    <x v="65"/>
    <x v="0"/>
    <s v="SIN DATO"/>
    <s v="SIN DATO"/>
    <s v="SIN DATO"/>
    <s v="SIN DATO"/>
    <n v="-75.654663999999997"/>
    <n v="6.2892380000000001"/>
    <s v="SUR-ENE"/>
    <x v="2"/>
    <s v="1"/>
    <x v="0"/>
  </r>
  <r>
    <x v="66"/>
    <x v="0"/>
    <s v="NUEVO"/>
    <s v="ENEDOM"/>
    <d v="2025-07-18T12:40:50"/>
    <x v="66"/>
    <n v="1216715442"/>
    <s v="DULFER NEY CANO VALENCIA"/>
    <s v="SIN DATOS"/>
    <s v="3022608827"/>
    <x v="66"/>
    <x v="13"/>
    <s v="147046950000000127"/>
    <x v="13"/>
    <x v="4"/>
    <s v="METROSUR Vin. Legal. y Ref. Rega."/>
    <x v="0"/>
    <x v="0"/>
    <x v="7"/>
    <x v="66"/>
    <s v="0 días 16:29"/>
    <x v="66"/>
    <x v="0"/>
    <s v="SIN DATO"/>
    <s v="SIN DATO"/>
    <s v="SIN DATO"/>
    <s v="SIN DATO"/>
    <n v="-75.648849999999996"/>
    <n v="6.2937716699999999"/>
    <s v="SUR-ENE"/>
    <x v="2"/>
    <s v="1"/>
    <x v="0"/>
  </r>
  <r>
    <x v="67"/>
    <x v="0"/>
    <s v="NUEVO"/>
    <s v="ENEDOM"/>
    <d v="2025-07-18T14:30:39"/>
    <x v="67"/>
    <n v="10248763"/>
    <s v="NELSON DE JESUS MORENO DAVID"/>
    <s v="SIN DATOS"/>
    <s v="3122699305"/>
    <x v="67"/>
    <x v="13"/>
    <s v="055827008330350200"/>
    <x v="13"/>
    <x v="4"/>
    <s v="METROSUR Vin. Legal. y Ref. Rega."/>
    <x v="1"/>
    <x v="0"/>
    <x v="4"/>
    <x v="67"/>
    <s v="0 días 16:30"/>
    <x v="67"/>
    <x v="0"/>
    <s v="SIN DATO"/>
    <s v="SIN DATO"/>
    <s v="SIN DATO"/>
    <s v="SIN DATO"/>
    <n v="-75.600030000000004"/>
    <n v="6.2743799999999998"/>
    <s v="SUR-ENE"/>
    <x v="2"/>
    <s v="1"/>
    <x v="0"/>
  </r>
  <r>
    <x v="68"/>
    <x v="2"/>
    <s v="NUEVO"/>
    <s v="ENENOR"/>
    <d v="2025-07-21T10:31:33"/>
    <x v="68"/>
    <n v="2522900"/>
    <s v="MIGUEL ANTONIO CHIRINOS GONZALEZ"/>
    <s v="SIN DATOS"/>
    <s v="3002049670"/>
    <x v="68"/>
    <x v="27"/>
    <s v="161011540000000005"/>
    <x v="27"/>
    <x v="3"/>
    <s v="Revisor Instal. Regadas Metrosur"/>
    <x v="0"/>
    <x v="0"/>
    <x v="2"/>
    <x v="68"/>
    <s v="0 días 16:34"/>
    <x v="68"/>
    <x v="0"/>
    <s v="SIN DATO"/>
    <s v="SIN DATO"/>
    <s v="SIN DATO"/>
    <s v="SIN DATO"/>
    <n v="-75.642450280000006"/>
    <n v="6.0870027499999999"/>
    <s v="SUR-ENE"/>
    <x v="2"/>
    <s v="1"/>
    <x v="0"/>
  </r>
  <r>
    <x v="69"/>
    <x v="0"/>
    <s v="NUEVO"/>
    <s v="ENEDOM"/>
    <d v="2025-07-23T10:27:46"/>
    <x v="69"/>
    <n v="70825580"/>
    <s v="NICOLAS DE JESUS HOYOS LOPEZ"/>
    <s v="4921437"/>
    <s v="3128417211"/>
    <x v="69"/>
    <x v="13"/>
    <s v="083124009260110201"/>
    <x v="13"/>
    <x v="4"/>
    <s v="Habilitación Viviendas Metrosur"/>
    <x v="1"/>
    <x v="1"/>
    <x v="4"/>
    <x v="69"/>
    <s v="0 días 14:35"/>
    <x v="69"/>
    <x v="0"/>
    <s v="SIN DATO"/>
    <s v="SIN DATO"/>
    <s v="SIN DATO"/>
    <s v="SIN DATO"/>
    <n v="-75.625932899999995"/>
    <n v="6.2524369799999997"/>
    <s v="SUR-ENE"/>
    <x v="2"/>
    <s v="1"/>
    <x v="0"/>
  </r>
  <r>
    <x v="70"/>
    <x v="0"/>
    <s v="NUEVO"/>
    <s v="ENERES"/>
    <d v="2025-07-30T09:42:40"/>
    <x v="70"/>
    <n v="32092123"/>
    <s v="MONICA ALEJANDRA ZAPATA CARDEÑO"/>
    <s v="SIN DATOS"/>
    <s v="3126257070"/>
    <x v="70"/>
    <x v="21"/>
    <s v="190604100342230201"/>
    <x v="21"/>
    <x v="2"/>
    <s v="Region Nordeste"/>
    <x v="1"/>
    <x v="0"/>
    <x v="3"/>
    <x v="70"/>
    <s v="7 días 17:18"/>
    <x v="70"/>
    <x v="2"/>
    <s v="SIN DATO"/>
    <s v="SIN DATO"/>
    <s v="SIN DATO"/>
    <s v="SIN DATO"/>
    <n v="-74.706808080000002"/>
    <n v="7.0326866700000004"/>
    <s v="SUR-ENE"/>
    <x v="4"/>
    <s v="1"/>
    <x v="2"/>
  </r>
  <r>
    <x v="71"/>
    <x v="0"/>
    <s v="NUEVO"/>
    <s v="ENEDOM"/>
    <d v="2025-08-08T07:53:44"/>
    <x v="71"/>
    <n v="21970235"/>
    <s v="SANDRA MILENA CONCHA ROJO"/>
    <s v="SIN DATOS"/>
    <s v="3206303106"/>
    <x v="71"/>
    <x v="28"/>
    <s v="190628100418490000"/>
    <x v="28"/>
    <x v="0"/>
    <s v="Region Occidente"/>
    <x v="1"/>
    <x v="0"/>
    <x v="3"/>
    <x v="71"/>
    <s v="3 días 13:38"/>
    <x v="71"/>
    <x v="0"/>
    <s v="SIN DATO"/>
    <s v="SIN DATO"/>
    <s v="SIN DATO"/>
    <s v="SIN DATO"/>
    <n v="-75.81648113"/>
    <n v="6.8506056199999996"/>
    <s v="SUR-ENE"/>
    <x v="0"/>
    <s v="1"/>
    <x v="0"/>
  </r>
  <r>
    <x v="72"/>
    <x v="0"/>
    <s v="NUEVO"/>
    <s v="ENERES"/>
    <d v="2025-07-30T16:15:24"/>
    <x v="72"/>
    <n v="70252854"/>
    <s v="NORBERTO DE JESUS BUSTAMANTE HERRERA"/>
    <s v="SIN DATOS"/>
    <s v="3503207147"/>
    <x v="72"/>
    <x v="29"/>
    <s v="190890100412800006"/>
    <x v="29"/>
    <x v="2"/>
    <s v="Region Nordeste"/>
    <x v="1"/>
    <x v="0"/>
    <x v="3"/>
    <x v="72"/>
    <s v="2 días 12:31"/>
    <x v="72"/>
    <x v="0"/>
    <s v="SIN DATO"/>
    <s v="SIN DATO"/>
    <s v="SIN DATO"/>
    <s v="SIN DATO"/>
    <n v="-75.009332880000002"/>
    <n v="6.5982183699999997"/>
    <s v="SUR-ENE"/>
    <x v="4"/>
    <s v="1"/>
    <x v="0"/>
  </r>
  <r>
    <x v="73"/>
    <x v="0"/>
    <s v="CAMBI"/>
    <s v="ENERES"/>
    <d v="2025-08-11T17:00:24"/>
    <x v="73"/>
    <n v="21697876"/>
    <s v="ISMARI DEL SOCORRO URREGO DAVID"/>
    <s v="SIN DATOS"/>
    <s v="3108493664"/>
    <x v="73"/>
    <x v="2"/>
    <s v="190138200200753000"/>
    <x v="2"/>
    <x v="8"/>
    <s v="Region Occidente"/>
    <x v="0"/>
    <x v="0"/>
    <x v="2"/>
    <x v="73"/>
    <s v="0 días 15:31"/>
    <x v="73"/>
    <x v="0"/>
    <s v="SIN DATO"/>
    <s v="SIN DATO"/>
    <s v="SIN DATO"/>
    <s v="SIN DATO"/>
    <n v="-76.045649159999996"/>
    <n v="6.7398081300000001"/>
    <s v="SUR-ENE"/>
    <x v="0"/>
    <s v="2"/>
    <x v="0"/>
  </r>
  <r>
    <x v="74"/>
    <x v="0"/>
    <s v="NUEVO"/>
    <s v="ENERES"/>
    <d v="2025-08-29T07:39:59"/>
    <x v="74"/>
    <n v="71116585"/>
    <s v="DIEGO ALBERTO QUINTERO GIRALDO"/>
    <s v="SIN DATOS"/>
    <s v="3113408651"/>
    <x v="74"/>
    <x v="4"/>
    <s v="190698200940200085"/>
    <x v="4"/>
    <x v="2"/>
    <s v="Revisor Instalac. Regadas Oriente"/>
    <x v="0"/>
    <x v="0"/>
    <x v="2"/>
    <x v="74"/>
    <s v="9 días 10:41"/>
    <x v="74"/>
    <x v="1"/>
    <s v="SIN DATO"/>
    <s v="SIN DATO"/>
    <s v="SIN DATO"/>
    <s v="SIN DATO"/>
    <n v="-75.233809669999999"/>
    <n v="6.0516566699999998"/>
    <s v="SUR-ENE"/>
    <x v="1"/>
    <s v="1"/>
    <x v="1"/>
  </r>
  <r>
    <x v="75"/>
    <x v="2"/>
    <s v="NUEVO"/>
    <s v="ENENOR"/>
    <d v="2025-09-02T11:15:08"/>
    <x v="75"/>
    <n v="71737144"/>
    <s v="RICHARD ALBERTO ACHURI RODRIGUEZ"/>
    <s v="SIN DATOS"/>
    <s v="3044337636"/>
    <x v="75"/>
    <x v="1"/>
    <s v="190375100822772005"/>
    <x v="1"/>
    <x v="3"/>
    <s v="Revisor Instalac. Regadas Oriente"/>
    <x v="1"/>
    <x v="0"/>
    <x v="3"/>
    <x v="75"/>
    <s v="5 días 16:00"/>
    <x v="75"/>
    <x v="1"/>
    <s v="SIN DATO"/>
    <s v="SIN DATO"/>
    <s v="SIN DATO"/>
    <s v="SIN DATO"/>
    <n v="-75.426411999999999"/>
    <n v="6.0203819999999997"/>
    <s v="SUR-ENE"/>
    <x v="1"/>
    <s v="1"/>
    <x v="1"/>
  </r>
  <r>
    <x v="76"/>
    <x v="0"/>
    <s v="NUEVO"/>
    <s v="ENERES"/>
    <d v="2025-09-10T09:00:39"/>
    <x v="76"/>
    <n v="71762986"/>
    <s v="JONY ALBERTO ZULUAGA VASQUEZ"/>
    <s v="SIN DATOS"/>
    <s v="3108960923"/>
    <x v="76"/>
    <x v="30"/>
    <s v="190656200466900103"/>
    <x v="30"/>
    <x v="2"/>
    <s v="Region Occidente"/>
    <x v="0"/>
    <x v="0"/>
    <x v="2"/>
    <x v="76"/>
    <s v="0 días 10:17"/>
    <x v="76"/>
    <x v="0"/>
    <s v="SIN DATO"/>
    <s v="SIN DATO"/>
    <s v="SIN DATO"/>
    <s v="SIN DATO"/>
    <n v="-75.724505840000006"/>
    <n v="6.4382495100000003"/>
    <s v="SUR-ENE"/>
    <x v="0"/>
    <s v="1"/>
    <x v="0"/>
  </r>
  <r>
    <x v="77"/>
    <x v="2"/>
    <s v="NUEVO"/>
    <s v="ENENOR"/>
    <d v="2025-09-11T13:42:23"/>
    <x v="77"/>
    <n v="32483315"/>
    <s v="BEATRIZ HELENA CHICA PEREZ"/>
    <s v="SIN DATOS"/>
    <s v="3137925612"/>
    <x v="77"/>
    <x v="18"/>
    <s v="190617200664524001"/>
    <x v="18"/>
    <x v="3"/>
    <s v="Revisor Instalac. Regadas Oriente"/>
    <x v="0"/>
    <x v="0"/>
    <x v="2"/>
    <x v="77"/>
    <s v="4 días 15:17"/>
    <x v="77"/>
    <x v="0"/>
    <s v="SIN DATO"/>
    <s v="SIN DATO"/>
    <s v="SIN DATO"/>
    <s v="SIN DATO"/>
    <n v="-75.397441740000005"/>
    <n v="6.1267499599999997"/>
    <s v="SUR-ENE"/>
    <x v="1"/>
    <s v="1"/>
    <x v="0"/>
  </r>
  <r>
    <x v="78"/>
    <x v="0"/>
    <s v="NUEVO"/>
    <s v="ENERES"/>
    <d v="2025-09-15T10:20:39"/>
    <x v="78"/>
    <n v="3593076"/>
    <s v="CARLOS ALBERTO PEREZ CORRALES"/>
    <s v="SIN DATOS"/>
    <s v="3105376951"/>
    <x v="78"/>
    <x v="12"/>
    <s v="190680200737000002"/>
    <x v="12"/>
    <x v="2"/>
    <s v="Revisor Instala. Regadas Suroeste"/>
    <x v="0"/>
    <x v="0"/>
    <x v="2"/>
    <x v="78"/>
    <s v="0 días 23:33"/>
    <x v="78"/>
    <x v="0"/>
    <s v="SIN DATO"/>
    <s v="SIN DATO"/>
    <s v="SIN DATO"/>
    <s v="SIN DATO"/>
    <n v="-75.534234830000003"/>
    <n v="5.86353744"/>
    <s v="SUR-ENE"/>
    <x v="3"/>
    <s v="1"/>
    <x v="0"/>
  </r>
  <r>
    <x v="79"/>
    <x v="0"/>
    <s v="NUEVO"/>
    <s v="ENERES"/>
    <d v="2025-09-16T15:24:20"/>
    <x v="79"/>
    <n v="1002151149"/>
    <s v="YESSICA LLINED ALZATE GAVIRIA"/>
    <s v="SIN DATOS"/>
    <s v="3004068253"/>
    <x v="79"/>
    <x v="31"/>
    <s v="190885200806740001"/>
    <x v="31"/>
    <x v="2"/>
    <s v="Region Nordeste"/>
    <x v="0"/>
    <x v="0"/>
    <x v="2"/>
    <x v="79"/>
    <s v="7 días 13:10"/>
    <x v="79"/>
    <x v="0"/>
    <s v="SIN DATO"/>
    <s v="SIN DATO"/>
    <s v="SIN DATO"/>
    <s v="SIN DATO"/>
    <n v="-74.850091669999998"/>
    <n v="6.6841571799999997"/>
    <s v="SUR-ENE"/>
    <x v="4"/>
    <s v="1"/>
    <x v="0"/>
  </r>
  <r>
    <x v="80"/>
    <x v="0"/>
    <s v="NUEVO"/>
    <s v="ENERES"/>
    <d v="2025-09-23T17:07:44"/>
    <x v="80"/>
    <n v="1035922506"/>
    <s v="CRISTIAN DE JESUS CEBALLOS ISAZA"/>
    <s v="SIN DATOS"/>
    <s v="3122569026"/>
    <x v="80"/>
    <x v="11"/>
    <s v="190319206717274006"/>
    <x v="11"/>
    <x v="2"/>
    <s v="Revisor Instalac. Regadas Oriente"/>
    <x v="0"/>
    <x v="0"/>
    <x v="2"/>
    <x v="80"/>
    <s v="5 días 23:31"/>
    <x v="80"/>
    <x v="0"/>
    <s v="SIN DATO"/>
    <s v="SIN DATO"/>
    <s v="SIN DATO"/>
    <s v="SIN DATO"/>
    <n v="-75.423505680000005"/>
    <n v="6.2977076399999996"/>
    <s v="SUR-ENE"/>
    <x v="1"/>
    <s v="1"/>
    <x v="0"/>
  </r>
  <r>
    <x v="81"/>
    <x v="0"/>
    <s v="NUEVO"/>
    <s v="ENERES"/>
    <d v="2025-09-26T14:02:34"/>
    <x v="81"/>
    <n v="43471227"/>
    <s v="MARGARITA MARIA ALVAREZ ALVAREZ"/>
    <s v="4731119"/>
    <s v="3186487177"/>
    <x v="81"/>
    <x v="32"/>
    <s v="190400200395704027"/>
    <x v="32"/>
    <x v="2"/>
    <s v="Revisor Instalac. Regadas Oriente"/>
    <x v="0"/>
    <x v="0"/>
    <x v="2"/>
    <x v="81"/>
    <s v="9 días 12:33"/>
    <x v="81"/>
    <x v="1"/>
    <s v="SIN DATO"/>
    <s v="SIN DATO"/>
    <s v="SIN DATO"/>
    <s v="SIN DATO"/>
    <n v="-75.355530999999999"/>
    <n v="5.9805029999999997"/>
    <s v="SUR-ENE"/>
    <x v="1"/>
    <s v="1"/>
    <x v="1"/>
  </r>
  <r>
    <x v="82"/>
    <x v="0"/>
    <s v="CAMBI"/>
    <s v="ENERES"/>
    <d v="2025-09-30T16:21:01"/>
    <x v="82"/>
    <n v="901239886"/>
    <s v="INVERSIONES PELAEZ PELAEZ SAS"/>
    <s v="SIN DATOS"/>
    <s v="3148617169"/>
    <x v="82"/>
    <x v="8"/>
    <s v="190585200360410000"/>
    <x v="8"/>
    <x v="8"/>
    <s v="Revisor Instalac. Regadas Oriente"/>
    <x v="0"/>
    <x v="0"/>
    <x v="2"/>
    <x v="82"/>
    <s v="4 días 09:02"/>
    <x v="82"/>
    <x v="0"/>
    <s v="SIN DATO"/>
    <s v="SIN DATO"/>
    <s v="SIN DATO"/>
    <s v="SIN DATO"/>
    <n v="-74.624454999999998"/>
    <n v="5.9822829999999998"/>
    <s v="SUR-ENE"/>
    <x v="1"/>
    <s v="2"/>
    <x v="0"/>
  </r>
  <r>
    <x v="83"/>
    <x v="0"/>
    <s v="NUEVO"/>
    <s v="ENEDOM"/>
    <d v="2025-10-02T10:30:56"/>
    <x v="83"/>
    <n v="32502538"/>
    <s v="YAMILE DEL SOCORRO GRAJALES QUIÑONES"/>
    <s v="4639395"/>
    <s v="3017761032"/>
    <x v="83"/>
    <x v="13"/>
    <s v="147033721000000101"/>
    <x v="13"/>
    <x v="4"/>
    <s v="METROSUR Vin. Legal. y Ref. Rega."/>
    <x v="0"/>
    <x v="0"/>
    <x v="7"/>
    <x v="83"/>
    <s v="0 días 08:59"/>
    <x v="83"/>
    <x v="0"/>
    <s v="25/06/2026 17:56:28"/>
    <s v="DESCARTADO"/>
    <s v="ORLANDO DE JESUS TORRES TORRES"/>
    <s v="414 casa sola y número de celular no contesta "/>
    <n v="-75.648886000000005"/>
    <n v="6.2923830000000001"/>
    <s v="SUR-ENE"/>
    <x v="2"/>
    <s v="1"/>
    <x v="0"/>
  </r>
  <r>
    <x v="84"/>
    <x v="2"/>
    <s v="NUEVO"/>
    <s v="ENENOR"/>
    <d v="2025-10-03T11:32:09"/>
    <x v="84"/>
    <n v="1036959379"/>
    <s v="CRISTIAN CAMILO GARCIA HERNANDEZ"/>
    <s v="SIN DATOS"/>
    <s v="3113702726"/>
    <x v="84"/>
    <x v="5"/>
    <s v="181049998700000055"/>
    <x v="5"/>
    <x v="3"/>
    <s v="Revisor Instalac. Regadas Oriente"/>
    <x v="0"/>
    <x v="0"/>
    <x v="2"/>
    <x v="84"/>
    <s v="7 días 14:47"/>
    <x v="84"/>
    <x v="0"/>
    <s v="SIN DATO"/>
    <s v="SIN DATO"/>
    <s v="SIN DATO"/>
    <s v="SIN DATO"/>
    <n v="-75.229350620000005"/>
    <n v="6.2558338200000003"/>
    <s v="SUR-ENE"/>
    <x v="1"/>
    <s v="1"/>
    <x v="0"/>
  </r>
  <r>
    <x v="85"/>
    <x v="0"/>
    <s v="NUEVO"/>
    <s v="ENERES"/>
    <d v="2025-10-06T17:02:35"/>
    <x v="85"/>
    <n v="70908442"/>
    <s v="ALEXANDER DE JESUS GIRALDO"/>
    <s v="SIN DATOS"/>
    <s v="3193218202"/>
    <x v="85"/>
    <x v="9"/>
    <s v="190439100177640101"/>
    <x v="9"/>
    <x v="2"/>
    <s v="Revisor Instalac. Regadas Oriente"/>
    <x v="1"/>
    <x v="0"/>
    <x v="3"/>
    <x v="85"/>
    <s v="2 días 22:20"/>
    <x v="85"/>
    <x v="0"/>
    <s v="SIN DATO"/>
    <s v="SIN DATO"/>
    <s v="SIN DATO"/>
    <s v="SIN DATO"/>
    <n v="-75.333190259999995"/>
    <n v="6.1767657099999997"/>
    <s v="SUR-ENE"/>
    <x v="1"/>
    <s v="1"/>
    <x v="0"/>
  </r>
  <r>
    <x v="86"/>
    <x v="0"/>
    <s v="NUEVO"/>
    <s v="ENERES"/>
    <d v="2025-10-08T15:34:42"/>
    <x v="86"/>
    <n v="6843759"/>
    <s v="ELKIN ENRIQUE VARGAS FRANCO"/>
    <s v="5700986"/>
    <s v="3104486465"/>
    <x v="86"/>
    <x v="13"/>
    <s v="146008275050000006"/>
    <x v="13"/>
    <x v="2"/>
    <s v="METROSUR Vin. Leg. Ref. Concentrada"/>
    <x v="0"/>
    <x v="0"/>
    <x v="2"/>
    <x v="86"/>
    <s v="8 días 13:32"/>
    <x v="86"/>
    <x v="1"/>
    <s v="SIN DATO"/>
    <s v="SIN DATO"/>
    <s v="SIN DATO"/>
    <s v="SIN DATO"/>
    <n v="-75.647543690000006"/>
    <n v="6.3083909299999998"/>
    <s v="SUR-ENE"/>
    <x v="2"/>
    <s v="1"/>
    <x v="1"/>
  </r>
  <r>
    <x v="87"/>
    <x v="0"/>
    <s v="NUEVO"/>
    <s v="ENERES"/>
    <d v="2025-10-08T15:53:27"/>
    <x v="87"/>
    <n v="12436325"/>
    <s v="JOSE ROSARIO VERGARA MOSQUERA"/>
    <s v="SIN DATOS"/>
    <s v="3207668269"/>
    <x v="87"/>
    <x v="13"/>
    <s v="146008275050000008"/>
    <x v="13"/>
    <x v="2"/>
    <s v="METROSUR Vin. Leg. Ref. Concentrada"/>
    <x v="0"/>
    <x v="0"/>
    <x v="2"/>
    <x v="87"/>
    <s v="8 días 13:29"/>
    <x v="87"/>
    <x v="1"/>
    <s v="9/04/2026 20:07:26"/>
    <s v="DESCARTADO"/>
    <s v="JUAN GUILLERMO RIVERA MAZO"/>
    <s v="415 dictamen retie se encuentra en trámite _x000a_460 pendiente validar punto de conexión si tiene visita de recibo técnico _x000a_nota:se encontró medidor conectado y con servicio"/>
    <n v="-75.647543690000006"/>
    <n v="6.3083909299999998"/>
    <s v="SUR-ENE"/>
    <x v="2"/>
    <s v="1"/>
    <x v="1"/>
  </r>
  <r>
    <x v="88"/>
    <x v="0"/>
    <s v="NUEVO"/>
    <s v="ENERES"/>
    <d v="2025-10-15T15:40:22"/>
    <x v="88"/>
    <n v="43440866"/>
    <s v="GLORIA DEL SOCORRO ZAPATA"/>
    <s v="SIN DATOS"/>
    <s v="3225830736"/>
    <x v="88"/>
    <x v="33"/>
    <s v="190576100136160002"/>
    <x v="33"/>
    <x v="2"/>
    <s v="Revisor Instala. Regadas Suroeste"/>
    <x v="1"/>
    <x v="0"/>
    <x v="3"/>
    <x v="88"/>
    <s v="2 días 17:38"/>
    <x v="88"/>
    <x v="0"/>
    <s v="SIN DATO"/>
    <s v="SIN DATO"/>
    <s v="SIN DATO"/>
    <s v="SIN DATO"/>
    <n v="-75.836443000000003"/>
    <n v="5.7947920000000002"/>
    <s v="SUR-ENE"/>
    <x v="3"/>
    <s v="1"/>
    <x v="0"/>
  </r>
  <r>
    <x v="89"/>
    <x v="0"/>
    <s v="NUEVO"/>
    <s v="ENERES"/>
    <d v="2025-10-16T16:53:23"/>
    <x v="89"/>
    <n v="43787041"/>
    <s v="GLORIA MARISOL ZULUAGA RAMIREZ"/>
    <s v="SIN DATOS"/>
    <s v="3148591705"/>
    <x v="89"/>
    <x v="4"/>
    <s v="190698200791168003"/>
    <x v="4"/>
    <x v="2"/>
    <s v="Revisor Instalac. Regadas Oriente"/>
    <x v="0"/>
    <x v="0"/>
    <x v="2"/>
    <x v="89"/>
    <s v="6 días 10:22"/>
    <x v="89"/>
    <x v="0"/>
    <s v="SIN DATO"/>
    <s v="SIN DATO"/>
    <s v="SIN DATO"/>
    <s v="SIN DATO"/>
    <n v="-75.255974080000001"/>
    <n v="6.1124579900000002"/>
    <s v="SUR-ENE"/>
    <x v="1"/>
    <s v="1"/>
    <x v="0"/>
  </r>
  <r>
    <x v="90"/>
    <x v="0"/>
    <s v="NUEVO"/>
    <s v="ENERES"/>
    <d v="2025-10-20T07:37:45"/>
    <x v="90"/>
    <n v="1070962958"/>
    <s v="HELVER FABIAN LOZANO ALVARADO"/>
    <s v="SIN DATOS"/>
    <s v="3206331251"/>
    <x v="90"/>
    <x v="8"/>
    <s v="190584200371053002"/>
    <x v="8"/>
    <x v="2"/>
    <s v="Revisor Instalac. Regadas Oriente"/>
    <x v="0"/>
    <x v="0"/>
    <x v="2"/>
    <x v="90"/>
    <s v="6 días 22:24"/>
    <x v="90"/>
    <x v="0"/>
    <s v="SIN DATO"/>
    <s v="SIN DATO"/>
    <s v="SIN DATO"/>
    <s v="SIN DATO"/>
    <n v="-74.737605000000002"/>
    <n v="5.9077909999999996"/>
    <s v="SUR-ENE"/>
    <x v="1"/>
    <s v="1"/>
    <x v="0"/>
  </r>
  <r>
    <x v="91"/>
    <x v="0"/>
    <s v="NUEVO"/>
    <s v="ENERES"/>
    <d v="2025-10-21T16:50:37"/>
    <x v="91"/>
    <n v="32278029"/>
    <s v="DRENY YANED USUGA SALAS"/>
    <s v="SIN DATOS"/>
    <s v="3234989700"/>
    <x v="91"/>
    <x v="24"/>
    <s v="190284100787600005"/>
    <x v="24"/>
    <x v="2"/>
    <s v="Region Occidente"/>
    <x v="1"/>
    <x v="0"/>
    <x v="3"/>
    <x v="91"/>
    <s v="5 días 07:04"/>
    <x v="91"/>
    <x v="1"/>
    <s v="SIN DATO"/>
    <s v="SIN DATO"/>
    <s v="SIN DATO"/>
    <s v="SIN DATO"/>
    <n v="-76.127983290000003"/>
    <n v="6.7688234300000003"/>
    <s v="SUR-ENE"/>
    <x v="0"/>
    <s v="1"/>
    <x v="1"/>
  </r>
  <r>
    <x v="92"/>
    <x v="0"/>
    <s v="NUEVO"/>
    <s v="ENERES"/>
    <d v="2025-10-23T10:14:57"/>
    <x v="92"/>
    <n v="1007471510"/>
    <s v="CRISTIAN NAVA OSORIO"/>
    <s v="SIN DATOS"/>
    <s v="3145494976"/>
    <x v="92"/>
    <x v="34"/>
    <s v="190055100152000001"/>
    <x v="34"/>
    <x v="2"/>
    <s v="Revisor Instalac. Regadas Oriente"/>
    <x v="1"/>
    <x v="0"/>
    <x v="3"/>
    <x v="92"/>
    <s v="5 días 22:20"/>
    <x v="5"/>
    <x v="1"/>
    <s v="SIN DATO"/>
    <s v="SIN DATO"/>
    <s v="SIN DATO"/>
    <s v="SIN DATO"/>
    <n v="-75.14420527"/>
    <n v="5.7300951299999996"/>
    <s v="SUR-ENE"/>
    <x v="1"/>
    <s v="1"/>
    <x v="1"/>
  </r>
  <r>
    <x v="93"/>
    <x v="1"/>
    <s v="NUEVO"/>
    <s v="ENECNX"/>
    <d v="2026-07-10T06:44:30"/>
    <x v="93"/>
    <n v="70953507"/>
    <s v="OMAR AUGUSTO GOMEZ OSPINA"/>
    <s v="SIN DATOS"/>
    <s v="3193249348"/>
    <x v="93"/>
    <x v="5"/>
    <s v="371292302300040000"/>
    <x v="5"/>
    <x v="1"/>
    <s v="SIN DATOS"/>
    <x v="1"/>
    <x v="1"/>
    <x v="1"/>
    <x v="93"/>
    <s v="0 días 06:44"/>
    <x v="92"/>
    <x v="0"/>
    <s v="SIN DATO"/>
    <s v="SIN DATO"/>
    <s v="SIN DATO"/>
    <s v="SIN DATO"/>
    <n v="-75.243302979999996"/>
    <n v="6.2203353400000001"/>
    <s v="SUR-ENE"/>
    <x v="1"/>
    <s v="2"/>
    <x v="0"/>
  </r>
  <r>
    <x v="94"/>
    <x v="0"/>
    <s v="NUEVO"/>
    <s v="ENERES"/>
    <d v="2025-10-31T11:55:54"/>
    <x v="94"/>
    <n v="71053308"/>
    <s v="LUIS EDUARDO RUEDA CARO"/>
    <s v="SIN DATOS"/>
    <s v="3116599568"/>
    <x v="94"/>
    <x v="35"/>
    <s v="190245200064600001"/>
    <x v="35"/>
    <x v="2"/>
    <s v="Region Nordeste"/>
    <x v="0"/>
    <x v="0"/>
    <x v="2"/>
    <x v="94"/>
    <s v="7 días 23:26"/>
    <x v="93"/>
    <x v="0"/>
    <s v="SIN DATO"/>
    <s v="SIN DATO"/>
    <s v="SIN DATO"/>
    <s v="SIN DATO"/>
    <n v="-74.791056429999998"/>
    <n v="6.8480629300000002"/>
    <s v="SUR-ENE"/>
    <x v="4"/>
    <s v="1"/>
    <x v="0"/>
  </r>
  <r>
    <x v="95"/>
    <x v="0"/>
    <s v="NUEVO"/>
    <s v="ENERES"/>
    <d v="2025-11-06T16:32:37"/>
    <x v="95"/>
    <n v="1037974183"/>
    <s v="LUIS FERNANDO AGUIRRE CUERVO"/>
    <s v="SIN DATOS"/>
    <s v="3001914342"/>
    <x v="95"/>
    <x v="36"/>
    <s v="190660100153250002"/>
    <x v="36"/>
    <x v="2"/>
    <s v="Revisor Instalac. Regadas Oriente"/>
    <x v="1"/>
    <x v="0"/>
    <x v="3"/>
    <x v="95"/>
    <s v="5 días 22:20"/>
    <x v="5"/>
    <x v="1"/>
    <s v="SIN DATO"/>
    <s v="SIN DATO"/>
    <s v="SIN DATO"/>
    <s v="SIN DATO"/>
    <n v="-74.994404529999997"/>
    <n v="6.0412223699999998"/>
    <s v="SUR-ENE"/>
    <x v="1"/>
    <s v="1"/>
    <x v="1"/>
  </r>
  <r>
    <x v="96"/>
    <x v="0"/>
    <s v="NUEVO"/>
    <s v="ENERES"/>
    <d v="2025-11-06T18:05:25"/>
    <x v="96"/>
    <n v="8463480"/>
    <s v="JORGE IVAN TABORDA BERMUDEZ"/>
    <s v="SIN DATOS"/>
    <s v="3113467665"/>
    <x v="96"/>
    <x v="37"/>
    <s v="190861200772700001"/>
    <x v="37"/>
    <x v="2"/>
    <s v="Revisor Instala. Regadas Suroeste"/>
    <x v="0"/>
    <x v="0"/>
    <x v="2"/>
    <x v="96"/>
    <s v="2 días 15:21"/>
    <x v="94"/>
    <x v="0"/>
    <s v="SIN DATO"/>
    <s v="SIN DATO"/>
    <s v="SIN DATO"/>
    <s v="SIN DATO"/>
    <n v="-75.713286159999996"/>
    <n v="5.9415938500000003"/>
    <s v="SUR-ENE"/>
    <x v="3"/>
    <s v="1"/>
    <x v="0"/>
  </r>
  <r>
    <x v="97"/>
    <x v="3"/>
    <s v="NUEVO"/>
    <s v="ENEMVI"/>
    <d v="2025-11-11T11:01:03"/>
    <x v="97"/>
    <n v="71647946"/>
    <s v="RAFAEL DARIO VILLADA GARCIA"/>
    <s v="2805656"/>
    <s v="3012935181"/>
    <x v="97"/>
    <x v="6"/>
    <s v="163006893000000000"/>
    <x v="6"/>
    <x v="5"/>
    <s v="Mov Red Trans Dairo Gil"/>
    <x v="1"/>
    <x v="0"/>
    <x v="5"/>
    <x v="97"/>
    <s v="5 días 13:22"/>
    <x v="95"/>
    <x v="0"/>
    <s v="SIN DATO"/>
    <s v="SIN DATO"/>
    <s v="SIN DATO"/>
    <s v="SIN DATO"/>
    <n v="-75.603877650000001"/>
    <n v="6.1942605799999999"/>
    <s v="SUR-ENE"/>
    <x v="2"/>
    <s v="1"/>
    <x v="0"/>
  </r>
  <r>
    <x v="98"/>
    <x v="0"/>
    <s v="NUEVO"/>
    <s v="ENERES"/>
    <d v="2025-11-11T11:01:17"/>
    <x v="98"/>
    <n v="1076648743"/>
    <s v="NYDIA ESTHER ROBAYO CHURQUE"/>
    <s v="SIN DATOS"/>
    <s v="3006217668"/>
    <x v="98"/>
    <x v="3"/>
    <s v="190674200559900001"/>
    <x v="3"/>
    <x v="2"/>
    <s v="Revisor Instalac. Regadas Oriente"/>
    <x v="0"/>
    <x v="0"/>
    <x v="2"/>
    <x v="98"/>
    <s v="5 días 16:21"/>
    <x v="96"/>
    <x v="0"/>
    <s v="SIN DATO"/>
    <s v="SIN DATO"/>
    <s v="SIN DATO"/>
    <s v="SIN DATO"/>
    <n v="-75.327432999999999"/>
    <n v="6.3155150000000004"/>
    <s v="SUR-ENE"/>
    <x v="1"/>
    <s v="1"/>
    <x v="0"/>
  </r>
  <r>
    <x v="99"/>
    <x v="0"/>
    <s v="NUEVO"/>
    <s v="ENEDOM"/>
    <d v="2025-11-21T07:19:49"/>
    <x v="99"/>
    <n v="42940966"/>
    <s v="NORELA CORTES MARTINEZ"/>
    <s v="SIN DATOS"/>
    <s v="3122466442"/>
    <x v="99"/>
    <x v="16"/>
    <s v="190736105399600001"/>
    <x v="16"/>
    <x v="0"/>
    <s v="Region Nordeste"/>
    <x v="1"/>
    <x v="0"/>
    <x v="3"/>
    <x v="99"/>
    <s v="3 días 22:29"/>
    <x v="97"/>
    <x v="0"/>
    <s v="SIN DATO"/>
    <s v="SIN DATO"/>
    <s v="SIN DATO"/>
    <s v="SIN DATO"/>
    <n v="-74.717312000000007"/>
    <n v="7.0799649999999996"/>
    <s v="SUR-ENE"/>
    <x v="4"/>
    <s v="1"/>
    <x v="0"/>
  </r>
  <r>
    <x v="100"/>
    <x v="0"/>
    <s v="NUEVO"/>
    <s v="ENERES"/>
    <d v="2025-11-18T13:04:00"/>
    <x v="100"/>
    <n v="32015826"/>
    <s v="CLAUDIA HERNANDEZ GALLEGO"/>
    <s v="SIN DATOS"/>
    <s v="3104288566"/>
    <x v="100"/>
    <x v="38"/>
    <s v="900053680001736318"/>
    <x v="38"/>
    <x v="2"/>
    <s v="Revisor Instala. Regadas Suroeste"/>
    <x v="0"/>
    <x v="0"/>
    <x v="2"/>
    <x v="100"/>
    <s v="3 días 11:20"/>
    <x v="98"/>
    <x v="0"/>
    <s v="SIN DATO"/>
    <s v="SIN DATO"/>
    <s v="SIN DATO"/>
    <s v="SIN DATO"/>
    <n v="-75.766101976999906"/>
    <n v="5.7734905030000601"/>
    <s v="SUR-ENE"/>
    <x v="3"/>
    <s v="1"/>
    <x v="0"/>
  </r>
  <r>
    <x v="101"/>
    <x v="0"/>
    <s v="NUEVO"/>
    <s v="ENERES"/>
    <d v="2025-11-18T15:02:43"/>
    <x v="101"/>
    <n v="15534811"/>
    <s v="JUAN CARLOS JARAMILLO JARAMILLO"/>
    <s v="SIN DATOS"/>
    <s v="3146349309"/>
    <x v="101"/>
    <x v="39"/>
    <s v="190033200841716001"/>
    <x v="39"/>
    <x v="2"/>
    <s v="Revisor Instala. Regadas Suroeste"/>
    <x v="0"/>
    <x v="0"/>
    <x v="2"/>
    <x v="101"/>
    <s v="2 días 17:15"/>
    <x v="99"/>
    <x v="0"/>
    <s v="SIN DATO"/>
    <s v="SIN DATO"/>
    <s v="SIN DATO"/>
    <s v="SIN DATO"/>
    <n v="-75.888779130000003"/>
    <n v="5.7095000200000001"/>
    <s v="SUR-ENE"/>
    <x v="3"/>
    <s v="1"/>
    <x v="0"/>
  </r>
  <r>
    <x v="102"/>
    <x v="0"/>
    <s v="NUEVO"/>
    <s v="ENERES"/>
    <d v="2025-11-20T16:21:49"/>
    <x v="102"/>
    <n v="15536694"/>
    <s v="JORGE HUMBERTO CORREA HERRERA"/>
    <s v="SIN DATOS"/>
    <s v="3123844911"/>
    <x v="102"/>
    <x v="21"/>
    <s v="190604100049630099"/>
    <x v="21"/>
    <x v="2"/>
    <s v="Region Nordeste"/>
    <x v="1"/>
    <x v="0"/>
    <x v="3"/>
    <x v="102"/>
    <s v="7 días 16:32"/>
    <x v="100"/>
    <x v="2"/>
    <s v="SIN DATO"/>
    <s v="SIN DATO"/>
    <s v="SIN DATO"/>
    <s v="SIN DATO"/>
    <n v="-74.699031079999997"/>
    <n v="7.0267205300000004"/>
    <s v="SUR-ENE"/>
    <x v="4"/>
    <s v="1"/>
    <x v="2"/>
  </r>
  <r>
    <x v="103"/>
    <x v="0"/>
    <s v="NUEVO"/>
    <s v="ENERES"/>
    <d v="2025-11-21T12:31:37"/>
    <x v="103"/>
    <n v="1146443174"/>
    <s v="ALDEBER DANIEL HIGUITA GOMEZ"/>
    <s v="SIN DATOS"/>
    <s v="3126863917"/>
    <x v="103"/>
    <x v="13"/>
    <s v="081121303001400201"/>
    <x v="13"/>
    <x v="2"/>
    <s v="Revisor Instal. Regadas Metrosur"/>
    <x v="1"/>
    <x v="0"/>
    <x v="3"/>
    <x v="103"/>
    <s v="3 días 22:29"/>
    <x v="97"/>
    <x v="0"/>
    <s v="SIN DATO"/>
    <s v="SIN DATO"/>
    <s v="SIN DATO"/>
    <s v="SIN DATO"/>
    <n v="-75.63503"/>
    <n v="6.220402"/>
    <s v="SUR-ENE"/>
    <x v="2"/>
    <s v="1"/>
    <x v="0"/>
  </r>
  <r>
    <x v="104"/>
    <x v="0"/>
    <s v="NUEVO"/>
    <s v="ENEDOM"/>
    <d v="2026-07-06T08:11:20"/>
    <x v="104"/>
    <n v="6788098"/>
    <s v="HUGO DE JESUS ALGEL ALVAREZ"/>
    <s v="5824114"/>
    <s v="3156614148"/>
    <x v="104"/>
    <x v="13"/>
    <s v="041512203200370301"/>
    <x v="13"/>
    <x v="0"/>
    <s v="Habilitación Viviendas Metrosur"/>
    <x v="1"/>
    <x v="0"/>
    <x v="3"/>
    <x v="104"/>
    <s v="4 días 08:11"/>
    <x v="101"/>
    <x v="0"/>
    <s v="3/07/2026 16:28:17"/>
    <s v="EFECTIVO PARA HV"/>
    <s v="JONNY ALEXANDER GUZMAN CONTRERAS"/>
    <s v="Hv menos pase "/>
    <n v="-75.593113540000004"/>
    <n v="6.1973553199999998"/>
    <s v="SUR-ENE"/>
    <x v="2"/>
    <s v="1"/>
    <x v="0"/>
  </r>
  <r>
    <x v="105"/>
    <x v="1"/>
    <s v="NUEVO"/>
    <s v="ENECNX"/>
    <d v="2026-07-09T09:27:37"/>
    <x v="105"/>
    <n v="9014153123"/>
    <s v="FAMILIA SOSA TAMAYO SAS"/>
    <s v="SIN DATOS"/>
    <s v="3245201299"/>
    <x v="105"/>
    <x v="11"/>
    <s v="190318203337510000"/>
    <x v="11"/>
    <x v="1"/>
    <s v="Revisor Punto de Conexión Oriente"/>
    <x v="0"/>
    <x v="0"/>
    <x v="1"/>
    <x v="105"/>
    <s v="0 días 09:27"/>
    <x v="102"/>
    <x v="0"/>
    <s v="SIN DATO"/>
    <s v="SIN DATO"/>
    <s v="SIN DATO"/>
    <s v="SIN DATO"/>
    <n v="-75.414088000000007"/>
    <n v="6.2345810000000004"/>
    <s v="SUR-ENE"/>
    <x v="1"/>
    <s v="3"/>
    <x v="0"/>
  </r>
  <r>
    <x v="106"/>
    <x v="0"/>
    <s v="NUEVO"/>
    <s v="ENERES"/>
    <d v="2025-11-25T13:44:53"/>
    <x v="106"/>
    <n v="1152711899"/>
    <s v="CARLOS ANDRES VARELA LOPEZ"/>
    <s v="SIN DATOS"/>
    <s v="3502406996"/>
    <x v="106"/>
    <x v="13"/>
    <s v="055219004000720301"/>
    <x v="13"/>
    <x v="2"/>
    <s v="Revisor Instal. Regadas Metrosur"/>
    <x v="1"/>
    <x v="0"/>
    <x v="3"/>
    <x v="106"/>
    <s v="2 días 22:18"/>
    <x v="103"/>
    <x v="0"/>
    <s v="SIN DATO"/>
    <s v="SIN DATO"/>
    <s v="SIN DATO"/>
    <s v="SIN DATO"/>
    <n v="-75.547099470000006"/>
    <n v="6.2512351300000004"/>
    <s v="SUR-ENE"/>
    <x v="2"/>
    <s v="1"/>
    <x v="0"/>
  </r>
  <r>
    <x v="107"/>
    <x v="0"/>
    <s v="NUEVO"/>
    <s v="ENERES"/>
    <d v="2025-11-25T16:27:33"/>
    <x v="107"/>
    <n v="39277757"/>
    <s v="YANIDIS MARIA CABARCA GUERRERO"/>
    <s v="8394005"/>
    <s v="3205765878"/>
    <x v="107"/>
    <x v="3"/>
    <s v="190674200505400003"/>
    <x v="3"/>
    <x v="2"/>
    <s v="Revisor Instalac. Regadas Oriente"/>
    <x v="0"/>
    <x v="0"/>
    <x v="2"/>
    <x v="107"/>
    <s v="5 días 09:55"/>
    <x v="104"/>
    <x v="0"/>
    <s v="SIN DATO"/>
    <s v="SIN DATO"/>
    <s v="SIN DATO"/>
    <s v="SIN DATO"/>
    <n v="-75.308092000000002"/>
    <n v="6.3100399999999999"/>
    <s v="SUR-ENE"/>
    <x v="1"/>
    <s v="1"/>
    <x v="0"/>
  </r>
  <r>
    <x v="108"/>
    <x v="0"/>
    <s v="NUEVO"/>
    <s v="ENEDOM"/>
    <d v="2026-07-10T10:14:29"/>
    <x v="108"/>
    <n v="1020444522"/>
    <s v="INELDA AMAYA ESPINOSA"/>
    <s v="SIN DATOS"/>
    <s v="3216112668"/>
    <x v="108"/>
    <x v="13"/>
    <s v="085220200101140201"/>
    <x v="13"/>
    <x v="0"/>
    <s v="METROSUR Vin. Legal. y Ref. Rega."/>
    <x v="1"/>
    <x v="1"/>
    <x v="3"/>
    <x v="108"/>
    <s v="0 días 10:14"/>
    <x v="105"/>
    <x v="0"/>
    <s v="11/05/2026 15:12:53"/>
    <s v="DESCARTADO"/>
    <s v="ORLANDO DE JESUS TORRES TORRES"/>
    <s v="414 casa sola y número de celular no contesta "/>
    <n v="-75.628217359999994"/>
    <n v="6.2678491899999997"/>
    <s v="SUR-ENE"/>
    <x v="2"/>
    <s v="1"/>
    <x v="0"/>
  </r>
  <r>
    <x v="109"/>
    <x v="2"/>
    <s v="NUEVO"/>
    <s v="ENENOR"/>
    <d v="2025-11-27T16:46:41"/>
    <x v="109"/>
    <n v="21674385"/>
    <s v="MARTHA ISABEL BEDOYA PARRA"/>
    <s v="SIN DATOS"/>
    <s v="3107543160"/>
    <x v="109"/>
    <x v="33"/>
    <s v="900055760001863057"/>
    <x v="33"/>
    <x v="3"/>
    <s v="Revisor Instala. Regadas Suroeste"/>
    <x v="1"/>
    <x v="0"/>
    <x v="3"/>
    <x v="109"/>
    <s v="3 días 23:47"/>
    <x v="26"/>
    <x v="0"/>
    <s v="SIN DATO"/>
    <s v="SIN DATO"/>
    <s v="SIN DATO"/>
    <s v="SIN DATO"/>
    <n v="-75.8612703269999"/>
    <n v="5.8101225160000398"/>
    <s v="SUR-ENE"/>
    <x v="3"/>
    <s v="1"/>
    <x v="0"/>
  </r>
  <r>
    <x v="110"/>
    <x v="0"/>
    <s v="NUEVO"/>
    <s v="ENEDOM"/>
    <d v="2025-12-01T16:22:33"/>
    <x v="110"/>
    <n v="1037947726"/>
    <s v="JONATAN QUINTERO MONSALVE"/>
    <s v="SIN DATOS"/>
    <s v="3103764647"/>
    <x v="110"/>
    <x v="40"/>
    <s v="190649100175250004"/>
    <x v="40"/>
    <x v="4"/>
    <s v="Habilitación Viviendas Oriente"/>
    <x v="1"/>
    <x v="0"/>
    <x v="4"/>
    <x v="110"/>
    <s v="5 días 22:20"/>
    <x v="106"/>
    <x v="2"/>
    <s v="SIN DATO"/>
    <s v="SIN DATO"/>
    <s v="SIN DATO"/>
    <s v="SIN DATO"/>
    <n v="-74.988891080000002"/>
    <n v="6.18705148"/>
    <s v="SUR-ENE"/>
    <x v="1"/>
    <s v="1"/>
    <x v="2"/>
  </r>
  <r>
    <x v="111"/>
    <x v="0"/>
    <s v="NUEVO"/>
    <s v="ENERES"/>
    <d v="2025-12-09T16:23:55"/>
    <x v="111"/>
    <n v="32498041"/>
    <s v="EUGENIA CECILIA ELEJALDE VELASQUEZ"/>
    <s v="SIN DATOS"/>
    <s v="3116501633"/>
    <x v="111"/>
    <x v="18"/>
    <s v="900056150001882175"/>
    <x v="18"/>
    <x v="2"/>
    <s v="Revisor Instalac. Regadas Oriente"/>
    <x v="1"/>
    <x v="0"/>
    <x v="3"/>
    <x v="111"/>
    <s v="3 días 20:48"/>
    <x v="107"/>
    <x v="0"/>
    <s v="SIN DATO"/>
    <s v="SIN DATO"/>
    <s v="SIN DATO"/>
    <s v="SIN DATO"/>
    <n v="-75.384134000000003"/>
    <n v="6.15545908"/>
    <s v="SUR-ENE"/>
    <x v="1"/>
    <s v="1"/>
    <x v="0"/>
  </r>
  <r>
    <x v="112"/>
    <x v="0"/>
    <s v="NUEVO"/>
    <s v="ENERES"/>
    <d v="2025-12-11T17:00:58"/>
    <x v="112"/>
    <n v="900082107"/>
    <s v="CONSTRUCTORA CONTEX SAS"/>
    <s v="2583918"/>
    <s v="3113579558"/>
    <x v="112"/>
    <x v="1"/>
    <s v="190375100302198201"/>
    <x v="1"/>
    <x v="2"/>
    <s v="Revisor Instalac. Regadas Oriente"/>
    <x v="1"/>
    <x v="0"/>
    <x v="3"/>
    <x v="112"/>
    <s v="6 días 19:28"/>
    <x v="108"/>
    <x v="1"/>
    <s v="SIN DATO"/>
    <s v="SIN DATO"/>
    <s v="SIN DATO"/>
    <s v="SIN DATO"/>
    <n v="-75.433322000000004"/>
    <n v="6.0400790000000004"/>
    <s v="SUR-ENE"/>
    <x v="1"/>
    <s v="1"/>
    <x v="1"/>
  </r>
  <r>
    <x v="113"/>
    <x v="0"/>
    <s v="NUEVO"/>
    <s v="ENERES"/>
    <d v="2025-12-15T09:19:43"/>
    <x v="113"/>
    <n v="8101785"/>
    <s v="JORGE ALEJANDRO TRUJILLO ZEA"/>
    <s v="SIN DATOS"/>
    <s v="3136149053"/>
    <x v="113"/>
    <x v="14"/>
    <s v="190617200770090160"/>
    <x v="14"/>
    <x v="2"/>
    <s v="Revisor Instalac. Regadas Oriente"/>
    <x v="0"/>
    <x v="0"/>
    <x v="2"/>
    <x v="113"/>
    <s v="4 días 09:36"/>
    <x v="109"/>
    <x v="0"/>
    <s v="SIN DATO"/>
    <s v="SIN DATO"/>
    <s v="SIN DATO"/>
    <s v="SIN DATO"/>
    <n v="-75.375207000000003"/>
    <n v="6.0778400100000001"/>
    <s v="SUR-ENE"/>
    <x v="1"/>
    <s v="1"/>
    <x v="0"/>
  </r>
  <r>
    <x v="114"/>
    <x v="0"/>
    <s v="NUEVO"/>
    <s v="ENERES"/>
    <d v="2025-12-15T16:01:08"/>
    <x v="114"/>
    <n v="71643565"/>
    <s v="MANUEL ANTONIO MEJIA MUÑOZ"/>
    <s v="SIN DATOS"/>
    <s v="3105149770"/>
    <x v="114"/>
    <x v="18"/>
    <s v="190616200371297002"/>
    <x v="18"/>
    <x v="2"/>
    <s v="Revisor Instalac. Regadas Oriente"/>
    <x v="0"/>
    <x v="0"/>
    <x v="2"/>
    <x v="114"/>
    <s v="8 días 16:09"/>
    <x v="110"/>
    <x v="1"/>
    <s v="SIN DATO"/>
    <s v="SIN DATO"/>
    <s v="SIN DATO"/>
    <s v="SIN DATO"/>
    <n v="-75.407198829999999"/>
    <n v="6.1795175000000002"/>
    <s v="SUR-ENE"/>
    <x v="1"/>
    <s v="1"/>
    <x v="1"/>
  </r>
  <r>
    <x v="115"/>
    <x v="0"/>
    <s v="NUEVO"/>
    <s v="ENEDOM"/>
    <d v="2025-12-18T08:04:21"/>
    <x v="115"/>
    <n v="43555564"/>
    <s v="DIANA YANETH OSORIO CARDONA"/>
    <s v="9876543"/>
    <s v="3207900740"/>
    <x v="115"/>
    <x v="13"/>
    <s v="146018074000000001"/>
    <x v="13"/>
    <x v="4"/>
    <s v="Habilitación Viviendas Metrosur"/>
    <x v="0"/>
    <x v="1"/>
    <x v="7"/>
    <x v="115"/>
    <s v="0 días 23:20"/>
    <x v="111"/>
    <x v="0"/>
    <s v="3/06/2026 16:13:38"/>
    <s v="DESCARTADO"/>
    <s v="ORLANDO DE JESUS TORRES TORRES"/>
    <s v="414_x000a_Casa sola y número de celular no contesta "/>
    <n v="-75.702761260000003"/>
    <n v="6.3421014600000003"/>
    <s v="SUR-ENE"/>
    <x v="2"/>
    <s v="1"/>
    <x v="0"/>
  </r>
  <r>
    <x v="116"/>
    <x v="0"/>
    <s v="NUEVO"/>
    <s v="ENERES"/>
    <d v="2025-12-19T13:50:15"/>
    <x v="116"/>
    <n v="42732766"/>
    <s v="FRANCY MILENA GONZALEZ BERRIO"/>
    <s v="SIN DATOS"/>
    <s v="3114138745"/>
    <x v="116"/>
    <x v="41"/>
    <s v="190364200605610001"/>
    <x v="41"/>
    <x v="2"/>
    <s v="Revisor Instala. Regadas Suroeste"/>
    <x v="0"/>
    <x v="0"/>
    <x v="2"/>
    <x v="116"/>
    <s v="7 días 09:01"/>
    <x v="112"/>
    <x v="0"/>
    <s v="SIN DATO"/>
    <s v="SIN DATO"/>
    <s v="SIN DATO"/>
    <s v="SIN DATO"/>
    <n v="-75.85241705"/>
    <n v="5.6212192200000004"/>
    <s v="SUR-ENE"/>
    <x v="3"/>
    <s v="1"/>
    <x v="0"/>
  </r>
  <r>
    <x v="117"/>
    <x v="0"/>
    <s v="NUEVO"/>
    <s v="ENERES"/>
    <d v="2025-12-22T09:01:43"/>
    <x v="117"/>
    <n v="1058230589"/>
    <s v="EVELYN VELASQUEZ CASTRO"/>
    <s v="SIN DATOS"/>
    <s v="3227299854"/>
    <x v="117"/>
    <x v="18"/>
    <s v="190616100032606007"/>
    <x v="18"/>
    <x v="2"/>
    <s v="Revisor Instalac. Regadas Oriente"/>
    <x v="1"/>
    <x v="0"/>
    <x v="3"/>
    <x v="117"/>
    <s v="4 días 17:36"/>
    <x v="113"/>
    <x v="0"/>
    <s v="SIN DATO"/>
    <s v="SIN DATO"/>
    <s v="SIN DATO"/>
    <s v="SIN DATO"/>
    <n v="-75.388883000000007"/>
    <n v="6.124066"/>
    <s v="SUR-ENE"/>
    <x v="1"/>
    <s v="1"/>
    <x v="0"/>
  </r>
  <r>
    <x v="118"/>
    <x v="0"/>
    <s v="NUEVO"/>
    <s v="ENEDOM"/>
    <d v="2025-12-26T10:14:45"/>
    <x v="118"/>
    <n v="1038338267"/>
    <s v="DIONILIO BAILARIN BAILARIN"/>
    <s v="SIN DATOS"/>
    <s v="3108585151"/>
    <x v="118"/>
    <x v="24"/>
    <s v="190285200711490001"/>
    <x v="24"/>
    <x v="0"/>
    <s v="Region Occidente"/>
    <x v="0"/>
    <x v="0"/>
    <x v="0"/>
    <x v="118"/>
    <s v="10 días 13:19"/>
    <x v="114"/>
    <x v="1"/>
    <s v="SIN DATO"/>
    <s v="SIN DATO"/>
    <s v="SIN DATO"/>
    <s v="SIN DATO"/>
    <n v="-76.368921499999999"/>
    <n v="6.7449988300000001"/>
    <s v="SUR-ENE"/>
    <x v="0"/>
    <s v="1"/>
    <x v="1"/>
  </r>
  <r>
    <x v="119"/>
    <x v="0"/>
    <s v="NUEVO"/>
    <s v="ENEDOM"/>
    <d v="2026-01-19T16:23:45"/>
    <x v="119"/>
    <n v="71053480"/>
    <s v="SAMUEL ANTONIO SEGURO CANO"/>
    <s v="SIN DATOS"/>
    <s v="3147674687"/>
    <x v="119"/>
    <x v="42"/>
    <s v="190022200406213000"/>
    <x v="42"/>
    <x v="0"/>
    <s v="Habilitación Viviendas Suroeste"/>
    <x v="0"/>
    <x v="0"/>
    <x v="0"/>
    <x v="119"/>
    <s v="3 días 23:47"/>
    <x v="115"/>
    <x v="0"/>
    <s v="SIN DATO"/>
    <s v="SIN DATO"/>
    <s v="SIN DATO"/>
    <s v="SIN DATO"/>
    <n v="-75.958547999999993"/>
    <n v="6.2345370000000004"/>
    <s v="SUR-ENE"/>
    <x v="3"/>
    <s v="1"/>
    <x v="0"/>
  </r>
  <r>
    <x v="120"/>
    <x v="0"/>
    <s v="CAMBI"/>
    <s v="ENERES"/>
    <d v="2025-12-26T07:22:30"/>
    <x v="120"/>
    <n v="71360454"/>
    <s v="DAVID HERNANDO ALZATE ARANGO"/>
    <s v="SIN DATOS"/>
    <s v="3152888282"/>
    <x v="120"/>
    <x v="3"/>
    <s v="190674200594095000"/>
    <x v="3"/>
    <x v="8"/>
    <s v="Revisor Instalac. Regadas Oriente"/>
    <x v="0"/>
    <x v="0"/>
    <x v="2"/>
    <x v="120"/>
    <s v="5 días 11:35"/>
    <x v="116"/>
    <x v="0"/>
    <s v="SIN DATO"/>
    <s v="SIN DATO"/>
    <s v="SIN DATO"/>
    <s v="SIN DATO"/>
    <n v="-75.341802999999999"/>
    <n v="6.3010809999999999"/>
    <s v="SUR-ENE"/>
    <x v="1"/>
    <s v="2"/>
    <x v="0"/>
  </r>
  <r>
    <x v="121"/>
    <x v="0"/>
    <s v="NUEVO"/>
    <s v="ENEDOM"/>
    <d v="2025-12-30T10:58:45"/>
    <x v="121"/>
    <n v="71252275"/>
    <s v="SALEM ARIAS TRIANA"/>
    <s v="SIN DATOS"/>
    <s v="3184785051"/>
    <x v="121"/>
    <x v="13"/>
    <s v="085220604001710000"/>
    <x v="13"/>
    <x v="4"/>
    <s v="METROSUR Vin. Legal. y Ref. Rega."/>
    <x v="1"/>
    <x v="0"/>
    <x v="4"/>
    <x v="121"/>
    <s v="3 días 23:47"/>
    <x v="117"/>
    <x v="1"/>
    <s v="9/03/2026 17:42:29"/>
    <s v="DESCARTADO"/>
    <s v="ORLANDO DE JESUS TORRES TORRES"/>
    <s v="422-413_x000a_Debe cambiar tablero de breaker de 2 circuitos por uno de 4 CTOS y instalar 2 circuitos más.tubo pvc y canaletas expuesto cambiar por tubo emt "/>
    <n v="-75.626667999999995"/>
    <n v="6.2715379999999996"/>
    <s v="SUR-ENE"/>
    <x v="2"/>
    <s v="1"/>
    <x v="1"/>
  </r>
  <r>
    <x v="122"/>
    <x v="0"/>
    <s v="NUEVO"/>
    <s v="ENERES"/>
    <d v="2026-01-05T08:19:09"/>
    <x v="122"/>
    <n v="22009537"/>
    <s v="NANCY DEL CARMEN SUAZA MARTINEZ"/>
    <s v="SIN DATOS"/>
    <s v="3127501067"/>
    <x v="122"/>
    <x v="9"/>
    <s v="190440200536167001"/>
    <x v="9"/>
    <x v="2"/>
    <s v="Revisor Instalac. Regadas Oriente"/>
    <x v="0"/>
    <x v="0"/>
    <x v="2"/>
    <x v="122"/>
    <s v="8 días 08:04"/>
    <x v="118"/>
    <x v="1"/>
    <s v="SIN DATO"/>
    <s v="SIN DATO"/>
    <s v="SIN DATO"/>
    <s v="SIN DATO"/>
    <n v="-75.350958000000006"/>
    <n v="6.1729329999999996"/>
    <s v="SUR-ENE"/>
    <x v="1"/>
    <s v="1"/>
    <x v="1"/>
  </r>
  <r>
    <x v="123"/>
    <x v="1"/>
    <s v="NUEVO"/>
    <s v="ENECNX"/>
    <d v="2026-07-09T15:19:46"/>
    <x v="123"/>
    <n v="1038406089"/>
    <s v="IRIANI TORRES"/>
    <s v="SIN DATOS"/>
    <s v="3104767723"/>
    <x v="123"/>
    <x v="27"/>
    <s v="161020600000000100"/>
    <x v="27"/>
    <x v="1"/>
    <s v="Revisor Puntos de Conexión Metrosur"/>
    <x v="0"/>
    <x v="0"/>
    <x v="1"/>
    <x v="123"/>
    <s v="0 días 15:19"/>
    <x v="119"/>
    <x v="0"/>
    <s v="SIN DATO"/>
    <s v="SIN DATO"/>
    <s v="SIN DATO"/>
    <s v="SIN DATO"/>
    <n v="-75.646534299999999"/>
    <n v="6.07748577"/>
    <s v="SUR-ENE"/>
    <x v="2"/>
    <s v="3"/>
    <x v="0"/>
  </r>
  <r>
    <x v="124"/>
    <x v="4"/>
    <s v="NUEVO"/>
    <s v="ENEPRE"/>
    <d v="2026-06-10T09:26:06"/>
    <x v="124"/>
    <n v="1003969462"/>
    <s v="YULIETH BANESSA CORDOBA CHAVERRA"/>
    <s v="SIN DATOS"/>
    <s v="3146246285"/>
    <x v="124"/>
    <x v="13"/>
    <s v="055120005004050125"/>
    <x v="13"/>
    <x v="6"/>
    <s v="Energía Prepago Metrosur"/>
    <x v="1"/>
    <x v="0"/>
    <x v="6"/>
    <x v="124"/>
    <s v="2 días 11:14"/>
    <x v="120"/>
    <x v="0"/>
    <s v="SIN DATO"/>
    <s v="SIN DATO"/>
    <s v="SIN DATO"/>
    <s v="SIN DATO"/>
    <n v="-75.534627"/>
    <n v="6.2378309999999999"/>
    <s v="SUR-ENE"/>
    <x v="2"/>
    <s v="1"/>
    <x v="0"/>
  </r>
  <r>
    <x v="125"/>
    <x v="0"/>
    <s v="NUEVO"/>
    <s v="ENERES"/>
    <d v="2026-01-16T09:26:48"/>
    <x v="125"/>
    <n v="32243416"/>
    <s v="ERIKA PATRICIA CORREA GARCIA"/>
    <s v="3667414"/>
    <s v="3008318003"/>
    <x v="125"/>
    <x v="15"/>
    <s v="190042200522450002"/>
    <x v="15"/>
    <x v="2"/>
    <s v="Region Occidente"/>
    <x v="0"/>
    <x v="0"/>
    <x v="2"/>
    <x v="125"/>
    <s v="6 días 11:12"/>
    <x v="121"/>
    <x v="0"/>
    <s v="SIN DATO"/>
    <s v="SIN DATO"/>
    <s v="SIN DATO"/>
    <s v="SIN DATO"/>
    <n v="-75.832680339999996"/>
    <n v="6.4046677599999997"/>
    <s v="SUR-ENE"/>
    <x v="0"/>
    <s v="1"/>
    <x v="0"/>
  </r>
  <r>
    <x v="126"/>
    <x v="4"/>
    <s v="NUEVO"/>
    <s v="ENEPRE"/>
    <d v="2026-06-10T09:28:22"/>
    <x v="126"/>
    <n v="1003969462"/>
    <s v="YULIETH BANESSA CORDOBA CHAVERRA"/>
    <s v="SIN DATOS"/>
    <s v="3146246285"/>
    <x v="126"/>
    <x v="13"/>
    <s v="055120005004050126"/>
    <x v="13"/>
    <x v="6"/>
    <s v="Habilitación Viviendas Metrosur"/>
    <x v="1"/>
    <x v="0"/>
    <x v="6"/>
    <x v="126"/>
    <s v="4 días 12:59"/>
    <x v="122"/>
    <x v="0"/>
    <s v="SIN DATO"/>
    <s v="SIN DATO"/>
    <s v="SIN DATO"/>
    <s v="SIN DATO"/>
    <n v="-75.534627"/>
    <n v="6.2378309999999999"/>
    <s v="SUR-ENE"/>
    <x v="2"/>
    <s v="1"/>
    <x v="0"/>
  </r>
  <r>
    <x v="127"/>
    <x v="0"/>
    <s v="NUEVO"/>
    <s v="ENERES"/>
    <d v="2026-01-19T09:53:59"/>
    <x v="127"/>
    <n v="1035921084"/>
    <s v="JUAN PABLO MONTOYA RIVERA"/>
    <s v="SIN DATOS"/>
    <s v="3147513943"/>
    <x v="127"/>
    <x v="11"/>
    <s v="190318101685500002"/>
    <x v="11"/>
    <x v="2"/>
    <s v="Revisor Instalac. Regadas Oriente"/>
    <x v="1"/>
    <x v="0"/>
    <x v="3"/>
    <x v="127"/>
    <s v="4 días 10:42"/>
    <x v="123"/>
    <x v="0"/>
    <s v="SIN DATO"/>
    <s v="SIN DATO"/>
    <s v="SIN DATO"/>
    <s v="SIN DATO"/>
    <n v="-75.437716449999996"/>
    <n v="6.2770446700000004"/>
    <s v="SUR-ENE"/>
    <x v="1"/>
    <s v="1"/>
    <x v="0"/>
  </r>
  <r>
    <x v="128"/>
    <x v="0"/>
    <s v="NUEVO"/>
    <s v="ENERES"/>
    <d v="2026-01-20T16:17:15"/>
    <x v="128"/>
    <n v="71788515"/>
    <s v="JUAN GABRIEL MUNERA HENAO"/>
    <s v="3342910"/>
    <s v="3117053252"/>
    <x v="128"/>
    <x v="3"/>
    <s v="190674200640880005"/>
    <x v="3"/>
    <x v="2"/>
    <s v="Revisor Instalac. Regadas Oriente"/>
    <x v="0"/>
    <x v="0"/>
    <x v="2"/>
    <x v="128"/>
    <s v="6 días 13:49"/>
    <x v="124"/>
    <x v="0"/>
    <s v="SIN DATO"/>
    <s v="SIN DATO"/>
    <s v="SIN DATO"/>
    <s v="SIN DATO"/>
    <n v="-75.364733000000001"/>
    <n v="6.2574820000000004"/>
    <s v="SUR-ENE"/>
    <x v="1"/>
    <s v="1"/>
    <x v="0"/>
  </r>
  <r>
    <x v="129"/>
    <x v="2"/>
    <s v="NUEVO"/>
    <s v="ENENOR"/>
    <d v="2026-01-21T11:31:16"/>
    <x v="129"/>
    <n v="8471906"/>
    <s v="JOSE  AICARDO PEREZ GARCIA"/>
    <s v="SIN DATOS"/>
    <s v="3193084824"/>
    <x v="129"/>
    <x v="30"/>
    <s v="190656200951936002"/>
    <x v="30"/>
    <x v="3"/>
    <s v="Region Occidente"/>
    <x v="0"/>
    <x v="0"/>
    <x v="2"/>
    <x v="129"/>
    <s v="8 días 16:34"/>
    <x v="125"/>
    <x v="1"/>
    <s v="SIN DATO"/>
    <s v="SIN DATO"/>
    <s v="SIN DATO"/>
    <s v="SIN DATO"/>
    <n v="-75.653501169999998"/>
    <n v="6.4710675000000002"/>
    <s v="SUR-ENE"/>
    <x v="0"/>
    <s v="1"/>
    <x v="1"/>
  </r>
  <r>
    <x v="130"/>
    <x v="0"/>
    <s v="NUEVO"/>
    <s v="ENERES"/>
    <d v="2026-01-21T17:00:35"/>
    <x v="130"/>
    <n v="43000560"/>
    <s v="ANA SOFIA RESTREPO MORALES"/>
    <s v="SIN DATOS"/>
    <s v="3105435647"/>
    <x v="130"/>
    <x v="23"/>
    <s v="190761200803240001"/>
    <x v="23"/>
    <x v="2"/>
    <s v="OCCIDENTE Vin. Legal. y Ref. Reg."/>
    <x v="0"/>
    <x v="0"/>
    <x v="2"/>
    <x v="130"/>
    <s v="0 días 15:53"/>
    <x v="126"/>
    <x v="0"/>
    <s v="SIN DATO"/>
    <s v="SIN DATO"/>
    <s v="SIN DATO"/>
    <s v="SIN DATO"/>
    <n v="-75.728350759999998"/>
    <n v="6.5220369600000003"/>
    <s v="SUR-ENE"/>
    <x v="0"/>
    <s v="1"/>
    <x v="0"/>
  </r>
  <r>
    <x v="131"/>
    <x v="0"/>
    <s v="NUEVO"/>
    <s v="ENERES"/>
    <d v="2026-01-21T17:41:18"/>
    <x v="131"/>
    <n v="70566514"/>
    <s v="JESUS MUNOZ FLORES EDISON DE"/>
    <s v="SIN DATOS"/>
    <s v="3168744223"/>
    <x v="131"/>
    <x v="43"/>
    <s v="190755200187000002"/>
    <x v="43"/>
    <x v="2"/>
    <s v="Revisor Instalac. Regadas Oriente"/>
    <x v="0"/>
    <x v="0"/>
    <x v="2"/>
    <x v="131"/>
    <s v="6 días 23:37"/>
    <x v="127"/>
    <x v="0"/>
    <s v="SIN DATO"/>
    <s v="SIN DATO"/>
    <s v="SIN DATO"/>
    <s v="SIN DATO"/>
    <n v="-74.780651430000006"/>
    <n v="5.9014275899999999"/>
    <s v="SUR-ENE"/>
    <x v="1"/>
    <s v="1"/>
    <x v="0"/>
  </r>
  <r>
    <x v="132"/>
    <x v="0"/>
    <s v="NUEVO"/>
    <s v="ENERES"/>
    <d v="2026-01-22T07:40:02"/>
    <x v="132"/>
    <n v="71601552"/>
    <s v="NELSON HORACIO GIRALDO YEPES"/>
    <s v="SIN DATOS"/>
    <s v="3136026467"/>
    <x v="132"/>
    <x v="40"/>
    <s v="190649200380615004"/>
    <x v="40"/>
    <x v="2"/>
    <s v="Revisor Instalac. Regadas Oriente"/>
    <x v="0"/>
    <x v="0"/>
    <x v="2"/>
    <x v="132"/>
    <s v="8 días 13:58"/>
    <x v="128"/>
    <x v="1"/>
    <s v="SIN DATO"/>
    <s v="SIN DATO"/>
    <s v="SIN DATO"/>
    <s v="SIN DATO"/>
    <n v="-74.974824999999996"/>
    <n v="6.2070080000000001"/>
    <s v="SUR-ENE"/>
    <x v="1"/>
    <s v="1"/>
    <x v="1"/>
  </r>
  <r>
    <x v="133"/>
    <x v="0"/>
    <s v="NUEVO"/>
    <s v="ENERES"/>
    <d v="2026-01-22T16:25:00"/>
    <x v="133"/>
    <n v="71777277"/>
    <s v="LUIS FELIPE LOPEZ ALVAREZ"/>
    <s v="2542064"/>
    <s v="3004362518"/>
    <x v="133"/>
    <x v="44"/>
    <s v="125004462000000052"/>
    <x v="44"/>
    <x v="2"/>
    <s v="Revisor Instal. Regadas Metrosur"/>
    <x v="0"/>
    <x v="0"/>
    <x v="2"/>
    <x v="133"/>
    <s v="2 días 09:10"/>
    <x v="129"/>
    <x v="0"/>
    <s v="2/02/2026 21:51:54"/>
    <s v="DESCARTADO"/>
    <s v="CARLOS ANDRÉS PINO RIOS"/>
    <s v="415 deben presentar certificación plena "/>
    <n v="-75.508268000000001"/>
    <n v="6.1631660000000004"/>
    <s v="SUR-ENE"/>
    <x v="2"/>
    <s v="1"/>
    <x v="0"/>
  </r>
  <r>
    <x v="134"/>
    <x v="0"/>
    <s v="NUEVO"/>
    <s v="ENERES"/>
    <d v="2026-01-23T15:43:37"/>
    <x v="134"/>
    <n v="3351798"/>
    <s v="LUIS FERNANDO MARIN CORREA"/>
    <s v="3742575"/>
    <s v="3006014593"/>
    <x v="134"/>
    <x v="13"/>
    <s v="146003300000000101"/>
    <x v="13"/>
    <x v="2"/>
    <s v="METROSUR Vin. Leg. Ref. Concentrada"/>
    <x v="0"/>
    <x v="0"/>
    <x v="2"/>
    <x v="134"/>
    <s v="2 días 15:20"/>
    <x v="130"/>
    <x v="0"/>
    <s v="28/01/2026 21:43:48"/>
    <s v="DESCARTADO"/>
    <s v="JUAN GUILLERMO RIVERA MAZO"/>
    <s v="422 tapar toda la tubería PVC o cambiarla por mt para interiores _x000a_440 la acometida debe llegar con el encauchetado hasta los bornes del medidor _x000a_* El bajante de la cometida interna debe ser en imc debe instalarle el capacette_x000a_450 falta sistema de descarga tierra en el tablero de breakers en calibre número 8 verde _x000a_"/>
    <n v="-75.632643389999998"/>
    <n v="6.2901772899999999"/>
    <s v="SUR-ENE"/>
    <x v="2"/>
    <s v="1"/>
    <x v="0"/>
  </r>
  <r>
    <x v="135"/>
    <x v="0"/>
    <s v="NUEVO"/>
    <s v="ENERES"/>
    <d v="2026-01-27T15:02:25"/>
    <x v="135"/>
    <n v="42754555"/>
    <s v="MARIA EUGENIA ANGEL MEJIA"/>
    <s v="SIN DATOS"/>
    <s v="3207268462"/>
    <x v="135"/>
    <x v="14"/>
    <s v="190376200192716002"/>
    <x v="14"/>
    <x v="2"/>
    <s v="Revisor Instalac. Regadas Oriente"/>
    <x v="0"/>
    <x v="0"/>
    <x v="2"/>
    <x v="135"/>
    <s v="4 días 09:58"/>
    <x v="131"/>
    <x v="0"/>
    <s v="SIN DATO"/>
    <s v="SIN DATO"/>
    <s v="SIN DATO"/>
    <s v="SIN DATO"/>
    <n v="-75.37995488"/>
    <n v="6.0733059799999998"/>
    <s v="SUR-ENE"/>
    <x v="1"/>
    <s v="1"/>
    <x v="0"/>
  </r>
  <r>
    <x v="136"/>
    <x v="0"/>
    <s v="NUEVO"/>
    <s v="ENEDOM"/>
    <d v="2026-02-02T22:17:47"/>
    <x v="136"/>
    <n v="21950181"/>
    <s v="NINFA ESTER RINCON ORTEGA"/>
    <s v="SIN DATOS"/>
    <s v="3164776490"/>
    <x v="136"/>
    <x v="45"/>
    <s v="190893200681000005"/>
    <x v="45"/>
    <x v="0"/>
    <s v="NORDESTE (HV-Macromed-Const. Redes)"/>
    <x v="0"/>
    <x v="0"/>
    <x v="0"/>
    <x v="136"/>
    <s v="8 días 10:26"/>
    <x v="132"/>
    <x v="0"/>
    <s v="SIN DATO"/>
    <s v="SIN DATO"/>
    <s v="SIN DATO"/>
    <s v="SIN DATO"/>
    <n v="-73.917402300000006"/>
    <n v="7.0461511400000001"/>
    <s v="SUR-ENE"/>
    <x v="4"/>
    <s v="1"/>
    <x v="0"/>
  </r>
  <r>
    <x v="137"/>
    <x v="0"/>
    <s v="NUEVO"/>
    <s v="ENEDOM"/>
    <d v="2026-02-05T14:41:03"/>
    <x v="137"/>
    <n v="32322853"/>
    <s v="ANA DE JESUS GRISALES"/>
    <s v="SIN DATOS"/>
    <s v="3209914204"/>
    <x v="137"/>
    <x v="13"/>
    <s v="045516108200310201"/>
    <x v="13"/>
    <x v="0"/>
    <s v="Habilitación Viviendas Metrosur"/>
    <x v="1"/>
    <x v="1"/>
    <x v="3"/>
    <x v="137"/>
    <s v="0 días 13:53"/>
    <x v="133"/>
    <x v="0"/>
    <s v="SIN DATO"/>
    <s v="SIN DATO"/>
    <s v="SIN DATO"/>
    <s v="SIN DATO"/>
    <n v="-75.639808560000006"/>
    <n v="6.1741362000000004"/>
    <s v="SUR-ENE"/>
    <x v="2"/>
    <s v="1"/>
    <x v="0"/>
  </r>
  <r>
    <x v="138"/>
    <x v="0"/>
    <s v="NUEVO"/>
    <s v="ENERES"/>
    <d v="2026-01-30T15:26:13"/>
    <x v="138"/>
    <n v="1110570146"/>
    <s v="LAURA JULIANA VILLAMIL ALCALA"/>
    <s v="SIN DATOS"/>
    <s v="3194181348"/>
    <x v="138"/>
    <x v="9"/>
    <s v="190440200674368001"/>
    <x v="9"/>
    <x v="2"/>
    <s v="Revisor Instalac. Regadas Oriente"/>
    <x v="0"/>
    <x v="0"/>
    <x v="2"/>
    <x v="138"/>
    <s v="5 días 15:45"/>
    <x v="134"/>
    <x v="0"/>
    <s v="SIN DATO"/>
    <s v="SIN DATO"/>
    <s v="SIN DATO"/>
    <s v="SIN DATO"/>
    <n v="-75.298578050000003"/>
    <n v="6.17547508"/>
    <s v="SUR-ENE"/>
    <x v="1"/>
    <s v="1"/>
    <x v="0"/>
  </r>
  <r>
    <x v="139"/>
    <x v="0"/>
    <s v="NUEVO"/>
    <s v="ENERES"/>
    <d v="2026-02-02T07:48:26"/>
    <x v="139"/>
    <n v="70386102"/>
    <s v="EDGARDO ARISTIZABAL QUINTERO"/>
    <s v="SIN DATOS"/>
    <s v="3104905771"/>
    <x v="139"/>
    <x v="9"/>
    <s v="190440200603111003"/>
    <x v="9"/>
    <x v="2"/>
    <s v="Revisor Instalac. Regadas Oriente"/>
    <x v="0"/>
    <x v="0"/>
    <x v="2"/>
    <x v="139"/>
    <s v="10 días 21:01"/>
    <x v="135"/>
    <x v="2"/>
    <s v="SIN DATO"/>
    <s v="SIN DATO"/>
    <s v="SIN DATO"/>
    <s v="SIN DATO"/>
    <n v="-75.325383000000002"/>
    <n v="6.1614120000000003"/>
    <s v="SUR-ENE"/>
    <x v="1"/>
    <s v="1"/>
    <x v="2"/>
  </r>
  <r>
    <x v="140"/>
    <x v="0"/>
    <s v="NUEVO"/>
    <s v="ENERES"/>
    <d v="2026-02-02T10:35:07"/>
    <x v="140"/>
    <n v="71215383"/>
    <s v="NORLAN GIOVANNI ECHAVARRIA PEREZ"/>
    <s v="SIN DATOS"/>
    <s v="3245217653"/>
    <x v="140"/>
    <x v="8"/>
    <s v="190584100158615000"/>
    <x v="8"/>
    <x v="2"/>
    <s v="Revisor Instalac. Regadas Oriente"/>
    <x v="1"/>
    <x v="0"/>
    <x v="3"/>
    <x v="140"/>
    <s v="3 días 09:05"/>
    <x v="136"/>
    <x v="0"/>
    <s v="SIN DATO"/>
    <s v="SIN DATO"/>
    <s v="SIN DATO"/>
    <s v="SIN DATO"/>
    <n v="-74.731892000000002"/>
    <n v="5.9057360000000001"/>
    <s v="SUR-ENE"/>
    <x v="1"/>
    <s v="1"/>
    <x v="0"/>
  </r>
  <r>
    <x v="141"/>
    <x v="0"/>
    <s v="NUEVO"/>
    <s v="ENERES"/>
    <d v="2026-02-05T09:00:07"/>
    <x v="141"/>
    <n v="43075689"/>
    <s v="FANNY PATRICIA CORTES SALCEDO"/>
    <s v="SIN DATOS"/>
    <s v="3046594914"/>
    <x v="141"/>
    <x v="13"/>
    <s v="040523003000270000"/>
    <x v="13"/>
    <x v="2"/>
    <s v="METROSUR Vin. Leg. Ref. Concentrada"/>
    <x v="1"/>
    <x v="0"/>
    <x v="3"/>
    <x v="141"/>
    <s v="4 días 16:33"/>
    <x v="137"/>
    <x v="0"/>
    <s v="12/02/2026 23:06:29"/>
    <s v="DESCARTADO"/>
    <s v="YHAN GIANNY MATURANA LARGACHA"/>
    <s v="415 440 presentar dictamen de inspección RETIE de uso final y distribución presentar punto de conexión y recibo técnico instalar espuma de poliuretano al ducto de la acometida "/>
    <n v="-75.587271639999997"/>
    <n v="6.2057125400000004"/>
    <s v="SUR-ENE"/>
    <x v="2"/>
    <s v="1"/>
    <x v="0"/>
  </r>
  <r>
    <x v="142"/>
    <x v="0"/>
    <s v="NUEVO"/>
    <s v="ENERES"/>
    <d v="2026-02-05T09:05:14"/>
    <x v="142"/>
    <n v="43075689"/>
    <s v="FANNY PATRICIA CORTES SALCEDO"/>
    <s v="SIN DATOS"/>
    <s v="3046594914"/>
    <x v="142"/>
    <x v="13"/>
    <s v="040523003000230000"/>
    <x v="13"/>
    <x v="2"/>
    <s v="METROSUR Vin. Leg. Ref. Concentrada"/>
    <x v="1"/>
    <x v="0"/>
    <x v="3"/>
    <x v="142"/>
    <s v="4 días 16:33"/>
    <x v="137"/>
    <x v="0"/>
    <s v="12/02/2026 23:05:31"/>
    <s v="DESCARTADO"/>
    <s v="YHAN GIANNY MATURANA LARGACHA"/>
    <s v="415 440 presentar dictamen de inspección RETIE de uso final y distribución presentar punto de conexión y recibo técnico instalar espuma de poliuretano al ducto de la acometida "/>
    <n v="-75.587283240000005"/>
    <n v="6.2056950999999998"/>
    <s v="SUR-ENE"/>
    <x v="2"/>
    <s v="1"/>
    <x v="0"/>
  </r>
  <r>
    <x v="143"/>
    <x v="0"/>
    <s v="NUEVO"/>
    <s v="ENERES"/>
    <d v="2026-02-05T14:16:26"/>
    <x v="143"/>
    <n v="42764463"/>
    <s v="DORIS STELLA MEJIA CARO"/>
    <s v="3725795"/>
    <s v="3127370998"/>
    <x v="143"/>
    <x v="6"/>
    <s v="073475002000120101"/>
    <x v="6"/>
    <x v="2"/>
    <s v="Revisor Instal. Regadas Metrosur"/>
    <x v="1"/>
    <x v="0"/>
    <x v="3"/>
    <x v="143"/>
    <s v="0 días 14:24"/>
    <x v="138"/>
    <x v="0"/>
    <s v="5/05/2026 23:07:21"/>
    <s v="DESCARTADO"/>
    <s v="DUBER ALEXANDER RAMIREZ VALENCIA"/>
    <s v="440-470_x000a_Acometida no puede estar pintada, cable del pase debe ir por ducto. _x000a_Medidor conectado al servicio de energía sin legalizar."/>
    <n v="-75.618433679999995"/>
    <n v="6.1642265199999997"/>
    <s v="SUR-ENE"/>
    <x v="2"/>
    <s v="1"/>
    <x v="0"/>
  </r>
  <r>
    <x v="144"/>
    <x v="0"/>
    <s v="NUEVO"/>
    <s v="ENERES"/>
    <d v="2026-02-05T15:09:16"/>
    <x v="144"/>
    <n v="43617973"/>
    <s v="EIDE DUILE MUÑOZ ORJUELA"/>
    <s v="SIN DATOS"/>
    <s v="3137159766"/>
    <x v="144"/>
    <x v="46"/>
    <s v="190653200988940001"/>
    <x v="46"/>
    <x v="2"/>
    <s v="Revisor Instalac. Regadas Oriente"/>
    <x v="0"/>
    <x v="0"/>
    <x v="2"/>
    <x v="144"/>
    <s v="6 días 14:57"/>
    <x v="139"/>
    <x v="0"/>
    <s v="SIN DATO"/>
    <s v="SIN DATO"/>
    <s v="SIN DATO"/>
    <s v="SIN DATO"/>
    <n v="-75.096939699999993"/>
    <n v="5.9940035800000002"/>
    <s v="SUR-ENE"/>
    <x v="1"/>
    <s v="1"/>
    <x v="0"/>
  </r>
  <r>
    <x v="145"/>
    <x v="0"/>
    <s v="NUEVO"/>
    <s v="ENERES"/>
    <d v="2026-02-05T15:14:51"/>
    <x v="145"/>
    <n v="3391282"/>
    <s v="ALVARO DE JESUS RODRIGUEZ MORALES"/>
    <s v="SIN DATOS"/>
    <s v="3105621511"/>
    <x v="145"/>
    <x v="47"/>
    <s v="190125200834708001"/>
    <x v="47"/>
    <x v="2"/>
    <s v="Region Occidente"/>
    <x v="0"/>
    <x v="0"/>
    <x v="2"/>
    <x v="145"/>
    <s v="7 días 10:47"/>
    <x v="140"/>
    <x v="0"/>
    <s v="SIN DATO"/>
    <s v="SIN DATO"/>
    <s v="SIN DATO"/>
    <s v="SIN DATO"/>
    <n v="-75.993658620000005"/>
    <n v="6.4293390600000002"/>
    <s v="SUR-ENE"/>
    <x v="0"/>
    <s v="1"/>
    <x v="0"/>
  </r>
  <r>
    <x v="146"/>
    <x v="0"/>
    <s v="NUEVO"/>
    <s v="ENEDOM"/>
    <d v="2026-06-11T14:09:12"/>
    <x v="146"/>
    <n v="1041176986"/>
    <s v="YULY MILENA USUGA ARIAS"/>
    <s v="SIN DATOS"/>
    <s v="3217123452"/>
    <x v="146"/>
    <x v="48"/>
    <s v="190306100072740102"/>
    <x v="48"/>
    <x v="0"/>
    <s v="Region Occidente"/>
    <x v="1"/>
    <x v="0"/>
    <x v="3"/>
    <x v="146"/>
    <s v="2 días 09:34"/>
    <x v="141"/>
    <x v="0"/>
    <s v="SIN DATO"/>
    <s v="SIN DATO"/>
    <s v="SIN DATO"/>
    <s v="SIN DATO"/>
    <n v="-75.953458449999999"/>
    <n v="6.6826573800000002"/>
    <s v="SUR-ENE"/>
    <x v="0"/>
    <s v="1"/>
    <x v="0"/>
  </r>
  <r>
    <x v="147"/>
    <x v="2"/>
    <s v="NUEVO"/>
    <s v="ENENOR"/>
    <d v="2026-02-06T17:55:45"/>
    <x v="147"/>
    <n v="71393525"/>
    <s v="VICTOR ALDEMAR RESTREPO DUQUE"/>
    <s v="3435993"/>
    <s v="3145427917"/>
    <x v="147"/>
    <x v="14"/>
    <s v="190149100025725000"/>
    <x v="14"/>
    <x v="3"/>
    <s v="Revisor Instalac. Regadas Oriente"/>
    <x v="1"/>
    <x v="0"/>
    <x v="3"/>
    <x v="147"/>
    <s v="5 días 22:22"/>
    <x v="142"/>
    <x v="1"/>
    <s v="SIN DATO"/>
    <s v="SIN DATO"/>
    <s v="SIN DATO"/>
    <s v="SIN DATO"/>
    <n v="-75.334709000000004"/>
    <n v="6.0895210000000004"/>
    <s v="SUR-ENE"/>
    <x v="1"/>
    <s v="1"/>
    <x v="1"/>
  </r>
  <r>
    <x v="148"/>
    <x v="1"/>
    <s v="NUEVO"/>
    <s v="ENECNX"/>
    <d v="2026-07-06T19:27:52"/>
    <x v="148"/>
    <n v="3493223"/>
    <s v="FRANCISCO JAVIER GIRALDO SALAZAR"/>
    <s v="5816598"/>
    <s v="3006426639"/>
    <x v="148"/>
    <x v="40"/>
    <s v="190649100153900000"/>
    <x v="40"/>
    <x v="1"/>
    <s v="Revisor Punto de Conexión Oriente"/>
    <x v="1"/>
    <x v="0"/>
    <x v="1"/>
    <x v="148"/>
    <s v="4 días 19:27"/>
    <x v="143"/>
    <x v="2"/>
    <s v="SIN DATO"/>
    <s v="SIN DATO"/>
    <s v="SIN DATO"/>
    <s v="SIN DATO"/>
    <n v="-74.992274539999997"/>
    <n v="6.18699391"/>
    <s v="SUR-ENE"/>
    <x v="1"/>
    <s v="2"/>
    <x v="2"/>
  </r>
  <r>
    <x v="149"/>
    <x v="0"/>
    <s v="NUEVO"/>
    <s v="ENERES"/>
    <d v="2026-02-09T15:53:23"/>
    <x v="149"/>
    <n v="70001415"/>
    <s v="JAVIER ANTONIO CRUZ GOMEZ"/>
    <s v="SIN DATOS"/>
    <s v="3007459037"/>
    <x v="149"/>
    <x v="13"/>
    <s v="055224007550520000"/>
    <x v="13"/>
    <x v="2"/>
    <s v="METROSUR Vin. Leg. Ref. Concentrada"/>
    <x v="1"/>
    <x v="0"/>
    <x v="3"/>
    <x v="149"/>
    <s v="5 días 22:19"/>
    <x v="144"/>
    <x v="1"/>
    <s v="SIN DATO"/>
    <s v="SIN DATO"/>
    <s v="SIN DATO"/>
    <s v="SIN DATO"/>
    <n v="-75.544760220000001"/>
    <n v="6.2486009100000004"/>
    <s v="SUR-ENE"/>
    <x v="2"/>
    <s v="1"/>
    <x v="1"/>
  </r>
  <r>
    <x v="150"/>
    <x v="0"/>
    <s v="NUEVO"/>
    <s v="ENERES"/>
    <d v="2026-02-10T13:45:33"/>
    <x v="150"/>
    <n v="43676281"/>
    <s v="ALEIDA RAYO ECHEVERRI"/>
    <s v="SIN DATOS"/>
    <s v="3117397520"/>
    <x v="150"/>
    <x v="18"/>
    <s v="190616200222414013"/>
    <x v="18"/>
    <x v="2"/>
    <s v="Revisor Instalac. Regadas Oriente"/>
    <x v="0"/>
    <x v="0"/>
    <x v="2"/>
    <x v="150"/>
    <s v="5 días 09:22"/>
    <x v="145"/>
    <x v="0"/>
    <s v="SIN DATO"/>
    <s v="SIN DATO"/>
    <s v="SIN DATO"/>
    <s v="SIN DATO"/>
    <n v="-75.371358000000001"/>
    <n v="6.1987069999999997"/>
    <s v="SUR-ENE"/>
    <x v="1"/>
    <s v="1"/>
    <x v="0"/>
  </r>
  <r>
    <x v="151"/>
    <x v="0"/>
    <s v="NUEVO"/>
    <s v="ENERES"/>
    <d v="2026-02-10T17:59:00"/>
    <x v="151"/>
    <n v="1000402742"/>
    <s v="ANA MARIA GRAJALES GRAJALES"/>
    <s v="SIN DATOS"/>
    <s v="3001746012"/>
    <x v="151"/>
    <x v="13"/>
    <s v="122035785000000001"/>
    <x v="13"/>
    <x v="2"/>
    <s v="Revisor Instal. Regadas Metrosur"/>
    <x v="0"/>
    <x v="0"/>
    <x v="2"/>
    <x v="151"/>
    <s v="2 días 22:20"/>
    <x v="146"/>
    <x v="0"/>
    <s v="24/02/2026 16:27:26"/>
    <s v="DESCARTADO"/>
    <s v="JUAN SEBASTIAN AGUILAR FONSECA"/>
    <s v="414 Se llama al número celular 3001746912 contesta el padre de la usuaria se acordó visita para el viernes 27 de febrero en horas de la mañana."/>
    <n v="-75.506380480000004"/>
    <n v="6.1926202000000004"/>
    <s v="SUR-ENE"/>
    <x v="2"/>
    <s v="1"/>
    <x v="0"/>
  </r>
  <r>
    <x v="152"/>
    <x v="0"/>
    <s v="NUEVO"/>
    <s v="ENERES"/>
    <d v="2026-02-11T08:48:17"/>
    <x v="152"/>
    <n v="70951652"/>
    <s v="JAIME OVIDIO HINCAPIE VILLEGAS"/>
    <s v="SIN DATOS"/>
    <s v="3113091894"/>
    <x v="152"/>
    <x v="49"/>
    <s v="176057690000000001"/>
    <x v="49"/>
    <x v="2"/>
    <s v="Revisor Instalac. Regadas Oriente"/>
    <x v="0"/>
    <x v="0"/>
    <x v="2"/>
    <x v="152"/>
    <s v="4 días 10:24"/>
    <x v="147"/>
    <x v="0"/>
    <s v="SIN DATO"/>
    <s v="SIN DATO"/>
    <s v="SIN DATO"/>
    <s v="SIN DATO"/>
    <n v="-75.123582679999998"/>
    <n v="6.2368382200000001"/>
    <s v="SUR-ENE"/>
    <x v="1"/>
    <s v="1"/>
    <x v="0"/>
  </r>
  <r>
    <x v="153"/>
    <x v="2"/>
    <s v="NUEVO"/>
    <s v="ENENOR"/>
    <d v="2026-02-11T10:19:16"/>
    <x v="153"/>
    <n v="8282792"/>
    <s v="JAIME  ARANGO ESCOBAR"/>
    <s v="3138553"/>
    <s v="3108372730"/>
    <x v="153"/>
    <x v="50"/>
    <s v="190383200593800001"/>
    <x v="50"/>
    <x v="3"/>
    <s v="Revisor Instala. Regadas Suroeste"/>
    <x v="0"/>
    <x v="0"/>
    <x v="2"/>
    <x v="153"/>
    <s v="5 días 08:09"/>
    <x v="148"/>
    <x v="0"/>
    <s v="SIN DATO"/>
    <s v="SIN DATO"/>
    <s v="SIN DATO"/>
    <s v="SIN DATO"/>
    <n v="-75.599647169999997"/>
    <n v="5.6831201299999998"/>
    <s v="SUR-ENE"/>
    <x v="3"/>
    <s v="1"/>
    <x v="0"/>
  </r>
  <r>
    <x v="154"/>
    <x v="0"/>
    <s v="NUEVO"/>
    <s v="ENERES"/>
    <d v="2026-02-12T08:32:40"/>
    <x v="154"/>
    <n v="8463797"/>
    <s v="CARLOS MARIO YEPES MONTOYA"/>
    <s v="SIN DATOS"/>
    <s v="3218963303"/>
    <x v="154"/>
    <x v="51"/>
    <s v="190283200548800001"/>
    <x v="51"/>
    <x v="2"/>
    <s v="Revisor Instala. Regadas Suroeste"/>
    <x v="0"/>
    <x v="0"/>
    <x v="2"/>
    <x v="154"/>
    <s v="5 días 07:44"/>
    <x v="149"/>
    <x v="0"/>
    <s v="SIN DATO"/>
    <s v="SIN DATO"/>
    <s v="SIN DATO"/>
    <s v="SIN DATO"/>
    <n v="-75.687824730000003"/>
    <n v="5.8694457599999996"/>
    <s v="SUR-ENE"/>
    <x v="3"/>
    <s v="1"/>
    <x v="0"/>
  </r>
  <r>
    <x v="155"/>
    <x v="0"/>
    <s v="NUEVO"/>
    <s v="ENERES"/>
    <d v="2026-02-12T13:18:06"/>
    <x v="155"/>
    <n v="21011919"/>
    <s v="CENOBIA RIVERA DE DAZA"/>
    <s v="SIN DATOS"/>
    <s v="3113692405"/>
    <x v="155"/>
    <x v="14"/>
    <s v="190149200783650012"/>
    <x v="14"/>
    <x v="2"/>
    <s v="Revisor Instalac. Regadas Oriente"/>
    <x v="0"/>
    <x v="0"/>
    <x v="2"/>
    <x v="155"/>
    <s v="2 días 11:54"/>
    <x v="150"/>
    <x v="0"/>
    <s v="SIN DATO"/>
    <s v="SIN DATO"/>
    <s v="SIN DATO"/>
    <s v="SIN DATO"/>
    <n v="-75.323841270000003"/>
    <n v="6.0655581700000001"/>
    <s v="SUR-ENE"/>
    <x v="1"/>
    <s v="1"/>
    <x v="0"/>
  </r>
  <r>
    <x v="156"/>
    <x v="2"/>
    <s v="NUEVO"/>
    <s v="ENENOR"/>
    <d v="2026-02-16T09:45:05"/>
    <x v="156"/>
    <n v="15439244"/>
    <s v="EDGAR ELY ALZATE RIOS"/>
    <s v="SIN DATOS"/>
    <s v="3128230799"/>
    <x v="156"/>
    <x v="1"/>
    <s v="190375100290880001"/>
    <x v="1"/>
    <x v="3"/>
    <s v="Revisor Instalac. Regadas Oriente"/>
    <x v="1"/>
    <x v="0"/>
    <x v="3"/>
    <x v="156"/>
    <s v="5 días 22:21"/>
    <x v="151"/>
    <x v="1"/>
    <s v="SIN DATO"/>
    <s v="SIN DATO"/>
    <s v="SIN DATO"/>
    <s v="SIN DATO"/>
    <n v="-75.429601669999997"/>
    <n v="6.0386333299999997"/>
    <s v="SUR-ENE"/>
    <x v="1"/>
    <s v="1"/>
    <x v="1"/>
  </r>
  <r>
    <x v="157"/>
    <x v="0"/>
    <s v="NUEVO"/>
    <s v="ENERES"/>
    <d v="2026-02-16T15:37:29"/>
    <x v="157"/>
    <n v="43508310"/>
    <s v="YEMELY DEL SOCORRO RODRIGUEZ GARCIA"/>
    <s v="SIN DATOS"/>
    <s v="3103568343"/>
    <x v="157"/>
    <x v="52"/>
    <s v="190740200707700002"/>
    <x v="52"/>
    <x v="2"/>
    <s v="Region Occidente"/>
    <x v="0"/>
    <x v="0"/>
    <x v="2"/>
    <x v="157"/>
    <s v="2 días 23:21"/>
    <x v="152"/>
    <x v="0"/>
    <s v="SIN DATO"/>
    <s v="SIN DATO"/>
    <s v="SIN DATO"/>
    <s v="SIN DATO"/>
    <n v="-75.782792079999993"/>
    <n v="6.2944763799999999"/>
    <s v="SUR-ENE"/>
    <x v="0"/>
    <s v="1"/>
    <x v="0"/>
  </r>
  <r>
    <x v="158"/>
    <x v="0"/>
    <s v="NUEVO"/>
    <s v="ENERES"/>
    <d v="2026-02-17T13:29:08"/>
    <x v="158"/>
    <n v="43168116"/>
    <s v="SANDRA PATRICIA BERMUDEZ PARRA"/>
    <s v="SIN DATOS"/>
    <s v="3226880356"/>
    <x v="158"/>
    <x v="53"/>
    <s v="190044200950076009"/>
    <x v="53"/>
    <x v="2"/>
    <s v="Region Occidente"/>
    <x v="0"/>
    <x v="0"/>
    <x v="2"/>
    <x v="158"/>
    <s v="10 días 16:10"/>
    <x v="153"/>
    <x v="2"/>
    <s v="SIN DATO"/>
    <s v="SIN DATO"/>
    <s v="SIN DATO"/>
    <s v="SIN DATO"/>
    <n v="-75.90631089"/>
    <n v="6.2964554499999998"/>
    <s v="SUR-ENE"/>
    <x v="0"/>
    <s v="1"/>
    <x v="2"/>
  </r>
  <r>
    <x v="159"/>
    <x v="0"/>
    <s v="NUEVO"/>
    <s v="ENEDOM"/>
    <d v="2026-07-06T07:52:20"/>
    <x v="159"/>
    <n v="98631393"/>
    <s v="JAIRO ESMILSON MORALES MONTOYA"/>
    <s v="SIN DATOS"/>
    <s v="3113250149"/>
    <x v="159"/>
    <x v="6"/>
    <s v="163006907600000301"/>
    <x v="6"/>
    <x v="0"/>
    <s v="Habilitación Viviendas Metrosur"/>
    <x v="1"/>
    <x v="0"/>
    <x v="3"/>
    <x v="159"/>
    <s v="4 días 07:52"/>
    <x v="154"/>
    <x v="0"/>
    <s v="3/07/2026 15:55:36"/>
    <s v="EFECTIVO PARA HV"/>
    <s v="ROBINSON DE JESUS ALZATE ARANGO"/>
    <s v="Hv instalar acometida para alimentar gabinete ya el usuario la compro "/>
    <n v="-75.604740660000004"/>
    <n v="6.1939928799999997"/>
    <s v="SUR-ENE"/>
    <x v="2"/>
    <s v="1"/>
    <x v="0"/>
  </r>
  <r>
    <x v="160"/>
    <x v="0"/>
    <s v="NUEVO"/>
    <s v="ENEDOM"/>
    <d v="2026-07-06T07:59:30"/>
    <x v="160"/>
    <n v="98631393"/>
    <s v="JAIRO ESMILSON MORALES MONTOYA"/>
    <s v="SIN DATOS"/>
    <s v="3113250149"/>
    <x v="160"/>
    <x v="6"/>
    <s v="163007581000000301"/>
    <x v="6"/>
    <x v="0"/>
    <s v="Habilitación Viviendas Metrosur"/>
    <x v="1"/>
    <x v="0"/>
    <x v="3"/>
    <x v="160"/>
    <s v="4 días 07:59"/>
    <x v="155"/>
    <x v="0"/>
    <s v="3/07/2026 15:56:32"/>
    <s v="EFECTIVO PARA HV"/>
    <s v="ROBINSON DE JESUS ALZATE ARANGO"/>
    <s v="Hv instalar acometida para alimentar gabinete ya el usuario la compro "/>
    <n v="-75.605368999999996"/>
    <n v="6.1964139999999999"/>
    <s v="SUR-ENE"/>
    <x v="2"/>
    <s v="1"/>
    <x v="0"/>
  </r>
  <r>
    <x v="161"/>
    <x v="0"/>
    <s v="NUEVO"/>
    <s v="ENERES"/>
    <d v="2026-02-20T12:57:03"/>
    <x v="161"/>
    <n v="8202343"/>
    <s v="JACKSON JOSE SANCHEZ MOSQUERA"/>
    <s v="SIN DATOS"/>
    <s v="3105142953"/>
    <x v="161"/>
    <x v="13"/>
    <s v="055917602330550290"/>
    <x v="13"/>
    <x v="2"/>
    <s v="METROSUR Vin. Leg. Ref. Concentrada"/>
    <x v="1"/>
    <x v="0"/>
    <x v="3"/>
    <x v="161"/>
    <s v="5 días 22:21"/>
    <x v="151"/>
    <x v="1"/>
    <s v="12/03/2026 19:18:08"/>
    <s v="DESCARTADO"/>
    <s v="JUAN GUILLERMO RIVERA MAZO"/>
    <s v="414 instalación sola se llega a la vivienda y no hay quien atienda se llama a número de contacto no responde 3105142953"/>
    <n v="-75.605320000000006"/>
    <n v="6.2742630000000004"/>
    <s v="SUR-ENE"/>
    <x v="2"/>
    <s v="1"/>
    <x v="1"/>
  </r>
  <r>
    <x v="162"/>
    <x v="0"/>
    <s v="NUEVO"/>
    <s v="ENERES"/>
    <d v="2026-02-20T14:03:27"/>
    <x v="162"/>
    <n v="70907356"/>
    <s v="RUBEN DARIO ARENAS NARANJO"/>
    <s v="5480629"/>
    <s v="3173702422"/>
    <x v="162"/>
    <x v="14"/>
    <s v="190149200640557005"/>
    <x v="14"/>
    <x v="2"/>
    <s v="Revisor Instalac. Regadas Oriente"/>
    <x v="0"/>
    <x v="0"/>
    <x v="2"/>
    <x v="162"/>
    <s v="10 días 22:17"/>
    <x v="156"/>
    <x v="2"/>
    <s v="SIN DATO"/>
    <s v="SIN DATO"/>
    <s v="SIN DATO"/>
    <s v="SIN DATO"/>
    <n v="-75.339757809999995"/>
    <n v="6.1220748599999997"/>
    <s v="SUR-ENE"/>
    <x v="1"/>
    <s v="1"/>
    <x v="2"/>
  </r>
  <r>
    <x v="163"/>
    <x v="0"/>
    <s v="NUEVO"/>
    <s v="ENERES"/>
    <d v="2026-02-23T13:12:45"/>
    <x v="163"/>
    <n v="19222449"/>
    <s v="JAIME LEON MUNERA JARAMILLO"/>
    <s v="SIN DATOS"/>
    <s v="3105154631"/>
    <x v="163"/>
    <x v="13"/>
    <s v="083019001100690401"/>
    <x v="13"/>
    <x v="2"/>
    <s v="Revisor Instal. Regadas Metrosur"/>
    <x v="1"/>
    <x v="0"/>
    <x v="3"/>
    <x v="163"/>
    <s v="0 días 14:15"/>
    <x v="157"/>
    <x v="0"/>
    <s v="9/07/2026 22:55:48"/>
    <s v="DESCARTADO"/>
    <s v="YHAN GIANNY MATURANA LARGACHA"/>
    <s v="440 470 cambiar la polaridad de los conductores código de colores la chaqueta de la acometida debe ir por dentro de la tapa bloque instalar tapa bloque"/>
    <n v="-75.617065650000001"/>
    <n v="6.2542720799999998"/>
    <s v="SUR-ENE"/>
    <x v="2"/>
    <s v="1"/>
    <x v="0"/>
  </r>
  <r>
    <x v="164"/>
    <x v="0"/>
    <s v="NUEVO"/>
    <s v="ENERES"/>
    <d v="2026-02-24T15:55:44"/>
    <x v="164"/>
    <n v="1025763793"/>
    <s v="JUAN DANIEL LONDOÑO LONDOÑO"/>
    <s v="SIN DATOS"/>
    <s v="3116345764"/>
    <x v="164"/>
    <x v="9"/>
    <s v="190440200702850003"/>
    <x v="9"/>
    <x v="2"/>
    <s v="Revisor Instalac. Regadas Oriente"/>
    <x v="0"/>
    <x v="0"/>
    <x v="2"/>
    <x v="164"/>
    <s v="7 días 15:13"/>
    <x v="158"/>
    <x v="0"/>
    <s v="SIN DATO"/>
    <s v="SIN DATO"/>
    <s v="SIN DATO"/>
    <s v="SIN DATO"/>
    <n v="-75.271574229999999"/>
    <n v="6.1870326200000001"/>
    <s v="SUR-ENE"/>
    <x v="1"/>
    <s v="1"/>
    <x v="0"/>
  </r>
  <r>
    <x v="165"/>
    <x v="0"/>
    <s v="NUEVO"/>
    <s v="ENERES"/>
    <d v="2026-02-25T13:56:27"/>
    <x v="165"/>
    <n v="22198328"/>
    <s v="CARMEN JULIA HENRIQUEZ"/>
    <s v="SIN DATOS"/>
    <s v="3217025532"/>
    <x v="165"/>
    <x v="54"/>
    <s v="190856100102800001"/>
    <x v="54"/>
    <x v="2"/>
    <s v="Revisor Instala. Regadas Suroeste"/>
    <x v="1"/>
    <x v="0"/>
    <x v="3"/>
    <x v="165"/>
    <s v="7 días 09:58"/>
    <x v="159"/>
    <x v="3"/>
    <s v="SIN DATO"/>
    <s v="SIN DATO"/>
    <s v="SIN DATO"/>
    <s v="SIN DATO"/>
    <n v="-75.626552689999997"/>
    <n v="5.6149985200000003"/>
    <s v="SUR-ENE"/>
    <x v="3"/>
    <s v="1"/>
    <x v="3"/>
  </r>
  <r>
    <x v="166"/>
    <x v="0"/>
    <s v="NUEVO"/>
    <s v="ENERES"/>
    <d v="2026-02-26T15:32:00"/>
    <x v="166"/>
    <n v="71272217"/>
    <s v="CAMILO VELASQUEZ ARANGO"/>
    <s v="SIN DATOS"/>
    <s v="3006131725"/>
    <x v="166"/>
    <x v="12"/>
    <s v="190680200591600001"/>
    <x v="12"/>
    <x v="2"/>
    <s v="Revisor Instala. Regadas Suroeste"/>
    <x v="0"/>
    <x v="0"/>
    <x v="2"/>
    <x v="166"/>
    <s v="10 días 21:49"/>
    <x v="160"/>
    <x v="2"/>
    <s v="SIN DATO"/>
    <s v="SIN DATO"/>
    <s v="SIN DATO"/>
    <s v="SIN DATO"/>
    <n v="-75.585394410000006"/>
    <n v="5.9111471099999999"/>
    <s v="SUR-ENE"/>
    <x v="3"/>
    <s v="1"/>
    <x v="2"/>
  </r>
  <r>
    <x v="167"/>
    <x v="0"/>
    <s v="NUEVO"/>
    <s v="ENERES"/>
    <d v="2026-02-27T08:23:57"/>
    <x v="167"/>
    <n v="1046909043"/>
    <s v="ANA MILENA PALACIO SEGURO"/>
    <s v="SIN DATOS"/>
    <s v="3206981294"/>
    <x v="167"/>
    <x v="16"/>
    <s v="190736103370415002"/>
    <x v="16"/>
    <x v="2"/>
    <s v="Region Nordeste"/>
    <x v="1"/>
    <x v="0"/>
    <x v="3"/>
    <x v="167"/>
    <s v="6 días 17:18"/>
    <x v="161"/>
    <x v="1"/>
    <s v="SIN DATO"/>
    <s v="SIN DATO"/>
    <s v="SIN DATO"/>
    <s v="SIN DATO"/>
    <n v="-74.699610000000007"/>
    <n v="7.0853330000000003"/>
    <s v="SUR-ENE"/>
    <x v="4"/>
    <s v="1"/>
    <x v="1"/>
  </r>
  <r>
    <x v="168"/>
    <x v="0"/>
    <s v="NUEVO"/>
    <s v="ENEDOM"/>
    <d v="2026-03-05T07:10:03"/>
    <x v="168"/>
    <n v="1017191628"/>
    <s v="MARIO ANDRES CARVAJAL ALVAREZ"/>
    <s v="SIN DATOS"/>
    <s v="3004822607"/>
    <x v="168"/>
    <x v="13"/>
    <s v="053224404200200301"/>
    <x v="13"/>
    <x v="0"/>
    <s v="Habilitación Viviendas Metrosur"/>
    <x v="1"/>
    <x v="0"/>
    <x v="3"/>
    <x v="168"/>
    <s v="3 días 23:31"/>
    <x v="162"/>
    <x v="0"/>
    <s v="27/05/2026 18:20:55"/>
    <s v="DESCARTADO"/>
    <s v="ROBINSON DE JESUS ALZATE ARANGO"/>
    <s v="405 pendiente x revisar documentos x el ING q le va pasar duvan"/>
    <n v="-75.553085370000005"/>
    <n v="6.2287094600000001"/>
    <s v="SUR-ENE"/>
    <x v="2"/>
    <s v="1"/>
    <x v="0"/>
  </r>
  <r>
    <x v="169"/>
    <x v="0"/>
    <s v="NUEVO"/>
    <s v="ENERES"/>
    <d v="2026-02-28T12:15:21"/>
    <x v="169"/>
    <n v="32244888"/>
    <s v="ANA MARIA MEJIA CARVAJAL"/>
    <s v="5084146"/>
    <s v="3002744494"/>
    <x v="169"/>
    <x v="22"/>
    <s v="190030200588401113"/>
    <x v="22"/>
    <x v="2"/>
    <s v="Revisor Instala. Regadas Suroeste"/>
    <x v="0"/>
    <x v="0"/>
    <x v="2"/>
    <x v="169"/>
    <s v="5 días 22:22"/>
    <x v="163"/>
    <x v="0"/>
    <s v="SIN DATO"/>
    <s v="SIN DATO"/>
    <s v="SIN DATO"/>
    <s v="SIN DATO"/>
    <n v="-75.702833920000003"/>
    <n v="6.0311796700000002"/>
    <s v="SUR-ENE"/>
    <x v="3"/>
    <s v="1"/>
    <x v="0"/>
  </r>
  <r>
    <x v="170"/>
    <x v="0"/>
    <s v="NUEVO"/>
    <s v="ENERES"/>
    <d v="2026-03-03T08:12:07"/>
    <x v="170"/>
    <n v="39450879"/>
    <s v="DORALBA DE JESUS LOPEZ HERNANDEZ"/>
    <s v="SIN DATOS"/>
    <s v="3235597939"/>
    <x v="170"/>
    <x v="18"/>
    <s v="190616100323768055"/>
    <x v="18"/>
    <x v="2"/>
    <s v="Revisor Instalac. Regadas Oriente"/>
    <x v="1"/>
    <x v="0"/>
    <x v="3"/>
    <x v="170"/>
    <s v="2 días 10:40"/>
    <x v="164"/>
    <x v="0"/>
    <s v="SIN DATO"/>
    <s v="SIN DATO"/>
    <s v="SIN DATO"/>
    <s v="SIN DATO"/>
    <n v="-75.373598000000001"/>
    <n v="6.165832"/>
    <s v="SUR-ENE"/>
    <x v="1"/>
    <s v="1"/>
    <x v="0"/>
  </r>
  <r>
    <x v="171"/>
    <x v="0"/>
    <s v="NUEVO"/>
    <s v="ENERES"/>
    <d v="2026-03-04T15:37:24"/>
    <x v="171"/>
    <n v="25212550"/>
    <s v="FLOR MARIA PEREZ DE ARBOLEDA"/>
    <s v="2167104"/>
    <s v="3127677036"/>
    <x v="171"/>
    <x v="13"/>
    <s v="147007000000000001"/>
    <x v="13"/>
    <x v="2"/>
    <s v="Revisor Instal. Regadas Metrosur"/>
    <x v="0"/>
    <x v="0"/>
    <x v="2"/>
    <x v="171"/>
    <s v="5 días 09:12"/>
    <x v="165"/>
    <x v="0"/>
    <s v="4/06/2026 23:21:37"/>
    <s v="DESCARTADO"/>
    <s v="EDUIN ALONSO GUISAO GONZALEZ"/>
    <s v="414 se llamó al celular 312 767 7036 y al celular 321 800 71 69 y al celular 313 540 82 13 se les escribió por WhatsApp, pero no fue posible ubicar la señora flor María Pérez de arboleda, se debe asignar números de contacto y reprogramar nueva visita"/>
    <n v="-75.653318679999998"/>
    <n v="6.2737970299999999"/>
    <s v="SUR-ENE"/>
    <x v="2"/>
    <s v="1"/>
    <x v="0"/>
  </r>
  <r>
    <x v="172"/>
    <x v="0"/>
    <s v="NUEVO"/>
    <s v="ENERES"/>
    <d v="2026-03-06T09:19:54"/>
    <x v="172"/>
    <n v="1033657779"/>
    <s v="OMAR ESTIBEN VELEZR ESTREPO"/>
    <s v="3342460"/>
    <s v="3122729169"/>
    <x v="172"/>
    <x v="19"/>
    <s v="190350200402400001"/>
    <x v="19"/>
    <x v="2"/>
    <s v="Revisor Instala. Regadas Suroeste"/>
    <x v="0"/>
    <x v="0"/>
    <x v="2"/>
    <x v="172"/>
    <s v="9 días 10:17"/>
    <x v="166"/>
    <x v="1"/>
    <s v="SIN DATO"/>
    <s v="SIN DATO"/>
    <s v="SIN DATO"/>
    <s v="SIN DATO"/>
    <n v="-75.94957642"/>
    <n v="5.8027240500000001"/>
    <s v="SUR-ENE"/>
    <x v="3"/>
    <s v="1"/>
    <x v="1"/>
  </r>
  <r>
    <x v="173"/>
    <x v="0"/>
    <s v="NUEVO"/>
    <s v="ENEDOM"/>
    <d v="2026-03-06T09:45:03"/>
    <x v="173"/>
    <n v="98461309"/>
    <s v="HUGO ALBERTO ROLDAN RODRIGUEZ"/>
    <s v="SIN DATOS"/>
    <s v="3128810669"/>
    <x v="173"/>
    <x v="53"/>
    <s v="190044200951919010"/>
    <x v="53"/>
    <x v="4"/>
    <s v="Region Occidente"/>
    <x v="0"/>
    <x v="0"/>
    <x v="7"/>
    <x v="173"/>
    <s v="4 días 10:42"/>
    <x v="167"/>
    <x v="0"/>
    <s v="SIN DATO"/>
    <s v="SIN DATO"/>
    <s v="SIN DATO"/>
    <s v="SIN DATO"/>
    <n v="-75.899124650000005"/>
    <n v="6.3730040099999998"/>
    <s v="SUR-ENE"/>
    <x v="0"/>
    <s v="1"/>
    <x v="0"/>
  </r>
  <r>
    <x v="174"/>
    <x v="0"/>
    <s v="NUEVO"/>
    <s v="ENERES"/>
    <d v="2026-03-06T10:45:09"/>
    <x v="174"/>
    <n v="1040034037"/>
    <s v="JUAN DAVID GARCIA LOAIZA"/>
    <s v="2919480"/>
    <s v="3113730342"/>
    <x v="174"/>
    <x v="18"/>
    <s v="190617200713651001"/>
    <x v="18"/>
    <x v="2"/>
    <s v="Revisor Instalac. Regadas Oriente"/>
    <x v="0"/>
    <x v="0"/>
    <x v="2"/>
    <x v="174"/>
    <s v="6 días 12:26"/>
    <x v="168"/>
    <x v="0"/>
    <s v="SIN DATO"/>
    <s v="SIN DATO"/>
    <s v="SIN DATO"/>
    <s v="SIN DATO"/>
    <n v="-75.420369140000005"/>
    <n v="6.0720307599999996"/>
    <s v="SUR-ENE"/>
    <x v="1"/>
    <s v="1"/>
    <x v="0"/>
  </r>
  <r>
    <x v="175"/>
    <x v="2"/>
    <s v="NUEVO"/>
    <s v="ENENOR"/>
    <d v="2026-03-06T15:10:55"/>
    <x v="175"/>
    <n v="3408198"/>
    <s v="ROBINSON MONTOYA DURANGO"/>
    <s v="SIN DATOS"/>
    <s v="3155416759"/>
    <x v="175"/>
    <x v="23"/>
    <s v="190761100020180199"/>
    <x v="23"/>
    <x v="3"/>
    <s v="Region Occidente"/>
    <x v="1"/>
    <x v="0"/>
    <x v="3"/>
    <x v="175"/>
    <s v="0 días 16:57"/>
    <x v="169"/>
    <x v="0"/>
    <s v="SIN DATO"/>
    <s v="SIN DATO"/>
    <s v="SIN DATO"/>
    <s v="SIN DATO"/>
    <n v="-75.751712999999995"/>
    <n v="6.5035249999999998"/>
    <s v="SUR-ENE"/>
    <x v="0"/>
    <s v="1"/>
    <x v="0"/>
  </r>
  <r>
    <x v="176"/>
    <x v="0"/>
    <s v="NUEVO"/>
    <s v="ENERES"/>
    <d v="2026-03-06T16:01:17"/>
    <x v="176"/>
    <n v="75095408"/>
    <s v="HUGO FERNANDO SALGADO MALDONADO"/>
    <s v="4440938"/>
    <s v="3158550676"/>
    <x v="176"/>
    <x v="18"/>
    <s v="190617200713450011"/>
    <x v="18"/>
    <x v="2"/>
    <s v="Revisor Instalac. Regadas Oriente"/>
    <x v="0"/>
    <x v="0"/>
    <x v="2"/>
    <x v="176"/>
    <s v="6 días 17:01"/>
    <x v="170"/>
    <x v="0"/>
    <s v="SIN DATO"/>
    <s v="SIN DATO"/>
    <s v="SIN DATO"/>
    <s v="SIN DATO"/>
    <n v="-75.426107860000002"/>
    <n v="6.07405521"/>
    <s v="SUR-ENE"/>
    <x v="1"/>
    <s v="1"/>
    <x v="0"/>
  </r>
  <r>
    <x v="177"/>
    <x v="2"/>
    <s v="NUEVO"/>
    <s v="ENENOR"/>
    <d v="2026-04-24T08:35:07"/>
    <x v="177"/>
    <n v="900413115"/>
    <s v="CONSORCIO ITS MEDELLIN"/>
    <s v="SIN DATOS"/>
    <s v="3045642292"/>
    <x v="177"/>
    <x v="13"/>
    <s v="050779009000513000"/>
    <x v="13"/>
    <x v="10"/>
    <s v="SIN DATOS"/>
    <x v="1"/>
    <x v="1"/>
    <x v="7"/>
    <x v="177"/>
    <s v="19 días 15:32"/>
    <x v="159"/>
    <x v="3"/>
    <s v="SIN DATO"/>
    <s v="SIN DATO"/>
    <s v="SIN DATO"/>
    <s v="SIN DATO"/>
    <n v="-75.599379560000003"/>
    <n v="6.2188932499999998"/>
    <s v="SUR-ENE"/>
    <x v="2"/>
    <s v="1"/>
    <x v="3"/>
  </r>
  <r>
    <x v="178"/>
    <x v="0"/>
    <s v="NUEVO"/>
    <s v="ENERES"/>
    <d v="2026-03-09T15:27:55"/>
    <x v="178"/>
    <n v="3609763"/>
    <s v="SERGIO DE JESUS ANGULO VARGAS"/>
    <s v="SIN DATOS"/>
    <s v="3197305822"/>
    <x v="178"/>
    <x v="21"/>
    <s v="190378100000837002"/>
    <x v="21"/>
    <x v="2"/>
    <s v="Region Nordeste"/>
    <x v="1"/>
    <x v="0"/>
    <x v="3"/>
    <x v="178"/>
    <s v="7 días 16:12"/>
    <x v="171"/>
    <x v="2"/>
    <s v="SIN DATO"/>
    <s v="SIN DATO"/>
    <s v="SIN DATO"/>
    <s v="SIN DATO"/>
    <n v="-74.714093000000005"/>
    <n v="7.0730529999999998"/>
    <s v="SUR-ENE"/>
    <x v="4"/>
    <s v="1"/>
    <x v="2"/>
  </r>
  <r>
    <x v="179"/>
    <x v="0"/>
    <s v="NUEVO"/>
    <s v="ENEDOM"/>
    <d v="2026-03-10T09:44:36"/>
    <x v="179"/>
    <n v="43060114"/>
    <s v="AMPARO DEL SOCORRO RESTREPO ALVAREZ"/>
    <s v="SIN DATOS"/>
    <s v="3242579799"/>
    <x v="179"/>
    <x v="55"/>
    <s v="190792100155550001"/>
    <x v="55"/>
    <x v="4"/>
    <s v="Habilitación Viviendas Suroeste"/>
    <x v="1"/>
    <x v="0"/>
    <x v="4"/>
    <x v="179"/>
    <s v="0 días 07:38"/>
    <x v="172"/>
    <x v="0"/>
    <s v="SIN DATO"/>
    <s v="SIN DATO"/>
    <s v="SIN DATO"/>
    <s v="SIN DATO"/>
    <n v="-75.822009469999998"/>
    <n v="5.8666623400000004"/>
    <s v="SUR-ENE"/>
    <x v="3"/>
    <s v="1"/>
    <x v="0"/>
  </r>
  <r>
    <x v="180"/>
    <x v="0"/>
    <s v="NUEVO"/>
    <s v="ENERES"/>
    <d v="2026-03-10T14:45:49"/>
    <x v="180"/>
    <n v="71217055"/>
    <s v="CRYSTIAN ANDRES TOLEDO SANCHEZ"/>
    <s v="SIN DATOS"/>
    <s v="3216740285"/>
    <x v="180"/>
    <x v="23"/>
    <s v="190042200894215001"/>
    <x v="23"/>
    <x v="2"/>
    <s v="Region Occidente"/>
    <x v="0"/>
    <x v="0"/>
    <x v="2"/>
    <x v="180"/>
    <s v="3 días 23:47"/>
    <x v="173"/>
    <x v="0"/>
    <s v="SIN DATO"/>
    <s v="SIN DATO"/>
    <s v="SIN DATO"/>
    <s v="SIN DATO"/>
    <n v="-75.796847999999997"/>
    <n v="6.4998129999999996"/>
    <s v="SUR-ENE"/>
    <x v="0"/>
    <s v="1"/>
    <x v="0"/>
  </r>
  <r>
    <x v="181"/>
    <x v="0"/>
    <s v="NUEVO"/>
    <s v="ENERES"/>
    <d v="2026-03-10T16:37:47"/>
    <x v="181"/>
    <n v="43271713"/>
    <s v="DIANA PATRICIA ALVAREZ MURIEL"/>
    <s v="SIN DATOS"/>
    <s v="3017534243"/>
    <x v="181"/>
    <x v="13"/>
    <s v="085217007000170202"/>
    <x v="13"/>
    <x v="2"/>
    <s v="Revisor Instal. Regadas Metrosur"/>
    <x v="1"/>
    <x v="0"/>
    <x v="3"/>
    <x v="181"/>
    <s v="4 días 11:08"/>
    <x v="174"/>
    <x v="0"/>
    <s v="2/07/2026 23:58:24"/>
    <s v="DESCARTADO"/>
    <s v="EDUIN ALONSO GUISAO GONZALEZ"/>
    <s v="450 se debe instalar conector tipo c de cobre prensado"/>
    <n v="-75.631645000000006"/>
    <n v="6.274076"/>
    <s v="SUR-ENE"/>
    <x v="2"/>
    <s v="1"/>
    <x v="0"/>
  </r>
  <r>
    <x v="182"/>
    <x v="0"/>
    <s v="NUEVO"/>
    <s v="ENEDOM"/>
    <d v="2026-03-11T17:21:02"/>
    <x v="182"/>
    <n v="1020431748"/>
    <s v="SANDRA YULEIMA VERGARA GUZMAN"/>
    <s v="4501395"/>
    <s v="3216073624"/>
    <x v="182"/>
    <x v="13"/>
    <s v="084024105100430301"/>
    <x v="13"/>
    <x v="4"/>
    <s v="METROSUR Vin. Legal. y Ref. Rega."/>
    <x v="1"/>
    <x v="0"/>
    <x v="4"/>
    <x v="182"/>
    <s v="2 días 10:27"/>
    <x v="175"/>
    <x v="0"/>
    <s v="SIN DATO"/>
    <s v="SIN DATO"/>
    <s v="SIN DATO"/>
    <s v="SIN DATO"/>
    <n v="-75.619883099999996"/>
    <n v="6.2577613300000001"/>
    <s v="SUR-ENE"/>
    <x v="2"/>
    <s v="1"/>
    <x v="0"/>
  </r>
  <r>
    <x v="183"/>
    <x v="0"/>
    <s v="NUEVO"/>
    <s v="ENERES"/>
    <d v="2026-03-12T07:03:18"/>
    <x v="183"/>
    <n v="860513493"/>
    <s v="CONSTRUCTORA BOLIVAR S.A."/>
    <s v="SIN DATOS"/>
    <s v="3016173980"/>
    <x v="183"/>
    <x v="18"/>
    <s v="190615100666560507"/>
    <x v="18"/>
    <x v="2"/>
    <s v="Revisor Instalac. Regadas Oriente"/>
    <x v="1"/>
    <x v="0"/>
    <x v="3"/>
    <x v="183"/>
    <s v="2 días 08:31"/>
    <x v="176"/>
    <x v="0"/>
    <s v="SIN DATO"/>
    <s v="SIN DATO"/>
    <s v="SIN DATO"/>
    <s v="SIN DATO"/>
    <n v="-75.360258000000002"/>
    <n v="6.1584570000000003"/>
    <s v="SUR-ENE"/>
    <x v="1"/>
    <s v="1"/>
    <x v="0"/>
  </r>
  <r>
    <x v="184"/>
    <x v="0"/>
    <s v="NUEVO"/>
    <s v="ENERES"/>
    <d v="2026-03-12T09:57:11"/>
    <x v="184"/>
    <n v="71751432"/>
    <s v="EDWARD ANDRES GUTIERREZ JIMENEZ"/>
    <s v="SIN DATOS"/>
    <s v="3117975195"/>
    <x v="184"/>
    <x v="3"/>
    <s v="190674200561780011"/>
    <x v="3"/>
    <x v="2"/>
    <s v="Revisor Instalac. Regadas Oriente"/>
    <x v="0"/>
    <x v="0"/>
    <x v="2"/>
    <x v="184"/>
    <s v="8 días 10:03"/>
    <x v="177"/>
    <x v="1"/>
    <s v="SIN DATO"/>
    <s v="SIN DATO"/>
    <s v="SIN DATO"/>
    <s v="SIN DATO"/>
    <n v="-75.331389000000001"/>
    <n v="6.3170679999999999"/>
    <s v="SUR-ENE"/>
    <x v="1"/>
    <s v="1"/>
    <x v="1"/>
  </r>
  <r>
    <x v="185"/>
    <x v="0"/>
    <s v="CAMBI"/>
    <s v="ENERES"/>
    <d v="2026-03-12T14:50:11"/>
    <x v="185"/>
    <n v="71639256"/>
    <s v="LUIS JAVIER LONDOÑO LOSADA"/>
    <s v="3801276"/>
    <s v="3006033994"/>
    <x v="185"/>
    <x v="5"/>
    <s v="181053736500000000"/>
    <x v="5"/>
    <x v="8"/>
    <s v="Revisor Instalac. Regadas Oriente"/>
    <x v="0"/>
    <x v="0"/>
    <x v="2"/>
    <x v="185"/>
    <s v="7 días 08:28"/>
    <x v="178"/>
    <x v="0"/>
    <s v="SIN DATO"/>
    <s v="SIN DATO"/>
    <s v="SIN DATO"/>
    <s v="SIN DATO"/>
    <n v="-75.204455999999993"/>
    <n v="6.2411139999999996"/>
    <s v="SUR-ENE"/>
    <x v="1"/>
    <s v="2"/>
    <x v="0"/>
  </r>
  <r>
    <x v="186"/>
    <x v="0"/>
    <s v="CAMBI"/>
    <s v="ENERES"/>
    <d v="2026-03-12T15:08:26"/>
    <x v="186"/>
    <n v="1072649590"/>
    <s v="MARIA PAULA MENDEZ GONZALEZ"/>
    <s v="SIN DATOS"/>
    <s v="3152361021"/>
    <x v="186"/>
    <x v="3"/>
    <s v="190674200795155000"/>
    <x v="3"/>
    <x v="8"/>
    <s v="Revisor Instalac. Regadas Oriente"/>
    <x v="0"/>
    <x v="0"/>
    <x v="2"/>
    <x v="186"/>
    <s v="7 días 12:10"/>
    <x v="179"/>
    <x v="0"/>
    <s v="SIN DATO"/>
    <s v="SIN DATO"/>
    <s v="SIN DATO"/>
    <s v="SIN DATO"/>
    <n v="-75.306837000000002"/>
    <n v="6.288125"/>
    <s v="SUR-ENE"/>
    <x v="1"/>
    <s v="2"/>
    <x v="0"/>
  </r>
  <r>
    <x v="187"/>
    <x v="2"/>
    <s v="NUEVO"/>
    <s v="ENENOR"/>
    <d v="2026-03-12T15:54:09"/>
    <x v="187"/>
    <n v="70558850"/>
    <s v="ALVARO JULIAN ESCOBAR DIEZ"/>
    <s v="4132921"/>
    <s v="3003271986"/>
    <x v="187"/>
    <x v="18"/>
    <s v="190617200704415001"/>
    <x v="18"/>
    <x v="3"/>
    <s v="Revisor Instalac. Regadas Oriente"/>
    <x v="0"/>
    <x v="0"/>
    <x v="2"/>
    <x v="187"/>
    <s v="6 días 22:20"/>
    <x v="180"/>
    <x v="0"/>
    <s v="SIN DATO"/>
    <s v="SIN DATO"/>
    <s v="SIN DATO"/>
    <s v="SIN DATO"/>
    <n v="-75.425848999999999"/>
    <n v="6.102284"/>
    <s v="SUR-ENE"/>
    <x v="1"/>
    <s v="1"/>
    <x v="0"/>
  </r>
  <r>
    <x v="188"/>
    <x v="0"/>
    <s v="NUEVO"/>
    <s v="ENEDOM"/>
    <d v="2026-03-13T00:30:19"/>
    <x v="188"/>
    <n v="15374214"/>
    <s v="JUAN DAVID MORENO CUERVO"/>
    <s v="2521972"/>
    <s v="3006753557"/>
    <x v="188"/>
    <x v="13"/>
    <s v="085212004000250101"/>
    <x v="13"/>
    <x v="4"/>
    <s v="Habilitación Viviendas Metrosur"/>
    <x v="1"/>
    <x v="1"/>
    <x v="4"/>
    <x v="188"/>
    <s v="0 días 09:09"/>
    <x v="181"/>
    <x v="0"/>
    <s v="18/03/2026 18:08:54"/>
    <s v="DESCARTADO"/>
    <s v="JONNY ALEXANDER GUZMAN CONTRERAS"/>
    <s v="Se contrata tu usuario informa que no puede atender que cuando le dan el permiso en el trabajo el programa visita"/>
    <n v="-75.629069999999999"/>
    <n v="6.2686609999999998"/>
    <s v="SUR-ENE"/>
    <x v="2"/>
    <s v="1"/>
    <x v="0"/>
  </r>
  <r>
    <x v="189"/>
    <x v="1"/>
    <s v="NUEVO"/>
    <s v="ENECNX"/>
    <d v="2026-07-10T13:26:24"/>
    <x v="189"/>
    <n v="43279339"/>
    <s v="ANA LUCIA MORENO CANO"/>
    <s v="SIN DATOS"/>
    <s v="3216367553"/>
    <x v="189"/>
    <x v="56"/>
    <s v="190607200550610000"/>
    <x v="56"/>
    <x v="1"/>
    <s v="SIN DATOS"/>
    <x v="0"/>
    <x v="1"/>
    <x v="1"/>
    <x v="189"/>
    <s v="0 días 13:26"/>
    <x v="182"/>
    <x v="0"/>
    <s v="SIN DATO"/>
    <s v="SIN DATO"/>
    <s v="SIN DATO"/>
    <s v="SIN DATO"/>
    <n v="-75.489875170000005"/>
    <n v="6.1251878299999998"/>
    <s v="SUR-ENE"/>
    <x v="1"/>
    <s v="2"/>
    <x v="0"/>
  </r>
  <r>
    <x v="190"/>
    <x v="0"/>
    <s v="NUEVO"/>
    <s v="ENEDOM"/>
    <d v="2026-03-17T13:21:56"/>
    <x v="190"/>
    <n v="1053834683"/>
    <s v="JUAN DAVID DUQUE VILLA"/>
    <s v="SIN DATOS"/>
    <s v="3177953138"/>
    <x v="190"/>
    <x v="45"/>
    <s v="190893200798260001"/>
    <x v="45"/>
    <x v="0"/>
    <s v="NORDESTE (HV-Macromed-Const. Redes)"/>
    <x v="0"/>
    <x v="0"/>
    <x v="0"/>
    <x v="190"/>
    <s v="8 días 09:49"/>
    <x v="183"/>
    <x v="0"/>
    <s v="SIN DATO"/>
    <s v="SIN DATO"/>
    <s v="SIN DATO"/>
    <s v="SIN DATO"/>
    <n v="-74.019066679999995"/>
    <n v="7.0004691499999998"/>
    <s v="SUR-ENE"/>
    <x v="4"/>
    <s v="1"/>
    <x v="0"/>
  </r>
  <r>
    <x v="191"/>
    <x v="0"/>
    <s v="NUEVO"/>
    <s v="ENERES"/>
    <d v="2026-03-13T11:50:41"/>
    <x v="191"/>
    <n v="3364298"/>
    <s v="WILSON EDUARDO OCAMPO FLOREZ"/>
    <s v="5742662"/>
    <s v="3002037235"/>
    <x v="191"/>
    <x v="11"/>
    <s v="190318203300100001"/>
    <x v="11"/>
    <x v="2"/>
    <s v="Revisor Instalac. Regadas Oriente"/>
    <x v="0"/>
    <x v="0"/>
    <x v="2"/>
    <x v="191"/>
    <s v="3 días 23:48"/>
    <x v="184"/>
    <x v="0"/>
    <s v="SIN DATO"/>
    <s v="SIN DATO"/>
    <s v="SIN DATO"/>
    <s v="SIN DATO"/>
    <n v="-75.464108870000004"/>
    <n v="6.2711412099999997"/>
    <s v="SUR-ENE"/>
    <x v="1"/>
    <s v="1"/>
    <x v="0"/>
  </r>
  <r>
    <x v="192"/>
    <x v="4"/>
    <s v="NUEVO"/>
    <s v="ENEPRE"/>
    <d v="2026-03-16T15:55:16"/>
    <x v="192"/>
    <n v="1038384837"/>
    <s v="LEIDY MARIA CASTAÑEDA MONTOYA"/>
    <s v="SIN DATOS"/>
    <s v="3228927727"/>
    <x v="192"/>
    <x v="50"/>
    <s v="190383100125300000"/>
    <x v="50"/>
    <x v="6"/>
    <s v="Energía Prepago Suroeste"/>
    <x v="1"/>
    <x v="0"/>
    <x v="6"/>
    <x v="192"/>
    <s v="0 días 22:19"/>
    <x v="185"/>
    <x v="0"/>
    <s v="SIN DATO"/>
    <s v="SIN DATO"/>
    <s v="SIN DATO"/>
    <s v="SIN DATO"/>
    <n v="-75.60538742"/>
    <n v="5.7519322500000003"/>
    <s v="SUR-ENE"/>
    <x v="3"/>
    <s v="1"/>
    <x v="0"/>
  </r>
  <r>
    <x v="193"/>
    <x v="0"/>
    <s v="CAMBI"/>
    <s v="ENERES"/>
    <d v="2026-03-16T16:21:53"/>
    <x v="193"/>
    <n v="1023749510"/>
    <s v="DENIS PAOLA ARAQUE LOPEZ"/>
    <s v="SIN DATOS"/>
    <s v="3045434777"/>
    <x v="193"/>
    <x v="53"/>
    <s v="190022200597635000"/>
    <x v="53"/>
    <x v="8"/>
    <s v="Region Occidente"/>
    <x v="0"/>
    <x v="0"/>
    <x v="2"/>
    <x v="193"/>
    <s v="13 días 16:55"/>
    <x v="159"/>
    <x v="3"/>
    <s v="SIN DATO"/>
    <s v="SIN DATO"/>
    <s v="SIN DATO"/>
    <s v="SIN DATO"/>
    <n v="-75.942248239999998"/>
    <n v="6.2261941299999997"/>
    <s v="SUR-ENE"/>
    <x v="0"/>
    <s v="2"/>
    <x v="3"/>
  </r>
  <r>
    <x v="194"/>
    <x v="0"/>
    <s v="NUEVO"/>
    <s v="ENERES"/>
    <d v="2026-03-17T07:22:24"/>
    <x v="194"/>
    <n v="98528461"/>
    <s v="HERNANDO ALBERTO MUÑOZ SALDARRIAGA"/>
    <s v="SIN DATOS"/>
    <s v="3175014528"/>
    <x v="194"/>
    <x v="22"/>
    <s v="190030200547510001"/>
    <x v="22"/>
    <x v="2"/>
    <s v="Revisor Instala. Regadas Suroeste"/>
    <x v="0"/>
    <x v="0"/>
    <x v="2"/>
    <x v="194"/>
    <s v="10 días 23:25"/>
    <x v="186"/>
    <x v="2"/>
    <s v="SIN DATO"/>
    <s v="SIN DATO"/>
    <s v="SIN DATO"/>
    <s v="SIN DATO"/>
    <n v="-75.690587489999999"/>
    <n v="6.01009072"/>
    <s v="SUR-ENE"/>
    <x v="3"/>
    <s v="1"/>
    <x v="2"/>
  </r>
  <r>
    <x v="195"/>
    <x v="0"/>
    <s v="NUEVO"/>
    <s v="ENEDOM"/>
    <d v="2026-03-17T08:36:45"/>
    <x v="195"/>
    <n v="1038100786"/>
    <s v="ALEJANDRA MARCELA BETANCUR FLORES"/>
    <s v="SIN DATOS"/>
    <s v="3117330818"/>
    <x v="195"/>
    <x v="37"/>
    <s v="190105100807230202"/>
    <x v="37"/>
    <x v="4"/>
    <s v="Habilitación Viviendas Suroeste"/>
    <x v="1"/>
    <x v="0"/>
    <x v="4"/>
    <x v="195"/>
    <s v="3 días 10:47"/>
    <x v="187"/>
    <x v="1"/>
    <s v="SIN DATO"/>
    <s v="SIN DATO"/>
    <s v="SIN DATO"/>
    <s v="SIN DATO"/>
    <n v="-75.835313830000004"/>
    <n v="5.9715139400000004"/>
    <s v="SUR-ENE"/>
    <x v="3"/>
    <s v="1"/>
    <x v="1"/>
  </r>
  <r>
    <x v="196"/>
    <x v="0"/>
    <s v="NUEVO"/>
    <s v="ENERES"/>
    <d v="2026-03-17T15:05:49"/>
    <x v="196"/>
    <n v="1033646097"/>
    <s v="LUIS EDUARDO OSSA RESTREPO"/>
    <s v="SIN DATOS"/>
    <s v="3105950697"/>
    <x v="196"/>
    <x v="11"/>
    <s v="190318203136150003"/>
    <x v="11"/>
    <x v="2"/>
    <s v="Revisor Instalac. Regadas Oriente"/>
    <x v="0"/>
    <x v="0"/>
    <x v="2"/>
    <x v="196"/>
    <s v="5 días 10:30"/>
    <x v="188"/>
    <x v="0"/>
    <s v="SIN DATO"/>
    <s v="SIN DATO"/>
    <s v="SIN DATO"/>
    <s v="SIN DATO"/>
    <n v="-75.441451610000001"/>
    <n v="6.3209362200000001"/>
    <s v="SUR-ENE"/>
    <x v="1"/>
    <s v="1"/>
    <x v="0"/>
  </r>
  <r>
    <x v="197"/>
    <x v="0"/>
    <s v="NUEVO"/>
    <s v="ENERES"/>
    <d v="2026-03-18T10:27:48"/>
    <x v="197"/>
    <n v="70412506"/>
    <s v="BERNARDO DE JESUS HERNANDEZ GONZALEZ"/>
    <s v="SIN DATOS"/>
    <s v="3017152109"/>
    <x v="197"/>
    <x v="5"/>
    <s v="181081703000000001"/>
    <x v="5"/>
    <x v="2"/>
    <s v="Revisor Instalac. Regadas Oriente"/>
    <x v="0"/>
    <x v="0"/>
    <x v="2"/>
    <x v="197"/>
    <s v="5 días 22:19"/>
    <x v="189"/>
    <x v="0"/>
    <s v="SIN DATO"/>
    <s v="SIN DATO"/>
    <s v="SIN DATO"/>
    <s v="SIN DATO"/>
    <n v="-75.191316720000003"/>
    <n v="6.1858470299999997"/>
    <s v="SUR-ENE"/>
    <x v="1"/>
    <s v="1"/>
    <x v="0"/>
  </r>
  <r>
    <x v="198"/>
    <x v="0"/>
    <s v="NUEVO"/>
    <s v="ENERES"/>
    <d v="2026-03-18T12:38:19"/>
    <x v="198"/>
    <n v="1020401153"/>
    <s v="VALENTINA LOAIZA GARCIA"/>
    <s v="SIN DATOS"/>
    <s v="3104343117"/>
    <x v="198"/>
    <x v="40"/>
    <s v="190649200379639001"/>
    <x v="40"/>
    <x v="2"/>
    <s v="Revisor Instalac. Regadas Oriente"/>
    <x v="0"/>
    <x v="0"/>
    <x v="2"/>
    <x v="198"/>
    <s v="7 días 12:38"/>
    <x v="190"/>
    <x v="0"/>
    <s v="SIN DATO"/>
    <s v="SIN DATO"/>
    <s v="SIN DATO"/>
    <s v="SIN DATO"/>
    <n v="-74.984823000000006"/>
    <n v="6.2206400000000004"/>
    <s v="SUR-ENE"/>
    <x v="1"/>
    <s v="1"/>
    <x v="0"/>
  </r>
  <r>
    <x v="199"/>
    <x v="0"/>
    <s v="NUEVO"/>
    <s v="ENERES"/>
    <d v="2026-03-19T09:04:15"/>
    <x v="199"/>
    <n v="43638392"/>
    <s v="YAQUELINE MARIN CHAVERRA"/>
    <s v="SIN DATOS"/>
    <s v="3102605995"/>
    <x v="199"/>
    <x v="31"/>
    <s v="190885200417387001"/>
    <x v="31"/>
    <x v="2"/>
    <s v="Region Nordeste"/>
    <x v="0"/>
    <x v="0"/>
    <x v="2"/>
    <x v="199"/>
    <s v="7 días 14:00"/>
    <x v="191"/>
    <x v="0"/>
    <s v="SIN DATO"/>
    <s v="SIN DATO"/>
    <s v="SIN DATO"/>
    <s v="SIN DATO"/>
    <n v="-74.861164000000002"/>
    <n v="6.63552783"/>
    <s v="SUR-ENE"/>
    <x v="4"/>
    <s v="1"/>
    <x v="0"/>
  </r>
  <r>
    <x v="200"/>
    <x v="0"/>
    <s v="NUEVO"/>
    <s v="ENERES"/>
    <d v="2026-03-19T10:20:55"/>
    <x v="200"/>
    <n v="1001517495"/>
    <s v="SANTIAGO MOLINA LOPEZ"/>
    <s v="SIN DATOS"/>
    <s v="3222421033"/>
    <x v="200"/>
    <x v="33"/>
    <s v="900055760002037482"/>
    <x v="33"/>
    <x v="2"/>
    <s v="Revisor Instala. Regadas Suroeste"/>
    <x v="1"/>
    <x v="0"/>
    <x v="3"/>
    <x v="200"/>
    <s v="6 días 23:19"/>
    <x v="192"/>
    <x v="1"/>
    <s v="SIN DATO"/>
    <s v="SIN DATO"/>
    <s v="SIN DATO"/>
    <s v="SIN DATO"/>
    <n v="-75.8612703269999"/>
    <n v="5.8101225160000398"/>
    <s v="SUR-ENE"/>
    <x v="3"/>
    <s v="1"/>
    <x v="1"/>
  </r>
  <r>
    <x v="201"/>
    <x v="0"/>
    <s v="NUEVO"/>
    <s v="ENERES"/>
    <d v="2026-03-19T15:26:14"/>
    <x v="201"/>
    <n v="1042060573"/>
    <s v="YULIANA MARIA MONTOYA OSSA"/>
    <s v="SIN DATOS"/>
    <s v="3146804026"/>
    <x v="201"/>
    <x v="0"/>
    <s v="190847100306000001"/>
    <x v="0"/>
    <x v="2"/>
    <s v="Region Occidente"/>
    <x v="1"/>
    <x v="0"/>
    <x v="3"/>
    <x v="201"/>
    <s v="4 días 10:31"/>
    <x v="193"/>
    <x v="0"/>
    <s v="SIN DATO"/>
    <s v="SIN DATO"/>
    <s v="SIN DATO"/>
    <s v="SIN DATO"/>
    <n v="-76.132767540000003"/>
    <n v="6.3289180399999996"/>
    <s v="SUR-ENE"/>
    <x v="0"/>
    <s v="1"/>
    <x v="0"/>
  </r>
  <r>
    <x v="202"/>
    <x v="0"/>
    <s v="NUEVO"/>
    <s v="ENERES"/>
    <d v="2026-03-19T15:54:32"/>
    <x v="202"/>
    <n v="1017128875"/>
    <s v="ELKIN YOANY GOMEZ GOMEZ"/>
    <s v="SIN DATOS"/>
    <s v="3014517236"/>
    <x v="202"/>
    <x v="57"/>
    <s v="190313200800115006"/>
    <x v="57"/>
    <x v="2"/>
    <s v="Revisor Instalac. Regadas Oriente"/>
    <x v="0"/>
    <x v="0"/>
    <x v="2"/>
    <x v="202"/>
    <s v="3 días 10:45"/>
    <x v="194"/>
    <x v="0"/>
    <s v="SIN DATO"/>
    <s v="SIN DATO"/>
    <s v="SIN DATO"/>
    <s v="SIN DATO"/>
    <n v="-75.176754579999994"/>
    <n v="6.1440034600000004"/>
    <s v="SUR-ENE"/>
    <x v="1"/>
    <s v="1"/>
    <x v="0"/>
  </r>
  <r>
    <x v="203"/>
    <x v="0"/>
    <s v="NUEVO"/>
    <s v="ENERES"/>
    <d v="2026-03-20T09:27:10"/>
    <x v="203"/>
    <n v="1020440833"/>
    <s v="EDWARD MANUEL KENNEDY ARANGO"/>
    <s v="SIN DATOS"/>
    <s v="3006951521"/>
    <x v="203"/>
    <x v="52"/>
    <s v="190761200616600001"/>
    <x v="52"/>
    <x v="2"/>
    <s v="Region Occidente"/>
    <x v="0"/>
    <x v="0"/>
    <x v="2"/>
    <x v="203"/>
    <s v="2 días 23:21"/>
    <x v="152"/>
    <x v="0"/>
    <s v="SIN DATO"/>
    <s v="SIN DATO"/>
    <s v="SIN DATO"/>
    <s v="SIN DATO"/>
    <n v="-75.754886170000006"/>
    <n v="6.6105106600000001"/>
    <s v="SUR-ENE"/>
    <x v="0"/>
    <s v="1"/>
    <x v="0"/>
  </r>
  <r>
    <x v="204"/>
    <x v="0"/>
    <s v="NUEVO"/>
    <s v="ENERES"/>
    <d v="2026-03-20T11:47:31"/>
    <x v="204"/>
    <n v="15537840"/>
    <s v="WILSON VELEZ TABORDA"/>
    <s v="SIN DATOS"/>
    <s v="3105128940"/>
    <x v="204"/>
    <x v="21"/>
    <s v="190604200814920001"/>
    <x v="21"/>
    <x v="2"/>
    <s v="Region Nordeste"/>
    <x v="0"/>
    <x v="0"/>
    <x v="2"/>
    <x v="204"/>
    <s v="0 días 09:47"/>
    <x v="195"/>
    <x v="0"/>
    <s v="SIN DATO"/>
    <s v="SIN DATO"/>
    <s v="SIN DATO"/>
    <s v="SIN DATO"/>
    <n v="-74.539288029999994"/>
    <n v="7.0916291300000003"/>
    <s v="SUR-ENE"/>
    <x v="4"/>
    <s v="1"/>
    <x v="0"/>
  </r>
  <r>
    <x v="205"/>
    <x v="0"/>
    <s v="NUEVO"/>
    <s v="ENERES"/>
    <d v="2026-03-20T14:06:48"/>
    <x v="205"/>
    <n v="39187734"/>
    <s v="BLANCA NUBIA ALZATE MONTOYA"/>
    <s v="SIN DATOS"/>
    <s v="3046730158"/>
    <x v="205"/>
    <x v="1"/>
    <s v="190376200140100009"/>
    <x v="1"/>
    <x v="2"/>
    <s v="Revisor Instalac. Regadas Oriente"/>
    <x v="0"/>
    <x v="0"/>
    <x v="2"/>
    <x v="205"/>
    <s v="8 días 10:01"/>
    <x v="196"/>
    <x v="1"/>
    <s v="SIN DATO"/>
    <s v="SIN DATO"/>
    <s v="SIN DATO"/>
    <s v="SIN DATO"/>
    <n v="-75.36868715"/>
    <n v="6.05008576"/>
    <s v="SUR-ENE"/>
    <x v="1"/>
    <s v="1"/>
    <x v="1"/>
  </r>
  <r>
    <x v="206"/>
    <x v="1"/>
    <s v="NUEVO"/>
    <s v="ENECNX"/>
    <d v="2026-07-06T13:53:22"/>
    <x v="206"/>
    <n v="900311477"/>
    <s v="CREATIVA DISEÑO Y CONSTRUCCIÓN S.A.S"/>
    <s v="2252055"/>
    <s v="3205741752"/>
    <x v="206"/>
    <x v="58"/>
    <s v="018312002000420102"/>
    <x v="58"/>
    <x v="1"/>
    <s v="Revisor Puntos de Conexión Metrosur"/>
    <x v="1"/>
    <x v="0"/>
    <x v="1"/>
    <x v="206"/>
    <s v="4 días 13:53"/>
    <x v="159"/>
    <x v="3"/>
    <s v="30/03/2026 17:26:29"/>
    <s v="PTO CONEXIÓN CERRADO"/>
    <s v="YORYI ESTIVEN SEPULVEDA CASTRO"/>
    <s v="NA"/>
    <n v="-75.631218000000004"/>
    <n v="6.1398190000000001"/>
    <s v="SUR-ENE"/>
    <x v="2"/>
    <s v="2"/>
    <x v="3"/>
  </r>
  <r>
    <x v="207"/>
    <x v="0"/>
    <s v="NUEVO"/>
    <s v="ENERES"/>
    <d v="2026-03-24T16:40:56"/>
    <x v="207"/>
    <n v="21493453"/>
    <s v="MARIA LUCELLY GOMEZ DUQUE"/>
    <s v="SIN DATOS"/>
    <s v="3045499125"/>
    <x v="207"/>
    <x v="9"/>
    <s v="190440200900700002"/>
    <x v="9"/>
    <x v="2"/>
    <s v="Revisor Instalac. Regadas Oriente"/>
    <x v="0"/>
    <x v="0"/>
    <x v="2"/>
    <x v="207"/>
    <s v="2 días 09:12"/>
    <x v="197"/>
    <x v="0"/>
    <s v="SIN DATO"/>
    <s v="SIN DATO"/>
    <s v="SIN DATO"/>
    <s v="SIN DATO"/>
    <n v="-75.319006999999999"/>
    <n v="6.1910480000000003"/>
    <s v="SUR-ENE"/>
    <x v="1"/>
    <s v="1"/>
    <x v="0"/>
  </r>
  <r>
    <x v="208"/>
    <x v="0"/>
    <s v="NUEVO"/>
    <s v="ENERES"/>
    <d v="2026-03-25T08:34:40"/>
    <x v="208"/>
    <n v="1038410650"/>
    <s v="JORGE ALEXANDER GIRALDO GIRALDO"/>
    <s v="SIN DATOS"/>
    <s v="3226578534"/>
    <x v="208"/>
    <x v="9"/>
    <s v="190440200591860001"/>
    <x v="9"/>
    <x v="2"/>
    <s v="Revisor Instalac. Regadas Oriente"/>
    <x v="0"/>
    <x v="0"/>
    <x v="2"/>
    <x v="208"/>
    <s v="4 días 11:00"/>
    <x v="198"/>
    <x v="0"/>
    <s v="SIN DATO"/>
    <s v="SIN DATO"/>
    <s v="SIN DATO"/>
    <s v="SIN DATO"/>
    <n v="-75.326958000000005"/>
    <n v="6.1294339999999998"/>
    <s v="SUR-ENE"/>
    <x v="1"/>
    <s v="1"/>
    <x v="0"/>
  </r>
  <r>
    <x v="209"/>
    <x v="0"/>
    <s v="NUEVO"/>
    <s v="ENERES"/>
    <d v="2026-03-25T10:52:55"/>
    <x v="209"/>
    <n v="72313723"/>
    <s v="FABER DE JESUS GONZALEZ ARIAS"/>
    <s v="SIN DATOS"/>
    <s v="3113408651"/>
    <x v="209"/>
    <x v="18"/>
    <s v="190616100400580101"/>
    <x v="18"/>
    <x v="2"/>
    <s v="Revisor Instalac. Regadas Oriente"/>
    <x v="1"/>
    <x v="0"/>
    <x v="3"/>
    <x v="209"/>
    <s v="5 días 07:08"/>
    <x v="199"/>
    <x v="1"/>
    <s v="SIN DATO"/>
    <s v="SIN DATO"/>
    <s v="SIN DATO"/>
    <s v="SIN DATO"/>
    <n v="-75.394060890000006"/>
    <n v="6.1633063200000002"/>
    <s v="SUR-ENE"/>
    <x v="1"/>
    <s v="1"/>
    <x v="1"/>
  </r>
  <r>
    <x v="210"/>
    <x v="0"/>
    <s v="NUEVO"/>
    <s v="ENERES"/>
    <d v="2026-03-25T11:02:50"/>
    <x v="210"/>
    <n v="72313723"/>
    <s v="FABER DE JESUS GONZALEZ ARIAS"/>
    <s v="SIN DATOS"/>
    <s v="3113408651"/>
    <x v="210"/>
    <x v="18"/>
    <s v="190616100400580201"/>
    <x v="18"/>
    <x v="2"/>
    <s v="Revisor Instalac. Regadas Oriente"/>
    <x v="1"/>
    <x v="0"/>
    <x v="3"/>
    <x v="210"/>
    <s v="6 días 16:03"/>
    <x v="200"/>
    <x v="1"/>
    <s v="SIN DATO"/>
    <s v="SIN DATO"/>
    <s v="SIN DATO"/>
    <s v="SIN DATO"/>
    <n v="-75.394060890000006"/>
    <n v="6.1633063200000002"/>
    <s v="SUR-ENE"/>
    <x v="1"/>
    <s v="1"/>
    <x v="1"/>
  </r>
  <r>
    <x v="211"/>
    <x v="0"/>
    <s v="NUEVO"/>
    <s v="ENERES"/>
    <d v="2026-03-25T12:53:44"/>
    <x v="211"/>
    <n v="1045018105"/>
    <s v="CLAUDIA PATRICIA CASTAÑO GALLEGO"/>
    <s v="SIN DATOS"/>
    <s v="3136111402"/>
    <x v="211"/>
    <x v="4"/>
    <s v="190698200937162002"/>
    <x v="4"/>
    <x v="2"/>
    <s v="Revisor Instalac. Regadas Oriente"/>
    <x v="0"/>
    <x v="0"/>
    <x v="2"/>
    <x v="211"/>
    <s v="6 días 23:37"/>
    <x v="127"/>
    <x v="0"/>
    <s v="SIN DATO"/>
    <s v="SIN DATO"/>
    <s v="SIN DATO"/>
    <s v="SIN DATO"/>
    <n v="-75.230608450000005"/>
    <n v="6.0349072799999997"/>
    <s v="SUR-ENE"/>
    <x v="1"/>
    <s v="1"/>
    <x v="0"/>
  </r>
  <r>
    <x v="212"/>
    <x v="0"/>
    <s v="NUEVO"/>
    <s v="ENEDOM"/>
    <d v="2026-03-26T13:29:05"/>
    <x v="212"/>
    <n v="32352181"/>
    <s v="LILIANA MARIA PALACIO HENAO"/>
    <s v="SIN DATOS"/>
    <s v="3001089501"/>
    <x v="212"/>
    <x v="6"/>
    <s v="163014384000000002"/>
    <x v="6"/>
    <x v="4"/>
    <s v="METROSUR Vin. Legal. y Ref. Rega."/>
    <x v="1"/>
    <x v="0"/>
    <x v="4"/>
    <x v="212"/>
    <s v="2 días 23:20"/>
    <x v="201"/>
    <x v="0"/>
    <s v="26/05/2026 15:35:29"/>
    <s v="DESCARTADO"/>
    <s v="ROBINSON DE JESUS ALZATE ARANGO"/>
    <s v="422.413 usuario todavía no independizado red interna y la va hacer particular para q no quede cuerdas por fuera"/>
    <n v="-75.617764829999999"/>
    <n v="6.1908337800000002"/>
    <s v="SUR-ENE"/>
    <x v="2"/>
    <s v="1"/>
    <x v="0"/>
  </r>
  <r>
    <x v="213"/>
    <x v="0"/>
    <s v="NUEVO"/>
    <s v="ENERES"/>
    <d v="2026-03-27T14:59:03"/>
    <x v="213"/>
    <n v="98470876"/>
    <s v="LUIS EDUARDO CORTES DUQUE"/>
    <s v="0"/>
    <s v="3137019873"/>
    <x v="213"/>
    <x v="59"/>
    <s v="190670201840757002"/>
    <x v="59"/>
    <x v="2"/>
    <s v="Region Nordeste"/>
    <x v="0"/>
    <x v="0"/>
    <x v="2"/>
    <x v="213"/>
    <s v="3 días 12:29"/>
    <x v="202"/>
    <x v="0"/>
    <s v="SIN DATO"/>
    <s v="SIN DATO"/>
    <s v="SIN DATO"/>
    <s v="SIN DATO"/>
    <n v="-74.977973000000006"/>
    <n v="6.4158730000000004"/>
    <s v="SUR-ENE"/>
    <x v="4"/>
    <s v="1"/>
    <x v="0"/>
  </r>
  <r>
    <x v="214"/>
    <x v="0"/>
    <s v="NUEVO"/>
    <s v="ENEDOM"/>
    <d v="2026-03-30T16:35:44"/>
    <x v="214"/>
    <n v="1000204682"/>
    <s v="JULIANA SANCHEZ MUÑOZ"/>
    <s v="SIN DATOS"/>
    <s v="3008860697"/>
    <x v="214"/>
    <x v="13"/>
    <s v="055129009300680501"/>
    <x v="13"/>
    <x v="4"/>
    <s v="METROSUR Vin. Legal. y Ref. Rega."/>
    <x v="1"/>
    <x v="0"/>
    <x v="4"/>
    <x v="214"/>
    <s v="2 días 23:20"/>
    <x v="201"/>
    <x v="0"/>
    <s v="29/05/2026 14:04:27"/>
    <s v="DESCARTADO"/>
    <s v="CARLOS MARIO IDARRAGA MEJIA"/>
    <s v="422 460 falta organizar la red interna y poner el gabinete a cumplir con el espacio de trabajo y los acrílicos"/>
    <n v="-75.541665390000006"/>
    <n v="6.2538883299999997"/>
    <s v="SUR-ENE"/>
    <x v="2"/>
    <s v="1"/>
    <x v="0"/>
  </r>
  <r>
    <x v="215"/>
    <x v="0"/>
    <s v="NUEVO"/>
    <s v="ENERES"/>
    <d v="2026-04-06T09:59:51"/>
    <x v="215"/>
    <n v="1047969455"/>
    <s v="YENY NATALIA BETANCUR ALVAREZ"/>
    <s v="SIN DATOS"/>
    <s v="3147420710"/>
    <x v="215"/>
    <x v="43"/>
    <s v="900057560002059141"/>
    <x v="43"/>
    <x v="2"/>
    <s v="Revisor Instalac. Regadas Oriente"/>
    <x v="0"/>
    <x v="0"/>
    <x v="2"/>
    <x v="215"/>
    <s v="5 días 09:04"/>
    <x v="203"/>
    <x v="0"/>
    <s v="SIN DATO"/>
    <s v="SIN DATO"/>
    <s v="SIN DATO"/>
    <s v="SIN DATO"/>
    <n v="-75.311231750000005"/>
    <n v="5.7205369700000004"/>
    <s v="SUR-ENE"/>
    <x v="1"/>
    <s v="1"/>
    <x v="0"/>
  </r>
  <r>
    <x v="216"/>
    <x v="0"/>
    <s v="NUEVO"/>
    <s v="ENERES"/>
    <d v="2026-04-06T15:00:13"/>
    <x v="216"/>
    <n v="1041328924"/>
    <s v="IVAN ALEJADRO ALZATE ALZATE"/>
    <s v="SIN DATOS"/>
    <s v="3117341293"/>
    <x v="216"/>
    <x v="3"/>
    <s v="190674200639570002"/>
    <x v="3"/>
    <x v="2"/>
    <s v="Revisor Instalac. Regadas Oriente"/>
    <x v="0"/>
    <x v="0"/>
    <x v="2"/>
    <x v="216"/>
    <s v="8 días 10:11"/>
    <x v="204"/>
    <x v="1"/>
    <s v="SIN DATO"/>
    <s v="SIN DATO"/>
    <s v="SIN DATO"/>
    <s v="SIN DATO"/>
    <n v="-75.364790999999997"/>
    <n v="6.2537240000000001"/>
    <s v="SUR-ENE"/>
    <x v="1"/>
    <s v="1"/>
    <x v="1"/>
  </r>
  <r>
    <x v="217"/>
    <x v="0"/>
    <s v="NUEVO"/>
    <s v="ENERES"/>
    <d v="2026-04-07T07:03:32"/>
    <x v="217"/>
    <n v="1037617914"/>
    <s v="ANDRES IDARRAGA DUQUE"/>
    <s v="SIN DATOS"/>
    <s v="3147000104"/>
    <x v="217"/>
    <x v="18"/>
    <s v="190617200782500002"/>
    <x v="18"/>
    <x v="2"/>
    <s v="Revisor Instalac. Regadas Oriente"/>
    <x v="0"/>
    <x v="0"/>
    <x v="2"/>
    <x v="217"/>
    <s v="8 días 09:54"/>
    <x v="205"/>
    <x v="1"/>
    <s v="SIN DATO"/>
    <s v="SIN DATO"/>
    <s v="SIN DATO"/>
    <s v="SIN DATO"/>
    <n v="-75.390034"/>
    <n v="6.1181390000000002"/>
    <s v="SUR-ENE"/>
    <x v="1"/>
    <s v="1"/>
    <x v="1"/>
  </r>
  <r>
    <x v="218"/>
    <x v="2"/>
    <s v="NUEVO"/>
    <s v="ENENOR"/>
    <d v="2026-04-07T09:10:56"/>
    <x v="218"/>
    <n v="8909049961"/>
    <s v="EMPRESAS PUBLICAS DE MEDELLIN ESP"/>
    <s v="3808080"/>
    <s v="SIN DATOS"/>
    <x v="218"/>
    <x v="60"/>
    <s v="190809200603405080"/>
    <x v="60"/>
    <x v="3"/>
    <s v="Control Pérdidas Energía Suroeste"/>
    <x v="0"/>
    <x v="0"/>
    <x v="2"/>
    <x v="218"/>
    <s v="63 días 09:10"/>
    <x v="159"/>
    <x v="3"/>
    <s v="SIN DATO"/>
    <s v="SIN DATO"/>
    <s v="SIN DATO"/>
    <s v="SIN DATO"/>
    <n v="-75.746364999999997"/>
    <n v="6.0261480000000001"/>
    <s v="SUR-ENE"/>
    <x v="3"/>
    <s v="1"/>
    <x v="3"/>
  </r>
  <r>
    <x v="219"/>
    <x v="0"/>
    <s v="NUEVO"/>
    <s v="ENERES"/>
    <d v="2026-04-07T09:18:07"/>
    <x v="219"/>
    <n v="1001386905"/>
    <s v="LEIDY JOHANA MEJIA MONTOYA"/>
    <s v="SIN DATOS"/>
    <s v="3108345899"/>
    <x v="219"/>
    <x v="14"/>
    <s v="190149200790430002"/>
    <x v="14"/>
    <x v="2"/>
    <s v="Revisor Instalac. Regadas Oriente"/>
    <x v="0"/>
    <x v="0"/>
    <x v="2"/>
    <x v="219"/>
    <s v="3 días 16:15"/>
    <x v="206"/>
    <x v="0"/>
    <s v="SIN DATO"/>
    <s v="SIN DATO"/>
    <s v="SIN DATO"/>
    <s v="SIN DATO"/>
    <n v="-75.314294500000003"/>
    <n v="6.0279468300000003"/>
    <s v="SUR-ENE"/>
    <x v="1"/>
    <s v="1"/>
    <x v="0"/>
  </r>
  <r>
    <x v="220"/>
    <x v="1"/>
    <s v="NUEVO"/>
    <s v="ENECNX"/>
    <d v="2026-07-06T15:24:38"/>
    <x v="220"/>
    <n v="15441238"/>
    <s v="HENRY ALBERTO GALLEGO NARANJO"/>
    <s v="SIN DATOS"/>
    <s v="3017869733"/>
    <x v="220"/>
    <x v="9"/>
    <s v="190439100567470000"/>
    <x v="9"/>
    <x v="1"/>
    <s v="Revisor Punto de Conexión Oriente"/>
    <x v="1"/>
    <x v="0"/>
    <x v="1"/>
    <x v="220"/>
    <s v="4 días 15:24"/>
    <x v="159"/>
    <x v="3"/>
    <s v="SIN DATO"/>
    <s v="SIN DATO"/>
    <s v="SIN DATO"/>
    <s v="SIN DATO"/>
    <n v="-75.339101999999997"/>
    <n v="6.1737149999999996"/>
    <s v="SUR-ENE"/>
    <x v="1"/>
    <s v="2"/>
    <x v="3"/>
  </r>
  <r>
    <x v="221"/>
    <x v="0"/>
    <s v="NUEVO"/>
    <s v="ENEDOM"/>
    <d v="2026-04-07T14:18:24"/>
    <x v="221"/>
    <n v="1116545628"/>
    <s v="SINDY JHOANA GONZALEZ HOLGUIN"/>
    <s v="SIN DATOS"/>
    <s v="3165597176"/>
    <x v="221"/>
    <x v="13"/>
    <s v="086011203400210202"/>
    <x v="13"/>
    <x v="4"/>
    <s v="METROSUR Vin. Legal. y Ref. Rega."/>
    <x v="1"/>
    <x v="0"/>
    <x v="4"/>
    <x v="221"/>
    <s v="2 días 13:33"/>
    <x v="207"/>
    <x v="0"/>
    <s v="19/06/2026 15:07:10"/>
    <s v="DESCARTADO"/>
    <s v="ORLANDO DE JESUS TORRES TORRES"/>
    <s v="414 casa sola y números de celulares 3023417301 y 3016194334 correo de voz "/>
    <n v="-75.613204190000005"/>
    <n v="6.2759285599999997"/>
    <s v="SUR-ENE"/>
    <x v="2"/>
    <s v="1"/>
    <x v="0"/>
  </r>
  <r>
    <x v="222"/>
    <x v="0"/>
    <s v="NUEVO"/>
    <s v="ENERES"/>
    <d v="2026-04-08T07:33:00"/>
    <x v="222"/>
    <n v="900397244"/>
    <s v="CONSTRUCTORA ALTOS DE LA ABADIA S.A.S."/>
    <s v="4486800"/>
    <s v="3222604662"/>
    <x v="222"/>
    <x v="18"/>
    <s v="190616100402020210"/>
    <x v="18"/>
    <x v="2"/>
    <s v="Revisor Instalac. Regadas Oriente"/>
    <x v="1"/>
    <x v="0"/>
    <x v="3"/>
    <x v="222"/>
    <s v="2 días 08:31"/>
    <x v="176"/>
    <x v="0"/>
    <s v="SIN DATO"/>
    <s v="SIN DATO"/>
    <s v="SIN DATO"/>
    <s v="SIN DATO"/>
    <n v="-75.383712000000003"/>
    <n v="6.1642770000000002"/>
    <s v="SUR-ENE"/>
    <x v="1"/>
    <s v="1"/>
    <x v="0"/>
  </r>
  <r>
    <x v="223"/>
    <x v="0"/>
    <s v="NUEVO"/>
    <s v="ENERES"/>
    <d v="2026-04-08T07:40:31"/>
    <x v="223"/>
    <n v="900397244"/>
    <s v="CONSTRUCTORA ALTOS DE LA ABADIA S.A.S."/>
    <s v="4486800"/>
    <s v="3222604662"/>
    <x v="223"/>
    <x v="18"/>
    <s v="190616100402020409"/>
    <x v="18"/>
    <x v="2"/>
    <s v="Revisor Instalac. Regadas Oriente"/>
    <x v="1"/>
    <x v="0"/>
    <x v="3"/>
    <x v="223"/>
    <s v="4 días 10:50"/>
    <x v="208"/>
    <x v="0"/>
    <s v="SIN DATO"/>
    <s v="SIN DATO"/>
    <s v="SIN DATO"/>
    <s v="SIN DATO"/>
    <n v="-75.383712000000003"/>
    <n v="6.1642770000000002"/>
    <s v="SUR-ENE"/>
    <x v="1"/>
    <s v="1"/>
    <x v="0"/>
  </r>
  <r>
    <x v="224"/>
    <x v="0"/>
    <s v="NUEVO"/>
    <s v="ENERES"/>
    <d v="2026-04-08T07:58:58"/>
    <x v="224"/>
    <n v="900397244"/>
    <s v="CONSTRUCTORA ALTOS DE LA ABADIA S.A.S."/>
    <s v="4486800"/>
    <s v="3222604662"/>
    <x v="224"/>
    <x v="18"/>
    <s v="190616100402020701"/>
    <x v="18"/>
    <x v="2"/>
    <s v="Revisor Instalac. Regadas Oriente"/>
    <x v="1"/>
    <x v="0"/>
    <x v="3"/>
    <x v="224"/>
    <s v="0 días 07:49"/>
    <x v="209"/>
    <x v="0"/>
    <s v="SIN DATO"/>
    <s v="SIN DATO"/>
    <s v="SIN DATO"/>
    <s v="SIN DATO"/>
    <n v="-75.383712000000003"/>
    <n v="6.1642770000000002"/>
    <s v="SUR-ENE"/>
    <x v="1"/>
    <s v="1"/>
    <x v="0"/>
  </r>
  <r>
    <x v="225"/>
    <x v="0"/>
    <s v="NUEVO"/>
    <s v="ENERES"/>
    <d v="2026-04-08T11:16:26"/>
    <x v="225"/>
    <n v="31433026"/>
    <s v="ANA JOHANA MONTOYA AGUDELO"/>
    <s v="SIN DATOS"/>
    <s v="3105293182"/>
    <x v="225"/>
    <x v="8"/>
    <s v="190584200373237002"/>
    <x v="8"/>
    <x v="2"/>
    <s v="Revisor Instalac. Regadas Oriente"/>
    <x v="0"/>
    <x v="0"/>
    <x v="2"/>
    <x v="225"/>
    <s v="5 días 08:43"/>
    <x v="210"/>
    <x v="0"/>
    <s v="SIN DATO"/>
    <s v="SIN DATO"/>
    <s v="SIN DATO"/>
    <s v="SIN DATO"/>
    <n v="-74.715655999999996"/>
    <n v="5.9266829999999997"/>
    <s v="SUR-ENE"/>
    <x v="1"/>
    <s v="1"/>
    <x v="0"/>
  </r>
  <r>
    <x v="226"/>
    <x v="0"/>
    <s v="NUEVO"/>
    <s v="ENERES"/>
    <d v="2026-04-08T14:02:11"/>
    <x v="226"/>
    <n v="98576615"/>
    <s v="HUGO ALBERTO MARIN ACEVEDO"/>
    <s v="SIN DATOS"/>
    <s v="3127816920"/>
    <x v="226"/>
    <x v="13"/>
    <s v="054119004000269901"/>
    <x v="13"/>
    <x v="2"/>
    <s v="METROSUR Vin. Leg. Ref. Concentrada"/>
    <x v="1"/>
    <x v="0"/>
    <x v="3"/>
    <x v="226"/>
    <s v="0 días 12:28"/>
    <x v="211"/>
    <x v="0"/>
    <s v="19/06/2026 11:18:47"/>
    <s v="DESCARTADO"/>
    <s v="JUAN SEBASTIAN AGUILAR FONSECA"/>
    <s v="460 Debe adecuar gabinete cumpliendo la norma. Medidor conectado sin legalizar."/>
    <n v="-75.541484909999994"/>
    <n v="6.2326713700000003"/>
    <s v="SUR-ENE"/>
    <x v="2"/>
    <s v="1"/>
    <x v="0"/>
  </r>
  <r>
    <x v="227"/>
    <x v="0"/>
    <s v="NUEVO"/>
    <s v="ENERES"/>
    <d v="2026-04-08T14:14:17"/>
    <x v="227"/>
    <n v="98576615"/>
    <s v="HUGO ALBERTO MARIN ACEVEDO"/>
    <s v="SIN DATOS"/>
    <s v="3127816920"/>
    <x v="227"/>
    <x v="13"/>
    <s v="054119004000260201"/>
    <x v="13"/>
    <x v="2"/>
    <s v="METROSUR Vin. Leg. Ref. Concentrada"/>
    <x v="1"/>
    <x v="0"/>
    <x v="3"/>
    <x v="227"/>
    <s v="0 días 12:27"/>
    <x v="212"/>
    <x v="0"/>
    <s v="19/06/2026 11:39:20"/>
    <s v="DESCARTADO"/>
    <s v="JUAN SEBASTIAN AGUILAR FONSECA"/>
    <s v="460 Adecuar gabinete cumpliendo la norma. Medidor conectado sin legalizar "/>
    <n v="-75.541484909999994"/>
    <n v="6.2326713700000003"/>
    <s v="SUR-ENE"/>
    <x v="2"/>
    <s v="1"/>
    <x v="0"/>
  </r>
  <r>
    <x v="228"/>
    <x v="4"/>
    <s v="NUEVO"/>
    <s v="ENEPRE"/>
    <d v="2026-04-08T15:12:47"/>
    <x v="228"/>
    <n v="1152209478"/>
    <s v="LUZ ENID AREIZA"/>
    <s v="SIN DATOS"/>
    <s v="3006741985"/>
    <x v="228"/>
    <x v="13"/>
    <s v="055128007100610000"/>
    <x v="13"/>
    <x v="6"/>
    <s v="Energía Prepago Metrosur"/>
    <x v="1"/>
    <x v="0"/>
    <x v="6"/>
    <x v="228"/>
    <s v="3 días 23:48"/>
    <x v="213"/>
    <x v="0"/>
    <s v="SIN DATO"/>
    <s v="SIN DATO"/>
    <s v="SIN DATO"/>
    <s v="SIN DATO"/>
    <n v="-75.54088745"/>
    <n v="6.2508432300000001"/>
    <s v="SUR-ENE"/>
    <x v="2"/>
    <s v="1"/>
    <x v="0"/>
  </r>
  <r>
    <x v="229"/>
    <x v="0"/>
    <s v="NUEVO"/>
    <s v="ENEDOM"/>
    <d v="2026-04-14T16:03:15"/>
    <x v="229"/>
    <n v="6707804"/>
    <s v="JAIRO ANTONIO GUZMAN CUERVO"/>
    <s v="SIN DATOS"/>
    <s v="3104700374"/>
    <x v="229"/>
    <x v="45"/>
    <s v="190893100012600001"/>
    <x v="45"/>
    <x v="0"/>
    <s v="Region Nordeste"/>
    <x v="1"/>
    <x v="0"/>
    <x v="3"/>
    <x v="229"/>
    <s v="2 días 10:11"/>
    <x v="214"/>
    <x v="0"/>
    <s v="SIN DATO"/>
    <s v="SIN DATO"/>
    <s v="SIN DATO"/>
    <s v="SIN DATO"/>
    <n v="-73.908042230000007"/>
    <n v="7.0071479300000004"/>
    <s v="SUR-ENE"/>
    <x v="4"/>
    <s v="1"/>
    <x v="0"/>
  </r>
  <r>
    <x v="230"/>
    <x v="0"/>
    <s v="NUEVO"/>
    <s v="ENERES"/>
    <d v="2026-04-10T08:27:16"/>
    <x v="230"/>
    <n v="1017169845"/>
    <s v="NATALIA ESCOBAR JIMENEZ"/>
    <s v="4734719"/>
    <s v="3107432215"/>
    <x v="230"/>
    <x v="20"/>
    <s v="188004910222000002"/>
    <x v="20"/>
    <x v="2"/>
    <s v="Revisor Instalac. Regadas Oriente"/>
    <x v="0"/>
    <x v="0"/>
    <x v="2"/>
    <x v="230"/>
    <s v="7 días 13:58"/>
    <x v="215"/>
    <x v="0"/>
    <s v="SIN DATO"/>
    <s v="SIN DATO"/>
    <s v="SIN DATO"/>
    <s v="SIN DATO"/>
    <n v="-75.115335999999999"/>
    <n v="6.2724979999999997"/>
    <s v="SUR-ENE"/>
    <x v="1"/>
    <s v="1"/>
    <x v="0"/>
  </r>
  <r>
    <x v="231"/>
    <x v="0"/>
    <s v="NUEVO"/>
    <s v="ENERES"/>
    <d v="2026-04-13T08:04:35"/>
    <x v="231"/>
    <n v="3528663"/>
    <s v="TULIO IVAN GOMEZ GOMEZ"/>
    <s v="SIN DATOS"/>
    <s v="3113722636"/>
    <x v="231"/>
    <x v="9"/>
    <s v="190440200903470001"/>
    <x v="9"/>
    <x v="2"/>
    <s v="Revisor Instalac. Regadas Oriente"/>
    <x v="0"/>
    <x v="0"/>
    <x v="2"/>
    <x v="231"/>
    <s v="3 días 11:08"/>
    <x v="216"/>
    <x v="0"/>
    <s v="SIN DATO"/>
    <s v="SIN DATO"/>
    <s v="SIN DATO"/>
    <s v="SIN DATO"/>
    <n v="-75.308793010000002"/>
    <n v="6.1835074499999996"/>
    <s v="SUR-ENE"/>
    <x v="1"/>
    <s v="1"/>
    <x v="0"/>
  </r>
  <r>
    <x v="232"/>
    <x v="0"/>
    <s v="CAMBI"/>
    <s v="ENERES"/>
    <d v="2026-04-13T09:36:23"/>
    <x v="232"/>
    <n v="70411967"/>
    <s v="BERARDO ANTONIO MACHADO QUINTERO"/>
    <s v="SIN DATOS"/>
    <s v="3224220188"/>
    <x v="232"/>
    <x v="61"/>
    <s v="190102200515200000"/>
    <x v="61"/>
    <x v="8"/>
    <s v="Revisor Instala. Regadas Suroeste"/>
    <x v="0"/>
    <x v="0"/>
    <x v="2"/>
    <x v="232"/>
    <s v="29 días 16:53"/>
    <x v="159"/>
    <x v="3"/>
    <s v="SIN DATO"/>
    <s v="SIN DATO"/>
    <s v="SIN DATO"/>
    <s v="SIN DATO"/>
    <n v="-76.028797699999998"/>
    <n v="5.8001110000000002"/>
    <s v="SUR-ENE"/>
    <x v="3"/>
    <s v="2"/>
    <x v="3"/>
  </r>
  <r>
    <x v="233"/>
    <x v="0"/>
    <s v="NUEVO"/>
    <s v="ENERES"/>
    <d v="2026-04-13T10:08:34"/>
    <x v="233"/>
    <n v="3352021"/>
    <s v="HERNANDO HENAO OSPINA"/>
    <s v="2606094"/>
    <s v="3007874941"/>
    <x v="233"/>
    <x v="1"/>
    <s v="190375100111430001"/>
    <x v="1"/>
    <x v="2"/>
    <s v="Revisor Instalac. Regadas Oriente"/>
    <x v="1"/>
    <x v="0"/>
    <x v="3"/>
    <x v="233"/>
    <s v="2 días 10:09"/>
    <x v="217"/>
    <x v="0"/>
    <s v="SIN DATO"/>
    <s v="SIN DATO"/>
    <s v="SIN DATO"/>
    <s v="SIN DATO"/>
    <n v="-75.429913999999997"/>
    <n v="6.0322839999999998"/>
    <s v="SUR-ENE"/>
    <x v="1"/>
    <s v="1"/>
    <x v="0"/>
  </r>
  <r>
    <x v="234"/>
    <x v="0"/>
    <s v="NUEVO"/>
    <s v="ENERES"/>
    <d v="2026-04-13T10:37:55"/>
    <x v="234"/>
    <n v="43181932"/>
    <s v="LINA MARCELA CANO GALLEGO"/>
    <s v="SIN DATOS"/>
    <s v="3226491987"/>
    <x v="234"/>
    <x v="52"/>
    <s v="190240200373760100"/>
    <x v="52"/>
    <x v="2"/>
    <s v="Region Occidente"/>
    <x v="0"/>
    <x v="0"/>
    <x v="2"/>
    <x v="234"/>
    <s v="5 días 22:18"/>
    <x v="103"/>
    <x v="0"/>
    <s v="SIN DATO"/>
    <s v="SIN DATO"/>
    <s v="SIN DATO"/>
    <s v="SIN DATO"/>
    <n v="-75.724525"/>
    <n v="6.3458370000000004"/>
    <s v="SUR-ENE"/>
    <x v="0"/>
    <s v="1"/>
    <x v="0"/>
  </r>
  <r>
    <x v="235"/>
    <x v="2"/>
    <s v="NUEVO"/>
    <s v="ENENOR"/>
    <d v="2026-04-13T11:38:19"/>
    <x v="235"/>
    <n v="71792328"/>
    <s v="NICOLAS LOPEZ VELASQUEZ"/>
    <s v="4486578"/>
    <s v="3003236089"/>
    <x v="235"/>
    <x v="13"/>
    <s v="050320008201430100"/>
    <x v="13"/>
    <x v="3"/>
    <s v="Revisor Instal. Regadas Metrosur"/>
    <x v="1"/>
    <x v="0"/>
    <x v="3"/>
    <x v="235"/>
    <s v="4 días 10:10"/>
    <x v="218"/>
    <x v="0"/>
    <s v="21/04/2026 22:00:35"/>
    <s v="DESCARTADO"/>
    <s v="JUAN GUILLERMO RIVERA MAZO"/>
    <s v="470 presentar punto de conexión medidor en poste para vaya publicitaria _x000a_413 corregir dirección en la declaración con el interior 6000"/>
    <n v="-75.559155700000005"/>
    <n v="6.2078851899999998"/>
    <s v="SUR-ENE"/>
    <x v="2"/>
    <s v="1"/>
    <x v="0"/>
  </r>
  <r>
    <x v="236"/>
    <x v="0"/>
    <s v="NUEVO"/>
    <s v="ENERES"/>
    <d v="2026-04-14T08:08:20"/>
    <x v="236"/>
    <n v="15437613"/>
    <s v="ANTONIO JOSE JARAMILLO JARAMILLO"/>
    <s v="SIN DATOS"/>
    <s v="3226189403"/>
    <x v="236"/>
    <x v="14"/>
    <s v="190149200800230001"/>
    <x v="14"/>
    <x v="2"/>
    <s v="Revisor Instalac. Regadas Oriente"/>
    <x v="0"/>
    <x v="0"/>
    <x v="2"/>
    <x v="236"/>
    <s v="8 días 08:05"/>
    <x v="219"/>
    <x v="1"/>
    <s v="SIN DATO"/>
    <s v="SIN DATO"/>
    <s v="SIN DATO"/>
    <s v="SIN DATO"/>
    <n v="-75.309009810000006"/>
    <n v="6.0370092800000004"/>
    <s v="SUR-ENE"/>
    <x v="1"/>
    <s v="1"/>
    <x v="1"/>
  </r>
  <r>
    <x v="237"/>
    <x v="0"/>
    <s v="NUEVO"/>
    <s v="ENERES"/>
    <d v="2026-04-14T08:15:37"/>
    <x v="237"/>
    <n v="39210915"/>
    <s v="FLOR MARIA ISAZA RINCON"/>
    <s v="SIN DATOS"/>
    <s v="3122518398"/>
    <x v="237"/>
    <x v="59"/>
    <s v="190670201886200005"/>
    <x v="59"/>
    <x v="2"/>
    <s v="Region Nordeste"/>
    <x v="0"/>
    <x v="0"/>
    <x v="2"/>
    <x v="237"/>
    <s v="7 días 16:50"/>
    <x v="220"/>
    <x v="0"/>
    <s v="SIN DATO"/>
    <s v="SIN DATO"/>
    <s v="SIN DATO"/>
    <s v="SIN DATO"/>
    <n v="-74.940310019999998"/>
    <n v="6.4658605299999996"/>
    <s v="SUR-ENE"/>
    <x v="4"/>
    <s v="1"/>
    <x v="0"/>
  </r>
  <r>
    <x v="238"/>
    <x v="0"/>
    <s v="NUEVO"/>
    <s v="ENERES"/>
    <d v="2026-04-14T08:17:38"/>
    <x v="238"/>
    <n v="43062141"/>
    <s v="MARTHA ELCY VARGAS GUTIERREZ"/>
    <s v="SIN DATOS"/>
    <s v="3127858371"/>
    <x v="238"/>
    <x v="62"/>
    <s v="190690100445800005"/>
    <x v="62"/>
    <x v="2"/>
    <s v="Region Nordeste"/>
    <x v="1"/>
    <x v="0"/>
    <x v="3"/>
    <x v="238"/>
    <s v="4 días 14:34"/>
    <x v="221"/>
    <x v="0"/>
    <s v="SIN DATO"/>
    <s v="SIN DATO"/>
    <s v="SIN DATO"/>
    <s v="SIN DATO"/>
    <n v="-75.168089730000005"/>
    <n v="6.4731074199999998"/>
    <s v="SUR-ENE"/>
    <x v="4"/>
    <s v="1"/>
    <x v="0"/>
  </r>
  <r>
    <x v="239"/>
    <x v="0"/>
    <s v="NUEVO"/>
    <s v="ENEDOM"/>
    <d v="2026-04-24T14:01:47"/>
    <x v="239"/>
    <n v="43477344"/>
    <s v="DORIS ELSY ARREDONDO GONZALEZ"/>
    <s v="SIN DATOS"/>
    <s v="3116660435"/>
    <x v="239"/>
    <x v="40"/>
    <s v="190649100023505005"/>
    <x v="40"/>
    <x v="0"/>
    <s v="Habilitación Viviendas Oriente"/>
    <x v="1"/>
    <x v="0"/>
    <x v="3"/>
    <x v="239"/>
    <s v="6 días 10:22"/>
    <x v="222"/>
    <x v="1"/>
    <s v="SIN DATO"/>
    <s v="SIN DATO"/>
    <s v="SIN DATO"/>
    <s v="SIN DATO"/>
    <n v="-74.98802001"/>
    <n v="6.1919279999999999"/>
    <s v="SUR-ENE"/>
    <x v="1"/>
    <s v="1"/>
    <x v="1"/>
  </r>
  <r>
    <x v="240"/>
    <x v="0"/>
    <s v="NUEVO"/>
    <s v="ENEDOM"/>
    <d v="2026-04-21T16:24:01"/>
    <x v="240"/>
    <n v="43815543"/>
    <s v="ANACELI SANCHEZ GIRALDO"/>
    <s v="SIN DATOS"/>
    <s v="3017057969"/>
    <x v="240"/>
    <x v="40"/>
    <s v="190649100041200101"/>
    <x v="40"/>
    <x v="0"/>
    <s v="Habilitación Viviendas Oriente"/>
    <x v="1"/>
    <x v="0"/>
    <x v="3"/>
    <x v="240"/>
    <s v="7 días 14:00"/>
    <x v="159"/>
    <x v="3"/>
    <s v="SIN DATO"/>
    <s v="SIN DATO"/>
    <s v="SIN DATO"/>
    <s v="SIN DATO"/>
    <n v="-74.991734050000005"/>
    <n v="6.1932823700000004"/>
    <s v="SUR-ENE"/>
    <x v="1"/>
    <s v="1"/>
    <x v="3"/>
  </r>
  <r>
    <x v="241"/>
    <x v="0"/>
    <s v="NUEVO"/>
    <s v="ENERES"/>
    <d v="2026-04-14T16:25:56"/>
    <x v="241"/>
    <n v="1036396266"/>
    <s v="DEISY ALEJANDRA CHAVERRA ZULUAGA"/>
    <s v="SIN DATOS"/>
    <s v="3156639312"/>
    <x v="241"/>
    <x v="14"/>
    <s v="190149200810240003"/>
    <x v="14"/>
    <x v="2"/>
    <s v="Revisor Instalac. Regadas Oriente"/>
    <x v="0"/>
    <x v="0"/>
    <x v="2"/>
    <x v="241"/>
    <s v="4 días 10:01"/>
    <x v="223"/>
    <x v="0"/>
    <s v="SIN DATO"/>
    <s v="SIN DATO"/>
    <s v="SIN DATO"/>
    <s v="SIN DATO"/>
    <n v="-75.30273244"/>
    <n v="6.05104592"/>
    <s v="SUR-ENE"/>
    <x v="1"/>
    <s v="1"/>
    <x v="0"/>
  </r>
  <r>
    <x v="242"/>
    <x v="0"/>
    <s v="NUEVO"/>
    <s v="ENEDOM"/>
    <d v="2026-04-14T16:32:01"/>
    <x v="242"/>
    <n v="21981833"/>
    <s v="BIBIANA MARIA CAÑAS"/>
    <s v="SIN DATOS"/>
    <s v="3212117028"/>
    <x v="242"/>
    <x v="63"/>
    <s v="190642100032430023"/>
    <x v="63"/>
    <x v="4"/>
    <s v="Habilitación Viviendas Suroeste"/>
    <x v="1"/>
    <x v="0"/>
    <x v="4"/>
    <x v="242"/>
    <s v="2 días 06:57"/>
    <x v="224"/>
    <x v="0"/>
    <s v="SIN DATO"/>
    <s v="SIN DATO"/>
    <s v="SIN DATO"/>
    <s v="SIN DATO"/>
    <n v="-75.964919519999995"/>
    <n v="5.9648547000000001"/>
    <s v="SUR-ENE"/>
    <x v="3"/>
    <s v="1"/>
    <x v="0"/>
  </r>
  <r>
    <x v="243"/>
    <x v="2"/>
    <s v="CAMBI"/>
    <s v="ENENOR"/>
    <d v="2026-04-15T17:11:41"/>
    <x v="243"/>
    <n v="22005573"/>
    <s v="MARIA CONCEPCION JARAMILLO OSPINA"/>
    <s v="SIN DATOS"/>
    <s v="3146697249"/>
    <x v="243"/>
    <x v="30"/>
    <s v="190656100106180000"/>
    <x v="30"/>
    <x v="11"/>
    <s v="Region Occidente"/>
    <x v="1"/>
    <x v="0"/>
    <x v="3"/>
    <x v="243"/>
    <s v="3 días 09:04"/>
    <x v="225"/>
    <x v="0"/>
    <s v="SIN DATO"/>
    <s v="SIN DATO"/>
    <s v="SIN DATO"/>
    <s v="SIN DATO"/>
    <n v="-75.728158160000007"/>
    <n v="6.4436327499999999"/>
    <s v="SUR-ENE"/>
    <x v="0"/>
    <s v="2"/>
    <x v="0"/>
  </r>
  <r>
    <x v="244"/>
    <x v="0"/>
    <s v="NUEVO"/>
    <s v="ENERES"/>
    <d v="2026-04-16T10:33:04"/>
    <x v="244"/>
    <n v="71411005"/>
    <s v="JOHN FREDY AREIZA RODRIGUEZ"/>
    <s v="SIN DATOS"/>
    <s v="3011143387"/>
    <x v="244"/>
    <x v="13"/>
    <s v="114000500300000602"/>
    <x v="13"/>
    <x v="2"/>
    <s v="Revisor Instal. Regadas Metrosur"/>
    <x v="1"/>
    <x v="0"/>
    <x v="3"/>
    <x v="244"/>
    <s v="3 días 22:28"/>
    <x v="226"/>
    <x v="0"/>
    <s v="9/07/2026 22:36:38"/>
    <s v="DESCARTADO"/>
    <s v="YHAN GIANNY MATURANA LARGACHA"/>
    <s v="604 ubicado en espacio público "/>
    <n v="-75.609590999999995"/>
    <n v="6.2086309999999996"/>
    <s v="SUR-ENE"/>
    <x v="2"/>
    <s v="1"/>
    <x v="0"/>
  </r>
  <r>
    <x v="245"/>
    <x v="2"/>
    <s v="NUEVO"/>
    <s v="ENENOR"/>
    <d v="2026-04-16T14:16:27"/>
    <x v="245"/>
    <n v="70381642"/>
    <s v="JAIME ALBERTO VILLEGAS GOMEZ"/>
    <s v="SIN DATOS"/>
    <s v="3128472262"/>
    <x v="245"/>
    <x v="64"/>
    <s v="190197200847800101"/>
    <x v="64"/>
    <x v="3"/>
    <s v="Revisor Instalac. Regadas Oriente"/>
    <x v="0"/>
    <x v="0"/>
    <x v="2"/>
    <x v="245"/>
    <s v="2 días 11:15"/>
    <x v="227"/>
    <x v="0"/>
    <s v="SIN DATO"/>
    <s v="SIN DATO"/>
    <s v="SIN DATO"/>
    <s v="SIN DATO"/>
    <n v="-75.142484249999995"/>
    <n v="6.01092271"/>
    <s v="SUR-ENE"/>
    <x v="1"/>
    <s v="1"/>
    <x v="0"/>
  </r>
  <r>
    <x v="246"/>
    <x v="2"/>
    <s v="NUEVO"/>
    <s v="ENENOR"/>
    <d v="2026-04-16T14:34:06"/>
    <x v="246"/>
    <n v="70381642"/>
    <s v="JAIME ALBERTO VILLEGAS GOMEZ"/>
    <s v="SIN DATOS"/>
    <s v="3128472262"/>
    <x v="246"/>
    <x v="64"/>
    <s v="190197200847800102"/>
    <x v="64"/>
    <x v="3"/>
    <s v="Revisor Instalac. Regadas Oriente"/>
    <x v="0"/>
    <x v="0"/>
    <x v="2"/>
    <x v="246"/>
    <s v="2 días 11:16"/>
    <x v="228"/>
    <x v="0"/>
    <s v="SIN DATO"/>
    <s v="SIN DATO"/>
    <s v="SIN DATO"/>
    <s v="SIN DATO"/>
    <n v="-75.142484249999995"/>
    <n v="6.01092271"/>
    <s v="SUR-ENE"/>
    <x v="1"/>
    <s v="1"/>
    <x v="0"/>
  </r>
  <r>
    <x v="247"/>
    <x v="0"/>
    <s v="NUEVO"/>
    <s v="ENERES"/>
    <d v="2026-04-17T08:21:09"/>
    <x v="247"/>
    <n v="39455216"/>
    <s v="GLORIA PATRICIA PINEDA"/>
    <s v="9876543"/>
    <s v="SIN DATOS"/>
    <x v="247"/>
    <x v="9"/>
    <s v="190439100328100103"/>
    <x v="9"/>
    <x v="2"/>
    <s v="Revisor Instalac. Regadas Oriente"/>
    <x v="1"/>
    <x v="0"/>
    <x v="3"/>
    <x v="247"/>
    <s v="6 días 12:37"/>
    <x v="229"/>
    <x v="1"/>
    <s v="SIN DATO"/>
    <s v="SIN DATO"/>
    <s v="SIN DATO"/>
    <s v="SIN DATO"/>
    <n v="-75.336178709999999"/>
    <n v="6.17620624"/>
    <s v="SUR-ENE"/>
    <x v="1"/>
    <s v="1"/>
    <x v="1"/>
  </r>
  <r>
    <x v="248"/>
    <x v="0"/>
    <s v="NUEVO"/>
    <s v="ENERES"/>
    <d v="2026-04-17T12:39:00"/>
    <x v="248"/>
    <n v="43475396"/>
    <s v="CLARA INES OSPINA HERNANDEZ"/>
    <s v="SIN DATOS"/>
    <s v="3104343117"/>
    <x v="248"/>
    <x v="40"/>
    <s v="190649200369100002"/>
    <x v="40"/>
    <x v="2"/>
    <s v="Revisor Instalac. Regadas Oriente"/>
    <x v="0"/>
    <x v="0"/>
    <x v="2"/>
    <x v="248"/>
    <s v="2 días 14:09"/>
    <x v="230"/>
    <x v="0"/>
    <s v="SIN DATO"/>
    <s v="SIN DATO"/>
    <s v="SIN DATO"/>
    <s v="SIN DATO"/>
    <n v="-74.970200559999995"/>
    <n v="6.1925299799999998"/>
    <s v="SUR-ENE"/>
    <x v="1"/>
    <s v="1"/>
    <x v="0"/>
  </r>
  <r>
    <x v="249"/>
    <x v="0"/>
    <s v="CAMBI"/>
    <s v="ENERES"/>
    <d v="2026-04-17T15:32:51"/>
    <x v="249"/>
    <n v="21496199"/>
    <s v="ELVA ROSA HERNANDEZ GIRALDO"/>
    <s v="SIN DATOS"/>
    <s v="3117949052"/>
    <x v="249"/>
    <x v="65"/>
    <s v="190031101138000000"/>
    <x v="65"/>
    <x v="8"/>
    <s v="Region Nordeste"/>
    <x v="1"/>
    <x v="0"/>
    <x v="3"/>
    <x v="249"/>
    <s v="0 días 16:52"/>
    <x v="231"/>
    <x v="0"/>
    <s v="SIN DATO"/>
    <s v="SIN DATO"/>
    <s v="SIN DATO"/>
    <s v="SIN DATO"/>
    <n v="-75.073355000000006"/>
    <n v="6.909338"/>
    <s v="SUR-ENE"/>
    <x v="4"/>
    <s v="2"/>
    <x v="0"/>
  </r>
  <r>
    <x v="250"/>
    <x v="0"/>
    <s v="NUEVO"/>
    <s v="ENERES"/>
    <d v="2026-04-21T12:46:25"/>
    <x v="250"/>
    <n v="43322220"/>
    <s v="GLADIS ELENA RESTREPO URIBE"/>
    <s v="SIN DATOS"/>
    <s v="3054209150"/>
    <x v="250"/>
    <x v="13"/>
    <s v="053212008100530301"/>
    <x v="13"/>
    <x v="2"/>
    <s v="Revisor Instal. Regadas Metrosur"/>
    <x v="1"/>
    <x v="0"/>
    <x v="3"/>
    <x v="250"/>
    <s v="0 días 10:32"/>
    <x v="232"/>
    <x v="0"/>
    <s v="3/06/2026 20:25:01"/>
    <s v="DESCARTADO"/>
    <s v="ROBINSON ANDRES ALVAREZ GRAJALES"/>
    <s v="470 debe instalar el medidor de energía en la fachada del primer piso no se permite en el balcón. nota: medidor conectado"/>
    <n v="-75.558851059999995"/>
    <n v="6.2289631600000002"/>
    <s v="SUR-ENE"/>
    <x v="2"/>
    <s v="1"/>
    <x v="0"/>
  </r>
  <r>
    <x v="251"/>
    <x v="4"/>
    <s v="NUEVO"/>
    <s v="ENEPRE"/>
    <d v="2026-04-23T13:11:57"/>
    <x v="251"/>
    <n v="98611253"/>
    <s v="JOSE ANTONIO DOMICO QUIÑONEZ"/>
    <s v="SIN DATOS"/>
    <s v="3235411760"/>
    <x v="251"/>
    <x v="21"/>
    <s v="190604100287770010"/>
    <x v="21"/>
    <x v="6"/>
    <s v="NORDESTE Vin-Legal. y Ref. Reg."/>
    <x v="1"/>
    <x v="0"/>
    <x v="6"/>
    <x v="251"/>
    <s v="4 días 10:29"/>
    <x v="233"/>
    <x v="0"/>
    <s v="SIN DATO"/>
    <s v="SIN DATO"/>
    <s v="SIN DATO"/>
    <s v="SIN DATO"/>
    <n v="-74.699879999999993"/>
    <n v="7.0216820000000002"/>
    <s v="SUR-ENE"/>
    <x v="4"/>
    <s v="1"/>
    <x v="0"/>
  </r>
  <r>
    <x v="252"/>
    <x v="0"/>
    <s v="NUEVO"/>
    <s v="ENERES"/>
    <d v="2026-04-21T13:34:55"/>
    <x v="252"/>
    <n v="1035583073"/>
    <s v="WINSTON ALEXANDER SALAS VALLE"/>
    <s v="SIN DATOS"/>
    <s v="3146899588"/>
    <x v="252"/>
    <x v="66"/>
    <s v="190543100516000001"/>
    <x v="66"/>
    <x v="2"/>
    <s v="Region Occidente"/>
    <x v="1"/>
    <x v="0"/>
    <x v="3"/>
    <x v="252"/>
    <s v="5 días 17:22"/>
    <x v="234"/>
    <x v="1"/>
    <s v="SIN DATO"/>
    <s v="SIN DATO"/>
    <s v="SIN DATO"/>
    <s v="SIN DATO"/>
    <n v="-75.903547750000001"/>
    <n v="7.0302063199999996"/>
    <s v="SUR-ENE"/>
    <x v="0"/>
    <s v="1"/>
    <x v="1"/>
  </r>
  <r>
    <x v="253"/>
    <x v="0"/>
    <s v="NUEVO"/>
    <s v="ENERES"/>
    <d v="2026-04-21T14:44:48"/>
    <x v="253"/>
    <n v="43154068"/>
    <s v="NEUVADIS PATRICIA VALLEJO GOMEZ"/>
    <s v="SIN DATOS"/>
    <s v="3113231215"/>
    <x v="253"/>
    <x v="64"/>
    <s v="190197100030420001"/>
    <x v="64"/>
    <x v="2"/>
    <s v="Revisor Instalac. Regadas Oriente"/>
    <x v="1"/>
    <x v="0"/>
    <x v="3"/>
    <x v="253"/>
    <s v="5 días 23:31"/>
    <x v="235"/>
    <x v="1"/>
    <s v="SIN DATO"/>
    <s v="SIN DATO"/>
    <s v="SIN DATO"/>
    <s v="SIN DATO"/>
    <n v="-75.184251529999997"/>
    <n v="6.0565315799999997"/>
    <s v="SUR-ENE"/>
    <x v="1"/>
    <s v="1"/>
    <x v="1"/>
  </r>
  <r>
    <x v="254"/>
    <x v="0"/>
    <s v="NUEVO"/>
    <s v="ENERES"/>
    <d v="2026-04-22T13:57:49"/>
    <x v="254"/>
    <n v="4302703"/>
    <s v="EMIGDIO DE JESUS PEREZ CARVAJAL"/>
    <s v="2065513"/>
    <s v="3113083218"/>
    <x v="254"/>
    <x v="13"/>
    <s v="054226107000250000"/>
    <x v="13"/>
    <x v="2"/>
    <s v="Revisor Instal. Regadas Metrosur"/>
    <x v="1"/>
    <x v="0"/>
    <x v="3"/>
    <x v="254"/>
    <s v="3 días 22:29"/>
    <x v="97"/>
    <x v="0"/>
    <s v="29/04/2026 22:07:20"/>
    <s v="DESCARTADO"/>
    <s v="DUBER ALEXANDER RAMIREZ VALENCIA"/>
    <s v="440-450_x000a_Acometida no puede estar empotrada y debe ingresar a la caja hermética con prensa cable y su respectiva corta gotera. _x000a_Cuando ingrese el polo a tierra la caja hermética debe llegar con ducto ( tubería ) medidor conectado al servicio de energía sin legalizar."/>
    <n v="-75.550922"/>
    <n v="6.2383579999999998"/>
    <s v="SUR-ENE"/>
    <x v="2"/>
    <s v="1"/>
    <x v="0"/>
  </r>
  <r>
    <x v="255"/>
    <x v="0"/>
    <s v="NUEVO"/>
    <s v="ENEDOM"/>
    <d v="2026-05-02T12:11:38"/>
    <x v="255"/>
    <n v="1042065008"/>
    <s v="JUAN CAMILO MONTOYA CORRALES"/>
    <s v="SIN DATOS"/>
    <s v="3216153377"/>
    <x v="255"/>
    <x v="12"/>
    <s v="190680200592957000"/>
    <x v="12"/>
    <x v="0"/>
    <s v="Habilitación Viviendas Suroeste"/>
    <x v="0"/>
    <x v="0"/>
    <x v="0"/>
    <x v="255"/>
    <s v="0 días 10:26"/>
    <x v="236"/>
    <x v="0"/>
    <s v="SIN DATO"/>
    <s v="SIN DATO"/>
    <s v="SIN DATO"/>
    <s v="SIN DATO"/>
    <n v="-75.582938999999996"/>
    <n v="5.9071150000000001"/>
    <s v="SUR-ENE"/>
    <x v="3"/>
    <s v="1"/>
    <x v="0"/>
  </r>
  <r>
    <x v="256"/>
    <x v="0"/>
    <s v="NUEVO"/>
    <s v="ENERES"/>
    <d v="2026-04-23T08:42:04"/>
    <x v="256"/>
    <n v="39442251"/>
    <s v="MARIA AURORA FRANCO AGUDELO"/>
    <s v="SIN DATOS"/>
    <s v="3207078162"/>
    <x v="256"/>
    <x v="18"/>
    <s v="190617200552200001"/>
    <x v="18"/>
    <x v="2"/>
    <s v="Revisor Instalac. Regadas Oriente"/>
    <x v="0"/>
    <x v="0"/>
    <x v="2"/>
    <x v="256"/>
    <s v="10 días 23:25"/>
    <x v="186"/>
    <x v="2"/>
    <s v="SIN DATO"/>
    <s v="SIN DATO"/>
    <s v="SIN DATO"/>
    <s v="SIN DATO"/>
    <n v="-75.464206829999995"/>
    <n v="6.1262298299999998"/>
    <s v="SUR-ENE"/>
    <x v="1"/>
    <s v="1"/>
    <x v="2"/>
  </r>
  <r>
    <x v="257"/>
    <x v="0"/>
    <s v="NUEVO"/>
    <s v="ENERES"/>
    <d v="2026-04-23T16:48:15"/>
    <x v="257"/>
    <n v="42824973"/>
    <s v="NATALIA ARCILA"/>
    <s v="SIN DATOS"/>
    <s v="3013498556"/>
    <x v="257"/>
    <x v="18"/>
    <s v="190616200232900005"/>
    <x v="18"/>
    <x v="2"/>
    <s v="Revisor Instalac. Regadas Oriente"/>
    <x v="0"/>
    <x v="0"/>
    <x v="2"/>
    <x v="257"/>
    <s v="7 días 10:27"/>
    <x v="175"/>
    <x v="0"/>
    <s v="SIN DATO"/>
    <s v="SIN DATO"/>
    <s v="SIN DATO"/>
    <s v="SIN DATO"/>
    <n v="-75.371415440000007"/>
    <n v="6.1879780100000001"/>
    <s v="SUR-ENE"/>
    <x v="1"/>
    <s v="1"/>
    <x v="0"/>
  </r>
  <r>
    <x v="258"/>
    <x v="2"/>
    <s v="NUEVO"/>
    <s v="ENENOR"/>
    <d v="2026-04-24T08:36:45"/>
    <x v="258"/>
    <n v="15426513"/>
    <s v="JOHN JAIRO GARCIA ARBELAEZ"/>
    <s v="SIN DATOS"/>
    <s v="3217634238"/>
    <x v="258"/>
    <x v="18"/>
    <s v="190615100302320002"/>
    <x v="18"/>
    <x v="3"/>
    <s v="Revisor Instalac. Regadas Oriente"/>
    <x v="1"/>
    <x v="0"/>
    <x v="3"/>
    <x v="258"/>
    <s v="3 días 22:27"/>
    <x v="237"/>
    <x v="0"/>
    <s v="SIN DATO"/>
    <s v="SIN DATO"/>
    <s v="SIN DATO"/>
    <s v="SIN DATO"/>
    <n v="-75.373880209999996"/>
    <n v="6.1582404200000003"/>
    <s v="SUR-ENE"/>
    <x v="1"/>
    <s v="1"/>
    <x v="0"/>
  </r>
  <r>
    <x v="259"/>
    <x v="0"/>
    <s v="NUEVO"/>
    <s v="ENERES"/>
    <d v="2026-04-24T09:07:31"/>
    <x v="259"/>
    <n v="1038404862"/>
    <s v="WILSON HERNAN RAMIREZ GOMEZ"/>
    <s v="SIN DATOS"/>
    <s v="3233345496"/>
    <x v="259"/>
    <x v="9"/>
    <s v="190440200661120005"/>
    <x v="9"/>
    <x v="2"/>
    <s v="Revisor Instalac. Regadas Oriente"/>
    <x v="0"/>
    <x v="0"/>
    <x v="2"/>
    <x v="259"/>
    <s v="10 días 13:06"/>
    <x v="159"/>
    <x v="3"/>
    <s v="SIN DATO"/>
    <s v="SIN DATO"/>
    <s v="SIN DATO"/>
    <s v="SIN DATO"/>
    <n v="-75.296510999999995"/>
    <n v="6.1637829999999996"/>
    <s v="SUR-ENE"/>
    <x v="1"/>
    <s v="1"/>
    <x v="3"/>
  </r>
  <r>
    <x v="260"/>
    <x v="0"/>
    <s v="NUEVO"/>
    <s v="ENERES"/>
    <d v="2026-04-24T09:22:39"/>
    <x v="260"/>
    <n v="70782800"/>
    <s v="JOSE RAMIRO TRUJILLO LONDOÑO"/>
    <s v="SIN DATOS"/>
    <s v="3154292193"/>
    <x v="260"/>
    <x v="11"/>
    <s v="190318203137250002"/>
    <x v="11"/>
    <x v="2"/>
    <s v="Revisor Instalac. Regadas Oriente"/>
    <x v="0"/>
    <x v="0"/>
    <x v="2"/>
    <x v="260"/>
    <s v="6 días 09:14"/>
    <x v="238"/>
    <x v="0"/>
    <s v="SIN DATO"/>
    <s v="SIN DATO"/>
    <s v="SIN DATO"/>
    <s v="SIN DATO"/>
    <n v="-75.451901849999999"/>
    <n v="6.3268511500000004"/>
    <s v="SUR-ENE"/>
    <x v="1"/>
    <s v="1"/>
    <x v="0"/>
  </r>
  <r>
    <x v="261"/>
    <x v="0"/>
    <s v="NUEVO"/>
    <s v="ENERES"/>
    <d v="2026-04-24T10:44:58"/>
    <x v="261"/>
    <n v="1073980313"/>
    <s v="PEDRO NEL BARRERA GULFO"/>
    <s v="SIN DATOS"/>
    <s v="3107357656"/>
    <x v="261"/>
    <x v="21"/>
    <s v="190736205476605002"/>
    <x v="21"/>
    <x v="2"/>
    <s v="Region Nordeste"/>
    <x v="0"/>
    <x v="0"/>
    <x v="2"/>
    <x v="261"/>
    <s v="9 días 06:28"/>
    <x v="239"/>
    <x v="1"/>
    <s v="SIN DATO"/>
    <s v="SIN DATO"/>
    <s v="SIN DATO"/>
    <s v="SIN DATO"/>
    <n v="-74.687428949999997"/>
    <n v="7.06351101"/>
    <s v="SUR-ENE"/>
    <x v="4"/>
    <s v="1"/>
    <x v="1"/>
  </r>
  <r>
    <x v="262"/>
    <x v="0"/>
    <s v="NUEVO"/>
    <s v="ENERES"/>
    <d v="2026-04-24T11:29:57"/>
    <x v="262"/>
    <n v="1037586307"/>
    <s v="JHON EDWARD URREGO ZULUAGA"/>
    <s v="SIN DATOS"/>
    <s v="3103754117"/>
    <x v="262"/>
    <x v="57"/>
    <s v="190313200840125003"/>
    <x v="57"/>
    <x v="2"/>
    <s v="Revisor Instalac. Regadas Oriente"/>
    <x v="0"/>
    <x v="0"/>
    <x v="2"/>
    <x v="262"/>
    <s v="2 días 08:50"/>
    <x v="240"/>
    <x v="0"/>
    <s v="SIN DATO"/>
    <s v="SIN DATO"/>
    <s v="SIN DATO"/>
    <s v="SIN DATO"/>
    <n v="-75.194510600000001"/>
    <n v="6.1436916200000002"/>
    <s v="SUR-ENE"/>
    <x v="1"/>
    <s v="1"/>
    <x v="0"/>
  </r>
  <r>
    <x v="263"/>
    <x v="4"/>
    <s v="NUEVO"/>
    <s v="ENEPRE"/>
    <d v="2026-05-05T06:49:17"/>
    <x v="263"/>
    <n v="3438146"/>
    <s v="JOSE NOE SOTO AGUIRRE"/>
    <s v="SIN DATOS"/>
    <s v="3145622706"/>
    <x v="263"/>
    <x v="18"/>
    <s v="190614100161690900"/>
    <x v="18"/>
    <x v="6"/>
    <s v="Habilitación Viviendas Oriente"/>
    <x v="1"/>
    <x v="0"/>
    <x v="6"/>
    <x v="263"/>
    <s v="7 días 12:39"/>
    <x v="241"/>
    <x v="0"/>
    <s v="SIN DATO"/>
    <s v="SIN DATO"/>
    <s v="SIN DATO"/>
    <s v="SIN DATO"/>
    <n v="-75.390410000000003"/>
    <n v="6.148746"/>
    <s v="SUR-ENE"/>
    <x v="1"/>
    <s v="1"/>
    <x v="0"/>
  </r>
  <r>
    <x v="264"/>
    <x v="0"/>
    <s v="NUEVO"/>
    <s v="ENERES"/>
    <d v="2026-04-24T14:50:13"/>
    <x v="264"/>
    <n v="39453704"/>
    <s v="ALBA MARYORI GARCIA GARCIA"/>
    <s v="SIN DATOS"/>
    <s v="3124452971"/>
    <x v="264"/>
    <x v="18"/>
    <s v="190616200392650002"/>
    <x v="18"/>
    <x v="2"/>
    <s v="Revisor Instalac. Regadas Oriente"/>
    <x v="0"/>
    <x v="0"/>
    <x v="2"/>
    <x v="264"/>
    <s v="9 días 22:18"/>
    <x v="242"/>
    <x v="1"/>
    <s v="SIN DATO"/>
    <s v="SIN DATO"/>
    <s v="SIN DATO"/>
    <s v="SIN DATO"/>
    <n v="-75.398186249999995"/>
    <n v="6.1631163600000001"/>
    <s v="SUR-ENE"/>
    <x v="1"/>
    <s v="1"/>
    <x v="1"/>
  </r>
  <r>
    <x v="265"/>
    <x v="0"/>
    <s v="NUEVO"/>
    <s v="ENERES"/>
    <d v="2026-04-27T08:21:53"/>
    <x v="265"/>
    <n v="70039263"/>
    <s v="FRANCK EDWIN SIEGERT ECHEVERRY"/>
    <s v="SIN DATOS"/>
    <s v="3165704783"/>
    <x v="265"/>
    <x v="18"/>
    <s v="190617200701140001"/>
    <x v="18"/>
    <x v="2"/>
    <s v="Revisor Instalac. Regadas Oriente"/>
    <x v="0"/>
    <x v="0"/>
    <x v="2"/>
    <x v="265"/>
    <s v="7 días 23:25"/>
    <x v="243"/>
    <x v="0"/>
    <s v="SIN DATO"/>
    <s v="SIN DATO"/>
    <s v="SIN DATO"/>
    <s v="SIN DATO"/>
    <n v="-75.422211520000005"/>
    <n v="6.0924397399999997"/>
    <s v="SUR-ENE"/>
    <x v="1"/>
    <s v="1"/>
    <x v="0"/>
  </r>
  <r>
    <x v="266"/>
    <x v="0"/>
    <s v="NUEVO"/>
    <s v="ENEDOM"/>
    <d v="2026-06-03T05:04:14"/>
    <x v="266"/>
    <n v="15256700"/>
    <s v="FABIO ANTONIO MOLINA MAZO"/>
    <s v="SIN DATOS"/>
    <s v="3165261131"/>
    <x v="266"/>
    <x v="27"/>
    <s v="161011898000000005"/>
    <x v="27"/>
    <x v="0"/>
    <s v="Habilitación Viviendas Metrosur"/>
    <x v="0"/>
    <x v="0"/>
    <x v="0"/>
    <x v="266"/>
    <s v="3 días 13:22"/>
    <x v="244"/>
    <x v="0"/>
    <s v="SIN DATO"/>
    <s v="SIN DATO"/>
    <s v="SIN DATO"/>
    <s v="SIN DATO"/>
    <n v="-75.626904001"/>
    <n v="6.0546154810000399"/>
    <s v="SUR-ENE"/>
    <x v="2"/>
    <s v="1"/>
    <x v="0"/>
  </r>
  <r>
    <x v="267"/>
    <x v="0"/>
    <s v="NUEVO"/>
    <s v="ENERES"/>
    <d v="2026-04-27T11:06:57"/>
    <x v="267"/>
    <n v="22011754"/>
    <s v="YOLANDA DEL SOCORRO LOPEZ LOPEZ"/>
    <s v="SIN DATOS"/>
    <s v="3207999408"/>
    <x v="267"/>
    <x v="8"/>
    <s v="190584100078400201"/>
    <x v="8"/>
    <x v="2"/>
    <s v="Revisor Instalac. Regadas Oriente"/>
    <x v="1"/>
    <x v="0"/>
    <x v="3"/>
    <x v="267"/>
    <s v="2 días 10:08"/>
    <x v="245"/>
    <x v="0"/>
    <s v="SIN DATO"/>
    <s v="SIN DATO"/>
    <s v="SIN DATO"/>
    <s v="SIN DATO"/>
    <n v="-74.734674200000001"/>
    <n v="5.9010013399999997"/>
    <s v="SUR-ENE"/>
    <x v="1"/>
    <s v="1"/>
    <x v="0"/>
  </r>
  <r>
    <x v="268"/>
    <x v="0"/>
    <s v="NUEVO"/>
    <s v="ENERES"/>
    <d v="2026-04-27T11:07:41"/>
    <x v="268"/>
    <n v="22011754"/>
    <s v="YOLANDA DEL SOCORRO LOPEZ LOPEZ"/>
    <s v="SIN DATOS"/>
    <s v="3207999408"/>
    <x v="268"/>
    <x v="8"/>
    <s v="190584100078400202"/>
    <x v="8"/>
    <x v="2"/>
    <s v="Revisor Instalac. Regadas Oriente"/>
    <x v="1"/>
    <x v="0"/>
    <x v="3"/>
    <x v="268"/>
    <s v="2 días 10:08"/>
    <x v="245"/>
    <x v="0"/>
    <s v="SIN DATO"/>
    <s v="SIN DATO"/>
    <s v="SIN DATO"/>
    <s v="SIN DATO"/>
    <n v="-74.734674200000001"/>
    <n v="5.9010013399999997"/>
    <s v="SUR-ENE"/>
    <x v="1"/>
    <s v="1"/>
    <x v="0"/>
  </r>
  <r>
    <x v="269"/>
    <x v="0"/>
    <s v="NUEVO"/>
    <s v="ENERES"/>
    <d v="2026-04-27T12:00:54"/>
    <x v="269"/>
    <n v="98501368"/>
    <s v="GABRIEL JAIME CASTRILLON GIRALDO"/>
    <s v="4618165"/>
    <s v="3205078366"/>
    <x v="269"/>
    <x v="8"/>
    <s v="190584200371021006"/>
    <x v="8"/>
    <x v="2"/>
    <s v="Revisor Instalac. Regadas Oriente"/>
    <x v="0"/>
    <x v="0"/>
    <x v="2"/>
    <x v="269"/>
    <s v="7 días 23:27"/>
    <x v="246"/>
    <x v="0"/>
    <s v="SIN DATO"/>
    <s v="SIN DATO"/>
    <s v="SIN DATO"/>
    <s v="SIN DATO"/>
    <n v="-74.737056999999993"/>
    <n v="5.9061599999999999"/>
    <s v="SUR-ENE"/>
    <x v="1"/>
    <s v="1"/>
    <x v="0"/>
  </r>
  <r>
    <x v="270"/>
    <x v="0"/>
    <s v="NUEVO"/>
    <s v="ENERES"/>
    <d v="2026-04-27T12:03:41"/>
    <x v="270"/>
    <n v="1041148416"/>
    <s v="MONICA ALEJANDRA VELEZ VASQUEZ"/>
    <s v="SIN DATOS"/>
    <s v="3216379590"/>
    <x v="270"/>
    <x v="55"/>
    <s v="190792100321690001"/>
    <x v="55"/>
    <x v="2"/>
    <s v="Revisor Instala. Regadas Suroeste"/>
    <x v="1"/>
    <x v="0"/>
    <x v="3"/>
    <x v="270"/>
    <s v="5 días 09:29"/>
    <x v="247"/>
    <x v="1"/>
    <s v="SIN DATO"/>
    <s v="SIN DATO"/>
    <s v="SIN DATO"/>
    <s v="SIN DATO"/>
    <n v="-75.823728399999993"/>
    <n v="5.8624393899999996"/>
    <s v="SUR-ENE"/>
    <x v="3"/>
    <s v="1"/>
    <x v="1"/>
  </r>
  <r>
    <x v="271"/>
    <x v="0"/>
    <s v="NUEVO"/>
    <s v="ENERES"/>
    <d v="2026-04-27T13:25:52"/>
    <x v="271"/>
    <n v="8463845"/>
    <s v="CARLOS MARIO BEDOYA UPEGUI"/>
    <s v="SIN DATOS"/>
    <s v="3148052074"/>
    <x v="271"/>
    <x v="13"/>
    <s v="146021701000000001"/>
    <x v="13"/>
    <x v="2"/>
    <s v="Revisor Instal. Regadas Metrosur"/>
    <x v="0"/>
    <x v="0"/>
    <x v="2"/>
    <x v="271"/>
    <s v="9 días 22:18"/>
    <x v="242"/>
    <x v="1"/>
    <s v="SIN DATO"/>
    <s v="SIN DATO"/>
    <s v="SIN DATO"/>
    <s v="SIN DATO"/>
    <n v="-75.696966000000003"/>
    <n v="6.34627622"/>
    <s v="SUR-ENE"/>
    <x v="2"/>
    <s v="1"/>
    <x v="1"/>
  </r>
  <r>
    <x v="272"/>
    <x v="0"/>
    <s v="NUEVO"/>
    <s v="ENEDOM"/>
    <d v="2026-04-27T15:32:42"/>
    <x v="272"/>
    <n v="71353040"/>
    <s v="JAIME AVILA MARTINEZ"/>
    <s v="SIN DATOS"/>
    <s v="3218988079"/>
    <x v="272"/>
    <x v="17"/>
    <s v="190113100032900010"/>
    <x v="17"/>
    <x v="4"/>
    <s v="Region Occidente"/>
    <x v="1"/>
    <x v="1"/>
    <x v="4"/>
    <x v="272"/>
    <s v="0 días 11:19"/>
    <x v="248"/>
    <x v="0"/>
    <s v="SIN DATO"/>
    <s v="SIN DATO"/>
    <s v="SIN DATO"/>
    <s v="SIN DATO"/>
    <n v="-75.906453240000005"/>
    <n v="6.7188110400000003"/>
    <s v="SUR-ENE"/>
    <x v="0"/>
    <s v="1"/>
    <x v="0"/>
  </r>
  <r>
    <x v="273"/>
    <x v="1"/>
    <s v="NUEVO"/>
    <s v="ENECNX"/>
    <d v="2026-07-08T12:57:59"/>
    <x v="273"/>
    <n v="43583076"/>
    <s v="PAULA ANDREA ROMERO BUITRAGO"/>
    <s v="SIN DATOS"/>
    <s v="3017841792"/>
    <x v="273"/>
    <x v="13"/>
    <s v="040327107000681110"/>
    <x v="13"/>
    <x v="1"/>
    <s v="Revisor Puntos de Conexión Metrosur"/>
    <x v="1"/>
    <x v="0"/>
    <x v="1"/>
    <x v="273"/>
    <s v="2 días 12:57"/>
    <x v="249"/>
    <x v="1"/>
    <s v="4/05/2026 21:34:14"/>
    <s v="PTO CONEXIÓN CERRADO"/>
    <s v="DEIVIS SANTOS TIRADO"/>
    <s v="Cerrado en sistema "/>
    <n v="-75.572244999999995"/>
    <n v="6.1956920000000002"/>
    <s v="SUR-ENE"/>
    <x v="2"/>
    <s v="2"/>
    <x v="1"/>
  </r>
  <r>
    <x v="274"/>
    <x v="0"/>
    <s v="NUEVO"/>
    <s v="ENEDOM"/>
    <d v="2026-04-27T16:35:50"/>
    <x v="274"/>
    <n v="37917624"/>
    <s v="ESPERANZA HERNANDEZ HORTUA"/>
    <s v="SIN DATOS"/>
    <s v="3004040684"/>
    <x v="274"/>
    <x v="45"/>
    <s v="190893100494540001"/>
    <x v="45"/>
    <x v="4"/>
    <s v="Region Nordeste"/>
    <x v="1"/>
    <x v="0"/>
    <x v="4"/>
    <x v="274"/>
    <s v="0 días 10:52"/>
    <x v="250"/>
    <x v="0"/>
    <s v="SIN DATO"/>
    <s v="SIN DATO"/>
    <s v="SIN DATO"/>
    <s v="SIN DATO"/>
    <n v="-73.917511590000004"/>
    <n v="7.0066645100000002"/>
    <s v="SUR-ENE"/>
    <x v="4"/>
    <s v="1"/>
    <x v="0"/>
  </r>
  <r>
    <x v="275"/>
    <x v="0"/>
    <s v="NUEVO"/>
    <s v="ENEDOM"/>
    <d v="2026-05-06T07:38:42"/>
    <x v="275"/>
    <n v="42940734"/>
    <s v="SANDRA MILENA FLOREZ VELASQUEZ"/>
    <s v="SIN DATOS"/>
    <s v="3147053941"/>
    <x v="275"/>
    <x v="16"/>
    <s v="190736105055200001"/>
    <x v="16"/>
    <x v="0"/>
    <s v="Region Nordeste"/>
    <x v="1"/>
    <x v="0"/>
    <x v="3"/>
    <x v="275"/>
    <s v="0 días 09:48"/>
    <x v="251"/>
    <x v="0"/>
    <s v="SIN DATO"/>
    <s v="SIN DATO"/>
    <s v="SIN DATO"/>
    <s v="SIN DATO"/>
    <n v="-74.706887320000007"/>
    <n v="7.0831822999999998"/>
    <s v="SUR-ENE"/>
    <x v="4"/>
    <s v="1"/>
    <x v="0"/>
  </r>
  <r>
    <x v="276"/>
    <x v="1"/>
    <s v="NUEVO"/>
    <s v="ENECNX"/>
    <d v="2026-07-09T16:58:06"/>
    <x v="276"/>
    <n v="15355469"/>
    <s v="LEONARDO BUITRAGO BEDOYA"/>
    <s v="SIN DATOS"/>
    <s v="3122642617"/>
    <x v="276"/>
    <x v="32"/>
    <s v="190400100017087101"/>
    <x v="32"/>
    <x v="1"/>
    <s v="SIN DATOS"/>
    <x v="1"/>
    <x v="1"/>
    <x v="1"/>
    <x v="276"/>
    <s v="0 días 16:58"/>
    <x v="252"/>
    <x v="0"/>
    <s v="SIN DATO"/>
    <s v="SIN DATO"/>
    <s v="SIN DATO"/>
    <s v="SIN DATO"/>
    <n v="-75.356363000000002"/>
    <n v="5.9712189999999996"/>
    <s v="SUR-ENE"/>
    <x v="1"/>
    <s v="2"/>
    <x v="0"/>
  </r>
  <r>
    <x v="277"/>
    <x v="0"/>
    <s v="NUEVO"/>
    <s v="ENERES"/>
    <d v="2026-04-28T11:17:46"/>
    <x v="277"/>
    <n v="1036950084"/>
    <s v="MARIBEL TABARES CASTRO"/>
    <s v="SIN DATOS"/>
    <s v="3116262360"/>
    <x v="277"/>
    <x v="18"/>
    <s v="190617200744239203"/>
    <x v="18"/>
    <x v="2"/>
    <s v="Revisor Instalac. Regadas Oriente"/>
    <x v="0"/>
    <x v="0"/>
    <x v="2"/>
    <x v="277"/>
    <s v="4 días 09:43"/>
    <x v="253"/>
    <x v="0"/>
    <s v="SIN DATO"/>
    <s v="SIN DATO"/>
    <s v="SIN DATO"/>
    <s v="SIN DATO"/>
    <n v="-75.420730050000003"/>
    <n v="6.0753193200000002"/>
    <s v="SUR-ENE"/>
    <x v="1"/>
    <s v="1"/>
    <x v="0"/>
  </r>
  <r>
    <x v="278"/>
    <x v="2"/>
    <s v="NUEVO"/>
    <s v="ENENOR"/>
    <d v="2026-04-28T12:56:39"/>
    <x v="278"/>
    <n v="15436432"/>
    <s v="SAUL URREA VARGAS"/>
    <s v="7311206"/>
    <s v="3103920461"/>
    <x v="278"/>
    <x v="11"/>
    <s v="190319203799700007"/>
    <x v="11"/>
    <x v="3"/>
    <s v="Revisor Instalac. Regadas Oriente"/>
    <x v="0"/>
    <x v="0"/>
    <x v="2"/>
    <x v="278"/>
    <s v="6 días 23:37"/>
    <x v="127"/>
    <x v="0"/>
    <s v="SIN DATO"/>
    <s v="SIN DATO"/>
    <s v="SIN DATO"/>
    <s v="SIN DATO"/>
    <n v="-75.379220000000004"/>
    <n v="6.2387300000000003"/>
    <s v="SUR-ENE"/>
    <x v="1"/>
    <s v="1"/>
    <x v="0"/>
  </r>
  <r>
    <x v="279"/>
    <x v="3"/>
    <s v="NUEVO"/>
    <s v="ENEMVI"/>
    <d v="2026-04-28T14:45:09"/>
    <x v="279"/>
    <n v="3616412"/>
    <s v="JOHN JAIRO OROZCO TORRES"/>
    <s v="5593928"/>
    <s v="3174165777"/>
    <x v="279"/>
    <x v="61"/>
    <s v="190102200558850000"/>
    <x v="61"/>
    <x v="5"/>
    <s v="Equipo Movimiento de Redes Suroeste"/>
    <x v="0"/>
    <x v="0"/>
    <x v="8"/>
    <x v="279"/>
    <s v="10 días 08:01"/>
    <x v="254"/>
    <x v="0"/>
    <s v="SIN DATO"/>
    <s v="SIN DATO"/>
    <s v="SIN DATO"/>
    <s v="SIN DATO"/>
    <n v="-76.011259879999997"/>
    <n v="5.7743287700000003"/>
    <s v="SUR-ENE"/>
    <x v="3"/>
    <s v="1"/>
    <x v="0"/>
  </r>
  <r>
    <x v="280"/>
    <x v="2"/>
    <s v="NUEVO"/>
    <s v="ENENOR"/>
    <d v="2026-04-28T15:35:49"/>
    <x v="280"/>
    <n v="15431796"/>
    <s v="WISTEISIN DE JESUS TORRES CALDERON"/>
    <s v="SIN DATOS"/>
    <s v="3012926385"/>
    <x v="280"/>
    <x v="18"/>
    <s v="190674200657350011"/>
    <x v="18"/>
    <x v="3"/>
    <s v="Revisor Instalac. Regadas Oriente"/>
    <x v="0"/>
    <x v="0"/>
    <x v="2"/>
    <x v="280"/>
    <s v="6 días 23:37"/>
    <x v="127"/>
    <x v="0"/>
    <s v="SIN DATO"/>
    <s v="SIN DATO"/>
    <s v="SIN DATO"/>
    <s v="SIN DATO"/>
    <n v="-75.372652169999995"/>
    <n v="6.2907816700000003"/>
    <s v="SUR-ENE"/>
    <x v="1"/>
    <s v="1"/>
    <x v="0"/>
  </r>
  <r>
    <x v="281"/>
    <x v="0"/>
    <s v="NUEVO"/>
    <s v="ENERES"/>
    <d v="2026-04-28T17:08:54"/>
    <x v="281"/>
    <n v="1128406089"/>
    <s v="ROSA JULIANA QUICENO RICO"/>
    <s v="5802546"/>
    <s v="3059041186"/>
    <x v="281"/>
    <x v="30"/>
    <s v="190656200613180444"/>
    <x v="30"/>
    <x v="2"/>
    <s v="Region Occidente"/>
    <x v="0"/>
    <x v="0"/>
    <x v="2"/>
    <x v="281"/>
    <s v="7 días 23:27"/>
    <x v="246"/>
    <x v="0"/>
    <s v="SIN DATO"/>
    <s v="SIN DATO"/>
    <s v="SIN DATO"/>
    <s v="SIN DATO"/>
    <n v="-75.72509925"/>
    <n v="6.4543644799999997"/>
    <s v="SUR-ENE"/>
    <x v="0"/>
    <s v="1"/>
    <x v="0"/>
  </r>
  <r>
    <x v="282"/>
    <x v="2"/>
    <s v="NUEVO"/>
    <s v="ENENOR"/>
    <d v="2026-04-29T08:13:52"/>
    <x v="282"/>
    <n v="43168988"/>
    <s v="HEIDI PATRICIA OBANDO SANCHEZ"/>
    <s v="2773931"/>
    <s v="3017325302"/>
    <x v="282"/>
    <x v="9"/>
    <s v="190440200640050006"/>
    <x v="9"/>
    <x v="3"/>
    <s v="Revisor Instalac. Regadas Oriente"/>
    <x v="0"/>
    <x v="0"/>
    <x v="2"/>
    <x v="282"/>
    <s v="6 días 23:37"/>
    <x v="127"/>
    <x v="0"/>
    <s v="SIN DATO"/>
    <s v="SIN DATO"/>
    <s v="SIN DATO"/>
    <s v="SIN DATO"/>
    <n v="-75.323100280000006"/>
    <n v="6.1711679899999998"/>
    <s v="SUR-ENE"/>
    <x v="1"/>
    <s v="1"/>
    <x v="0"/>
  </r>
  <r>
    <x v="283"/>
    <x v="0"/>
    <s v="NUEVO"/>
    <s v="ENERES"/>
    <d v="2026-04-29T08:24:05"/>
    <x v="283"/>
    <n v="7924427"/>
    <s v="WILSON CASTILLO CARDENAS"/>
    <s v="SIN DATOS"/>
    <s v="3136289028"/>
    <x v="283"/>
    <x v="14"/>
    <s v="190376200188445001"/>
    <x v="14"/>
    <x v="2"/>
    <s v="Revisor Instalac. Regadas Oriente"/>
    <x v="0"/>
    <x v="0"/>
    <x v="2"/>
    <x v="283"/>
    <s v="8 días 10:08"/>
    <x v="255"/>
    <x v="1"/>
    <s v="SIN DATO"/>
    <s v="SIN DATO"/>
    <s v="SIN DATO"/>
    <s v="SIN DATO"/>
    <n v="-75.371100690000006"/>
    <n v="6.0704652799999996"/>
    <s v="SUR-ENE"/>
    <x v="1"/>
    <s v="1"/>
    <x v="1"/>
  </r>
  <r>
    <x v="284"/>
    <x v="0"/>
    <s v="NUEVO"/>
    <s v="ENERES"/>
    <d v="2026-04-29T09:02:10"/>
    <x v="284"/>
    <n v="1036950084"/>
    <s v="MARIBEL TABARES CASTRO"/>
    <s v="SIN DATOS"/>
    <s v="3116262360"/>
    <x v="284"/>
    <x v="18"/>
    <s v="190617200744239202"/>
    <x v="18"/>
    <x v="2"/>
    <s v="Revisor Instalac. Regadas Oriente"/>
    <x v="0"/>
    <x v="0"/>
    <x v="2"/>
    <x v="284"/>
    <s v="4 días 09:39"/>
    <x v="256"/>
    <x v="0"/>
    <s v="SIN DATO"/>
    <s v="SIN DATO"/>
    <s v="SIN DATO"/>
    <s v="SIN DATO"/>
    <n v="-75.420730050000003"/>
    <n v="6.0753193200000002"/>
    <s v="SUR-ENE"/>
    <x v="1"/>
    <s v="1"/>
    <x v="0"/>
  </r>
  <r>
    <x v="285"/>
    <x v="0"/>
    <s v="NUEVO"/>
    <s v="ENERES"/>
    <d v="2026-04-29T11:19:18"/>
    <x v="285"/>
    <n v="70908442"/>
    <s v="ALEXANDER DE JESUS GIRALDO"/>
    <s v="SIN DATOS"/>
    <s v="3193218202"/>
    <x v="285"/>
    <x v="9"/>
    <s v="190440200892180003"/>
    <x v="9"/>
    <x v="2"/>
    <s v="Revisor Instalac. Regadas Oriente"/>
    <x v="0"/>
    <x v="0"/>
    <x v="2"/>
    <x v="285"/>
    <s v="7 días 12:35"/>
    <x v="257"/>
    <x v="0"/>
    <s v="SIN DATO"/>
    <s v="SIN DATO"/>
    <s v="SIN DATO"/>
    <s v="SIN DATO"/>
    <n v="-75.328355909999999"/>
    <n v="6.1938866399999997"/>
    <s v="SUR-ENE"/>
    <x v="1"/>
    <s v="1"/>
    <x v="0"/>
  </r>
  <r>
    <x v="286"/>
    <x v="0"/>
    <s v="NUEVO"/>
    <s v="ENERES"/>
    <d v="2026-04-29T11:34:21"/>
    <x v="286"/>
    <n v="21482755"/>
    <s v="MARIA ADELINA CASTAÑO"/>
    <s v="3808080"/>
    <s v="SIN DATOS"/>
    <x v="286"/>
    <x v="9"/>
    <s v="190440200534710421"/>
    <x v="9"/>
    <x v="2"/>
    <s v="Revisor Instalac. Regadas Oriente"/>
    <x v="0"/>
    <x v="0"/>
    <x v="2"/>
    <x v="286"/>
    <s v="5 días 23:30"/>
    <x v="21"/>
    <x v="0"/>
    <s v="SIN DATO"/>
    <s v="SIN DATO"/>
    <s v="SIN DATO"/>
    <s v="SIN DATO"/>
    <n v="-75.353749710000002"/>
    <n v="6.1778531399999999"/>
    <s v="SUR-ENE"/>
    <x v="1"/>
    <s v="1"/>
    <x v="0"/>
  </r>
  <r>
    <x v="287"/>
    <x v="0"/>
    <s v="NUEVO"/>
    <s v="ENEDOM"/>
    <d v="2026-05-07T07:16:07"/>
    <x v="287"/>
    <n v="3524551"/>
    <s v="HUMBERTO EUTIQUIO MEJIA MUÑETON"/>
    <s v="SIN DATOS"/>
    <s v="3137558838"/>
    <x v="287"/>
    <x v="16"/>
    <s v="190736103722800001"/>
    <x v="16"/>
    <x v="0"/>
    <s v="Region Nordeste"/>
    <x v="1"/>
    <x v="0"/>
    <x v="3"/>
    <x v="287"/>
    <s v="7 días 13:49"/>
    <x v="159"/>
    <x v="3"/>
    <s v="SIN DATO"/>
    <s v="SIN DATO"/>
    <s v="SIN DATO"/>
    <s v="SIN DATO"/>
    <n v="-74.69126473"/>
    <n v="7.08859013"/>
    <s v="SUR-ENE"/>
    <x v="4"/>
    <s v="1"/>
    <x v="3"/>
  </r>
  <r>
    <x v="288"/>
    <x v="0"/>
    <s v="NUEVO"/>
    <s v="ENERES"/>
    <d v="2026-04-29T12:15:33"/>
    <x v="288"/>
    <n v="71779295"/>
    <s v="PEDRO ALEJANDRO OSPINA ZAPATA"/>
    <s v="2522218"/>
    <s v="SIN DATOS"/>
    <x v="288"/>
    <x v="13"/>
    <s v="083125009400270301"/>
    <x v="13"/>
    <x v="2"/>
    <s v="METROSUR Vin. Leg. Ref. Concentrada"/>
    <x v="1"/>
    <x v="0"/>
    <x v="3"/>
    <x v="288"/>
    <s v="3 días 09:44"/>
    <x v="258"/>
    <x v="0"/>
    <s v="9/07/2026 22:49:07"/>
    <s v="PENDIENTE CONEXIÓN"/>
    <s v="YHAN GIANNY MATURANA LARGACHA"/>
    <s v="440 pendiente por conectar acometida plan integral AC-04197 T-53923"/>
    <n v="-75.626312999999996"/>
    <n v="6.253787"/>
    <s v="SUR-ENE"/>
    <x v="2"/>
    <s v="1"/>
    <x v="0"/>
  </r>
  <r>
    <x v="289"/>
    <x v="0"/>
    <s v="NUEVO"/>
    <s v="ENERES"/>
    <d v="2026-04-29T12:34:05"/>
    <x v="289"/>
    <n v="71779295"/>
    <s v="PEDRO ALEJANDRO OSPINA ZAPATA"/>
    <s v="2522218"/>
    <s v="SIN DATOS"/>
    <x v="289"/>
    <x v="13"/>
    <s v="083125009400270302"/>
    <x v="13"/>
    <x v="2"/>
    <s v="METROSUR Vin. Leg. Ref. Concentrada"/>
    <x v="1"/>
    <x v="0"/>
    <x v="3"/>
    <x v="289"/>
    <s v="3 días 09:44"/>
    <x v="258"/>
    <x v="0"/>
    <s v="9/07/2026 22:48:07"/>
    <s v="PENDIENTE CONEXIÓN"/>
    <s v="YHAN GIANNY MATURANA LARGACHA"/>
    <s v="440 pendiente por conectar acometida plan integral AC-04197 T-53923"/>
    <n v="-75.626312999999996"/>
    <n v="6.253787"/>
    <s v="SUR-ENE"/>
    <x v="2"/>
    <s v="1"/>
    <x v="0"/>
  </r>
  <r>
    <x v="290"/>
    <x v="0"/>
    <s v="NUEVO"/>
    <s v="ENERES"/>
    <d v="2026-04-29T13:56:08"/>
    <x v="290"/>
    <n v="1036951302"/>
    <s v="DIEGO ANDRES GARCIA GARCIA"/>
    <s v="SIN DATOS"/>
    <s v="3135910437"/>
    <x v="290"/>
    <x v="18"/>
    <s v="190616200314510006"/>
    <x v="18"/>
    <x v="2"/>
    <s v="Revisor Instalac. Regadas Oriente"/>
    <x v="0"/>
    <x v="0"/>
    <x v="2"/>
    <x v="290"/>
    <s v="5 días 23:30"/>
    <x v="21"/>
    <x v="0"/>
    <s v="SIN DATO"/>
    <s v="SIN DATO"/>
    <s v="SIN DATO"/>
    <s v="SIN DATO"/>
    <n v="-75.377618170000005"/>
    <n v="6.1708290000000003"/>
    <s v="SUR-ENE"/>
    <x v="1"/>
    <s v="1"/>
    <x v="0"/>
  </r>
  <r>
    <x v="291"/>
    <x v="0"/>
    <s v="NUEVO"/>
    <s v="ENERES"/>
    <d v="2026-04-29T14:04:05"/>
    <x v="291"/>
    <n v="8356490"/>
    <s v="LIBARDO OSORNO NIÑO"/>
    <s v="SIN DATOS"/>
    <s v="3148031372"/>
    <x v="291"/>
    <x v="4"/>
    <s v="190698200014750002"/>
    <x v="4"/>
    <x v="2"/>
    <s v="Revisor Instalac. Regadas Oriente"/>
    <x v="0"/>
    <x v="0"/>
    <x v="2"/>
    <x v="291"/>
    <s v="5 días 23:30"/>
    <x v="21"/>
    <x v="0"/>
    <s v="SIN DATO"/>
    <s v="SIN DATO"/>
    <s v="SIN DATO"/>
    <s v="SIN DATO"/>
    <n v="-75.249097919999997"/>
    <n v="6.1352198800000002"/>
    <s v="SUR-ENE"/>
    <x v="1"/>
    <s v="1"/>
    <x v="0"/>
  </r>
  <r>
    <x v="292"/>
    <x v="2"/>
    <s v="NUEVO"/>
    <s v="ENENOR"/>
    <d v="2026-04-29T15:14:23"/>
    <x v="292"/>
    <n v="42882928"/>
    <s v="MARTA LUCIA BETANCUR LOPEZ DE MESA"/>
    <s v="SIN DATOS"/>
    <s v="3117268685"/>
    <x v="292"/>
    <x v="13"/>
    <s v="054516003100070000"/>
    <x v="13"/>
    <x v="3"/>
    <s v="Revisor Instal. Regadas Metrosur"/>
    <x v="1"/>
    <x v="0"/>
    <x v="3"/>
    <x v="292"/>
    <s v="4 días 17:32"/>
    <x v="259"/>
    <x v="0"/>
    <s v="19/06/2026 10:22:34"/>
    <s v="DESCARTADO"/>
    <s v="JUAN SEBASTIAN AGUILAR FONSECA"/>
    <s v="450-460-470 Debe instalar neutro al medidor de energía. Instalar acrílicos amarillos números y letras en alto relieve protección y gabinete. Medidor conectado sin legalizar."/>
    <n v="-75.57239448"/>
    <n v="6.2480410600000003"/>
    <s v="SUR-ENE"/>
    <x v="2"/>
    <s v="1"/>
    <x v="0"/>
  </r>
  <r>
    <x v="293"/>
    <x v="0"/>
    <s v="NUEVO"/>
    <s v="ENERES"/>
    <d v="2026-04-29T16:10:20"/>
    <x v="293"/>
    <n v="1017140014"/>
    <s v="BRYAN ARISTON GONZALEZ JIMENEZ"/>
    <s v="SIN DATOS"/>
    <s v="3108345899"/>
    <x v="293"/>
    <x v="14"/>
    <s v="190400200404640001"/>
    <x v="14"/>
    <x v="2"/>
    <s v="Revisor Instalac. Regadas Oriente"/>
    <x v="0"/>
    <x v="0"/>
    <x v="2"/>
    <x v="293"/>
    <s v="5 días 23:30"/>
    <x v="21"/>
    <x v="0"/>
    <s v="SIN DATO"/>
    <s v="SIN DATO"/>
    <s v="SIN DATO"/>
    <s v="SIN DATO"/>
    <n v="-75.335781240000003"/>
    <n v="6.0249450500000004"/>
    <s v="SUR-ENE"/>
    <x v="1"/>
    <s v="1"/>
    <x v="0"/>
  </r>
  <r>
    <x v="294"/>
    <x v="0"/>
    <s v="NUEVO"/>
    <s v="ENERES"/>
    <d v="2026-04-29T16:14:03"/>
    <x v="294"/>
    <n v="1035234053"/>
    <s v="MARIANA GONZALEZ RESTREPO"/>
    <s v="4061021"/>
    <s v="3146923466"/>
    <x v="294"/>
    <x v="67"/>
    <s v="190037200927105002"/>
    <x v="67"/>
    <x v="2"/>
    <s v="Revisor Instala. Regadas Suroeste"/>
    <x v="0"/>
    <x v="0"/>
    <x v="2"/>
    <x v="294"/>
    <s v="6 días 23:37"/>
    <x v="127"/>
    <x v="0"/>
    <s v="SIN DATO"/>
    <s v="SIN DATO"/>
    <s v="SIN DATO"/>
    <s v="SIN DATO"/>
    <n v="-75.703854509999999"/>
    <n v="6.08270131"/>
    <s v="SUR-ENE"/>
    <x v="3"/>
    <s v="1"/>
    <x v="0"/>
  </r>
  <r>
    <x v="295"/>
    <x v="0"/>
    <s v="NUEVO"/>
    <s v="ENERES"/>
    <d v="2026-04-29T17:02:16"/>
    <x v="295"/>
    <n v="71116989"/>
    <s v="DIEGO ALEXANDER ARCILA"/>
    <s v="SIN DATOS"/>
    <s v="3127521902"/>
    <x v="295"/>
    <x v="14"/>
    <s v="190149200643793009"/>
    <x v="14"/>
    <x v="2"/>
    <s v="Revisor Instalac. Regadas Oriente"/>
    <x v="0"/>
    <x v="0"/>
    <x v="2"/>
    <x v="295"/>
    <s v="5 días 23:31"/>
    <x v="80"/>
    <x v="0"/>
    <s v="SIN DATO"/>
    <s v="SIN DATO"/>
    <s v="SIN DATO"/>
    <s v="SIN DATO"/>
    <n v="-75.342102999999994"/>
    <n v="6.0972660000000003"/>
    <s v="SUR-ENE"/>
    <x v="1"/>
    <s v="1"/>
    <x v="0"/>
  </r>
  <r>
    <x v="296"/>
    <x v="0"/>
    <s v="NUEVO"/>
    <s v="ENERES"/>
    <d v="2026-04-30T09:40:46"/>
    <x v="296"/>
    <n v="43039084"/>
    <s v="CLAUDIA STELLA CANO GAVIRIA"/>
    <s v="SIN DATOS"/>
    <s v="3193416296"/>
    <x v="296"/>
    <x v="14"/>
    <s v="190400200403400001"/>
    <x v="14"/>
    <x v="2"/>
    <s v="Revisor Instalac. Regadas Oriente"/>
    <x v="0"/>
    <x v="0"/>
    <x v="2"/>
    <x v="296"/>
    <s v="7 días 12:40"/>
    <x v="260"/>
    <x v="0"/>
    <s v="SIN DATO"/>
    <s v="SIN DATO"/>
    <s v="SIN DATO"/>
    <s v="SIN DATO"/>
    <n v="-75.331055800000001"/>
    <n v="6.0234447299999996"/>
    <s v="SUR-ENE"/>
    <x v="1"/>
    <s v="1"/>
    <x v="0"/>
  </r>
  <r>
    <x v="297"/>
    <x v="0"/>
    <s v="NUEVO"/>
    <s v="ENEDOM"/>
    <d v="2026-06-02T08:46:14"/>
    <x v="297"/>
    <n v="1000903767"/>
    <s v="DIEGO ALEJANDRO CARO PULGARIN"/>
    <s v="SIN DATOS"/>
    <s v="3015977414"/>
    <x v="297"/>
    <x v="13"/>
    <s v="147001594050000001"/>
    <x v="13"/>
    <x v="0"/>
    <s v="Habilitación Viviendas Metrosur"/>
    <x v="0"/>
    <x v="0"/>
    <x v="0"/>
    <x v="297"/>
    <s v="3 días 13:31"/>
    <x v="261"/>
    <x v="0"/>
    <s v="9/07/2026 17:47:45"/>
    <s v="EFECTIVO PARA HV"/>
    <s v="ORLANDO DE JESUS TORRES TORRES"/>
    <s v="HV más pase 3 mts trafo 334936"/>
    <n v="-75.6465496"/>
    <n v="6.2736585800000002"/>
    <s v="SUR-ENE"/>
    <x v="2"/>
    <s v="1"/>
    <x v="0"/>
  </r>
  <r>
    <x v="298"/>
    <x v="0"/>
    <s v="NUEVO"/>
    <s v="ENERES"/>
    <d v="2026-04-30T11:14:15"/>
    <x v="298"/>
    <n v="1040180589"/>
    <s v="CATALINA CASTAÑO QUINTERO"/>
    <s v="SIN DATOS"/>
    <s v="3044465695"/>
    <x v="298"/>
    <x v="3"/>
    <s v="190674200647728001"/>
    <x v="3"/>
    <x v="2"/>
    <s v="Revisor Instalac. Regadas Oriente"/>
    <x v="0"/>
    <x v="0"/>
    <x v="2"/>
    <x v="298"/>
    <s v="5 días 07:31"/>
    <x v="262"/>
    <x v="0"/>
    <s v="SIN DATO"/>
    <s v="SIN DATO"/>
    <s v="SIN DATO"/>
    <s v="SIN DATO"/>
    <n v="-75.361796999999996"/>
    <n v="6.2637169999999998"/>
    <s v="SUR-ENE"/>
    <x v="1"/>
    <s v="1"/>
    <x v="0"/>
  </r>
  <r>
    <x v="299"/>
    <x v="0"/>
    <s v="NUEVO"/>
    <s v="ENERES"/>
    <d v="2026-04-30T13:38:08"/>
    <x v="299"/>
    <n v="1036422783"/>
    <s v="LEONARDO ANIRO OROZCO MARTINEZ"/>
    <s v="SIN DATOS"/>
    <s v="3114411066"/>
    <x v="299"/>
    <x v="64"/>
    <s v="190197200848385002"/>
    <x v="64"/>
    <x v="2"/>
    <s v="Revisor Instalac. Regadas Oriente"/>
    <x v="0"/>
    <x v="0"/>
    <x v="2"/>
    <x v="299"/>
    <s v="5 días 22:18"/>
    <x v="103"/>
    <x v="0"/>
    <s v="SIN DATO"/>
    <s v="SIN DATO"/>
    <s v="SIN DATO"/>
    <s v="SIN DATO"/>
    <n v="-75.141006779999998"/>
    <n v="6.0116500799999999"/>
    <s v="SUR-ENE"/>
    <x v="1"/>
    <s v="1"/>
    <x v="0"/>
  </r>
  <r>
    <x v="300"/>
    <x v="0"/>
    <s v="NUEVO"/>
    <s v="ENERES"/>
    <d v="2026-04-30T14:53:26"/>
    <x v="300"/>
    <n v="42942000"/>
    <s v="CELENY YULIANA SERNA HINCAPIE"/>
    <s v="SIN DATOS"/>
    <s v="3113040702"/>
    <x v="300"/>
    <x v="21"/>
    <s v="190378100032310010"/>
    <x v="21"/>
    <x v="2"/>
    <s v="Region Nordeste"/>
    <x v="1"/>
    <x v="0"/>
    <x v="3"/>
    <x v="300"/>
    <s v="7 días 23:27"/>
    <x v="263"/>
    <x v="2"/>
    <s v="SIN DATO"/>
    <s v="SIN DATO"/>
    <s v="SIN DATO"/>
    <s v="SIN DATO"/>
    <n v="-74.710442999999998"/>
    <n v="7.0656369999999997"/>
    <s v="SUR-ENE"/>
    <x v="4"/>
    <s v="1"/>
    <x v="2"/>
  </r>
  <r>
    <x v="301"/>
    <x v="0"/>
    <s v="NUEVO"/>
    <s v="ENEDOM"/>
    <d v="2026-06-05T12:23:05"/>
    <x v="301"/>
    <n v="1045673780"/>
    <s v="EDULVEICY  LONDOÑO RAMIREZ"/>
    <s v="SIN DATOS"/>
    <s v="3178669673"/>
    <x v="301"/>
    <x v="24"/>
    <s v="190234200755222000"/>
    <x v="24"/>
    <x v="0"/>
    <s v="Region Occidente"/>
    <x v="0"/>
    <x v="0"/>
    <x v="0"/>
    <x v="301"/>
    <s v="3 días 16:33"/>
    <x v="264"/>
    <x v="0"/>
    <s v="SIN DATO"/>
    <s v="SIN DATO"/>
    <s v="SIN DATO"/>
    <s v="SIN DATO"/>
    <n v="-76.256241950000003"/>
    <n v="6.8818380699999997"/>
    <s v="SUR-ENE"/>
    <x v="0"/>
    <s v="1"/>
    <x v="0"/>
  </r>
  <r>
    <x v="302"/>
    <x v="0"/>
    <s v="NUEVO"/>
    <s v="ENEDOM"/>
    <d v="2026-05-05T21:00:42"/>
    <x v="302"/>
    <n v="98542919"/>
    <s v="DIEGO ALBEIRO GOMEZ OSPINA"/>
    <s v="SIN DATOS"/>
    <s v="3207657458"/>
    <x v="302"/>
    <x v="68"/>
    <s v="190190200722881001"/>
    <x v="68"/>
    <x v="0"/>
    <s v="NORDESTE (HV-Macromed-Const. Redes)"/>
    <x v="0"/>
    <x v="0"/>
    <x v="0"/>
    <x v="302"/>
    <s v="6 días 13:31"/>
    <x v="265"/>
    <x v="0"/>
    <s v="SIN DATO"/>
    <s v="SIN DATO"/>
    <s v="SIN DATO"/>
    <s v="SIN DATO"/>
    <n v="-75.099356169999993"/>
    <n v="6.5405389999999999"/>
    <s v="SUR-ENE"/>
    <x v="4"/>
    <s v="1"/>
    <x v="0"/>
  </r>
  <r>
    <x v="303"/>
    <x v="2"/>
    <s v="NUEVO"/>
    <s v="ENENOR"/>
    <d v="2026-05-04T06:25:57"/>
    <x v="303"/>
    <n v="71650582"/>
    <s v="DARIO ALBERTO CHICA BEDOYA"/>
    <s v="SIN DATOS"/>
    <s v="3104252026"/>
    <x v="303"/>
    <x v="49"/>
    <s v="176057122000000070"/>
    <x v="49"/>
    <x v="3"/>
    <s v="Revisor Instalac. Regadas Oriente"/>
    <x v="0"/>
    <x v="0"/>
    <x v="2"/>
    <x v="303"/>
    <s v="3 días 22:22"/>
    <x v="266"/>
    <x v="0"/>
    <s v="SIN DATO"/>
    <s v="SIN DATO"/>
    <s v="SIN DATO"/>
    <s v="SIN DATO"/>
    <n v="-75.153191329999999"/>
    <n v="6.2409914999999998"/>
    <s v="SUR-ENE"/>
    <x v="1"/>
    <s v="1"/>
    <x v="0"/>
  </r>
  <r>
    <x v="304"/>
    <x v="0"/>
    <s v="NUEVO"/>
    <s v="ENEDOM"/>
    <d v="2026-05-04T08:57:13"/>
    <x v="304"/>
    <n v="43990042"/>
    <s v="KELLY JOHANA VILLA MUÑOZ"/>
    <s v="SIN DATOS"/>
    <s v="3137677943"/>
    <x v="304"/>
    <x v="13"/>
    <s v="055629008300130401"/>
    <x v="13"/>
    <x v="4"/>
    <s v="Habilitación Viviendas Metrosur"/>
    <x v="1"/>
    <x v="1"/>
    <x v="4"/>
    <x v="304"/>
    <s v="0 días 09:31"/>
    <x v="267"/>
    <x v="0"/>
    <s v="9/05/2026 16:25:36"/>
    <s v="DESCARTADO"/>
    <s v="JONNY ALEXANDER GUZMAN CONTRERAS"/>
    <s v="Requiere gabinete "/>
    <n v="-75.583326999999997"/>
    <n v="6.2611629999999998"/>
    <s v="SUR-ENE"/>
    <x v="2"/>
    <s v="1"/>
    <x v="0"/>
  </r>
  <r>
    <x v="305"/>
    <x v="0"/>
    <s v="NUEVO"/>
    <s v="ENERES"/>
    <d v="2026-05-04T09:29:50"/>
    <x v="305"/>
    <n v="39455687"/>
    <s v="LUZ MERY SANCHEZ DUQUE"/>
    <s v="SIN DATOS"/>
    <s v="3217740230"/>
    <x v="305"/>
    <x v="18"/>
    <s v="190616100323850201"/>
    <x v="18"/>
    <x v="2"/>
    <s v="Revisor Instalac. Regadas Oriente"/>
    <x v="1"/>
    <x v="0"/>
    <x v="3"/>
    <x v="305"/>
    <s v="3 días 23:46"/>
    <x v="268"/>
    <x v="0"/>
    <s v="SIN DATO"/>
    <s v="SIN DATO"/>
    <s v="SIN DATO"/>
    <s v="SIN DATO"/>
    <n v="-75.373791499999996"/>
    <n v="6.1647943300000003"/>
    <s v="SUR-ENE"/>
    <x v="1"/>
    <s v="1"/>
    <x v="0"/>
  </r>
  <r>
    <x v="306"/>
    <x v="0"/>
    <s v="NUEVO"/>
    <s v="ENERES"/>
    <d v="2026-05-04T10:40:11"/>
    <x v="306"/>
    <n v="24369908"/>
    <s v="YORLADY OSORIO ALVAREZ"/>
    <s v="5002817"/>
    <s v="3006181198"/>
    <x v="306"/>
    <x v="56"/>
    <s v="190607200691580002"/>
    <x v="56"/>
    <x v="2"/>
    <s v="Revisor Instalac. Regadas Oriente"/>
    <x v="0"/>
    <x v="0"/>
    <x v="2"/>
    <x v="306"/>
    <s v="9 días 08:17"/>
    <x v="269"/>
    <x v="1"/>
    <s v="SIN DATO"/>
    <s v="SIN DATO"/>
    <s v="SIN DATO"/>
    <s v="SIN DATO"/>
    <n v="-75.504670000000004"/>
    <n v="5.9860620000000004"/>
    <s v="SUR-ENE"/>
    <x v="1"/>
    <s v="1"/>
    <x v="1"/>
  </r>
  <r>
    <x v="307"/>
    <x v="2"/>
    <s v="NUEVO"/>
    <s v="ENENOR"/>
    <d v="2026-05-04T11:07:14"/>
    <x v="307"/>
    <n v="98512103"/>
    <s v="LEON AUGUSTO MARTINEZ GIRALDO"/>
    <s v="SIN DATOS"/>
    <s v="3117915345"/>
    <x v="307"/>
    <x v="56"/>
    <s v="190607200478164107"/>
    <x v="56"/>
    <x v="3"/>
    <s v="Revisor Instalac. Regadas Oriente"/>
    <x v="0"/>
    <x v="0"/>
    <x v="2"/>
    <x v="307"/>
    <s v="3 días 23:46"/>
    <x v="270"/>
    <x v="0"/>
    <s v="SIN DATO"/>
    <s v="SIN DATO"/>
    <s v="SIN DATO"/>
    <s v="SIN DATO"/>
    <n v="-75.490143329999995"/>
    <n v="6.0185516699999999"/>
    <s v="SUR-ENE"/>
    <x v="1"/>
    <s v="1"/>
    <x v="0"/>
  </r>
  <r>
    <x v="308"/>
    <x v="0"/>
    <s v="NUEVO"/>
    <s v="ENEDOM"/>
    <d v="2026-05-04T11:08:28"/>
    <x v="308"/>
    <n v="43536047"/>
    <s v="ANA LUCIA CARRASQUILLA ARROYAVE"/>
    <s v="SIN DATOS"/>
    <s v="3205933477"/>
    <x v="308"/>
    <x v="13"/>
    <s v="116005312513501201"/>
    <x v="13"/>
    <x v="4"/>
    <s v="METROSUR Vin. Legal. y Ref. Rega."/>
    <x v="1"/>
    <x v="0"/>
    <x v="4"/>
    <x v="308"/>
    <s v="3 días 23:47"/>
    <x v="117"/>
    <x v="1"/>
    <s v="SIN DATO"/>
    <s v="SIN DATO"/>
    <s v="SIN DATO"/>
    <s v="SIN DATO"/>
    <n v="-75.629909999999995"/>
    <n v="6.2349800000000002"/>
    <s v="SUR-ENE"/>
    <x v="2"/>
    <s v="1"/>
    <x v="1"/>
  </r>
  <r>
    <x v="309"/>
    <x v="1"/>
    <s v="NUEVO"/>
    <s v="ENECNX"/>
    <d v="2026-07-09T11:23:58"/>
    <x v="309"/>
    <n v="811020804"/>
    <s v="CONALTURA CONSTRUCCIÓN"/>
    <s v="2662277"/>
    <s v="3188302811"/>
    <x v="309"/>
    <x v="58"/>
    <s v="017325007001000006"/>
    <x v="58"/>
    <x v="1"/>
    <s v="Revisor Puntos de Conexión Metrosur"/>
    <x v="1"/>
    <x v="0"/>
    <x v="1"/>
    <x v="309"/>
    <s v="0 días 11:23"/>
    <x v="271"/>
    <x v="0"/>
    <s v="8/05/2026 22:45:31"/>
    <s v="PTO CONEXIÓN CERRADO"/>
    <s v="YORYI ESTIVEN SEPULVEDA CASTRO"/>
    <s v="NA"/>
    <n v="-75.618350000000007"/>
    <n v="6.1399850000000002"/>
    <s v="SUR-ENE"/>
    <x v="2"/>
    <s v="2"/>
    <x v="0"/>
  </r>
  <r>
    <x v="310"/>
    <x v="0"/>
    <s v="NUEVO"/>
    <s v="ENERES"/>
    <d v="2026-05-04T13:19:22"/>
    <x v="310"/>
    <n v="71272356"/>
    <s v="EDWIN ANDRES ECHEVERRI MEJIA"/>
    <s v="SIN DATOS"/>
    <s v="3113730342"/>
    <x v="310"/>
    <x v="11"/>
    <s v="190319207105300006"/>
    <x v="11"/>
    <x v="2"/>
    <s v="Revisor Instalac. Regadas Oriente"/>
    <x v="0"/>
    <x v="0"/>
    <x v="2"/>
    <x v="310"/>
    <s v="6 días 14:08"/>
    <x v="272"/>
    <x v="0"/>
    <s v="SIN DATO"/>
    <s v="SIN DATO"/>
    <s v="SIN DATO"/>
    <s v="SIN DATO"/>
    <n v="-75.403691359999996"/>
    <n v="6.3177153099999996"/>
    <s v="SUR-ENE"/>
    <x v="1"/>
    <s v="1"/>
    <x v="0"/>
  </r>
  <r>
    <x v="311"/>
    <x v="0"/>
    <s v="NUEVO"/>
    <s v="ENEDOM"/>
    <d v="2026-05-19T10:38:10"/>
    <x v="311"/>
    <n v="43904685"/>
    <s v="LINA FERNADA DELGADO RODRIGEZ"/>
    <s v="SIN DATOS"/>
    <s v="3122357351"/>
    <x v="311"/>
    <x v="30"/>
    <s v="190656200425067000"/>
    <x v="30"/>
    <x v="0"/>
    <s v="Region Occidente"/>
    <x v="0"/>
    <x v="0"/>
    <x v="0"/>
    <x v="311"/>
    <s v="10 días 13:34"/>
    <x v="273"/>
    <x v="1"/>
    <s v="SIN DATO"/>
    <s v="SIN DATO"/>
    <s v="SIN DATO"/>
    <s v="SIN DATO"/>
    <n v="-75.725791999999998"/>
    <n v="6.4006829999999999"/>
    <s v="SUR-ENE"/>
    <x v="0"/>
    <s v="1"/>
    <x v="1"/>
  </r>
  <r>
    <x v="312"/>
    <x v="0"/>
    <s v="NUEVO"/>
    <s v="ENEDOM"/>
    <d v="2026-06-30T09:14:12"/>
    <x v="312"/>
    <n v="1017276534"/>
    <s v="DAVINSON ALEXANDER ZAPATA HENAO"/>
    <s v="SIN DATOS"/>
    <s v="3004994514"/>
    <x v="312"/>
    <x v="13"/>
    <s v="055129007200160204"/>
    <x v="13"/>
    <x v="10"/>
    <s v="METROSUR Vin. Legal. y Ref. Rega."/>
    <x v="1"/>
    <x v="1"/>
    <x v="7"/>
    <x v="312"/>
    <s v="5 días 13:32"/>
    <x v="274"/>
    <x v="0"/>
    <s v="26/06/2026 14:45:49"/>
    <s v="EFECTIVO PARA HV"/>
    <s v="CARLOS MARIO IDARRAGA MEJIA"/>
    <s v="Ven HB más interna plan integral trafo 61469 contador empotrado 12 m de pase 45 m de acometida"/>
    <n v="-75.542050000000003"/>
    <n v="6.2504148800000001"/>
    <s v="SUR-ENE"/>
    <x v="2"/>
    <s v="1"/>
    <x v="0"/>
  </r>
  <r>
    <x v="313"/>
    <x v="0"/>
    <s v="NUEVO"/>
    <s v="ENEDOM"/>
    <d v="2026-05-11T14:22:37"/>
    <x v="313"/>
    <n v="3455012"/>
    <s v="LUIS ALBERTO GARCIA"/>
    <s v="SIN DATOS"/>
    <s v="3215426894"/>
    <x v="313"/>
    <x v="37"/>
    <s v="190105100821505000"/>
    <x v="37"/>
    <x v="0"/>
    <s v="Habilitación Viviendas Suroeste"/>
    <x v="1"/>
    <x v="0"/>
    <x v="3"/>
    <x v="313"/>
    <s v="0 días 22:20"/>
    <x v="36"/>
    <x v="0"/>
    <s v="SIN DATO"/>
    <s v="SIN DATO"/>
    <s v="SIN DATO"/>
    <s v="SIN DATO"/>
    <n v="-75.837277650000004"/>
    <n v="5.9708565199999999"/>
    <s v="SUR-ENE"/>
    <x v="3"/>
    <s v="1"/>
    <x v="0"/>
  </r>
  <r>
    <x v="314"/>
    <x v="0"/>
    <s v="NUEVO"/>
    <s v="ENERES"/>
    <d v="2026-05-04T15:51:41"/>
    <x v="314"/>
    <n v="1041228818"/>
    <s v="MARICELA  JANETH MARTINEZ MORALES"/>
    <s v="SIN DATOS"/>
    <s v="3128248664"/>
    <x v="314"/>
    <x v="5"/>
    <s v="371292302000270201"/>
    <x v="5"/>
    <x v="2"/>
    <s v="Revisor Instalac. Regadas Oriente"/>
    <x v="1"/>
    <x v="0"/>
    <x v="3"/>
    <x v="314"/>
    <s v="3 días 09:54"/>
    <x v="275"/>
    <x v="0"/>
    <s v="SIN DATO"/>
    <s v="SIN DATO"/>
    <s v="SIN DATO"/>
    <s v="SIN DATO"/>
    <n v="-75.242915999999994"/>
    <n v="6.2200009999999999"/>
    <s v="SUR-ENE"/>
    <x v="1"/>
    <s v="1"/>
    <x v="0"/>
  </r>
  <r>
    <x v="315"/>
    <x v="2"/>
    <s v="NUEVO"/>
    <s v="ENENOR"/>
    <d v="2026-05-05T06:55:30"/>
    <x v="315"/>
    <n v="71673012"/>
    <s v="AUDY GONZALO OSPINA CIFUENTES"/>
    <s v="SIN DATOS"/>
    <s v="3135661795"/>
    <x v="315"/>
    <x v="18"/>
    <s v="190615100088682102"/>
    <x v="18"/>
    <x v="3"/>
    <s v="Revisor Instalac. Regadas Oriente"/>
    <x v="1"/>
    <x v="0"/>
    <x v="3"/>
    <x v="315"/>
    <s v="6 días 22:23"/>
    <x v="20"/>
    <x v="1"/>
    <s v="SIN DATO"/>
    <s v="SIN DATO"/>
    <s v="SIN DATO"/>
    <s v="SIN DATO"/>
    <n v="-75.368688169999999"/>
    <n v="6.1572086800000001"/>
    <s v="SUR-ENE"/>
    <x v="1"/>
    <s v="1"/>
    <x v="1"/>
  </r>
  <r>
    <x v="316"/>
    <x v="0"/>
    <s v="NUEVO"/>
    <s v="ENERES"/>
    <d v="2026-05-05T07:58:40"/>
    <x v="316"/>
    <n v="1038416095"/>
    <s v="EFREN ADRIAN GOMEZ RAMIREZ"/>
    <s v="SIN DATOS"/>
    <s v="3233556263"/>
    <x v="316"/>
    <x v="9"/>
    <s v="190440200901558002"/>
    <x v="9"/>
    <x v="2"/>
    <s v="Revisor Instalac. Regadas Oriente"/>
    <x v="0"/>
    <x v="0"/>
    <x v="2"/>
    <x v="316"/>
    <s v="2 días 22:18"/>
    <x v="276"/>
    <x v="0"/>
    <s v="SIN DATO"/>
    <s v="SIN DATO"/>
    <s v="SIN DATO"/>
    <s v="SIN DATO"/>
    <n v="-75.324501229999996"/>
    <n v="6.18470253"/>
    <s v="SUR-ENE"/>
    <x v="1"/>
    <s v="1"/>
    <x v="0"/>
  </r>
  <r>
    <x v="317"/>
    <x v="0"/>
    <s v="NUEVO"/>
    <s v="ENERES"/>
    <d v="2026-05-05T09:05:41"/>
    <x v="317"/>
    <n v="3364308"/>
    <s v="JACINTO ALIRIO GUARIN RIOS"/>
    <s v="SIN DATOS"/>
    <s v="3115736056"/>
    <x v="317"/>
    <x v="69"/>
    <s v="190021200801393001"/>
    <x v="69"/>
    <x v="2"/>
    <s v="Revisor Instalac. Regadas Oriente"/>
    <x v="0"/>
    <x v="0"/>
    <x v="2"/>
    <x v="317"/>
    <s v="2 días 22:18"/>
    <x v="276"/>
    <x v="0"/>
    <s v="SIN DATO"/>
    <s v="SIN DATO"/>
    <s v="SIN DATO"/>
    <s v="SIN DATO"/>
    <n v="-75.092702000000003"/>
    <n v="6.3400730000000003"/>
    <s v="SUR-ENE"/>
    <x v="1"/>
    <s v="1"/>
    <x v="0"/>
  </r>
  <r>
    <x v="318"/>
    <x v="0"/>
    <s v="NUEVO"/>
    <s v="ENERES"/>
    <d v="2026-05-05T09:47:35"/>
    <x v="318"/>
    <n v="1011512027"/>
    <s v="ALEJANDRO CANO MALAVER"/>
    <s v="8015963"/>
    <s v="3205518698"/>
    <x v="318"/>
    <x v="70"/>
    <s v="190425200514260002"/>
    <x v="70"/>
    <x v="2"/>
    <s v="Region Nordeste"/>
    <x v="0"/>
    <x v="0"/>
    <x v="2"/>
    <x v="318"/>
    <s v="9 días 11:18"/>
    <x v="277"/>
    <x v="1"/>
    <s v="SIN DATO"/>
    <s v="SIN DATO"/>
    <s v="SIN DATO"/>
    <s v="SIN DATO"/>
    <n v="-74.660670580000001"/>
    <n v="6.6012301300000003"/>
    <s v="SUR-ENE"/>
    <x v="4"/>
    <s v="1"/>
    <x v="1"/>
  </r>
  <r>
    <x v="319"/>
    <x v="0"/>
    <s v="NUEVO"/>
    <s v="ENERES"/>
    <d v="2026-05-05T10:00:42"/>
    <x v="319"/>
    <n v="1011512027"/>
    <s v="ALEJANDRO CANO MALAVER"/>
    <s v="8015963"/>
    <s v="3205518698"/>
    <x v="319"/>
    <x v="70"/>
    <s v="190425200514260003"/>
    <x v="70"/>
    <x v="2"/>
    <s v="Region Nordeste"/>
    <x v="0"/>
    <x v="0"/>
    <x v="2"/>
    <x v="319"/>
    <s v="9 días 11:17"/>
    <x v="278"/>
    <x v="1"/>
    <s v="SIN DATO"/>
    <s v="SIN DATO"/>
    <s v="SIN DATO"/>
    <s v="SIN DATO"/>
    <n v="-74.660670580000001"/>
    <n v="6.6012301300000003"/>
    <s v="SUR-ENE"/>
    <x v="4"/>
    <s v="1"/>
    <x v="1"/>
  </r>
  <r>
    <x v="320"/>
    <x v="2"/>
    <s v="NUEVO"/>
    <s v="ENENOR"/>
    <d v="2026-05-05T10:02:10"/>
    <x v="320"/>
    <n v="901174118"/>
    <s v="CONSTRUCTORA Y SERVICIOS LYP"/>
    <s v="4173700"/>
    <s v="3148936041"/>
    <x v="320"/>
    <x v="1"/>
    <s v="900053760002104908"/>
    <x v="1"/>
    <x v="3"/>
    <s v="Revisor Instalac. Regadas Oriente"/>
    <x v="1"/>
    <x v="0"/>
    <x v="3"/>
    <x v="320"/>
    <s v="4 días 09:58"/>
    <x v="279"/>
    <x v="0"/>
    <s v="SIN DATO"/>
    <s v="SIN DATO"/>
    <s v="SIN DATO"/>
    <s v="SIN DATO"/>
    <n v="-75.431273000000004"/>
    <n v="6.0291269999999999"/>
    <s v="SUR-ENE"/>
    <x v="1"/>
    <s v="1"/>
    <x v="0"/>
  </r>
  <r>
    <x v="321"/>
    <x v="0"/>
    <s v="NUEVO"/>
    <s v="ENEDOM"/>
    <d v="2026-05-05T11:05:54"/>
    <x v="321"/>
    <n v="39442029"/>
    <s v="MARTA CECILIA POSADA"/>
    <s v="SIN DATOS"/>
    <s v="3226224863"/>
    <x v="321"/>
    <x v="18"/>
    <s v="190614100070632301"/>
    <x v="18"/>
    <x v="4"/>
    <s v="Habilitación Viviendas Oriente"/>
    <x v="1"/>
    <x v="0"/>
    <x v="4"/>
    <x v="321"/>
    <s v="5 días 09:46"/>
    <x v="159"/>
    <x v="3"/>
    <s v="SIN DATO"/>
    <s v="SIN DATO"/>
    <s v="SIN DATO"/>
    <s v="SIN DATO"/>
    <n v="-75.378366999999997"/>
    <n v="6.1539960000000002"/>
    <s v="SUR-ENE"/>
    <x v="1"/>
    <s v="1"/>
    <x v="3"/>
  </r>
  <r>
    <x v="322"/>
    <x v="0"/>
    <s v="NUEVO"/>
    <s v="ENERES"/>
    <d v="2026-05-05T11:43:48"/>
    <x v="322"/>
    <n v="10186065"/>
    <s v="DIEGO HERNANDO CASTRILLON GIRALDO"/>
    <s v="SIN DATOS"/>
    <s v="3127175144"/>
    <x v="322"/>
    <x v="8"/>
    <s v="190585200330910002"/>
    <x v="8"/>
    <x v="2"/>
    <s v="Revisor Instalac. Regadas Oriente"/>
    <x v="0"/>
    <x v="0"/>
    <x v="2"/>
    <x v="322"/>
    <s v="6 días 09:38"/>
    <x v="280"/>
    <x v="0"/>
    <s v="SIN DATO"/>
    <s v="SIN DATO"/>
    <s v="SIN DATO"/>
    <s v="SIN DATO"/>
    <n v="-74.642674999999997"/>
    <n v="5.906263"/>
    <s v="SUR-ENE"/>
    <x v="1"/>
    <s v="1"/>
    <x v="0"/>
  </r>
  <r>
    <x v="323"/>
    <x v="2"/>
    <s v="NUEVO"/>
    <s v="ENENOR"/>
    <d v="2026-05-05T13:36:45"/>
    <x v="323"/>
    <n v="890932730"/>
    <s v="CONSTRUCCIONES Y TRACTORES S.A.S"/>
    <s v="3012266"/>
    <s v="3207175025"/>
    <x v="323"/>
    <x v="1"/>
    <s v="190377200849200055"/>
    <x v="1"/>
    <x v="3"/>
    <s v="Revisor Instalac. Regadas Oriente"/>
    <x v="0"/>
    <x v="0"/>
    <x v="2"/>
    <x v="323"/>
    <s v="7 días 10:12"/>
    <x v="281"/>
    <x v="0"/>
    <s v="SIN DATO"/>
    <s v="SIN DATO"/>
    <s v="SIN DATO"/>
    <s v="SIN DATO"/>
    <n v="-75.455810339999999"/>
    <n v="5.9284203299999998"/>
    <s v="SUR-ENE"/>
    <x v="1"/>
    <s v="1"/>
    <x v="0"/>
  </r>
  <r>
    <x v="324"/>
    <x v="0"/>
    <s v="NUEVO"/>
    <s v="ENERES"/>
    <d v="2026-05-05T13:40:21"/>
    <x v="324"/>
    <n v="900330714"/>
    <s v="CASALUNA Y DAMA S.A.S."/>
    <s v="3555175"/>
    <s v="3183584396"/>
    <x v="324"/>
    <x v="51"/>
    <s v="190283200932700001"/>
    <x v="51"/>
    <x v="2"/>
    <s v="Revisor Instala. Regadas Suroeste"/>
    <x v="0"/>
    <x v="0"/>
    <x v="2"/>
    <x v="324"/>
    <s v="4 días 13:40"/>
    <x v="282"/>
    <x v="0"/>
    <s v="SIN DATO"/>
    <s v="SIN DATO"/>
    <s v="SIN DATO"/>
    <s v="SIN DATO"/>
    <n v="-75.721532769999996"/>
    <n v="5.8581271299999997"/>
    <s v="SUR-ENE"/>
    <x v="3"/>
    <s v="1"/>
    <x v="0"/>
  </r>
  <r>
    <x v="325"/>
    <x v="0"/>
    <s v="NUEVO"/>
    <s v="ENERES"/>
    <d v="2026-05-05T13:42:43"/>
    <x v="325"/>
    <n v="1017228663"/>
    <s v="LAURA CAROLINA MONSALVE TALERO"/>
    <s v="SIN DATOS"/>
    <s v="3006123918"/>
    <x v="325"/>
    <x v="3"/>
    <s v="190674200632198001"/>
    <x v="3"/>
    <x v="2"/>
    <s v="Revisor Instalac. Regadas Oriente"/>
    <x v="0"/>
    <x v="0"/>
    <x v="2"/>
    <x v="325"/>
    <s v="2 días 22:20"/>
    <x v="146"/>
    <x v="0"/>
    <s v="SIN DATO"/>
    <s v="SIN DATO"/>
    <s v="SIN DATO"/>
    <s v="SIN DATO"/>
    <n v="-75.374026000000001"/>
    <n v="6.2777989999999999"/>
    <s v="SUR-ENE"/>
    <x v="1"/>
    <s v="1"/>
    <x v="0"/>
  </r>
  <r>
    <x v="326"/>
    <x v="4"/>
    <s v="NUEVO"/>
    <s v="ENEPRE"/>
    <d v="2026-05-05T14:00:20"/>
    <x v="326"/>
    <n v="1056772035"/>
    <s v="SONIA ANDREA MARTINEZ GIRALDO"/>
    <s v="SIN DATOS"/>
    <s v="3218913253"/>
    <x v="326"/>
    <x v="36"/>
    <s v="190660200952104000"/>
    <x v="36"/>
    <x v="6"/>
    <s v="Energía Prepago Oriente"/>
    <x v="0"/>
    <x v="0"/>
    <x v="6"/>
    <x v="326"/>
    <s v="5 días 22:17"/>
    <x v="283"/>
    <x v="0"/>
    <s v="SIN DATO"/>
    <s v="SIN DATO"/>
    <s v="SIN DATO"/>
    <s v="SIN DATO"/>
    <n v="-74.926687999999999"/>
    <n v="5.9285870000000003"/>
    <s v="SUR-ENE"/>
    <x v="1"/>
    <s v="1"/>
    <x v="0"/>
  </r>
  <r>
    <x v="327"/>
    <x v="0"/>
    <s v="NUEVO"/>
    <s v="ENERES"/>
    <d v="2026-05-05T16:16:34"/>
    <x v="327"/>
    <n v="15430686"/>
    <s v="JHON JAIRO OSPINA VARGAS"/>
    <s v="SIN DATOS"/>
    <s v="3053472439"/>
    <x v="327"/>
    <x v="18"/>
    <s v="190614100080495002"/>
    <x v="18"/>
    <x v="2"/>
    <s v="Revisor Instalac. Regadas Oriente"/>
    <x v="1"/>
    <x v="0"/>
    <x v="3"/>
    <x v="327"/>
    <s v="5 días 23:31"/>
    <x v="235"/>
    <x v="1"/>
    <s v="SIN DATO"/>
    <s v="SIN DATO"/>
    <s v="SIN DATO"/>
    <s v="SIN DATO"/>
    <n v="-75.393889999999999"/>
    <n v="6.1499170000000003"/>
    <s v="SUR-ENE"/>
    <x v="1"/>
    <s v="1"/>
    <x v="1"/>
  </r>
  <r>
    <x v="328"/>
    <x v="2"/>
    <s v="NUEVO"/>
    <s v="ENENOR"/>
    <d v="2026-05-05T16:42:03"/>
    <x v="328"/>
    <n v="901686276"/>
    <s v="GRUPO INMOBILIARIO Y DE INVERSIONES AQA"/>
    <s v="SIN DATOS"/>
    <s v="3122439553"/>
    <x v="328"/>
    <x v="49"/>
    <s v="382320009000310102"/>
    <x v="49"/>
    <x v="3"/>
    <s v="Revisor Instalac. Regadas Oriente"/>
    <x v="1"/>
    <x v="0"/>
    <x v="3"/>
    <x v="328"/>
    <s v="4 días 15:21"/>
    <x v="284"/>
    <x v="0"/>
    <s v="SIN DATO"/>
    <s v="SIN DATO"/>
    <s v="SIN DATO"/>
    <s v="SIN DATO"/>
    <n v="-75.161665360000001"/>
    <n v="6.2334833999999999"/>
    <s v="SUR-ENE"/>
    <x v="1"/>
    <s v="1"/>
    <x v="0"/>
  </r>
  <r>
    <x v="329"/>
    <x v="2"/>
    <s v="NUEVO"/>
    <s v="ENENOR"/>
    <d v="2026-05-05T17:02:55"/>
    <x v="329"/>
    <n v="901686276"/>
    <s v="GRUPO INMOBILIARIO Y DE INVERSIONES AQA"/>
    <s v="SIN DATOS"/>
    <s v="3122439553"/>
    <x v="329"/>
    <x v="49"/>
    <s v="382320009000250102"/>
    <x v="49"/>
    <x v="3"/>
    <s v="Revisor Instalac. Regadas Oriente"/>
    <x v="1"/>
    <x v="0"/>
    <x v="3"/>
    <x v="329"/>
    <s v="4 días 15:22"/>
    <x v="285"/>
    <x v="0"/>
    <s v="SIN DATO"/>
    <s v="SIN DATO"/>
    <s v="SIN DATO"/>
    <s v="SIN DATO"/>
    <n v="-75.161674610000006"/>
    <n v="6.2334574399999996"/>
    <s v="SUR-ENE"/>
    <x v="1"/>
    <s v="1"/>
    <x v="0"/>
  </r>
  <r>
    <x v="330"/>
    <x v="0"/>
    <s v="NUEVO"/>
    <s v="ENERES"/>
    <d v="2026-05-05T17:26:47"/>
    <x v="330"/>
    <n v="71005438"/>
    <s v="FREDI DIDIER BUSTAMANTE MORALES"/>
    <s v="SIN DATOS"/>
    <s v="3116277011"/>
    <x v="330"/>
    <x v="20"/>
    <s v="188049640000000001"/>
    <x v="20"/>
    <x v="2"/>
    <s v="Revisor Instalac. Regadas Oriente"/>
    <x v="0"/>
    <x v="0"/>
    <x v="2"/>
    <x v="330"/>
    <s v="4 días 18:32"/>
    <x v="286"/>
    <x v="0"/>
    <s v="SIN DATO"/>
    <s v="SIN DATO"/>
    <s v="SIN DATO"/>
    <s v="SIN DATO"/>
    <n v="-74.942097169999997"/>
    <n v="6.3405327700000003"/>
    <s v="SUR-ENE"/>
    <x v="1"/>
    <s v="1"/>
    <x v="0"/>
  </r>
  <r>
    <x v="331"/>
    <x v="2"/>
    <s v="NUEVO"/>
    <s v="ENENOR"/>
    <d v="2026-05-05T17:32:20"/>
    <x v="331"/>
    <n v="1098662586"/>
    <s v="OLFER GARNICA GOMEZ"/>
    <s v="SIN DATOS"/>
    <s v="3177787161"/>
    <x v="331"/>
    <x v="16"/>
    <s v="190736103416800001"/>
    <x v="16"/>
    <x v="3"/>
    <s v="Region Nordeste"/>
    <x v="1"/>
    <x v="0"/>
    <x v="3"/>
    <x v="331"/>
    <s v="5 días 23:30"/>
    <x v="287"/>
    <x v="1"/>
    <s v="SIN DATO"/>
    <s v="SIN DATO"/>
    <s v="SIN DATO"/>
    <s v="SIN DATO"/>
    <n v="-74.700502130000004"/>
    <n v="7.0845200999999998"/>
    <s v="SUR-ENE"/>
    <x v="4"/>
    <s v="1"/>
    <x v="1"/>
  </r>
  <r>
    <x v="332"/>
    <x v="0"/>
    <s v="NUEVO"/>
    <s v="ENEDOM"/>
    <d v="2026-05-08T11:37:45"/>
    <x v="332"/>
    <n v="39171091"/>
    <s v="BEATRIZ YONEIDA ZAPATA"/>
    <s v="SIN DATOS"/>
    <s v="3217195462"/>
    <x v="332"/>
    <x v="16"/>
    <s v="190736103722800002"/>
    <x v="16"/>
    <x v="0"/>
    <s v="Region Nordeste"/>
    <x v="1"/>
    <x v="0"/>
    <x v="3"/>
    <x v="332"/>
    <s v="7 días 13:50"/>
    <x v="159"/>
    <x v="3"/>
    <s v="SIN DATO"/>
    <s v="SIN DATO"/>
    <s v="SIN DATO"/>
    <s v="SIN DATO"/>
    <n v="-74.69126473"/>
    <n v="7.08859013"/>
    <s v="SUR-ENE"/>
    <x v="4"/>
    <s v="1"/>
    <x v="3"/>
  </r>
  <r>
    <x v="333"/>
    <x v="0"/>
    <s v="NUEVO"/>
    <s v="ENERES"/>
    <d v="2026-05-06T11:06:01"/>
    <x v="333"/>
    <n v="43348045"/>
    <s v="YORY SOLENNY MORENO PRESIGA"/>
    <s v="SIN DATOS"/>
    <s v="3147480423"/>
    <x v="333"/>
    <x v="0"/>
    <s v="190847200830090100"/>
    <x v="0"/>
    <x v="2"/>
    <s v="Region Occidente"/>
    <x v="0"/>
    <x v="0"/>
    <x v="2"/>
    <x v="333"/>
    <s v="3 días 15:05"/>
    <x v="288"/>
    <x v="0"/>
    <s v="SIN DATO"/>
    <s v="SIN DATO"/>
    <s v="SIN DATO"/>
    <s v="SIN DATO"/>
    <n v="-76.160327319999993"/>
    <n v="6.1541959000000004"/>
    <s v="SUR-ENE"/>
    <x v="0"/>
    <s v="1"/>
    <x v="0"/>
  </r>
  <r>
    <x v="334"/>
    <x v="0"/>
    <s v="NUEVO"/>
    <s v="ENERES"/>
    <d v="2026-05-06T11:09:32"/>
    <x v="334"/>
    <n v="1017160225"/>
    <s v="DANIELA MONTOYA GIL"/>
    <s v="SIN DATOS"/>
    <s v="3505166001"/>
    <x v="334"/>
    <x v="1"/>
    <s v="190375100821965401"/>
    <x v="1"/>
    <x v="2"/>
    <s v="Revisor Instalac. Regadas Oriente"/>
    <x v="1"/>
    <x v="0"/>
    <x v="3"/>
    <x v="334"/>
    <s v="5 días 22:18"/>
    <x v="289"/>
    <x v="1"/>
    <s v="SIN DATO"/>
    <s v="SIN DATO"/>
    <s v="SIN DATO"/>
    <s v="SIN DATO"/>
    <n v="-75.427622619999994"/>
    <n v="6.0232060000000001"/>
    <s v="SUR-ENE"/>
    <x v="1"/>
    <s v="1"/>
    <x v="1"/>
  </r>
  <r>
    <x v="335"/>
    <x v="2"/>
    <s v="NUEVO"/>
    <s v="ENENOR"/>
    <d v="2026-05-06T14:42:04"/>
    <x v="335"/>
    <n v="1000397561"/>
    <s v="SARA SANCHEZ ROMAN"/>
    <s v="SIN DATOS"/>
    <s v="3126072170"/>
    <x v="335"/>
    <x v="56"/>
    <s v="900056070002107550"/>
    <x v="56"/>
    <x v="3"/>
    <s v="Revisor Instalac. Regadas Oriente"/>
    <x v="1"/>
    <x v="0"/>
    <x v="3"/>
    <x v="335"/>
    <s v="5 días 22:19"/>
    <x v="144"/>
    <x v="1"/>
    <s v="SIN DATO"/>
    <s v="SIN DATO"/>
    <s v="SIN DATO"/>
    <s v="SIN DATO"/>
    <n v="-75.515626435999906"/>
    <n v="6.0536029900000603"/>
    <s v="SUR-ENE"/>
    <x v="1"/>
    <s v="1"/>
    <x v="1"/>
  </r>
  <r>
    <x v="336"/>
    <x v="0"/>
    <s v="NUEVO"/>
    <s v="ENERES"/>
    <d v="2026-05-06T14:56:23"/>
    <x v="336"/>
    <n v="21759290"/>
    <s v="DIANA PATRICIA CAMPO DAVID"/>
    <s v="SIN DATOS"/>
    <s v="3108416503"/>
    <x v="336"/>
    <x v="48"/>
    <s v="190306100072700003"/>
    <x v="48"/>
    <x v="2"/>
    <s v="Region Occidente"/>
    <x v="1"/>
    <x v="0"/>
    <x v="3"/>
    <x v="336"/>
    <s v="3 días 16:39"/>
    <x v="290"/>
    <x v="0"/>
    <s v="SIN DATO"/>
    <s v="SIN DATO"/>
    <s v="SIN DATO"/>
    <s v="SIN DATO"/>
    <n v="-75.953175369999997"/>
    <n v="6.6826603999999996"/>
    <s v="SUR-ENE"/>
    <x v="0"/>
    <s v="1"/>
    <x v="0"/>
  </r>
  <r>
    <x v="337"/>
    <x v="2"/>
    <s v="NUEVO"/>
    <s v="ENENOR"/>
    <d v="2026-05-06T16:00:04"/>
    <x v="337"/>
    <n v="70559945"/>
    <s v="JORGE AUGUSTO NAVARRO ALVAREZ"/>
    <s v="SIN DATOS"/>
    <s v="3002604019"/>
    <x v="337"/>
    <x v="13"/>
    <s v="053813000200120101"/>
    <x v="13"/>
    <x v="3"/>
    <s v="Revisor Instal. Regadas Metrosur"/>
    <x v="1"/>
    <x v="0"/>
    <x v="3"/>
    <x v="337"/>
    <s v="5 días 22:18"/>
    <x v="289"/>
    <x v="1"/>
    <s v="SIN DATO"/>
    <s v="SIN DATO"/>
    <s v="SIN DATO"/>
    <s v="SIN DATO"/>
    <n v="-75.601805999999996"/>
    <n v="6.2389380000000001"/>
    <s v="SUR-ENE"/>
    <x v="2"/>
    <s v="1"/>
    <x v="1"/>
  </r>
  <r>
    <x v="338"/>
    <x v="0"/>
    <s v="NUEVO"/>
    <s v="ENERES"/>
    <d v="2026-05-06T16:35:50"/>
    <x v="338"/>
    <n v="70632388"/>
    <s v="LUIS ALEJANDRO PEREZ ZAPATA"/>
    <s v="SIN DATOS"/>
    <s v="3225448230"/>
    <x v="338"/>
    <x v="16"/>
    <s v="190736103770400001"/>
    <x v="16"/>
    <x v="2"/>
    <s v="Region Nordeste"/>
    <x v="1"/>
    <x v="0"/>
    <x v="3"/>
    <x v="338"/>
    <s v="7 días 23:28"/>
    <x v="7"/>
    <x v="2"/>
    <s v="SIN DATO"/>
    <s v="SIN DATO"/>
    <s v="SIN DATO"/>
    <s v="SIN DATO"/>
    <n v="-74.692847220000004"/>
    <n v="7.0824439300000002"/>
    <s v="SUR-ENE"/>
    <x v="4"/>
    <s v="1"/>
    <x v="2"/>
  </r>
  <r>
    <x v="339"/>
    <x v="0"/>
    <s v="NUEVO"/>
    <s v="ENERES"/>
    <d v="2026-05-07T08:43:03"/>
    <x v="339"/>
    <n v="39188637"/>
    <s v="BEATRIZ ELENA CASTAÑEDA ARANGO"/>
    <s v="SIN DATOS"/>
    <s v="3122688969"/>
    <x v="339"/>
    <x v="1"/>
    <s v="190375100629400002"/>
    <x v="1"/>
    <x v="2"/>
    <s v="Revisor Instalac. Regadas Oriente"/>
    <x v="1"/>
    <x v="0"/>
    <x v="3"/>
    <x v="339"/>
    <s v="3 días 22:26"/>
    <x v="291"/>
    <x v="0"/>
    <s v="SIN DATO"/>
    <s v="SIN DATO"/>
    <s v="SIN DATO"/>
    <s v="SIN DATO"/>
    <n v="-75.434850179999998"/>
    <n v="6.0234019700000001"/>
    <s v="SUR-ENE"/>
    <x v="1"/>
    <s v="1"/>
    <x v="0"/>
  </r>
  <r>
    <x v="340"/>
    <x v="0"/>
    <s v="NUEVO"/>
    <s v="ENERES"/>
    <d v="2026-05-07T10:38:43"/>
    <x v="340"/>
    <n v="3401234"/>
    <s v="ALFREDO BARRIENTOS ESCUDERO"/>
    <s v="SIN DATOS"/>
    <s v="3127234590"/>
    <x v="340"/>
    <x v="23"/>
    <s v="190761200822090002"/>
    <x v="23"/>
    <x v="2"/>
    <s v="Region Occidente"/>
    <x v="0"/>
    <x v="0"/>
    <x v="2"/>
    <x v="340"/>
    <s v="3 días 23:48"/>
    <x v="184"/>
    <x v="0"/>
    <s v="SIN DATO"/>
    <s v="SIN DATO"/>
    <s v="SIN DATO"/>
    <s v="SIN DATO"/>
    <n v="-75.684320270000001"/>
    <n v="6.5178635500000004"/>
    <s v="SUR-ENE"/>
    <x v="0"/>
    <s v="1"/>
    <x v="0"/>
  </r>
  <r>
    <x v="341"/>
    <x v="0"/>
    <s v="NUEVO"/>
    <s v="ENERES"/>
    <d v="2026-05-07T10:44:07"/>
    <x v="341"/>
    <n v="1020473796"/>
    <s v="ANDRES ARANGO GIRALDO"/>
    <s v="SIN DATOS"/>
    <s v="3148196543"/>
    <x v="341"/>
    <x v="64"/>
    <s v="190197200305500002"/>
    <x v="64"/>
    <x v="2"/>
    <s v="Revisor Instalac. Regadas Oriente"/>
    <x v="0"/>
    <x v="0"/>
    <x v="2"/>
    <x v="341"/>
    <s v="7 días 12:37"/>
    <x v="292"/>
    <x v="0"/>
    <s v="SIN DATO"/>
    <s v="SIN DATO"/>
    <s v="SIN DATO"/>
    <s v="SIN DATO"/>
    <n v="-75.187609320000007"/>
    <n v="6.1129098199999996"/>
    <s v="SUR-ENE"/>
    <x v="1"/>
    <s v="1"/>
    <x v="0"/>
  </r>
  <r>
    <x v="342"/>
    <x v="0"/>
    <s v="NUEVO"/>
    <s v="ENERES"/>
    <d v="2026-05-07T11:12:49"/>
    <x v="342"/>
    <n v="39356638"/>
    <s v="CAROLINA MARIA HERRERA PULGARIN"/>
    <s v="5124365"/>
    <s v="3116604378"/>
    <x v="342"/>
    <x v="3"/>
    <s v="190674200512505002"/>
    <x v="3"/>
    <x v="2"/>
    <s v="Revisor Instalac. Regadas Oriente"/>
    <x v="0"/>
    <x v="0"/>
    <x v="2"/>
    <x v="342"/>
    <s v="3 días 09:11"/>
    <x v="293"/>
    <x v="0"/>
    <s v="SIN DATO"/>
    <s v="SIN DATO"/>
    <s v="SIN DATO"/>
    <s v="SIN DATO"/>
    <n v="-75.261527000000001"/>
    <n v="6.3075200000000002"/>
    <s v="SUR-ENE"/>
    <x v="1"/>
    <s v="1"/>
    <x v="0"/>
  </r>
  <r>
    <x v="343"/>
    <x v="2"/>
    <s v="NUEVO"/>
    <s v="ENENOR"/>
    <d v="2026-05-07T13:22:13"/>
    <x v="343"/>
    <n v="900413115"/>
    <s v="CONSORCIO ITS MEDELLIN"/>
    <s v="SIN DATOS"/>
    <s v="3045642292"/>
    <x v="343"/>
    <x v="13"/>
    <s v="054514003000000000"/>
    <x v="13"/>
    <x v="3"/>
    <s v="Revisor Instal. Regadas Metrosur"/>
    <x v="1"/>
    <x v="0"/>
    <x v="3"/>
    <x v="327"/>
    <s v="5 días 23:31"/>
    <x v="235"/>
    <x v="1"/>
    <s v="SIN DATO"/>
    <s v="SIN DATO"/>
    <s v="SIN DATO"/>
    <s v="SIN DATO"/>
    <n v="-75.572685000000007"/>
    <n v="6.2459769999999999"/>
    <s v="SUR-ENE"/>
    <x v="2"/>
    <s v="1"/>
    <x v="1"/>
  </r>
  <r>
    <x v="344"/>
    <x v="2"/>
    <s v="NUEVO"/>
    <s v="ENENOR"/>
    <d v="2026-05-07T13:40:29"/>
    <x v="344"/>
    <n v="71771737"/>
    <s v="CARLOS MARIO GOMEZ GIRALDO"/>
    <s v="SIN DATOS"/>
    <s v="3148196543"/>
    <x v="344"/>
    <x v="9"/>
    <s v="190439100056160054"/>
    <x v="9"/>
    <x v="3"/>
    <s v="Revisor Instalac. Regadas Oriente"/>
    <x v="1"/>
    <x v="0"/>
    <x v="3"/>
    <x v="343"/>
    <s v="3 días 23:47"/>
    <x v="26"/>
    <x v="0"/>
    <s v="SIN DATO"/>
    <s v="SIN DATO"/>
    <s v="SIN DATO"/>
    <s v="SIN DATO"/>
    <n v="-75.330850310000002"/>
    <n v="6.1685319999999999"/>
    <s v="SUR-ENE"/>
    <x v="1"/>
    <s v="1"/>
    <x v="0"/>
  </r>
  <r>
    <x v="345"/>
    <x v="0"/>
    <s v="NUEVO"/>
    <s v="ENERES"/>
    <d v="2026-05-07T14:10:08"/>
    <x v="345"/>
    <n v="1036672765"/>
    <s v="CARLOS ANDRES ALVAREZ ZAPATA"/>
    <s v="SIN DATOS"/>
    <s v="3046556033"/>
    <x v="345"/>
    <x v="6"/>
    <s v="074617301000811217"/>
    <x v="6"/>
    <x v="2"/>
    <s v="Revisor Instal. Regadas Metrosur"/>
    <x v="1"/>
    <x v="0"/>
    <x v="3"/>
    <x v="344"/>
    <s v="5 días 22:19"/>
    <x v="144"/>
    <x v="1"/>
    <s v="SIN DATO"/>
    <s v="SIN DATO"/>
    <s v="SIN DATO"/>
    <s v="SIN DATO"/>
    <n v="-75.612769999999998"/>
    <n v="6.180822"/>
    <s v="SUR-ENE"/>
    <x v="2"/>
    <s v="1"/>
    <x v="1"/>
  </r>
  <r>
    <x v="346"/>
    <x v="0"/>
    <s v="NUEVO"/>
    <s v="ENERES"/>
    <d v="2026-05-07T15:49:10"/>
    <x v="346"/>
    <n v="71378367"/>
    <s v="DAVID URIBE VILLA"/>
    <s v="SIN DATOS"/>
    <s v="3206828289"/>
    <x v="346"/>
    <x v="13"/>
    <s v="147047740000000001"/>
    <x v="13"/>
    <x v="2"/>
    <s v="Revisor Instal. Regadas Metrosur"/>
    <x v="0"/>
    <x v="0"/>
    <x v="2"/>
    <x v="345"/>
    <s v="2 días 22:19"/>
    <x v="294"/>
    <x v="0"/>
    <s v="SIN DATO"/>
    <s v="SIN DATO"/>
    <s v="SIN DATO"/>
    <s v="SIN DATO"/>
    <n v="-75.643901"/>
    <n v="6.2956320000000003"/>
    <s v="SUR-ENE"/>
    <x v="2"/>
    <s v="1"/>
    <x v="0"/>
  </r>
  <r>
    <x v="347"/>
    <x v="0"/>
    <s v="NUEVO"/>
    <s v="ENERES"/>
    <d v="2026-05-07T15:57:43"/>
    <x v="347"/>
    <n v="98473115"/>
    <s v="CESAR AUGUSTO LOPEZ LOPEZ"/>
    <s v="SIN DATOS"/>
    <s v="3146516427"/>
    <x v="347"/>
    <x v="71"/>
    <s v="190206200526300001"/>
    <x v="71"/>
    <x v="2"/>
    <s v="Revisor Instalac. Regadas Oriente"/>
    <x v="0"/>
    <x v="0"/>
    <x v="2"/>
    <x v="346"/>
    <s v="10 días 14:54"/>
    <x v="159"/>
    <x v="3"/>
    <s v="SIN DATO"/>
    <s v="SIN DATO"/>
    <s v="SIN DATO"/>
    <s v="SIN DATO"/>
    <n v="-75.237962449999998"/>
    <n v="6.3380425799999998"/>
    <s v="SUR-ENE"/>
    <x v="1"/>
    <s v="1"/>
    <x v="3"/>
  </r>
  <r>
    <x v="348"/>
    <x v="2"/>
    <s v="NUEVO"/>
    <s v="ENENOR"/>
    <d v="2026-05-07T16:21:16"/>
    <x v="348"/>
    <n v="98512550"/>
    <s v="MAURICIO ALEJANDRO HERNANDEZ JIMENEZ"/>
    <s v="SIN DATOS"/>
    <s v="3107432215"/>
    <x v="348"/>
    <x v="49"/>
    <s v="176022047000000002"/>
    <x v="49"/>
    <x v="3"/>
    <s v="Revisor Instalac. Regadas Oriente"/>
    <x v="0"/>
    <x v="0"/>
    <x v="2"/>
    <x v="347"/>
    <s v="2 días 10:38"/>
    <x v="295"/>
    <x v="0"/>
    <s v="SIN DATO"/>
    <s v="SIN DATO"/>
    <s v="SIN DATO"/>
    <s v="SIN DATO"/>
    <n v="-75.14889067"/>
    <n v="6.216672"/>
    <s v="SUR-ENE"/>
    <x v="1"/>
    <s v="1"/>
    <x v="0"/>
  </r>
  <r>
    <x v="349"/>
    <x v="0"/>
    <s v="NUEVO"/>
    <s v="ENEDOM"/>
    <d v="2026-05-07T17:29:39"/>
    <x v="349"/>
    <n v="1038332410"/>
    <s v="LUIS ORLANDO BORJA CANO"/>
    <s v="SIN DATOS"/>
    <s v="3225757012"/>
    <x v="349"/>
    <x v="24"/>
    <s v="190285200711465050"/>
    <x v="24"/>
    <x v="4"/>
    <s v="Region Occidente"/>
    <x v="0"/>
    <x v="1"/>
    <x v="7"/>
    <x v="348"/>
    <s v="2 días 22:20"/>
    <x v="296"/>
    <x v="0"/>
    <s v="SIN DATO"/>
    <s v="SIN DATO"/>
    <s v="SIN DATO"/>
    <s v="SIN DATO"/>
    <n v="-76.367730499999993"/>
    <n v="6.7437490000000002"/>
    <s v="SUR-ENE"/>
    <x v="0"/>
    <s v="1"/>
    <x v="0"/>
  </r>
  <r>
    <x v="350"/>
    <x v="0"/>
    <s v="NUEVO"/>
    <s v="ENERES"/>
    <d v="2026-05-08T09:00:31"/>
    <x v="350"/>
    <n v="21744392"/>
    <s v="TERESA DE JESUS HERNANDEZ MORENO"/>
    <s v="SIN DATOS"/>
    <s v="3147128067"/>
    <x v="350"/>
    <x v="24"/>
    <s v="190284100757400005"/>
    <x v="24"/>
    <x v="2"/>
    <s v="Region Occidente"/>
    <x v="1"/>
    <x v="0"/>
    <x v="3"/>
    <x v="349"/>
    <s v="3 días 23:46"/>
    <x v="268"/>
    <x v="0"/>
    <s v="SIN DATO"/>
    <s v="SIN DATO"/>
    <s v="SIN DATO"/>
    <s v="SIN DATO"/>
    <n v="-76.131849880000004"/>
    <n v="6.77033766"/>
    <s v="SUR-ENE"/>
    <x v="0"/>
    <s v="1"/>
    <x v="0"/>
  </r>
  <r>
    <x v="351"/>
    <x v="0"/>
    <s v="NUEVO"/>
    <s v="ENERES"/>
    <d v="2026-05-08T09:20:12"/>
    <x v="351"/>
    <n v="1036608960"/>
    <s v="FERNEY ALEXANDER PALACIO PEREZ"/>
    <s v="SIN DATOS"/>
    <s v="3122919131"/>
    <x v="351"/>
    <x v="13"/>
    <s v="054919119330740301"/>
    <x v="13"/>
    <x v="2"/>
    <s v="Revisor Instal. Regadas Metrosur"/>
    <x v="1"/>
    <x v="0"/>
    <x v="3"/>
    <x v="350"/>
    <s v="3 días 23:46"/>
    <x v="268"/>
    <x v="0"/>
    <s v="9/07/2026 23:17:05"/>
    <s v="DESCARTADO"/>
    <s v="JUAN SEBASTIAN AGUILAR FONSECA"/>
    <s v="414 Se llama al número celular de contacto informa que no ha hecho correcciones técnicas."/>
    <n v="-75.612217430000001"/>
    <n v="6.2653405500000003"/>
    <s v="SUR-ENE"/>
    <x v="2"/>
    <s v="1"/>
    <x v="0"/>
  </r>
  <r>
    <x v="352"/>
    <x v="0"/>
    <s v="NUEVO"/>
    <s v="ENERES"/>
    <d v="2026-05-08T09:28:15"/>
    <x v="352"/>
    <n v="1038333121"/>
    <s v="YIMY ALEXANDER RESTREPO ARENAS"/>
    <s v="SIN DATOS"/>
    <s v="3136058357"/>
    <x v="352"/>
    <x v="24"/>
    <s v="190284100791292107"/>
    <x v="24"/>
    <x v="2"/>
    <s v="Region Occidente"/>
    <x v="1"/>
    <x v="0"/>
    <x v="3"/>
    <x v="351"/>
    <s v="3 días 22:26"/>
    <x v="291"/>
    <x v="0"/>
    <s v="SIN DATO"/>
    <s v="SIN DATO"/>
    <s v="SIN DATO"/>
    <s v="SIN DATO"/>
    <n v="-76.130681339999995"/>
    <n v="6.7694014200000003"/>
    <s v="SUR-ENE"/>
    <x v="0"/>
    <s v="1"/>
    <x v="0"/>
  </r>
  <r>
    <x v="353"/>
    <x v="0"/>
    <s v="NUEVO"/>
    <s v="ENERES"/>
    <d v="2026-05-08T09:34:18"/>
    <x v="353"/>
    <n v="1038333121"/>
    <s v="YIMY ALEXANDER RESTREPO ARENAS"/>
    <s v="SIN DATOS"/>
    <s v="3136058357"/>
    <x v="353"/>
    <x v="24"/>
    <s v="190284100791292108"/>
    <x v="24"/>
    <x v="2"/>
    <s v="Region Occidente"/>
    <x v="1"/>
    <x v="0"/>
    <x v="3"/>
    <x v="352"/>
    <s v="3 días 23:46"/>
    <x v="268"/>
    <x v="0"/>
    <s v="SIN DATO"/>
    <s v="SIN DATO"/>
    <s v="SIN DATO"/>
    <s v="SIN DATO"/>
    <n v="-76.130681339999995"/>
    <n v="6.7694014200000003"/>
    <s v="SUR-ENE"/>
    <x v="0"/>
    <s v="1"/>
    <x v="0"/>
  </r>
  <r>
    <x v="354"/>
    <x v="0"/>
    <s v="NUEVO"/>
    <s v="ENERES"/>
    <d v="2026-05-08T09:48:58"/>
    <x v="354"/>
    <n v="1001652499"/>
    <s v="ROBINSSON HENAO MORALES"/>
    <s v="SIN DATOS"/>
    <s v="3122166441"/>
    <x v="354"/>
    <x v="56"/>
    <s v="190607200692370002"/>
    <x v="56"/>
    <x v="2"/>
    <s v="Revisor Instalac. Regadas Oriente"/>
    <x v="0"/>
    <x v="0"/>
    <x v="2"/>
    <x v="353"/>
    <s v="2 días 10:44"/>
    <x v="297"/>
    <x v="0"/>
    <s v="SIN DATO"/>
    <s v="SIN DATO"/>
    <s v="SIN DATO"/>
    <s v="SIN DATO"/>
    <n v="-75.511302169999993"/>
    <n v="5.9759648299999997"/>
    <s v="SUR-ENE"/>
    <x v="1"/>
    <s v="1"/>
    <x v="0"/>
  </r>
  <r>
    <x v="355"/>
    <x v="2"/>
    <s v="NUEVO"/>
    <s v="ENENOR"/>
    <d v="2026-05-08T10:12:18"/>
    <x v="355"/>
    <n v="71678963"/>
    <s v="JAMER ALONSO TABARES ZAPATA"/>
    <s v="SIN DATOS"/>
    <s v="3234670862"/>
    <x v="355"/>
    <x v="18"/>
    <s v="190616100324010389"/>
    <x v="18"/>
    <x v="3"/>
    <s v="Revisor Instalac. Regadas Oriente"/>
    <x v="1"/>
    <x v="0"/>
    <x v="3"/>
    <x v="354"/>
    <s v="2 días 22:19"/>
    <x v="189"/>
    <x v="0"/>
    <s v="SIN DATO"/>
    <s v="SIN DATO"/>
    <s v="SIN DATO"/>
    <s v="SIN DATO"/>
    <n v="-75.373912000000004"/>
    <n v="6.1642340000000004"/>
    <s v="SUR-ENE"/>
    <x v="1"/>
    <s v="1"/>
    <x v="0"/>
  </r>
  <r>
    <x v="356"/>
    <x v="0"/>
    <s v="NUEVO"/>
    <s v="ENERES"/>
    <d v="2026-05-08T12:20:11"/>
    <x v="356"/>
    <n v="1036645372"/>
    <s v="DANIELA JIMENEZ ROMAN"/>
    <s v="SIN DATOS"/>
    <s v="3172724605"/>
    <x v="356"/>
    <x v="72"/>
    <s v="037622105200950000"/>
    <x v="72"/>
    <x v="2"/>
    <s v="Revisor Instal. Regadas Metrosur"/>
    <x v="1"/>
    <x v="0"/>
    <x v="3"/>
    <x v="355"/>
    <s v="3 días 22:28"/>
    <x v="226"/>
    <x v="0"/>
    <s v="20/05/2026 23:44:42"/>
    <s v="DESCARTADO"/>
    <s v="DUBER ALEXANDER RAMIREZ VALENCIA"/>
    <s v="460_x000a_Deben instalar gabinete ,propiedad de destinaciones, pendiente validar la exigencia del retie pleno. _x000a_Medidor conectado al servicio de energía sin legalizar."/>
    <n v="-75.644482999999994"/>
    <n v="6.1613522400000003"/>
    <s v="SUR-ENE"/>
    <x v="2"/>
    <s v="1"/>
    <x v="0"/>
  </r>
  <r>
    <x v="357"/>
    <x v="0"/>
    <s v="NUEVO"/>
    <s v="ENERES"/>
    <d v="2026-05-08T13:53:36"/>
    <x v="357"/>
    <n v="3411024"/>
    <s v="JESUS ANTONIO LOPEZ BENITEZ"/>
    <s v="SIN DATOS"/>
    <s v="3127835875"/>
    <x v="357"/>
    <x v="19"/>
    <s v="900053530002110971"/>
    <x v="19"/>
    <x v="2"/>
    <s v="Revisor Instala. Regadas Suroeste"/>
    <x v="1"/>
    <x v="0"/>
    <x v="3"/>
    <x v="356"/>
    <s v="3 días 22:29"/>
    <x v="97"/>
    <x v="0"/>
    <s v="SIN DATO"/>
    <s v="SIN DATO"/>
    <s v="SIN DATO"/>
    <s v="SIN DATO"/>
    <n v="-75.906616970999906"/>
    <n v="5.7957422470000202"/>
    <s v="SUR-ENE"/>
    <x v="3"/>
    <s v="1"/>
    <x v="0"/>
  </r>
  <r>
    <x v="358"/>
    <x v="2"/>
    <s v="NUEVO"/>
    <s v="ENENOR"/>
    <d v="2026-05-08T14:34:59"/>
    <x v="358"/>
    <n v="71081080"/>
    <s v="EDISON ANTONIO PRISCO VASQUEZ"/>
    <s v="SIN DATOS"/>
    <s v="3104252026"/>
    <x v="358"/>
    <x v="23"/>
    <s v="190761200430000117"/>
    <x v="23"/>
    <x v="3"/>
    <s v="Region Occidente"/>
    <x v="0"/>
    <x v="0"/>
    <x v="2"/>
    <x v="357"/>
    <s v="3 días 23:48"/>
    <x v="184"/>
    <x v="0"/>
    <s v="SIN DATO"/>
    <s v="SIN DATO"/>
    <s v="SIN DATO"/>
    <s v="SIN DATO"/>
    <n v="-75.745801999999998"/>
    <n v="6.4916419999999997"/>
    <s v="SUR-ENE"/>
    <x v="0"/>
    <s v="1"/>
    <x v="0"/>
  </r>
  <r>
    <x v="359"/>
    <x v="2"/>
    <s v="NUEVO"/>
    <s v="ENENOR"/>
    <d v="2026-05-08T16:51:04"/>
    <x v="359"/>
    <n v="890983664"/>
    <s v="ALCALDIA DE EBEJICO"/>
    <s v="8562016"/>
    <s v="3502203242"/>
    <x v="359"/>
    <x v="52"/>
    <s v="190240100060900005"/>
    <x v="52"/>
    <x v="3"/>
    <s v="Region Occidente"/>
    <x v="1"/>
    <x v="0"/>
    <x v="3"/>
    <x v="358"/>
    <s v="3 días 23:47"/>
    <x v="26"/>
    <x v="0"/>
    <s v="SIN DATO"/>
    <s v="SIN DATO"/>
    <s v="SIN DATO"/>
    <s v="SIN DATO"/>
    <n v="-75.762789470000001"/>
    <n v="6.3276324700000002"/>
    <s v="SUR-ENE"/>
    <x v="0"/>
    <s v="1"/>
    <x v="0"/>
  </r>
  <r>
    <x v="360"/>
    <x v="0"/>
    <s v="NUEVO"/>
    <s v="ENERES"/>
    <d v="2026-05-11T07:57:21"/>
    <x v="360"/>
    <n v="70694702"/>
    <s v="WALTHER DAVID RAMIREZ GOMEZ"/>
    <s v="SIN DATOS"/>
    <s v="3226578534"/>
    <x v="360"/>
    <x v="18"/>
    <s v="190617200682850001"/>
    <x v="18"/>
    <x v="2"/>
    <s v="Revisor Instalac. Regadas Oriente"/>
    <x v="0"/>
    <x v="0"/>
    <x v="2"/>
    <x v="359"/>
    <s v="8 días 10:10"/>
    <x v="298"/>
    <x v="1"/>
    <s v="SIN DATO"/>
    <s v="SIN DATO"/>
    <s v="SIN DATO"/>
    <s v="SIN DATO"/>
    <n v="-75.424289790000003"/>
    <n v="6.1113568699999998"/>
    <s v="SUR-ENE"/>
    <x v="1"/>
    <s v="1"/>
    <x v="1"/>
  </r>
  <r>
    <x v="361"/>
    <x v="0"/>
    <s v="NUEVO"/>
    <s v="ENERES"/>
    <d v="2026-05-11T08:01:22"/>
    <x v="361"/>
    <n v="15532977"/>
    <s v="FABIAN COLORADO MARTINEZ"/>
    <s v="SIN DATOS"/>
    <s v="3117048509"/>
    <x v="361"/>
    <x v="13"/>
    <s v="055116239000050201"/>
    <x v="13"/>
    <x v="2"/>
    <s v="METROSUR Vin. Leg. Ref. Concentrada"/>
    <x v="1"/>
    <x v="0"/>
    <x v="3"/>
    <x v="360"/>
    <s v="0 días 12:37"/>
    <x v="299"/>
    <x v="0"/>
    <s v="SIN DATO"/>
    <s v="SIN DATO"/>
    <s v="SIN DATO"/>
    <s v="SIN DATO"/>
    <n v="-75.610884501000001"/>
    <n v="6.2574398200000596"/>
    <s v="SUR-ENE"/>
    <x v="2"/>
    <s v="1"/>
    <x v="0"/>
  </r>
  <r>
    <x v="362"/>
    <x v="0"/>
    <s v="NUEVO"/>
    <s v="ENERES"/>
    <d v="2026-05-11T08:09:14"/>
    <x v="362"/>
    <n v="15532977"/>
    <s v="FABIAN COLORADO MARTINEZ"/>
    <s v="SIN DATOS"/>
    <s v="3117048509"/>
    <x v="362"/>
    <x v="13"/>
    <s v="055116239000050101"/>
    <x v="13"/>
    <x v="2"/>
    <s v="METROSUR Vin. Leg. Ref. Concentrada"/>
    <x v="1"/>
    <x v="0"/>
    <x v="3"/>
    <x v="361"/>
    <s v="0 días 12:37"/>
    <x v="299"/>
    <x v="0"/>
    <s v="SIN DATO"/>
    <s v="SIN DATO"/>
    <s v="SIN DATO"/>
    <s v="SIN DATO"/>
    <n v="-75.610884501000001"/>
    <n v="6.2574398200000596"/>
    <s v="SUR-ENE"/>
    <x v="2"/>
    <s v="1"/>
    <x v="0"/>
  </r>
  <r>
    <x v="363"/>
    <x v="0"/>
    <s v="NUEVO"/>
    <s v="ENERES"/>
    <d v="2026-05-11T08:24:09"/>
    <x v="363"/>
    <n v="15532977"/>
    <s v="FABIAN COLORADO MARTINEZ"/>
    <s v="SIN DATOS"/>
    <s v="3117048509"/>
    <x v="363"/>
    <x v="13"/>
    <s v="055116239000050056"/>
    <x v="13"/>
    <x v="2"/>
    <s v="METROSUR Vin. Leg. Ref. Concentrada"/>
    <x v="1"/>
    <x v="0"/>
    <x v="3"/>
    <x v="362"/>
    <s v="0 días 12:36"/>
    <x v="300"/>
    <x v="0"/>
    <s v="SIN DATO"/>
    <s v="SIN DATO"/>
    <s v="SIN DATO"/>
    <s v="SIN DATO"/>
    <n v="-75.610884501000001"/>
    <n v="6.2574398200000596"/>
    <s v="SUR-ENE"/>
    <x v="2"/>
    <s v="1"/>
    <x v="0"/>
  </r>
  <r>
    <x v="364"/>
    <x v="0"/>
    <s v="NUEVO"/>
    <s v="ENERES"/>
    <d v="2026-05-11T09:05:19"/>
    <x v="364"/>
    <n v="43793637"/>
    <s v="MARIA ELENA RIOS RIVERA"/>
    <s v="SIN DATOS"/>
    <s v="3148617169"/>
    <x v="364"/>
    <x v="11"/>
    <s v="190319206315700001"/>
    <x v="11"/>
    <x v="2"/>
    <s v="Revisor Instalac. Regadas Oriente"/>
    <x v="0"/>
    <x v="0"/>
    <x v="2"/>
    <x v="363"/>
    <s v="4 días 11:05"/>
    <x v="301"/>
    <x v="0"/>
    <s v="SIN DATO"/>
    <s v="SIN DATO"/>
    <s v="SIN DATO"/>
    <s v="SIN DATO"/>
    <n v="-75.42177805"/>
    <n v="6.2651208499999997"/>
    <s v="SUR-ENE"/>
    <x v="1"/>
    <s v="1"/>
    <x v="0"/>
  </r>
  <r>
    <x v="365"/>
    <x v="0"/>
    <s v="NUEVO"/>
    <s v="ENERES"/>
    <d v="2026-05-11T11:01:35"/>
    <x v="365"/>
    <n v="21658228"/>
    <s v="BEATRIZ ELENA GOMEZ CASTAÑO"/>
    <s v="SIN DATOS"/>
    <s v="3206448136"/>
    <x v="365"/>
    <x v="64"/>
    <s v="190197200524200001"/>
    <x v="64"/>
    <x v="2"/>
    <s v="Revisor Instalac. Regadas Oriente"/>
    <x v="0"/>
    <x v="0"/>
    <x v="2"/>
    <x v="364"/>
    <s v="4 días 08:40"/>
    <x v="302"/>
    <x v="0"/>
    <s v="SIN DATO"/>
    <s v="SIN DATO"/>
    <s v="SIN DATO"/>
    <s v="SIN DATO"/>
    <n v="-75.191737320000001"/>
    <n v="6.0623174300000002"/>
    <s v="SUR-ENE"/>
    <x v="1"/>
    <s v="1"/>
    <x v="0"/>
  </r>
  <r>
    <x v="366"/>
    <x v="0"/>
    <s v="NUEVO"/>
    <s v="ENEDOM"/>
    <d v="2026-05-15T09:00:26"/>
    <x v="366"/>
    <n v="1040510374"/>
    <s v="MADERLEYS MONTIEL FERNANDEZ"/>
    <s v="SIN DATOS"/>
    <s v="3225278982"/>
    <x v="366"/>
    <x v="16"/>
    <s v="190736103722800003"/>
    <x v="16"/>
    <x v="0"/>
    <s v="Region Nordeste"/>
    <x v="1"/>
    <x v="0"/>
    <x v="3"/>
    <x v="365"/>
    <s v="0 días 16:15"/>
    <x v="206"/>
    <x v="0"/>
    <s v="SIN DATO"/>
    <s v="SIN DATO"/>
    <s v="SIN DATO"/>
    <s v="SIN DATO"/>
    <n v="-74.69126473"/>
    <n v="7.08859013"/>
    <s v="SUR-ENE"/>
    <x v="4"/>
    <s v="1"/>
    <x v="0"/>
  </r>
  <r>
    <x v="367"/>
    <x v="0"/>
    <s v="NUEVO"/>
    <s v="ENERES"/>
    <d v="2026-05-11T11:19:34"/>
    <x v="367"/>
    <n v="8341505"/>
    <s v="JOSE MAURO RAMIREZ CORREA"/>
    <s v="SIN DATOS"/>
    <s v="3126580020"/>
    <x v="367"/>
    <x v="38"/>
    <s v="190368200952476016"/>
    <x v="38"/>
    <x v="2"/>
    <s v="Revisor Instala. Regadas Suroeste"/>
    <x v="0"/>
    <x v="0"/>
    <x v="2"/>
    <x v="366"/>
    <s v="0 días 22:19"/>
    <x v="303"/>
    <x v="0"/>
    <s v="SIN DATO"/>
    <s v="SIN DATO"/>
    <s v="SIN DATO"/>
    <s v="SIN DATO"/>
    <n v="-75.777000970000003"/>
    <n v="5.7930305999999998"/>
    <s v="SUR-ENE"/>
    <x v="3"/>
    <s v="1"/>
    <x v="0"/>
  </r>
  <r>
    <x v="368"/>
    <x v="0"/>
    <s v="NUEVO"/>
    <s v="ENERES"/>
    <d v="2026-05-11T11:24:58"/>
    <x v="368"/>
    <n v="71879183"/>
    <s v="ROBINSON ADRIAN FERNANDEZ FERNANDEZ"/>
    <s v="SIN DATOS"/>
    <s v="3016271816"/>
    <x v="368"/>
    <x v="33"/>
    <s v="190576200707250001"/>
    <x v="33"/>
    <x v="2"/>
    <s v="Revisor Instala. Regadas Suroeste"/>
    <x v="0"/>
    <x v="0"/>
    <x v="2"/>
    <x v="367"/>
    <s v="9 días 19:37"/>
    <x v="304"/>
    <x v="1"/>
    <s v="SIN DATO"/>
    <s v="SIN DATO"/>
    <s v="SIN DATO"/>
    <s v="SIN DATO"/>
    <n v="-75.846339"/>
    <n v="5.7721049999999998"/>
    <s v="SUR-ENE"/>
    <x v="3"/>
    <s v="1"/>
    <x v="1"/>
  </r>
  <r>
    <x v="369"/>
    <x v="0"/>
    <s v="NUEVO"/>
    <s v="ENERES"/>
    <d v="2026-05-11T11:29:01"/>
    <x v="369"/>
    <n v="8341505"/>
    <s v="JOSE MAURO RAMIREZ CORREA"/>
    <s v="SIN DATOS"/>
    <s v="3126580020"/>
    <x v="369"/>
    <x v="38"/>
    <s v="190368200952476017"/>
    <x v="38"/>
    <x v="2"/>
    <s v="Revisor Instala. Regadas Suroeste"/>
    <x v="0"/>
    <x v="0"/>
    <x v="2"/>
    <x v="368"/>
    <s v="0 días 22:19"/>
    <x v="303"/>
    <x v="0"/>
    <s v="SIN DATO"/>
    <s v="SIN DATO"/>
    <s v="SIN DATO"/>
    <s v="SIN DATO"/>
    <n v="-75.777000970000003"/>
    <n v="5.7930305999999998"/>
    <s v="SUR-ENE"/>
    <x v="3"/>
    <s v="1"/>
    <x v="0"/>
  </r>
  <r>
    <x v="370"/>
    <x v="4"/>
    <s v="NUEVO"/>
    <s v="ENEPRE"/>
    <d v="2026-05-19T07:59:56"/>
    <x v="370"/>
    <n v="15308312"/>
    <s v="LUIS ABELARDO BETANCUR HURTADO"/>
    <s v="SIN DATOS"/>
    <s v="3147267759"/>
    <x v="370"/>
    <x v="16"/>
    <s v="190736104014220001"/>
    <x v="16"/>
    <x v="6"/>
    <s v="Region Nordeste"/>
    <x v="1"/>
    <x v="1"/>
    <x v="6"/>
    <x v="369"/>
    <s v="0 días 13:14"/>
    <x v="305"/>
    <x v="0"/>
    <s v="SIN DATO"/>
    <s v="SIN DATO"/>
    <s v="SIN DATO"/>
    <s v="SIN DATO"/>
    <n v="-74.693876000000003"/>
    <n v="7.0912189999999997"/>
    <s v="SUR-ENE"/>
    <x v="4"/>
    <s v="1"/>
    <x v="0"/>
  </r>
  <r>
    <x v="371"/>
    <x v="0"/>
    <s v="NUEVO"/>
    <s v="ENERES"/>
    <d v="2026-05-11T12:23:38"/>
    <x v="371"/>
    <n v="43909147"/>
    <s v="DORIS BIBIANA VEGA BEDOYA"/>
    <s v="SIN DATOS"/>
    <s v="3115563410"/>
    <x v="371"/>
    <x v="13"/>
    <s v="084027208200150301"/>
    <x v="13"/>
    <x v="2"/>
    <s v="Revisor Instal. Regadas Metrosur"/>
    <x v="1"/>
    <x v="0"/>
    <x v="3"/>
    <x v="370"/>
    <s v="2 días 22:19"/>
    <x v="189"/>
    <x v="0"/>
    <s v="SIN DATO"/>
    <s v="SIN DATO"/>
    <s v="SIN DATO"/>
    <s v="SIN DATO"/>
    <n v="-75.621378300000003"/>
    <n v="6.2601698399999997"/>
    <s v="SUR-ENE"/>
    <x v="2"/>
    <s v="1"/>
    <x v="0"/>
  </r>
  <r>
    <x v="372"/>
    <x v="0"/>
    <s v="NUEVO"/>
    <s v="ENEDOM"/>
    <d v="2026-07-10T10:46:41"/>
    <x v="372"/>
    <n v="1015196412"/>
    <s v="GERARDINE PAOLA ADAN PEREZ"/>
    <s v="SIN DATOS"/>
    <s v="3195136990"/>
    <x v="372"/>
    <x v="6"/>
    <s v="163012194003000201"/>
    <x v="6"/>
    <x v="0"/>
    <s v="METROSUR Vin. Legal. y Ref. Rega."/>
    <x v="1"/>
    <x v="1"/>
    <x v="3"/>
    <x v="371"/>
    <s v="0 días 10:46"/>
    <x v="306"/>
    <x v="0"/>
    <s v="9/07/2026 16:50:35"/>
    <s v="EFECTIVO PARA HV"/>
    <s v="ROBINSON DE JESUS ALZATE ARANGO"/>
    <s v="Hv trafo 337227 para instalar viernes"/>
    <n v="-75.615698179999995"/>
    <n v="6.1883576900000001"/>
    <s v="SUR-ENE"/>
    <x v="2"/>
    <s v="1"/>
    <x v="0"/>
  </r>
  <r>
    <x v="373"/>
    <x v="0"/>
    <s v="NUEVO"/>
    <s v="ENERES"/>
    <d v="2026-05-11T14:54:52"/>
    <x v="373"/>
    <n v="22034960"/>
    <s v="YUDENY PINEDA MUNERA"/>
    <s v="SIN DATOS"/>
    <s v="3117121299"/>
    <x v="373"/>
    <x v="59"/>
    <s v="190657200218870001"/>
    <x v="59"/>
    <x v="2"/>
    <s v="Region Nordeste"/>
    <x v="0"/>
    <x v="0"/>
    <x v="2"/>
    <x v="372"/>
    <s v="5 días 23:32"/>
    <x v="307"/>
    <x v="0"/>
    <s v="SIN DATO"/>
    <s v="SIN DATO"/>
    <s v="SIN DATO"/>
    <s v="SIN DATO"/>
    <n v="-74.936492000000001"/>
    <n v="6.4512029999999996"/>
    <s v="SUR-ENE"/>
    <x v="4"/>
    <s v="1"/>
    <x v="0"/>
  </r>
  <r>
    <x v="374"/>
    <x v="0"/>
    <s v="NUEVO"/>
    <s v="ENERES"/>
    <d v="2026-05-11T15:03:42"/>
    <x v="374"/>
    <n v="1036424449"/>
    <s v="LLOREINI ALEJANDRA MARTINEZ MARULANDA"/>
    <s v="SIN DATOS"/>
    <s v="3216031964"/>
    <x v="374"/>
    <x v="64"/>
    <s v="190197200848605002"/>
    <x v="64"/>
    <x v="2"/>
    <s v="Revisor Instalac. Regadas Oriente"/>
    <x v="0"/>
    <x v="0"/>
    <x v="2"/>
    <x v="373"/>
    <s v="0 días 06:28"/>
    <x v="308"/>
    <x v="0"/>
    <s v="SIN DATO"/>
    <s v="SIN DATO"/>
    <s v="SIN DATO"/>
    <s v="SIN DATO"/>
    <n v="-75.139639529999997"/>
    <n v="6.0115202700000001"/>
    <s v="SUR-ENE"/>
    <x v="1"/>
    <s v="1"/>
    <x v="0"/>
  </r>
  <r>
    <x v="375"/>
    <x v="1"/>
    <s v="NUEVO"/>
    <s v="ENECNX"/>
    <d v="2026-07-08T10:59:32"/>
    <x v="375"/>
    <n v="1004719374"/>
    <s v="JESSICA ANDREA GALEANO JARAMILLO"/>
    <s v="SIN DATOS"/>
    <s v="3205479874"/>
    <x v="375"/>
    <x v="5"/>
    <s v="181053472500000007"/>
    <x v="5"/>
    <x v="1"/>
    <s v="Revisor Punto de Conexión Oriente"/>
    <x v="0"/>
    <x v="0"/>
    <x v="1"/>
    <x v="374"/>
    <s v="2 días 10:59"/>
    <x v="309"/>
    <x v="1"/>
    <s v="SIN DATO"/>
    <s v="SIN DATO"/>
    <s v="SIN DATO"/>
    <s v="SIN DATO"/>
    <n v="-75.214194269999993"/>
    <n v="6.2311977699999996"/>
    <s v="SUR-ENE"/>
    <x v="1"/>
    <s v="2"/>
    <x v="1"/>
  </r>
  <r>
    <x v="376"/>
    <x v="0"/>
    <s v="NUEVO"/>
    <s v="ENERES"/>
    <d v="2026-05-12T06:36:19"/>
    <x v="376"/>
    <n v="15532977"/>
    <s v="FABIAN COLORADO MARTINEZ"/>
    <s v="SIN DATOS"/>
    <s v="3117048509"/>
    <x v="376"/>
    <x v="13"/>
    <s v="055116239000050100"/>
    <x v="13"/>
    <x v="2"/>
    <s v="Revisor Instal. Regadas Metrosur"/>
    <x v="1"/>
    <x v="0"/>
    <x v="3"/>
    <x v="375"/>
    <s v="0 días 12:36"/>
    <x v="300"/>
    <x v="0"/>
    <s v="SIN DATO"/>
    <s v="SIN DATO"/>
    <s v="SIN DATO"/>
    <s v="SIN DATO"/>
    <n v="-75.610884501000001"/>
    <n v="6.2574398200000596"/>
    <s v="SUR-ENE"/>
    <x v="2"/>
    <s v="1"/>
    <x v="0"/>
  </r>
  <r>
    <x v="377"/>
    <x v="0"/>
    <s v="NUEVO"/>
    <s v="ENERES"/>
    <d v="2026-05-12T08:56:30"/>
    <x v="377"/>
    <n v="15425050"/>
    <s v="JUAN ANGEL OSPINA LOPEZ"/>
    <s v="SIN DATOS"/>
    <s v="3148882446"/>
    <x v="377"/>
    <x v="3"/>
    <s v="190674200567000001"/>
    <x v="3"/>
    <x v="2"/>
    <s v="Revisor Instalac. Regadas Oriente"/>
    <x v="0"/>
    <x v="0"/>
    <x v="2"/>
    <x v="376"/>
    <s v="8 días 10:15"/>
    <x v="310"/>
    <x v="1"/>
    <s v="SIN DATO"/>
    <s v="SIN DATO"/>
    <s v="SIN DATO"/>
    <s v="SIN DATO"/>
    <n v="-75.343502000000001"/>
    <n v="6.3535769999999996"/>
    <s v="SUR-ENE"/>
    <x v="1"/>
    <s v="1"/>
    <x v="1"/>
  </r>
  <r>
    <x v="378"/>
    <x v="1"/>
    <s v="NUEVO"/>
    <s v="ENECNX"/>
    <d v="2026-07-06T18:08:58"/>
    <x v="378"/>
    <n v="98597216"/>
    <s v="FABIAN DARIO RODRIGUEZ ZABALA"/>
    <s v="SIN DATOS"/>
    <s v="3137498874"/>
    <x v="378"/>
    <x v="2"/>
    <s v="190138100062400009"/>
    <x v="2"/>
    <x v="1"/>
    <s v="Region Occidente"/>
    <x v="1"/>
    <x v="0"/>
    <x v="1"/>
    <x v="377"/>
    <s v="4 días 18:08"/>
    <x v="311"/>
    <x v="2"/>
    <s v="SIN DATO"/>
    <s v="SIN DATO"/>
    <s v="SIN DATO"/>
    <s v="SIN DATO"/>
    <n v="-76.02318434"/>
    <n v="6.7483817300000002"/>
    <s v="SUR-ENE"/>
    <x v="0"/>
    <s v="2"/>
    <x v="2"/>
  </r>
  <r>
    <x v="379"/>
    <x v="0"/>
    <s v="NUEVO"/>
    <s v="ENERES"/>
    <d v="2026-05-12T09:04:01"/>
    <x v="379"/>
    <n v="1038483306"/>
    <s v="JOSE MIGUEL SOLIS ARIZA"/>
    <s v="SIN DATOS"/>
    <s v="3148882446"/>
    <x v="379"/>
    <x v="3"/>
    <s v="190674200536700004"/>
    <x v="3"/>
    <x v="2"/>
    <s v="Revisor Instalac. Regadas Oriente"/>
    <x v="0"/>
    <x v="0"/>
    <x v="2"/>
    <x v="378"/>
    <s v="5 días 08:29"/>
    <x v="312"/>
    <x v="0"/>
    <s v="SIN DATO"/>
    <s v="SIN DATO"/>
    <s v="SIN DATO"/>
    <s v="SIN DATO"/>
    <n v="-75.270800550000004"/>
    <n v="6.35085941"/>
    <s v="SUR-ENE"/>
    <x v="1"/>
    <s v="1"/>
    <x v="0"/>
  </r>
  <r>
    <x v="380"/>
    <x v="0"/>
    <s v="NUEVO"/>
    <s v="ENEDOM"/>
    <d v="2026-05-12T09:14:16"/>
    <x v="380"/>
    <n v="43495721"/>
    <s v="YANETH MARIA PALACIO GRISALES"/>
    <s v="SIN DATOS"/>
    <s v="3104448928"/>
    <x v="380"/>
    <x v="13"/>
    <s v="055212004001400101"/>
    <x v="13"/>
    <x v="4"/>
    <s v="METROSUR Vin. Legal. y Ref. Rega."/>
    <x v="1"/>
    <x v="0"/>
    <x v="4"/>
    <x v="379"/>
    <s v="3 días 22:28"/>
    <x v="25"/>
    <x v="1"/>
    <s v="19/05/2026 16:23:46"/>
    <s v="DESCARTADO"/>
    <s v="CARLOS MARIO IDARRAGA MEJIA"/>
    <s v="419 casa en construcción no habitable faltan baño cocinas todo por dentro falta"/>
    <n v="-75.547798180000001"/>
    <n v="6.2419252600000004"/>
    <s v="SUR-ENE"/>
    <x v="2"/>
    <s v="1"/>
    <x v="1"/>
  </r>
  <r>
    <x v="381"/>
    <x v="0"/>
    <s v="NUEVO"/>
    <s v="ENERES"/>
    <d v="2026-05-12T10:43:16"/>
    <x v="381"/>
    <n v="15438872"/>
    <s v="JEOVANY GOMEZ SEGURO"/>
    <s v="SIN DATOS"/>
    <s v="3203964401"/>
    <x v="381"/>
    <x v="18"/>
    <s v="190616200180867001"/>
    <x v="18"/>
    <x v="2"/>
    <s v="Revisor Instalac. Regadas Oriente"/>
    <x v="0"/>
    <x v="0"/>
    <x v="2"/>
    <x v="380"/>
    <s v="4 días 11:01"/>
    <x v="313"/>
    <x v="0"/>
    <s v="SIN DATO"/>
    <s v="SIN DATO"/>
    <s v="SIN DATO"/>
    <s v="SIN DATO"/>
    <n v="-75.344418000000005"/>
    <n v="6.218318"/>
    <s v="SUR-ENE"/>
    <x v="1"/>
    <s v="1"/>
    <x v="0"/>
  </r>
  <r>
    <x v="382"/>
    <x v="0"/>
    <s v="NUEVO"/>
    <s v="ENEDOM"/>
    <d v="2026-05-12T10:44:11"/>
    <x v="382"/>
    <n v="8402472"/>
    <s v="JHON JAIRO PEREZ SILVA"/>
    <s v="SIN DATOS"/>
    <s v="3154623371"/>
    <x v="382"/>
    <x v="13"/>
    <s v="053329209200240111"/>
    <x v="13"/>
    <x v="4"/>
    <s v="METROSUR Vin. Legal. y Ref. Rega."/>
    <x v="1"/>
    <x v="0"/>
    <x v="4"/>
    <x v="381"/>
    <s v="3 días 22:28"/>
    <x v="25"/>
    <x v="1"/>
    <s v="19/05/2026 16:25:35"/>
    <s v="DESCARTADO"/>
    <s v="CARLOS MARIO IDARRAGA MEJIA"/>
    <s v="422 413 faltando fases dos neutros tres polos a tierra y actualizar la certificación la declaración"/>
    <n v="-75.565567819999998"/>
    <n v="6.23831647"/>
    <s v="SUR-ENE"/>
    <x v="2"/>
    <s v="1"/>
    <x v="1"/>
  </r>
  <r>
    <x v="383"/>
    <x v="0"/>
    <s v="NUEVO"/>
    <s v="ENERES"/>
    <d v="2026-05-12T11:22:00"/>
    <x v="383"/>
    <n v="1017132253"/>
    <s v="LUZ MIYERLINDES HOLGUIN JARMAILLO"/>
    <s v="SIN DATOS"/>
    <s v="3136230241"/>
    <x v="383"/>
    <x v="6"/>
    <s v="078514102000160401"/>
    <x v="6"/>
    <x v="2"/>
    <s v="Revisor Instal. Regadas Metrosur"/>
    <x v="1"/>
    <x v="0"/>
    <x v="3"/>
    <x v="382"/>
    <s v="0 días 22:19"/>
    <x v="314"/>
    <x v="0"/>
    <s v="9/07/2026 23:32:26"/>
    <s v="LEGALIZADO"/>
    <s v="YHAN GIANNY MATURANA LARGACHA"/>
    <s v="Legalizado con servicio visita se demora por motivos del cliente "/>
    <n v="-75.592702149999994"/>
    <n v="6.1913196700000004"/>
    <s v="SUR-ENE"/>
    <x v="2"/>
    <s v="1"/>
    <x v="0"/>
  </r>
  <r>
    <x v="384"/>
    <x v="0"/>
    <s v="NUEVO"/>
    <s v="ENEDOM"/>
    <d v="2026-05-12T11:52:35"/>
    <x v="384"/>
    <n v="43099800"/>
    <s v="MARTA NELLY SALAZAR PARRA"/>
    <s v="SIN DATOS"/>
    <s v="3044950488"/>
    <x v="384"/>
    <x v="13"/>
    <s v="054919109330040202"/>
    <x v="13"/>
    <x v="4"/>
    <s v="METROSUR Vin. Legal. y Ref. Rega."/>
    <x v="1"/>
    <x v="0"/>
    <x v="4"/>
    <x v="383"/>
    <s v="3 días 23:47"/>
    <x v="117"/>
    <x v="1"/>
    <s v="19/05/2026 19:05:51"/>
    <s v="DESCARTADO"/>
    <s v="JONNY ALEXANDER GUZMAN CONTRERAS"/>
    <s v="Casa en construcción "/>
    <n v="-75.612828179999994"/>
    <n v="6.2648963499999999"/>
    <s v="SUR-ENE"/>
    <x v="2"/>
    <s v="1"/>
    <x v="1"/>
  </r>
  <r>
    <x v="385"/>
    <x v="0"/>
    <s v="NUEVO"/>
    <s v="ENERES"/>
    <d v="2026-05-12T14:08:17"/>
    <x v="385"/>
    <n v="11700048"/>
    <s v="CARLOS MARIO GALLEGO RAMIREZ"/>
    <s v="SIN DATOS"/>
    <s v="3216242560"/>
    <x v="385"/>
    <x v="52"/>
    <s v="190240200412715003"/>
    <x v="52"/>
    <x v="2"/>
    <s v="Region Occidente"/>
    <x v="0"/>
    <x v="0"/>
    <x v="2"/>
    <x v="384"/>
    <s v="7 días 06:31"/>
    <x v="315"/>
    <x v="0"/>
    <s v="SIN DATO"/>
    <s v="SIN DATO"/>
    <s v="SIN DATO"/>
    <s v="SIN DATO"/>
    <n v="-75.731006500000007"/>
    <n v="6.3666194999999997"/>
    <s v="SUR-ENE"/>
    <x v="0"/>
    <s v="1"/>
    <x v="0"/>
  </r>
  <r>
    <x v="386"/>
    <x v="0"/>
    <s v="NUEVO"/>
    <s v="ENEDOM"/>
    <d v="2026-05-12T14:12:51"/>
    <x v="386"/>
    <n v="43986182"/>
    <s v="JULIANA ROJAS POSADA"/>
    <s v="SIN DATOS"/>
    <s v="3148097979"/>
    <x v="386"/>
    <x v="6"/>
    <s v="163012425000000000"/>
    <x v="6"/>
    <x v="4"/>
    <s v="METROSUR Vin. Legal. y Ref. Rega."/>
    <x v="1"/>
    <x v="0"/>
    <x v="4"/>
    <x v="385"/>
    <s v="3 días 22:29"/>
    <x v="316"/>
    <x v="1"/>
    <s v="8/07/2026 17:16:33"/>
    <s v="DESCARTADO"/>
    <s v="ROBINSON DE JESUS ALZATE ARANGO"/>
    <s v="413 se dejó para el viernes ya q apenas le entregan la certificación el elect mañana"/>
    <n v="-75.616233480000005"/>
    <n v="6.1884939499999998"/>
    <s v="SUR-ENE"/>
    <x v="2"/>
    <s v="1"/>
    <x v="1"/>
  </r>
  <r>
    <x v="387"/>
    <x v="0"/>
    <s v="CAMBI"/>
    <s v="ENERES"/>
    <d v="2026-05-12T14:27:16"/>
    <x v="387"/>
    <n v="71263255"/>
    <s v="DANIEL MAURICIO POSADA RADA"/>
    <s v="5885748"/>
    <s v="3146813162"/>
    <x v="387"/>
    <x v="73"/>
    <s v="187003117260000000"/>
    <x v="68"/>
    <x v="8"/>
    <s v="Region Nordeste"/>
    <x v="0"/>
    <x v="0"/>
    <x v="2"/>
    <x v="386"/>
    <s v="4 días 15:10"/>
    <x v="317"/>
    <x v="0"/>
    <s v="SIN DATO"/>
    <s v="SIN DATO"/>
    <s v="SIN DATO"/>
    <s v="SIN DATO"/>
    <n v="-75.26493001"/>
    <n v="6.5752249999999997"/>
    <s v="SUR-ENE"/>
    <x v="4"/>
    <s v="2"/>
    <x v="0"/>
  </r>
  <r>
    <x v="388"/>
    <x v="0"/>
    <s v="NUEVO"/>
    <s v="ENERES"/>
    <d v="2026-05-12T14:43:27"/>
    <x v="388"/>
    <n v="1038418323"/>
    <s v="JUAN CAMILO RAMIREZ QUINTERO"/>
    <s v="SIN DATOS"/>
    <s v="3148434422"/>
    <x v="388"/>
    <x v="9"/>
    <s v="190440200621850006"/>
    <x v="9"/>
    <x v="2"/>
    <s v="Revisor Instalac. Regadas Oriente"/>
    <x v="0"/>
    <x v="0"/>
    <x v="2"/>
    <x v="387"/>
    <s v="2 días 10:46"/>
    <x v="318"/>
    <x v="0"/>
    <s v="SIN DATO"/>
    <s v="SIN DATO"/>
    <s v="SIN DATO"/>
    <s v="SIN DATO"/>
    <n v="-75.313708640000002"/>
    <n v="6.1275614599999999"/>
    <s v="SUR-ENE"/>
    <x v="1"/>
    <s v="1"/>
    <x v="0"/>
  </r>
  <r>
    <x v="389"/>
    <x v="0"/>
    <s v="NUEVO"/>
    <s v="ENEDOM"/>
    <d v="2026-05-28T13:59:20"/>
    <x v="389"/>
    <n v="8272910"/>
    <s v="LUIS CESAR USUGA SIERRA"/>
    <s v="SIN DATOS"/>
    <s v="3113520067"/>
    <x v="389"/>
    <x v="17"/>
    <s v="190113100013150008"/>
    <x v="17"/>
    <x v="0"/>
    <s v="Region Occidente"/>
    <x v="1"/>
    <x v="0"/>
    <x v="3"/>
    <x v="388"/>
    <s v="0 días 10:18"/>
    <x v="319"/>
    <x v="0"/>
    <s v="SIN DATO"/>
    <s v="SIN DATO"/>
    <s v="SIN DATO"/>
    <s v="SIN DATO"/>
    <n v="-75.907697060000004"/>
    <n v="6.7192126700000001"/>
    <s v="SUR-ENE"/>
    <x v="0"/>
    <s v="1"/>
    <x v="0"/>
  </r>
  <r>
    <x v="390"/>
    <x v="0"/>
    <s v="NUEVO"/>
    <s v="ENEDOM"/>
    <d v="2026-05-12T17:08:48"/>
    <x v="390"/>
    <n v="1038544946"/>
    <s v="ALEIXA MARIA CASTILLO GARCIA"/>
    <s v="SIN DATOS"/>
    <s v="3195107521"/>
    <x v="390"/>
    <x v="21"/>
    <s v="190604100202440011"/>
    <x v="21"/>
    <x v="4"/>
    <s v="Region Nordeste"/>
    <x v="1"/>
    <x v="0"/>
    <x v="4"/>
    <x v="389"/>
    <s v="3 días 23:48"/>
    <x v="320"/>
    <x v="1"/>
    <s v="SIN DATO"/>
    <s v="SIN DATO"/>
    <s v="SIN DATO"/>
    <s v="SIN DATO"/>
    <n v="-74.704033159999994"/>
    <n v="7.0287089600000003"/>
    <s v="SUR-ENE"/>
    <x v="4"/>
    <s v="1"/>
    <x v="1"/>
  </r>
  <r>
    <x v="391"/>
    <x v="0"/>
    <s v="NUEVO"/>
    <s v="ENEDOM"/>
    <d v="2026-07-03T06:49:47"/>
    <x v="391"/>
    <n v="1002361870"/>
    <s v="DANY LUZ BARRIOS FABRA"/>
    <s v="SIN DATOS"/>
    <s v="3026322296"/>
    <x v="391"/>
    <x v="74"/>
    <s v="190387200600060008"/>
    <x v="73"/>
    <x v="0"/>
    <s v="Region Nordeste"/>
    <x v="0"/>
    <x v="0"/>
    <x v="0"/>
    <x v="390"/>
    <s v="5 días 06:49"/>
    <x v="321"/>
    <x v="0"/>
    <s v="SIN DATO"/>
    <s v="SIN DATO"/>
    <s v="SIN DATO"/>
    <s v="SIN DATO"/>
    <n v="-74.706418069999998"/>
    <n v="6.2077792499999997"/>
    <s v="SUR-ENE"/>
    <x v="4"/>
    <s v="1"/>
    <x v="0"/>
  </r>
  <r>
    <x v="392"/>
    <x v="0"/>
    <s v="NUEVO"/>
    <s v="ENERES"/>
    <d v="2026-05-13T08:36:59"/>
    <x v="392"/>
    <n v="43805991"/>
    <s v="MARTHA ISABEL MARIN DUQUE"/>
    <s v="SIN DATOS"/>
    <s v="3206807130"/>
    <x v="392"/>
    <x v="59"/>
    <s v="190670201840765004"/>
    <x v="59"/>
    <x v="2"/>
    <s v="Region Nordeste"/>
    <x v="0"/>
    <x v="0"/>
    <x v="2"/>
    <x v="391"/>
    <s v="2 días 10:14"/>
    <x v="322"/>
    <x v="0"/>
    <s v="SIN DATO"/>
    <s v="SIN DATO"/>
    <s v="SIN DATO"/>
    <s v="SIN DATO"/>
    <n v="-74.975243169999999"/>
    <n v="6.4190491700000001"/>
    <s v="SUR-ENE"/>
    <x v="4"/>
    <s v="1"/>
    <x v="0"/>
  </r>
  <r>
    <x v="393"/>
    <x v="2"/>
    <s v="NUEVO"/>
    <s v="ENENOR"/>
    <d v="2026-05-13T11:24:57"/>
    <x v="393"/>
    <n v="890907569"/>
    <s v="MUNICIPIO DE SANTA FE DE ANTIOQUIA"/>
    <s v="8531136"/>
    <s v="3045730706"/>
    <x v="393"/>
    <x v="15"/>
    <s v="190042100246100003"/>
    <x v="15"/>
    <x v="3"/>
    <s v="Region Occidente"/>
    <x v="1"/>
    <x v="0"/>
    <x v="3"/>
    <x v="392"/>
    <s v="4 días 11:23"/>
    <x v="323"/>
    <x v="0"/>
    <s v="SIN DATO"/>
    <s v="SIN DATO"/>
    <s v="SIN DATO"/>
    <s v="SIN DATO"/>
    <n v="-75.822763730000005"/>
    <n v="6.5629120299999997"/>
    <s v="SUR-ENE"/>
    <x v="0"/>
    <s v="1"/>
    <x v="0"/>
  </r>
  <r>
    <x v="394"/>
    <x v="0"/>
    <s v="NUEVO"/>
    <s v="ENEDOM"/>
    <d v="2026-05-13T11:59:21"/>
    <x v="394"/>
    <n v="8204765"/>
    <s v="JOSE DE LOS SANTOS OSORIO JIMENEZ"/>
    <s v="SIN DATOS"/>
    <s v="3147864758"/>
    <x v="394"/>
    <x v="6"/>
    <s v="163012424000000000"/>
    <x v="6"/>
    <x v="4"/>
    <s v="METROSUR Vin. Legal. y Ref. Rega."/>
    <x v="1"/>
    <x v="0"/>
    <x v="4"/>
    <x v="393"/>
    <s v="0 días 13:48"/>
    <x v="324"/>
    <x v="0"/>
    <s v="8/07/2026 17:10:05"/>
    <s v="DESCARTADO"/>
    <s v="ROBINSON DE JESUS ALZATE ARANGO"/>
    <s v="414 no se localiza usuario y tampoco contesta cel"/>
    <n v="-75.616233480000005"/>
    <n v="6.1884939499999998"/>
    <s v="SUR-ENE"/>
    <x v="2"/>
    <s v="1"/>
    <x v="0"/>
  </r>
  <r>
    <x v="395"/>
    <x v="0"/>
    <s v="NUEVO"/>
    <s v="ENEDOM"/>
    <d v="2026-05-13T13:25:25"/>
    <x v="395"/>
    <n v="43729777"/>
    <s v="MARIA JANETH CARDONA CARDENAS"/>
    <s v="SIN DATOS"/>
    <s v="3146348590"/>
    <x v="395"/>
    <x v="13"/>
    <s v="055018005500080301"/>
    <x v="13"/>
    <x v="4"/>
    <s v="METROSUR Vin. Legal. y Ref. Rega."/>
    <x v="1"/>
    <x v="0"/>
    <x v="4"/>
    <x v="394"/>
    <s v="0 días 05:38"/>
    <x v="325"/>
    <x v="0"/>
    <s v="SIN DATO"/>
    <s v="SIN DATO"/>
    <s v="SIN DATO"/>
    <s v="SIN DATO"/>
    <n v="-75.531334689999994"/>
    <n v="6.2357043399999998"/>
    <s v="SUR-ENE"/>
    <x v="2"/>
    <s v="1"/>
    <x v="0"/>
  </r>
  <r>
    <x v="396"/>
    <x v="0"/>
    <s v="NUEVO"/>
    <s v="ENERES"/>
    <d v="2026-05-13T14:12:44"/>
    <x v="396"/>
    <n v="70693076"/>
    <s v="JAIME ALBERTO VALENCIA RINCON"/>
    <s v="SIN DATOS"/>
    <s v="3137090045"/>
    <x v="396"/>
    <x v="9"/>
    <s v="190440200583400006"/>
    <x v="9"/>
    <x v="2"/>
    <s v="Revisor Instalac. Regadas Oriente"/>
    <x v="0"/>
    <x v="0"/>
    <x v="2"/>
    <x v="395"/>
    <s v="8 días 10:06"/>
    <x v="326"/>
    <x v="1"/>
    <s v="SIN DATO"/>
    <s v="SIN DATO"/>
    <s v="SIN DATO"/>
    <s v="SIN DATO"/>
    <n v="-75.332164829999996"/>
    <n v="6.1242726699999999"/>
    <s v="SUR-ENE"/>
    <x v="1"/>
    <s v="1"/>
    <x v="1"/>
  </r>
  <r>
    <x v="397"/>
    <x v="0"/>
    <s v="NUEVO"/>
    <s v="ENEDOM"/>
    <d v="2026-05-13T14:50:23"/>
    <x v="397"/>
    <n v="1034988581"/>
    <s v="JAIR VELASQUEZ TORRES"/>
    <s v="SIN DATOS"/>
    <s v="3015332660"/>
    <x v="397"/>
    <x v="6"/>
    <s v="163006026000000101"/>
    <x v="6"/>
    <x v="4"/>
    <s v="METROSUR Vin. Legal. y Ref. Rega."/>
    <x v="1"/>
    <x v="0"/>
    <x v="4"/>
    <x v="396"/>
    <s v="2 días 22:20"/>
    <x v="327"/>
    <x v="0"/>
    <s v="SIN DATO"/>
    <s v="SIN DATO"/>
    <s v="SIN DATO"/>
    <s v="SIN DATO"/>
    <n v="-75.60327762"/>
    <n v="6.1916418599999998"/>
    <s v="SUR-ENE"/>
    <x v="2"/>
    <s v="1"/>
    <x v="0"/>
  </r>
  <r>
    <x v="398"/>
    <x v="0"/>
    <s v="NUEVO"/>
    <s v="ENERES"/>
    <d v="2026-05-14T08:37:56"/>
    <x v="398"/>
    <n v="901661303"/>
    <s v="CONDOMINIO NAUTICA RESORT"/>
    <s v="SIN DATOS"/>
    <s v="3106382257"/>
    <x v="398"/>
    <x v="23"/>
    <s v="190761200422100025"/>
    <x v="23"/>
    <x v="2"/>
    <s v="Region Occidente"/>
    <x v="0"/>
    <x v="0"/>
    <x v="2"/>
    <x v="397"/>
    <s v="6 días 12:51"/>
    <x v="328"/>
    <x v="0"/>
    <s v="SIN DATO"/>
    <s v="SIN DATO"/>
    <s v="SIN DATO"/>
    <s v="SIN DATO"/>
    <n v="-75.751861000000005"/>
    <n v="6.4930099999999999"/>
    <s v="SUR-ENE"/>
    <x v="0"/>
    <s v="1"/>
    <x v="0"/>
  </r>
  <r>
    <x v="399"/>
    <x v="0"/>
    <s v="NUEVO"/>
    <s v="ENEDOM"/>
    <d v="2026-05-14T09:23:35"/>
    <x v="399"/>
    <n v="1036658637"/>
    <s v="TATIANA SECUEQUIA TANGARIFE"/>
    <s v="SIN DATOS"/>
    <s v="3023684240"/>
    <x v="399"/>
    <x v="6"/>
    <s v="163014442105000000"/>
    <x v="6"/>
    <x v="4"/>
    <s v="Habilitación Viviendas Metrosur"/>
    <x v="1"/>
    <x v="1"/>
    <x v="4"/>
    <x v="398"/>
    <s v="0 días 23:33"/>
    <x v="329"/>
    <x v="0"/>
    <s v="22/05/2026 14:57:32"/>
    <s v="DESCARTADO"/>
    <s v="ROBINSON DE JESUS ALZATE ARANGO"/>
    <s v="414 casa sola y no llego el inquilino con las llaves "/>
    <n v="-75.618610360000005"/>
    <n v="6.19020832"/>
    <s v="SUR-ENE"/>
    <x v="2"/>
    <s v="1"/>
    <x v="0"/>
  </r>
  <r>
    <x v="400"/>
    <x v="0"/>
    <s v="NUEVO"/>
    <s v="ENERES"/>
    <d v="2026-05-14T09:55:49"/>
    <x v="400"/>
    <n v="7702661"/>
    <s v="JAVIER FRANCISCO CORDOBA PERDOMO"/>
    <s v="4805590"/>
    <s v="3167426340"/>
    <x v="400"/>
    <x v="71"/>
    <s v="190206200479876001"/>
    <x v="71"/>
    <x v="2"/>
    <s v="Revisor Instalac. Regadas Oriente"/>
    <x v="0"/>
    <x v="0"/>
    <x v="2"/>
    <x v="399"/>
    <s v="8 días 10:14"/>
    <x v="330"/>
    <x v="1"/>
    <s v="SIN DATO"/>
    <s v="SIN DATO"/>
    <s v="SIN DATO"/>
    <s v="SIN DATO"/>
    <n v="-75.274951659999999"/>
    <n v="6.4102428900000001"/>
    <s v="SUR-ENE"/>
    <x v="1"/>
    <s v="1"/>
    <x v="1"/>
  </r>
  <r>
    <x v="401"/>
    <x v="0"/>
    <s v="NUEVO"/>
    <s v="ENEDOM"/>
    <d v="2026-05-14T10:23:17"/>
    <x v="401"/>
    <n v="43049511"/>
    <s v="MARIA BERENICE GARCIA METAUTE"/>
    <s v="SIN DATOS"/>
    <s v="3195107521"/>
    <x v="401"/>
    <x v="21"/>
    <s v="190604100202440900"/>
    <x v="21"/>
    <x v="4"/>
    <s v="Region Nordeste"/>
    <x v="1"/>
    <x v="0"/>
    <x v="4"/>
    <x v="400"/>
    <s v="0 días 11:32"/>
    <x v="331"/>
    <x v="0"/>
    <s v="SIN DATO"/>
    <s v="SIN DATO"/>
    <s v="SIN DATO"/>
    <s v="SIN DATO"/>
    <n v="-74.704033159999994"/>
    <n v="7.0287089600000003"/>
    <s v="SUR-ENE"/>
    <x v="4"/>
    <s v="1"/>
    <x v="0"/>
  </r>
  <r>
    <x v="402"/>
    <x v="0"/>
    <s v="NUEVO"/>
    <s v="ENEDOM"/>
    <d v="2026-05-14T11:47:27"/>
    <x v="402"/>
    <n v="98536055"/>
    <s v="OMAR LEON PULGARIN RESTREPO"/>
    <s v="5591894"/>
    <s v="3046351696"/>
    <x v="402"/>
    <x v="6"/>
    <s v="163015375900009801"/>
    <x v="6"/>
    <x v="4"/>
    <s v="Habilitación Viviendas Metrosur"/>
    <x v="1"/>
    <x v="1"/>
    <x v="4"/>
    <x v="401"/>
    <s v="0 días 22:19"/>
    <x v="189"/>
    <x v="0"/>
    <s v="22/05/2026 15:02:50"/>
    <s v="DESCARTADO"/>
    <s v="ROBINSON DE JESUS ALZATE ARANGO"/>
    <s v="422 usuario apenas está organizando red interna y van a instalar medidor particular "/>
    <n v="-75.614136939999995"/>
    <n v="6.1859980300000004"/>
    <s v="SUR-ENE"/>
    <x v="2"/>
    <s v="1"/>
    <x v="0"/>
  </r>
  <r>
    <x v="403"/>
    <x v="0"/>
    <s v="NUEVO"/>
    <s v="ENEDOM"/>
    <d v="2026-05-14T11:52:51"/>
    <x v="403"/>
    <n v="98536055"/>
    <s v="OMAR LEON PULGARIN RESTREPO"/>
    <s v="5591894"/>
    <s v="3046351696"/>
    <x v="403"/>
    <x v="6"/>
    <s v="163015375400000101"/>
    <x v="6"/>
    <x v="4"/>
    <s v="Habilitación Viviendas Metrosur"/>
    <x v="1"/>
    <x v="1"/>
    <x v="4"/>
    <x v="402"/>
    <s v="0 días 22:19"/>
    <x v="189"/>
    <x v="0"/>
    <s v="22/05/2026 15:04:21"/>
    <s v="DESCARTADO"/>
    <s v="ROBINSON DE JESUS ALZATE ARANGO"/>
    <s v="422 usuario manifestó que está terminado de realizar todo el montaje q sea sino sellar"/>
    <n v="-75.614375039999999"/>
    <n v="6.1860926000000003"/>
    <s v="SUR-ENE"/>
    <x v="2"/>
    <s v="1"/>
    <x v="0"/>
  </r>
  <r>
    <x v="404"/>
    <x v="0"/>
    <s v="NUEVO"/>
    <s v="ENERES"/>
    <d v="2026-05-14T13:22:30"/>
    <x v="404"/>
    <n v="42962815"/>
    <s v="BEATRIZ ELENA GARCIA GIL"/>
    <s v="SIN DATOS"/>
    <s v="3113701450"/>
    <x v="404"/>
    <x v="11"/>
    <s v="190318203223113003"/>
    <x v="11"/>
    <x v="2"/>
    <s v="Revisor Instalac. Regadas Oriente"/>
    <x v="0"/>
    <x v="0"/>
    <x v="2"/>
    <x v="403"/>
    <s v="7 días 10:18"/>
    <x v="332"/>
    <x v="0"/>
    <s v="SIN DATO"/>
    <s v="SIN DATO"/>
    <s v="SIN DATO"/>
    <s v="SIN DATO"/>
    <n v="-75.466543759999993"/>
    <n v="6.28701358"/>
    <s v="SUR-ENE"/>
    <x v="1"/>
    <s v="1"/>
    <x v="0"/>
  </r>
  <r>
    <x v="405"/>
    <x v="0"/>
    <s v="NUEVO"/>
    <s v="ENERES"/>
    <d v="2026-05-14T14:29:33"/>
    <x v="405"/>
    <n v="1128268880"/>
    <s v="YULIE ZULUAGA MALDONADO"/>
    <s v="2380059"/>
    <s v="3127798313"/>
    <x v="405"/>
    <x v="13"/>
    <s v="052823207100620101"/>
    <x v="13"/>
    <x v="2"/>
    <s v="METROSUR Vin. Leg. Ref. Concentrada"/>
    <x v="1"/>
    <x v="0"/>
    <x v="3"/>
    <x v="404"/>
    <s v="5 días 23:31"/>
    <x v="235"/>
    <x v="1"/>
    <s v="SIN DATO"/>
    <s v="SIN DATO"/>
    <s v="SIN DATO"/>
    <s v="SIN DATO"/>
    <n v="-75.606314370000007"/>
    <n v="6.2295236899999997"/>
    <s v="SUR-ENE"/>
    <x v="2"/>
    <s v="1"/>
    <x v="1"/>
  </r>
  <r>
    <x v="406"/>
    <x v="0"/>
    <s v="NUEVO"/>
    <s v="ENERES"/>
    <d v="2026-05-14T14:51:26"/>
    <x v="406"/>
    <n v="1128268880"/>
    <s v="YULIE ZULUAGA MALDONADO"/>
    <s v="2380059"/>
    <s v="3127798313"/>
    <x v="406"/>
    <x v="13"/>
    <s v="052823207100620102"/>
    <x v="13"/>
    <x v="2"/>
    <s v="METROSUR Vin. Leg. Ref. Concentrada"/>
    <x v="1"/>
    <x v="0"/>
    <x v="3"/>
    <x v="405"/>
    <s v="5 días 23:31"/>
    <x v="235"/>
    <x v="1"/>
    <s v="SIN DATO"/>
    <s v="SIN DATO"/>
    <s v="SIN DATO"/>
    <s v="SIN DATO"/>
    <n v="-75.606314370000007"/>
    <n v="6.2295236899999997"/>
    <s v="SUR-ENE"/>
    <x v="2"/>
    <s v="1"/>
    <x v="1"/>
  </r>
  <r>
    <x v="407"/>
    <x v="0"/>
    <s v="NUEVO"/>
    <s v="ENERES"/>
    <d v="2026-05-14T15:02:28"/>
    <x v="407"/>
    <n v="1128268880"/>
    <s v="YULIE ZULUAGA MALDONADO"/>
    <s v="2380059"/>
    <s v="3127798313"/>
    <x v="407"/>
    <x v="13"/>
    <s v="052823207100620103"/>
    <x v="13"/>
    <x v="2"/>
    <s v="METROSUR Vin. Leg. Ref. Concentrada"/>
    <x v="1"/>
    <x v="0"/>
    <x v="3"/>
    <x v="406"/>
    <s v="5 días 23:31"/>
    <x v="235"/>
    <x v="1"/>
    <s v="SIN DATO"/>
    <s v="SIN DATO"/>
    <s v="SIN DATO"/>
    <s v="SIN DATO"/>
    <n v="-75.606314370000007"/>
    <n v="6.2295236899999997"/>
    <s v="SUR-ENE"/>
    <x v="2"/>
    <s v="1"/>
    <x v="1"/>
  </r>
  <r>
    <x v="408"/>
    <x v="0"/>
    <s v="NUEVO"/>
    <s v="ENEDOM"/>
    <d v="2026-05-15T12:04:34"/>
    <x v="408"/>
    <n v="43165211"/>
    <s v="LUZ MARY OCAMPO GALEANO"/>
    <s v="SIN DATOS"/>
    <s v="3137169045"/>
    <x v="408"/>
    <x v="13"/>
    <s v="045517007100120301"/>
    <x v="13"/>
    <x v="4"/>
    <s v="METROSUR Vin. Legal. y Ref. Rega."/>
    <x v="1"/>
    <x v="0"/>
    <x v="4"/>
    <x v="407"/>
    <s v="0 días 16:39"/>
    <x v="333"/>
    <x v="0"/>
    <s v="10/07/2026 15:41:06"/>
    <s v="LEGALIZADO"/>
    <s v="ROBINSON DE JESUS ALZATE ARANGO"/>
    <s v="Ok legalizado "/>
    <n v="-75.638963270000005"/>
    <n v="6.1742695799999998"/>
    <s v="SUR-ENE"/>
    <x v="2"/>
    <s v="1"/>
    <x v="0"/>
  </r>
  <r>
    <x v="409"/>
    <x v="0"/>
    <s v="NUEVO"/>
    <s v="ENEDOM"/>
    <d v="2026-05-15T12:08:57"/>
    <x v="409"/>
    <n v="43165211"/>
    <s v="LUZ MARY OCAMPO GALEANO"/>
    <s v="SIN DATOS"/>
    <s v="3137169045"/>
    <x v="409"/>
    <x v="13"/>
    <s v="045517007100120302"/>
    <x v="13"/>
    <x v="4"/>
    <s v="METROSUR Vin. Legal. y Ref. Rega."/>
    <x v="1"/>
    <x v="0"/>
    <x v="4"/>
    <x v="408"/>
    <s v="0 días 16:46"/>
    <x v="334"/>
    <x v="0"/>
    <s v="25/06/2026 16:22:32"/>
    <s v="DESCARTADO"/>
    <s v="ROBINSON DE JESUS ALZATE ARANGO"/>
    <s v="522 pendiente por definir por la interventoria lo del retie"/>
    <n v="-75.638963270000005"/>
    <n v="6.1742695799999998"/>
    <s v="SUR-ENE"/>
    <x v="2"/>
    <s v="1"/>
    <x v="0"/>
  </r>
  <r>
    <x v="410"/>
    <x v="0"/>
    <s v="NUEVO"/>
    <s v="ENERES"/>
    <d v="2026-05-15T13:49:31"/>
    <x v="410"/>
    <n v="39353622"/>
    <s v="OLGA DEL ROSARIO RAVE CAÑAS"/>
    <s v="SIN DATOS"/>
    <s v="3206075209"/>
    <x v="410"/>
    <x v="58"/>
    <s v="018311104000040201"/>
    <x v="58"/>
    <x v="2"/>
    <s v="Revisor Instal. Regadas Metrosur"/>
    <x v="1"/>
    <x v="0"/>
    <x v="3"/>
    <x v="409"/>
    <s v="3 días 23:49"/>
    <x v="335"/>
    <x v="0"/>
    <s v="9/07/2026 23:09:17"/>
    <s v="DESCARTADO"/>
    <s v="CARLOS ANDRÉS PINO RIOS"/>
    <s v="470 instalación no cumple con código de colores fase debe ir en color rojo no en color blanco encintado con cinta roja"/>
    <n v="-75.629626669999993"/>
    <n v="6.1407150000000001"/>
    <s v="SUR-ENE"/>
    <x v="2"/>
    <s v="1"/>
    <x v="0"/>
  </r>
  <r>
    <x v="411"/>
    <x v="0"/>
    <s v="NUEVO"/>
    <s v="ENEDOM"/>
    <d v="2026-05-19T08:55:45"/>
    <x v="411"/>
    <n v="43619211"/>
    <s v="NUBIA YANETH URREA MESA"/>
    <s v="2920566"/>
    <s v="3016791496"/>
    <x v="411"/>
    <x v="13"/>
    <s v="055319000000680101"/>
    <x v="13"/>
    <x v="4"/>
    <s v="METROSUR Vin. Legal. y Ref. Rega."/>
    <x v="1"/>
    <x v="0"/>
    <x v="4"/>
    <x v="410"/>
    <s v="0 días 16:31"/>
    <x v="336"/>
    <x v="0"/>
    <s v="SIN DATO"/>
    <s v="SIN DATO"/>
    <s v="SIN DATO"/>
    <s v="SIN DATO"/>
    <n v="-75.551054160000007"/>
    <n v="6.2501167200000003"/>
    <s v="SUR-ENE"/>
    <x v="2"/>
    <s v="1"/>
    <x v="0"/>
  </r>
  <r>
    <x v="412"/>
    <x v="0"/>
    <s v="NUEVO"/>
    <s v="ENEDOM"/>
    <d v="2026-05-19T08:56:37"/>
    <x v="412"/>
    <n v="43619211"/>
    <s v="NUBIA YANETH URREA MESA"/>
    <s v="SIN DATOS"/>
    <s v="3016791496"/>
    <x v="412"/>
    <x v="13"/>
    <s v="055319000000680102"/>
    <x v="13"/>
    <x v="4"/>
    <s v="METROSUR Vin. Legal. y Ref. Rega."/>
    <x v="1"/>
    <x v="0"/>
    <x v="4"/>
    <x v="411"/>
    <s v="0 días 16:31"/>
    <x v="336"/>
    <x v="0"/>
    <s v="SIN DATO"/>
    <s v="SIN DATO"/>
    <s v="SIN DATO"/>
    <s v="SIN DATO"/>
    <n v="-75.551054160000007"/>
    <n v="6.2501167200000003"/>
    <s v="SUR-ENE"/>
    <x v="2"/>
    <s v="1"/>
    <x v="0"/>
  </r>
  <r>
    <x v="413"/>
    <x v="0"/>
    <s v="NUEVO"/>
    <s v="ENERES"/>
    <d v="2026-05-19T10:58:48"/>
    <x v="413"/>
    <n v="1045022961"/>
    <s v="ISAMAR ADRIANA QUINTERO QUINTERO"/>
    <s v="SIN DATOS"/>
    <s v="3104970563"/>
    <x v="413"/>
    <x v="4"/>
    <s v="190698200010000002"/>
    <x v="4"/>
    <x v="2"/>
    <s v="Revisor Instalac. Regadas Oriente"/>
    <x v="0"/>
    <x v="0"/>
    <x v="2"/>
    <x v="412"/>
    <s v="8 días 09:56"/>
    <x v="337"/>
    <x v="1"/>
    <s v="SIN DATO"/>
    <s v="SIN DATO"/>
    <s v="SIN DATO"/>
    <s v="SIN DATO"/>
    <n v="-75.241520399999999"/>
    <n v="6.12951041"/>
    <s v="SUR-ENE"/>
    <x v="1"/>
    <s v="1"/>
    <x v="1"/>
  </r>
  <r>
    <x v="414"/>
    <x v="0"/>
    <s v="NUEVO"/>
    <s v="ENEDOM"/>
    <d v="2026-07-06T15:29:09"/>
    <x v="414"/>
    <n v="1035421021"/>
    <s v="VIVIANA ANDREA CHALARCA ARROYAVE"/>
    <s v="SIN DATOS"/>
    <s v="3002982285"/>
    <x v="414"/>
    <x v="13"/>
    <s v="055119118220400302"/>
    <x v="13"/>
    <x v="0"/>
    <s v="Habilitación Viviendas Metrosur"/>
    <x v="1"/>
    <x v="0"/>
    <x v="3"/>
    <x v="413"/>
    <s v="4 días 15:29"/>
    <x v="338"/>
    <x v="0"/>
    <s v="6/07/2026 16:15:13"/>
    <s v="EFECTIVO PARA HV"/>
    <s v="CARLOS MARIO IDARRAGA MEJIA"/>
    <s v="H más pase trafo 45656 contadores cuesta 8 m de pase 26 m de acometida"/>
    <n v="-75.541364590000001"/>
    <n v="6.2522398600000004"/>
    <s v="SUR-ENE"/>
    <x v="2"/>
    <s v="1"/>
    <x v="0"/>
  </r>
  <r>
    <x v="415"/>
    <x v="0"/>
    <s v="NUEVO"/>
    <s v="ENERES"/>
    <d v="2026-05-19T14:25:21"/>
    <x v="415"/>
    <n v="71758075"/>
    <s v="CESAR AUGUSTO HERRERA SARRIA"/>
    <s v="SIN DATOS"/>
    <s v="3153070418"/>
    <x v="415"/>
    <x v="14"/>
    <s v="190149200775642111"/>
    <x v="14"/>
    <x v="2"/>
    <s v="Revisor Instalac. Regadas Oriente"/>
    <x v="0"/>
    <x v="0"/>
    <x v="2"/>
    <x v="414"/>
    <s v="7 días 13:49"/>
    <x v="339"/>
    <x v="0"/>
    <s v="SIN DATO"/>
    <s v="SIN DATO"/>
    <s v="SIN DATO"/>
    <s v="SIN DATO"/>
    <n v="-75.328661760000003"/>
    <n v="6.0643480800000003"/>
    <s v="SUR-ENE"/>
    <x v="1"/>
    <s v="1"/>
    <x v="0"/>
  </r>
  <r>
    <x v="416"/>
    <x v="0"/>
    <s v="NUEVO"/>
    <s v="ENERES"/>
    <d v="2026-05-19T15:56:46"/>
    <x v="416"/>
    <n v="77016802"/>
    <s v="JOSE JOAQUIN SANCHEZ RINCON"/>
    <s v="SIN DATOS"/>
    <s v="3208439949"/>
    <x v="416"/>
    <x v="45"/>
    <s v="190893100239700001"/>
    <x v="45"/>
    <x v="2"/>
    <s v="Region Nordeste"/>
    <x v="1"/>
    <x v="0"/>
    <x v="3"/>
    <x v="415"/>
    <s v="0 días 09:07"/>
    <x v="340"/>
    <x v="0"/>
    <s v="SIN DATO"/>
    <s v="SIN DATO"/>
    <s v="SIN DATO"/>
    <s v="SIN DATO"/>
    <n v="-73.907948950000005"/>
    <n v="7.0079413099999996"/>
    <s v="SUR-ENE"/>
    <x v="4"/>
    <s v="1"/>
    <x v="0"/>
  </r>
  <r>
    <x v="417"/>
    <x v="0"/>
    <s v="NUEVO"/>
    <s v="ENERES"/>
    <d v="2026-05-19T16:07:29"/>
    <x v="417"/>
    <n v="77016802"/>
    <s v="JOSE JOAQUIN SANCHEZ RINCON"/>
    <s v="SIN DATOS"/>
    <s v="3208439949"/>
    <x v="417"/>
    <x v="45"/>
    <s v="190893100239700002"/>
    <x v="45"/>
    <x v="2"/>
    <s v="Region Nordeste"/>
    <x v="1"/>
    <x v="0"/>
    <x v="3"/>
    <x v="416"/>
    <s v="0 días 09:13"/>
    <x v="341"/>
    <x v="0"/>
    <s v="SIN DATO"/>
    <s v="SIN DATO"/>
    <s v="SIN DATO"/>
    <s v="SIN DATO"/>
    <n v="-73.907948950000005"/>
    <n v="7.0079413099999996"/>
    <s v="SUR-ENE"/>
    <x v="4"/>
    <s v="1"/>
    <x v="0"/>
  </r>
  <r>
    <x v="418"/>
    <x v="2"/>
    <s v="NUEVO"/>
    <s v="ENENOR"/>
    <d v="2026-05-20T08:24:04"/>
    <x v="418"/>
    <n v="71113173"/>
    <s v="FLAVIO DE JESUS DUQUE ZULUAGA"/>
    <s v="SIN DATOS"/>
    <s v="3116073044"/>
    <x v="418"/>
    <x v="32"/>
    <s v="190400100017130007"/>
    <x v="32"/>
    <x v="3"/>
    <s v="Revisor Instalac. Regadas Oriente"/>
    <x v="1"/>
    <x v="0"/>
    <x v="3"/>
    <x v="417"/>
    <s v="2 días 12:40"/>
    <x v="342"/>
    <x v="0"/>
    <s v="SIN DATO"/>
    <s v="SIN DATO"/>
    <s v="SIN DATO"/>
    <s v="SIN DATO"/>
    <n v="-75.356656670000007"/>
    <n v="5.9705066699999998"/>
    <s v="SUR-ENE"/>
    <x v="1"/>
    <s v="1"/>
    <x v="0"/>
  </r>
  <r>
    <x v="419"/>
    <x v="4"/>
    <s v="NUEVO"/>
    <s v="ENEPRE"/>
    <d v="2026-05-20T10:23:48"/>
    <x v="419"/>
    <n v="98592476"/>
    <s v="WILSON AICARDO ORTIZ VASQUEZ"/>
    <s v="SIN DATOS"/>
    <s v="3013156678"/>
    <x v="419"/>
    <x v="52"/>
    <s v="190240200372000000"/>
    <x v="52"/>
    <x v="6"/>
    <s v="Region Occidente"/>
    <x v="0"/>
    <x v="0"/>
    <x v="6"/>
    <x v="418"/>
    <s v="4 días 17:26"/>
    <x v="343"/>
    <x v="0"/>
    <s v="SIN DATO"/>
    <s v="SIN DATO"/>
    <s v="SIN DATO"/>
    <s v="SIN DATO"/>
    <n v="-75.725662330000006"/>
    <n v="6.3425506"/>
    <s v="SUR-ENE"/>
    <x v="0"/>
    <s v="1"/>
    <x v="0"/>
  </r>
  <r>
    <x v="420"/>
    <x v="2"/>
    <s v="NUEVO"/>
    <s v="ENENOR"/>
    <d v="2026-05-20T10:43:35"/>
    <x v="420"/>
    <n v="1036603478"/>
    <s v="JONNATHAN LOPEZ RAMIREZ"/>
    <s v="SIN DATOS"/>
    <s v="3128341444"/>
    <x v="420"/>
    <x v="9"/>
    <s v="190440200523225001"/>
    <x v="9"/>
    <x v="3"/>
    <s v="Revisor Instalac. Regadas Oriente"/>
    <x v="0"/>
    <x v="0"/>
    <x v="2"/>
    <x v="419"/>
    <s v="9 días 16:56"/>
    <x v="344"/>
    <x v="1"/>
    <s v="SIN DATO"/>
    <s v="SIN DATO"/>
    <s v="SIN DATO"/>
    <s v="SIN DATO"/>
    <n v="-75.353084999999993"/>
    <n v="6.1848470000000004"/>
    <s v="SUR-ENE"/>
    <x v="1"/>
    <s v="1"/>
    <x v="1"/>
  </r>
  <r>
    <x v="421"/>
    <x v="0"/>
    <s v="NUEVO"/>
    <s v="ENERES"/>
    <d v="2026-05-20T11:33:16"/>
    <x v="421"/>
    <n v="901211912"/>
    <s v="PROMOTORA EL EMBALSE S.A.S"/>
    <s v="3808080"/>
    <s v="3217951494"/>
    <x v="421"/>
    <x v="18"/>
    <s v="190616100503429801"/>
    <x v="18"/>
    <x v="2"/>
    <s v="Revisor Instalac. Regadas Oriente"/>
    <x v="1"/>
    <x v="0"/>
    <x v="3"/>
    <x v="420"/>
    <s v="0 días 14:35"/>
    <x v="345"/>
    <x v="0"/>
    <s v="SIN DATO"/>
    <s v="SIN DATO"/>
    <s v="SIN DATO"/>
    <s v="SIN DATO"/>
    <n v="-75.387535999999997"/>
    <n v="6.1537179999999996"/>
    <s v="SUR-ENE"/>
    <x v="1"/>
    <s v="1"/>
    <x v="0"/>
  </r>
  <r>
    <x v="422"/>
    <x v="0"/>
    <s v="NUEVO"/>
    <s v="ENERES"/>
    <d v="2026-05-20T11:34:22"/>
    <x v="422"/>
    <n v="901211912"/>
    <s v="PROMOTORA EL EMBALSE S.A.S"/>
    <s v="3808080"/>
    <s v="3217951494"/>
    <x v="422"/>
    <x v="18"/>
    <s v="190616100503430307"/>
    <x v="18"/>
    <x v="2"/>
    <s v="Revisor Instalac. Regadas Oriente"/>
    <x v="1"/>
    <x v="0"/>
    <x v="3"/>
    <x v="421"/>
    <s v="3 días 10:01"/>
    <x v="346"/>
    <x v="0"/>
    <s v="SIN DATO"/>
    <s v="SIN DATO"/>
    <s v="SIN DATO"/>
    <s v="SIN DATO"/>
    <n v="-75.387535999999997"/>
    <n v="6.1537179999999996"/>
    <s v="SUR-ENE"/>
    <x v="1"/>
    <s v="1"/>
    <x v="0"/>
  </r>
  <r>
    <x v="423"/>
    <x v="0"/>
    <s v="NUEVO"/>
    <s v="ENERES"/>
    <d v="2026-05-20T11:38:12"/>
    <x v="423"/>
    <n v="901211912"/>
    <s v="PROMOTORA EL EMBALSE S.A.S"/>
    <s v="3808080"/>
    <s v="3217951494"/>
    <x v="423"/>
    <x v="18"/>
    <s v="190616100503430106"/>
    <x v="18"/>
    <x v="2"/>
    <s v="Revisor Instalac. Regadas Oriente"/>
    <x v="1"/>
    <x v="0"/>
    <x v="3"/>
    <x v="422"/>
    <s v="7 días 18:11"/>
    <x v="347"/>
    <x v="2"/>
    <s v="SIN DATO"/>
    <s v="SIN DATO"/>
    <s v="SIN DATO"/>
    <s v="SIN DATO"/>
    <n v="-75.387535999999997"/>
    <n v="6.1537179999999996"/>
    <s v="SUR-ENE"/>
    <x v="1"/>
    <s v="1"/>
    <x v="2"/>
  </r>
  <r>
    <x v="424"/>
    <x v="0"/>
    <s v="NUEVO"/>
    <s v="ENERES"/>
    <d v="2026-05-20T11:43:21"/>
    <x v="424"/>
    <n v="901211912"/>
    <s v="PROMOTORA EL EMBALSE S.A.S"/>
    <s v="3808080"/>
    <s v="3217951494"/>
    <x v="424"/>
    <x v="18"/>
    <s v="190616100503430501"/>
    <x v="18"/>
    <x v="2"/>
    <s v="Revisor Instalac. Regadas Oriente"/>
    <x v="1"/>
    <x v="0"/>
    <x v="3"/>
    <x v="423"/>
    <s v="5 días 12:49"/>
    <x v="348"/>
    <x v="1"/>
    <s v="SIN DATO"/>
    <s v="SIN DATO"/>
    <s v="SIN DATO"/>
    <s v="SIN DATO"/>
    <n v="-75.387535999999997"/>
    <n v="6.1537179999999996"/>
    <s v="SUR-ENE"/>
    <x v="1"/>
    <s v="1"/>
    <x v="1"/>
  </r>
  <r>
    <x v="425"/>
    <x v="0"/>
    <s v="NUEVO"/>
    <s v="ENERES"/>
    <d v="2026-05-20T14:33:10"/>
    <x v="425"/>
    <n v="901211912"/>
    <s v="PROMOTORA EL EMBALSE S.A.S"/>
    <s v="3808080"/>
    <s v="3217951494"/>
    <x v="425"/>
    <x v="18"/>
    <s v="190616100503430406"/>
    <x v="18"/>
    <x v="2"/>
    <s v="Revisor Instalac. Regadas Oriente"/>
    <x v="1"/>
    <x v="0"/>
    <x v="3"/>
    <x v="424"/>
    <s v="0 días 10:12"/>
    <x v="349"/>
    <x v="0"/>
    <s v="SIN DATO"/>
    <s v="SIN DATO"/>
    <s v="SIN DATO"/>
    <s v="SIN DATO"/>
    <n v="-75.387535999999997"/>
    <n v="6.1537179999999996"/>
    <s v="SUR-ENE"/>
    <x v="1"/>
    <s v="1"/>
    <x v="0"/>
  </r>
  <r>
    <x v="426"/>
    <x v="0"/>
    <s v="NUEVO"/>
    <s v="ENERES"/>
    <d v="2026-05-20T16:14:31"/>
    <x v="426"/>
    <n v="21908370"/>
    <s v="MARIA DE LOS ANGELES SALAZAR CASTRO"/>
    <s v="SIN DATOS"/>
    <s v="3108469828"/>
    <x v="426"/>
    <x v="9"/>
    <s v="190439100378000101"/>
    <x v="9"/>
    <x v="2"/>
    <s v="Revisor Instalac. Regadas Oriente"/>
    <x v="1"/>
    <x v="0"/>
    <x v="3"/>
    <x v="425"/>
    <s v="7 días 11:59"/>
    <x v="159"/>
    <x v="3"/>
    <s v="SIN DATO"/>
    <s v="SIN DATO"/>
    <s v="SIN DATO"/>
    <s v="SIN DATO"/>
    <n v="-75.337780440000003"/>
    <n v="6.1749279000000001"/>
    <s v="SUR-ENE"/>
    <x v="1"/>
    <s v="1"/>
    <x v="3"/>
  </r>
  <r>
    <x v="427"/>
    <x v="0"/>
    <s v="NUEVO"/>
    <s v="ENEDOM"/>
    <d v="2026-05-26T13:39:39"/>
    <x v="427"/>
    <n v="43202840"/>
    <s v="LILIANA CECILIA MAYA HIGUITA"/>
    <s v="SIN DATOS"/>
    <s v="3117373995"/>
    <x v="427"/>
    <x v="52"/>
    <s v="190240200284645000"/>
    <x v="52"/>
    <x v="0"/>
    <s v="Region Occidente"/>
    <x v="0"/>
    <x v="0"/>
    <x v="0"/>
    <x v="426"/>
    <s v="8 días 14:25"/>
    <x v="350"/>
    <x v="0"/>
    <s v="SIN DATO"/>
    <s v="SIN DATO"/>
    <s v="SIN DATO"/>
    <s v="SIN DATO"/>
    <n v="-75.759551000000002"/>
    <n v="6.2837680000000002"/>
    <s v="SUR-ENE"/>
    <x v="0"/>
    <s v="1"/>
    <x v="0"/>
  </r>
  <r>
    <x v="428"/>
    <x v="0"/>
    <s v="NUEVO"/>
    <s v="ENEDOM"/>
    <d v="2026-05-21T09:53:29"/>
    <x v="428"/>
    <n v="43514836"/>
    <s v="MIGUELINA MENA PAEZ"/>
    <s v="SIN DATOS"/>
    <s v="3146525221"/>
    <x v="428"/>
    <x v="13"/>
    <s v="081121402001120301"/>
    <x v="13"/>
    <x v="4"/>
    <s v="METROSUR Vin. Legal. y Ref. Rega."/>
    <x v="1"/>
    <x v="0"/>
    <x v="4"/>
    <x v="427"/>
    <s v="0 días 08:24"/>
    <x v="351"/>
    <x v="0"/>
    <s v="2/06/2026 20:17:47"/>
    <s v="DESCARTADO"/>
    <s v="JONNY ALEXANDER GUZMAN CONTRERAS"/>
    <s v="414 se contacta usuario vía telefónica e informa que puede atender, se llega a vivienda y no dejaron llaves se anexa pantallazo y conversación que no responde"/>
    <n v="-75.635240999999994"/>
    <n v="6.2190649999999996"/>
    <s v="SUR-ENE"/>
    <x v="2"/>
    <s v="1"/>
    <x v="0"/>
  </r>
  <r>
    <x v="429"/>
    <x v="0"/>
    <s v="NUEVO"/>
    <s v="ENERES"/>
    <d v="2026-05-21T10:03:32"/>
    <x v="429"/>
    <n v="43530989"/>
    <s v="LIGIA MARGARITA MUÑOZ MUNERA"/>
    <s v="4724710"/>
    <s v="3207540134"/>
    <x v="429"/>
    <x v="23"/>
    <s v="190761200429412011"/>
    <x v="23"/>
    <x v="2"/>
    <s v="Region Occidente"/>
    <x v="0"/>
    <x v="0"/>
    <x v="2"/>
    <x v="428"/>
    <s v="4 días 07:28"/>
    <x v="352"/>
    <x v="0"/>
    <s v="SIN DATO"/>
    <s v="SIN DATO"/>
    <s v="SIN DATO"/>
    <s v="SIN DATO"/>
    <n v="-75.749606670000006"/>
    <n v="6.4771603300000002"/>
    <s v="SUR-ENE"/>
    <x v="0"/>
    <s v="1"/>
    <x v="0"/>
  </r>
  <r>
    <x v="430"/>
    <x v="0"/>
    <s v="NUEVO"/>
    <s v="ENERES"/>
    <d v="2026-05-21T10:49:46"/>
    <x v="430"/>
    <n v="43640550"/>
    <s v="NATALIA ANDREA MOLINA GRISALES"/>
    <s v="4995357"/>
    <s v="3218883451"/>
    <x v="430"/>
    <x v="1"/>
    <s v="190375100822414004"/>
    <x v="1"/>
    <x v="2"/>
    <s v="Revisor Instalac. Regadas Oriente"/>
    <x v="1"/>
    <x v="0"/>
    <x v="3"/>
    <x v="429"/>
    <s v="5 días 15:20"/>
    <x v="353"/>
    <x v="1"/>
    <s v="SIN DATO"/>
    <s v="SIN DATO"/>
    <s v="SIN DATO"/>
    <s v="SIN DATO"/>
    <n v="-75.426676999999998"/>
    <n v="6.023142"/>
    <s v="SUR-ENE"/>
    <x v="1"/>
    <s v="1"/>
    <x v="1"/>
  </r>
  <r>
    <x v="431"/>
    <x v="2"/>
    <s v="NUEVO"/>
    <s v="ENENOR"/>
    <d v="2026-05-21T12:13:13"/>
    <x v="431"/>
    <n v="71005339"/>
    <s v="JUAN GUILLERMO VELASQUEZ JIMENEZ"/>
    <s v="SIN DATOS"/>
    <s v="3117820572"/>
    <x v="431"/>
    <x v="20"/>
    <s v="188004309600000001"/>
    <x v="20"/>
    <x v="3"/>
    <s v="Revisor Instalac. Regadas Oriente"/>
    <x v="0"/>
    <x v="0"/>
    <x v="2"/>
    <x v="430"/>
    <s v="0 días 06:34"/>
    <x v="354"/>
    <x v="0"/>
    <s v="SIN DATO"/>
    <s v="SIN DATO"/>
    <s v="SIN DATO"/>
    <s v="SIN DATO"/>
    <n v="-75.127250630000006"/>
    <n v="6.2800717300000004"/>
    <s v="SUR-ENE"/>
    <x v="1"/>
    <s v="1"/>
    <x v="0"/>
  </r>
  <r>
    <x v="432"/>
    <x v="0"/>
    <s v="NUEVO"/>
    <s v="ENEDOM"/>
    <d v="2026-05-21T13:55:26"/>
    <x v="432"/>
    <n v="1152195920"/>
    <s v="ELIZABETH ANDREA GARCIA URREGO"/>
    <s v="SIN DATOS"/>
    <s v="3025301942"/>
    <x v="432"/>
    <x v="13"/>
    <s v="055128406870530202"/>
    <x v="13"/>
    <x v="4"/>
    <s v="METROSUR Vin. Legal. y Ref. Rega."/>
    <x v="1"/>
    <x v="0"/>
    <x v="4"/>
    <x v="431"/>
    <s v="0 días 10:57"/>
    <x v="355"/>
    <x v="0"/>
    <s v="27/05/2026 16:53:02"/>
    <s v="DESCARTADO"/>
    <s v="CARLOS MARIO IDARRAGA MEJIA"/>
    <s v="414 casa sola no contestan para la revisión y tiene reja para entrar al segundo piso"/>
    <n v="-75.541625319999994"/>
    <n v="6.2489380299999997"/>
    <s v="SUR-ENE"/>
    <x v="2"/>
    <s v="1"/>
    <x v="0"/>
  </r>
  <r>
    <x v="433"/>
    <x v="2"/>
    <s v="NUEVO"/>
    <s v="ENENOR"/>
    <d v="2026-05-21T14:37:33"/>
    <x v="433"/>
    <n v="22082422"/>
    <s v="ROSAURA CASTAÑO VASQUEZ"/>
    <s v="SIN DATOS"/>
    <s v="3108319144"/>
    <x v="433"/>
    <x v="4"/>
    <s v="190697100508820001"/>
    <x v="4"/>
    <x v="3"/>
    <s v="Revisor Instalac. Regadas Oriente"/>
    <x v="1"/>
    <x v="0"/>
    <x v="3"/>
    <x v="432"/>
    <s v="7 días 12:34"/>
    <x v="159"/>
    <x v="3"/>
    <s v="SIN DATO"/>
    <s v="SIN DATO"/>
    <s v="SIN DATO"/>
    <s v="SIN DATO"/>
    <n v="-75.263510999999994"/>
    <n v="6.1413089999999997"/>
    <s v="SUR-ENE"/>
    <x v="1"/>
    <s v="1"/>
    <x v="3"/>
  </r>
  <r>
    <x v="434"/>
    <x v="0"/>
    <s v="NUEVO"/>
    <s v="ENERES"/>
    <d v="2026-05-21T16:09:38"/>
    <x v="434"/>
    <n v="1042766933"/>
    <s v="JAMER DANILO OROZCO MARTINEZ"/>
    <s v="SIN DATOS"/>
    <s v="3115741653"/>
    <x v="434"/>
    <x v="18"/>
    <s v="190616100500510115"/>
    <x v="18"/>
    <x v="2"/>
    <s v="Revisor Instalac. Regadas Oriente"/>
    <x v="1"/>
    <x v="0"/>
    <x v="3"/>
    <x v="433"/>
    <s v="5 días 09:05"/>
    <x v="356"/>
    <x v="1"/>
    <s v="SIN DATO"/>
    <s v="SIN DATO"/>
    <s v="SIN DATO"/>
    <s v="SIN DATO"/>
    <n v="-75.388981670000007"/>
    <n v="6.15815833"/>
    <s v="SUR-ENE"/>
    <x v="1"/>
    <s v="1"/>
    <x v="1"/>
  </r>
  <r>
    <x v="435"/>
    <x v="2"/>
    <s v="NUEVO"/>
    <s v="ENENOR"/>
    <d v="2026-05-21T17:14:13"/>
    <x v="435"/>
    <n v="43806475"/>
    <s v="LETICIA ELENA MONTOYA MONCADA"/>
    <s v="SIN DATOS"/>
    <s v="3127509778"/>
    <x v="435"/>
    <x v="38"/>
    <s v="190368200879308003"/>
    <x v="38"/>
    <x v="3"/>
    <s v="Revisor Instala. Regadas Suroeste"/>
    <x v="0"/>
    <x v="0"/>
    <x v="2"/>
    <x v="434"/>
    <s v="9 días 17:30"/>
    <x v="357"/>
    <x v="1"/>
    <s v="SIN DATO"/>
    <s v="SIN DATO"/>
    <s v="SIN DATO"/>
    <s v="SIN DATO"/>
    <n v="-75.780300550000007"/>
    <n v="5.7947913399999997"/>
    <s v="SUR-ENE"/>
    <x v="3"/>
    <s v="1"/>
    <x v="1"/>
  </r>
  <r>
    <x v="436"/>
    <x v="0"/>
    <s v="NUEVO"/>
    <s v="ENERES"/>
    <d v="2026-05-22T11:58:14"/>
    <x v="436"/>
    <n v="15349244"/>
    <s v="GUSTAVO ADOLFO  VASQUEZ VASQUEZ"/>
    <s v="SIN DATOS"/>
    <s v="3207781192"/>
    <x v="436"/>
    <x v="12"/>
    <s v="190680200628811010"/>
    <x v="12"/>
    <x v="2"/>
    <s v="Revisor Instala. Regadas Suroeste"/>
    <x v="0"/>
    <x v="0"/>
    <x v="2"/>
    <x v="435"/>
    <s v="8 días 10:28"/>
    <x v="358"/>
    <x v="1"/>
    <s v="SIN DATO"/>
    <s v="SIN DATO"/>
    <s v="SIN DATO"/>
    <s v="SIN DATO"/>
    <n v="-75.573976999999999"/>
    <n v="5.8625129999999999"/>
    <s v="SUR-ENE"/>
    <x v="3"/>
    <s v="1"/>
    <x v="1"/>
  </r>
  <r>
    <x v="437"/>
    <x v="4"/>
    <s v="NUEVO"/>
    <s v="ENEPRE"/>
    <d v="2026-07-07T08:14:13"/>
    <x v="437"/>
    <n v="1046909942"/>
    <s v="ANDERSON JARAMILLO RIVERA"/>
    <s v="SIN DATOS"/>
    <s v="3134243370"/>
    <x v="437"/>
    <x v="16"/>
    <s v="190736104018850002"/>
    <x v="16"/>
    <x v="6"/>
    <s v="Region Nordeste"/>
    <x v="1"/>
    <x v="0"/>
    <x v="6"/>
    <x v="436"/>
    <s v="3 días 08:14"/>
    <x v="359"/>
    <x v="0"/>
    <s v="SIN DATO"/>
    <s v="SIN DATO"/>
    <s v="SIN DATO"/>
    <s v="SIN DATO"/>
    <n v="-74.693876000000003"/>
    <n v="7.0912189999999997"/>
    <s v="SUR-ENE"/>
    <x v="4"/>
    <s v="1"/>
    <x v="0"/>
  </r>
  <r>
    <x v="438"/>
    <x v="0"/>
    <s v="NUEVO"/>
    <s v="ENERES"/>
    <d v="2026-05-22T15:29:01"/>
    <x v="438"/>
    <n v="6349766"/>
    <s v="GUSTAVO  OBANDO VARGAS"/>
    <s v="8562212"/>
    <s v="3004481713"/>
    <x v="438"/>
    <x v="52"/>
    <s v="190240100068600003"/>
    <x v="52"/>
    <x v="2"/>
    <s v="Region Occidente"/>
    <x v="1"/>
    <x v="0"/>
    <x v="3"/>
    <x v="437"/>
    <s v="7 días 15:35"/>
    <x v="159"/>
    <x v="3"/>
    <s v="SIN DATO"/>
    <s v="SIN DATO"/>
    <s v="SIN DATO"/>
    <s v="SIN DATO"/>
    <n v="-75.764612339999999"/>
    <n v="6.3268883499999999"/>
    <s v="SUR-ENE"/>
    <x v="0"/>
    <s v="1"/>
    <x v="3"/>
  </r>
  <r>
    <x v="439"/>
    <x v="0"/>
    <s v="NUEVO"/>
    <s v="ENERES"/>
    <d v="2026-05-25T08:56:26"/>
    <x v="439"/>
    <n v="43344994"/>
    <s v="OLGA ELENA DUQUE DURAN"/>
    <s v="SIN DATOS"/>
    <s v="3234643206"/>
    <x v="439"/>
    <x v="0"/>
    <s v="190847100194200201"/>
    <x v="0"/>
    <x v="2"/>
    <s v="Region Occidente"/>
    <x v="1"/>
    <x v="0"/>
    <x v="3"/>
    <x v="438"/>
    <s v="0 días 09:17"/>
    <x v="360"/>
    <x v="0"/>
    <s v="SIN DATO"/>
    <s v="SIN DATO"/>
    <s v="SIN DATO"/>
    <s v="SIN DATO"/>
    <n v="-76.133144529999996"/>
    <n v="6.3159227099999997"/>
    <s v="SUR-ENE"/>
    <x v="0"/>
    <s v="1"/>
    <x v="0"/>
  </r>
  <r>
    <x v="440"/>
    <x v="0"/>
    <s v="NUEVO"/>
    <s v="ENERES"/>
    <d v="2026-05-25T09:15:13"/>
    <x v="440"/>
    <n v="1003588040"/>
    <s v="LUIS ALBERTO PEREZ URANGO"/>
    <s v="SIN DATOS"/>
    <s v="3220215558"/>
    <x v="440"/>
    <x v="11"/>
    <s v="190318205031750000"/>
    <x v="11"/>
    <x v="2"/>
    <s v="Revisor Instalac. Regadas Oriente"/>
    <x v="0"/>
    <x v="0"/>
    <x v="2"/>
    <x v="439"/>
    <s v="3 días 09:14"/>
    <x v="361"/>
    <x v="0"/>
    <s v="SIN DATO"/>
    <s v="SIN DATO"/>
    <s v="SIN DATO"/>
    <s v="SIN DATO"/>
    <n v="-75.430323639999997"/>
    <n v="6.2304949799999996"/>
    <s v="SUR-ENE"/>
    <x v="1"/>
    <s v="1"/>
    <x v="0"/>
  </r>
  <r>
    <x v="441"/>
    <x v="0"/>
    <s v="NUEVO"/>
    <s v="ENERES"/>
    <d v="2026-05-25T10:23:10"/>
    <x v="441"/>
    <n v="70953591"/>
    <s v="WALTER EMILIO MARIN HINCAPIE"/>
    <s v="SIN DATOS"/>
    <s v="3112693537"/>
    <x v="441"/>
    <x v="5"/>
    <s v="370223208000680201"/>
    <x v="5"/>
    <x v="2"/>
    <s v="Revisor Instalac. Regadas Oriente"/>
    <x v="1"/>
    <x v="0"/>
    <x v="3"/>
    <x v="440"/>
    <s v="4 días 18:33"/>
    <x v="362"/>
    <x v="0"/>
    <s v="SIN DATO"/>
    <s v="SIN DATO"/>
    <s v="SIN DATO"/>
    <s v="SIN DATO"/>
    <n v="-75.245213100000001"/>
    <n v="6.2225646799999996"/>
    <s v="SUR-ENE"/>
    <x v="1"/>
    <s v="1"/>
    <x v="0"/>
  </r>
  <r>
    <x v="442"/>
    <x v="0"/>
    <s v="NUEVO"/>
    <s v="ENEDOM"/>
    <d v="2026-06-01T08:36:20"/>
    <x v="442"/>
    <n v="42938947"/>
    <s v="CLARA ILIANA BEDOYA MIRA"/>
    <s v="SIN DATOS"/>
    <s v="3114214416"/>
    <x v="442"/>
    <x v="16"/>
    <s v="190378100016380001"/>
    <x v="16"/>
    <x v="0"/>
    <s v="Region Nordeste"/>
    <x v="1"/>
    <x v="0"/>
    <x v="3"/>
    <x v="441"/>
    <s v="7 días 07:40"/>
    <x v="159"/>
    <x v="3"/>
    <s v="SIN DATO"/>
    <s v="SIN DATO"/>
    <s v="SIN DATO"/>
    <s v="SIN DATO"/>
    <n v="-74.707264420000001"/>
    <n v="7.0711047300000001"/>
    <s v="SUR-ENE"/>
    <x v="4"/>
    <s v="1"/>
    <x v="3"/>
  </r>
  <r>
    <x v="443"/>
    <x v="2"/>
    <s v="NUEVO"/>
    <s v="ENENOR"/>
    <d v="2026-05-25T15:31:31"/>
    <x v="443"/>
    <n v="71614815"/>
    <s v="GABRIEL JAIME LOPERA VASQUEZ"/>
    <s v="2028278"/>
    <s v="3015721760"/>
    <x v="443"/>
    <x v="56"/>
    <s v="190607200606225012"/>
    <x v="56"/>
    <x v="3"/>
    <s v="Revisor Instalac. Regadas Oriente"/>
    <x v="0"/>
    <x v="0"/>
    <x v="2"/>
    <x v="442"/>
    <s v="7 días 13:12"/>
    <x v="363"/>
    <x v="0"/>
    <s v="SIN DATO"/>
    <s v="SIN DATO"/>
    <s v="SIN DATO"/>
    <s v="SIN DATO"/>
    <n v="-75.490372669999999"/>
    <n v="6.1018433300000003"/>
    <s v="SUR-ENE"/>
    <x v="1"/>
    <s v="1"/>
    <x v="0"/>
  </r>
  <r>
    <x v="444"/>
    <x v="0"/>
    <s v="CAMBI"/>
    <s v="ENERES"/>
    <d v="2026-05-25T15:35:00"/>
    <x v="444"/>
    <n v="71000666"/>
    <s v="MANUEL JOSE COSME GONZALEZ"/>
    <s v="SIN DATOS"/>
    <s v="3122755762"/>
    <x v="444"/>
    <x v="20"/>
    <s v="188024324308000001"/>
    <x v="20"/>
    <x v="8"/>
    <s v="Revisor Instalac. Regadas Oriente"/>
    <x v="0"/>
    <x v="0"/>
    <x v="2"/>
    <x v="443"/>
    <s v="2 días 15:06"/>
    <x v="364"/>
    <x v="0"/>
    <s v="SIN DATO"/>
    <s v="SIN DATO"/>
    <s v="SIN DATO"/>
    <s v="SIN DATO"/>
    <n v="-74.984675800000005"/>
    <n v="6.2792323300000001"/>
    <s v="SUR-ENE"/>
    <x v="1"/>
    <s v="2"/>
    <x v="0"/>
  </r>
  <r>
    <x v="445"/>
    <x v="3"/>
    <s v="NUEVO"/>
    <s v="ENEMVI"/>
    <d v="2026-05-25T16:37:49"/>
    <x v="445"/>
    <n v="39188930"/>
    <s v="ANA ROCIO BEDOYA BEDOYA"/>
    <s v="SIN DATOS"/>
    <s v="3002434533"/>
    <x v="445"/>
    <x v="32"/>
    <s v="190400200444400000"/>
    <x v="32"/>
    <x v="5"/>
    <s v="ORIENTE-RMRT-Edwin F. Feria Torres"/>
    <x v="0"/>
    <x v="0"/>
    <x v="8"/>
    <x v="444"/>
    <s v="4 días 15:57"/>
    <x v="365"/>
    <x v="0"/>
    <s v="SIN DATO"/>
    <s v="SIN DATO"/>
    <s v="SIN DATO"/>
    <s v="SIN DATO"/>
    <n v="-75.361587569999998"/>
    <n v="5.9824109999999999"/>
    <s v="SUR-ENE"/>
    <x v="1"/>
    <s v="1"/>
    <x v="0"/>
  </r>
  <r>
    <x v="446"/>
    <x v="0"/>
    <s v="NUEVO"/>
    <s v="ENERES"/>
    <d v="2026-05-25T16:52:40"/>
    <x v="446"/>
    <n v="17711353"/>
    <s v="FELIPE  JOSE MERCADO MUNERA"/>
    <s v="3146326"/>
    <s v="3146326048"/>
    <x v="446"/>
    <x v="36"/>
    <s v="190660200311849003"/>
    <x v="36"/>
    <x v="2"/>
    <s v="Revisor Instalac. Regadas Oriente"/>
    <x v="0"/>
    <x v="0"/>
    <x v="2"/>
    <x v="445"/>
    <s v="9 días 16:19"/>
    <x v="366"/>
    <x v="1"/>
    <s v="SIN DATO"/>
    <s v="SIN DATO"/>
    <s v="SIN DATO"/>
    <s v="SIN DATO"/>
    <n v="-74.971783000000002"/>
    <n v="5.9814930000000004"/>
    <s v="SUR-ENE"/>
    <x v="1"/>
    <s v="1"/>
    <x v="1"/>
  </r>
  <r>
    <x v="447"/>
    <x v="1"/>
    <s v="NUEVO"/>
    <s v="ENECNX"/>
    <d v="2026-05-26T09:52:20"/>
    <x v="447"/>
    <n v="71023563"/>
    <s v="ELEUTERIO GUZMAN POSADA"/>
    <s v="SIN DATOS"/>
    <s v="3217966579"/>
    <x v="447"/>
    <x v="75"/>
    <s v="191245200710000001"/>
    <x v="74"/>
    <x v="1"/>
    <s v="Revisor Puntos de Conexión Suroeste"/>
    <x v="0"/>
    <x v="0"/>
    <x v="1"/>
    <x v="446"/>
    <s v="0 días 07:36"/>
    <x v="367"/>
    <x v="0"/>
    <s v="SIN DATO"/>
    <s v="SIN DATO"/>
    <s v="SIN DATO"/>
    <s v="SIN DATO"/>
    <n v="-76.152495000000002"/>
    <n v="5.8603719999999999"/>
    <s v="SUR-ENE"/>
    <x v="3"/>
    <s v="1"/>
    <x v="0"/>
  </r>
  <r>
    <x v="448"/>
    <x v="3"/>
    <s v="NUEVO"/>
    <s v="ENEMVI"/>
    <d v="2026-05-26T10:01:57"/>
    <x v="448"/>
    <n v="43541988"/>
    <s v="ROSA ANGELICA MONTOYA BORJA"/>
    <s v="SIN DATOS"/>
    <s v="3205030054"/>
    <x v="448"/>
    <x v="76"/>
    <s v="190004200113700000"/>
    <x v="75"/>
    <x v="5"/>
    <s v="Region Occidente"/>
    <x v="0"/>
    <x v="0"/>
    <x v="8"/>
    <x v="447"/>
    <s v="10 días 07:40"/>
    <x v="368"/>
    <x v="0"/>
    <s v="SIN DATO"/>
    <s v="SIN DATO"/>
    <s v="SIN DATO"/>
    <s v="SIN DATO"/>
    <n v="-76.127514300000001"/>
    <n v="6.64814142"/>
    <s v="SUR-ENE"/>
    <x v="0"/>
    <s v="1"/>
    <x v="0"/>
  </r>
  <r>
    <x v="449"/>
    <x v="0"/>
    <s v="NUEVO"/>
    <s v="ENEDOM"/>
    <d v="2026-06-09T09:42:33"/>
    <x v="449"/>
    <n v="15258030"/>
    <s v="HECTOR MARIO HERNANDEZ TOBON"/>
    <s v="2780383"/>
    <s v="3218764183"/>
    <x v="449"/>
    <x v="60"/>
    <s v="190809200320305000"/>
    <x v="60"/>
    <x v="0"/>
    <s v="Habilitación Viviendas Suroeste"/>
    <x v="0"/>
    <x v="0"/>
    <x v="0"/>
    <x v="448"/>
    <s v="6 días 14:21"/>
    <x v="369"/>
    <x v="0"/>
    <s v="SIN DATO"/>
    <s v="SIN DATO"/>
    <s v="SIN DATO"/>
    <s v="SIN DATO"/>
    <n v="-75.803511589999999"/>
    <n v="6.0763225299999997"/>
    <s v="SUR-ENE"/>
    <x v="3"/>
    <s v="1"/>
    <x v="0"/>
  </r>
  <r>
    <x v="450"/>
    <x v="0"/>
    <s v="NUEVO"/>
    <s v="ENEDOM"/>
    <d v="2026-05-28T20:36:06"/>
    <x v="450"/>
    <n v="42939162"/>
    <s v="MARTHA NUBIA PEREZ"/>
    <s v="SIN DATOS"/>
    <s v="3042645968"/>
    <x v="450"/>
    <x v="16"/>
    <s v="190736208123155001"/>
    <x v="16"/>
    <x v="0"/>
    <s v="NORDESTE (HV-Macromed-Const. Redes)"/>
    <x v="0"/>
    <x v="0"/>
    <x v="0"/>
    <x v="449"/>
    <s v="10 días 09:35"/>
    <x v="370"/>
    <x v="1"/>
    <s v="SIN DATO"/>
    <s v="SIN DATO"/>
    <s v="SIN DATO"/>
    <s v="SIN DATO"/>
    <n v="-74.706202329999996"/>
    <n v="7.0887446699999996"/>
    <s v="SUR-ENE"/>
    <x v="4"/>
    <s v="1"/>
    <x v="1"/>
  </r>
  <r>
    <x v="451"/>
    <x v="0"/>
    <s v="NUEVO"/>
    <s v="ENERES"/>
    <d v="2026-05-26T10:41:17"/>
    <x v="451"/>
    <n v="8388215"/>
    <s v="RICARDO ANTONIO ALZATE MEJIA"/>
    <s v="SIN DATOS"/>
    <s v="3117674715"/>
    <x v="451"/>
    <x v="75"/>
    <s v="191148200822020008"/>
    <x v="74"/>
    <x v="2"/>
    <s v="Revisor Instala. Regadas Suroeste"/>
    <x v="0"/>
    <x v="0"/>
    <x v="2"/>
    <x v="450"/>
    <s v="10 días 11:33"/>
    <x v="159"/>
    <x v="3"/>
    <s v="SIN DATO"/>
    <s v="SIN DATO"/>
    <s v="SIN DATO"/>
    <s v="SIN DATO"/>
    <n v="-76.143428"/>
    <n v="5.8875690000000001"/>
    <s v="SUR-ENE"/>
    <x v="3"/>
    <s v="1"/>
    <x v="3"/>
  </r>
  <r>
    <x v="452"/>
    <x v="0"/>
    <s v="NUEVO"/>
    <s v="ENERES"/>
    <d v="2026-05-26T10:56:28"/>
    <x v="452"/>
    <n v="8388215"/>
    <s v="RICARDO ANTONIO ALZATE MEJIA"/>
    <s v="SIN DATOS"/>
    <s v="3117674715"/>
    <x v="452"/>
    <x v="75"/>
    <s v="191148200822020010"/>
    <x v="74"/>
    <x v="2"/>
    <s v="Revisor Instala. Regadas Suroeste"/>
    <x v="0"/>
    <x v="0"/>
    <x v="2"/>
    <x v="451"/>
    <s v="10 días 11:33"/>
    <x v="159"/>
    <x v="3"/>
    <s v="SIN DATO"/>
    <s v="SIN DATO"/>
    <s v="SIN DATO"/>
    <s v="SIN DATO"/>
    <n v="-76.143428"/>
    <n v="5.8875690000000001"/>
    <s v="SUR-ENE"/>
    <x v="3"/>
    <s v="1"/>
    <x v="3"/>
  </r>
  <r>
    <x v="453"/>
    <x v="0"/>
    <s v="NUEVO"/>
    <s v="ENERES"/>
    <d v="2026-05-26T11:11:29"/>
    <x v="453"/>
    <n v="1048014313"/>
    <s v="GEOVANNI QUICENO RUEDA"/>
    <s v="SIN DATOS"/>
    <s v="3126022942"/>
    <x v="453"/>
    <x v="0"/>
    <s v="190847200734960003"/>
    <x v="0"/>
    <x v="2"/>
    <s v="Region Occidente"/>
    <x v="0"/>
    <x v="0"/>
    <x v="2"/>
    <x v="452"/>
    <s v="7 días 10:07"/>
    <x v="371"/>
    <x v="0"/>
    <s v="SIN DATO"/>
    <s v="SIN DATO"/>
    <s v="SIN DATO"/>
    <s v="SIN DATO"/>
    <n v="-76.189603820000002"/>
    <n v="6.3668629000000001"/>
    <s v="SUR-ENE"/>
    <x v="0"/>
    <s v="1"/>
    <x v="0"/>
  </r>
  <r>
    <x v="454"/>
    <x v="0"/>
    <s v="NUEVO"/>
    <s v="ENERES"/>
    <d v="2026-05-26T11:39:02"/>
    <x v="454"/>
    <n v="8388215"/>
    <s v="RICARDO ANTONIO ALZATE MEJIA"/>
    <s v="SIN DATOS"/>
    <s v="3122387946"/>
    <x v="454"/>
    <x v="75"/>
    <s v="191148200822020006"/>
    <x v="74"/>
    <x v="2"/>
    <s v="Revisor Instala. Regadas Suroeste"/>
    <x v="0"/>
    <x v="0"/>
    <x v="2"/>
    <x v="453"/>
    <s v="10 días 11:34"/>
    <x v="159"/>
    <x v="3"/>
    <s v="SIN DATO"/>
    <s v="SIN DATO"/>
    <s v="SIN DATO"/>
    <s v="SIN DATO"/>
    <n v="-76.143428"/>
    <n v="5.8875690000000001"/>
    <s v="SUR-ENE"/>
    <x v="3"/>
    <s v="1"/>
    <x v="3"/>
  </r>
  <r>
    <x v="455"/>
    <x v="0"/>
    <s v="NUEVO"/>
    <s v="ENERES"/>
    <d v="2026-05-26T11:59:20"/>
    <x v="455"/>
    <n v="8388215"/>
    <s v="RICARDO ANTONIO ALZATE MEJIA"/>
    <s v="SIN DATOS"/>
    <s v="3117674715"/>
    <x v="455"/>
    <x v="75"/>
    <s v="191148200822020005"/>
    <x v="74"/>
    <x v="2"/>
    <s v="Revisor Instala. Regadas Suroeste"/>
    <x v="0"/>
    <x v="0"/>
    <x v="2"/>
    <x v="454"/>
    <s v="10 días 11:34"/>
    <x v="159"/>
    <x v="3"/>
    <s v="SIN DATO"/>
    <s v="SIN DATO"/>
    <s v="SIN DATO"/>
    <s v="SIN DATO"/>
    <n v="-76.143428"/>
    <n v="5.8875690000000001"/>
    <s v="SUR-ENE"/>
    <x v="3"/>
    <s v="1"/>
    <x v="3"/>
  </r>
  <r>
    <x v="456"/>
    <x v="0"/>
    <s v="NUEVO"/>
    <s v="ENERES"/>
    <d v="2026-05-26T14:21:53"/>
    <x v="456"/>
    <n v="1018373072"/>
    <s v="MAURICIO TORO CORTES"/>
    <s v="SIN DATOS"/>
    <s v="3017866577"/>
    <x v="456"/>
    <x v="42"/>
    <s v="190093200806494001"/>
    <x v="42"/>
    <x v="2"/>
    <s v="Revisor Instala. Regadas Suroeste"/>
    <x v="0"/>
    <x v="0"/>
    <x v="2"/>
    <x v="455"/>
    <s v="7 días 18:03"/>
    <x v="372"/>
    <x v="0"/>
    <s v="SIN DATO"/>
    <s v="SIN DATO"/>
    <s v="SIN DATO"/>
    <s v="SIN DATO"/>
    <n v="-76.006954429999993"/>
    <n v="6.1997273499999999"/>
    <s v="SUR-ENE"/>
    <x v="3"/>
    <s v="1"/>
    <x v="0"/>
  </r>
  <r>
    <x v="457"/>
    <x v="0"/>
    <s v="NUEVO"/>
    <s v="ENEDOM"/>
    <d v="2026-05-28T21:51:30"/>
    <x v="457"/>
    <n v="98601724"/>
    <s v="JUAN CARLOS URREGO MESA"/>
    <s v="SIN DATOS"/>
    <s v="3215638484"/>
    <x v="457"/>
    <x v="22"/>
    <s v="190030200511400002"/>
    <x v="22"/>
    <x v="0"/>
    <s v="Habilitación Viviendas Suroeste"/>
    <x v="0"/>
    <x v="0"/>
    <x v="0"/>
    <x v="456"/>
    <s v="5 días 08:04"/>
    <x v="373"/>
    <x v="0"/>
    <s v="SIN DATO"/>
    <s v="SIN DATO"/>
    <s v="SIN DATO"/>
    <s v="SIN DATO"/>
    <n v="-75.713886560000006"/>
    <n v="6.0448806399999997"/>
    <s v="SUR-ENE"/>
    <x v="3"/>
    <s v="1"/>
    <x v="0"/>
  </r>
  <r>
    <x v="458"/>
    <x v="2"/>
    <s v="NUEVO"/>
    <s v="ENENOR"/>
    <d v="2026-05-26T15:20:45"/>
    <x v="458"/>
    <n v="3482463"/>
    <s v="MARCO ANTONIO VELASQUEZ GARZON"/>
    <s v="3331179"/>
    <s v="3137978385"/>
    <x v="458"/>
    <x v="19"/>
    <s v="190350100233500001"/>
    <x v="19"/>
    <x v="3"/>
    <s v="Revisor Instala. Regadas Suroeste"/>
    <x v="1"/>
    <x v="0"/>
    <x v="3"/>
    <x v="457"/>
    <s v="5 días 09:02"/>
    <x v="374"/>
    <x v="1"/>
    <s v="SIN DATO"/>
    <s v="SIN DATO"/>
    <s v="SIN DATO"/>
    <s v="SIN DATO"/>
    <n v="-75.908909730000005"/>
    <n v="5.8004306000000003"/>
    <s v="SUR-ENE"/>
    <x v="3"/>
    <s v="1"/>
    <x v="1"/>
  </r>
  <r>
    <x v="459"/>
    <x v="0"/>
    <s v="NUEVO"/>
    <s v="ENERES"/>
    <d v="2026-05-26T16:16:38"/>
    <x v="459"/>
    <n v="1101202386"/>
    <s v="RONAL FRANCISCO NAVAS NEIRA"/>
    <s v="SIN DATOS"/>
    <s v="3176072970"/>
    <x v="459"/>
    <x v="53"/>
    <s v="190044200584232001"/>
    <x v="53"/>
    <x v="2"/>
    <s v="Region Occidente"/>
    <x v="0"/>
    <x v="0"/>
    <x v="2"/>
    <x v="458"/>
    <s v="8 días 10:10"/>
    <x v="298"/>
    <x v="1"/>
    <s v="SIN DATO"/>
    <s v="SIN DATO"/>
    <s v="SIN DATO"/>
    <s v="SIN DATO"/>
    <n v="-75.956588999999994"/>
    <n v="6.3024509999999996"/>
    <s v="SUR-ENE"/>
    <x v="0"/>
    <s v="1"/>
    <x v="1"/>
  </r>
  <r>
    <x v="460"/>
    <x v="0"/>
    <s v="NUEVO"/>
    <s v="ENEDOM"/>
    <d v="2026-06-02T16:14:51"/>
    <x v="460"/>
    <n v="22069109"/>
    <s v="CLARA INES MONTOYA PATIÑO"/>
    <s v="SIN DATOS"/>
    <s v="3105040187"/>
    <x v="460"/>
    <x v="62"/>
    <s v="190690100275350001"/>
    <x v="62"/>
    <x v="0"/>
    <s v="NORDESTE Vinculaciones-HV-Prepago"/>
    <x v="1"/>
    <x v="0"/>
    <x v="3"/>
    <x v="459"/>
    <s v="7 días 07:57"/>
    <x v="159"/>
    <x v="3"/>
    <s v="SIN DATO"/>
    <s v="SIN DATO"/>
    <s v="SIN DATO"/>
    <s v="SIN DATO"/>
    <n v="-75.143602056000006"/>
    <n v="6.4833745980000703"/>
    <s v="SUR-ENE"/>
    <x v="4"/>
    <s v="1"/>
    <x v="3"/>
  </r>
  <r>
    <x v="461"/>
    <x v="0"/>
    <s v="NUEVO"/>
    <s v="ENERES"/>
    <d v="2026-05-27T09:30:28"/>
    <x v="461"/>
    <n v="71580471"/>
    <s v="JUAN RAMIRO MARTINEZ ALVAREZ"/>
    <s v="SIN DATOS"/>
    <s v="3136395537"/>
    <x v="461"/>
    <x v="18"/>
    <s v="190616200442250004"/>
    <x v="18"/>
    <x v="2"/>
    <s v="Revisor Instalac. Regadas Oriente"/>
    <x v="0"/>
    <x v="0"/>
    <x v="2"/>
    <x v="460"/>
    <s v="5 días 07:10"/>
    <x v="375"/>
    <x v="0"/>
    <s v="SIN DATO"/>
    <s v="SIN DATO"/>
    <s v="SIN DATO"/>
    <s v="SIN DATO"/>
    <n v="-75.44023"/>
    <n v="6.1849736699999998"/>
    <s v="SUR-ENE"/>
    <x v="1"/>
    <s v="1"/>
    <x v="0"/>
  </r>
  <r>
    <x v="462"/>
    <x v="0"/>
    <s v="NUEVO"/>
    <s v="ENERES"/>
    <d v="2026-05-27T09:31:44"/>
    <x v="462"/>
    <n v="39449095"/>
    <s v="DELIA MARIA GARCIA GARZON"/>
    <s v="SIN DATOS"/>
    <s v="3136395537"/>
    <x v="462"/>
    <x v="18"/>
    <s v="190616100322670005"/>
    <x v="18"/>
    <x v="2"/>
    <s v="Revisor Instalac. Regadas Oriente"/>
    <x v="1"/>
    <x v="0"/>
    <x v="3"/>
    <x v="461"/>
    <s v="2 días 21:51"/>
    <x v="376"/>
    <x v="0"/>
    <s v="SIN DATO"/>
    <s v="SIN DATO"/>
    <s v="SIN DATO"/>
    <s v="SIN DATO"/>
    <n v="-75.380766829999999"/>
    <n v="6.1675538300000001"/>
    <s v="SUR-ENE"/>
    <x v="1"/>
    <s v="1"/>
    <x v="0"/>
  </r>
  <r>
    <x v="463"/>
    <x v="0"/>
    <s v="NUEVO"/>
    <s v="ENEDOM"/>
    <d v="2026-05-27T09:50:56"/>
    <x v="463"/>
    <n v="22233953"/>
    <s v="BLANCA NUBIA RESTREPO VALENCIA"/>
    <s v="SIN DATOS"/>
    <s v="3216392714"/>
    <x v="463"/>
    <x v="31"/>
    <s v="190885100065000001"/>
    <x v="31"/>
    <x v="4"/>
    <s v="NORDESTE Revisor puntos de conexion"/>
    <x v="1"/>
    <x v="0"/>
    <x v="4"/>
    <x v="462"/>
    <s v="0 días 13:24"/>
    <x v="377"/>
    <x v="0"/>
    <s v="SIN DATO"/>
    <s v="SIN DATO"/>
    <s v="SIN DATO"/>
    <s v="SIN DATO"/>
    <n v="-74.838594139999998"/>
    <n v="6.6760054200000001"/>
    <s v="SUR-ENE"/>
    <x v="4"/>
    <s v="1"/>
    <x v="0"/>
  </r>
  <r>
    <x v="464"/>
    <x v="0"/>
    <s v="NUEVO"/>
    <s v="ENERES"/>
    <d v="2026-05-27T10:19:15"/>
    <x v="464"/>
    <n v="43636571"/>
    <s v="ASTRID MONSALVE MONSALVE"/>
    <s v="2571204"/>
    <s v="3245763698"/>
    <x v="464"/>
    <x v="13"/>
    <s v="084220508401150111"/>
    <x v="13"/>
    <x v="2"/>
    <s v="Revisor Instal. Regadas Metrosur"/>
    <x v="1"/>
    <x v="0"/>
    <x v="3"/>
    <x v="463"/>
    <s v="5 días 09:36"/>
    <x v="378"/>
    <x v="1"/>
    <s v="3/06/2026 23:33:25"/>
    <s v="DESCARTADO"/>
    <s v="EDUIN ALONSO GUISAO GONZALEZ"/>
    <s v="23 75 37 55 ot se debe de instalar 50 metros de trenza en portería existente"/>
    <n v="-75.624617000000001"/>
    <n v="6.266286"/>
    <s v="SUR-ENE"/>
    <x v="2"/>
    <s v="1"/>
    <x v="1"/>
  </r>
  <r>
    <x v="465"/>
    <x v="0"/>
    <s v="NUEVO"/>
    <s v="ENERES"/>
    <d v="2026-05-27T10:25:56"/>
    <x v="465"/>
    <n v="70727068"/>
    <s v="GILDARDO MUÑOZ VILLA"/>
    <s v="SIN DATOS"/>
    <s v="3146157912"/>
    <x v="465"/>
    <x v="43"/>
    <s v="900057560002138001"/>
    <x v="43"/>
    <x v="2"/>
    <s v="Revisor Instalac. Regadas Oriente"/>
    <x v="1"/>
    <x v="0"/>
    <x v="3"/>
    <x v="464"/>
    <s v="4 días 09:09"/>
    <x v="379"/>
    <x v="0"/>
    <s v="SIN DATO"/>
    <s v="SIN DATO"/>
    <s v="SIN DATO"/>
    <s v="SIN DATO"/>
    <n v="-75.061094323000006"/>
    <n v="5.7595923510000402"/>
    <s v="SUR-ENE"/>
    <x v="1"/>
    <s v="1"/>
    <x v="0"/>
  </r>
  <r>
    <x v="466"/>
    <x v="0"/>
    <s v="NUEVO"/>
    <s v="ENERES"/>
    <d v="2026-05-27T10:32:28"/>
    <x v="466"/>
    <n v="3448244"/>
    <s v="JAIRO ORLANDO VILLEGAS RAMIREZ"/>
    <s v="SIN DATOS"/>
    <s v="3232287141"/>
    <x v="466"/>
    <x v="18"/>
    <s v="900056150002130287"/>
    <x v="18"/>
    <x v="2"/>
    <s v="Revisor Instalac. Regadas Oriente"/>
    <x v="1"/>
    <x v="0"/>
    <x v="3"/>
    <x v="465"/>
    <s v="5 días 09:45"/>
    <x v="380"/>
    <x v="1"/>
    <s v="SIN DATO"/>
    <s v="SIN DATO"/>
    <s v="SIN DATO"/>
    <s v="SIN DATO"/>
    <n v="-75.387401139999994"/>
    <n v="6.1485996399999996"/>
    <s v="SUR-ENE"/>
    <x v="1"/>
    <s v="1"/>
    <x v="1"/>
  </r>
  <r>
    <x v="467"/>
    <x v="0"/>
    <s v="NUEVO"/>
    <s v="ENERES"/>
    <d v="2026-05-27T10:36:07"/>
    <x v="467"/>
    <n v="3448244"/>
    <s v="JAIRO ORLANDO VILLEGAS RAMIREZ"/>
    <s v="SIN DATOS"/>
    <s v="3232287141"/>
    <x v="467"/>
    <x v="18"/>
    <s v="900056150002130353"/>
    <x v="18"/>
    <x v="2"/>
    <s v="Revisor Instalac. Regadas Oriente"/>
    <x v="1"/>
    <x v="0"/>
    <x v="3"/>
    <x v="466"/>
    <s v="5 días 09:44"/>
    <x v="381"/>
    <x v="1"/>
    <s v="SIN DATO"/>
    <s v="SIN DATO"/>
    <s v="SIN DATO"/>
    <s v="SIN DATO"/>
    <n v="-75.387401139999994"/>
    <n v="6.1485996399999996"/>
    <s v="SUR-ENE"/>
    <x v="1"/>
    <s v="1"/>
    <x v="1"/>
  </r>
  <r>
    <x v="468"/>
    <x v="0"/>
    <s v="NUEVO"/>
    <s v="ENERES"/>
    <d v="2026-05-27T10:39:23"/>
    <x v="468"/>
    <n v="3448244"/>
    <s v="JAIRO ORLANDO VILLEGAS RAMIREZ"/>
    <s v="SIN DATOS"/>
    <s v="3232287141"/>
    <x v="468"/>
    <x v="18"/>
    <s v="900056150002130357"/>
    <x v="18"/>
    <x v="2"/>
    <s v="Revisor Instalac. Regadas Oriente"/>
    <x v="1"/>
    <x v="0"/>
    <x v="3"/>
    <x v="467"/>
    <s v="5 días 09:42"/>
    <x v="382"/>
    <x v="1"/>
    <s v="SIN DATO"/>
    <s v="SIN DATO"/>
    <s v="SIN DATO"/>
    <s v="SIN DATO"/>
    <n v="-75.387401139999994"/>
    <n v="6.1485996399999996"/>
    <s v="SUR-ENE"/>
    <x v="1"/>
    <s v="1"/>
    <x v="1"/>
  </r>
  <r>
    <x v="469"/>
    <x v="0"/>
    <s v="NUEVO"/>
    <s v="ENERES"/>
    <d v="2026-05-27T10:42:37"/>
    <x v="469"/>
    <n v="3448244"/>
    <s v="JAIRO ORLANDO VILLEGAS RAMIREZ"/>
    <s v="SIN DATOS"/>
    <s v="3232287141"/>
    <x v="469"/>
    <x v="18"/>
    <s v="900056150002130326"/>
    <x v="18"/>
    <x v="2"/>
    <s v="Revisor Instalac. Regadas Oriente"/>
    <x v="1"/>
    <x v="0"/>
    <x v="3"/>
    <x v="468"/>
    <s v="5 días 09:40"/>
    <x v="383"/>
    <x v="1"/>
    <s v="SIN DATO"/>
    <s v="SIN DATO"/>
    <s v="SIN DATO"/>
    <s v="SIN DATO"/>
    <n v="-75.387497999999994"/>
    <n v="6.1486549999999998"/>
    <s v="SUR-ENE"/>
    <x v="1"/>
    <s v="1"/>
    <x v="1"/>
  </r>
  <r>
    <x v="470"/>
    <x v="0"/>
    <s v="NUEVO"/>
    <s v="ENEDOM"/>
    <d v="2026-06-01T07:39:37"/>
    <x v="470"/>
    <n v="15365473"/>
    <s v="GABRIEL ANGEL RUIZ SIERRA"/>
    <s v="SIN DATOS"/>
    <s v="3117244416"/>
    <x v="470"/>
    <x v="70"/>
    <s v="190657200932840002"/>
    <x v="70"/>
    <x v="0"/>
    <s v="NORDESTE (HV-Macromed-Const. Redes)"/>
    <x v="0"/>
    <x v="0"/>
    <x v="0"/>
    <x v="469"/>
    <s v="6 días 17:44"/>
    <x v="384"/>
    <x v="0"/>
    <s v="SIN DATO"/>
    <s v="SIN DATO"/>
    <s v="SIN DATO"/>
    <s v="SIN DATO"/>
    <n v="-74.705890879999998"/>
    <n v="6.4809767999999996"/>
    <s v="SUR-ENE"/>
    <x v="4"/>
    <s v="1"/>
    <x v="0"/>
  </r>
  <r>
    <x v="471"/>
    <x v="0"/>
    <s v="NUEVO"/>
    <s v="ENEDOM"/>
    <d v="2026-07-09T14:24:17"/>
    <x v="471"/>
    <n v="22242038"/>
    <s v="MARIA SOFIA MONTES MENDOZA"/>
    <s v="SIN DATOS"/>
    <s v="3246433380"/>
    <x v="471"/>
    <x v="16"/>
    <s v="190736104056400001"/>
    <x v="16"/>
    <x v="0"/>
    <s v="Region Nordeste"/>
    <x v="1"/>
    <x v="0"/>
    <x v="3"/>
    <x v="470"/>
    <s v="0 días 14:24"/>
    <x v="138"/>
    <x v="0"/>
    <s v="SIN DATO"/>
    <s v="SIN DATO"/>
    <s v="SIN DATO"/>
    <s v="SIN DATO"/>
    <n v="-74.696772920000001"/>
    <n v="7.0878344200000001"/>
    <s v="SUR-ENE"/>
    <x v="4"/>
    <s v="1"/>
    <x v="0"/>
  </r>
  <r>
    <x v="472"/>
    <x v="0"/>
    <s v="NUEVO"/>
    <s v="ENERES"/>
    <d v="2026-05-27T11:07:11"/>
    <x v="472"/>
    <n v="3448244"/>
    <s v="JAIRO ORLANDO VILLEGAS RAMIREZ"/>
    <s v="SIN DATOS"/>
    <s v="3232287141"/>
    <x v="472"/>
    <x v="18"/>
    <s v="900056150002130339"/>
    <x v="18"/>
    <x v="2"/>
    <s v="Revisor Instalac. Regadas Oriente"/>
    <x v="1"/>
    <x v="0"/>
    <x v="3"/>
    <x v="471"/>
    <s v="5 días 09:38"/>
    <x v="385"/>
    <x v="1"/>
    <s v="SIN DATO"/>
    <s v="SIN DATO"/>
    <s v="SIN DATO"/>
    <s v="SIN DATO"/>
    <n v="-75.387434569999996"/>
    <n v="6.1486133199999999"/>
    <s v="SUR-ENE"/>
    <x v="1"/>
    <s v="1"/>
    <x v="1"/>
  </r>
  <r>
    <x v="473"/>
    <x v="0"/>
    <s v="NUEVO"/>
    <s v="ENERES"/>
    <d v="2026-05-27T11:32:57"/>
    <x v="473"/>
    <n v="70727068"/>
    <s v="GILDARDO MUÑOZ VILLA"/>
    <s v="SIN DATOS"/>
    <s v="3146157912"/>
    <x v="473"/>
    <x v="43"/>
    <s v="900057560002138166"/>
    <x v="43"/>
    <x v="2"/>
    <s v="Revisor Instalac. Regadas Oriente"/>
    <x v="1"/>
    <x v="0"/>
    <x v="3"/>
    <x v="472"/>
    <s v="4 días 09:00"/>
    <x v="386"/>
    <x v="0"/>
    <s v="SIN DATO"/>
    <s v="SIN DATO"/>
    <s v="SIN DATO"/>
    <s v="SIN DATO"/>
    <n v="-75.061094323000006"/>
    <n v="5.7595923510000402"/>
    <s v="SUR-ENE"/>
    <x v="1"/>
    <s v="1"/>
    <x v="0"/>
  </r>
  <r>
    <x v="474"/>
    <x v="0"/>
    <s v="NUEVO"/>
    <s v="ENEDOM"/>
    <d v="2026-06-01T07:54:27"/>
    <x v="474"/>
    <n v="15533808"/>
    <s v="FLABIO DE JESUS MESA RESTREPO"/>
    <s v="SIN DATOS"/>
    <s v="3214075567"/>
    <x v="474"/>
    <x v="39"/>
    <s v="190033200737215004"/>
    <x v="39"/>
    <x v="0"/>
    <s v="Habilitación Viviendas Suroeste"/>
    <x v="0"/>
    <x v="0"/>
    <x v="0"/>
    <x v="473"/>
    <s v="6 días 08:39"/>
    <x v="387"/>
    <x v="0"/>
    <s v="SIN DATO"/>
    <s v="SIN DATO"/>
    <s v="SIN DATO"/>
    <s v="SIN DATO"/>
    <n v="-75.835940800000003"/>
    <n v="5.6820966500000001"/>
    <s v="SUR-ENE"/>
    <x v="3"/>
    <s v="1"/>
    <x v="0"/>
  </r>
  <r>
    <x v="475"/>
    <x v="0"/>
    <s v="NUEVO"/>
    <s v="ENERES"/>
    <d v="2026-05-27T13:34:49"/>
    <x v="475"/>
    <n v="43634990"/>
    <s v="YRAIS URIBE  MONSALVE"/>
    <s v="SIN DATOS"/>
    <s v="3233290251"/>
    <x v="475"/>
    <x v="77"/>
    <s v="190501200360480000"/>
    <x v="76"/>
    <x v="2"/>
    <s v="Region Occidente"/>
    <x v="0"/>
    <x v="0"/>
    <x v="2"/>
    <x v="474"/>
    <s v="6 días 14:55"/>
    <x v="388"/>
    <x v="0"/>
    <s v="SIN DATO"/>
    <s v="SIN DATO"/>
    <s v="SIN DATO"/>
    <s v="SIN DATO"/>
    <n v="-75.79753092"/>
    <n v="6.5963016799999998"/>
    <s v="SUR-ENE"/>
    <x v="0"/>
    <s v="1"/>
    <x v="0"/>
  </r>
  <r>
    <x v="476"/>
    <x v="3"/>
    <s v="NUEVO"/>
    <s v="ENEMVI"/>
    <d v="2026-05-27T13:37:11"/>
    <x v="476"/>
    <n v="1039286709"/>
    <s v="RUBIEL ADOLFO PINO DAVID"/>
    <s v="SIN DATOS"/>
    <s v="3108476100"/>
    <x v="476"/>
    <x v="24"/>
    <s v="190285200712557201"/>
    <x v="24"/>
    <x v="5"/>
    <s v="Region Occidente"/>
    <x v="0"/>
    <x v="0"/>
    <x v="8"/>
    <x v="475"/>
    <s v="0 días 08:13"/>
    <x v="389"/>
    <x v="0"/>
    <s v="SIN DATO"/>
    <s v="SIN DATO"/>
    <s v="SIN DATO"/>
    <s v="SIN DATO"/>
    <n v="-76.368274"/>
    <n v="6.7417689999999997"/>
    <s v="SUR-ENE"/>
    <x v="0"/>
    <s v="1"/>
    <x v="0"/>
  </r>
  <r>
    <x v="477"/>
    <x v="0"/>
    <s v="NUEVO"/>
    <s v="ENEDOM"/>
    <d v="2026-05-27T15:02:40"/>
    <x v="477"/>
    <n v="70416425"/>
    <s v="JESUS MARIA RESTREPO BRAVO"/>
    <s v="SIN DATOS"/>
    <s v="3206587461"/>
    <x v="477"/>
    <x v="61"/>
    <s v="190101100039420001"/>
    <x v="61"/>
    <x v="4"/>
    <s v="Habilitación Viviendas Suroeste"/>
    <x v="1"/>
    <x v="0"/>
    <x v="4"/>
    <x v="476"/>
    <s v="5 días 15:15"/>
    <x v="159"/>
    <x v="3"/>
    <s v="SIN DATO"/>
    <s v="SIN DATO"/>
    <s v="SIN DATO"/>
    <s v="SIN DATO"/>
    <n v="-76.017645999999999"/>
    <n v="5.8481339999999999"/>
    <s v="SUR-ENE"/>
    <x v="3"/>
    <s v="1"/>
    <x v="3"/>
  </r>
  <r>
    <x v="478"/>
    <x v="0"/>
    <s v="NUEVO"/>
    <s v="ENEDOM"/>
    <d v="2026-06-03T12:18:26"/>
    <x v="478"/>
    <n v="1007114490"/>
    <s v="YENIFER TATIANA RUA MAZUELA"/>
    <s v="SIN DATOS"/>
    <s v="3504556938"/>
    <x v="478"/>
    <x v="43"/>
    <s v="190755100085620001"/>
    <x v="43"/>
    <x v="0"/>
    <s v="Habilitación Viviendas Oriente"/>
    <x v="1"/>
    <x v="0"/>
    <x v="3"/>
    <x v="477"/>
    <s v="4 días 12:00"/>
    <x v="390"/>
    <x v="0"/>
    <s v="SIN DATO"/>
    <s v="SIN DATO"/>
    <s v="SIN DATO"/>
    <s v="SIN DATO"/>
    <n v="-74.827773129999997"/>
    <n v="5.8388675699999997"/>
    <s v="SUR-ENE"/>
    <x v="1"/>
    <s v="1"/>
    <x v="0"/>
  </r>
  <r>
    <x v="479"/>
    <x v="0"/>
    <s v="NUEVO"/>
    <s v="ENEDOM"/>
    <d v="2026-06-03T16:04:32"/>
    <x v="479"/>
    <n v="3355406"/>
    <s v="JHON ELIAS CASTAÑO BETANCUR"/>
    <s v="SIN DATOS"/>
    <s v="3104339096"/>
    <x v="479"/>
    <x v="78"/>
    <s v="190347100008605000"/>
    <x v="77"/>
    <x v="0"/>
    <s v="Habilitación Viviendas Suroeste"/>
    <x v="1"/>
    <x v="0"/>
    <x v="3"/>
    <x v="478"/>
    <s v="8 días 20:53"/>
    <x v="159"/>
    <x v="3"/>
    <s v="SIN DATO"/>
    <s v="SIN DATO"/>
    <s v="SIN DATO"/>
    <s v="SIN DATO"/>
    <n v="-75.731181379999995"/>
    <n v="6.2076586899999997"/>
    <s v="SUR-ENE"/>
    <x v="3"/>
    <s v="1"/>
    <x v="3"/>
  </r>
  <r>
    <x v="480"/>
    <x v="0"/>
    <s v="NUEVO"/>
    <s v="ENERES"/>
    <d v="2026-05-27T15:53:18"/>
    <x v="480"/>
    <n v="15443497"/>
    <s v="JOHN MICHAEL NARANJO GALLO"/>
    <s v="SIN DATOS"/>
    <s v="3242674799"/>
    <x v="480"/>
    <x v="14"/>
    <s v="190149200840450002"/>
    <x v="14"/>
    <x v="2"/>
    <s v="Revisor Instalac. Regadas Oriente"/>
    <x v="0"/>
    <x v="0"/>
    <x v="2"/>
    <x v="479"/>
    <s v="5 días 15:52"/>
    <x v="391"/>
    <x v="0"/>
    <s v="SIN DATO"/>
    <s v="SIN DATO"/>
    <s v="SIN DATO"/>
    <s v="SIN DATO"/>
    <n v="-75.298047240000002"/>
    <n v="6.0512823899999999"/>
    <s v="SUR-ENE"/>
    <x v="1"/>
    <s v="1"/>
    <x v="0"/>
  </r>
  <r>
    <x v="481"/>
    <x v="0"/>
    <s v="NUEVO"/>
    <s v="ENERES"/>
    <d v="2026-05-28T07:52:40"/>
    <x v="481"/>
    <n v="43055417"/>
    <s v="LUZ ADRIANA GARCIA ZAPATA"/>
    <s v="3412578"/>
    <s v="3003067612"/>
    <x v="481"/>
    <x v="13"/>
    <s v="051824005100460201"/>
    <x v="13"/>
    <x v="2"/>
    <s v="Revisor Instal. Regadas Metrosur"/>
    <x v="1"/>
    <x v="0"/>
    <x v="3"/>
    <x v="480"/>
    <s v="3 días 13:26"/>
    <x v="182"/>
    <x v="0"/>
    <s v="6/07/2026 21:34:31"/>
    <s v="DESCARTADO"/>
    <s v="JUAN SEBASTIAN AGUILAR FONSECA"/>
    <s v="470 Debe corregir conexión de medidor. Medidor conectado sin legalizar."/>
    <n v="-75.606688509999998"/>
    <n v="6.2218723300000001"/>
    <s v="SUR-ENE"/>
    <x v="2"/>
    <s v="1"/>
    <x v="0"/>
  </r>
  <r>
    <x v="482"/>
    <x v="0"/>
    <s v="CAMBI"/>
    <s v="ENERES"/>
    <d v="2026-05-28T09:16:19"/>
    <x v="482"/>
    <n v="71733783"/>
    <s v="EMILIO ALBERTO MANJARES CHAVARRIAGA"/>
    <s v="SIN DATOS"/>
    <s v="3108306123"/>
    <x v="482"/>
    <x v="18"/>
    <s v="190617200750490130"/>
    <x v="18"/>
    <x v="8"/>
    <s v="Revisor Instalac. Regadas Oriente"/>
    <x v="0"/>
    <x v="0"/>
    <x v="2"/>
    <x v="481"/>
    <s v="0 días 11:15"/>
    <x v="392"/>
    <x v="0"/>
    <s v="SIN DATO"/>
    <s v="SIN DATO"/>
    <s v="SIN DATO"/>
    <s v="SIN DATO"/>
    <n v="-75.399405000000002"/>
    <n v="6.0823280000000004"/>
    <s v="SUR-ENE"/>
    <x v="1"/>
    <s v="2"/>
    <x v="0"/>
  </r>
  <r>
    <x v="483"/>
    <x v="0"/>
    <s v="NUEVO"/>
    <s v="ENERES"/>
    <d v="2026-05-28T10:46:21"/>
    <x v="483"/>
    <n v="21464139"/>
    <s v="LUCELLY DE JESUS RESTREPO DE HIGUITA"/>
    <s v="SIN DATOS"/>
    <s v="3105370613"/>
    <x v="483"/>
    <x v="39"/>
    <s v="190034100269750014"/>
    <x v="39"/>
    <x v="2"/>
    <s v="Revisor Instala. Regadas Suroeste"/>
    <x v="1"/>
    <x v="0"/>
    <x v="3"/>
    <x v="482"/>
    <s v="28 días 10:46"/>
    <x v="159"/>
    <x v="3"/>
    <s v="SIN DATO"/>
    <s v="SIN DATO"/>
    <s v="SIN DATO"/>
    <s v="SIN DATO"/>
    <n v="-75.882673460000007"/>
    <n v="5.6567435499999998"/>
    <s v="SUR-ENE"/>
    <x v="3"/>
    <s v="1"/>
    <x v="3"/>
  </r>
  <r>
    <x v="484"/>
    <x v="0"/>
    <s v="NUEVO"/>
    <s v="ENERES"/>
    <d v="2026-05-28T13:45:13"/>
    <x v="484"/>
    <n v="1152207302"/>
    <s v="SANTIAGO VALENZUELA OSPINA"/>
    <s v="SIN DATOS"/>
    <s v="3204150866"/>
    <x v="484"/>
    <x v="59"/>
    <s v="190670201806020003"/>
    <x v="59"/>
    <x v="2"/>
    <s v="Region Nordeste"/>
    <x v="0"/>
    <x v="0"/>
    <x v="2"/>
    <x v="483"/>
    <s v="3 días 13:52"/>
    <x v="393"/>
    <x v="0"/>
    <s v="SIN DATO"/>
    <s v="SIN DATO"/>
    <s v="SIN DATO"/>
    <s v="SIN DATO"/>
    <n v="-74.967896730000007"/>
    <n v="6.49726158"/>
    <s v="SUR-ENE"/>
    <x v="4"/>
    <s v="1"/>
    <x v="0"/>
  </r>
  <r>
    <x v="485"/>
    <x v="0"/>
    <s v="NUEVO"/>
    <s v="ENERES"/>
    <d v="2026-05-28T15:42:23"/>
    <x v="485"/>
    <n v="98625120"/>
    <s v="CARLOS ANDRES GARCIA JARAMILLO"/>
    <s v="SIN DATOS"/>
    <s v="3017616721"/>
    <x v="485"/>
    <x v="7"/>
    <s v="190789200365847003"/>
    <x v="7"/>
    <x v="2"/>
    <s v="Revisor Instala. Regadas Suroeste"/>
    <x v="0"/>
    <x v="0"/>
    <x v="2"/>
    <x v="484"/>
    <s v="28 días 15:42"/>
    <x v="159"/>
    <x v="3"/>
    <s v="SIN DATO"/>
    <s v="SIN DATO"/>
    <s v="SIN DATO"/>
    <s v="SIN DATO"/>
    <n v="-75.697265950000002"/>
    <n v="5.6815307400000004"/>
    <s v="SUR-ENE"/>
    <x v="3"/>
    <s v="1"/>
    <x v="3"/>
  </r>
  <r>
    <x v="486"/>
    <x v="0"/>
    <s v="NUEVO"/>
    <s v="ENERES"/>
    <d v="2026-05-28T17:14:24"/>
    <x v="486"/>
    <n v="800027617"/>
    <s v="MENSULA S.A.S."/>
    <s v="3613536"/>
    <s v="3217951494"/>
    <x v="486"/>
    <x v="18"/>
    <s v="190616100503220103"/>
    <x v="18"/>
    <x v="2"/>
    <s v="Revisor Instalac. Regadas Oriente"/>
    <x v="1"/>
    <x v="0"/>
    <x v="3"/>
    <x v="485"/>
    <s v="6 días 17:08"/>
    <x v="35"/>
    <x v="1"/>
    <s v="SIN DATO"/>
    <s v="SIN DATO"/>
    <s v="SIN DATO"/>
    <s v="SIN DATO"/>
    <n v="-75.410936840999995"/>
    <n v="6.1513271930000402"/>
    <s v="SUR-ENE"/>
    <x v="1"/>
    <s v="1"/>
    <x v="1"/>
  </r>
  <r>
    <x v="487"/>
    <x v="0"/>
    <s v="NUEVO"/>
    <s v="ENERES"/>
    <d v="2026-05-28T17:18:14"/>
    <x v="487"/>
    <n v="800027617"/>
    <s v="MENSULA S.A.S."/>
    <s v="3613536"/>
    <s v="3217951494"/>
    <x v="487"/>
    <x v="18"/>
    <s v="190616100503230201"/>
    <x v="18"/>
    <x v="2"/>
    <s v="Revisor Instalac. Regadas Oriente"/>
    <x v="1"/>
    <x v="0"/>
    <x v="3"/>
    <x v="486"/>
    <s v="4 días 13:41"/>
    <x v="394"/>
    <x v="0"/>
    <s v="SIN DATO"/>
    <s v="SIN DATO"/>
    <s v="SIN DATO"/>
    <s v="SIN DATO"/>
    <n v="-75.410936840999995"/>
    <n v="6.1513271930000402"/>
    <s v="SUR-ENE"/>
    <x v="1"/>
    <s v="1"/>
    <x v="0"/>
  </r>
  <r>
    <x v="488"/>
    <x v="0"/>
    <s v="NUEVO"/>
    <s v="ENERES"/>
    <d v="2026-05-28T17:52:20"/>
    <x v="488"/>
    <n v="800027617"/>
    <s v="MENSULA S.A.S."/>
    <s v="3613536"/>
    <s v="3217951494"/>
    <x v="488"/>
    <x v="18"/>
    <s v="190616100503220603"/>
    <x v="18"/>
    <x v="2"/>
    <s v="Revisor Instalac. Regadas Oriente"/>
    <x v="1"/>
    <x v="0"/>
    <x v="3"/>
    <x v="487"/>
    <s v="6 días 20:28"/>
    <x v="395"/>
    <x v="1"/>
    <s v="SIN DATO"/>
    <s v="SIN DATO"/>
    <s v="SIN DATO"/>
    <s v="SIN DATO"/>
    <n v="-75.410936840999995"/>
    <n v="6.1513271930000402"/>
    <s v="SUR-ENE"/>
    <x v="1"/>
    <s v="1"/>
    <x v="1"/>
  </r>
  <r>
    <x v="489"/>
    <x v="0"/>
    <s v="NUEVO"/>
    <s v="ENEDOM"/>
    <d v="2026-06-10T11:28:50"/>
    <x v="489"/>
    <n v="32277480"/>
    <s v="DIANA TORO"/>
    <s v="6039360"/>
    <s v="3207217381"/>
    <x v="489"/>
    <x v="73"/>
    <s v="187003117560440501"/>
    <x v="68"/>
    <x v="0"/>
    <s v="Region Nordeste"/>
    <x v="0"/>
    <x v="0"/>
    <x v="0"/>
    <x v="488"/>
    <s v="3 días 07:11"/>
    <x v="396"/>
    <x v="0"/>
    <s v="SIN DATO"/>
    <s v="SIN DATO"/>
    <s v="SIN DATO"/>
    <s v="SIN DATO"/>
    <n v="-75.261757709999998"/>
    <n v="6.5789718199999996"/>
    <s v="SUR-ENE"/>
    <x v="4"/>
    <s v="1"/>
    <x v="0"/>
  </r>
  <r>
    <x v="490"/>
    <x v="0"/>
    <s v="NUEVO"/>
    <s v="ENERES"/>
    <d v="2026-05-28T18:41:13"/>
    <x v="490"/>
    <n v="800027617"/>
    <s v="MENSULA S.A.S."/>
    <s v="3613536"/>
    <s v="3217951494"/>
    <x v="490"/>
    <x v="18"/>
    <s v="190616100503220601"/>
    <x v="18"/>
    <x v="2"/>
    <s v="Revisor Instalac. Regadas Oriente"/>
    <x v="1"/>
    <x v="0"/>
    <x v="3"/>
    <x v="489"/>
    <s v="2 días 08:50"/>
    <x v="397"/>
    <x v="0"/>
    <s v="SIN DATO"/>
    <s v="SIN DATO"/>
    <s v="SIN DATO"/>
    <s v="SIN DATO"/>
    <n v="-75.410936840999995"/>
    <n v="6.1513271930000402"/>
    <s v="SUR-ENE"/>
    <x v="1"/>
    <s v="1"/>
    <x v="0"/>
  </r>
  <r>
    <x v="491"/>
    <x v="0"/>
    <s v="NUEVO"/>
    <s v="ENERES"/>
    <d v="2026-05-28T18:46:00"/>
    <x v="491"/>
    <n v="800027617"/>
    <s v="MENSULA S.A.S."/>
    <s v="3613536"/>
    <s v="3217951494"/>
    <x v="491"/>
    <x v="18"/>
    <s v="190616100503220605"/>
    <x v="18"/>
    <x v="2"/>
    <s v="Revisor Instalac. Regadas Oriente"/>
    <x v="1"/>
    <x v="0"/>
    <x v="3"/>
    <x v="490"/>
    <s v="2 días 16:35"/>
    <x v="52"/>
    <x v="0"/>
    <s v="SIN DATO"/>
    <s v="SIN DATO"/>
    <s v="SIN DATO"/>
    <s v="SIN DATO"/>
    <n v="-75.410936840999995"/>
    <n v="6.1513271930000402"/>
    <s v="SUR-ENE"/>
    <x v="1"/>
    <s v="1"/>
    <x v="0"/>
  </r>
  <r>
    <x v="492"/>
    <x v="0"/>
    <s v="NUEVO"/>
    <s v="ENERES"/>
    <d v="2026-05-28T20:10:26"/>
    <x v="492"/>
    <n v="800027617"/>
    <s v="MENSULA S.A.S."/>
    <s v="3613536"/>
    <s v="3217951494"/>
    <x v="492"/>
    <x v="18"/>
    <s v="190616100503210403"/>
    <x v="18"/>
    <x v="2"/>
    <s v="Revisor Instalac. Regadas Oriente"/>
    <x v="1"/>
    <x v="0"/>
    <x v="3"/>
    <x v="491"/>
    <s v="6 días 20:26"/>
    <x v="398"/>
    <x v="1"/>
    <s v="SIN DATO"/>
    <s v="SIN DATO"/>
    <s v="SIN DATO"/>
    <s v="SIN DATO"/>
    <n v="-75.410936840999995"/>
    <n v="6.1513271930000402"/>
    <s v="SUR-ENE"/>
    <x v="1"/>
    <s v="1"/>
    <x v="1"/>
  </r>
  <r>
    <x v="493"/>
    <x v="0"/>
    <s v="NUEVO"/>
    <s v="ENERES"/>
    <d v="2026-05-28T20:31:07"/>
    <x v="493"/>
    <n v="800027617"/>
    <s v="MENSULA S.A.S."/>
    <s v="3613536"/>
    <s v="3217951494"/>
    <x v="493"/>
    <x v="18"/>
    <s v="190616100503230404"/>
    <x v="18"/>
    <x v="2"/>
    <s v="Revisor Instalac. Regadas Oriente"/>
    <x v="1"/>
    <x v="0"/>
    <x v="3"/>
    <x v="492"/>
    <s v="2 días 11:05"/>
    <x v="399"/>
    <x v="0"/>
    <s v="SIN DATO"/>
    <s v="SIN DATO"/>
    <s v="SIN DATO"/>
    <s v="SIN DATO"/>
    <n v="-75.410936840999995"/>
    <n v="6.1513271930000402"/>
    <s v="SUR-ENE"/>
    <x v="1"/>
    <s v="1"/>
    <x v="0"/>
  </r>
  <r>
    <x v="494"/>
    <x v="0"/>
    <s v="NUEVO"/>
    <s v="ENERES"/>
    <d v="2026-05-28T21:12:42"/>
    <x v="494"/>
    <n v="800027617"/>
    <s v="MENSULA S.A.S."/>
    <s v="3613536"/>
    <s v="3217951494"/>
    <x v="494"/>
    <x v="18"/>
    <s v="190616100503210404"/>
    <x v="18"/>
    <x v="2"/>
    <s v="Revisor Instalac. Regadas Oriente"/>
    <x v="1"/>
    <x v="0"/>
    <x v="3"/>
    <x v="493"/>
    <s v="0 días 10:49"/>
    <x v="400"/>
    <x v="0"/>
    <s v="SIN DATO"/>
    <s v="SIN DATO"/>
    <s v="SIN DATO"/>
    <s v="SIN DATO"/>
    <n v="-75.410936840999995"/>
    <n v="6.1513271930000402"/>
    <s v="SUR-ENE"/>
    <x v="1"/>
    <s v="1"/>
    <x v="0"/>
  </r>
  <r>
    <x v="495"/>
    <x v="0"/>
    <s v="NUEVO"/>
    <s v="ENEDOM"/>
    <d v="2026-06-02T10:26:51"/>
    <x v="495"/>
    <n v="1039706488"/>
    <s v="DIANA MARCELA PULGARIN MARIN"/>
    <s v="SIN DATOS"/>
    <s v="3227220751"/>
    <x v="495"/>
    <x v="70"/>
    <s v="190657200936207003"/>
    <x v="70"/>
    <x v="0"/>
    <s v="NORDESTE (HV-Macromed-Const. Redes)"/>
    <x v="0"/>
    <x v="0"/>
    <x v="0"/>
    <x v="494"/>
    <s v="6 días 17:44"/>
    <x v="384"/>
    <x v="0"/>
    <s v="SIN DATO"/>
    <s v="SIN DATO"/>
    <s v="SIN DATO"/>
    <s v="SIN DATO"/>
    <n v="-74.699439999999996"/>
    <n v="6.4838769999999997"/>
    <s v="SUR-ENE"/>
    <x v="4"/>
    <s v="1"/>
    <x v="0"/>
  </r>
  <r>
    <x v="496"/>
    <x v="0"/>
    <s v="NUEVO"/>
    <s v="ENERES"/>
    <d v="2026-05-29T08:05:51"/>
    <x v="496"/>
    <n v="71876816"/>
    <s v="RODRIGO HERNAN CASTAÑEDA URIBE"/>
    <s v="SIN DATOS"/>
    <s v="3223923843"/>
    <x v="496"/>
    <x v="55"/>
    <s v="190792200660005003"/>
    <x v="55"/>
    <x v="2"/>
    <s v="Revisor Instala. Regadas Suroeste"/>
    <x v="0"/>
    <x v="0"/>
    <x v="2"/>
    <x v="495"/>
    <s v="8 días 08:43"/>
    <x v="401"/>
    <x v="1"/>
    <s v="SIN DATO"/>
    <s v="SIN DATO"/>
    <s v="SIN DATO"/>
    <s v="SIN DATO"/>
    <n v="-75.808120000000002"/>
    <n v="5.8655850000000003"/>
    <s v="SUR-ENE"/>
    <x v="3"/>
    <s v="1"/>
    <x v="1"/>
  </r>
  <r>
    <x v="497"/>
    <x v="0"/>
    <s v="CAMBI"/>
    <s v="ENERES"/>
    <d v="2026-05-29T08:16:51"/>
    <x v="497"/>
    <n v="8355846"/>
    <s v="JUAN SEBASTIAN OCHOA MONTOYA"/>
    <s v="5783627"/>
    <s v="3128707691"/>
    <x v="497"/>
    <x v="15"/>
    <s v="190042200956000012"/>
    <x v="15"/>
    <x v="8"/>
    <s v="Region Occidente"/>
    <x v="0"/>
    <x v="0"/>
    <x v="2"/>
    <x v="496"/>
    <s v="8 días 11:08"/>
    <x v="402"/>
    <x v="1"/>
    <s v="SIN DATO"/>
    <s v="SIN DATO"/>
    <s v="SIN DATO"/>
    <s v="SIN DATO"/>
    <n v="-75.825333000000001"/>
    <n v="6.594722"/>
    <s v="SUR-ENE"/>
    <x v="0"/>
    <s v="2"/>
    <x v="1"/>
  </r>
  <r>
    <x v="498"/>
    <x v="3"/>
    <s v="NUEVO"/>
    <s v="ENEMVI"/>
    <d v="2026-05-29T08:32:34"/>
    <x v="498"/>
    <n v="1038768385"/>
    <s v="ANDRES DE JESUS ISAZA CAMPILLO"/>
    <s v="SIN DATOS"/>
    <s v="3002915359"/>
    <x v="498"/>
    <x v="79"/>
    <s v="190209100225100000"/>
    <x v="78"/>
    <x v="5"/>
    <s v="Equipo Movimiento de Redes Suroeste"/>
    <x v="1"/>
    <x v="0"/>
    <x v="5"/>
    <x v="497"/>
    <s v="8 días 15:39"/>
    <x v="403"/>
    <x v="1"/>
    <s v="SIN DATO"/>
    <s v="SIN DATO"/>
    <s v="SIN DATO"/>
    <s v="SIN DATO"/>
    <n v="-75.912647000000007"/>
    <n v="6.0492124799999996"/>
    <s v="SUR-ENE"/>
    <x v="3"/>
    <s v="1"/>
    <x v="1"/>
  </r>
  <r>
    <x v="499"/>
    <x v="0"/>
    <s v="NUEVO"/>
    <s v="ENEDOM"/>
    <d v="2026-05-29T11:17:15"/>
    <x v="499"/>
    <n v="3566241"/>
    <s v="ORLANDO DE JESUS ARREDONDO RUIZ"/>
    <s v="SIN DATOS"/>
    <s v="3127103394"/>
    <x v="499"/>
    <x v="63"/>
    <s v="900056420002141975"/>
    <x v="63"/>
    <x v="4"/>
    <s v="Habilitación Viviendas Suroeste"/>
    <x v="1"/>
    <x v="0"/>
    <x v="4"/>
    <x v="498"/>
    <s v="4 días 10:59"/>
    <x v="404"/>
    <x v="1"/>
    <s v="SIN DATO"/>
    <s v="SIN DATO"/>
    <s v="SIN DATO"/>
    <s v="SIN DATO"/>
    <n v="-75.981418538"/>
    <n v="5.9709148120000499"/>
    <s v="SUR-ENE"/>
    <x v="3"/>
    <s v="1"/>
    <x v="1"/>
  </r>
  <r>
    <x v="500"/>
    <x v="0"/>
    <s v="NUEVO"/>
    <s v="ENERES"/>
    <d v="2026-05-29T17:14:44"/>
    <x v="500"/>
    <n v="6428288"/>
    <s v="ARBEY BEDOYA VALENCIA"/>
    <s v="2381771"/>
    <s v="3218242970"/>
    <x v="500"/>
    <x v="80"/>
    <s v="190091200802000002"/>
    <x v="79"/>
    <x v="2"/>
    <s v="Revisor Instala. Regadas Suroeste"/>
    <x v="0"/>
    <x v="0"/>
    <x v="2"/>
    <x v="499"/>
    <s v="6 días 20:50"/>
    <x v="405"/>
    <x v="0"/>
    <s v="SIN DATO"/>
    <s v="SIN DATO"/>
    <s v="SIN DATO"/>
    <s v="SIN DATO"/>
    <n v="-75.947360520000004"/>
    <n v="5.7224056799999996"/>
    <s v="SUR-ENE"/>
    <x v="3"/>
    <s v="1"/>
    <x v="0"/>
  </r>
  <r>
    <x v="501"/>
    <x v="3"/>
    <s v="NUEVO"/>
    <s v="ENEMVI"/>
    <d v="2026-05-30T10:51:56"/>
    <x v="501"/>
    <n v="15539782"/>
    <s v="ALEXANDER DE JESUS BETANCUR RUEDA"/>
    <s v="SIN DATOS"/>
    <s v="3245285831"/>
    <x v="501"/>
    <x v="16"/>
    <s v="190735100018400000"/>
    <x v="16"/>
    <x v="5"/>
    <s v="NORDESTE RMRT Fabio Andres Chaverra"/>
    <x v="1"/>
    <x v="0"/>
    <x v="5"/>
    <x v="500"/>
    <s v="4 días 14:18"/>
    <x v="406"/>
    <x v="0"/>
    <s v="SIN DATO"/>
    <s v="SIN DATO"/>
    <s v="SIN DATO"/>
    <s v="SIN DATO"/>
    <n v="-74.709131999999997"/>
    <n v="7.0778299999999996"/>
    <s v="SUR-ENE"/>
    <x v="4"/>
    <s v="1"/>
    <x v="0"/>
  </r>
  <r>
    <x v="502"/>
    <x v="0"/>
    <s v="NUEVO"/>
    <s v="ENERES"/>
    <d v="2026-06-01T07:29:23"/>
    <x v="502"/>
    <n v="43646345"/>
    <s v="CARMEN DAMARIS ARISTIZABAL ARISTIZABAL"/>
    <s v="SIN DATOS"/>
    <s v="3135148642"/>
    <x v="502"/>
    <x v="15"/>
    <s v="190042200591885001"/>
    <x v="15"/>
    <x v="2"/>
    <s v="Region Occidente"/>
    <x v="0"/>
    <x v="0"/>
    <x v="2"/>
    <x v="501"/>
    <s v="10 días 15:16"/>
    <x v="159"/>
    <x v="3"/>
    <s v="SIN DATO"/>
    <s v="SIN DATO"/>
    <s v="SIN DATO"/>
    <s v="SIN DATO"/>
    <n v="-75.836023999999995"/>
    <n v="6.582719"/>
    <s v="SUR-ENE"/>
    <x v="0"/>
    <s v="1"/>
    <x v="3"/>
  </r>
  <r>
    <x v="503"/>
    <x v="0"/>
    <s v="NUEVO"/>
    <s v="ENERES"/>
    <d v="2026-06-01T09:31:50"/>
    <x v="503"/>
    <n v="15438745"/>
    <s v="GUSTAVO ANDREY ARENAS TABARES"/>
    <s v="SIN DATOS"/>
    <s v="3113730342"/>
    <x v="503"/>
    <x v="18"/>
    <s v="190616200391279003"/>
    <x v="18"/>
    <x v="2"/>
    <s v="Revisor Instalac. Regadas Oriente"/>
    <x v="0"/>
    <x v="0"/>
    <x v="2"/>
    <x v="502"/>
    <s v="10 días 13:23"/>
    <x v="159"/>
    <x v="3"/>
    <s v="SIN DATO"/>
    <s v="SIN DATO"/>
    <s v="SIN DATO"/>
    <s v="SIN DATO"/>
    <n v="-75.398295000000005"/>
    <n v="6.1606529999999999"/>
    <s v="SUR-ENE"/>
    <x v="1"/>
    <s v="1"/>
    <x v="3"/>
  </r>
  <r>
    <x v="504"/>
    <x v="0"/>
    <s v="NUEVO"/>
    <s v="ENERES"/>
    <d v="2026-06-01T09:33:56"/>
    <x v="504"/>
    <n v="43001170"/>
    <s v="MARIA ELENA YEPES ZAPATA"/>
    <s v="SIN DATOS"/>
    <s v="3146262825"/>
    <x v="504"/>
    <x v="30"/>
    <s v="190656200785400012"/>
    <x v="30"/>
    <x v="2"/>
    <s v="Region Occidente"/>
    <x v="0"/>
    <x v="0"/>
    <x v="2"/>
    <x v="503"/>
    <s v="6 días 10:10"/>
    <x v="407"/>
    <x v="0"/>
    <s v="SIN DATO"/>
    <s v="SIN DATO"/>
    <s v="SIN DATO"/>
    <s v="SIN DATO"/>
    <n v="-75.743502820000003"/>
    <n v="6.4768021500000001"/>
    <s v="SUR-ENE"/>
    <x v="0"/>
    <s v="1"/>
    <x v="0"/>
  </r>
  <r>
    <x v="505"/>
    <x v="0"/>
    <s v="NUEVO"/>
    <s v="ENERES"/>
    <d v="2026-06-01T10:43:44"/>
    <x v="505"/>
    <n v="1152217556"/>
    <s v="MATEO DAVILA ORTIZ"/>
    <s v="4910384"/>
    <s v="3003615460"/>
    <x v="505"/>
    <x v="13"/>
    <s v="117004841000000100"/>
    <x v="13"/>
    <x v="2"/>
    <s v="Revisor Instal. Regadas Metrosur"/>
    <x v="1"/>
    <x v="0"/>
    <x v="3"/>
    <x v="504"/>
    <s v="2 días 11:18"/>
    <x v="408"/>
    <x v="0"/>
    <s v="22/06/2026 23:22:00"/>
    <s v="DESCARTADO"/>
    <s v="YHAN GIANNY MATURANA LARGACHA"/>
    <s v="450 aterrizar capacete "/>
    <n v="-75.639339919999998"/>
    <n v="6.24575017"/>
    <s v="SUR-ENE"/>
    <x v="2"/>
    <s v="1"/>
    <x v="0"/>
  </r>
  <r>
    <x v="506"/>
    <x v="1"/>
    <s v="NUEVO"/>
    <s v="ENECNX"/>
    <d v="2026-07-07T11:04:27"/>
    <x v="506"/>
    <n v="43593294"/>
    <s v="MARY LIGIA MOLINA JARAMILLO"/>
    <s v="SIN DATOS"/>
    <s v="3002247470"/>
    <x v="506"/>
    <x v="13"/>
    <s v="040729001000550000"/>
    <x v="13"/>
    <x v="1"/>
    <s v="Revisor Puntos de Conexión Metrosur"/>
    <x v="1"/>
    <x v="0"/>
    <x v="1"/>
    <x v="505"/>
    <s v="3 días 11:04"/>
    <x v="409"/>
    <x v="1"/>
    <s v="5/06/2026 15:29:08"/>
    <s v="PTO CONEXIÓN CERRADO"/>
    <s v="JUAN GUILLERMO RAMIREZ CAMACHO"/>
    <s v="NA"/>
    <n v="-75.601586459999993"/>
    <n v="6.2101694500000004"/>
    <s v="SUR-ENE"/>
    <x v="2"/>
    <s v="2"/>
    <x v="1"/>
  </r>
  <r>
    <x v="507"/>
    <x v="4"/>
    <s v="NUEVO"/>
    <s v="ENEPRE"/>
    <d v="2026-07-02T10:03:26"/>
    <x v="507"/>
    <n v="1269657"/>
    <s v="GENESIS YESENIA TORRES JIMENEZ"/>
    <s v="SIN DATOS"/>
    <s v="3148873138"/>
    <x v="507"/>
    <x v="16"/>
    <s v="190735100518900004"/>
    <x v="16"/>
    <x v="6"/>
    <s v="NORDESTE Revisor puntos de conexion"/>
    <x v="1"/>
    <x v="0"/>
    <x v="6"/>
    <x v="506"/>
    <s v="6 días 10:03"/>
    <x v="410"/>
    <x v="0"/>
    <s v="SIN DATO"/>
    <s v="SIN DATO"/>
    <s v="SIN DATO"/>
    <s v="SIN DATO"/>
    <n v="-74.641613749000001"/>
    <n v="7.2680489580000698"/>
    <s v="SUR-ENE"/>
    <x v="4"/>
    <s v="1"/>
    <x v="0"/>
  </r>
  <r>
    <x v="508"/>
    <x v="0"/>
    <s v="NUEVO"/>
    <s v="ENEDOM"/>
    <d v="2026-06-04T10:50:54"/>
    <x v="508"/>
    <n v="1050923812"/>
    <s v="ELIDA ERLINDA VALLEJO LONDOÑO"/>
    <s v="SIN DATOS"/>
    <s v="3192731266"/>
    <x v="508"/>
    <x v="65"/>
    <s v="190031101513511005"/>
    <x v="65"/>
    <x v="0"/>
    <s v="Region Nordeste"/>
    <x v="1"/>
    <x v="0"/>
    <x v="3"/>
    <x v="507"/>
    <s v="6 días 11:53"/>
    <x v="411"/>
    <x v="1"/>
    <s v="SIN DATO"/>
    <s v="SIN DATO"/>
    <s v="SIN DATO"/>
    <s v="SIN DATO"/>
    <n v="-75.077650000000006"/>
    <n v="6.9040270000000001"/>
    <s v="SUR-ENE"/>
    <x v="4"/>
    <s v="1"/>
    <x v="1"/>
  </r>
  <r>
    <x v="509"/>
    <x v="0"/>
    <s v="NUEVO"/>
    <s v="ENERES"/>
    <d v="2026-06-01T15:07:24"/>
    <x v="509"/>
    <n v="71878823"/>
    <s v="DAVID ANDRES LOAIZA PELAEZ"/>
    <s v="SIN DATOS"/>
    <s v="3113082790"/>
    <x v="509"/>
    <x v="38"/>
    <s v="190368200878410005"/>
    <x v="38"/>
    <x v="2"/>
    <s v="Revisor Instala. Regadas Suroeste"/>
    <x v="0"/>
    <x v="0"/>
    <x v="2"/>
    <x v="508"/>
    <s v="6 días 13:43"/>
    <x v="412"/>
    <x v="0"/>
    <s v="SIN DATO"/>
    <s v="SIN DATO"/>
    <s v="SIN DATO"/>
    <s v="SIN DATO"/>
    <n v="-75.776550999999998"/>
    <n v="5.7991900000000003"/>
    <s v="SUR-ENE"/>
    <x v="3"/>
    <s v="1"/>
    <x v="0"/>
  </r>
  <r>
    <x v="510"/>
    <x v="0"/>
    <s v="NUEVO"/>
    <s v="ENEDOM"/>
    <d v="2026-07-10T10:54:02"/>
    <x v="510"/>
    <n v="8431639"/>
    <s v="GUSTAVO ADOLFO OROZCO RAMIREZ"/>
    <s v="4952009"/>
    <s v="3148948276"/>
    <x v="510"/>
    <x v="6"/>
    <s v="163017179400000000"/>
    <x v="6"/>
    <x v="0"/>
    <s v="Habilitación Viviendas Metrosur"/>
    <x v="1"/>
    <x v="1"/>
    <x v="3"/>
    <x v="509"/>
    <s v="0 días 10:54"/>
    <x v="413"/>
    <x v="0"/>
    <s v="9/07/2026 15:30:24"/>
    <s v="EFECTIVO PARA HV"/>
    <s v="ROBINSON DE JESUS ALZATE ARANGO"/>
    <s v="16 metros de # 4"/>
    <n v="-75.614312745000007"/>
    <n v="6.1789636690000398"/>
    <s v="SUR-ENE"/>
    <x v="2"/>
    <s v="1"/>
    <x v="0"/>
  </r>
  <r>
    <x v="511"/>
    <x v="0"/>
    <s v="NUEVO"/>
    <s v="ENEDOM"/>
    <d v="2026-07-10T11:10:36"/>
    <x v="511"/>
    <n v="8431639"/>
    <s v="GUSTAVO ADOLFO OROZCO RAMIREZ"/>
    <s v="4952009"/>
    <s v="3148948276"/>
    <x v="511"/>
    <x v="6"/>
    <s v="163017179400000002"/>
    <x v="6"/>
    <x v="0"/>
    <s v="Habilitación Viviendas Metrosur"/>
    <x v="1"/>
    <x v="1"/>
    <x v="3"/>
    <x v="510"/>
    <s v="0 días 11:10"/>
    <x v="414"/>
    <x v="0"/>
    <s v="9/07/2026 15:32:01"/>
    <s v="EFECTIVO PARA HV"/>
    <s v="ROBINSON DE JESUS ALZATE ARANGO"/>
    <s v="16 metros de #.4 trafo 338653"/>
    <n v="-75.614877590000006"/>
    <n v="6.1778693699999998"/>
    <s v="SUR-ENE"/>
    <x v="2"/>
    <s v="1"/>
    <x v="0"/>
  </r>
  <r>
    <x v="512"/>
    <x v="0"/>
    <s v="NUEVO"/>
    <s v="ENERES"/>
    <d v="2026-06-01T15:59:54"/>
    <x v="512"/>
    <n v="1073320898"/>
    <s v="JEISON VALENCIA ULLOA"/>
    <s v="3146326"/>
    <s v="3146326048"/>
    <x v="512"/>
    <x v="8"/>
    <s v="190584200380247001"/>
    <x v="8"/>
    <x v="2"/>
    <s v="Revisor Instalac. Regadas Oriente"/>
    <x v="0"/>
    <x v="0"/>
    <x v="2"/>
    <x v="511"/>
    <s v="0 días 08:24"/>
    <x v="415"/>
    <x v="0"/>
    <s v="SIN DATO"/>
    <s v="SIN DATO"/>
    <s v="SIN DATO"/>
    <s v="SIN DATO"/>
    <n v="-74.716875569999999"/>
    <n v="5.9385004700000001"/>
    <s v="SUR-ENE"/>
    <x v="1"/>
    <s v="1"/>
    <x v="0"/>
  </r>
  <r>
    <x v="513"/>
    <x v="0"/>
    <s v="NUEVO"/>
    <s v="ENERES"/>
    <d v="2026-06-02T08:13:33"/>
    <x v="513"/>
    <n v="70904274"/>
    <s v="RUVER DE JESUS MARIN RAMIREZ"/>
    <s v="5485810"/>
    <s v="3168242392"/>
    <x v="513"/>
    <x v="9"/>
    <s v="190440200564557002"/>
    <x v="9"/>
    <x v="2"/>
    <s v="Revisor Instalac. Regadas Oriente"/>
    <x v="0"/>
    <x v="0"/>
    <x v="2"/>
    <x v="512"/>
    <s v="8 días 08:39"/>
    <x v="416"/>
    <x v="1"/>
    <s v="SIN DATO"/>
    <s v="SIN DATO"/>
    <s v="SIN DATO"/>
    <s v="SIN DATO"/>
    <n v="-75.333034999999995"/>
    <n v="6.1616569999999999"/>
    <s v="SUR-ENE"/>
    <x v="1"/>
    <s v="1"/>
    <x v="1"/>
  </r>
  <r>
    <x v="514"/>
    <x v="0"/>
    <s v="CAMBI"/>
    <s v="ENERES"/>
    <d v="2026-06-02T10:07:50"/>
    <x v="514"/>
    <n v="1037585763"/>
    <s v="ESTEBAN PALACIO ARANGO"/>
    <s v="SIN DATOS"/>
    <s v="3004059706"/>
    <x v="514"/>
    <x v="15"/>
    <s v="190042200976353000"/>
    <x v="15"/>
    <x v="8"/>
    <s v="Region Occidente"/>
    <x v="0"/>
    <x v="0"/>
    <x v="2"/>
    <x v="513"/>
    <s v="8 días 11:24"/>
    <x v="417"/>
    <x v="1"/>
    <s v="SIN DATO"/>
    <s v="SIN DATO"/>
    <s v="SIN DATO"/>
    <s v="SIN DATO"/>
    <n v="-75.829293050000004"/>
    <n v="6.5530478600000004"/>
    <s v="SUR-ENE"/>
    <x v="0"/>
    <s v="2"/>
    <x v="1"/>
  </r>
  <r>
    <x v="515"/>
    <x v="2"/>
    <s v="NUEVO"/>
    <s v="ENENOR"/>
    <d v="2026-06-02T10:54:15"/>
    <x v="515"/>
    <n v="890912140"/>
    <s v="LONDOÑO GOMEZ S.A.S"/>
    <s v="4440001"/>
    <s v="3122363262"/>
    <x v="515"/>
    <x v="1"/>
    <s v="190376200049012001"/>
    <x v="1"/>
    <x v="3"/>
    <s v="Revisor Instalac. Regadas Oriente"/>
    <x v="0"/>
    <x v="0"/>
    <x v="2"/>
    <x v="514"/>
    <s v="8 días 08:40"/>
    <x v="418"/>
    <x v="1"/>
    <s v="SIN DATO"/>
    <s v="SIN DATO"/>
    <s v="SIN DATO"/>
    <s v="SIN DATO"/>
    <n v="-75.411185599999996"/>
    <n v="6.0189528499999998"/>
    <s v="SUR-ENE"/>
    <x v="1"/>
    <s v="1"/>
    <x v="1"/>
  </r>
  <r>
    <x v="516"/>
    <x v="0"/>
    <s v="NUEVO"/>
    <s v="ENEDOM"/>
    <d v="2026-06-10T16:30:10"/>
    <x v="516"/>
    <n v="1037071675"/>
    <s v="MONICA MARIA AGUDELO HENAO"/>
    <s v="SIN DATOS"/>
    <s v="3205751870"/>
    <x v="516"/>
    <x v="20"/>
    <s v="190667100443682010"/>
    <x v="20"/>
    <x v="0"/>
    <s v="Habilitación Viviendas Oriente"/>
    <x v="1"/>
    <x v="1"/>
    <x v="3"/>
    <x v="515"/>
    <s v="0 días 06:29"/>
    <x v="419"/>
    <x v="0"/>
    <s v="SIN DATO"/>
    <s v="SIN DATO"/>
    <s v="SIN DATO"/>
    <s v="SIN DATO"/>
    <n v="-75.022975959999997"/>
    <n v="6.2969691000000001"/>
    <s v="SUR-ENE"/>
    <x v="1"/>
    <s v="1"/>
    <x v="0"/>
  </r>
  <r>
    <x v="517"/>
    <x v="0"/>
    <s v="NUEVO"/>
    <s v="ENEDOM"/>
    <d v="2026-06-02T13:58:24"/>
    <x v="517"/>
    <n v="10896616"/>
    <s v="MILTON MARTINEZ MUÑOZ"/>
    <s v="SIN DATOS"/>
    <s v="3128549188"/>
    <x v="517"/>
    <x v="13"/>
    <s v="136029930110000201"/>
    <x v="13"/>
    <x v="4"/>
    <s v="METROSUR Vin. Legal. y Ref. Rega."/>
    <x v="1"/>
    <x v="0"/>
    <x v="4"/>
    <x v="516"/>
    <s v="0 días 10:54"/>
    <x v="420"/>
    <x v="0"/>
    <s v="9/06/2026 15:53:29"/>
    <s v="DESCARTADO"/>
    <s v="ORLANDO DE JESUS TORRES TORRES"/>
    <s v="414_x000a_Casa sola y número de celular no contesta "/>
    <n v="-75.609954920000007"/>
    <n v="6.2730648000000002"/>
    <s v="SUR-ENE"/>
    <x v="2"/>
    <s v="1"/>
    <x v="0"/>
  </r>
  <r>
    <x v="518"/>
    <x v="0"/>
    <s v="CAMBI"/>
    <s v="ENERES"/>
    <d v="2026-06-02T15:40:10"/>
    <x v="518"/>
    <n v="42756020"/>
    <s v="DORA ELENA GIRALDO JARAMILLO"/>
    <s v="SIN DATOS"/>
    <s v="3206282826"/>
    <x v="518"/>
    <x v="37"/>
    <s v="190861200499690000"/>
    <x v="37"/>
    <x v="8"/>
    <s v="Revisor Instala. Regadas Suroeste"/>
    <x v="0"/>
    <x v="0"/>
    <x v="2"/>
    <x v="517"/>
    <s v="25 días 15:40"/>
    <x v="159"/>
    <x v="3"/>
    <s v="SIN DATO"/>
    <s v="SIN DATO"/>
    <s v="SIN DATO"/>
    <s v="SIN DATO"/>
    <n v="-75.740083999999996"/>
    <n v="5.9752789999999996"/>
    <s v="SUR-ENE"/>
    <x v="3"/>
    <s v="2"/>
    <x v="3"/>
  </r>
  <r>
    <x v="519"/>
    <x v="3"/>
    <s v="NUEVO"/>
    <s v="ENEMVI"/>
    <d v="2026-06-02T15:54:31"/>
    <x v="519"/>
    <n v="1152465739"/>
    <s v="STIVEN QUEJADA GALLEGO"/>
    <s v="SIN DATOS"/>
    <s v="3126072170"/>
    <x v="519"/>
    <x v="56"/>
    <s v="140006265000000000"/>
    <x v="56"/>
    <x v="5"/>
    <s v="ORIENTE-RMRT-Edwin F. Feria Torres"/>
    <x v="1"/>
    <x v="0"/>
    <x v="5"/>
    <x v="518"/>
    <s v="2 días 13:53"/>
    <x v="133"/>
    <x v="0"/>
    <s v="SIN DATO"/>
    <s v="SIN DATO"/>
    <s v="SIN DATO"/>
    <s v="SIN DATO"/>
    <n v="-75.525311119999998"/>
    <n v="6.1427887700000001"/>
    <s v="SUR-ENE"/>
    <x v="1"/>
    <s v="1"/>
    <x v="0"/>
  </r>
  <r>
    <x v="520"/>
    <x v="0"/>
    <s v="NUEVO"/>
    <s v="ENEDOM"/>
    <d v="2026-07-10T11:11:05"/>
    <x v="520"/>
    <n v="8431639"/>
    <s v="GUSTAVO ADOLFO OROZCO RAMIREZ"/>
    <s v="4952009"/>
    <s v="3148948276"/>
    <x v="520"/>
    <x v="6"/>
    <s v="163017179400000004"/>
    <x v="6"/>
    <x v="0"/>
    <s v="Habilitación Viviendas Metrosur"/>
    <x v="1"/>
    <x v="1"/>
    <x v="3"/>
    <x v="519"/>
    <s v="0 días 11:11"/>
    <x v="421"/>
    <x v="0"/>
    <s v="9/07/2026 15:33:54"/>
    <s v="EFECTIVO PARA HV"/>
    <s v="ROBINSON DE JESUS ALZATE ARANGO"/>
    <s v="16 metros de #.4 trafo 338653"/>
    <n v="-75.614877590000006"/>
    <n v="6.1778693699999998"/>
    <s v="SUR-ENE"/>
    <x v="2"/>
    <s v="1"/>
    <x v="0"/>
  </r>
  <r>
    <x v="521"/>
    <x v="0"/>
    <s v="NUEVO"/>
    <s v="ENERES"/>
    <d v="2026-06-03T08:24:19"/>
    <x v="521"/>
    <n v="11700048"/>
    <s v="CARLOS MARIO GALLEGO RAMIREZ"/>
    <s v="SIN DATOS"/>
    <s v="3116022775"/>
    <x v="521"/>
    <x v="52"/>
    <s v="190240200412719000"/>
    <x v="52"/>
    <x v="2"/>
    <s v="Region Occidente"/>
    <x v="0"/>
    <x v="0"/>
    <x v="2"/>
    <x v="520"/>
    <s v="7 días 06:30"/>
    <x v="422"/>
    <x v="0"/>
    <s v="SIN DATO"/>
    <s v="SIN DATO"/>
    <s v="SIN DATO"/>
    <s v="SIN DATO"/>
    <n v="-75.731006500000007"/>
    <n v="6.3666194999999997"/>
    <s v="SUR-ENE"/>
    <x v="0"/>
    <s v="1"/>
    <x v="0"/>
  </r>
  <r>
    <x v="522"/>
    <x v="0"/>
    <s v="NUEVO"/>
    <s v="ENERES"/>
    <d v="2026-06-03T09:16:54"/>
    <x v="522"/>
    <n v="1001003677"/>
    <s v="PABLO ANDRES MEJIA ARANGO"/>
    <s v="4698512"/>
    <s v="3146289570"/>
    <x v="522"/>
    <x v="11"/>
    <s v="130023327600000122"/>
    <x v="11"/>
    <x v="2"/>
    <s v="Revisor Instalac. Regadas Oriente"/>
    <x v="0"/>
    <x v="0"/>
    <x v="2"/>
    <x v="521"/>
    <s v="10 días 11:08"/>
    <x v="159"/>
    <x v="3"/>
    <s v="SIN DATO"/>
    <s v="SIN DATO"/>
    <s v="SIN DATO"/>
    <s v="SIN DATO"/>
    <n v="-75.477806659999999"/>
    <n v="6.2265691800000003"/>
    <s v="SUR-ENE"/>
    <x v="1"/>
    <s v="1"/>
    <x v="3"/>
  </r>
  <r>
    <x v="523"/>
    <x v="0"/>
    <s v="NUEVO"/>
    <s v="ENERES"/>
    <d v="2026-06-03T09:54:50"/>
    <x v="523"/>
    <n v="71601385"/>
    <s v="FRANCISCO JAVIER PARRA POSADA"/>
    <s v="SIN DATOS"/>
    <s v="3145425143"/>
    <x v="523"/>
    <x v="5"/>
    <s v="181038223600000004"/>
    <x v="5"/>
    <x v="2"/>
    <s v="Revisor Instalac. Regadas Oriente"/>
    <x v="0"/>
    <x v="0"/>
    <x v="2"/>
    <x v="522"/>
    <s v="2 días 07:55"/>
    <x v="423"/>
    <x v="0"/>
    <s v="SIN DATO"/>
    <s v="SIN DATO"/>
    <s v="SIN DATO"/>
    <s v="SIN DATO"/>
    <n v="-75.234337330000002"/>
    <n v="6.2578224999999996"/>
    <s v="SUR-ENE"/>
    <x v="1"/>
    <s v="1"/>
    <x v="0"/>
  </r>
  <r>
    <x v="524"/>
    <x v="3"/>
    <s v="NUEVO"/>
    <s v="ENEMVI"/>
    <d v="2026-06-03T11:06:14"/>
    <x v="524"/>
    <n v="71181440"/>
    <s v="HUMBERTO DE JESUS TABORDA TABORDA"/>
    <s v="3425653"/>
    <s v="3186148034"/>
    <x v="524"/>
    <x v="12"/>
    <s v="190680200470765000"/>
    <x v="12"/>
    <x v="5"/>
    <s v="Equipo Movimiento de Redes Suroeste"/>
    <x v="0"/>
    <x v="0"/>
    <x v="8"/>
    <x v="523"/>
    <s v="4 días 13:59"/>
    <x v="424"/>
    <x v="0"/>
    <s v="SIN DATO"/>
    <s v="SIN DATO"/>
    <s v="SIN DATO"/>
    <s v="SIN DATO"/>
    <n v="-75.574763000000004"/>
    <n v="5.9133250000000004"/>
    <s v="SUR-ENE"/>
    <x v="3"/>
    <s v="1"/>
    <x v="0"/>
  </r>
  <r>
    <x v="525"/>
    <x v="0"/>
    <s v="NUEVO"/>
    <s v="ENEDOM"/>
    <d v="2026-06-09T14:48:04"/>
    <x v="525"/>
    <n v="21437427"/>
    <s v="INES OFELIA AGUDELO DE QUIROZ"/>
    <s v="SIN DATOS"/>
    <s v="3011527760"/>
    <x v="525"/>
    <x v="22"/>
    <s v="190029200865120001"/>
    <x v="22"/>
    <x v="0"/>
    <s v="Habilitación Viviendas Suroeste"/>
    <x v="0"/>
    <x v="0"/>
    <x v="0"/>
    <x v="524"/>
    <s v="4 días 17:47"/>
    <x v="425"/>
    <x v="0"/>
    <s v="SIN DATO"/>
    <s v="SIN DATO"/>
    <s v="SIN DATO"/>
    <s v="SIN DATO"/>
    <n v="-75.702106499999999"/>
    <n v="6.0749302800000002"/>
    <s v="SUR-ENE"/>
    <x v="3"/>
    <s v="1"/>
    <x v="0"/>
  </r>
  <r>
    <x v="526"/>
    <x v="0"/>
    <s v="NUEVO"/>
    <s v="ENERES"/>
    <d v="2026-06-03T14:07:52"/>
    <x v="526"/>
    <n v="900082107"/>
    <s v="CONSTRUCTORA CONTEX SAS"/>
    <s v="2583918"/>
    <s v="3113579558"/>
    <x v="526"/>
    <x v="1"/>
    <s v="190375100302202210"/>
    <x v="1"/>
    <x v="2"/>
    <s v="Revisor Instalac. Regadas Oriente"/>
    <x v="1"/>
    <x v="0"/>
    <x v="3"/>
    <x v="525"/>
    <s v="5 días 15:43"/>
    <x v="426"/>
    <x v="1"/>
    <s v="SIN DATO"/>
    <s v="SIN DATO"/>
    <s v="SIN DATO"/>
    <s v="SIN DATO"/>
    <n v="-75.432094000000006"/>
    <n v="6.0397100000000004"/>
    <s v="SUR-ENE"/>
    <x v="1"/>
    <s v="1"/>
    <x v="1"/>
  </r>
  <r>
    <x v="527"/>
    <x v="0"/>
    <s v="NUEVO"/>
    <s v="ENERES"/>
    <d v="2026-06-03T14:07:51"/>
    <x v="526"/>
    <n v="900082107"/>
    <s v="CONSTRUCTORA CONTEX SAS"/>
    <s v="2583918"/>
    <s v="3113579558"/>
    <x v="527"/>
    <x v="1"/>
    <s v="190375100302202207"/>
    <x v="1"/>
    <x v="2"/>
    <s v="Revisor Instalac. Regadas Oriente"/>
    <x v="1"/>
    <x v="0"/>
    <x v="3"/>
    <x v="525"/>
    <s v="5 días 15:43"/>
    <x v="426"/>
    <x v="1"/>
    <s v="SIN DATO"/>
    <s v="SIN DATO"/>
    <s v="SIN DATO"/>
    <s v="SIN DATO"/>
    <n v="-75.432094000000006"/>
    <n v="6.0397100000000004"/>
    <s v="SUR-ENE"/>
    <x v="1"/>
    <s v="1"/>
    <x v="1"/>
  </r>
  <r>
    <x v="528"/>
    <x v="0"/>
    <s v="NUEVO"/>
    <s v="ENERES"/>
    <d v="2026-06-03T14:07:55"/>
    <x v="527"/>
    <n v="900082107"/>
    <s v="CONSTRUCTORA CONTEX SAS"/>
    <s v="2583918"/>
    <s v="3113579558"/>
    <x v="528"/>
    <x v="1"/>
    <s v="190375100302202114"/>
    <x v="1"/>
    <x v="2"/>
    <s v="Revisor Instalac. Regadas Oriente"/>
    <x v="1"/>
    <x v="0"/>
    <x v="3"/>
    <x v="526"/>
    <s v="4 días 13:13"/>
    <x v="427"/>
    <x v="0"/>
    <s v="SIN DATO"/>
    <s v="SIN DATO"/>
    <s v="SIN DATO"/>
    <s v="SIN DATO"/>
    <n v="-75.432094000000006"/>
    <n v="6.0397100000000004"/>
    <s v="SUR-ENE"/>
    <x v="1"/>
    <s v="1"/>
    <x v="0"/>
  </r>
  <r>
    <x v="529"/>
    <x v="0"/>
    <s v="NUEVO"/>
    <s v="ENERES"/>
    <d v="2026-06-03T14:07:55"/>
    <x v="528"/>
    <n v="900082107"/>
    <s v="CONSTRUCTORA CONTEX SAS"/>
    <s v="2583918"/>
    <s v="3113579558"/>
    <x v="529"/>
    <x v="1"/>
    <s v="190375100302202203"/>
    <x v="1"/>
    <x v="2"/>
    <s v="Revisor Instalac. Regadas Oriente"/>
    <x v="1"/>
    <x v="0"/>
    <x v="3"/>
    <x v="527"/>
    <s v="5 días 15:43"/>
    <x v="426"/>
    <x v="1"/>
    <s v="SIN DATO"/>
    <s v="SIN DATO"/>
    <s v="SIN DATO"/>
    <s v="SIN DATO"/>
    <n v="-75.432094000000006"/>
    <n v="6.0397100000000004"/>
    <s v="SUR-ENE"/>
    <x v="1"/>
    <s v="1"/>
    <x v="1"/>
  </r>
  <r>
    <x v="530"/>
    <x v="0"/>
    <s v="NUEVO"/>
    <s v="ENERES"/>
    <d v="2026-06-03T14:07:55"/>
    <x v="528"/>
    <n v="900082107"/>
    <s v="CONSTRUCTORA CONTEX SAS"/>
    <s v="2583918"/>
    <s v="3113579558"/>
    <x v="530"/>
    <x v="1"/>
    <s v="190375100302202209"/>
    <x v="1"/>
    <x v="2"/>
    <s v="Revisor Instalac. Regadas Oriente"/>
    <x v="1"/>
    <x v="0"/>
    <x v="3"/>
    <x v="527"/>
    <s v="5 días 15:43"/>
    <x v="426"/>
    <x v="1"/>
    <s v="SIN DATO"/>
    <s v="SIN DATO"/>
    <s v="SIN DATO"/>
    <s v="SIN DATO"/>
    <n v="-75.432094000000006"/>
    <n v="6.0397100000000004"/>
    <s v="SUR-ENE"/>
    <x v="1"/>
    <s v="1"/>
    <x v="1"/>
  </r>
  <r>
    <x v="531"/>
    <x v="0"/>
    <s v="NUEVO"/>
    <s v="ENERES"/>
    <d v="2026-06-03T14:07:56"/>
    <x v="529"/>
    <n v="900082107"/>
    <s v="CONSTRUCTORA CONTEX SAS"/>
    <s v="2583918"/>
    <s v="3113579558"/>
    <x v="531"/>
    <x v="1"/>
    <s v="190375100302202205"/>
    <x v="1"/>
    <x v="2"/>
    <s v="Revisor Instalac. Regadas Oriente"/>
    <x v="1"/>
    <x v="0"/>
    <x v="3"/>
    <x v="528"/>
    <s v="5 días 15:43"/>
    <x v="426"/>
    <x v="1"/>
    <s v="SIN DATO"/>
    <s v="SIN DATO"/>
    <s v="SIN DATO"/>
    <s v="SIN DATO"/>
    <n v="-75.432094000000006"/>
    <n v="6.0397100000000004"/>
    <s v="SUR-ENE"/>
    <x v="1"/>
    <s v="1"/>
    <x v="1"/>
  </r>
  <r>
    <x v="532"/>
    <x v="0"/>
    <s v="NUEVO"/>
    <s v="ENERES"/>
    <d v="2026-06-03T14:07:56"/>
    <x v="529"/>
    <n v="900082107"/>
    <s v="CONSTRUCTORA CONTEX SAS"/>
    <s v="2583918"/>
    <s v="3113579558"/>
    <x v="532"/>
    <x v="1"/>
    <s v="190375100302202202"/>
    <x v="1"/>
    <x v="2"/>
    <s v="Revisor Instalac. Regadas Oriente"/>
    <x v="1"/>
    <x v="0"/>
    <x v="3"/>
    <x v="528"/>
    <s v="5 días 15:43"/>
    <x v="426"/>
    <x v="1"/>
    <s v="SIN DATO"/>
    <s v="SIN DATO"/>
    <s v="SIN DATO"/>
    <s v="SIN DATO"/>
    <n v="-75.432094000000006"/>
    <n v="6.0397100000000004"/>
    <s v="SUR-ENE"/>
    <x v="1"/>
    <s v="1"/>
    <x v="1"/>
  </r>
  <r>
    <x v="533"/>
    <x v="0"/>
    <s v="NUEVO"/>
    <s v="ENERES"/>
    <d v="2026-06-03T14:07:57"/>
    <x v="529"/>
    <n v="900082107"/>
    <s v="CONSTRUCTORA CONTEX SAS"/>
    <s v="2583918"/>
    <s v="3113579558"/>
    <x v="533"/>
    <x v="1"/>
    <s v="190375100302202109"/>
    <x v="1"/>
    <x v="2"/>
    <s v="Revisor Instalac. Regadas Oriente"/>
    <x v="1"/>
    <x v="0"/>
    <x v="3"/>
    <x v="528"/>
    <s v="5 días 15:43"/>
    <x v="426"/>
    <x v="1"/>
    <s v="SIN DATO"/>
    <s v="SIN DATO"/>
    <s v="SIN DATO"/>
    <s v="SIN DATO"/>
    <n v="-75.432094000000006"/>
    <n v="6.0397100000000004"/>
    <s v="SUR-ENE"/>
    <x v="1"/>
    <s v="1"/>
    <x v="1"/>
  </r>
  <r>
    <x v="534"/>
    <x v="0"/>
    <s v="NUEVO"/>
    <s v="ENERES"/>
    <d v="2026-06-03T14:07:57"/>
    <x v="530"/>
    <n v="900082107"/>
    <s v="CONSTRUCTORA CONTEX SAS"/>
    <s v="2583918"/>
    <s v="3113579558"/>
    <x v="534"/>
    <x v="1"/>
    <s v="190375100302202212"/>
    <x v="1"/>
    <x v="2"/>
    <s v="Revisor Instalac. Regadas Oriente"/>
    <x v="1"/>
    <x v="0"/>
    <x v="3"/>
    <x v="529"/>
    <s v="5 días 15:43"/>
    <x v="426"/>
    <x v="1"/>
    <s v="SIN DATO"/>
    <s v="SIN DATO"/>
    <s v="SIN DATO"/>
    <s v="SIN DATO"/>
    <n v="-75.432094000000006"/>
    <n v="6.0397100000000004"/>
    <s v="SUR-ENE"/>
    <x v="1"/>
    <s v="1"/>
    <x v="1"/>
  </r>
  <r>
    <x v="535"/>
    <x v="0"/>
    <s v="NUEVO"/>
    <s v="ENERES"/>
    <d v="2026-06-03T14:07:58"/>
    <x v="530"/>
    <n v="900082107"/>
    <s v="CONSTRUCTORA CONTEX SAS"/>
    <s v="2583918"/>
    <s v="3113579558"/>
    <x v="535"/>
    <x v="1"/>
    <s v="190375100302202102"/>
    <x v="1"/>
    <x v="2"/>
    <s v="Revisor Instalac. Regadas Oriente"/>
    <x v="1"/>
    <x v="0"/>
    <x v="3"/>
    <x v="529"/>
    <s v="5 días 15:43"/>
    <x v="426"/>
    <x v="1"/>
    <s v="SIN DATO"/>
    <s v="SIN DATO"/>
    <s v="SIN DATO"/>
    <s v="SIN DATO"/>
    <n v="-75.432094000000006"/>
    <n v="6.0397100000000004"/>
    <s v="SUR-ENE"/>
    <x v="1"/>
    <s v="1"/>
    <x v="1"/>
  </r>
  <r>
    <x v="536"/>
    <x v="0"/>
    <s v="NUEVO"/>
    <s v="ENERES"/>
    <d v="2026-06-03T14:07:58"/>
    <x v="531"/>
    <n v="900082107"/>
    <s v="CONSTRUCTORA CONTEX SAS"/>
    <s v="2583918"/>
    <s v="3113579558"/>
    <x v="536"/>
    <x v="1"/>
    <s v="190375100302202111"/>
    <x v="1"/>
    <x v="2"/>
    <s v="Revisor Instalac. Regadas Oriente"/>
    <x v="1"/>
    <x v="0"/>
    <x v="3"/>
    <x v="530"/>
    <s v="4 días 13:10"/>
    <x v="79"/>
    <x v="0"/>
    <s v="SIN DATO"/>
    <s v="SIN DATO"/>
    <s v="SIN DATO"/>
    <s v="SIN DATO"/>
    <n v="-75.432094000000006"/>
    <n v="6.0397100000000004"/>
    <s v="SUR-ENE"/>
    <x v="1"/>
    <s v="1"/>
    <x v="0"/>
  </r>
  <r>
    <x v="537"/>
    <x v="0"/>
    <s v="NUEVO"/>
    <s v="ENERES"/>
    <d v="2026-06-03T14:07:58"/>
    <x v="532"/>
    <n v="900082107"/>
    <s v="CONSTRUCTORA CONTEX SAS"/>
    <s v="2583918"/>
    <s v="3113579558"/>
    <x v="537"/>
    <x v="1"/>
    <s v="190375100302202116"/>
    <x v="1"/>
    <x v="2"/>
    <s v="Revisor Instalac. Regadas Oriente"/>
    <x v="1"/>
    <x v="0"/>
    <x v="3"/>
    <x v="531"/>
    <s v="5 días 15:43"/>
    <x v="426"/>
    <x v="1"/>
    <s v="SIN DATO"/>
    <s v="SIN DATO"/>
    <s v="SIN DATO"/>
    <s v="SIN DATO"/>
    <n v="-75.432094000000006"/>
    <n v="6.0397100000000004"/>
    <s v="SUR-ENE"/>
    <x v="1"/>
    <s v="1"/>
    <x v="1"/>
  </r>
  <r>
    <x v="538"/>
    <x v="0"/>
    <s v="NUEVO"/>
    <s v="ENERES"/>
    <d v="2026-06-03T14:07:58"/>
    <x v="532"/>
    <n v="900082107"/>
    <s v="CONSTRUCTORA CONTEX SAS"/>
    <s v="2583918"/>
    <s v="3113579558"/>
    <x v="538"/>
    <x v="1"/>
    <s v="190375100302202213"/>
    <x v="1"/>
    <x v="2"/>
    <s v="Revisor Instalac. Regadas Oriente"/>
    <x v="1"/>
    <x v="0"/>
    <x v="3"/>
    <x v="531"/>
    <s v="5 días 15:43"/>
    <x v="426"/>
    <x v="1"/>
    <s v="SIN DATO"/>
    <s v="SIN DATO"/>
    <s v="SIN DATO"/>
    <s v="SIN DATO"/>
    <n v="-75.432094000000006"/>
    <n v="6.0397100000000004"/>
    <s v="SUR-ENE"/>
    <x v="1"/>
    <s v="1"/>
    <x v="1"/>
  </r>
  <r>
    <x v="539"/>
    <x v="0"/>
    <s v="NUEVO"/>
    <s v="ENERES"/>
    <d v="2026-06-03T14:07:59"/>
    <x v="533"/>
    <n v="900082107"/>
    <s v="CONSTRUCTORA CONTEX SAS"/>
    <s v="2583918"/>
    <s v="3113579558"/>
    <x v="539"/>
    <x v="1"/>
    <s v="190375100302202108"/>
    <x v="1"/>
    <x v="2"/>
    <s v="Revisor Instalac. Regadas Oriente"/>
    <x v="1"/>
    <x v="0"/>
    <x v="3"/>
    <x v="532"/>
    <s v="4 días 13:07"/>
    <x v="428"/>
    <x v="0"/>
    <s v="SIN DATO"/>
    <s v="SIN DATO"/>
    <s v="SIN DATO"/>
    <s v="SIN DATO"/>
    <n v="-75.432094000000006"/>
    <n v="6.0397100000000004"/>
    <s v="SUR-ENE"/>
    <x v="1"/>
    <s v="1"/>
    <x v="0"/>
  </r>
  <r>
    <x v="540"/>
    <x v="0"/>
    <s v="NUEVO"/>
    <s v="ENERES"/>
    <d v="2026-06-03T14:08:00"/>
    <x v="534"/>
    <n v="900082107"/>
    <s v="CONSTRUCTORA CONTEX SAS"/>
    <s v="2583918"/>
    <s v="3113579558"/>
    <x v="540"/>
    <x v="1"/>
    <s v="190375100302202105"/>
    <x v="1"/>
    <x v="2"/>
    <s v="Revisor Instalac. Regadas Oriente"/>
    <x v="1"/>
    <x v="0"/>
    <x v="3"/>
    <x v="533"/>
    <s v="5 días 15:43"/>
    <x v="426"/>
    <x v="1"/>
    <s v="SIN DATO"/>
    <s v="SIN DATO"/>
    <s v="SIN DATO"/>
    <s v="SIN DATO"/>
    <n v="-75.432094000000006"/>
    <n v="6.0397100000000004"/>
    <s v="SUR-ENE"/>
    <x v="1"/>
    <s v="1"/>
    <x v="1"/>
  </r>
  <r>
    <x v="541"/>
    <x v="0"/>
    <s v="NUEVO"/>
    <s v="ENERES"/>
    <d v="2026-06-03T14:07:59"/>
    <x v="534"/>
    <n v="900082107"/>
    <s v="CONSTRUCTORA CONTEX SAS"/>
    <s v="2583918"/>
    <s v="3113579558"/>
    <x v="541"/>
    <x v="1"/>
    <s v="190375100302202104"/>
    <x v="1"/>
    <x v="2"/>
    <s v="Revisor Instalac. Regadas Oriente"/>
    <x v="1"/>
    <x v="0"/>
    <x v="3"/>
    <x v="533"/>
    <s v="5 días 15:43"/>
    <x v="426"/>
    <x v="1"/>
    <s v="SIN DATO"/>
    <s v="SIN DATO"/>
    <s v="SIN DATO"/>
    <s v="SIN DATO"/>
    <n v="-75.432094000000006"/>
    <n v="6.0397100000000004"/>
    <s v="SUR-ENE"/>
    <x v="1"/>
    <s v="1"/>
    <x v="1"/>
  </r>
  <r>
    <x v="542"/>
    <x v="0"/>
    <s v="NUEVO"/>
    <s v="ENERES"/>
    <d v="2026-06-03T14:08:00"/>
    <x v="534"/>
    <n v="900082107"/>
    <s v="CONSTRUCTORA CONTEX SAS"/>
    <s v="2583918"/>
    <s v="3113579558"/>
    <x v="542"/>
    <x v="1"/>
    <s v="190375100302202206"/>
    <x v="1"/>
    <x v="2"/>
    <s v="Revisor Instalac. Regadas Oriente"/>
    <x v="1"/>
    <x v="0"/>
    <x v="3"/>
    <x v="533"/>
    <s v="5 días 15:43"/>
    <x v="426"/>
    <x v="1"/>
    <s v="SIN DATO"/>
    <s v="SIN DATO"/>
    <s v="SIN DATO"/>
    <s v="SIN DATO"/>
    <n v="-75.432094000000006"/>
    <n v="6.0397100000000004"/>
    <s v="SUR-ENE"/>
    <x v="1"/>
    <s v="1"/>
    <x v="1"/>
  </r>
  <r>
    <x v="543"/>
    <x v="0"/>
    <s v="NUEVO"/>
    <s v="ENERES"/>
    <d v="2026-06-03T14:08:00"/>
    <x v="535"/>
    <n v="900082107"/>
    <s v="CONSTRUCTORA CONTEX SAS"/>
    <s v="2583918"/>
    <s v="3113579558"/>
    <x v="543"/>
    <x v="1"/>
    <s v="190375100302202208"/>
    <x v="1"/>
    <x v="2"/>
    <s v="Revisor Instalac. Regadas Oriente"/>
    <x v="1"/>
    <x v="0"/>
    <x v="3"/>
    <x v="534"/>
    <s v="5 días 15:43"/>
    <x v="426"/>
    <x v="1"/>
    <s v="SIN DATO"/>
    <s v="SIN DATO"/>
    <s v="SIN DATO"/>
    <s v="SIN DATO"/>
    <n v="-75.432094000000006"/>
    <n v="6.0397100000000004"/>
    <s v="SUR-ENE"/>
    <x v="1"/>
    <s v="1"/>
    <x v="1"/>
  </r>
  <r>
    <x v="544"/>
    <x v="0"/>
    <s v="NUEVO"/>
    <s v="ENERES"/>
    <d v="2026-06-03T14:08:00"/>
    <x v="536"/>
    <n v="900082107"/>
    <s v="CONSTRUCTORA CONTEX SAS"/>
    <s v="2583918"/>
    <s v="3113579558"/>
    <x v="544"/>
    <x v="1"/>
    <s v="190375100302202115"/>
    <x v="1"/>
    <x v="2"/>
    <s v="Revisor Instalac. Regadas Oriente"/>
    <x v="1"/>
    <x v="0"/>
    <x v="3"/>
    <x v="535"/>
    <s v="4 días 13:15"/>
    <x v="429"/>
    <x v="0"/>
    <s v="SIN DATO"/>
    <s v="SIN DATO"/>
    <s v="SIN DATO"/>
    <s v="SIN DATO"/>
    <n v="-75.432094000000006"/>
    <n v="6.0397100000000004"/>
    <s v="SUR-ENE"/>
    <x v="1"/>
    <s v="1"/>
    <x v="0"/>
  </r>
  <r>
    <x v="545"/>
    <x v="0"/>
    <s v="NUEVO"/>
    <s v="ENERES"/>
    <d v="2026-06-03T14:08:02"/>
    <x v="537"/>
    <n v="900082107"/>
    <s v="CONSTRUCTORA CONTEX SAS"/>
    <s v="2583918"/>
    <s v="3113579558"/>
    <x v="545"/>
    <x v="1"/>
    <s v="190375100302202106"/>
    <x v="1"/>
    <x v="2"/>
    <s v="Revisor Instalac. Regadas Oriente"/>
    <x v="1"/>
    <x v="0"/>
    <x v="3"/>
    <x v="536"/>
    <s v="4 días 12:43"/>
    <x v="430"/>
    <x v="0"/>
    <s v="SIN DATO"/>
    <s v="SIN DATO"/>
    <s v="SIN DATO"/>
    <s v="SIN DATO"/>
    <n v="-75.432094000000006"/>
    <n v="6.0397100000000004"/>
    <s v="SUR-ENE"/>
    <x v="1"/>
    <s v="1"/>
    <x v="0"/>
  </r>
  <r>
    <x v="546"/>
    <x v="0"/>
    <s v="NUEVO"/>
    <s v="ENERES"/>
    <d v="2026-06-03T14:08:02"/>
    <x v="538"/>
    <n v="900082107"/>
    <s v="CONSTRUCTORA CONTEX SAS"/>
    <s v="2583918"/>
    <s v="3113579558"/>
    <x v="546"/>
    <x v="1"/>
    <s v="190375100302202113"/>
    <x v="1"/>
    <x v="2"/>
    <s v="Revisor Instalac. Regadas Oriente"/>
    <x v="1"/>
    <x v="0"/>
    <x v="3"/>
    <x v="537"/>
    <s v="4 días 13:12"/>
    <x v="363"/>
    <x v="0"/>
    <s v="SIN DATO"/>
    <s v="SIN DATO"/>
    <s v="SIN DATO"/>
    <s v="SIN DATO"/>
    <n v="-75.432094000000006"/>
    <n v="6.0397100000000004"/>
    <s v="SUR-ENE"/>
    <x v="1"/>
    <s v="1"/>
    <x v="0"/>
  </r>
  <r>
    <x v="547"/>
    <x v="0"/>
    <s v="NUEVO"/>
    <s v="ENERES"/>
    <d v="2026-06-03T14:08:03"/>
    <x v="539"/>
    <n v="900082107"/>
    <s v="CONSTRUCTORA CONTEX SAS"/>
    <s v="2583918"/>
    <s v="3113579558"/>
    <x v="547"/>
    <x v="1"/>
    <s v="190375100302202103"/>
    <x v="1"/>
    <x v="2"/>
    <s v="Revisor Instalac. Regadas Oriente"/>
    <x v="1"/>
    <x v="0"/>
    <x v="3"/>
    <x v="538"/>
    <s v="5 días 15:43"/>
    <x v="426"/>
    <x v="1"/>
    <s v="SIN DATO"/>
    <s v="SIN DATO"/>
    <s v="SIN DATO"/>
    <s v="SIN DATO"/>
    <n v="-75.432094000000006"/>
    <n v="6.0397100000000004"/>
    <s v="SUR-ENE"/>
    <x v="1"/>
    <s v="1"/>
    <x v="1"/>
  </r>
  <r>
    <x v="548"/>
    <x v="0"/>
    <s v="NUEVO"/>
    <s v="ENERES"/>
    <d v="2026-06-03T14:08:02"/>
    <x v="539"/>
    <n v="900082107"/>
    <s v="CONSTRUCTORA CONTEX SAS"/>
    <s v="2583918"/>
    <s v="3113579558"/>
    <x v="548"/>
    <x v="1"/>
    <s v="190375100302202112"/>
    <x v="1"/>
    <x v="2"/>
    <s v="Revisor Instalac. Regadas Oriente"/>
    <x v="1"/>
    <x v="0"/>
    <x v="3"/>
    <x v="538"/>
    <s v="5 días 15:43"/>
    <x v="426"/>
    <x v="1"/>
    <s v="SIN DATO"/>
    <s v="SIN DATO"/>
    <s v="SIN DATO"/>
    <s v="SIN DATO"/>
    <n v="-75.432094000000006"/>
    <n v="6.0397100000000004"/>
    <s v="SUR-ENE"/>
    <x v="1"/>
    <s v="1"/>
    <x v="1"/>
  </r>
  <r>
    <x v="549"/>
    <x v="0"/>
    <s v="NUEVO"/>
    <s v="ENERES"/>
    <d v="2026-06-03T14:08:03"/>
    <x v="540"/>
    <n v="900082107"/>
    <s v="CONSTRUCTORA CONTEX SAS"/>
    <s v="2583918"/>
    <s v="3113579558"/>
    <x v="549"/>
    <x v="1"/>
    <s v="190375100302202107"/>
    <x v="1"/>
    <x v="2"/>
    <s v="Revisor Instalac. Regadas Oriente"/>
    <x v="1"/>
    <x v="0"/>
    <x v="3"/>
    <x v="539"/>
    <s v="5 días 15:43"/>
    <x v="426"/>
    <x v="1"/>
    <s v="SIN DATO"/>
    <s v="SIN DATO"/>
    <s v="SIN DATO"/>
    <s v="SIN DATO"/>
    <n v="-75.432094000000006"/>
    <n v="6.0397100000000004"/>
    <s v="SUR-ENE"/>
    <x v="1"/>
    <s v="1"/>
    <x v="1"/>
  </r>
  <r>
    <x v="550"/>
    <x v="0"/>
    <s v="NUEVO"/>
    <s v="ENERES"/>
    <d v="2026-06-03T14:08:04"/>
    <x v="540"/>
    <n v="900082107"/>
    <s v="CONSTRUCTORA CONTEX SAS"/>
    <s v="2583918"/>
    <s v="3113579558"/>
    <x v="550"/>
    <x v="1"/>
    <s v="190375100302202110"/>
    <x v="1"/>
    <x v="2"/>
    <s v="Revisor Instalac. Regadas Oriente"/>
    <x v="1"/>
    <x v="0"/>
    <x v="3"/>
    <x v="539"/>
    <s v="5 días 15:43"/>
    <x v="426"/>
    <x v="1"/>
    <s v="SIN DATO"/>
    <s v="SIN DATO"/>
    <s v="SIN DATO"/>
    <s v="SIN DATO"/>
    <n v="-75.432094000000006"/>
    <n v="6.0397100000000004"/>
    <s v="SUR-ENE"/>
    <x v="1"/>
    <s v="1"/>
    <x v="1"/>
  </r>
  <r>
    <x v="551"/>
    <x v="0"/>
    <s v="NUEVO"/>
    <s v="ENERES"/>
    <d v="2026-06-03T14:08:04"/>
    <x v="541"/>
    <n v="900082107"/>
    <s v="CONSTRUCTORA CONTEX SAS"/>
    <s v="2583918"/>
    <s v="3113579558"/>
    <x v="551"/>
    <x v="1"/>
    <s v="190375100302202211"/>
    <x v="1"/>
    <x v="2"/>
    <s v="Revisor Instalac. Regadas Oriente"/>
    <x v="1"/>
    <x v="0"/>
    <x v="3"/>
    <x v="540"/>
    <s v="4 días 13:22"/>
    <x v="431"/>
    <x v="0"/>
    <s v="SIN DATO"/>
    <s v="SIN DATO"/>
    <s v="SIN DATO"/>
    <s v="SIN DATO"/>
    <n v="-75.432094000000006"/>
    <n v="6.0397100000000004"/>
    <s v="SUR-ENE"/>
    <x v="1"/>
    <s v="1"/>
    <x v="0"/>
  </r>
  <r>
    <x v="552"/>
    <x v="0"/>
    <s v="NUEVO"/>
    <s v="ENERES"/>
    <d v="2026-06-03T14:08:05"/>
    <x v="540"/>
    <n v="900082107"/>
    <s v="CONSTRUCTORA CONTEX SAS"/>
    <s v="2583918"/>
    <s v="3113579558"/>
    <x v="552"/>
    <x v="1"/>
    <s v="190375100302202201"/>
    <x v="1"/>
    <x v="2"/>
    <s v="Revisor Instalac. Regadas Oriente"/>
    <x v="1"/>
    <x v="0"/>
    <x v="3"/>
    <x v="539"/>
    <s v="5 días 15:43"/>
    <x v="426"/>
    <x v="1"/>
    <s v="SIN DATO"/>
    <s v="SIN DATO"/>
    <s v="SIN DATO"/>
    <s v="SIN DATO"/>
    <n v="-75.432094000000006"/>
    <n v="6.0397100000000004"/>
    <s v="SUR-ENE"/>
    <x v="1"/>
    <s v="1"/>
    <x v="1"/>
  </r>
  <r>
    <x v="553"/>
    <x v="0"/>
    <s v="NUEVO"/>
    <s v="ENERES"/>
    <d v="2026-06-03T15:16:08"/>
    <x v="542"/>
    <n v="70436042"/>
    <s v="LUIS ALFONSO MIRANDA GOMEZ"/>
    <s v="5860251"/>
    <s v="3021053629"/>
    <x v="553"/>
    <x v="13"/>
    <s v="053314004300411046"/>
    <x v="13"/>
    <x v="2"/>
    <s v="Revisor Instal. Regadas Metrosur"/>
    <x v="1"/>
    <x v="0"/>
    <x v="3"/>
    <x v="541"/>
    <s v="0 días 08:32"/>
    <x v="432"/>
    <x v="0"/>
    <s v="SIN DATO"/>
    <s v="SIN DATO"/>
    <s v="SIN DATO"/>
    <s v="SIN DATO"/>
    <n v="-75.562403000000003"/>
    <n v="6.2328070000000002"/>
    <s v="SUR-ENE"/>
    <x v="2"/>
    <s v="1"/>
    <x v="0"/>
  </r>
  <r>
    <x v="554"/>
    <x v="0"/>
    <s v="NUEVO"/>
    <s v="ENERES"/>
    <d v="2026-06-03T18:42:25"/>
    <x v="543"/>
    <n v="900082107"/>
    <s v="CONSTRUCTORA CONTEX SAS"/>
    <s v="2583918"/>
    <s v="3113579558"/>
    <x v="554"/>
    <x v="1"/>
    <s v="190375100302202214"/>
    <x v="1"/>
    <x v="2"/>
    <s v="Revisor Instalac. Regadas Oriente"/>
    <x v="1"/>
    <x v="0"/>
    <x v="3"/>
    <x v="542"/>
    <s v="5 días 15:43"/>
    <x v="426"/>
    <x v="1"/>
    <s v="SIN DATO"/>
    <s v="SIN DATO"/>
    <s v="SIN DATO"/>
    <s v="SIN DATO"/>
    <n v="-75.432094000000006"/>
    <n v="6.0397100000000004"/>
    <s v="SUR-ENE"/>
    <x v="1"/>
    <s v="1"/>
    <x v="1"/>
  </r>
  <r>
    <x v="555"/>
    <x v="0"/>
    <s v="NUEVO"/>
    <s v="ENERES"/>
    <d v="2026-06-03T18:42:27"/>
    <x v="543"/>
    <n v="900082107"/>
    <s v="CONSTRUCTORA CONTEX SAS"/>
    <s v="2583918"/>
    <s v="3113579558"/>
    <x v="555"/>
    <x v="1"/>
    <s v="190375100302202101"/>
    <x v="1"/>
    <x v="2"/>
    <s v="Revisor Instalac. Regadas Oriente"/>
    <x v="1"/>
    <x v="0"/>
    <x v="3"/>
    <x v="542"/>
    <s v="5 días 15:43"/>
    <x v="426"/>
    <x v="1"/>
    <s v="SIN DATO"/>
    <s v="SIN DATO"/>
    <s v="SIN DATO"/>
    <s v="SIN DATO"/>
    <n v="-75.430886264999998"/>
    <n v="5.9927480070000501"/>
    <s v="SUR-ENE"/>
    <x v="1"/>
    <s v="1"/>
    <x v="1"/>
  </r>
  <r>
    <x v="556"/>
    <x v="0"/>
    <s v="NUEVO"/>
    <s v="ENERES"/>
    <d v="2026-06-03T18:42:27"/>
    <x v="543"/>
    <n v="900082107"/>
    <s v="CONSTRUCTORA CONTEX SAS"/>
    <s v="2583918"/>
    <s v="3113579558"/>
    <x v="556"/>
    <x v="1"/>
    <s v="190375100302202407"/>
    <x v="1"/>
    <x v="2"/>
    <s v="Revisor Instalac. Regadas Oriente"/>
    <x v="1"/>
    <x v="0"/>
    <x v="3"/>
    <x v="542"/>
    <s v="5 días 15:43"/>
    <x v="426"/>
    <x v="1"/>
    <s v="SIN DATO"/>
    <s v="SIN DATO"/>
    <s v="SIN DATO"/>
    <s v="SIN DATO"/>
    <n v="-75.432094000000006"/>
    <n v="6.0397100000000004"/>
    <s v="SUR-ENE"/>
    <x v="1"/>
    <s v="1"/>
    <x v="1"/>
  </r>
  <r>
    <x v="557"/>
    <x v="0"/>
    <s v="NUEVO"/>
    <s v="ENERES"/>
    <d v="2026-06-03T18:42:29"/>
    <x v="544"/>
    <n v="900082107"/>
    <s v="CONSTRUCTORA CONTEX SAS"/>
    <s v="2583918"/>
    <s v="3113579558"/>
    <x v="557"/>
    <x v="1"/>
    <s v="190375100302202316"/>
    <x v="1"/>
    <x v="2"/>
    <s v="Revisor Instalac. Regadas Oriente"/>
    <x v="1"/>
    <x v="0"/>
    <x v="3"/>
    <x v="543"/>
    <s v="5 días 15:43"/>
    <x v="426"/>
    <x v="1"/>
    <s v="SIN DATO"/>
    <s v="SIN DATO"/>
    <s v="SIN DATO"/>
    <s v="SIN DATO"/>
    <n v="-75.432094000000006"/>
    <n v="6.0397100000000004"/>
    <s v="SUR-ENE"/>
    <x v="1"/>
    <s v="1"/>
    <x v="1"/>
  </r>
  <r>
    <x v="558"/>
    <x v="0"/>
    <s v="NUEVO"/>
    <s v="ENERES"/>
    <d v="2026-06-03T19:08:11"/>
    <x v="544"/>
    <n v="900082107"/>
    <s v="CONSTRUCTORA CONTEX SAS"/>
    <s v="2583918"/>
    <s v="3113579558"/>
    <x v="558"/>
    <x v="1"/>
    <s v="190375100302202414"/>
    <x v="1"/>
    <x v="2"/>
    <s v="Revisor Instalac. Regadas Oriente"/>
    <x v="1"/>
    <x v="0"/>
    <x v="3"/>
    <x v="543"/>
    <s v="5 días 15:43"/>
    <x v="426"/>
    <x v="1"/>
    <s v="SIN DATO"/>
    <s v="SIN DATO"/>
    <s v="SIN DATO"/>
    <s v="SIN DATO"/>
    <n v="-75.432094000000006"/>
    <n v="6.0397100000000004"/>
    <s v="SUR-ENE"/>
    <x v="1"/>
    <s v="1"/>
    <x v="1"/>
  </r>
  <r>
    <x v="559"/>
    <x v="0"/>
    <s v="NUEVO"/>
    <s v="ENERES"/>
    <d v="2026-06-03T19:08:12"/>
    <x v="545"/>
    <n v="900082107"/>
    <s v="CONSTRUCTORA CONTEX SAS"/>
    <s v="2583918"/>
    <s v="3113579558"/>
    <x v="559"/>
    <x v="1"/>
    <s v="190375100302202509"/>
    <x v="1"/>
    <x v="2"/>
    <s v="Revisor Instalac. Regadas Oriente"/>
    <x v="1"/>
    <x v="0"/>
    <x v="3"/>
    <x v="544"/>
    <s v="4 días 13:54"/>
    <x v="433"/>
    <x v="0"/>
    <s v="SIN DATO"/>
    <s v="SIN DATO"/>
    <s v="SIN DATO"/>
    <s v="SIN DATO"/>
    <n v="-75.432094000000006"/>
    <n v="6.0397100000000004"/>
    <s v="SUR-ENE"/>
    <x v="1"/>
    <s v="1"/>
    <x v="0"/>
  </r>
  <r>
    <x v="560"/>
    <x v="0"/>
    <s v="NUEVO"/>
    <s v="ENERES"/>
    <d v="2026-06-03T19:08:13"/>
    <x v="546"/>
    <n v="900082107"/>
    <s v="CONSTRUCTORA CONTEX SAS"/>
    <s v="2583918"/>
    <s v="3113579558"/>
    <x v="560"/>
    <x v="1"/>
    <s v="190375100302202503"/>
    <x v="1"/>
    <x v="2"/>
    <s v="Revisor Instalac. Regadas Oriente"/>
    <x v="1"/>
    <x v="0"/>
    <x v="3"/>
    <x v="545"/>
    <s v="5 días 15:43"/>
    <x v="426"/>
    <x v="1"/>
    <s v="SIN DATO"/>
    <s v="SIN DATO"/>
    <s v="SIN DATO"/>
    <s v="SIN DATO"/>
    <n v="-75.432094000000006"/>
    <n v="6.0397100000000004"/>
    <s v="SUR-ENE"/>
    <x v="1"/>
    <s v="1"/>
    <x v="1"/>
  </r>
  <r>
    <x v="561"/>
    <x v="0"/>
    <s v="NUEVO"/>
    <s v="ENERES"/>
    <d v="2026-06-03T19:08:14"/>
    <x v="547"/>
    <n v="900082107"/>
    <s v="CONSTRUCTORA CONTEX SAS"/>
    <s v="2583918"/>
    <s v="3113579558"/>
    <x v="561"/>
    <x v="1"/>
    <s v="190375100302202513"/>
    <x v="1"/>
    <x v="2"/>
    <s v="Revisor Instalac. Regadas Oriente"/>
    <x v="1"/>
    <x v="0"/>
    <x v="3"/>
    <x v="546"/>
    <s v="4 días 13:56"/>
    <x v="434"/>
    <x v="0"/>
    <s v="SIN DATO"/>
    <s v="SIN DATO"/>
    <s v="SIN DATO"/>
    <s v="SIN DATO"/>
    <n v="-75.432094000000006"/>
    <n v="6.0397100000000004"/>
    <s v="SUR-ENE"/>
    <x v="1"/>
    <s v="1"/>
    <x v="0"/>
  </r>
  <r>
    <x v="562"/>
    <x v="0"/>
    <s v="NUEVO"/>
    <s v="ENERES"/>
    <d v="2026-06-03T19:08:13"/>
    <x v="546"/>
    <n v="900082107"/>
    <s v="CONSTRUCTORA CONTEX SAS"/>
    <s v="2583918"/>
    <s v="3113579558"/>
    <x v="562"/>
    <x v="1"/>
    <s v="190375100302202515"/>
    <x v="1"/>
    <x v="2"/>
    <s v="Revisor Instalac. Regadas Oriente"/>
    <x v="1"/>
    <x v="0"/>
    <x v="3"/>
    <x v="545"/>
    <s v="5 días 15:43"/>
    <x v="426"/>
    <x v="1"/>
    <s v="SIN DATO"/>
    <s v="SIN DATO"/>
    <s v="SIN DATO"/>
    <s v="SIN DATO"/>
    <n v="-75.432094000000006"/>
    <n v="6.0397100000000004"/>
    <s v="SUR-ENE"/>
    <x v="1"/>
    <s v="1"/>
    <x v="1"/>
  </r>
  <r>
    <x v="563"/>
    <x v="0"/>
    <s v="NUEVO"/>
    <s v="ENERES"/>
    <d v="2026-06-03T19:08:14"/>
    <x v="548"/>
    <n v="900082107"/>
    <s v="CONSTRUCTORA CONTEX SAS"/>
    <s v="2583918"/>
    <s v="3113579558"/>
    <x v="563"/>
    <x v="1"/>
    <s v="190375100302202415"/>
    <x v="1"/>
    <x v="2"/>
    <s v="Revisor Instalac. Regadas Oriente"/>
    <x v="1"/>
    <x v="0"/>
    <x v="3"/>
    <x v="547"/>
    <s v="4 días 13:48"/>
    <x v="435"/>
    <x v="0"/>
    <s v="SIN DATO"/>
    <s v="SIN DATO"/>
    <s v="SIN DATO"/>
    <s v="SIN DATO"/>
    <n v="-75.432094000000006"/>
    <n v="6.0397100000000004"/>
    <s v="SUR-ENE"/>
    <x v="1"/>
    <s v="1"/>
    <x v="0"/>
  </r>
  <r>
    <x v="564"/>
    <x v="0"/>
    <s v="NUEVO"/>
    <s v="ENERES"/>
    <d v="2026-06-03T19:08:15"/>
    <x v="549"/>
    <n v="900082107"/>
    <s v="CONSTRUCTORA CONTEX SAS"/>
    <s v="2583918"/>
    <s v="3113579558"/>
    <x v="564"/>
    <x v="1"/>
    <s v="190375100302202204"/>
    <x v="1"/>
    <x v="2"/>
    <s v="Revisor Instalac. Regadas Oriente"/>
    <x v="1"/>
    <x v="0"/>
    <x v="3"/>
    <x v="548"/>
    <s v="4 días 13:19"/>
    <x v="436"/>
    <x v="0"/>
    <s v="SIN DATO"/>
    <s v="SIN DATO"/>
    <s v="SIN DATO"/>
    <s v="SIN DATO"/>
    <n v="-75.432094000000006"/>
    <n v="6.0397100000000004"/>
    <s v="SUR-ENE"/>
    <x v="1"/>
    <s v="1"/>
    <x v="0"/>
  </r>
  <r>
    <x v="565"/>
    <x v="0"/>
    <s v="NUEVO"/>
    <s v="ENERES"/>
    <d v="2026-06-03T19:08:16"/>
    <x v="550"/>
    <n v="900082107"/>
    <s v="CONSTRUCTORA CONTEX SAS"/>
    <s v="2583918"/>
    <s v="3113579558"/>
    <x v="565"/>
    <x v="1"/>
    <s v="190375100302202511"/>
    <x v="1"/>
    <x v="2"/>
    <s v="Revisor Instalac. Regadas Oriente"/>
    <x v="1"/>
    <x v="0"/>
    <x v="3"/>
    <x v="549"/>
    <s v="5 días 15:43"/>
    <x v="426"/>
    <x v="1"/>
    <s v="SIN DATO"/>
    <s v="SIN DATO"/>
    <s v="SIN DATO"/>
    <s v="SIN DATO"/>
    <n v="-75.432094000000006"/>
    <n v="6.0397100000000004"/>
    <s v="SUR-ENE"/>
    <x v="1"/>
    <s v="1"/>
    <x v="1"/>
  </r>
  <r>
    <x v="566"/>
    <x v="0"/>
    <s v="NUEVO"/>
    <s v="ENERES"/>
    <d v="2026-06-03T19:12:16"/>
    <x v="551"/>
    <n v="900082107"/>
    <s v="CONSTRUCTORA CONTEX SAS"/>
    <s v="2583918"/>
    <s v="3113579558"/>
    <x v="566"/>
    <x v="1"/>
    <s v="190375100302202216"/>
    <x v="1"/>
    <x v="2"/>
    <s v="Revisor Instalac. Regadas Oriente"/>
    <x v="1"/>
    <x v="0"/>
    <x v="3"/>
    <x v="550"/>
    <s v="5 días 15:43"/>
    <x v="426"/>
    <x v="1"/>
    <s v="SIN DATO"/>
    <s v="SIN DATO"/>
    <s v="SIN DATO"/>
    <s v="SIN DATO"/>
    <n v="-75.432094000000006"/>
    <n v="6.0397100000000004"/>
    <s v="SUR-ENE"/>
    <x v="1"/>
    <s v="1"/>
    <x v="1"/>
  </r>
  <r>
    <x v="567"/>
    <x v="0"/>
    <s v="NUEVO"/>
    <s v="ENERES"/>
    <d v="2026-06-03T19:12:17"/>
    <x v="552"/>
    <n v="900082107"/>
    <s v="CONSTRUCTORA CONTEX SAS"/>
    <s v="2583918"/>
    <s v="3113579558"/>
    <x v="567"/>
    <x v="1"/>
    <s v="190375100302202215"/>
    <x v="1"/>
    <x v="2"/>
    <s v="Revisor Instalac. Regadas Oriente"/>
    <x v="1"/>
    <x v="0"/>
    <x v="3"/>
    <x v="551"/>
    <s v="4 días 13:24"/>
    <x v="437"/>
    <x v="0"/>
    <s v="SIN DATO"/>
    <s v="SIN DATO"/>
    <s v="SIN DATO"/>
    <s v="SIN DATO"/>
    <n v="-75.432094000000006"/>
    <n v="6.0397100000000004"/>
    <s v="SUR-ENE"/>
    <x v="1"/>
    <s v="1"/>
    <x v="0"/>
  </r>
  <r>
    <x v="568"/>
    <x v="0"/>
    <s v="NUEVO"/>
    <s v="ENERES"/>
    <d v="2026-06-03T19:12:24"/>
    <x v="553"/>
    <n v="900082107"/>
    <s v="CONSTRUCTORA CONTEX SAS"/>
    <s v="2583918"/>
    <s v="3113579558"/>
    <x v="568"/>
    <x v="1"/>
    <s v="190375100302202413"/>
    <x v="1"/>
    <x v="2"/>
    <s v="Revisor Instalac. Regadas Oriente"/>
    <x v="1"/>
    <x v="0"/>
    <x v="3"/>
    <x v="552"/>
    <s v="4 días 13:47"/>
    <x v="55"/>
    <x v="0"/>
    <s v="SIN DATO"/>
    <s v="SIN DATO"/>
    <s v="SIN DATO"/>
    <s v="SIN DATO"/>
    <n v="-75.432094000000006"/>
    <n v="6.0397100000000004"/>
    <s v="SUR-ENE"/>
    <x v="1"/>
    <s v="1"/>
    <x v="0"/>
  </r>
  <r>
    <x v="569"/>
    <x v="0"/>
    <s v="NUEVO"/>
    <s v="ENERES"/>
    <d v="2026-06-03T19:12:23"/>
    <x v="554"/>
    <n v="900082107"/>
    <s v="CONSTRUCTORA CONTEX SAS"/>
    <s v="2583918"/>
    <s v="3113579558"/>
    <x v="569"/>
    <x v="1"/>
    <s v="190375100302202302"/>
    <x v="1"/>
    <x v="2"/>
    <s v="Revisor Instalac. Regadas Oriente"/>
    <x v="1"/>
    <x v="0"/>
    <x v="3"/>
    <x v="553"/>
    <s v="5 días 15:43"/>
    <x v="426"/>
    <x v="1"/>
    <s v="SIN DATO"/>
    <s v="SIN DATO"/>
    <s v="SIN DATO"/>
    <s v="SIN DATO"/>
    <n v="-75.432094000000006"/>
    <n v="6.0397100000000004"/>
    <s v="SUR-ENE"/>
    <x v="1"/>
    <s v="1"/>
    <x v="1"/>
  </r>
  <r>
    <x v="570"/>
    <x v="0"/>
    <s v="NUEVO"/>
    <s v="ENERES"/>
    <d v="2026-06-03T19:12:24"/>
    <x v="554"/>
    <n v="900082107"/>
    <s v="CONSTRUCTORA CONTEX SAS"/>
    <s v="2583918"/>
    <s v="3113579558"/>
    <x v="570"/>
    <x v="1"/>
    <s v="190375100302202301"/>
    <x v="1"/>
    <x v="2"/>
    <s v="Revisor Instalac. Regadas Oriente"/>
    <x v="1"/>
    <x v="0"/>
    <x v="3"/>
    <x v="553"/>
    <s v="5 días 15:43"/>
    <x v="426"/>
    <x v="1"/>
    <s v="SIN DATO"/>
    <s v="SIN DATO"/>
    <s v="SIN DATO"/>
    <s v="SIN DATO"/>
    <n v="-75.432094000000006"/>
    <n v="6.0397100000000004"/>
    <s v="SUR-ENE"/>
    <x v="1"/>
    <s v="1"/>
    <x v="1"/>
  </r>
  <r>
    <x v="571"/>
    <x v="0"/>
    <s v="NUEVO"/>
    <s v="ENERES"/>
    <d v="2026-06-03T19:12:24"/>
    <x v="555"/>
    <n v="900082107"/>
    <s v="CONSTRUCTORA CONTEX SAS"/>
    <s v="2583918"/>
    <s v="3113579558"/>
    <x v="571"/>
    <x v="1"/>
    <s v="190375100302202311"/>
    <x v="1"/>
    <x v="2"/>
    <s v="Revisor Instalac. Regadas Oriente"/>
    <x v="1"/>
    <x v="0"/>
    <x v="3"/>
    <x v="554"/>
    <s v="4 días 13:33"/>
    <x v="207"/>
    <x v="0"/>
    <s v="SIN DATO"/>
    <s v="SIN DATO"/>
    <s v="SIN DATO"/>
    <s v="SIN DATO"/>
    <n v="-75.432094000000006"/>
    <n v="6.0397100000000004"/>
    <s v="SUR-ENE"/>
    <x v="1"/>
    <s v="1"/>
    <x v="0"/>
  </r>
  <r>
    <x v="572"/>
    <x v="0"/>
    <s v="NUEVO"/>
    <s v="ENERES"/>
    <d v="2026-06-04T06:45:24"/>
    <x v="556"/>
    <n v="900082107"/>
    <s v="CONSTRUCTORA CONTEX SAS"/>
    <s v="2583918"/>
    <s v="3113579558"/>
    <x v="572"/>
    <x v="1"/>
    <s v="190375100302202504"/>
    <x v="1"/>
    <x v="2"/>
    <s v="Revisor Instalac. Regadas Oriente"/>
    <x v="1"/>
    <x v="0"/>
    <x v="3"/>
    <x v="555"/>
    <s v="4 días 13:51"/>
    <x v="438"/>
    <x v="0"/>
    <s v="SIN DATO"/>
    <s v="SIN DATO"/>
    <s v="SIN DATO"/>
    <s v="SIN DATO"/>
    <n v="-75.432094000000006"/>
    <n v="6.0397100000000004"/>
    <s v="SUR-ENE"/>
    <x v="1"/>
    <s v="1"/>
    <x v="0"/>
  </r>
  <r>
    <x v="573"/>
    <x v="0"/>
    <s v="NUEVO"/>
    <s v="ENERES"/>
    <d v="2026-06-04T06:45:26"/>
    <x v="557"/>
    <n v="900082107"/>
    <s v="CONSTRUCTORA CONTEX SAS"/>
    <s v="2583918"/>
    <s v="3113579558"/>
    <x v="573"/>
    <x v="1"/>
    <s v="190375100302202505"/>
    <x v="1"/>
    <x v="2"/>
    <s v="Revisor Instalac. Regadas Oriente"/>
    <x v="1"/>
    <x v="0"/>
    <x v="3"/>
    <x v="556"/>
    <s v="5 días 15:43"/>
    <x v="426"/>
    <x v="1"/>
    <s v="SIN DATO"/>
    <s v="SIN DATO"/>
    <s v="SIN DATO"/>
    <s v="SIN DATO"/>
    <n v="-75.432094000000006"/>
    <n v="6.0397100000000004"/>
    <s v="SUR-ENE"/>
    <x v="1"/>
    <s v="1"/>
    <x v="1"/>
  </r>
  <r>
    <x v="574"/>
    <x v="0"/>
    <s v="NUEVO"/>
    <s v="ENERES"/>
    <d v="2026-06-04T06:45:27"/>
    <x v="558"/>
    <n v="900082107"/>
    <s v="CONSTRUCTORA CONTEX SAS"/>
    <s v="2583918"/>
    <s v="3113579558"/>
    <x v="574"/>
    <x v="1"/>
    <s v="190375100302202514"/>
    <x v="1"/>
    <x v="2"/>
    <s v="Revisor Instalac. Regadas Oriente"/>
    <x v="1"/>
    <x v="0"/>
    <x v="3"/>
    <x v="557"/>
    <s v="5 días 15:43"/>
    <x v="426"/>
    <x v="1"/>
    <s v="SIN DATO"/>
    <s v="SIN DATO"/>
    <s v="SIN DATO"/>
    <s v="SIN DATO"/>
    <n v="-75.432094000000006"/>
    <n v="6.0397100000000004"/>
    <s v="SUR-ENE"/>
    <x v="1"/>
    <s v="1"/>
    <x v="1"/>
  </r>
  <r>
    <x v="575"/>
    <x v="0"/>
    <s v="NUEVO"/>
    <s v="ENERES"/>
    <d v="2026-06-04T06:45:27"/>
    <x v="559"/>
    <n v="900082107"/>
    <s v="CONSTRUCTORA CONTEX SAS"/>
    <s v="2583918"/>
    <s v="3113579558"/>
    <x v="575"/>
    <x v="1"/>
    <s v="190375100302202516"/>
    <x v="1"/>
    <x v="2"/>
    <s v="Revisor Instalac. Regadas Oriente"/>
    <x v="1"/>
    <x v="0"/>
    <x v="3"/>
    <x v="558"/>
    <s v="4 días 13:58"/>
    <x v="215"/>
    <x v="0"/>
    <s v="SIN DATO"/>
    <s v="SIN DATO"/>
    <s v="SIN DATO"/>
    <s v="SIN DATO"/>
    <n v="-75.432094000000006"/>
    <n v="6.0397100000000004"/>
    <s v="SUR-ENE"/>
    <x v="1"/>
    <s v="1"/>
    <x v="0"/>
  </r>
  <r>
    <x v="576"/>
    <x v="0"/>
    <s v="NUEVO"/>
    <s v="ENERES"/>
    <d v="2026-06-04T06:45:29"/>
    <x v="560"/>
    <n v="900082107"/>
    <s v="CONSTRUCTORA CONTEX SAS"/>
    <s v="2583918"/>
    <s v="3113579558"/>
    <x v="576"/>
    <x v="1"/>
    <s v="190375100302202506"/>
    <x v="1"/>
    <x v="2"/>
    <s v="Revisor Instalac. Regadas Oriente"/>
    <x v="1"/>
    <x v="0"/>
    <x v="3"/>
    <x v="559"/>
    <s v="4 días 13:52"/>
    <x v="439"/>
    <x v="0"/>
    <s v="SIN DATO"/>
    <s v="SIN DATO"/>
    <s v="SIN DATO"/>
    <s v="SIN DATO"/>
    <n v="-75.432094000000006"/>
    <n v="6.0397100000000004"/>
    <s v="SUR-ENE"/>
    <x v="1"/>
    <s v="1"/>
    <x v="0"/>
  </r>
  <r>
    <x v="577"/>
    <x v="0"/>
    <s v="NUEVO"/>
    <s v="ENERES"/>
    <d v="2026-06-04T06:45:29"/>
    <x v="561"/>
    <n v="900082107"/>
    <s v="CONSTRUCTORA CONTEX SAS"/>
    <s v="2583918"/>
    <s v="3113579558"/>
    <x v="577"/>
    <x v="1"/>
    <s v="190375100302202502"/>
    <x v="1"/>
    <x v="2"/>
    <s v="Revisor Instalac. Regadas Oriente"/>
    <x v="1"/>
    <x v="0"/>
    <x v="3"/>
    <x v="560"/>
    <s v="5 días 15:43"/>
    <x v="426"/>
    <x v="1"/>
    <s v="SIN DATO"/>
    <s v="SIN DATO"/>
    <s v="SIN DATO"/>
    <s v="SIN DATO"/>
    <n v="-75.432094000000006"/>
    <n v="6.0397100000000004"/>
    <s v="SUR-ENE"/>
    <x v="1"/>
    <s v="1"/>
    <x v="1"/>
  </r>
  <r>
    <x v="578"/>
    <x v="0"/>
    <s v="NUEVO"/>
    <s v="ENERES"/>
    <d v="2026-06-04T06:45:30"/>
    <x v="561"/>
    <n v="900082107"/>
    <s v="CONSTRUCTORA CONTEX SAS"/>
    <s v="2583918"/>
    <s v="3113579558"/>
    <x v="578"/>
    <x v="1"/>
    <s v="190375100302202512"/>
    <x v="1"/>
    <x v="2"/>
    <s v="Revisor Instalac. Regadas Oriente"/>
    <x v="1"/>
    <x v="0"/>
    <x v="3"/>
    <x v="560"/>
    <s v="5 días 15:43"/>
    <x v="426"/>
    <x v="1"/>
    <s v="SIN DATO"/>
    <s v="SIN DATO"/>
    <s v="SIN DATO"/>
    <s v="SIN DATO"/>
    <n v="-75.432094000000006"/>
    <n v="6.0397100000000004"/>
    <s v="SUR-ENE"/>
    <x v="1"/>
    <s v="1"/>
    <x v="1"/>
  </r>
  <r>
    <x v="579"/>
    <x v="0"/>
    <s v="NUEVO"/>
    <s v="ENERES"/>
    <d v="2026-06-04T06:45:31"/>
    <x v="562"/>
    <n v="900082107"/>
    <s v="CONSTRUCTORA CONTEX SAS"/>
    <s v="2583918"/>
    <s v="3113579558"/>
    <x v="579"/>
    <x v="1"/>
    <s v="190375100302202508"/>
    <x v="1"/>
    <x v="2"/>
    <s v="Revisor Instalac. Regadas Oriente"/>
    <x v="1"/>
    <x v="0"/>
    <x v="3"/>
    <x v="561"/>
    <s v="4 días 13:53"/>
    <x v="440"/>
    <x v="0"/>
    <s v="SIN DATO"/>
    <s v="SIN DATO"/>
    <s v="SIN DATO"/>
    <s v="SIN DATO"/>
    <n v="-75.432094000000006"/>
    <n v="6.0397100000000004"/>
    <s v="SUR-ENE"/>
    <x v="1"/>
    <s v="1"/>
    <x v="0"/>
  </r>
  <r>
    <x v="580"/>
    <x v="0"/>
    <s v="NUEVO"/>
    <s v="ENERES"/>
    <d v="2026-06-04T06:58:51"/>
    <x v="563"/>
    <n v="900082107"/>
    <s v="CONSTRUCTORA CONTEX SAS"/>
    <s v="2583918"/>
    <s v="3113579558"/>
    <x v="580"/>
    <x v="1"/>
    <s v="190375100302202315"/>
    <x v="1"/>
    <x v="2"/>
    <s v="Revisor Instalac. Regadas Oriente"/>
    <x v="1"/>
    <x v="0"/>
    <x v="3"/>
    <x v="562"/>
    <s v="5 días 15:43"/>
    <x v="426"/>
    <x v="1"/>
    <s v="SIN DATO"/>
    <s v="SIN DATO"/>
    <s v="SIN DATO"/>
    <s v="SIN DATO"/>
    <n v="-75.432094000000006"/>
    <n v="6.0397100000000004"/>
    <s v="SUR-ENE"/>
    <x v="1"/>
    <s v="1"/>
    <x v="1"/>
  </r>
  <r>
    <x v="581"/>
    <x v="0"/>
    <s v="NUEVO"/>
    <s v="ENERES"/>
    <d v="2026-06-04T06:58:52"/>
    <x v="564"/>
    <n v="900082107"/>
    <s v="CONSTRUCTORA CONTEX SAS"/>
    <s v="2583918"/>
    <s v="3113579558"/>
    <x v="581"/>
    <x v="1"/>
    <s v="190375100302202310"/>
    <x v="1"/>
    <x v="2"/>
    <s v="Revisor Instalac. Regadas Oriente"/>
    <x v="1"/>
    <x v="0"/>
    <x v="3"/>
    <x v="563"/>
    <s v="4 días 13:32"/>
    <x v="274"/>
    <x v="0"/>
    <s v="SIN DATO"/>
    <s v="SIN DATO"/>
    <s v="SIN DATO"/>
    <s v="SIN DATO"/>
    <n v="-75.432094000000006"/>
    <n v="6.0397100000000004"/>
    <s v="SUR-ENE"/>
    <x v="1"/>
    <s v="1"/>
    <x v="0"/>
  </r>
  <r>
    <x v="582"/>
    <x v="0"/>
    <s v="NUEVO"/>
    <s v="ENERES"/>
    <d v="2026-06-04T06:58:52"/>
    <x v="565"/>
    <n v="900082107"/>
    <s v="CONSTRUCTORA CONTEX SAS"/>
    <s v="2583918"/>
    <s v="3113579558"/>
    <x v="582"/>
    <x v="1"/>
    <s v="190375100302202314"/>
    <x v="1"/>
    <x v="2"/>
    <s v="Revisor Instalac. Regadas Oriente"/>
    <x v="1"/>
    <x v="0"/>
    <x v="3"/>
    <x v="564"/>
    <s v="4 días 13:35"/>
    <x v="441"/>
    <x v="0"/>
    <s v="SIN DATO"/>
    <s v="SIN DATO"/>
    <s v="SIN DATO"/>
    <s v="SIN DATO"/>
    <n v="-75.432094000000006"/>
    <n v="6.0397100000000004"/>
    <s v="SUR-ENE"/>
    <x v="1"/>
    <s v="1"/>
    <x v="0"/>
  </r>
  <r>
    <x v="583"/>
    <x v="0"/>
    <s v="NUEVO"/>
    <s v="ENERES"/>
    <d v="2026-06-04T06:58:52"/>
    <x v="566"/>
    <n v="900082107"/>
    <s v="CONSTRUCTORA CONTEX SAS"/>
    <s v="2583918"/>
    <s v="3113579558"/>
    <x v="583"/>
    <x v="1"/>
    <s v="190375100302202307"/>
    <x v="1"/>
    <x v="2"/>
    <s v="Revisor Instalac. Regadas Oriente"/>
    <x v="1"/>
    <x v="0"/>
    <x v="3"/>
    <x v="565"/>
    <s v="4 días 13:29"/>
    <x v="442"/>
    <x v="0"/>
    <s v="SIN DATO"/>
    <s v="SIN DATO"/>
    <s v="SIN DATO"/>
    <s v="SIN DATO"/>
    <n v="-75.432094000000006"/>
    <n v="6.0397100000000004"/>
    <s v="SUR-ENE"/>
    <x v="1"/>
    <s v="1"/>
    <x v="0"/>
  </r>
  <r>
    <x v="584"/>
    <x v="0"/>
    <s v="NUEVO"/>
    <s v="ENERES"/>
    <d v="2026-06-04T06:59:09"/>
    <x v="567"/>
    <n v="900082107"/>
    <s v="CONSTRUCTORA CONTEX SAS"/>
    <s v="2583918"/>
    <s v="3113579558"/>
    <x v="584"/>
    <x v="1"/>
    <s v="190375100302202305"/>
    <x v="1"/>
    <x v="2"/>
    <s v="Revisor Instalac. Regadas Oriente"/>
    <x v="1"/>
    <x v="0"/>
    <x v="3"/>
    <x v="566"/>
    <s v="5 días 15:43"/>
    <x v="426"/>
    <x v="1"/>
    <s v="SIN DATO"/>
    <s v="SIN DATO"/>
    <s v="SIN DATO"/>
    <s v="SIN DATO"/>
    <n v="-75.432094000000006"/>
    <n v="6.0397100000000004"/>
    <s v="SUR-ENE"/>
    <x v="1"/>
    <s v="1"/>
    <x v="1"/>
  </r>
  <r>
    <x v="585"/>
    <x v="0"/>
    <s v="NUEVO"/>
    <s v="ENERES"/>
    <d v="2026-06-04T06:59:09"/>
    <x v="568"/>
    <n v="900082107"/>
    <s v="CONSTRUCTORA CONTEX SAS"/>
    <s v="2583918"/>
    <s v="3113579558"/>
    <x v="585"/>
    <x v="1"/>
    <s v="190375100302202306"/>
    <x v="1"/>
    <x v="2"/>
    <s v="Revisor Instalac. Regadas Oriente"/>
    <x v="1"/>
    <x v="0"/>
    <x v="3"/>
    <x v="567"/>
    <s v="4 días 13:27"/>
    <x v="443"/>
    <x v="0"/>
    <s v="SIN DATO"/>
    <s v="SIN DATO"/>
    <s v="SIN DATO"/>
    <s v="SIN DATO"/>
    <n v="-75.432094000000006"/>
    <n v="6.0397100000000004"/>
    <s v="SUR-ENE"/>
    <x v="1"/>
    <s v="1"/>
    <x v="0"/>
  </r>
  <r>
    <x v="586"/>
    <x v="0"/>
    <s v="NUEVO"/>
    <s v="ENERES"/>
    <d v="2026-06-04T06:59:08"/>
    <x v="569"/>
    <n v="900082107"/>
    <s v="CONSTRUCTORA CONTEX SAS"/>
    <s v="2583918"/>
    <s v="3113579558"/>
    <x v="586"/>
    <x v="1"/>
    <s v="190375100302202309"/>
    <x v="1"/>
    <x v="2"/>
    <s v="Revisor Instalac. Regadas Oriente"/>
    <x v="1"/>
    <x v="0"/>
    <x v="3"/>
    <x v="568"/>
    <s v="5 días 15:43"/>
    <x v="426"/>
    <x v="1"/>
    <s v="SIN DATO"/>
    <s v="SIN DATO"/>
    <s v="SIN DATO"/>
    <s v="SIN DATO"/>
    <n v="-75.432094000000006"/>
    <n v="6.0397100000000004"/>
    <s v="SUR-ENE"/>
    <x v="1"/>
    <s v="1"/>
    <x v="1"/>
  </r>
  <r>
    <x v="587"/>
    <x v="0"/>
    <s v="NUEVO"/>
    <s v="ENERES"/>
    <d v="2026-06-04T06:59:09"/>
    <x v="569"/>
    <n v="900082107"/>
    <s v="CONSTRUCTORA CONTEX SAS"/>
    <s v="2583918"/>
    <s v="3113579558"/>
    <x v="587"/>
    <x v="1"/>
    <s v="190375100302202303"/>
    <x v="1"/>
    <x v="2"/>
    <s v="Revisor Instalac. Regadas Oriente"/>
    <x v="1"/>
    <x v="0"/>
    <x v="3"/>
    <x v="568"/>
    <s v="5 días 15:43"/>
    <x v="426"/>
    <x v="1"/>
    <s v="SIN DATO"/>
    <s v="SIN DATO"/>
    <s v="SIN DATO"/>
    <s v="SIN DATO"/>
    <n v="-75.432094000000006"/>
    <n v="6.0397100000000004"/>
    <s v="SUR-ENE"/>
    <x v="1"/>
    <s v="1"/>
    <x v="1"/>
  </r>
  <r>
    <x v="588"/>
    <x v="0"/>
    <s v="NUEVO"/>
    <s v="ENERES"/>
    <d v="2026-06-04T06:59:09"/>
    <x v="570"/>
    <n v="900082107"/>
    <s v="CONSTRUCTORA CONTEX SAS"/>
    <s v="2583918"/>
    <s v="3113579558"/>
    <x v="588"/>
    <x v="1"/>
    <s v="190375100302202312"/>
    <x v="1"/>
    <x v="2"/>
    <s v="Revisor Instalac. Regadas Oriente"/>
    <x v="1"/>
    <x v="0"/>
    <x v="3"/>
    <x v="569"/>
    <s v="4 días 13:34"/>
    <x v="444"/>
    <x v="0"/>
    <s v="SIN DATO"/>
    <s v="SIN DATO"/>
    <s v="SIN DATO"/>
    <s v="SIN DATO"/>
    <n v="-75.432094000000006"/>
    <n v="6.0397100000000004"/>
    <s v="SUR-ENE"/>
    <x v="1"/>
    <s v="1"/>
    <x v="0"/>
  </r>
  <r>
    <x v="589"/>
    <x v="0"/>
    <s v="NUEVO"/>
    <s v="ENERES"/>
    <d v="2026-06-04T07:17:29"/>
    <x v="571"/>
    <n v="900082107"/>
    <s v="CONSTRUCTORA CONTEX SAS"/>
    <s v="2583918"/>
    <s v="3113579558"/>
    <x v="589"/>
    <x v="1"/>
    <s v="190375100302202501"/>
    <x v="1"/>
    <x v="2"/>
    <s v="Revisor Instalac. Regadas Oriente"/>
    <x v="1"/>
    <x v="0"/>
    <x v="3"/>
    <x v="570"/>
    <s v="5 días 15:43"/>
    <x v="426"/>
    <x v="1"/>
    <s v="SIN DATO"/>
    <s v="SIN DATO"/>
    <s v="SIN DATO"/>
    <s v="SIN DATO"/>
    <n v="-75.432094000000006"/>
    <n v="6.0397100000000004"/>
    <s v="SUR-ENE"/>
    <x v="1"/>
    <s v="1"/>
    <x v="1"/>
  </r>
  <r>
    <x v="590"/>
    <x v="0"/>
    <s v="NUEVO"/>
    <s v="ENERES"/>
    <d v="2026-06-04T07:17:31"/>
    <x v="571"/>
    <n v="900082107"/>
    <s v="CONSTRUCTORA CONTEX SAS"/>
    <s v="2583918"/>
    <s v="3113579558"/>
    <x v="590"/>
    <x v="1"/>
    <s v="190375100302202313"/>
    <x v="1"/>
    <x v="2"/>
    <s v="Revisor Instalac. Regadas Oriente"/>
    <x v="1"/>
    <x v="0"/>
    <x v="3"/>
    <x v="570"/>
    <s v="5 días 15:43"/>
    <x v="426"/>
    <x v="1"/>
    <s v="SIN DATO"/>
    <s v="SIN DATO"/>
    <s v="SIN DATO"/>
    <s v="SIN DATO"/>
    <n v="-75.432094000000006"/>
    <n v="6.0397100000000004"/>
    <s v="SUR-ENE"/>
    <x v="1"/>
    <s v="1"/>
    <x v="1"/>
  </r>
  <r>
    <x v="591"/>
    <x v="0"/>
    <s v="NUEVO"/>
    <s v="ENERES"/>
    <d v="2026-06-04T07:17:31"/>
    <x v="571"/>
    <n v="900082107"/>
    <s v="CONSTRUCTORA CONTEX SAS"/>
    <s v="2583918"/>
    <s v="3113579558"/>
    <x v="591"/>
    <x v="1"/>
    <s v="190375100302202304"/>
    <x v="1"/>
    <x v="2"/>
    <s v="Revisor Instalac. Regadas Oriente"/>
    <x v="1"/>
    <x v="0"/>
    <x v="3"/>
    <x v="570"/>
    <s v="5 días 15:43"/>
    <x v="426"/>
    <x v="1"/>
    <s v="SIN DATO"/>
    <s v="SIN DATO"/>
    <s v="SIN DATO"/>
    <s v="SIN DATO"/>
    <n v="-75.432094000000006"/>
    <n v="6.0397100000000004"/>
    <s v="SUR-ENE"/>
    <x v="1"/>
    <s v="1"/>
    <x v="1"/>
  </r>
  <r>
    <x v="592"/>
    <x v="0"/>
    <s v="NUEVO"/>
    <s v="ENERES"/>
    <d v="2026-06-04T07:17:33"/>
    <x v="572"/>
    <n v="900082107"/>
    <s v="CONSTRUCTORA CONTEX SAS"/>
    <s v="2583918"/>
    <s v="3113579558"/>
    <x v="592"/>
    <x v="1"/>
    <s v="190375100302202510"/>
    <x v="1"/>
    <x v="2"/>
    <s v="Revisor Instalac. Regadas Oriente"/>
    <x v="1"/>
    <x v="0"/>
    <x v="3"/>
    <x v="571"/>
    <s v="5 días 15:43"/>
    <x v="426"/>
    <x v="1"/>
    <s v="SIN DATO"/>
    <s v="SIN DATO"/>
    <s v="SIN DATO"/>
    <s v="SIN DATO"/>
    <n v="-75.432094000000006"/>
    <n v="6.0397100000000004"/>
    <s v="SUR-ENE"/>
    <x v="1"/>
    <s v="1"/>
    <x v="1"/>
  </r>
  <r>
    <x v="593"/>
    <x v="0"/>
    <s v="NUEVO"/>
    <s v="ENERES"/>
    <d v="2026-06-04T07:17:33"/>
    <x v="573"/>
    <n v="900082107"/>
    <s v="CONSTRUCTORA CONTEX SAS"/>
    <s v="2583918"/>
    <s v="3113579558"/>
    <x v="593"/>
    <x v="1"/>
    <s v="190375100302202308"/>
    <x v="1"/>
    <x v="2"/>
    <s v="Revisor Instalac. Regadas Oriente"/>
    <x v="1"/>
    <x v="0"/>
    <x v="3"/>
    <x v="572"/>
    <s v="4 días 13:30"/>
    <x v="445"/>
    <x v="0"/>
    <s v="SIN DATO"/>
    <s v="SIN DATO"/>
    <s v="SIN DATO"/>
    <s v="SIN DATO"/>
    <n v="-75.432094000000006"/>
    <n v="6.0397100000000004"/>
    <s v="SUR-ENE"/>
    <x v="1"/>
    <s v="1"/>
    <x v="0"/>
  </r>
  <r>
    <x v="594"/>
    <x v="0"/>
    <s v="NUEVO"/>
    <s v="ENERES"/>
    <d v="2026-06-04T07:17:34"/>
    <x v="572"/>
    <n v="900082107"/>
    <s v="CONSTRUCTORA CONTEX SAS"/>
    <s v="2583918"/>
    <s v="3113579558"/>
    <x v="594"/>
    <x v="1"/>
    <s v="190375100302202507"/>
    <x v="1"/>
    <x v="2"/>
    <s v="Revisor Instalac. Regadas Oriente"/>
    <x v="1"/>
    <x v="0"/>
    <x v="3"/>
    <x v="571"/>
    <s v="5 días 15:43"/>
    <x v="426"/>
    <x v="1"/>
    <s v="SIN DATO"/>
    <s v="SIN DATO"/>
    <s v="SIN DATO"/>
    <s v="SIN DATO"/>
    <n v="-75.432094000000006"/>
    <n v="6.0397100000000004"/>
    <s v="SUR-ENE"/>
    <x v="1"/>
    <s v="1"/>
    <x v="1"/>
  </r>
  <r>
    <x v="595"/>
    <x v="0"/>
    <s v="NUEVO"/>
    <s v="ENERES"/>
    <d v="2026-06-04T07:17:38"/>
    <x v="574"/>
    <n v="900082107"/>
    <s v="CONSTRUCTORA CONTEX SAS"/>
    <s v="2583918"/>
    <s v="3113579558"/>
    <x v="595"/>
    <x v="1"/>
    <s v="190375100302202416"/>
    <x v="1"/>
    <x v="2"/>
    <s v="Revisor Instalac. Regadas Oriente"/>
    <x v="1"/>
    <x v="0"/>
    <x v="3"/>
    <x v="573"/>
    <s v="5 días 15:43"/>
    <x v="426"/>
    <x v="1"/>
    <s v="SIN DATO"/>
    <s v="SIN DATO"/>
    <s v="SIN DATO"/>
    <s v="SIN DATO"/>
    <n v="-75.432094000000006"/>
    <n v="6.0397100000000004"/>
    <s v="SUR-ENE"/>
    <x v="1"/>
    <s v="1"/>
    <x v="1"/>
  </r>
  <r>
    <x v="596"/>
    <x v="0"/>
    <s v="NUEVO"/>
    <s v="ENERES"/>
    <d v="2026-06-04T07:22:21"/>
    <x v="574"/>
    <n v="900082107"/>
    <s v="CONSTRUCTORA CONTEX SAS"/>
    <s v="2583918"/>
    <s v="3113579558"/>
    <x v="596"/>
    <x v="1"/>
    <s v="190375100302202405"/>
    <x v="1"/>
    <x v="2"/>
    <s v="Revisor Instalac. Regadas Oriente"/>
    <x v="1"/>
    <x v="0"/>
    <x v="3"/>
    <x v="573"/>
    <s v="5 días 15:43"/>
    <x v="426"/>
    <x v="1"/>
    <s v="SIN DATO"/>
    <s v="SIN DATO"/>
    <s v="SIN DATO"/>
    <s v="SIN DATO"/>
    <n v="-75.432094000000006"/>
    <n v="6.0397100000000004"/>
    <s v="SUR-ENE"/>
    <x v="1"/>
    <s v="1"/>
    <x v="1"/>
  </r>
  <r>
    <x v="597"/>
    <x v="0"/>
    <s v="NUEVO"/>
    <s v="ENERES"/>
    <d v="2026-06-04T07:22:20"/>
    <x v="575"/>
    <n v="900082107"/>
    <s v="CONSTRUCTORA CONTEX SAS"/>
    <s v="2583918"/>
    <s v="3113579558"/>
    <x v="597"/>
    <x v="1"/>
    <s v="190375100302202406"/>
    <x v="1"/>
    <x v="2"/>
    <s v="Revisor Instalac. Regadas Oriente"/>
    <x v="1"/>
    <x v="0"/>
    <x v="3"/>
    <x v="574"/>
    <s v="4 días 13:40"/>
    <x v="446"/>
    <x v="0"/>
    <s v="SIN DATO"/>
    <s v="SIN DATO"/>
    <s v="SIN DATO"/>
    <s v="SIN DATO"/>
    <n v="-75.432094000000006"/>
    <n v="6.0397100000000004"/>
    <s v="SUR-ENE"/>
    <x v="1"/>
    <s v="1"/>
    <x v="0"/>
  </r>
  <r>
    <x v="598"/>
    <x v="0"/>
    <s v="NUEVO"/>
    <s v="ENERES"/>
    <d v="2026-06-04T07:22:20"/>
    <x v="576"/>
    <n v="900082107"/>
    <s v="CONSTRUCTORA CONTEX SAS"/>
    <s v="2583918"/>
    <s v="3113579558"/>
    <x v="598"/>
    <x v="1"/>
    <s v="190375100302202403"/>
    <x v="1"/>
    <x v="2"/>
    <s v="Revisor Instalac. Regadas Oriente"/>
    <x v="1"/>
    <x v="0"/>
    <x v="3"/>
    <x v="575"/>
    <s v="4 días 13:38"/>
    <x v="447"/>
    <x v="0"/>
    <s v="SIN DATO"/>
    <s v="SIN DATO"/>
    <s v="SIN DATO"/>
    <s v="SIN DATO"/>
    <n v="-75.432094000000006"/>
    <n v="6.0397100000000004"/>
    <s v="SUR-ENE"/>
    <x v="1"/>
    <s v="1"/>
    <x v="0"/>
  </r>
  <r>
    <x v="599"/>
    <x v="0"/>
    <s v="NUEVO"/>
    <s v="ENERES"/>
    <d v="2026-06-04T07:22:21"/>
    <x v="577"/>
    <n v="900082107"/>
    <s v="CONSTRUCTORA CONTEX SAS"/>
    <s v="2583918"/>
    <s v="3113579558"/>
    <x v="599"/>
    <x v="1"/>
    <s v="190375100302202409"/>
    <x v="1"/>
    <x v="2"/>
    <s v="Revisor Instalac. Regadas Oriente"/>
    <x v="1"/>
    <x v="0"/>
    <x v="3"/>
    <x v="576"/>
    <s v="4 días 13:43"/>
    <x v="448"/>
    <x v="0"/>
    <s v="SIN DATO"/>
    <s v="SIN DATO"/>
    <s v="SIN DATO"/>
    <s v="SIN DATO"/>
    <n v="-75.432094000000006"/>
    <n v="6.0397100000000004"/>
    <s v="SUR-ENE"/>
    <x v="1"/>
    <s v="1"/>
    <x v="0"/>
  </r>
  <r>
    <x v="600"/>
    <x v="0"/>
    <s v="NUEVO"/>
    <s v="ENERES"/>
    <d v="2026-06-04T07:22:26"/>
    <x v="578"/>
    <n v="900082107"/>
    <s v="CONSTRUCTORA CONTEX SAS"/>
    <s v="2583918"/>
    <s v="3113579558"/>
    <x v="600"/>
    <x v="1"/>
    <s v="190375100302202402"/>
    <x v="1"/>
    <x v="2"/>
    <s v="Revisor Instalac. Regadas Oriente"/>
    <x v="1"/>
    <x v="0"/>
    <x v="3"/>
    <x v="577"/>
    <s v="5 días 15:43"/>
    <x v="426"/>
    <x v="1"/>
    <s v="SIN DATO"/>
    <s v="SIN DATO"/>
    <s v="SIN DATO"/>
    <s v="SIN DATO"/>
    <n v="-75.432094000000006"/>
    <n v="6.0397100000000004"/>
    <s v="SUR-ENE"/>
    <x v="1"/>
    <s v="1"/>
    <x v="1"/>
  </r>
  <r>
    <x v="601"/>
    <x v="0"/>
    <s v="NUEVO"/>
    <s v="ENERES"/>
    <d v="2026-06-04T07:22:26"/>
    <x v="579"/>
    <n v="900082107"/>
    <s v="CONSTRUCTORA CONTEX SAS"/>
    <s v="2583918"/>
    <s v="3113579558"/>
    <x v="601"/>
    <x v="1"/>
    <s v="190375100302202411"/>
    <x v="1"/>
    <x v="2"/>
    <s v="Revisor Instalac. Regadas Oriente"/>
    <x v="1"/>
    <x v="0"/>
    <x v="3"/>
    <x v="578"/>
    <s v="5 días 15:43"/>
    <x v="426"/>
    <x v="1"/>
    <s v="SIN DATO"/>
    <s v="SIN DATO"/>
    <s v="SIN DATO"/>
    <s v="SIN DATO"/>
    <n v="-75.432094000000006"/>
    <n v="6.0397100000000004"/>
    <s v="SUR-ENE"/>
    <x v="1"/>
    <s v="1"/>
    <x v="1"/>
  </r>
  <r>
    <x v="602"/>
    <x v="0"/>
    <s v="NUEVO"/>
    <s v="ENERES"/>
    <d v="2026-06-04T07:22:34"/>
    <x v="579"/>
    <n v="900082107"/>
    <s v="CONSTRUCTORA CONTEX SAS"/>
    <s v="2583918"/>
    <s v="3113579558"/>
    <x v="602"/>
    <x v="1"/>
    <s v="190375100302202404"/>
    <x v="1"/>
    <x v="2"/>
    <s v="Revisor Instalac. Regadas Oriente"/>
    <x v="1"/>
    <x v="0"/>
    <x v="3"/>
    <x v="578"/>
    <s v="5 días 15:43"/>
    <x v="426"/>
    <x v="1"/>
    <s v="SIN DATO"/>
    <s v="SIN DATO"/>
    <s v="SIN DATO"/>
    <s v="SIN DATO"/>
    <n v="-75.432094000000006"/>
    <n v="6.0397100000000004"/>
    <s v="SUR-ENE"/>
    <x v="1"/>
    <s v="1"/>
    <x v="1"/>
  </r>
  <r>
    <x v="603"/>
    <x v="0"/>
    <s v="NUEVO"/>
    <s v="ENERES"/>
    <d v="2026-06-04T07:27:23"/>
    <x v="580"/>
    <n v="900082107"/>
    <s v="CONSTRUCTORA CONTEX SAS"/>
    <s v="2583918"/>
    <s v="3113579558"/>
    <x v="603"/>
    <x v="1"/>
    <s v="190375100302202408"/>
    <x v="1"/>
    <x v="2"/>
    <s v="Revisor Instalac. Regadas Oriente"/>
    <x v="1"/>
    <x v="0"/>
    <x v="3"/>
    <x v="579"/>
    <s v="4 días 13:42"/>
    <x v="449"/>
    <x v="0"/>
    <s v="SIN DATO"/>
    <s v="SIN DATO"/>
    <s v="SIN DATO"/>
    <s v="SIN DATO"/>
    <n v="-75.432094000000006"/>
    <n v="6.0397100000000004"/>
    <s v="SUR-ENE"/>
    <x v="1"/>
    <s v="1"/>
    <x v="0"/>
  </r>
  <r>
    <x v="604"/>
    <x v="0"/>
    <s v="NUEVO"/>
    <s v="ENERES"/>
    <d v="2026-06-04T07:27:23"/>
    <x v="581"/>
    <n v="900082107"/>
    <s v="CONSTRUCTORA CONTEX SAS"/>
    <s v="2583918"/>
    <s v="3113579558"/>
    <x v="604"/>
    <x v="1"/>
    <s v="190375100302202410"/>
    <x v="1"/>
    <x v="2"/>
    <s v="Revisor Instalac. Regadas Oriente"/>
    <x v="1"/>
    <x v="0"/>
    <x v="3"/>
    <x v="580"/>
    <s v="4 días 13:45"/>
    <x v="53"/>
    <x v="0"/>
    <s v="SIN DATO"/>
    <s v="SIN DATO"/>
    <s v="SIN DATO"/>
    <s v="SIN DATO"/>
    <n v="-75.432094000000006"/>
    <n v="6.0397100000000004"/>
    <s v="SUR-ENE"/>
    <x v="1"/>
    <s v="1"/>
    <x v="0"/>
  </r>
  <r>
    <x v="605"/>
    <x v="0"/>
    <s v="NUEVO"/>
    <s v="ENERES"/>
    <d v="2026-06-04T07:27:23"/>
    <x v="582"/>
    <n v="900082107"/>
    <s v="CONSTRUCTORA CONTEX SAS"/>
    <s v="2583918"/>
    <s v="3113579558"/>
    <x v="605"/>
    <x v="1"/>
    <s v="190375100302202401"/>
    <x v="1"/>
    <x v="2"/>
    <s v="Revisor Instalac. Regadas Oriente"/>
    <x v="1"/>
    <x v="0"/>
    <x v="3"/>
    <x v="581"/>
    <s v="4 días 13:37"/>
    <x v="450"/>
    <x v="0"/>
    <s v="SIN DATO"/>
    <s v="SIN DATO"/>
    <s v="SIN DATO"/>
    <s v="SIN DATO"/>
    <n v="-75.432094000000006"/>
    <n v="6.0397100000000004"/>
    <s v="SUR-ENE"/>
    <x v="1"/>
    <s v="1"/>
    <x v="0"/>
  </r>
  <r>
    <x v="606"/>
    <x v="0"/>
    <s v="NUEVO"/>
    <s v="ENERES"/>
    <d v="2026-06-04T07:34:23"/>
    <x v="583"/>
    <n v="900082107"/>
    <s v="CONSTRUCTORA CONTEX SAS"/>
    <s v="2583918"/>
    <s v="3113579558"/>
    <x v="606"/>
    <x v="1"/>
    <s v="190375100302202412"/>
    <x v="1"/>
    <x v="2"/>
    <s v="Revisor Instalac. Regadas Oriente"/>
    <x v="1"/>
    <x v="0"/>
    <x v="3"/>
    <x v="582"/>
    <s v="4 días 13:46"/>
    <x v="451"/>
    <x v="0"/>
    <s v="SIN DATO"/>
    <s v="SIN DATO"/>
    <s v="SIN DATO"/>
    <s v="SIN DATO"/>
    <n v="-75.432094000000006"/>
    <n v="6.0397100000000004"/>
    <s v="SUR-ENE"/>
    <x v="1"/>
    <s v="1"/>
    <x v="0"/>
  </r>
  <r>
    <x v="607"/>
    <x v="2"/>
    <s v="NUEVO"/>
    <s v="ENENOR"/>
    <d v="2026-06-04T07:53:38"/>
    <x v="584"/>
    <n v="71679940"/>
    <s v="WILSON ALBERTO RESTREPO ATEHORTUA"/>
    <s v="5318186"/>
    <s v="3137450097"/>
    <x v="607"/>
    <x v="18"/>
    <s v="190617200583150005"/>
    <x v="18"/>
    <x v="3"/>
    <s v="Revisor Instalac. Regadas Oriente"/>
    <x v="0"/>
    <x v="0"/>
    <x v="2"/>
    <x v="583"/>
    <s v="9 días 07:34"/>
    <x v="452"/>
    <x v="1"/>
    <s v="SIN DATO"/>
    <s v="SIN DATO"/>
    <s v="SIN DATO"/>
    <s v="SIN DATO"/>
    <n v="-75.399192999999997"/>
    <n v="6.1364900000000002"/>
    <s v="SUR-ENE"/>
    <x v="1"/>
    <s v="1"/>
    <x v="1"/>
  </r>
  <r>
    <x v="608"/>
    <x v="0"/>
    <s v="NUEVO"/>
    <s v="ENEDOM"/>
    <d v="2026-06-10T14:46:45"/>
    <x v="585"/>
    <n v="43416009"/>
    <s v="MARIA YANED ALCARAZ VELASQUEZ"/>
    <s v="SIN DATOS"/>
    <s v="3246433380"/>
    <x v="608"/>
    <x v="16"/>
    <s v="190736104534400001"/>
    <x v="16"/>
    <x v="0"/>
    <s v="Region Nordeste"/>
    <x v="1"/>
    <x v="0"/>
    <x v="3"/>
    <x v="584"/>
    <s v="6 días 12:26"/>
    <x v="453"/>
    <x v="1"/>
    <s v="SIN DATO"/>
    <s v="SIN DATO"/>
    <s v="SIN DATO"/>
    <s v="SIN DATO"/>
    <n v="-74.702191339999999"/>
    <n v="7.08366892"/>
    <s v="SUR-ENE"/>
    <x v="4"/>
    <s v="1"/>
    <x v="1"/>
  </r>
  <r>
    <x v="609"/>
    <x v="1"/>
    <s v="NUEVO"/>
    <s v="ENECNX"/>
    <d v="2026-07-08T16:06:10"/>
    <x v="586"/>
    <n v="901250038"/>
    <s v="V&amp;T CONSTRUCTORES SAS"/>
    <s v="SIN DATOS"/>
    <s v="3168297638"/>
    <x v="609"/>
    <x v="6"/>
    <s v="073615209100330000"/>
    <x v="6"/>
    <x v="1"/>
    <s v="Revisor Puntos de Conexión Metrosur"/>
    <x v="1"/>
    <x v="0"/>
    <x v="1"/>
    <x v="585"/>
    <s v="2 días 16:06"/>
    <x v="454"/>
    <x v="1"/>
    <s v="11/06/2026 21:31:13"/>
    <s v="PTO CONEXIÓN CERRADO"/>
    <s v="GONZALO ALONSO GAVIRIA LONDOÑO"/>
    <s v="."/>
    <n v="-75.633830189999998"/>
    <n v="6.1729718199999999"/>
    <s v="SUR-ENE"/>
    <x v="2"/>
    <s v="2"/>
    <x v="1"/>
  </r>
  <r>
    <x v="610"/>
    <x v="0"/>
    <s v="NUEVO"/>
    <s v="ENEDOM"/>
    <d v="2026-07-10T13:34:57"/>
    <x v="587"/>
    <n v="98622161"/>
    <s v="JORGE ELIECER ARBOLEDA SEPULVEDA"/>
    <s v="5956829"/>
    <s v="3207656117"/>
    <x v="610"/>
    <x v="13"/>
    <s v="056419008000990404"/>
    <x v="13"/>
    <x v="0"/>
    <s v="Habilitación Viviendas Metrosur"/>
    <x v="1"/>
    <x v="0"/>
    <x v="3"/>
    <x v="586"/>
    <s v="16 días 08:38"/>
    <x v="159"/>
    <x v="3"/>
    <s v="SIN DATO"/>
    <s v="SIN DATO"/>
    <s v="SIN DATO"/>
    <s v="SIN DATO"/>
    <n v="-75.557810000000003"/>
    <n v="6.264805"/>
    <s v="SUR-ENE"/>
    <x v="2"/>
    <s v="1"/>
    <x v="3"/>
  </r>
  <r>
    <x v="611"/>
    <x v="0"/>
    <s v="NUEVO"/>
    <s v="ENERES"/>
    <d v="2026-06-04T16:02:23"/>
    <x v="588"/>
    <n v="8029534"/>
    <s v="JUAN PABLO GOMEZ NOREÑA"/>
    <s v="SIN DATOS"/>
    <s v="3154292193"/>
    <x v="611"/>
    <x v="13"/>
    <s v="122023700000000001"/>
    <x v="13"/>
    <x v="2"/>
    <s v="Revisor Instal. Regadas Metrosur"/>
    <x v="0"/>
    <x v="0"/>
    <x v="2"/>
    <x v="587"/>
    <s v="2 días 19:34"/>
    <x v="455"/>
    <x v="0"/>
    <s v="3/07/2026 19:51:02"/>
    <s v="DESCARTADO"/>
    <s v="JUAN GUILLERMO RIVERA MAZO"/>
    <s v="415 instalación pertenece a proyecto de mall comercial de gabinete de ocho medidas debe presentar dictamen retie_x000a_440 acometida individual para medidor ubicado en poste presenta cable contramarcado de uso exclusivo de epm presentar punto de conexión y respuesta de recibo técnico para la validación de la instalación adicional fuera del gabinete nota: se encontró medidor conectado"/>
    <n v="-75.516035669999994"/>
    <n v="6.2076984700000004"/>
    <s v="SUR-ENE"/>
    <x v="2"/>
    <s v="1"/>
    <x v="0"/>
  </r>
  <r>
    <x v="612"/>
    <x v="0"/>
    <s v="NUEVO"/>
    <s v="ENERES"/>
    <d v="2026-06-05T11:14:28"/>
    <x v="589"/>
    <n v="32482282"/>
    <s v="NOELIA DEL SOCORRO BETANCUR DE PALACIO"/>
    <s v="SIN DATOS"/>
    <s v="3146615202"/>
    <x v="612"/>
    <x v="67"/>
    <s v="190036100012395001"/>
    <x v="67"/>
    <x v="2"/>
    <s v="Revisor Instala. Regadas Suroeste"/>
    <x v="1"/>
    <x v="0"/>
    <x v="3"/>
    <x v="588"/>
    <s v="5 días 08:16"/>
    <x v="456"/>
    <x v="1"/>
    <s v="SIN DATO"/>
    <s v="SIN DATO"/>
    <s v="SIN DATO"/>
    <s v="SIN DATO"/>
    <n v="-75.71601742"/>
    <n v="6.1108791099999999"/>
    <s v="SUR-ENE"/>
    <x v="3"/>
    <s v="1"/>
    <x v="1"/>
  </r>
  <r>
    <x v="613"/>
    <x v="0"/>
    <s v="NUEVO"/>
    <s v="ENEDOM"/>
    <d v="2026-07-08T14:52:00"/>
    <x v="590"/>
    <n v="1007639182"/>
    <s v="YURY TATIANA MOLINA CEBALLOS"/>
    <s v="SIN DATOS"/>
    <s v="3137421367"/>
    <x v="613"/>
    <x v="21"/>
    <s v="190378100032299000"/>
    <x v="21"/>
    <x v="0"/>
    <s v="NORDESTE Vin-Legal. y Ref. Reg."/>
    <x v="1"/>
    <x v="0"/>
    <x v="3"/>
    <x v="589"/>
    <s v="2 días 14:51"/>
    <x v="457"/>
    <x v="0"/>
    <s v="SIN DATO"/>
    <s v="SIN DATO"/>
    <s v="SIN DATO"/>
    <s v="SIN DATO"/>
    <n v="-74.553574247"/>
    <n v="6.9984314760000599"/>
    <s v="SUR-ENE"/>
    <x v="4"/>
    <s v="1"/>
    <x v="0"/>
  </r>
  <r>
    <x v="614"/>
    <x v="0"/>
    <s v="CAMBI"/>
    <s v="ENERES"/>
    <d v="2026-06-05T15:04:19"/>
    <x v="591"/>
    <n v="32180984"/>
    <s v="ALEJANDRA MURILLO MORENO"/>
    <s v="1111111"/>
    <s v="3013369512"/>
    <x v="614"/>
    <x v="11"/>
    <s v="190318203137250000"/>
    <x v="11"/>
    <x v="8"/>
    <s v="Revisor Instalac. Regadas Oriente"/>
    <x v="0"/>
    <x v="0"/>
    <x v="2"/>
    <x v="590"/>
    <s v="6 días 09:13"/>
    <x v="458"/>
    <x v="0"/>
    <s v="SIN DATO"/>
    <s v="SIN DATO"/>
    <s v="SIN DATO"/>
    <s v="SIN DATO"/>
    <n v="-75.451901849999999"/>
    <n v="6.3268511500000004"/>
    <s v="SUR-ENE"/>
    <x v="1"/>
    <s v="2"/>
    <x v="0"/>
  </r>
  <r>
    <x v="615"/>
    <x v="0"/>
    <s v="NUEVO"/>
    <s v="ENERES"/>
    <d v="2026-06-05T15:24:41"/>
    <x v="592"/>
    <n v="1001145567"/>
    <s v="ESTIVEN RESTREPO GALEANO"/>
    <s v="SIN DATOS"/>
    <s v="3216219801"/>
    <x v="615"/>
    <x v="39"/>
    <s v="190033200898950002"/>
    <x v="39"/>
    <x v="2"/>
    <s v="Revisor Instala. Regadas Suroeste"/>
    <x v="0"/>
    <x v="0"/>
    <x v="2"/>
    <x v="591"/>
    <s v="8 días 07:38"/>
    <x v="459"/>
    <x v="1"/>
    <s v="SIN DATO"/>
    <s v="SIN DATO"/>
    <s v="SIN DATO"/>
    <s v="SIN DATO"/>
    <n v="-75.964286999999999"/>
    <n v="5.7009220000000003"/>
    <s v="SUR-ENE"/>
    <x v="3"/>
    <s v="1"/>
    <x v="1"/>
  </r>
  <r>
    <x v="616"/>
    <x v="0"/>
    <s v="NUEVO"/>
    <s v="ENERES"/>
    <d v="2026-06-05T17:09:51"/>
    <x v="593"/>
    <n v="1027882748"/>
    <s v="DARWIN  DE JESUS CHICA ARTEAGA"/>
    <s v="8415257"/>
    <s v="3135471421"/>
    <x v="616"/>
    <x v="39"/>
    <s v="190033200781190002"/>
    <x v="39"/>
    <x v="2"/>
    <s v="Revisor Instala. Regadas Suroeste"/>
    <x v="0"/>
    <x v="0"/>
    <x v="2"/>
    <x v="592"/>
    <s v="8 días 21:01"/>
    <x v="460"/>
    <x v="1"/>
    <s v="SIN DATO"/>
    <s v="SIN DATO"/>
    <s v="SIN DATO"/>
    <s v="SIN DATO"/>
    <n v="-75.878212000000005"/>
    <n v="5.6712069999999999"/>
    <s v="SUR-ENE"/>
    <x v="3"/>
    <s v="1"/>
    <x v="1"/>
  </r>
  <r>
    <x v="617"/>
    <x v="4"/>
    <s v="NUEVO"/>
    <s v="ENEPRE"/>
    <d v="2026-06-12T10:59:27"/>
    <x v="594"/>
    <n v="32182575"/>
    <s v="ANYELA BEATRIZ CASTRILLON HENAO"/>
    <s v="SIN DATOS"/>
    <s v="3016501787"/>
    <x v="617"/>
    <x v="13"/>
    <s v="055127116550560201"/>
    <x v="13"/>
    <x v="6"/>
    <s v="Energía Prepago Metrosur"/>
    <x v="1"/>
    <x v="0"/>
    <x v="6"/>
    <x v="593"/>
    <s v="2 días 13:12"/>
    <x v="461"/>
    <x v="0"/>
    <s v="SIN DATO"/>
    <s v="SIN DATO"/>
    <s v="SIN DATO"/>
    <s v="SIN DATO"/>
    <n v="-75.539486999999994"/>
    <n v="6.2432970000000001"/>
    <s v="SUR-ENE"/>
    <x v="2"/>
    <s v="1"/>
    <x v="0"/>
  </r>
  <r>
    <x v="618"/>
    <x v="0"/>
    <s v="NUEVO"/>
    <s v="ENERES"/>
    <d v="2026-06-09T08:43:09"/>
    <x v="595"/>
    <n v="15330468"/>
    <s v="ANTONIO JOSE TANGARIFE MONTOYA"/>
    <s v="SIN DATOS"/>
    <s v="3146123427"/>
    <x v="618"/>
    <x v="54"/>
    <s v="190856200421447002"/>
    <x v="54"/>
    <x v="2"/>
    <s v="Revisor Instala. Regadas Suroeste"/>
    <x v="0"/>
    <x v="0"/>
    <x v="2"/>
    <x v="594"/>
    <s v="9 días 17:13"/>
    <x v="462"/>
    <x v="1"/>
    <s v="SIN DATO"/>
    <s v="SIN DATO"/>
    <s v="SIN DATO"/>
    <s v="SIN DATO"/>
    <n v="-75.641883899999996"/>
    <n v="5.6895365199999999"/>
    <s v="SUR-ENE"/>
    <x v="3"/>
    <s v="1"/>
    <x v="1"/>
  </r>
  <r>
    <x v="619"/>
    <x v="3"/>
    <s v="NUEVO"/>
    <s v="ENEMVI"/>
    <d v="2026-06-09T09:02:23"/>
    <x v="596"/>
    <n v="8259076"/>
    <s v="GABRIEL EDUARDO ARBELAEZ PINILLOS"/>
    <s v="SIN DATOS"/>
    <s v="3218026208"/>
    <x v="619"/>
    <x v="56"/>
    <s v="190607100000509999"/>
    <x v="56"/>
    <x v="5"/>
    <s v="ORIENTE-RMRT-Edwin F. Feria Torres"/>
    <x v="1"/>
    <x v="0"/>
    <x v="5"/>
    <x v="595"/>
    <s v="4 días 14:20"/>
    <x v="463"/>
    <x v="0"/>
    <s v="SIN DATO"/>
    <s v="SIN DATO"/>
    <s v="SIN DATO"/>
    <s v="SIN DATO"/>
    <n v="-75.50255129"/>
    <n v="6.0569942899999996"/>
    <s v="SUR-ENE"/>
    <x v="1"/>
    <s v="1"/>
    <x v="0"/>
  </r>
  <r>
    <x v="620"/>
    <x v="0"/>
    <s v="NUEVO"/>
    <s v="ENERES"/>
    <d v="2026-06-09T09:44:41"/>
    <x v="597"/>
    <n v="1001763342"/>
    <s v="MILTON JAVIER VARGAS ARBOLEDA"/>
    <s v="SIN DATOS"/>
    <s v="3127304292"/>
    <x v="620"/>
    <x v="0"/>
    <s v="190847200711850001"/>
    <x v="0"/>
    <x v="2"/>
    <s v="Region Occidente"/>
    <x v="0"/>
    <x v="0"/>
    <x v="2"/>
    <x v="596"/>
    <s v="5 días 09:34"/>
    <x v="141"/>
    <x v="0"/>
    <s v="SIN DATO"/>
    <s v="SIN DATO"/>
    <s v="SIN DATO"/>
    <s v="SIN DATO"/>
    <n v="-76.231926450000003"/>
    <n v="6.3679687600000001"/>
    <s v="SUR-ENE"/>
    <x v="0"/>
    <s v="1"/>
    <x v="0"/>
  </r>
  <r>
    <x v="621"/>
    <x v="4"/>
    <s v="NUEVO"/>
    <s v="ENEPRE"/>
    <d v="2026-06-17T05:55:49"/>
    <x v="598"/>
    <n v="6473173"/>
    <s v="MARIA GABRIELA BLANCO GONZALEZ"/>
    <s v="SIN DATOS"/>
    <s v="3052645972"/>
    <x v="621"/>
    <x v="16"/>
    <s v="190736104004900004"/>
    <x v="16"/>
    <x v="6"/>
    <s v="Region Nordeste"/>
    <x v="1"/>
    <x v="1"/>
    <x v="6"/>
    <x v="597"/>
    <s v="0 días 10:47"/>
    <x v="464"/>
    <x v="0"/>
    <s v="SIN DATO"/>
    <s v="SIN DATO"/>
    <s v="SIN DATO"/>
    <s v="SIN DATO"/>
    <n v="-74.693876000000003"/>
    <n v="7.0912189999999997"/>
    <s v="SUR-ENE"/>
    <x v="4"/>
    <s v="1"/>
    <x v="0"/>
  </r>
  <r>
    <x v="622"/>
    <x v="0"/>
    <s v="NUEVO"/>
    <s v="ENEDOM"/>
    <d v="2026-06-16T08:49:41"/>
    <x v="599"/>
    <n v="1000395119"/>
    <s v="YULY FERNANDA MOSQUERA CORDOBA"/>
    <s v="SIN DATOS"/>
    <s v="3122093088"/>
    <x v="622"/>
    <x v="13"/>
    <s v="055013002200440201"/>
    <x v="13"/>
    <x v="0"/>
    <s v="Habilitación Viviendas Metrosur"/>
    <x v="1"/>
    <x v="0"/>
    <x v="3"/>
    <x v="598"/>
    <s v="0 días 07:52"/>
    <x v="465"/>
    <x v="0"/>
    <s v="13/06/2026 13:51:41"/>
    <s v="DESCARTADO"/>
    <s v="CARLOS MARIO IDARRAGA MEJIA"/>
    <s v="520 faltan redes secundarias 40 m aproximadamente para HD + pase"/>
    <n v="-75.531601550000005"/>
    <n v="6.23167019"/>
    <s v="SUR-ENE"/>
    <x v="2"/>
    <s v="1"/>
    <x v="0"/>
  </r>
  <r>
    <x v="623"/>
    <x v="0"/>
    <s v="NUEVO"/>
    <s v="ENEDOM"/>
    <d v="2026-06-16T08:50:30"/>
    <x v="600"/>
    <n v="1000395119"/>
    <s v="YULY FERNANDA MOSQUERA CORDOBA"/>
    <s v="SIN DATOS"/>
    <s v="3122093088"/>
    <x v="623"/>
    <x v="13"/>
    <s v="055013002200440202"/>
    <x v="13"/>
    <x v="0"/>
    <s v="Habilitación Viviendas Metrosur"/>
    <x v="1"/>
    <x v="0"/>
    <x v="3"/>
    <x v="599"/>
    <s v="2 días 13:13"/>
    <x v="466"/>
    <x v="0"/>
    <s v="13/06/2026 13:52:38"/>
    <s v="DESCARTADO"/>
    <s v="CARLOS MARIO IDARRAGA MEJIA"/>
    <s v="520 faltan redes secundarias 40 m para HB más pase"/>
    <n v="-75.531601550000005"/>
    <n v="6.23167019"/>
    <s v="SUR-ENE"/>
    <x v="2"/>
    <s v="1"/>
    <x v="0"/>
  </r>
  <r>
    <x v="624"/>
    <x v="0"/>
    <s v="NUEVO"/>
    <s v="ENEDOM"/>
    <d v="2026-06-11T10:38:52"/>
    <x v="601"/>
    <n v="1001505023"/>
    <s v="DURLEY CRISTINA TOBON AGUDELO"/>
    <s v="SIN DATOS"/>
    <s v="3117748669"/>
    <x v="624"/>
    <x v="59"/>
    <s v="190670201814350003"/>
    <x v="59"/>
    <x v="0"/>
    <s v="NORDESTE (HV-Macromed-Const. Redes)"/>
    <x v="0"/>
    <x v="0"/>
    <x v="0"/>
    <x v="600"/>
    <s v="2 días 11:26"/>
    <x v="467"/>
    <x v="0"/>
    <s v="SIN DATO"/>
    <s v="SIN DATO"/>
    <s v="SIN DATO"/>
    <s v="SIN DATO"/>
    <n v="-75.009176999999994"/>
    <n v="6.4699249999999999"/>
    <s v="SUR-ENE"/>
    <x v="4"/>
    <s v="1"/>
    <x v="0"/>
  </r>
  <r>
    <x v="625"/>
    <x v="1"/>
    <s v="NUEVO"/>
    <s v="ENECNX"/>
    <d v="2026-06-09T15:44:43"/>
    <x v="602"/>
    <n v="70900267"/>
    <s v="CARLOS ARTURO ARANGO FAJARDO"/>
    <s v="5690139"/>
    <s v="3006112571"/>
    <x v="625"/>
    <x v="9"/>
    <s v="190440200640050008"/>
    <x v="9"/>
    <x v="1"/>
    <s v="Revisor Punto de Conexión Oriente"/>
    <x v="0"/>
    <x v="0"/>
    <x v="1"/>
    <x v="601"/>
    <s v="4 días 11:17"/>
    <x v="159"/>
    <x v="3"/>
    <s v="SIN DATO"/>
    <s v="SIN DATO"/>
    <s v="SIN DATO"/>
    <s v="SIN DATO"/>
    <n v="-75.323100280000006"/>
    <n v="6.1711679899999998"/>
    <s v="SUR-ENE"/>
    <x v="1"/>
    <s v="1"/>
    <x v="3"/>
  </r>
  <r>
    <x v="626"/>
    <x v="0"/>
    <s v="NUEVO"/>
    <s v="ENERES"/>
    <d v="2026-06-09T16:00:29"/>
    <x v="603"/>
    <n v="98595084"/>
    <s v="GILMAR FREDY GIRALDO ZULUAGA"/>
    <s v="SIN DATOS"/>
    <s v="3016826900"/>
    <x v="626"/>
    <x v="20"/>
    <s v="188048648000000002"/>
    <x v="20"/>
    <x v="2"/>
    <s v="Revisor Instalac. Regadas Oriente"/>
    <x v="0"/>
    <x v="0"/>
    <x v="2"/>
    <x v="602"/>
    <s v="8 días 16:54"/>
    <x v="468"/>
    <x v="1"/>
    <s v="SIN DATO"/>
    <s v="SIN DATO"/>
    <s v="SIN DATO"/>
    <s v="SIN DATO"/>
    <n v="-74.949268000000004"/>
    <n v="6.3545020000000001"/>
    <s v="SUR-ENE"/>
    <x v="1"/>
    <s v="1"/>
    <x v="1"/>
  </r>
  <r>
    <x v="627"/>
    <x v="0"/>
    <s v="NUEVO"/>
    <s v="ENERES"/>
    <d v="2026-06-09T16:34:31"/>
    <x v="604"/>
    <n v="42935313"/>
    <s v="ROSA MARIA GARCIA GARCIA"/>
    <s v="SIN DATOS"/>
    <s v="3117676885"/>
    <x v="627"/>
    <x v="16"/>
    <s v="190735102206800001"/>
    <x v="16"/>
    <x v="2"/>
    <s v="Region Nordeste"/>
    <x v="1"/>
    <x v="0"/>
    <x v="3"/>
    <x v="603"/>
    <s v="3 días 11:21"/>
    <x v="469"/>
    <x v="0"/>
    <s v="SIN DATO"/>
    <s v="SIN DATO"/>
    <s v="SIN DATO"/>
    <s v="SIN DATO"/>
    <n v="-74.698230219999999"/>
    <n v="7.0815845099999999"/>
    <s v="SUR-ENE"/>
    <x v="4"/>
    <s v="1"/>
    <x v="0"/>
  </r>
  <r>
    <x v="628"/>
    <x v="0"/>
    <s v="CAMBI"/>
    <s v="ENERES"/>
    <d v="2026-06-10T08:40:24"/>
    <x v="605"/>
    <n v="43664298"/>
    <s v="LILIANA PATIÑO VELASQUEZ"/>
    <s v="3436234"/>
    <s v="3123058619"/>
    <x v="628"/>
    <x v="30"/>
    <s v="190656200528890000"/>
    <x v="30"/>
    <x v="8"/>
    <s v="Region Occidente"/>
    <x v="0"/>
    <x v="0"/>
    <x v="2"/>
    <x v="604"/>
    <s v="0 días 08:49"/>
    <x v="470"/>
    <x v="0"/>
    <s v="SIN DATO"/>
    <s v="SIN DATO"/>
    <s v="SIN DATO"/>
    <s v="SIN DATO"/>
    <n v="-75.725144999999998"/>
    <n v="6.445786"/>
    <s v="SUR-ENE"/>
    <x v="0"/>
    <s v="2"/>
    <x v="0"/>
  </r>
  <r>
    <x v="629"/>
    <x v="0"/>
    <s v="NUEVO"/>
    <s v="ENERES"/>
    <d v="2026-06-10T09:42:29"/>
    <x v="606"/>
    <n v="43424863"/>
    <s v="LUZ AMPARO SANCHEZ  CARDONA"/>
    <s v="SIN DATOS"/>
    <s v="3128941925"/>
    <x v="629"/>
    <x v="11"/>
    <s v="190319205336400004"/>
    <x v="11"/>
    <x v="2"/>
    <s v="Revisor Instalac. Regadas Oriente"/>
    <x v="0"/>
    <x v="0"/>
    <x v="2"/>
    <x v="605"/>
    <s v="2 días 08:28"/>
    <x v="471"/>
    <x v="0"/>
    <s v="SIN DATO"/>
    <s v="SIN DATO"/>
    <s v="SIN DATO"/>
    <s v="SIN DATO"/>
    <n v="-75.412903389999997"/>
    <n v="6.2174174500000001"/>
    <s v="SUR-ENE"/>
    <x v="1"/>
    <s v="1"/>
    <x v="0"/>
  </r>
  <r>
    <x v="630"/>
    <x v="0"/>
    <s v="NUEVO"/>
    <s v="ENERES"/>
    <d v="2026-06-10T11:22:48"/>
    <x v="607"/>
    <n v="8473801"/>
    <s v="FABIO ALEXANDER SILVA"/>
    <s v="2914074"/>
    <s v="3161400893"/>
    <x v="630"/>
    <x v="30"/>
    <s v="190656200422208001"/>
    <x v="30"/>
    <x v="2"/>
    <s v="Region Occidente"/>
    <x v="0"/>
    <x v="0"/>
    <x v="2"/>
    <x v="606"/>
    <s v="9 días 16:10"/>
    <x v="472"/>
    <x v="1"/>
    <s v="SIN DATO"/>
    <s v="SIN DATO"/>
    <s v="SIN DATO"/>
    <s v="SIN DATO"/>
    <n v="-75.715158000000002"/>
    <n v="6.3968870000000004"/>
    <s v="SUR-ENE"/>
    <x v="0"/>
    <s v="1"/>
    <x v="1"/>
  </r>
  <r>
    <x v="631"/>
    <x v="0"/>
    <s v="NUEVO"/>
    <s v="ENERES"/>
    <d v="2026-06-10T11:40:29"/>
    <x v="608"/>
    <n v="1045106513"/>
    <s v="JOSE RAUL ALZATE VALENCIA"/>
    <s v="SIN DATOS"/>
    <s v="3212132057"/>
    <x v="631"/>
    <x v="29"/>
    <s v="190890100440500003"/>
    <x v="29"/>
    <x v="2"/>
    <s v="Region Nordeste"/>
    <x v="1"/>
    <x v="0"/>
    <x v="3"/>
    <x v="607"/>
    <s v="2 días 12:31"/>
    <x v="72"/>
    <x v="0"/>
    <s v="SIN DATO"/>
    <s v="SIN DATO"/>
    <s v="SIN DATO"/>
    <s v="SIN DATO"/>
    <n v="-75.006848169999998"/>
    <n v="6.6000758900000003"/>
    <s v="SUR-ENE"/>
    <x v="4"/>
    <s v="1"/>
    <x v="0"/>
  </r>
  <r>
    <x v="632"/>
    <x v="0"/>
    <s v="NUEVO"/>
    <s v="ENEDOM"/>
    <d v="2026-06-23T13:26:20"/>
    <x v="609"/>
    <n v="43670311"/>
    <s v="RUTH ESTHELLA POSADA RODRIGUEZ"/>
    <s v="2134293"/>
    <s v="3226470277"/>
    <x v="632"/>
    <x v="13"/>
    <s v="055216231000290201"/>
    <x v="13"/>
    <x v="10"/>
    <s v="SIN DATOS"/>
    <x v="1"/>
    <x v="1"/>
    <x v="7"/>
    <x v="608"/>
    <s v="12 días 13:26"/>
    <x v="159"/>
    <x v="3"/>
    <s v="13/06/2026 13:54:35"/>
    <s v="DESCARTADO"/>
    <s v="CARLOS MARIO IDARRAGA MEJIA"/>
    <s v="422 faltan dos polos a tierra y ponerle los tomas los switches y las lámparas"/>
    <n v="-75.542005369999998"/>
    <n v="6.2421141799999997"/>
    <s v="SUR-ENE"/>
    <x v="2"/>
    <s v="1"/>
    <x v="3"/>
  </r>
  <r>
    <x v="633"/>
    <x v="4"/>
    <s v="NUEVO"/>
    <s v="ENEPRE"/>
    <d v="2026-06-10T13:47:27"/>
    <x v="610"/>
    <n v="1041147690"/>
    <s v="YURI ALEXANDRA JARAMILLO CASTAÑEDA"/>
    <s v="2739195"/>
    <s v="3042593534"/>
    <x v="633"/>
    <x v="51"/>
    <s v="190282100075410000"/>
    <x v="51"/>
    <x v="6"/>
    <s v="Energía Prepago Suroeste"/>
    <x v="1"/>
    <x v="0"/>
    <x v="6"/>
    <x v="609"/>
    <s v="0 días 10:00"/>
    <x v="473"/>
    <x v="0"/>
    <s v="SIN DATO"/>
    <s v="SIN DATO"/>
    <s v="SIN DATO"/>
    <s v="SIN DATO"/>
    <n v="-75.666004999999998"/>
    <n v="5.920064"/>
    <s v="SUR-ENE"/>
    <x v="3"/>
    <s v="1"/>
    <x v="0"/>
  </r>
  <r>
    <x v="634"/>
    <x v="0"/>
    <s v="NUEVO"/>
    <s v="ENERES"/>
    <d v="2026-06-10T15:04:08"/>
    <x v="611"/>
    <n v="43640335"/>
    <s v="ESTER EMILIA VASQUEZ GALLEGO"/>
    <s v="SIN DATOS"/>
    <s v="3148930547"/>
    <x v="634"/>
    <x v="35"/>
    <s v="190858100155464201"/>
    <x v="35"/>
    <x v="2"/>
    <s v="Region Nordeste"/>
    <x v="1"/>
    <x v="0"/>
    <x v="3"/>
    <x v="610"/>
    <s v="2 días 13:44"/>
    <x v="474"/>
    <x v="0"/>
    <s v="SIN DATO"/>
    <s v="SIN DATO"/>
    <s v="SIN DATO"/>
    <s v="SIN DATO"/>
    <n v="-74.802269999999993"/>
    <n v="6.7735960000000004"/>
    <s v="SUR-ENE"/>
    <x v="4"/>
    <s v="1"/>
    <x v="0"/>
  </r>
  <r>
    <x v="635"/>
    <x v="0"/>
    <s v="NUEVO"/>
    <s v="ENERES"/>
    <d v="2026-06-10T15:06:16"/>
    <x v="612"/>
    <n v="43640335"/>
    <s v="ESTER EMILIA VASQUEZ GALLEGO"/>
    <s v="SIN DATOS"/>
    <s v="3148930547"/>
    <x v="635"/>
    <x v="35"/>
    <s v="190858100155464202"/>
    <x v="35"/>
    <x v="2"/>
    <s v="Region Nordeste"/>
    <x v="1"/>
    <x v="0"/>
    <x v="3"/>
    <x v="611"/>
    <s v="2 días 13:37"/>
    <x v="475"/>
    <x v="0"/>
    <s v="SIN DATO"/>
    <s v="SIN DATO"/>
    <s v="SIN DATO"/>
    <s v="SIN DATO"/>
    <n v="-74.802269999999993"/>
    <n v="6.7735960000000004"/>
    <s v="SUR-ENE"/>
    <x v="4"/>
    <s v="1"/>
    <x v="0"/>
  </r>
  <r>
    <x v="636"/>
    <x v="0"/>
    <s v="NUEVO"/>
    <s v="ENERES"/>
    <d v="2026-06-10T15:08:32"/>
    <x v="613"/>
    <n v="43640335"/>
    <s v="ESTER EMILIA VASQUEZ GALLEGO"/>
    <s v="SIN DATOS"/>
    <s v="3148930547"/>
    <x v="636"/>
    <x v="35"/>
    <s v="190858100155464203"/>
    <x v="35"/>
    <x v="2"/>
    <s v="Region Nordeste"/>
    <x v="1"/>
    <x v="0"/>
    <x v="3"/>
    <x v="612"/>
    <s v="2 días 13:49"/>
    <x v="476"/>
    <x v="0"/>
    <s v="SIN DATO"/>
    <s v="SIN DATO"/>
    <s v="SIN DATO"/>
    <s v="SIN DATO"/>
    <n v="-74.802269999999993"/>
    <n v="6.7735960000000004"/>
    <s v="SUR-ENE"/>
    <x v="4"/>
    <s v="1"/>
    <x v="0"/>
  </r>
  <r>
    <x v="637"/>
    <x v="0"/>
    <s v="CAMBI"/>
    <s v="ENERES"/>
    <d v="2026-06-10T15:22:49"/>
    <x v="614"/>
    <n v="1038336450"/>
    <s v="MARIA HERMILDA ROLDAN MEJIA"/>
    <s v="SIN DATOS"/>
    <s v="3232986361"/>
    <x v="637"/>
    <x v="24"/>
    <s v="190284100932400000"/>
    <x v="24"/>
    <x v="8"/>
    <s v="Region Occidente"/>
    <x v="1"/>
    <x v="0"/>
    <x v="3"/>
    <x v="613"/>
    <s v="2 días 15:28"/>
    <x v="477"/>
    <x v="0"/>
    <s v="SIN DATO"/>
    <s v="SIN DATO"/>
    <s v="SIN DATO"/>
    <s v="SIN DATO"/>
    <n v="-76.141769719999999"/>
    <n v="6.7625906799999997"/>
    <s v="SUR-ENE"/>
    <x v="0"/>
    <s v="2"/>
    <x v="0"/>
  </r>
  <r>
    <x v="638"/>
    <x v="0"/>
    <s v="NUEVO"/>
    <s v="ENERES"/>
    <d v="2026-06-10T15:52:45"/>
    <x v="615"/>
    <n v="70470326"/>
    <s v="JESUS ERNESTO CARTAGENA PIEDRAHITA"/>
    <s v="SIN DATOS"/>
    <s v="3234802293"/>
    <x v="638"/>
    <x v="15"/>
    <s v="190042100394310003"/>
    <x v="15"/>
    <x v="2"/>
    <s v="Region Occidente"/>
    <x v="1"/>
    <x v="0"/>
    <x v="3"/>
    <x v="614"/>
    <s v="4 días 15:52"/>
    <x v="478"/>
    <x v="0"/>
    <s v="SIN DATO"/>
    <s v="SIN DATO"/>
    <s v="SIN DATO"/>
    <s v="SIN DATO"/>
    <n v="-75.827200590000004"/>
    <n v="6.5642453400000003"/>
    <s v="SUR-ENE"/>
    <x v="0"/>
    <s v="1"/>
    <x v="0"/>
  </r>
  <r>
    <x v="639"/>
    <x v="0"/>
    <s v="CAMBI"/>
    <s v="ENERES"/>
    <d v="2026-06-10T17:19:14"/>
    <x v="616"/>
    <n v="70854441"/>
    <s v="SERGIO ELADIO RUIZ PULGARIN"/>
    <s v="SIN DATOS"/>
    <s v="3128802327"/>
    <x v="639"/>
    <x v="7"/>
    <s v="190789200893200000"/>
    <x v="7"/>
    <x v="8"/>
    <s v="Revisor Instala. Regadas Suroeste"/>
    <x v="0"/>
    <x v="0"/>
    <x v="2"/>
    <x v="615"/>
    <s v="7 días 09:48"/>
    <x v="479"/>
    <x v="0"/>
    <s v="SIN DATO"/>
    <s v="SIN DATO"/>
    <s v="SIN DATO"/>
    <s v="SIN DATO"/>
    <n v="-75.701747150000003"/>
    <n v="5.6704515000000004"/>
    <s v="SUR-ENE"/>
    <x v="3"/>
    <s v="2"/>
    <x v="0"/>
  </r>
  <r>
    <x v="640"/>
    <x v="0"/>
    <s v="NUEVO"/>
    <s v="ENEDOM"/>
    <d v="2026-06-16T08:57:38"/>
    <x v="617"/>
    <n v="1146441622"/>
    <s v="ANLLY TATIANA CORDOBA ECHAVARRIA"/>
    <s v="SIN DATOS"/>
    <s v="3013544917"/>
    <x v="640"/>
    <x v="13"/>
    <s v="055918004000410112"/>
    <x v="13"/>
    <x v="0"/>
    <s v="Habilitación Viviendas Metrosur"/>
    <x v="1"/>
    <x v="0"/>
    <x v="3"/>
    <x v="616"/>
    <s v="3 días 13:33"/>
    <x v="480"/>
    <x v="0"/>
    <s v="9/07/2026 17:49:07"/>
    <s v="EFECTIVO PARA HV"/>
    <s v="ORLANDO DE JESUS TORRES TORRES"/>
    <s v="HV más pase 9 mts trafo 347148 caja hermética expuesta "/>
    <n v="-75.607121919999997"/>
    <n v="6.2756332800000001"/>
    <s v="SUR-ENE"/>
    <x v="2"/>
    <s v="1"/>
    <x v="0"/>
  </r>
  <r>
    <x v="641"/>
    <x v="0"/>
    <s v="NUEVO"/>
    <s v="ENEDOM"/>
    <d v="2026-06-17T11:28:49"/>
    <x v="618"/>
    <n v="16186142"/>
    <s v="ELIFAR ACEVEDO CABRERA"/>
    <s v="SIN DATOS"/>
    <s v="3003037698"/>
    <x v="641"/>
    <x v="13"/>
    <s v="086423008001400100"/>
    <x v="13"/>
    <x v="0"/>
    <s v="Habilitación Viviendas Metrosur"/>
    <x v="1"/>
    <x v="0"/>
    <x v="3"/>
    <x v="617"/>
    <s v="3 días 13:19"/>
    <x v="481"/>
    <x v="0"/>
    <s v="9/07/2026 17:46:52"/>
    <s v="EFECTIVO PARA HV"/>
    <s v="ORLANDO DE JESUS TORRES TORRES"/>
    <s v="HV más pase 13 mts trafo 327783 "/>
    <n v="-75.642039440000005"/>
    <n v="6.28717565"/>
    <s v="SUR-ENE"/>
    <x v="2"/>
    <s v="1"/>
    <x v="0"/>
  </r>
  <r>
    <x v="642"/>
    <x v="0"/>
    <s v="NUEVO"/>
    <s v="ENEDOM"/>
    <d v="2026-06-20T16:10:44"/>
    <x v="619"/>
    <n v="32561287"/>
    <s v="GLORIA PATRICIA PINO MUÑOZ"/>
    <s v="SIN DATOS"/>
    <s v="3238812055"/>
    <x v="642"/>
    <x v="28"/>
    <s v="190628200312030001"/>
    <x v="28"/>
    <x v="0"/>
    <s v="Region Occidente"/>
    <x v="0"/>
    <x v="0"/>
    <x v="0"/>
    <x v="618"/>
    <s v="5 días 11:23"/>
    <x v="482"/>
    <x v="0"/>
    <s v="SIN DATO"/>
    <s v="SIN DATO"/>
    <s v="SIN DATO"/>
    <s v="SIN DATO"/>
    <n v="-75.758688469999996"/>
    <n v="6.9306690399999997"/>
    <s v="SUR-ENE"/>
    <x v="0"/>
    <s v="1"/>
    <x v="0"/>
  </r>
  <r>
    <x v="643"/>
    <x v="2"/>
    <s v="NUEVO"/>
    <s v="ENENOR"/>
    <d v="2026-06-11T10:16:04"/>
    <x v="620"/>
    <n v="901461516"/>
    <s v="GESTAR PROYECTOS - GESPRO S.A.S."/>
    <s v="2363003"/>
    <s v="3103953073"/>
    <x v="643"/>
    <x v="23"/>
    <s v="190761200910000040"/>
    <x v="23"/>
    <x v="3"/>
    <s v="Region Occidente"/>
    <x v="0"/>
    <x v="0"/>
    <x v="2"/>
    <x v="619"/>
    <s v="3 días 09:13"/>
    <x v="341"/>
    <x v="0"/>
    <s v="SIN DATO"/>
    <s v="SIN DATO"/>
    <s v="SIN DATO"/>
    <s v="SIN DATO"/>
    <n v="-75.786833180000002"/>
    <n v="6.5076658900000002"/>
    <s v="SUR-ENE"/>
    <x v="0"/>
    <s v="1"/>
    <x v="0"/>
  </r>
  <r>
    <x v="644"/>
    <x v="0"/>
    <s v="NUEVO"/>
    <s v="ENEDOM"/>
    <d v="2026-06-11T11:16:26"/>
    <x v="621"/>
    <n v="44001894"/>
    <s v="JELY YOHANA ARBOLEDA"/>
    <s v="SIN DATOS"/>
    <s v="3003509049"/>
    <x v="644"/>
    <x v="13"/>
    <s v="055221307600130101"/>
    <x v="13"/>
    <x v="4"/>
    <s v="METROSUR Vin. Legal. y Ref. Rega."/>
    <x v="1"/>
    <x v="0"/>
    <x v="4"/>
    <x v="620"/>
    <s v="3 días 09:04"/>
    <x v="483"/>
    <x v="1"/>
    <s v="17/06/2026 16:22:25"/>
    <s v="DESCARTADO"/>
    <s v="CARLOS MARIO IDARRAGA MEJIA"/>
    <s v="422 cambiar tubos PVC por tubos ssh 40 omt"/>
    <n v="-75.543023070000004"/>
    <n v="6.2531129600000002"/>
    <s v="SUR-ENE"/>
    <x v="2"/>
    <s v="1"/>
    <x v="1"/>
  </r>
  <r>
    <x v="645"/>
    <x v="0"/>
    <s v="NUEVO"/>
    <s v="ENEDOM"/>
    <d v="2026-07-07T10:11:04"/>
    <x v="622"/>
    <n v="43053710"/>
    <s v="LILIAM PATRICIA GUZMAN"/>
    <s v="2696335"/>
    <s v="3128082935"/>
    <x v="645"/>
    <x v="13"/>
    <s v="055220303000270001"/>
    <x v="13"/>
    <x v="0"/>
    <s v="Habilitación Viviendas Metrosur"/>
    <x v="1"/>
    <x v="0"/>
    <x v="3"/>
    <x v="621"/>
    <s v="3 días 10:11"/>
    <x v="484"/>
    <x v="0"/>
    <s v="3/07/2026 15:18:12"/>
    <s v="EFECTIVO PARA HV"/>
    <s v="CARLOS MARIO IDARRAGA MEJIA"/>
    <s v="H más paz se trajo 304654 contador expuesto 9 m de pase 19 m de acometida"/>
    <n v="-75.544397369999999"/>
    <n v="6.2402662900000001"/>
    <s v="SUR-ENE"/>
    <x v="2"/>
    <s v="1"/>
    <x v="0"/>
  </r>
  <r>
    <x v="646"/>
    <x v="0"/>
    <s v="NUEVO"/>
    <s v="ENEDOM"/>
    <d v="2026-06-17T11:30:23"/>
    <x v="623"/>
    <n v="1017186757"/>
    <s v="LAURA MILENA SALAZAR QUINTERO"/>
    <s v="SIN DATOS"/>
    <s v="3147971786"/>
    <x v="646"/>
    <x v="13"/>
    <s v="147056821500000101"/>
    <x v="13"/>
    <x v="0"/>
    <s v="Habilitación Viviendas Metrosur"/>
    <x v="0"/>
    <x v="0"/>
    <x v="0"/>
    <x v="622"/>
    <s v="3 días 13:17"/>
    <x v="485"/>
    <x v="0"/>
    <s v="9/07/2026 17:45:56"/>
    <s v="EFECTIVO PARA HV"/>
    <s v="ORLANDO DE JESUS TORRES TORRES"/>
    <s v="HV más pase 8 mts caja hermética expuesta trafo 334936"/>
    <n v="-75.640748860000002"/>
    <n v="6.2923043500000002"/>
    <s v="SUR-ENE"/>
    <x v="2"/>
    <s v="1"/>
    <x v="0"/>
  </r>
  <r>
    <x v="647"/>
    <x v="0"/>
    <s v="NUEVO"/>
    <s v="ENEDOM"/>
    <d v="2026-07-10T08:16:42"/>
    <x v="624"/>
    <n v="71589651"/>
    <s v="RAFAEL MARIA CARTAGENA CARTAGENA"/>
    <s v="SIN DATOS"/>
    <s v="3027116895"/>
    <x v="647"/>
    <x v="15"/>
    <s v="190042100202321003"/>
    <x v="15"/>
    <x v="0"/>
    <s v="Region Occidente"/>
    <x v="1"/>
    <x v="0"/>
    <x v="3"/>
    <x v="623"/>
    <s v="0 días 08:16"/>
    <x v="486"/>
    <x v="0"/>
    <s v="SIN DATO"/>
    <s v="SIN DATO"/>
    <s v="SIN DATO"/>
    <s v="SIN DATO"/>
    <n v="-75.822124000000002"/>
    <n v="6.5560910000000003"/>
    <s v="SUR-ENE"/>
    <x v="0"/>
    <s v="1"/>
    <x v="0"/>
  </r>
  <r>
    <x v="648"/>
    <x v="0"/>
    <s v="NUEVO"/>
    <s v="ENERES"/>
    <d v="2026-06-11T16:27:40"/>
    <x v="625"/>
    <n v="43602864"/>
    <s v="PAULA ANDREA ARBOLEDA SIERRA"/>
    <s v="5868173"/>
    <s v="3053442833"/>
    <x v="648"/>
    <x v="1"/>
    <s v="190375100290918010"/>
    <x v="1"/>
    <x v="2"/>
    <s v="Revisor Instalac. Regadas Oriente"/>
    <x v="1"/>
    <x v="0"/>
    <x v="3"/>
    <x v="624"/>
    <s v="4 días 09:18"/>
    <x v="487"/>
    <x v="0"/>
    <s v="SIN DATO"/>
    <s v="SIN DATO"/>
    <s v="SIN DATO"/>
    <s v="SIN DATO"/>
    <n v="-75.429601669999997"/>
    <n v="6.0386333299999997"/>
    <s v="SUR-ENE"/>
    <x v="1"/>
    <s v="1"/>
    <x v="0"/>
  </r>
  <r>
    <x v="649"/>
    <x v="4"/>
    <s v="NUEVO"/>
    <s v="ENEPRE"/>
    <d v="2026-06-11T16:51:11"/>
    <x v="626"/>
    <n v="8075361"/>
    <s v="EVERLEY GRACIANO"/>
    <s v="SIN DATOS"/>
    <s v="3006141450"/>
    <x v="649"/>
    <x v="81"/>
    <s v="190234200520180000"/>
    <x v="80"/>
    <x v="6"/>
    <s v="Region Occidente"/>
    <x v="0"/>
    <x v="0"/>
    <x v="6"/>
    <x v="625"/>
    <s v="6 días 14:14"/>
    <x v="488"/>
    <x v="0"/>
    <s v="SIN DATO"/>
    <s v="SIN DATO"/>
    <s v="SIN DATO"/>
    <s v="SIN DATO"/>
    <n v="-76.292500169999997"/>
    <n v="7.0497566699999998"/>
    <s v="SUR-ENE"/>
    <x v="0"/>
    <s v="1"/>
    <x v="0"/>
  </r>
  <r>
    <x v="650"/>
    <x v="0"/>
    <s v="NUEVO"/>
    <s v="ENERES"/>
    <d v="2026-06-11T16:58:28"/>
    <x v="627"/>
    <n v="1036950333"/>
    <s v="SANTIAGO ARENAS VALENCIA"/>
    <s v="SIN DATOS"/>
    <s v="3148847051"/>
    <x v="650"/>
    <x v="18"/>
    <s v="190616200212267002"/>
    <x v="18"/>
    <x v="2"/>
    <s v="Revisor Instalac. Regadas Oriente"/>
    <x v="0"/>
    <x v="0"/>
    <x v="2"/>
    <x v="626"/>
    <s v="7 días 09:39"/>
    <x v="489"/>
    <x v="0"/>
    <s v="SIN DATO"/>
    <s v="SIN DATO"/>
    <s v="SIN DATO"/>
    <s v="SIN DATO"/>
    <n v="-75.358352030000006"/>
    <n v="6.1990666900000004"/>
    <s v="SUR-ENE"/>
    <x v="1"/>
    <s v="1"/>
    <x v="0"/>
  </r>
  <r>
    <x v="651"/>
    <x v="0"/>
    <s v="NUEVO"/>
    <s v="ENEDOM"/>
    <d v="2026-06-22T07:51:14"/>
    <x v="628"/>
    <n v="32107380"/>
    <s v="MARISOL YEPES"/>
    <s v="SIN DATOS"/>
    <s v="3013412394"/>
    <x v="651"/>
    <x v="25"/>
    <s v="171022885584900004"/>
    <x v="25"/>
    <x v="0"/>
    <s v="NORDESTE (HV-Macromed-Const. Redes)"/>
    <x v="0"/>
    <x v="0"/>
    <x v="0"/>
    <x v="627"/>
    <s v="3 días 07:42"/>
    <x v="490"/>
    <x v="0"/>
    <s v="SIN DATO"/>
    <s v="SIN DATO"/>
    <s v="SIN DATO"/>
    <s v="SIN DATO"/>
    <n v="-75.19838"/>
    <n v="6.8349349999999998"/>
    <s v="SUR-ENE"/>
    <x v="4"/>
    <s v="1"/>
    <x v="0"/>
  </r>
  <r>
    <x v="652"/>
    <x v="0"/>
    <s v="NUEVO"/>
    <s v="ENERES"/>
    <d v="2026-06-12T07:35:45"/>
    <x v="629"/>
    <n v="43071726"/>
    <s v="LILIANA MARIA CASTRO LONDOÑO"/>
    <s v="5089401"/>
    <s v="3206665422"/>
    <x v="652"/>
    <x v="13"/>
    <s v="122013795000000101"/>
    <x v="13"/>
    <x v="2"/>
    <s v="Revisor Instal. Regadas Metrosur"/>
    <x v="0"/>
    <x v="0"/>
    <x v="2"/>
    <x v="628"/>
    <s v="5 días 10:14"/>
    <x v="491"/>
    <x v="0"/>
    <s v="26/06/2026 21:34:45"/>
    <s v="DESCARTADO"/>
    <s v="JUAN GUILLERMO RIVERA MAZO"/>
    <s v="414 no se ubique instalación se llega al sector se busca página de referencia se llega a portada se llama número de contacto no responde 3206665422"/>
    <n v="-75.501433809999995"/>
    <n v="6.2427304599999998"/>
    <s v="SUR-ENE"/>
    <x v="2"/>
    <s v="1"/>
    <x v="0"/>
  </r>
  <r>
    <x v="653"/>
    <x v="0"/>
    <s v="NUEVO"/>
    <s v="ENERES"/>
    <d v="2026-06-12T09:25:30"/>
    <x v="630"/>
    <n v="43586536"/>
    <s v="ADRIANA MILENA BENJUMEA SALAS"/>
    <s v="SIN DATOS"/>
    <s v="3116775153"/>
    <x v="653"/>
    <x v="13"/>
    <s v="083114202500530202"/>
    <x v="13"/>
    <x v="2"/>
    <s v="Revisor Instal. Regadas Metrosur"/>
    <x v="1"/>
    <x v="0"/>
    <x v="3"/>
    <x v="629"/>
    <s v="4 días 10:34"/>
    <x v="492"/>
    <x v="0"/>
    <s v="23/06/2026 23:38:23"/>
    <s v="DESCARTADO"/>
    <s v="YHAN GIANNY MATURANA LARGACHA"/>
    <s v="460 marcar gabinete con acrílico medidor y protección "/>
    <n v="-75.626004800000004"/>
    <n v="6.2465328700000002"/>
    <s v="SUR-ENE"/>
    <x v="2"/>
    <s v="1"/>
    <x v="0"/>
  </r>
  <r>
    <x v="654"/>
    <x v="0"/>
    <s v="NUEVO"/>
    <s v="ENERES"/>
    <d v="2026-06-12T09:49:38"/>
    <x v="631"/>
    <n v="43586536"/>
    <s v="ADRIANA MILENA BENJUMEA SALAS"/>
    <s v="SIN DATOS"/>
    <s v="3116775153"/>
    <x v="654"/>
    <x v="13"/>
    <s v="083114202500530201"/>
    <x v="13"/>
    <x v="2"/>
    <s v="Revisor Instal. Regadas Metrosur"/>
    <x v="1"/>
    <x v="0"/>
    <x v="3"/>
    <x v="630"/>
    <s v="4 días 10:33"/>
    <x v="493"/>
    <x v="0"/>
    <s v="23/06/2026 23:39:17"/>
    <s v="DESCARTADO"/>
    <s v="YHAN GIANNY MATURANA LARGACHA"/>
    <s v="460 marcar gabinete con acrílico medidor y protección "/>
    <n v="-75.626004800000004"/>
    <n v="6.2465328700000002"/>
    <s v="SUR-ENE"/>
    <x v="2"/>
    <s v="1"/>
    <x v="0"/>
  </r>
  <r>
    <x v="655"/>
    <x v="0"/>
    <s v="NUEVO"/>
    <s v="ENERES"/>
    <d v="2026-06-12T10:56:55"/>
    <x v="632"/>
    <n v="42731812"/>
    <s v="OLGA HERSILIA SUAREZ TABORDA"/>
    <s v="SIN DATOS"/>
    <s v="3212948511"/>
    <x v="655"/>
    <x v="41"/>
    <s v="190364100282480201"/>
    <x v="41"/>
    <x v="2"/>
    <s v="Revisor Instala. Regadas Suroeste"/>
    <x v="1"/>
    <x v="0"/>
    <x v="3"/>
    <x v="631"/>
    <s v="5 días 14:37"/>
    <x v="494"/>
    <x v="1"/>
    <s v="SIN DATO"/>
    <s v="SIN DATO"/>
    <s v="SIN DATO"/>
    <s v="SIN DATO"/>
    <n v="-75.823969000000005"/>
    <n v="5.6014189999999999"/>
    <s v="SUR-ENE"/>
    <x v="3"/>
    <s v="1"/>
    <x v="1"/>
  </r>
  <r>
    <x v="656"/>
    <x v="0"/>
    <s v="NUEVO"/>
    <s v="ENERES"/>
    <d v="2026-06-12T11:10:51"/>
    <x v="633"/>
    <n v="32191400"/>
    <s v="SANDRA LILIANA HERRERA RIOS"/>
    <s v="SIN DATOS"/>
    <s v="3147011968"/>
    <x v="656"/>
    <x v="35"/>
    <s v="190858100134960101"/>
    <x v="35"/>
    <x v="2"/>
    <s v="Region Nordeste"/>
    <x v="1"/>
    <x v="0"/>
    <x v="3"/>
    <x v="632"/>
    <s v="6 días 19:28"/>
    <x v="108"/>
    <x v="1"/>
    <s v="SIN DATO"/>
    <s v="SIN DATO"/>
    <s v="SIN DATO"/>
    <s v="SIN DATO"/>
    <n v="-74.800025219999995"/>
    <n v="6.7772524699999996"/>
    <s v="SUR-ENE"/>
    <x v="4"/>
    <s v="1"/>
    <x v="1"/>
  </r>
  <r>
    <x v="657"/>
    <x v="0"/>
    <s v="CAMBI"/>
    <s v="ENERES"/>
    <d v="2026-06-12T14:33:18"/>
    <x v="634"/>
    <n v="70856350"/>
    <s v="JUAN CAMILO PATIÑO ZAPATA"/>
    <s v="SIN DATOS"/>
    <s v="3006040447"/>
    <x v="657"/>
    <x v="7"/>
    <s v="190789200887000000"/>
    <x v="7"/>
    <x v="8"/>
    <s v="Revisor Instala. Regadas Suroeste"/>
    <x v="0"/>
    <x v="0"/>
    <x v="2"/>
    <x v="633"/>
    <s v="5 días 13:33"/>
    <x v="495"/>
    <x v="0"/>
    <s v="SIN DATO"/>
    <s v="SIN DATO"/>
    <s v="SIN DATO"/>
    <s v="SIN DATO"/>
    <n v="-75.702836000000005"/>
    <n v="5.6753299999999998"/>
    <s v="SUR-ENE"/>
    <x v="3"/>
    <s v="2"/>
    <x v="0"/>
  </r>
  <r>
    <x v="658"/>
    <x v="2"/>
    <s v="CAMBI"/>
    <s v="ENENOR"/>
    <d v="2026-06-12T15:47:28"/>
    <x v="635"/>
    <n v="8313245"/>
    <s v="LUIS EDUARDO PIMIENTA"/>
    <s v="2329233"/>
    <s v="3137311538"/>
    <x v="658"/>
    <x v="66"/>
    <s v="190543100434000000"/>
    <x v="66"/>
    <x v="11"/>
    <s v="Region Occidente"/>
    <x v="1"/>
    <x v="0"/>
    <x v="3"/>
    <x v="634"/>
    <s v="0 días 14:27"/>
    <x v="496"/>
    <x v="0"/>
    <s v="SIN DATO"/>
    <s v="SIN DATO"/>
    <s v="SIN DATO"/>
    <s v="SIN DATO"/>
    <n v="-75.908864510000001"/>
    <n v="7.0217912599999996"/>
    <s v="SUR-ENE"/>
    <x v="0"/>
    <s v="2"/>
    <x v="0"/>
  </r>
  <r>
    <x v="659"/>
    <x v="0"/>
    <s v="NUEVO"/>
    <s v="ENERES"/>
    <d v="2026-06-16T07:48:19"/>
    <x v="636"/>
    <n v="71111093"/>
    <s v="JESUS ALPIDIO OSORIO OSORIO"/>
    <s v="SIN DATOS"/>
    <s v="3128903450"/>
    <x v="659"/>
    <x v="4"/>
    <s v="190698200671000001"/>
    <x v="4"/>
    <x v="2"/>
    <s v="Revisor Instalac. Regadas Oriente"/>
    <x v="0"/>
    <x v="0"/>
    <x v="2"/>
    <x v="635"/>
    <s v="6 días 14:59"/>
    <x v="497"/>
    <x v="0"/>
    <s v="SIN DATO"/>
    <s v="SIN DATO"/>
    <s v="SIN DATO"/>
    <s v="SIN DATO"/>
    <n v="-75.304146869999997"/>
    <n v="6.1115489800000002"/>
    <s v="SUR-ENE"/>
    <x v="1"/>
    <s v="1"/>
    <x v="0"/>
  </r>
  <r>
    <x v="660"/>
    <x v="0"/>
    <s v="NUEVO"/>
    <s v="ENERES"/>
    <d v="2026-06-16T09:04:48"/>
    <x v="637"/>
    <n v="1007371387"/>
    <s v="NANCY JULIANA RESTREPO CARDONA"/>
    <s v="SIN DATOS"/>
    <s v="3116754731"/>
    <x v="660"/>
    <x v="2"/>
    <s v="190138100130989007"/>
    <x v="2"/>
    <x v="2"/>
    <s v="Region Occidente"/>
    <x v="1"/>
    <x v="0"/>
    <x v="3"/>
    <x v="636"/>
    <s v="0 días 13:38"/>
    <x v="498"/>
    <x v="0"/>
    <s v="SIN DATO"/>
    <s v="SIN DATO"/>
    <s v="SIN DATO"/>
    <s v="SIN DATO"/>
    <n v="-76.02817263"/>
    <n v="6.7538121200000001"/>
    <s v="SUR-ENE"/>
    <x v="0"/>
    <s v="1"/>
    <x v="0"/>
  </r>
  <r>
    <x v="661"/>
    <x v="0"/>
    <s v="NUEVO"/>
    <s v="ENERES"/>
    <d v="2026-06-16T09:06:51"/>
    <x v="638"/>
    <n v="1007371387"/>
    <s v="NANCY JULIANA RESTREPO CARDONA"/>
    <s v="SIN DATOS"/>
    <s v="3116754731"/>
    <x v="661"/>
    <x v="2"/>
    <s v="190138100130989008"/>
    <x v="2"/>
    <x v="2"/>
    <s v="Region Occidente"/>
    <x v="1"/>
    <x v="0"/>
    <x v="3"/>
    <x v="637"/>
    <s v="0 días 13:39"/>
    <x v="499"/>
    <x v="0"/>
    <s v="SIN DATO"/>
    <s v="SIN DATO"/>
    <s v="SIN DATO"/>
    <s v="SIN DATO"/>
    <n v="-76.02817263"/>
    <n v="6.7538121200000001"/>
    <s v="SUR-ENE"/>
    <x v="0"/>
    <s v="1"/>
    <x v="0"/>
  </r>
  <r>
    <x v="662"/>
    <x v="0"/>
    <s v="NUEVO"/>
    <s v="ENERES"/>
    <d v="2026-06-16T09:47:40"/>
    <x v="639"/>
    <n v="1022097461"/>
    <s v="ANYI DELGADO HIDALGO"/>
    <s v="SIN DATOS"/>
    <s v="3142953276"/>
    <x v="662"/>
    <x v="15"/>
    <s v="190042100186390001"/>
    <x v="15"/>
    <x v="2"/>
    <s v="Region Occidente"/>
    <x v="1"/>
    <x v="0"/>
    <x v="3"/>
    <x v="638"/>
    <s v="4 días 16:15"/>
    <x v="500"/>
    <x v="0"/>
    <s v="SIN DATO"/>
    <s v="SIN DATO"/>
    <s v="SIN DATO"/>
    <s v="SIN DATO"/>
    <n v="-75.831190750000005"/>
    <n v="6.5620413700000002"/>
    <s v="SUR-ENE"/>
    <x v="0"/>
    <s v="1"/>
    <x v="0"/>
  </r>
  <r>
    <x v="663"/>
    <x v="0"/>
    <s v="NUEVO"/>
    <s v="ENERES"/>
    <d v="2026-06-16T11:50:47"/>
    <x v="640"/>
    <n v="35601661"/>
    <s v="CLEIZA MOSQUERA  MORENO"/>
    <s v="SIN DATOS"/>
    <s v="3008509707"/>
    <x v="663"/>
    <x v="13"/>
    <s v="053125226300270201"/>
    <x v="13"/>
    <x v="2"/>
    <s v="Revisor Instal. Regadas Metrosur"/>
    <x v="1"/>
    <x v="0"/>
    <x v="3"/>
    <x v="639"/>
    <s v="5 días 14:45"/>
    <x v="501"/>
    <x v="1"/>
    <s v="25/06/2026 8:13:43"/>
    <s v="DESCARTADO"/>
    <s v="ROBINSON ANDRES ALVAREZ GRAJALES"/>
    <s v="450-490 debe instalar conector en c de cobre al sistema de puesta a tierra y neutros, debe cambiar protección por breque de 40 amperios, nota: medidor conectado"/>
    <n v="-75.545489040000007"/>
    <n v="6.2304235200000004"/>
    <s v="SUR-ENE"/>
    <x v="2"/>
    <s v="1"/>
    <x v="1"/>
  </r>
  <r>
    <x v="664"/>
    <x v="0"/>
    <s v="NUEVO"/>
    <s v="ENEDOM"/>
    <d v="2026-06-16T12:26:28"/>
    <x v="641"/>
    <n v="1017215153"/>
    <s v="YENIFER YULIET ORTIZ ROBLEDO"/>
    <s v="SIN DATOS"/>
    <s v="3023611326"/>
    <x v="664"/>
    <x v="13"/>
    <s v="053324605000510201"/>
    <x v="13"/>
    <x v="4"/>
    <s v="METROSUR Vin. Legal. y Ref. Rega."/>
    <x v="1"/>
    <x v="0"/>
    <x v="4"/>
    <x v="640"/>
    <s v="2 días 15:41"/>
    <x v="502"/>
    <x v="0"/>
    <s v="18/06/2026 16:17:35"/>
    <s v="DESCARTADO"/>
    <s v="CARLOS MARIO IDARRAGA MEJIA"/>
    <s v="42 413 falta independizar la energía del primer piso con su caja de breca es aparte y la usuaria no ha hablado con el eléctrico aún"/>
    <n v="-75.562354720000002"/>
    <n v="6.23445494"/>
    <s v="SUR-ENE"/>
    <x v="2"/>
    <s v="1"/>
    <x v="0"/>
  </r>
  <r>
    <x v="665"/>
    <x v="0"/>
    <s v="NUEVO"/>
    <s v="ENERES"/>
    <d v="2026-06-16T13:06:01"/>
    <x v="642"/>
    <n v="43683440"/>
    <s v="NORA GICELA CANO QUICENO"/>
    <s v="SIN DATOS"/>
    <s v="3165412512"/>
    <x v="665"/>
    <x v="30"/>
    <s v="190656200611265005"/>
    <x v="30"/>
    <x v="2"/>
    <s v="Region Occidente"/>
    <x v="0"/>
    <x v="0"/>
    <x v="2"/>
    <x v="641"/>
    <s v="4 días 16:26"/>
    <x v="503"/>
    <x v="0"/>
    <s v="SIN DATO"/>
    <s v="SIN DATO"/>
    <s v="SIN DATO"/>
    <s v="SIN DATO"/>
    <n v="-75.727366810000007"/>
    <n v="6.4510263099999996"/>
    <s v="SUR-ENE"/>
    <x v="0"/>
    <s v="1"/>
    <x v="0"/>
  </r>
  <r>
    <x v="666"/>
    <x v="2"/>
    <s v="NUEVO"/>
    <s v="ENENOR"/>
    <d v="2026-06-16T13:18:18"/>
    <x v="643"/>
    <n v="43683440"/>
    <s v="NORA GICELA CANO QUICENO"/>
    <s v="SIN DATOS"/>
    <s v="3206739614"/>
    <x v="666"/>
    <x v="30"/>
    <s v="190656200611265006"/>
    <x v="30"/>
    <x v="3"/>
    <s v="Region Occidente"/>
    <x v="0"/>
    <x v="0"/>
    <x v="2"/>
    <x v="642"/>
    <s v="4 días 16:25"/>
    <x v="504"/>
    <x v="0"/>
    <s v="SIN DATO"/>
    <s v="SIN DATO"/>
    <s v="SIN DATO"/>
    <s v="SIN DATO"/>
    <n v="-75.727366810000007"/>
    <n v="6.4510263099999996"/>
    <s v="SUR-ENE"/>
    <x v="0"/>
    <s v="1"/>
    <x v="0"/>
  </r>
  <r>
    <x v="667"/>
    <x v="0"/>
    <s v="NUEVO"/>
    <s v="ENERES"/>
    <d v="2026-06-16T13:45:00"/>
    <x v="644"/>
    <n v="70900130"/>
    <s v="JAIRO DE JESUS GOMEZ GIRALDO"/>
    <s v="SIN DATOS"/>
    <s v="3226579321"/>
    <x v="667"/>
    <x v="9"/>
    <s v="190440200872150001"/>
    <x v="9"/>
    <x v="2"/>
    <s v="Revisor Instalac. Regadas Oriente"/>
    <x v="0"/>
    <x v="0"/>
    <x v="2"/>
    <x v="643"/>
    <s v="2 días 13:50"/>
    <x v="505"/>
    <x v="0"/>
    <s v="SIN DATO"/>
    <s v="SIN DATO"/>
    <s v="SIN DATO"/>
    <s v="SIN DATO"/>
    <n v="-75.298157040000007"/>
    <n v="6.1821540099999996"/>
    <s v="SUR-ENE"/>
    <x v="1"/>
    <s v="1"/>
    <x v="0"/>
  </r>
  <r>
    <x v="668"/>
    <x v="2"/>
    <s v="NUEVO"/>
    <s v="ENENOR"/>
    <d v="2026-06-16T13:47:41"/>
    <x v="645"/>
    <n v="1040366812"/>
    <s v="JESUS DAVID USUGA URIEL DE"/>
    <s v="SIN DATOS"/>
    <s v="3206318713"/>
    <x v="668"/>
    <x v="17"/>
    <s v="190113200596040003"/>
    <x v="17"/>
    <x v="3"/>
    <s v="Region Occidente"/>
    <x v="0"/>
    <x v="0"/>
    <x v="2"/>
    <x v="644"/>
    <s v="2 días 16:12"/>
    <x v="506"/>
    <x v="0"/>
    <s v="SIN DATO"/>
    <s v="SIN DATO"/>
    <s v="SIN DATO"/>
    <s v="SIN DATO"/>
    <n v="-75.91625311"/>
    <n v="6.8075845299999997"/>
    <s v="SUR-ENE"/>
    <x v="0"/>
    <s v="1"/>
    <x v="0"/>
  </r>
  <r>
    <x v="669"/>
    <x v="0"/>
    <s v="CAMBI"/>
    <s v="ENERES"/>
    <d v="2026-06-16T14:26:14"/>
    <x v="646"/>
    <n v="43515882"/>
    <s v="CLAUDIA CECILIA ECHEVERRI QUINTERO"/>
    <s v="SIN DATOS"/>
    <s v="3022070673"/>
    <x v="669"/>
    <x v="13"/>
    <s v="054216008000570000"/>
    <x v="13"/>
    <x v="8"/>
    <s v="METROSUR Vin. Leg. Ref. Concentrada"/>
    <x v="1"/>
    <x v="0"/>
    <x v="3"/>
    <x v="645"/>
    <s v="0 días 13:33"/>
    <x v="507"/>
    <x v="0"/>
    <s v="30/06/2026 21:33:19"/>
    <s v="DESCARTADO"/>
    <s v="ROBINSON ANDRES ALVAREZ GRAJALES"/>
    <s v="440 acometida debe estar descubierta hasta ingresar al gabinete, debe cambiar grapas por grapas galvanizadas doble ala. nota: medidor conectado"/>
    <n v="-75.553040730000006"/>
    <n v="6.2377791299999998"/>
    <s v="SUR-ENE"/>
    <x v="2"/>
    <s v="2"/>
    <x v="0"/>
  </r>
  <r>
    <x v="670"/>
    <x v="0"/>
    <s v="CAMBI"/>
    <s v="ENERES"/>
    <d v="2026-06-16T15:13:35"/>
    <x v="647"/>
    <n v="43515882"/>
    <s v="CLAUDIA CECILIA ECHEVERRI QUINTERO"/>
    <s v="SIN DATOS"/>
    <s v="3022070673"/>
    <x v="670"/>
    <x v="13"/>
    <s v="054216008000610000"/>
    <x v="13"/>
    <x v="8"/>
    <s v="METROSUR Vin. Leg. Ref. Concentrada"/>
    <x v="1"/>
    <x v="0"/>
    <x v="3"/>
    <x v="646"/>
    <s v="0 días 13:32"/>
    <x v="508"/>
    <x v="0"/>
    <s v="30/06/2026 21:32:27"/>
    <s v="DESCARTADO"/>
    <s v="ROBINSON ANDRES ALVAREZ GRAJALES"/>
    <s v="440 acometida debe estar descubierta hasta ingresar al gabinete, debe cambiar grapas por grapas galvanizadas doble ala. nota: medidor conectado"/>
    <n v="-75.553040730000006"/>
    <n v="6.2377791299999998"/>
    <s v="SUR-ENE"/>
    <x v="2"/>
    <s v="2"/>
    <x v="0"/>
  </r>
  <r>
    <x v="671"/>
    <x v="0"/>
    <s v="NUEVO"/>
    <s v="ENEDOM"/>
    <d v="2026-07-03T11:24:50"/>
    <x v="648"/>
    <n v="1152445808"/>
    <s v="FARID LOPEZ NARANJO"/>
    <s v="SIN DATOS"/>
    <s v="3046568749"/>
    <x v="671"/>
    <x v="13"/>
    <s v="054929349000320201"/>
    <x v="13"/>
    <x v="10"/>
    <s v="SIN DATOS"/>
    <x v="1"/>
    <x v="1"/>
    <x v="7"/>
    <x v="647"/>
    <s v="5 días 11:24"/>
    <x v="509"/>
    <x v="0"/>
    <s v="1/07/2026 15:59:34"/>
    <s v="EFECTIVO PARA HV"/>
    <s v="ORLANDO DE JESUS TORRES TORRES"/>
    <s v="Hv mas pase 5 mts acometida 28 mts trafo 15610 en sistema integral "/>
    <n v="-75.613139009999998"/>
    <n v="6.2653957900000004"/>
    <s v="SUR-ENE"/>
    <x v="2"/>
    <s v="1"/>
    <x v="0"/>
  </r>
  <r>
    <x v="672"/>
    <x v="0"/>
    <s v="NUEVO"/>
    <s v="ENEDOM"/>
    <d v="2026-06-16T16:13:17"/>
    <x v="649"/>
    <n v="8061602"/>
    <s v="ANDERSON ROJAS ZAPATA"/>
    <s v="SIN DATOS"/>
    <s v="3148819851"/>
    <x v="672"/>
    <x v="10"/>
    <s v="190411200571500003"/>
    <x v="10"/>
    <x v="4"/>
    <s v="Region Occidente"/>
    <x v="0"/>
    <x v="1"/>
    <x v="7"/>
    <x v="648"/>
    <s v="0 días 10:37"/>
    <x v="510"/>
    <x v="0"/>
    <s v="SIN DATO"/>
    <s v="SIN DATO"/>
    <s v="SIN DATO"/>
    <s v="SIN DATO"/>
    <n v="-75.78209751"/>
    <n v="6.6976907900000002"/>
    <s v="SUR-ENE"/>
    <x v="0"/>
    <s v="1"/>
    <x v="0"/>
  </r>
  <r>
    <x v="673"/>
    <x v="0"/>
    <s v="NUEVO"/>
    <s v="ENERES"/>
    <d v="2026-06-16T17:35:12"/>
    <x v="650"/>
    <n v="71001741"/>
    <s v="LUIS CARLOS RINCON BENITEZ"/>
    <s v="SIN DATOS"/>
    <s v="3117421836"/>
    <x v="673"/>
    <x v="20"/>
    <s v="190667100019200004"/>
    <x v="20"/>
    <x v="2"/>
    <s v="Revisor Instalac. Regadas Oriente"/>
    <x v="1"/>
    <x v="0"/>
    <x v="3"/>
    <x v="649"/>
    <s v="3 días 09:23"/>
    <x v="37"/>
    <x v="0"/>
    <s v="SIN DATO"/>
    <s v="SIN DATO"/>
    <s v="SIN DATO"/>
    <s v="SIN DATO"/>
    <n v="-75.027885510000004"/>
    <n v="6.2962978200000004"/>
    <s v="SUR-ENE"/>
    <x v="1"/>
    <s v="1"/>
    <x v="0"/>
  </r>
  <r>
    <x v="674"/>
    <x v="0"/>
    <s v="NUEVO"/>
    <s v="ENERES"/>
    <d v="2026-06-17T09:25:03"/>
    <x v="651"/>
    <n v="43097783"/>
    <s v="MARIA CRISTINA ECHEVERRI QUINTERO"/>
    <s v="SIN DATOS"/>
    <s v="3022070673"/>
    <x v="674"/>
    <x v="13"/>
    <s v="054216008000610002"/>
    <x v="13"/>
    <x v="2"/>
    <s v="Revisor Instal. Regadas Metrosur"/>
    <x v="0"/>
    <x v="0"/>
    <x v="2"/>
    <x v="650"/>
    <s v="0 días 13:34"/>
    <x v="511"/>
    <x v="0"/>
    <s v="30/06/2026 21:34:01"/>
    <s v="DESCARTADO"/>
    <s v="ROBINSON ANDRES ALVAREZ GRAJALES"/>
    <s v="440 acometida debe estar descubierta hasta ingresar al gabinete, debe cambiar grapas por grapas galvanizadas doble ala. nota: medidor conectado"/>
    <n v="-75.610884501000001"/>
    <n v="6.2574398200000596"/>
    <s v="SUR-ENE"/>
    <x v="2"/>
    <s v="1"/>
    <x v="0"/>
  </r>
  <r>
    <x v="675"/>
    <x v="0"/>
    <s v="NUEVO"/>
    <s v="ENERES"/>
    <d v="2026-06-17T10:04:47"/>
    <x v="652"/>
    <n v="21495406"/>
    <s v="CLAUDIA MARIA RENDON HERNANDEZ"/>
    <s v="SIN DATOS"/>
    <s v="3205321706"/>
    <x v="675"/>
    <x v="11"/>
    <s v="190319203821730000"/>
    <x v="11"/>
    <x v="2"/>
    <s v="Revisor Instalac. Regadas Oriente"/>
    <x v="0"/>
    <x v="0"/>
    <x v="2"/>
    <x v="651"/>
    <s v="4 días 08:35"/>
    <x v="512"/>
    <x v="0"/>
    <s v="SIN DATO"/>
    <s v="SIN DATO"/>
    <s v="SIN DATO"/>
    <s v="SIN DATO"/>
    <n v="-75.396021000000005"/>
    <n v="6.2417389999999999"/>
    <s v="SUR-ENE"/>
    <x v="1"/>
    <s v="1"/>
    <x v="0"/>
  </r>
  <r>
    <x v="676"/>
    <x v="0"/>
    <s v="NUEVO"/>
    <s v="ENERES"/>
    <d v="2026-06-17T10:32:42"/>
    <x v="653"/>
    <n v="1054539360"/>
    <s v="MARIA ALEXANDRA BERNAL LOPEZ"/>
    <s v="SIN DATOS"/>
    <s v="3207262978"/>
    <x v="676"/>
    <x v="43"/>
    <s v="190755100118820202"/>
    <x v="43"/>
    <x v="2"/>
    <s v="Revisor Instalac. Regadas Oriente"/>
    <x v="1"/>
    <x v="0"/>
    <x v="3"/>
    <x v="652"/>
    <s v="4 días 14:50"/>
    <x v="513"/>
    <x v="0"/>
    <s v="SIN DATO"/>
    <s v="SIN DATO"/>
    <s v="SIN DATO"/>
    <s v="SIN DATO"/>
    <n v="-74.829501969999995"/>
    <n v="5.8379250999999996"/>
    <s v="SUR-ENE"/>
    <x v="1"/>
    <s v="1"/>
    <x v="0"/>
  </r>
  <r>
    <x v="677"/>
    <x v="0"/>
    <s v="NUEVO"/>
    <s v="ENERES"/>
    <d v="2026-06-17T10:39:00"/>
    <x v="654"/>
    <n v="1054539360"/>
    <s v="MARIA ALEXANDRA BERNAL LOPEZ"/>
    <s v="SIN DATOS"/>
    <s v="3207262978"/>
    <x v="677"/>
    <x v="43"/>
    <s v="190755100118820101"/>
    <x v="43"/>
    <x v="2"/>
    <s v="Revisor Instalac. Regadas Oriente"/>
    <x v="1"/>
    <x v="0"/>
    <x v="3"/>
    <x v="653"/>
    <s v="4 días 14:58"/>
    <x v="514"/>
    <x v="0"/>
    <s v="SIN DATO"/>
    <s v="SIN DATO"/>
    <s v="SIN DATO"/>
    <s v="SIN DATO"/>
    <n v="-74.829501969999995"/>
    <n v="5.8379250999999996"/>
    <s v="SUR-ENE"/>
    <x v="1"/>
    <s v="1"/>
    <x v="0"/>
  </r>
  <r>
    <x v="678"/>
    <x v="0"/>
    <s v="NUEVO"/>
    <s v="ENEDOM"/>
    <d v="2026-07-07T08:00:23"/>
    <x v="655"/>
    <n v="15525022"/>
    <s v="JOSE LIBARDO CORREA ACEVEDO"/>
    <s v="SIN DATOS"/>
    <s v="3216238449"/>
    <x v="678"/>
    <x v="13"/>
    <s v="055015603000210486"/>
    <x v="13"/>
    <x v="0"/>
    <s v="Habilitación Viviendas Metrosur"/>
    <x v="1"/>
    <x v="0"/>
    <x v="3"/>
    <x v="654"/>
    <s v="3 días 08:00"/>
    <x v="515"/>
    <x v="0"/>
    <s v="23/06/2026 16:18:14"/>
    <s v="DESCARTADO"/>
    <s v="CARLOS MARIO IDARRAGA MEJIA"/>
    <s v="406 usuario dice que vaya a la dirección que allá hay gente y da un número para que llame para que salgan y no contestan y al sector no se puede ingresar por temas de orden público"/>
    <n v="-75.530384319999996"/>
    <n v="6.2360579999999999"/>
    <s v="SUR-ENE"/>
    <x v="2"/>
    <s v="1"/>
    <x v="0"/>
  </r>
  <r>
    <x v="679"/>
    <x v="0"/>
    <s v="CAMBI"/>
    <s v="ENERES"/>
    <d v="2026-06-17T13:41:27"/>
    <x v="656"/>
    <n v="79672618"/>
    <s v="HERNANDO EMILIO GONZALEZ HORMIGA"/>
    <s v="SIN DATOS"/>
    <s v="3146727485"/>
    <x v="679"/>
    <x v="22"/>
    <s v="190030200548350000"/>
    <x v="22"/>
    <x v="8"/>
    <s v="Revisor Instala. Regadas Suroeste"/>
    <x v="0"/>
    <x v="0"/>
    <x v="2"/>
    <x v="655"/>
    <s v="2 días 10:47"/>
    <x v="516"/>
    <x v="0"/>
    <s v="SIN DATO"/>
    <s v="SIN DATO"/>
    <s v="SIN DATO"/>
    <s v="SIN DATO"/>
    <n v="-75.688329499999995"/>
    <n v="6.0016035199999997"/>
    <s v="SUR-ENE"/>
    <x v="3"/>
    <s v="2"/>
    <x v="0"/>
  </r>
  <r>
    <x v="680"/>
    <x v="0"/>
    <s v="NUEVO"/>
    <s v="ENEDOM"/>
    <d v="2026-06-17T14:26:35"/>
    <x v="657"/>
    <n v="45486018"/>
    <s v="GUMERCINDA BAENA ARIZA"/>
    <s v="SIN DATOS"/>
    <s v="3015601460"/>
    <x v="680"/>
    <x v="13"/>
    <s v="122001044800000101"/>
    <x v="13"/>
    <x v="4"/>
    <s v="METROSUR Vin. Legal. y Ref. Rega."/>
    <x v="0"/>
    <x v="0"/>
    <x v="7"/>
    <x v="656"/>
    <s v="2 días 10:58"/>
    <x v="517"/>
    <x v="0"/>
    <s v="30/06/2026 16:24:15"/>
    <s v="DESCARTADO"/>
    <s v="CARLOS MARIO IDARRAGA MEJIA"/>
    <s v="414 no se localiza la aireación y el usuario ni tampoco tiene WhatsApp para localizarlo"/>
    <n v="-75.526602199999999"/>
    <n v="6.2284355800000002"/>
    <s v="SUR-ENE"/>
    <x v="2"/>
    <s v="1"/>
    <x v="0"/>
  </r>
  <r>
    <x v="681"/>
    <x v="0"/>
    <s v="NUEVO"/>
    <s v="ENEDOM"/>
    <d v="2026-06-23T15:31:04"/>
    <x v="658"/>
    <n v="1042213632"/>
    <s v="MARIA LEYDY DIAZ GALVIS"/>
    <s v="SIN DATOS"/>
    <s v="3186040291"/>
    <x v="681"/>
    <x v="45"/>
    <s v="190893200685390006"/>
    <x v="45"/>
    <x v="0"/>
    <s v="NORDESTE (HV-Macromed-Const. Redes)"/>
    <x v="0"/>
    <x v="0"/>
    <x v="0"/>
    <x v="657"/>
    <s v="3 días 07:45"/>
    <x v="518"/>
    <x v="0"/>
    <s v="SIN DATO"/>
    <s v="SIN DATO"/>
    <s v="SIN DATO"/>
    <s v="SIN DATO"/>
    <n v="-73.92116"/>
    <n v="7.0213869999999998"/>
    <s v="SUR-ENE"/>
    <x v="4"/>
    <s v="1"/>
    <x v="0"/>
  </r>
  <r>
    <x v="682"/>
    <x v="0"/>
    <s v="NUEVO"/>
    <s v="ENERES"/>
    <d v="2026-06-17T15:50:55"/>
    <x v="659"/>
    <n v="70560576"/>
    <s v="VICTOR HUGO FERNANDEZ ANDRADE"/>
    <s v="SIN DATOS"/>
    <s v="3004949416"/>
    <x v="682"/>
    <x v="0"/>
    <s v="190847200915110201"/>
    <x v="0"/>
    <x v="2"/>
    <s v="Region Occidente"/>
    <x v="0"/>
    <x v="0"/>
    <x v="2"/>
    <x v="658"/>
    <s v="4 días 19:00"/>
    <x v="519"/>
    <x v="0"/>
    <s v="SIN DATO"/>
    <s v="SIN DATO"/>
    <s v="SIN DATO"/>
    <s v="SIN DATO"/>
    <n v="-76.126487999999995"/>
    <n v="6.2762089999999997"/>
    <s v="SUR-ENE"/>
    <x v="0"/>
    <s v="1"/>
    <x v="0"/>
  </r>
  <r>
    <x v="683"/>
    <x v="0"/>
    <s v="NUEVO"/>
    <s v="ENERES"/>
    <d v="2026-06-17T15:59:21"/>
    <x v="660"/>
    <n v="4538200"/>
    <s v="FRANCISCO JAVIER FLORES FLORES"/>
    <s v="2852120"/>
    <s v="SIN DATOS"/>
    <x v="683"/>
    <x v="13"/>
    <s v="146004410000000090"/>
    <x v="13"/>
    <x v="2"/>
    <s v="Revisor Instal. Regadas Metrosur"/>
    <x v="0"/>
    <x v="0"/>
    <x v="2"/>
    <x v="659"/>
    <s v="5 días 10:46"/>
    <x v="520"/>
    <x v="0"/>
    <s v="SIN DATO"/>
    <s v="SIN DATO"/>
    <s v="SIN DATO"/>
    <s v="SIN DATO"/>
    <n v="-75.634609269999999"/>
    <n v="6.2977293599999999"/>
    <s v="SUR-ENE"/>
    <x v="2"/>
    <s v="1"/>
    <x v="0"/>
  </r>
  <r>
    <x v="684"/>
    <x v="0"/>
    <s v="NUEVO"/>
    <s v="ENEDOM"/>
    <d v="2026-06-23T15:46:12"/>
    <x v="661"/>
    <n v="1039696115"/>
    <s v="EMANUEL GIL CARMONA"/>
    <s v="SIN DATOS"/>
    <s v="3118915806"/>
    <x v="684"/>
    <x v="70"/>
    <s v="190657200933380001"/>
    <x v="70"/>
    <x v="0"/>
    <s v="NORDESTE (HV-Macromed-Const. Redes)"/>
    <x v="0"/>
    <x v="0"/>
    <x v="0"/>
    <x v="660"/>
    <s v="0 días 16:06"/>
    <x v="521"/>
    <x v="0"/>
    <s v="SIN DATO"/>
    <s v="SIN DATO"/>
    <s v="SIN DATO"/>
    <s v="SIN DATO"/>
    <n v="-74.718953549999995"/>
    <n v="6.4845809900000004"/>
    <s v="SUR-ENE"/>
    <x v="4"/>
    <s v="1"/>
    <x v="0"/>
  </r>
  <r>
    <x v="685"/>
    <x v="3"/>
    <s v="NUEVO"/>
    <s v="ENEMVI"/>
    <d v="2026-06-17T16:23:58"/>
    <x v="662"/>
    <n v="21436751"/>
    <s v="GLORIA CECILIA LEON LEON"/>
    <s v="SIN DATOS"/>
    <s v="3136540376"/>
    <x v="685"/>
    <x v="22"/>
    <s v="190030200535200003"/>
    <x v="22"/>
    <x v="5"/>
    <s v="Equipo Movimiento de Redes Suroeste"/>
    <x v="0"/>
    <x v="1"/>
    <x v="8"/>
    <x v="661"/>
    <s v="0 días 13:37"/>
    <x v="522"/>
    <x v="0"/>
    <s v="SIN DATO"/>
    <s v="SIN DATO"/>
    <s v="SIN DATO"/>
    <s v="SIN DATO"/>
    <n v="-75.707768200000004"/>
    <n v="6.0044600900000002"/>
    <s v="SUR-ENE"/>
    <x v="3"/>
    <s v="1"/>
    <x v="0"/>
  </r>
  <r>
    <x v="686"/>
    <x v="0"/>
    <s v="NUEVO"/>
    <s v="ENERES"/>
    <d v="2026-06-17T17:38:16"/>
    <x v="663"/>
    <n v="15436795"/>
    <s v="ROGER ANDRES CANO GIRALDO"/>
    <s v="5707340"/>
    <s v="3175012887"/>
    <x v="686"/>
    <x v="56"/>
    <s v="190376200372008663"/>
    <x v="56"/>
    <x v="2"/>
    <s v="Revisor Instalac. Regadas Oriente"/>
    <x v="0"/>
    <x v="0"/>
    <x v="2"/>
    <x v="662"/>
    <s v="5 días 15:42"/>
    <x v="523"/>
    <x v="0"/>
    <s v="SIN DATO"/>
    <s v="SIN DATO"/>
    <s v="SIN DATO"/>
    <s v="SIN DATO"/>
    <n v="-75.455008199999995"/>
    <n v="6.0311187500000001"/>
    <s v="SUR-ENE"/>
    <x v="1"/>
    <s v="1"/>
    <x v="0"/>
  </r>
  <r>
    <x v="687"/>
    <x v="0"/>
    <s v="NUEVO"/>
    <s v="ENERES"/>
    <d v="2026-06-18T09:01:37"/>
    <x v="112"/>
    <n v="70950993"/>
    <s v="CARLOS ENRIQUE SALAZAR MARTINEZ"/>
    <s v="SIN DATOS"/>
    <s v="3174975210"/>
    <x v="687"/>
    <x v="5"/>
    <s v="371011007000150402"/>
    <x v="5"/>
    <x v="2"/>
    <s v="Revisor Instalac. Regadas Oriente"/>
    <x v="1"/>
    <x v="0"/>
    <x v="3"/>
    <x v="112"/>
    <s v="6 días 19:28"/>
    <x v="108"/>
    <x v="1"/>
    <s v="SIN DATO"/>
    <s v="SIN DATO"/>
    <s v="SIN DATO"/>
    <s v="SIN DATO"/>
    <n v="-75.220904683999905"/>
    <n v="6.2470431240000703"/>
    <s v="SUR-ENE"/>
    <x v="1"/>
    <s v="1"/>
    <x v="1"/>
  </r>
  <r>
    <x v="688"/>
    <x v="0"/>
    <s v="NUEVO"/>
    <s v="ENEDOM"/>
    <d v="2026-06-18T09:42:30"/>
    <x v="664"/>
    <n v="70850578"/>
    <s v="ALBEIRO DE JESUS TORO ZAPATA"/>
    <s v="SIN DATOS"/>
    <s v="3242561641"/>
    <x v="688"/>
    <x v="7"/>
    <s v="190789100142040003"/>
    <x v="7"/>
    <x v="4"/>
    <s v="Habilitación Viviendas Suroeste"/>
    <x v="1"/>
    <x v="0"/>
    <x v="4"/>
    <x v="663"/>
    <s v="2 días 16:30"/>
    <x v="524"/>
    <x v="0"/>
    <s v="SIN DATO"/>
    <s v="SIN DATO"/>
    <s v="SIN DATO"/>
    <s v="SIN DATO"/>
    <n v="-75.713449620000006"/>
    <n v="5.67247184"/>
    <s v="SUR-ENE"/>
    <x v="3"/>
    <s v="1"/>
    <x v="0"/>
  </r>
  <r>
    <x v="689"/>
    <x v="0"/>
    <s v="NUEVO"/>
    <s v="ENERES"/>
    <d v="2026-06-18T09:50:28"/>
    <x v="665"/>
    <n v="860513493"/>
    <s v="CONSTRUCTORA BOLIVAR S.A."/>
    <s v="SIN DATOS"/>
    <s v="3016173980"/>
    <x v="689"/>
    <x v="18"/>
    <s v="190615100666450904"/>
    <x v="18"/>
    <x v="2"/>
    <s v="Revisor Instalac. Regadas Oriente"/>
    <x v="1"/>
    <x v="0"/>
    <x v="3"/>
    <x v="664"/>
    <s v="4 días 16:35"/>
    <x v="525"/>
    <x v="0"/>
    <s v="SIN DATO"/>
    <s v="SIN DATO"/>
    <s v="SIN DATO"/>
    <s v="SIN DATO"/>
    <n v="-75.410936840999995"/>
    <n v="6.1513271930000402"/>
    <s v="SUR-ENE"/>
    <x v="1"/>
    <s v="1"/>
    <x v="0"/>
  </r>
  <r>
    <x v="690"/>
    <x v="0"/>
    <s v="NUEVO"/>
    <s v="ENERES"/>
    <d v="2026-06-18T10:00:31"/>
    <x v="666"/>
    <n v="860513493"/>
    <s v="CONSTRUCTORA BOLIVAR S.A."/>
    <s v="SIN DATOS"/>
    <s v="3016173980"/>
    <x v="690"/>
    <x v="18"/>
    <s v="190615100666450706"/>
    <x v="18"/>
    <x v="2"/>
    <s v="Revisor Instalac. Regadas Oriente"/>
    <x v="1"/>
    <x v="0"/>
    <x v="3"/>
    <x v="665"/>
    <s v="0 días 12:06"/>
    <x v="526"/>
    <x v="0"/>
    <s v="SIN DATO"/>
    <s v="SIN DATO"/>
    <s v="SIN DATO"/>
    <s v="SIN DATO"/>
    <n v="-75.410936840999995"/>
    <n v="6.1513271930000402"/>
    <s v="SUR-ENE"/>
    <x v="1"/>
    <s v="1"/>
    <x v="0"/>
  </r>
  <r>
    <x v="691"/>
    <x v="0"/>
    <s v="NUEVO"/>
    <s v="ENEDOM"/>
    <d v="2026-06-18T10:03:36"/>
    <x v="667"/>
    <n v="98539542"/>
    <s v="JOSE NORBEY HIDALGO LOPEZ"/>
    <s v="3680051"/>
    <s v="3146585514"/>
    <x v="691"/>
    <x v="52"/>
    <s v="190240200372215005"/>
    <x v="52"/>
    <x v="4"/>
    <s v="Region Occidente"/>
    <x v="0"/>
    <x v="0"/>
    <x v="7"/>
    <x v="666"/>
    <s v="6 días 11:22"/>
    <x v="527"/>
    <x v="1"/>
    <s v="SIN DATO"/>
    <s v="SIN DATO"/>
    <s v="SIN DATO"/>
    <s v="SIN DATO"/>
    <n v="-75.726517999999999"/>
    <n v="6.3430629999999999"/>
    <s v="SUR-ENE"/>
    <x v="0"/>
    <s v="1"/>
    <x v="1"/>
  </r>
  <r>
    <x v="692"/>
    <x v="0"/>
    <s v="NUEVO"/>
    <s v="ENERES"/>
    <d v="2026-06-18T10:45:16"/>
    <x v="668"/>
    <n v="860513493"/>
    <s v="CONSTRUCTORA BOLIVAR S.A."/>
    <s v="SIN DATOS"/>
    <s v="3016173980"/>
    <x v="692"/>
    <x v="18"/>
    <s v="190615100666480201"/>
    <x v="18"/>
    <x v="2"/>
    <s v="Revisor Instalac. Regadas Oriente"/>
    <x v="1"/>
    <x v="0"/>
    <x v="3"/>
    <x v="667"/>
    <s v="4 días 15:50"/>
    <x v="528"/>
    <x v="0"/>
    <s v="SIN DATO"/>
    <s v="SIN DATO"/>
    <s v="SIN DATO"/>
    <s v="SIN DATO"/>
    <n v="-75.361012000000002"/>
    <n v="6.1589510000000001"/>
    <s v="SUR-ENE"/>
    <x v="1"/>
    <s v="1"/>
    <x v="0"/>
  </r>
  <r>
    <x v="693"/>
    <x v="0"/>
    <s v="NUEVO"/>
    <s v="ENERES"/>
    <d v="2026-06-18T10:45:17"/>
    <x v="669"/>
    <n v="860513493"/>
    <s v="CONSTRUCTORA BOLIVAR S.A."/>
    <s v="SIN DATOS"/>
    <s v="3016173980"/>
    <x v="693"/>
    <x v="18"/>
    <s v="190615100666480202"/>
    <x v="18"/>
    <x v="2"/>
    <s v="Revisor Instalac. Regadas Oriente"/>
    <x v="1"/>
    <x v="0"/>
    <x v="3"/>
    <x v="668"/>
    <s v="5 días 16:35"/>
    <x v="529"/>
    <x v="1"/>
    <s v="SIN DATO"/>
    <s v="SIN DATO"/>
    <s v="SIN DATO"/>
    <s v="SIN DATO"/>
    <n v="-75.361012000000002"/>
    <n v="6.1589510000000001"/>
    <s v="SUR-ENE"/>
    <x v="1"/>
    <s v="1"/>
    <x v="1"/>
  </r>
  <r>
    <x v="694"/>
    <x v="0"/>
    <s v="NUEVO"/>
    <s v="ENERES"/>
    <d v="2026-06-18T10:45:19"/>
    <x v="670"/>
    <n v="860513493"/>
    <s v="CONSTRUCTORA BOLIVAR S.A."/>
    <s v="SIN DATOS"/>
    <s v="3016173980"/>
    <x v="694"/>
    <x v="18"/>
    <s v="190615100666480106"/>
    <x v="18"/>
    <x v="2"/>
    <s v="Revisor Instalac. Regadas Oriente"/>
    <x v="1"/>
    <x v="0"/>
    <x v="3"/>
    <x v="669"/>
    <s v="4 días 16:35"/>
    <x v="525"/>
    <x v="0"/>
    <s v="SIN DATO"/>
    <s v="SIN DATO"/>
    <s v="SIN DATO"/>
    <s v="SIN DATO"/>
    <n v="-75.361012000000002"/>
    <n v="6.1589510000000001"/>
    <s v="SUR-ENE"/>
    <x v="1"/>
    <s v="1"/>
    <x v="0"/>
  </r>
  <r>
    <x v="695"/>
    <x v="0"/>
    <s v="NUEVO"/>
    <s v="ENERES"/>
    <d v="2026-06-18T10:45:21"/>
    <x v="670"/>
    <n v="860513493"/>
    <s v="CONSTRUCTORA BOLIVAR S.A."/>
    <s v="SIN DATOS"/>
    <s v="3016173980"/>
    <x v="695"/>
    <x v="18"/>
    <s v="190615100666480105"/>
    <x v="18"/>
    <x v="2"/>
    <s v="Revisor Instalac. Regadas Oriente"/>
    <x v="1"/>
    <x v="0"/>
    <x v="3"/>
    <x v="669"/>
    <s v="4 días 16:35"/>
    <x v="525"/>
    <x v="0"/>
    <s v="SIN DATO"/>
    <s v="SIN DATO"/>
    <s v="SIN DATO"/>
    <s v="SIN DATO"/>
    <n v="-75.361012000000002"/>
    <n v="6.1589510000000001"/>
    <s v="SUR-ENE"/>
    <x v="1"/>
    <s v="1"/>
    <x v="0"/>
  </r>
  <r>
    <x v="696"/>
    <x v="0"/>
    <s v="NUEVO"/>
    <s v="ENERES"/>
    <d v="2026-06-18T10:45:21"/>
    <x v="670"/>
    <n v="860513493"/>
    <s v="CONSTRUCTORA BOLIVAR S.A."/>
    <s v="SIN DATOS"/>
    <s v="3016173980"/>
    <x v="696"/>
    <x v="18"/>
    <s v="190615100666480102"/>
    <x v="18"/>
    <x v="2"/>
    <s v="Revisor Instalac. Regadas Oriente"/>
    <x v="1"/>
    <x v="0"/>
    <x v="3"/>
    <x v="669"/>
    <s v="4 días 16:35"/>
    <x v="525"/>
    <x v="0"/>
    <s v="SIN DATO"/>
    <s v="SIN DATO"/>
    <s v="SIN DATO"/>
    <s v="SIN DATO"/>
    <n v="-75.361012000000002"/>
    <n v="6.1589510000000001"/>
    <s v="SUR-ENE"/>
    <x v="1"/>
    <s v="1"/>
    <x v="0"/>
  </r>
  <r>
    <x v="697"/>
    <x v="0"/>
    <s v="NUEVO"/>
    <s v="ENERES"/>
    <d v="2026-06-18T10:45:23"/>
    <x v="671"/>
    <n v="860513493"/>
    <s v="CONSTRUCTORA BOLIVAR S.A."/>
    <s v="SIN DATOS"/>
    <s v="3016173980"/>
    <x v="697"/>
    <x v="18"/>
    <s v="190615100666480104"/>
    <x v="18"/>
    <x v="2"/>
    <s v="Revisor Instalac. Regadas Oriente"/>
    <x v="1"/>
    <x v="0"/>
    <x v="3"/>
    <x v="670"/>
    <s v="4 días 16:35"/>
    <x v="525"/>
    <x v="0"/>
    <s v="SIN DATO"/>
    <s v="SIN DATO"/>
    <s v="SIN DATO"/>
    <s v="SIN DATO"/>
    <n v="-75.361012000000002"/>
    <n v="6.1589510000000001"/>
    <s v="SUR-ENE"/>
    <x v="1"/>
    <s v="1"/>
    <x v="0"/>
  </r>
  <r>
    <x v="698"/>
    <x v="0"/>
    <s v="NUEVO"/>
    <s v="ENERES"/>
    <d v="2026-06-18T11:54:26"/>
    <x v="672"/>
    <n v="1040740758"/>
    <s v="DANNY LEANDRO RENDON SERNA"/>
    <s v="SIN DATOS"/>
    <s v="3116098285"/>
    <x v="698"/>
    <x v="4"/>
    <s v="190698200515200003"/>
    <x v="4"/>
    <x v="2"/>
    <s v="Revisor Instalac. Regadas Oriente"/>
    <x v="0"/>
    <x v="0"/>
    <x v="2"/>
    <x v="671"/>
    <s v="2 días 12:32"/>
    <x v="530"/>
    <x v="0"/>
    <s v="SIN DATO"/>
    <s v="SIN DATO"/>
    <s v="SIN DATO"/>
    <s v="SIN DATO"/>
    <n v="-75.272636259999999"/>
    <n v="6.1552389999999999"/>
    <s v="SUR-ENE"/>
    <x v="1"/>
    <s v="1"/>
    <x v="0"/>
  </r>
  <r>
    <x v="699"/>
    <x v="0"/>
    <s v="CAMBI"/>
    <s v="ENERES"/>
    <d v="2026-06-18T11:57:34"/>
    <x v="673"/>
    <n v="43529042"/>
    <s v="DIANA LUCIA RENDON PEREZ"/>
    <s v="SIN DATOS"/>
    <s v="3014319599"/>
    <x v="699"/>
    <x v="56"/>
    <s v="190607200478391000"/>
    <x v="56"/>
    <x v="8"/>
    <s v="Revisor Instalac. Regadas Oriente"/>
    <x v="0"/>
    <x v="0"/>
    <x v="2"/>
    <x v="672"/>
    <s v="4 días 16:19"/>
    <x v="531"/>
    <x v="0"/>
    <s v="SIN DATO"/>
    <s v="SIN DATO"/>
    <s v="SIN DATO"/>
    <s v="SIN DATO"/>
    <n v="-75.494478000000001"/>
    <n v="6.024197"/>
    <s v="SUR-ENE"/>
    <x v="1"/>
    <s v="2"/>
    <x v="0"/>
  </r>
  <r>
    <x v="700"/>
    <x v="0"/>
    <s v="NUEVO"/>
    <s v="ENEDOM"/>
    <d v="2026-06-18T13:49:52"/>
    <x v="674"/>
    <n v="1036614534"/>
    <s v="VERONICA MARIA CARTAGENA JIMENEZ"/>
    <s v="SIN DATOS"/>
    <s v="3003327890"/>
    <x v="700"/>
    <x v="13"/>
    <s v="056115006441451216"/>
    <x v="13"/>
    <x v="4"/>
    <s v="METROSUR Vin. Legal. y Ref. Rega."/>
    <x v="1"/>
    <x v="0"/>
    <x v="4"/>
    <x v="673"/>
    <s v="3 días 14:42"/>
    <x v="532"/>
    <x v="1"/>
    <s v="22/06/2026 16:21:20"/>
    <s v="DESCARTADO"/>
    <s v="CARLOS MARIO IDARRAGA MEJIA"/>
    <s v="413 falta hacer firmar la declaración y hacer actualizar la declaración"/>
    <n v="-75.5387238"/>
    <n v="6.2557536999999996"/>
    <s v="SUR-ENE"/>
    <x v="2"/>
    <s v="1"/>
    <x v="1"/>
  </r>
  <r>
    <x v="701"/>
    <x v="0"/>
    <s v="NUEVO"/>
    <s v="ENERES"/>
    <d v="2026-06-18T13:58:04"/>
    <x v="671"/>
    <n v="860513493"/>
    <s v="CONSTRUCTORA BOLIVAR S.A."/>
    <s v="SIN DATOS"/>
    <s v="3016173980"/>
    <x v="701"/>
    <x v="18"/>
    <s v="190615100666480304"/>
    <x v="18"/>
    <x v="2"/>
    <s v="Revisor Instalac. Regadas Oriente"/>
    <x v="1"/>
    <x v="0"/>
    <x v="3"/>
    <x v="670"/>
    <s v="4 días 16:35"/>
    <x v="525"/>
    <x v="0"/>
    <s v="SIN DATO"/>
    <s v="SIN DATO"/>
    <s v="SIN DATO"/>
    <s v="SIN DATO"/>
    <n v="-75.361012000000002"/>
    <n v="6.1589510000000001"/>
    <s v="SUR-ENE"/>
    <x v="1"/>
    <s v="1"/>
    <x v="0"/>
  </r>
  <r>
    <x v="702"/>
    <x v="0"/>
    <s v="NUEVO"/>
    <s v="ENERES"/>
    <d v="2026-06-18T13:58:06"/>
    <x v="671"/>
    <n v="860513493"/>
    <s v="CONSTRUCTORA BOLIVAR S.A."/>
    <s v="SIN DATOS"/>
    <s v="3016173980"/>
    <x v="702"/>
    <x v="18"/>
    <s v="190615100666480305"/>
    <x v="18"/>
    <x v="2"/>
    <s v="Revisor Instalac. Regadas Oriente"/>
    <x v="1"/>
    <x v="0"/>
    <x v="3"/>
    <x v="670"/>
    <s v="4 días 16:35"/>
    <x v="525"/>
    <x v="0"/>
    <s v="SIN DATO"/>
    <s v="SIN DATO"/>
    <s v="SIN DATO"/>
    <s v="SIN DATO"/>
    <n v="-75.361012000000002"/>
    <n v="6.1589510000000001"/>
    <s v="SUR-ENE"/>
    <x v="1"/>
    <s v="1"/>
    <x v="0"/>
  </r>
  <r>
    <x v="703"/>
    <x v="0"/>
    <s v="NUEVO"/>
    <s v="ENERES"/>
    <d v="2026-06-18T13:58:07"/>
    <x v="675"/>
    <n v="860513493"/>
    <s v="CONSTRUCTORA BOLIVAR S.A."/>
    <s v="SIN DATOS"/>
    <s v="3016173980"/>
    <x v="703"/>
    <x v="18"/>
    <s v="190615100666480308"/>
    <x v="18"/>
    <x v="2"/>
    <s v="Revisor Instalac. Regadas Oriente"/>
    <x v="1"/>
    <x v="0"/>
    <x v="3"/>
    <x v="674"/>
    <s v="4 días 16:35"/>
    <x v="525"/>
    <x v="0"/>
    <s v="SIN DATO"/>
    <s v="SIN DATO"/>
    <s v="SIN DATO"/>
    <s v="SIN DATO"/>
    <n v="-75.361012000000002"/>
    <n v="6.1589510000000001"/>
    <s v="SUR-ENE"/>
    <x v="1"/>
    <s v="1"/>
    <x v="0"/>
  </r>
  <r>
    <x v="704"/>
    <x v="0"/>
    <s v="NUEVO"/>
    <s v="ENERES"/>
    <d v="2026-06-18T13:58:08"/>
    <x v="675"/>
    <n v="860513493"/>
    <s v="CONSTRUCTORA BOLIVAR S.A."/>
    <s v="SIN DATOS"/>
    <s v="3016173980"/>
    <x v="704"/>
    <x v="18"/>
    <s v="190615100666480208"/>
    <x v="18"/>
    <x v="2"/>
    <s v="Revisor Instalac. Regadas Oriente"/>
    <x v="1"/>
    <x v="0"/>
    <x v="3"/>
    <x v="674"/>
    <s v="4 días 16:35"/>
    <x v="525"/>
    <x v="0"/>
    <s v="SIN DATO"/>
    <s v="SIN DATO"/>
    <s v="SIN DATO"/>
    <s v="SIN DATO"/>
    <n v="-75.361012000000002"/>
    <n v="6.1589510000000001"/>
    <s v="SUR-ENE"/>
    <x v="1"/>
    <s v="1"/>
    <x v="0"/>
  </r>
  <r>
    <x v="705"/>
    <x v="0"/>
    <s v="NUEVO"/>
    <s v="ENERES"/>
    <d v="2026-06-18T13:58:09"/>
    <x v="675"/>
    <n v="860513493"/>
    <s v="CONSTRUCTORA BOLIVAR S.A."/>
    <s v="SIN DATOS"/>
    <s v="3016173980"/>
    <x v="705"/>
    <x v="18"/>
    <s v="190615100666480206"/>
    <x v="18"/>
    <x v="2"/>
    <s v="Revisor Instalac. Regadas Oriente"/>
    <x v="1"/>
    <x v="0"/>
    <x v="3"/>
    <x v="674"/>
    <s v="4 días 16:35"/>
    <x v="525"/>
    <x v="0"/>
    <s v="SIN DATO"/>
    <s v="SIN DATO"/>
    <s v="SIN DATO"/>
    <s v="SIN DATO"/>
    <n v="-75.361012000000002"/>
    <n v="6.1589510000000001"/>
    <s v="SUR-ENE"/>
    <x v="1"/>
    <s v="1"/>
    <x v="0"/>
  </r>
  <r>
    <x v="706"/>
    <x v="0"/>
    <s v="NUEVO"/>
    <s v="ENERES"/>
    <d v="2026-06-18T13:58:10"/>
    <x v="676"/>
    <n v="860513493"/>
    <s v="CONSTRUCTORA BOLIVAR S.A."/>
    <s v="SIN DATOS"/>
    <s v="3016173980"/>
    <x v="706"/>
    <x v="18"/>
    <s v="190615100666480303"/>
    <x v="18"/>
    <x v="2"/>
    <s v="Revisor Instalac. Regadas Oriente"/>
    <x v="1"/>
    <x v="0"/>
    <x v="3"/>
    <x v="675"/>
    <s v="4 días 16:35"/>
    <x v="525"/>
    <x v="0"/>
    <s v="SIN DATO"/>
    <s v="SIN DATO"/>
    <s v="SIN DATO"/>
    <s v="SIN DATO"/>
    <n v="-75.361012000000002"/>
    <n v="6.1589510000000001"/>
    <s v="SUR-ENE"/>
    <x v="1"/>
    <s v="1"/>
    <x v="0"/>
  </r>
  <r>
    <x v="707"/>
    <x v="0"/>
    <s v="NUEVO"/>
    <s v="ENERES"/>
    <d v="2026-06-18T13:58:15"/>
    <x v="676"/>
    <n v="860513493"/>
    <s v="CONSTRUCTORA BOLIVAR S.A."/>
    <s v="SIN DATOS"/>
    <s v="3016173980"/>
    <x v="707"/>
    <x v="18"/>
    <s v="190615100666480306"/>
    <x v="18"/>
    <x v="2"/>
    <s v="Revisor Instalac. Regadas Oriente"/>
    <x v="1"/>
    <x v="0"/>
    <x v="3"/>
    <x v="675"/>
    <s v="4 días 16:35"/>
    <x v="525"/>
    <x v="0"/>
    <s v="SIN DATO"/>
    <s v="SIN DATO"/>
    <s v="SIN DATO"/>
    <s v="SIN DATO"/>
    <n v="-75.361012000000002"/>
    <n v="6.1589510000000001"/>
    <s v="SUR-ENE"/>
    <x v="1"/>
    <s v="1"/>
    <x v="0"/>
  </r>
  <r>
    <x v="708"/>
    <x v="0"/>
    <s v="NUEVO"/>
    <s v="ENERES"/>
    <d v="2026-06-18T13:58:16"/>
    <x v="676"/>
    <n v="860513493"/>
    <s v="CONSTRUCTORA BOLIVAR S.A."/>
    <s v="SIN DATOS"/>
    <s v="3016173980"/>
    <x v="708"/>
    <x v="18"/>
    <s v="190615100666480307"/>
    <x v="18"/>
    <x v="2"/>
    <s v="Revisor Instalac. Regadas Oriente"/>
    <x v="1"/>
    <x v="0"/>
    <x v="3"/>
    <x v="675"/>
    <s v="4 días 16:35"/>
    <x v="525"/>
    <x v="0"/>
    <s v="SIN DATO"/>
    <s v="SIN DATO"/>
    <s v="SIN DATO"/>
    <s v="SIN DATO"/>
    <n v="-75.361012000000002"/>
    <n v="6.1589510000000001"/>
    <s v="SUR-ENE"/>
    <x v="1"/>
    <s v="1"/>
    <x v="0"/>
  </r>
  <r>
    <x v="709"/>
    <x v="0"/>
    <s v="NUEVO"/>
    <s v="ENERES"/>
    <d v="2026-06-18T14:02:46"/>
    <x v="676"/>
    <n v="860513493"/>
    <s v="CONSTRUCTORA BOLIVAR S.A."/>
    <s v="SIN DATOS"/>
    <s v="3016173980"/>
    <x v="709"/>
    <x v="18"/>
    <s v="190615100666450601"/>
    <x v="18"/>
    <x v="2"/>
    <s v="Revisor Instalac. Regadas Oriente"/>
    <x v="1"/>
    <x v="0"/>
    <x v="3"/>
    <x v="675"/>
    <s v="4 días 16:35"/>
    <x v="525"/>
    <x v="0"/>
    <s v="SIN DATO"/>
    <s v="SIN DATO"/>
    <s v="SIN DATO"/>
    <s v="SIN DATO"/>
    <n v="-75.410936840999995"/>
    <n v="6.1513271930000402"/>
    <s v="SUR-ENE"/>
    <x v="1"/>
    <s v="1"/>
    <x v="0"/>
  </r>
  <r>
    <x v="710"/>
    <x v="0"/>
    <s v="NUEVO"/>
    <s v="ENERES"/>
    <d v="2026-06-18T14:02:47"/>
    <x v="677"/>
    <n v="860513493"/>
    <s v="CONSTRUCTORA BOLIVAR S.A."/>
    <s v="SIN DATOS"/>
    <s v="3016173980"/>
    <x v="710"/>
    <x v="18"/>
    <s v="900056150002179418"/>
    <x v="18"/>
    <x v="2"/>
    <s v="Revisor Instalac. Regadas Oriente"/>
    <x v="1"/>
    <x v="0"/>
    <x v="3"/>
    <x v="676"/>
    <s v="4 días 16:35"/>
    <x v="525"/>
    <x v="0"/>
    <s v="SIN DATO"/>
    <s v="SIN DATO"/>
    <s v="SIN DATO"/>
    <s v="SIN DATO"/>
    <n v="-75.410936840999995"/>
    <n v="6.1513271930000402"/>
    <s v="SUR-ENE"/>
    <x v="1"/>
    <s v="1"/>
    <x v="0"/>
  </r>
  <r>
    <x v="711"/>
    <x v="0"/>
    <s v="NUEVO"/>
    <s v="ENERES"/>
    <d v="2026-06-18T14:02:47"/>
    <x v="677"/>
    <n v="860513493"/>
    <s v="CONSTRUCTORA BOLIVAR S.A."/>
    <s v="SIN DATOS"/>
    <s v="3016173980"/>
    <x v="711"/>
    <x v="18"/>
    <s v="190615100666450604"/>
    <x v="18"/>
    <x v="2"/>
    <s v="Revisor Instalac. Regadas Oriente"/>
    <x v="1"/>
    <x v="0"/>
    <x v="3"/>
    <x v="676"/>
    <s v="4 días 16:35"/>
    <x v="525"/>
    <x v="0"/>
    <s v="SIN DATO"/>
    <s v="SIN DATO"/>
    <s v="SIN DATO"/>
    <s v="SIN DATO"/>
    <n v="-75.410936840999995"/>
    <n v="6.1513271930000402"/>
    <s v="SUR-ENE"/>
    <x v="1"/>
    <s v="1"/>
    <x v="0"/>
  </r>
  <r>
    <x v="712"/>
    <x v="0"/>
    <s v="NUEVO"/>
    <s v="ENERES"/>
    <d v="2026-06-18T14:02:50"/>
    <x v="677"/>
    <n v="860513493"/>
    <s v="CONSTRUCTORA BOLIVAR S.A."/>
    <s v="SIN DATOS"/>
    <s v="3016173980"/>
    <x v="712"/>
    <x v="18"/>
    <s v="190615100666450602"/>
    <x v="18"/>
    <x v="2"/>
    <s v="Revisor Instalac. Regadas Oriente"/>
    <x v="1"/>
    <x v="0"/>
    <x v="3"/>
    <x v="676"/>
    <s v="4 días 16:35"/>
    <x v="525"/>
    <x v="0"/>
    <s v="SIN DATO"/>
    <s v="SIN DATO"/>
    <s v="SIN DATO"/>
    <s v="SIN DATO"/>
    <n v="-75.410936840999995"/>
    <n v="6.1513271930000402"/>
    <s v="SUR-ENE"/>
    <x v="1"/>
    <s v="1"/>
    <x v="0"/>
  </r>
  <r>
    <x v="713"/>
    <x v="0"/>
    <s v="NUEVO"/>
    <s v="ENERES"/>
    <d v="2026-06-18T14:02:51"/>
    <x v="677"/>
    <n v="860513493"/>
    <s v="CONSTRUCTORA BOLIVAR S.A."/>
    <s v="SIN DATOS"/>
    <s v="3016173980"/>
    <x v="713"/>
    <x v="18"/>
    <s v="190615100666450605"/>
    <x v="18"/>
    <x v="2"/>
    <s v="Revisor Instalac. Regadas Oriente"/>
    <x v="1"/>
    <x v="0"/>
    <x v="3"/>
    <x v="676"/>
    <s v="4 días 16:35"/>
    <x v="525"/>
    <x v="0"/>
    <s v="SIN DATO"/>
    <s v="SIN DATO"/>
    <s v="SIN DATO"/>
    <s v="SIN DATO"/>
    <n v="-75.410936840999995"/>
    <n v="6.1513271930000402"/>
    <s v="SUR-ENE"/>
    <x v="1"/>
    <s v="1"/>
    <x v="0"/>
  </r>
  <r>
    <x v="714"/>
    <x v="0"/>
    <s v="NUEVO"/>
    <s v="ENERES"/>
    <d v="2026-06-18T14:06:45"/>
    <x v="678"/>
    <n v="860513493"/>
    <s v="CONSTRUCTORA BOLIVAR S.A."/>
    <s v="SIN DATOS"/>
    <s v="3016173980"/>
    <x v="714"/>
    <x v="18"/>
    <s v="190615100666460907"/>
    <x v="18"/>
    <x v="2"/>
    <s v="Revisor Instalac. Regadas Oriente"/>
    <x v="1"/>
    <x v="0"/>
    <x v="3"/>
    <x v="677"/>
    <s v="4 días 16:35"/>
    <x v="525"/>
    <x v="0"/>
    <s v="SIN DATO"/>
    <s v="SIN DATO"/>
    <s v="SIN DATO"/>
    <s v="SIN DATO"/>
    <n v="-75.410936840999995"/>
    <n v="6.1513271930000402"/>
    <s v="SUR-ENE"/>
    <x v="1"/>
    <s v="1"/>
    <x v="0"/>
  </r>
  <r>
    <x v="715"/>
    <x v="0"/>
    <s v="NUEVO"/>
    <s v="ENERES"/>
    <d v="2026-06-18T14:06:54"/>
    <x v="678"/>
    <n v="860513493"/>
    <s v="CONSTRUCTORA BOLIVAR S.A."/>
    <s v="SIN DATOS"/>
    <s v="3016173980"/>
    <x v="715"/>
    <x v="18"/>
    <s v="190615100666460905"/>
    <x v="18"/>
    <x v="2"/>
    <s v="Revisor Instalac. Regadas Oriente"/>
    <x v="1"/>
    <x v="0"/>
    <x v="3"/>
    <x v="677"/>
    <s v="4 días 16:35"/>
    <x v="525"/>
    <x v="0"/>
    <s v="SIN DATO"/>
    <s v="SIN DATO"/>
    <s v="SIN DATO"/>
    <s v="SIN DATO"/>
    <n v="-75.410936840999995"/>
    <n v="6.1513271930000402"/>
    <s v="SUR-ENE"/>
    <x v="1"/>
    <s v="1"/>
    <x v="0"/>
  </r>
  <r>
    <x v="716"/>
    <x v="0"/>
    <s v="NUEVO"/>
    <s v="ENERES"/>
    <d v="2026-06-18T14:11:12"/>
    <x v="678"/>
    <n v="860513493"/>
    <s v="CONSTRUCTORA BOLIVAR S.A."/>
    <s v="SIN DATOS"/>
    <s v="3016173980"/>
    <x v="716"/>
    <x v="18"/>
    <s v="190615100666480406"/>
    <x v="18"/>
    <x v="2"/>
    <s v="Revisor Instalac. Regadas Oriente"/>
    <x v="1"/>
    <x v="0"/>
    <x v="3"/>
    <x v="677"/>
    <s v="4 días 16:35"/>
    <x v="525"/>
    <x v="0"/>
    <s v="SIN DATO"/>
    <s v="SIN DATO"/>
    <s v="SIN DATO"/>
    <s v="SIN DATO"/>
    <n v="-75.361012000000002"/>
    <n v="6.1589510000000001"/>
    <s v="SUR-ENE"/>
    <x v="1"/>
    <s v="1"/>
    <x v="0"/>
  </r>
  <r>
    <x v="717"/>
    <x v="0"/>
    <s v="NUEVO"/>
    <s v="ENERES"/>
    <d v="2026-06-18T14:11:14"/>
    <x v="679"/>
    <n v="860513493"/>
    <s v="CONSTRUCTORA BOLIVAR S.A."/>
    <s v="SIN DATOS"/>
    <s v="3016173980"/>
    <x v="717"/>
    <x v="18"/>
    <s v="190615100666480402"/>
    <x v="18"/>
    <x v="2"/>
    <s v="Revisor Instalac. Regadas Oriente"/>
    <x v="1"/>
    <x v="0"/>
    <x v="3"/>
    <x v="678"/>
    <s v="4 días 16:35"/>
    <x v="525"/>
    <x v="0"/>
    <s v="SIN DATO"/>
    <s v="SIN DATO"/>
    <s v="SIN DATO"/>
    <s v="SIN DATO"/>
    <n v="-75.361012000000002"/>
    <n v="6.1589510000000001"/>
    <s v="SUR-ENE"/>
    <x v="1"/>
    <s v="1"/>
    <x v="0"/>
  </r>
  <r>
    <x v="718"/>
    <x v="0"/>
    <s v="NUEVO"/>
    <s v="ENERES"/>
    <d v="2026-06-18T14:11:16"/>
    <x v="679"/>
    <n v="860513493"/>
    <s v="CONSTRUCTORA BOLIVAR S.A."/>
    <s v="SIN DATOS"/>
    <s v="3016173980"/>
    <x v="718"/>
    <x v="18"/>
    <s v="190615100666480407"/>
    <x v="18"/>
    <x v="2"/>
    <s v="Revisor Instalac. Regadas Oriente"/>
    <x v="1"/>
    <x v="0"/>
    <x v="3"/>
    <x v="678"/>
    <s v="4 días 16:35"/>
    <x v="525"/>
    <x v="0"/>
    <s v="SIN DATO"/>
    <s v="SIN DATO"/>
    <s v="SIN DATO"/>
    <s v="SIN DATO"/>
    <n v="-75.361012000000002"/>
    <n v="6.1589510000000001"/>
    <s v="SUR-ENE"/>
    <x v="1"/>
    <s v="1"/>
    <x v="0"/>
  </r>
  <r>
    <x v="719"/>
    <x v="0"/>
    <s v="NUEVO"/>
    <s v="ENERES"/>
    <d v="2026-06-18T14:11:23"/>
    <x v="679"/>
    <n v="860513493"/>
    <s v="CONSTRUCTORA BOLIVAR S.A."/>
    <s v="SIN DATOS"/>
    <s v="3016173980"/>
    <x v="719"/>
    <x v="18"/>
    <s v="190615100666480401"/>
    <x v="18"/>
    <x v="2"/>
    <s v="Revisor Instalac. Regadas Oriente"/>
    <x v="1"/>
    <x v="0"/>
    <x v="3"/>
    <x v="678"/>
    <s v="4 días 16:35"/>
    <x v="525"/>
    <x v="0"/>
    <s v="SIN DATO"/>
    <s v="SIN DATO"/>
    <s v="SIN DATO"/>
    <s v="SIN DATO"/>
    <n v="-75.361012000000002"/>
    <n v="6.1589510000000001"/>
    <s v="SUR-ENE"/>
    <x v="1"/>
    <s v="1"/>
    <x v="0"/>
  </r>
  <r>
    <x v="720"/>
    <x v="0"/>
    <s v="NUEVO"/>
    <s v="ENERES"/>
    <d v="2026-06-18T14:11:23"/>
    <x v="679"/>
    <n v="860513493"/>
    <s v="CONSTRUCTORA BOLIVAR S.A."/>
    <s v="SIN DATOS"/>
    <s v="3016173980"/>
    <x v="720"/>
    <x v="18"/>
    <s v="190615100666480403"/>
    <x v="18"/>
    <x v="2"/>
    <s v="Revisor Instalac. Regadas Oriente"/>
    <x v="1"/>
    <x v="0"/>
    <x v="3"/>
    <x v="678"/>
    <s v="4 días 16:35"/>
    <x v="525"/>
    <x v="0"/>
    <s v="SIN DATO"/>
    <s v="SIN DATO"/>
    <s v="SIN DATO"/>
    <s v="SIN DATO"/>
    <n v="-75.361012000000002"/>
    <n v="6.1589510000000001"/>
    <s v="SUR-ENE"/>
    <x v="1"/>
    <s v="1"/>
    <x v="0"/>
  </r>
  <r>
    <x v="721"/>
    <x v="0"/>
    <s v="NUEVO"/>
    <s v="ENERES"/>
    <d v="2026-06-18T14:11:24"/>
    <x v="680"/>
    <n v="860513493"/>
    <s v="CONSTRUCTORA BOLIVAR S.A."/>
    <s v="SIN DATOS"/>
    <s v="3016173980"/>
    <x v="721"/>
    <x v="18"/>
    <s v="190615100666480204"/>
    <x v="18"/>
    <x v="2"/>
    <s v="Revisor Instalac. Regadas Oriente"/>
    <x v="1"/>
    <x v="0"/>
    <x v="3"/>
    <x v="679"/>
    <s v="4 días 16:35"/>
    <x v="525"/>
    <x v="0"/>
    <s v="SIN DATO"/>
    <s v="SIN DATO"/>
    <s v="SIN DATO"/>
    <s v="SIN DATO"/>
    <n v="-75.361012000000002"/>
    <n v="6.1589510000000001"/>
    <s v="SUR-ENE"/>
    <x v="1"/>
    <s v="1"/>
    <x v="0"/>
  </r>
  <r>
    <x v="722"/>
    <x v="0"/>
    <s v="NUEVO"/>
    <s v="ENERES"/>
    <d v="2026-06-18T14:15:28"/>
    <x v="680"/>
    <n v="860513493"/>
    <s v="CONSTRUCTORA BOLIVAR S.A."/>
    <s v="SIN DATOS"/>
    <s v="3016173980"/>
    <x v="722"/>
    <x v="18"/>
    <s v="190615100666480404"/>
    <x v="18"/>
    <x v="2"/>
    <s v="Revisor Instalac. Regadas Oriente"/>
    <x v="1"/>
    <x v="0"/>
    <x v="3"/>
    <x v="679"/>
    <s v="4 días 16:35"/>
    <x v="525"/>
    <x v="0"/>
    <s v="SIN DATO"/>
    <s v="SIN DATO"/>
    <s v="SIN DATO"/>
    <s v="SIN DATO"/>
    <n v="-75.361012000000002"/>
    <n v="6.1589510000000001"/>
    <s v="SUR-ENE"/>
    <x v="1"/>
    <s v="1"/>
    <x v="0"/>
  </r>
  <r>
    <x v="723"/>
    <x v="0"/>
    <s v="NUEVO"/>
    <s v="ENERES"/>
    <d v="2026-06-18T14:15:29"/>
    <x v="680"/>
    <n v="860513493"/>
    <s v="CONSTRUCTORA BOLIVAR S.A."/>
    <s v="SIN DATOS"/>
    <s v="3016173980"/>
    <x v="723"/>
    <x v="18"/>
    <s v="190615100666480501"/>
    <x v="18"/>
    <x v="2"/>
    <s v="Revisor Instalac. Regadas Oriente"/>
    <x v="1"/>
    <x v="0"/>
    <x v="3"/>
    <x v="679"/>
    <s v="4 días 16:35"/>
    <x v="525"/>
    <x v="0"/>
    <s v="SIN DATO"/>
    <s v="SIN DATO"/>
    <s v="SIN DATO"/>
    <s v="SIN DATO"/>
    <n v="-75.361012000000002"/>
    <n v="6.1589510000000001"/>
    <s v="SUR-ENE"/>
    <x v="1"/>
    <s v="1"/>
    <x v="0"/>
  </r>
  <r>
    <x v="724"/>
    <x v="0"/>
    <s v="NUEVO"/>
    <s v="ENERES"/>
    <d v="2026-06-18T14:15:36"/>
    <x v="680"/>
    <n v="860513493"/>
    <s v="CONSTRUCTORA BOLIVAR S.A."/>
    <s v="SIN DATOS"/>
    <s v="3016173980"/>
    <x v="724"/>
    <x v="18"/>
    <s v="190615100666480503"/>
    <x v="18"/>
    <x v="2"/>
    <s v="Revisor Instalac. Regadas Oriente"/>
    <x v="1"/>
    <x v="0"/>
    <x v="3"/>
    <x v="679"/>
    <s v="4 días 16:35"/>
    <x v="525"/>
    <x v="0"/>
    <s v="SIN DATO"/>
    <s v="SIN DATO"/>
    <s v="SIN DATO"/>
    <s v="SIN DATO"/>
    <n v="-75.361012000000002"/>
    <n v="6.1589510000000001"/>
    <s v="SUR-ENE"/>
    <x v="1"/>
    <s v="1"/>
    <x v="0"/>
  </r>
  <r>
    <x v="725"/>
    <x v="0"/>
    <s v="NUEVO"/>
    <s v="ENERES"/>
    <d v="2026-06-18T14:26:22"/>
    <x v="681"/>
    <n v="860513493"/>
    <s v="CONSTRUCTORA BOLIVAR S.A."/>
    <s v="SIN DATOS"/>
    <s v="3016173980"/>
    <x v="725"/>
    <x v="18"/>
    <s v="190615100666460901"/>
    <x v="18"/>
    <x v="2"/>
    <s v="Revisor Instalac. Regadas Oriente"/>
    <x v="1"/>
    <x v="0"/>
    <x v="3"/>
    <x v="680"/>
    <s v="4 días 16:35"/>
    <x v="525"/>
    <x v="0"/>
    <s v="SIN DATO"/>
    <s v="SIN DATO"/>
    <s v="SIN DATO"/>
    <s v="SIN DATO"/>
    <n v="-75.410936840999995"/>
    <n v="6.1513271930000402"/>
    <s v="SUR-ENE"/>
    <x v="1"/>
    <s v="1"/>
    <x v="0"/>
  </r>
  <r>
    <x v="726"/>
    <x v="0"/>
    <s v="NUEVO"/>
    <s v="ENERES"/>
    <d v="2026-06-18T14:26:24"/>
    <x v="681"/>
    <n v="860513493"/>
    <s v="CONSTRUCTORA BOLIVAR S.A."/>
    <s v="SIN DATOS"/>
    <s v="3016173980"/>
    <x v="726"/>
    <x v="18"/>
    <s v="190615100666460808"/>
    <x v="18"/>
    <x v="2"/>
    <s v="Revisor Instalac. Regadas Oriente"/>
    <x v="1"/>
    <x v="0"/>
    <x v="3"/>
    <x v="680"/>
    <s v="4 días 16:35"/>
    <x v="525"/>
    <x v="0"/>
    <s v="SIN DATO"/>
    <s v="SIN DATO"/>
    <s v="SIN DATO"/>
    <s v="SIN DATO"/>
    <n v="-75.410936840999995"/>
    <n v="6.1513271930000402"/>
    <s v="SUR-ENE"/>
    <x v="1"/>
    <s v="1"/>
    <x v="0"/>
  </r>
  <r>
    <x v="727"/>
    <x v="0"/>
    <s v="NUEVO"/>
    <s v="ENERES"/>
    <d v="2026-06-18T14:26:26"/>
    <x v="681"/>
    <n v="860513493"/>
    <s v="CONSTRUCTORA BOLIVAR S.A."/>
    <s v="SIN DATOS"/>
    <s v="3016173980"/>
    <x v="727"/>
    <x v="18"/>
    <s v="190615100666450307"/>
    <x v="18"/>
    <x v="2"/>
    <s v="Revisor Instalac. Regadas Oriente"/>
    <x v="1"/>
    <x v="0"/>
    <x v="3"/>
    <x v="680"/>
    <s v="4 días 16:35"/>
    <x v="525"/>
    <x v="0"/>
    <s v="SIN DATO"/>
    <s v="SIN DATO"/>
    <s v="SIN DATO"/>
    <s v="SIN DATO"/>
    <n v="-75.410936840999995"/>
    <n v="6.1513271930000402"/>
    <s v="SUR-ENE"/>
    <x v="1"/>
    <s v="1"/>
    <x v="0"/>
  </r>
  <r>
    <x v="728"/>
    <x v="0"/>
    <s v="NUEVO"/>
    <s v="ENERES"/>
    <d v="2026-06-18T14:26:28"/>
    <x v="682"/>
    <n v="860513493"/>
    <s v="CONSTRUCTORA BOLIVAR S.A."/>
    <s v="SIN DATOS"/>
    <s v="3016173980"/>
    <x v="728"/>
    <x v="18"/>
    <s v="190615100666460803"/>
    <x v="18"/>
    <x v="2"/>
    <s v="Revisor Instalac. Regadas Oriente"/>
    <x v="1"/>
    <x v="0"/>
    <x v="3"/>
    <x v="681"/>
    <s v="4 días 16:35"/>
    <x v="525"/>
    <x v="0"/>
    <s v="SIN DATO"/>
    <s v="SIN DATO"/>
    <s v="SIN DATO"/>
    <s v="SIN DATO"/>
    <n v="-75.410936840999995"/>
    <n v="6.1513271930000402"/>
    <s v="SUR-ENE"/>
    <x v="1"/>
    <s v="1"/>
    <x v="0"/>
  </r>
  <r>
    <x v="729"/>
    <x v="0"/>
    <s v="NUEVO"/>
    <s v="ENERES"/>
    <d v="2026-06-18T14:26:29"/>
    <x v="683"/>
    <n v="860513493"/>
    <s v="CONSTRUCTORA BOLIVAR S.A."/>
    <s v="SIN DATOS"/>
    <s v="3016173980"/>
    <x v="729"/>
    <x v="18"/>
    <s v="190615100666460805"/>
    <x v="18"/>
    <x v="2"/>
    <s v="Revisor Instalac. Regadas Oriente"/>
    <x v="1"/>
    <x v="0"/>
    <x v="3"/>
    <x v="682"/>
    <s v="5 días 13:27"/>
    <x v="533"/>
    <x v="1"/>
    <s v="SIN DATO"/>
    <s v="SIN DATO"/>
    <s v="SIN DATO"/>
    <s v="SIN DATO"/>
    <n v="-75.410936840999995"/>
    <n v="6.1513271930000402"/>
    <s v="SUR-ENE"/>
    <x v="1"/>
    <s v="1"/>
    <x v="1"/>
  </r>
  <r>
    <x v="730"/>
    <x v="0"/>
    <s v="NUEVO"/>
    <s v="ENERES"/>
    <d v="2026-06-18T14:26:28"/>
    <x v="682"/>
    <n v="860513493"/>
    <s v="CONSTRUCTORA BOLIVAR S.A."/>
    <s v="SIN DATOS"/>
    <s v="3016173980"/>
    <x v="730"/>
    <x v="18"/>
    <s v="190615100666460902"/>
    <x v="18"/>
    <x v="2"/>
    <s v="Revisor Instalac. Regadas Oriente"/>
    <x v="1"/>
    <x v="0"/>
    <x v="3"/>
    <x v="681"/>
    <s v="4 días 16:35"/>
    <x v="525"/>
    <x v="0"/>
    <s v="SIN DATO"/>
    <s v="SIN DATO"/>
    <s v="SIN DATO"/>
    <s v="SIN DATO"/>
    <n v="-75.410936840999995"/>
    <n v="6.1513271930000402"/>
    <s v="SUR-ENE"/>
    <x v="1"/>
    <s v="1"/>
    <x v="0"/>
  </r>
  <r>
    <x v="731"/>
    <x v="0"/>
    <s v="NUEVO"/>
    <s v="ENERES"/>
    <d v="2026-06-18T14:26:30"/>
    <x v="682"/>
    <n v="860513493"/>
    <s v="CONSTRUCTORA BOLIVAR S.A."/>
    <s v="SIN DATOS"/>
    <s v="3016173980"/>
    <x v="731"/>
    <x v="18"/>
    <s v="190615100666460807"/>
    <x v="18"/>
    <x v="2"/>
    <s v="Revisor Instalac. Regadas Oriente"/>
    <x v="1"/>
    <x v="0"/>
    <x v="3"/>
    <x v="681"/>
    <s v="4 días 16:35"/>
    <x v="525"/>
    <x v="0"/>
    <s v="SIN DATO"/>
    <s v="SIN DATO"/>
    <s v="SIN DATO"/>
    <s v="SIN DATO"/>
    <n v="-75.410936840999995"/>
    <n v="6.1513271930000402"/>
    <s v="SUR-ENE"/>
    <x v="1"/>
    <s v="1"/>
    <x v="0"/>
  </r>
  <r>
    <x v="732"/>
    <x v="0"/>
    <s v="NUEVO"/>
    <s v="ENERES"/>
    <d v="2026-06-18T14:30:16"/>
    <x v="682"/>
    <n v="860513493"/>
    <s v="CONSTRUCTORA BOLIVAR S.A."/>
    <s v="SIN DATOS"/>
    <s v="3016173980"/>
    <x v="732"/>
    <x v="18"/>
    <s v="190615100666480508"/>
    <x v="18"/>
    <x v="2"/>
    <s v="Revisor Instalac. Regadas Oriente"/>
    <x v="1"/>
    <x v="0"/>
    <x v="3"/>
    <x v="681"/>
    <s v="4 días 16:35"/>
    <x v="525"/>
    <x v="0"/>
    <s v="SIN DATO"/>
    <s v="SIN DATO"/>
    <s v="SIN DATO"/>
    <s v="SIN DATO"/>
    <n v="-75.361012000000002"/>
    <n v="6.1589510000000001"/>
    <s v="SUR-ENE"/>
    <x v="1"/>
    <s v="1"/>
    <x v="0"/>
  </r>
  <r>
    <x v="733"/>
    <x v="0"/>
    <s v="NUEVO"/>
    <s v="ENERES"/>
    <d v="2026-06-18T14:30:17"/>
    <x v="684"/>
    <n v="860513493"/>
    <s v="CONSTRUCTORA BOLIVAR S.A."/>
    <s v="SIN DATOS"/>
    <s v="3016173980"/>
    <x v="733"/>
    <x v="18"/>
    <s v="190615100666480603"/>
    <x v="18"/>
    <x v="2"/>
    <s v="Revisor Instalac. Regadas Oriente"/>
    <x v="1"/>
    <x v="0"/>
    <x v="3"/>
    <x v="683"/>
    <s v="5 días 16:03"/>
    <x v="534"/>
    <x v="1"/>
    <s v="SIN DATO"/>
    <s v="SIN DATO"/>
    <s v="SIN DATO"/>
    <s v="SIN DATO"/>
    <n v="-75.361012000000002"/>
    <n v="6.1589510000000001"/>
    <s v="SUR-ENE"/>
    <x v="1"/>
    <s v="1"/>
    <x v="1"/>
  </r>
  <r>
    <x v="734"/>
    <x v="0"/>
    <s v="NUEVO"/>
    <s v="ENERES"/>
    <d v="2026-06-18T14:30:17"/>
    <x v="685"/>
    <n v="860513493"/>
    <s v="CONSTRUCTORA BOLIVAR S.A."/>
    <s v="SIN DATOS"/>
    <s v="3016173980"/>
    <x v="734"/>
    <x v="18"/>
    <s v="190615100666480505"/>
    <x v="18"/>
    <x v="2"/>
    <s v="Revisor Instalac. Regadas Oriente"/>
    <x v="1"/>
    <x v="0"/>
    <x v="3"/>
    <x v="684"/>
    <s v="4 días 16:35"/>
    <x v="525"/>
    <x v="0"/>
    <s v="SIN DATO"/>
    <s v="SIN DATO"/>
    <s v="SIN DATO"/>
    <s v="SIN DATO"/>
    <n v="-75.361012000000002"/>
    <n v="6.1589510000000001"/>
    <s v="SUR-ENE"/>
    <x v="1"/>
    <s v="1"/>
    <x v="0"/>
  </r>
  <r>
    <x v="735"/>
    <x v="0"/>
    <s v="NUEVO"/>
    <s v="ENERES"/>
    <d v="2026-06-18T14:30:17"/>
    <x v="685"/>
    <n v="860513493"/>
    <s v="CONSTRUCTORA BOLIVAR S.A."/>
    <s v="SIN DATOS"/>
    <s v="3016173980"/>
    <x v="735"/>
    <x v="18"/>
    <s v="190615100666480601"/>
    <x v="18"/>
    <x v="2"/>
    <s v="Revisor Instalac. Regadas Oriente"/>
    <x v="1"/>
    <x v="0"/>
    <x v="3"/>
    <x v="684"/>
    <s v="4 días 16:35"/>
    <x v="525"/>
    <x v="0"/>
    <s v="SIN DATO"/>
    <s v="SIN DATO"/>
    <s v="SIN DATO"/>
    <s v="SIN DATO"/>
    <n v="-75.361012000000002"/>
    <n v="6.1589510000000001"/>
    <s v="SUR-ENE"/>
    <x v="1"/>
    <s v="1"/>
    <x v="0"/>
  </r>
  <r>
    <x v="736"/>
    <x v="0"/>
    <s v="NUEVO"/>
    <s v="ENERES"/>
    <d v="2026-06-18T14:30:17"/>
    <x v="685"/>
    <n v="860513493"/>
    <s v="CONSTRUCTORA BOLIVAR S.A."/>
    <s v="SIN DATOS"/>
    <s v="3016173980"/>
    <x v="736"/>
    <x v="18"/>
    <s v="190615100666480506"/>
    <x v="18"/>
    <x v="2"/>
    <s v="Revisor Instalac. Regadas Oriente"/>
    <x v="1"/>
    <x v="0"/>
    <x v="3"/>
    <x v="684"/>
    <s v="4 días 16:35"/>
    <x v="525"/>
    <x v="0"/>
    <s v="SIN DATO"/>
    <s v="SIN DATO"/>
    <s v="SIN DATO"/>
    <s v="SIN DATO"/>
    <n v="-75.361012000000002"/>
    <n v="6.1589510000000001"/>
    <s v="SUR-ENE"/>
    <x v="1"/>
    <s v="1"/>
    <x v="0"/>
  </r>
  <r>
    <x v="737"/>
    <x v="0"/>
    <s v="NUEVO"/>
    <s v="ENERES"/>
    <d v="2026-06-18T14:30:18"/>
    <x v="686"/>
    <n v="860513493"/>
    <s v="CONSTRUCTORA BOLIVAR S.A."/>
    <s v="SIN DATOS"/>
    <s v="3016173980"/>
    <x v="737"/>
    <x v="18"/>
    <s v="190615100666480604"/>
    <x v="18"/>
    <x v="2"/>
    <s v="Revisor Instalac. Regadas Oriente"/>
    <x v="1"/>
    <x v="0"/>
    <x v="3"/>
    <x v="685"/>
    <s v="4 días 16:35"/>
    <x v="525"/>
    <x v="0"/>
    <s v="SIN DATO"/>
    <s v="SIN DATO"/>
    <s v="SIN DATO"/>
    <s v="SIN DATO"/>
    <n v="-75.361012000000002"/>
    <n v="6.1589510000000001"/>
    <s v="SUR-ENE"/>
    <x v="1"/>
    <s v="1"/>
    <x v="0"/>
  </r>
  <r>
    <x v="738"/>
    <x v="0"/>
    <s v="NUEVO"/>
    <s v="ENERES"/>
    <d v="2026-06-18T14:30:18"/>
    <x v="686"/>
    <n v="860513493"/>
    <s v="CONSTRUCTORA BOLIVAR S.A."/>
    <s v="SIN DATOS"/>
    <s v="3016173980"/>
    <x v="738"/>
    <x v="18"/>
    <s v="190615100666480507"/>
    <x v="18"/>
    <x v="2"/>
    <s v="Revisor Instalac. Regadas Oriente"/>
    <x v="1"/>
    <x v="0"/>
    <x v="3"/>
    <x v="685"/>
    <s v="4 días 16:35"/>
    <x v="525"/>
    <x v="0"/>
    <s v="SIN DATO"/>
    <s v="SIN DATO"/>
    <s v="SIN DATO"/>
    <s v="SIN DATO"/>
    <n v="-75.361012000000002"/>
    <n v="6.1589510000000001"/>
    <s v="SUR-ENE"/>
    <x v="1"/>
    <s v="1"/>
    <x v="0"/>
  </r>
  <r>
    <x v="739"/>
    <x v="0"/>
    <s v="NUEVO"/>
    <s v="ENERES"/>
    <d v="2026-06-18T14:30:47"/>
    <x v="686"/>
    <n v="860513493"/>
    <s v="CONSTRUCTORA BOLIVAR S.A."/>
    <s v="SIN DATOS"/>
    <s v="3016173980"/>
    <x v="739"/>
    <x v="18"/>
    <s v="190615100666480605"/>
    <x v="18"/>
    <x v="2"/>
    <s v="Revisor Instalac. Regadas Oriente"/>
    <x v="1"/>
    <x v="0"/>
    <x v="3"/>
    <x v="685"/>
    <s v="4 días 16:35"/>
    <x v="525"/>
    <x v="0"/>
    <s v="SIN DATO"/>
    <s v="SIN DATO"/>
    <s v="SIN DATO"/>
    <s v="SIN DATO"/>
    <n v="-75.361012000000002"/>
    <n v="6.1589510000000001"/>
    <s v="SUR-ENE"/>
    <x v="1"/>
    <s v="1"/>
    <x v="0"/>
  </r>
  <r>
    <x v="740"/>
    <x v="1"/>
    <s v="NUEVO"/>
    <s v="ENECNX"/>
    <d v="2026-07-10T08:52:28"/>
    <x v="687"/>
    <n v="890904996"/>
    <s v="EMPRESAS PUBLICAS DE MEDELLIN E.S.P."/>
    <s v="3808080"/>
    <s v="3113582463"/>
    <x v="740"/>
    <x v="58"/>
    <s v="015428107000500000"/>
    <x v="58"/>
    <x v="1"/>
    <s v="Revisor Puntos de Conexión Metrosur"/>
    <x v="1"/>
    <x v="0"/>
    <x v="1"/>
    <x v="686"/>
    <s v="0 días 08:52"/>
    <x v="535"/>
    <x v="0"/>
    <s v="25/06/2026 16:58:03"/>
    <s v="PTO CONEXIÓN CERRADO"/>
    <s v="YORYI ESTIVEN SEPULVEDA CASTRO"/>
    <s v="NA"/>
    <n v="-75.610158330000004"/>
    <n v="6.1589451200000003"/>
    <s v="SUR-ENE"/>
    <x v="2"/>
    <s v="2"/>
    <x v="0"/>
  </r>
  <r>
    <x v="741"/>
    <x v="0"/>
    <s v="NUEVO"/>
    <s v="ENERES"/>
    <d v="2026-06-18T14:41:52"/>
    <x v="686"/>
    <n v="860513493"/>
    <s v="CONSTRUCTORA BOLIVAR S.A."/>
    <s v="SIN DATOS"/>
    <s v="3016173980"/>
    <x v="741"/>
    <x v="18"/>
    <s v="190615100666480705"/>
    <x v="18"/>
    <x v="2"/>
    <s v="Revisor Instalac. Regadas Oriente"/>
    <x v="1"/>
    <x v="0"/>
    <x v="3"/>
    <x v="685"/>
    <s v="4 días 16:35"/>
    <x v="525"/>
    <x v="0"/>
    <s v="SIN DATO"/>
    <s v="SIN DATO"/>
    <s v="SIN DATO"/>
    <s v="SIN DATO"/>
    <n v="-75.361012000000002"/>
    <n v="6.1589510000000001"/>
    <s v="SUR-ENE"/>
    <x v="1"/>
    <s v="1"/>
    <x v="0"/>
  </r>
  <r>
    <x v="742"/>
    <x v="0"/>
    <s v="NUEVO"/>
    <s v="ENERES"/>
    <d v="2026-06-18T14:41:54"/>
    <x v="688"/>
    <n v="860513493"/>
    <s v="CONSTRUCTORA BOLIVAR S.A."/>
    <s v="SIN DATOS"/>
    <s v="3016173980"/>
    <x v="742"/>
    <x v="18"/>
    <s v="190615100666480606"/>
    <x v="18"/>
    <x v="2"/>
    <s v="Revisor Instalac. Regadas Oriente"/>
    <x v="1"/>
    <x v="0"/>
    <x v="3"/>
    <x v="687"/>
    <s v="4 días 16:35"/>
    <x v="525"/>
    <x v="0"/>
    <s v="SIN DATO"/>
    <s v="SIN DATO"/>
    <s v="SIN DATO"/>
    <s v="SIN DATO"/>
    <n v="-75.361012000000002"/>
    <n v="6.1589510000000001"/>
    <s v="SUR-ENE"/>
    <x v="1"/>
    <s v="1"/>
    <x v="0"/>
  </r>
  <r>
    <x v="743"/>
    <x v="0"/>
    <s v="NUEVO"/>
    <s v="ENERES"/>
    <d v="2026-06-18T14:41:57"/>
    <x v="688"/>
    <n v="860513493"/>
    <s v="CONSTRUCTORA BOLIVAR S.A."/>
    <s v="SIN DATOS"/>
    <s v="3016173980"/>
    <x v="743"/>
    <x v="18"/>
    <s v="190615100666480608"/>
    <x v="18"/>
    <x v="2"/>
    <s v="Revisor Instalac. Regadas Oriente"/>
    <x v="1"/>
    <x v="0"/>
    <x v="3"/>
    <x v="687"/>
    <s v="4 días 16:35"/>
    <x v="525"/>
    <x v="0"/>
    <s v="SIN DATO"/>
    <s v="SIN DATO"/>
    <s v="SIN DATO"/>
    <s v="SIN DATO"/>
    <n v="-75.361012000000002"/>
    <n v="6.1589510000000001"/>
    <s v="SUR-ENE"/>
    <x v="1"/>
    <s v="1"/>
    <x v="0"/>
  </r>
  <r>
    <x v="744"/>
    <x v="0"/>
    <s v="NUEVO"/>
    <s v="ENERES"/>
    <d v="2026-06-18T14:42:00"/>
    <x v="688"/>
    <n v="860513493"/>
    <s v="CONSTRUCTORA BOLIVAR S.A."/>
    <s v="SIN DATOS"/>
    <s v="3016173980"/>
    <x v="744"/>
    <x v="18"/>
    <s v="190615100666480704"/>
    <x v="18"/>
    <x v="2"/>
    <s v="Revisor Instalac. Regadas Oriente"/>
    <x v="1"/>
    <x v="0"/>
    <x v="3"/>
    <x v="687"/>
    <s v="4 días 16:35"/>
    <x v="525"/>
    <x v="0"/>
    <s v="SIN DATO"/>
    <s v="SIN DATO"/>
    <s v="SIN DATO"/>
    <s v="SIN DATO"/>
    <n v="-75.361012000000002"/>
    <n v="6.1589510000000001"/>
    <s v="SUR-ENE"/>
    <x v="1"/>
    <s v="1"/>
    <x v="0"/>
  </r>
  <r>
    <x v="745"/>
    <x v="0"/>
    <s v="NUEVO"/>
    <s v="ENERES"/>
    <d v="2026-06-18T14:42:14"/>
    <x v="689"/>
    <n v="860513493"/>
    <s v="CONSTRUCTORA BOLIVAR S.A."/>
    <s v="SIN DATOS"/>
    <s v="3016173980"/>
    <x v="745"/>
    <x v="18"/>
    <s v="190615100666480607"/>
    <x v="18"/>
    <x v="2"/>
    <s v="Revisor Instalac. Regadas Oriente"/>
    <x v="1"/>
    <x v="0"/>
    <x v="3"/>
    <x v="688"/>
    <s v="4 días 16:35"/>
    <x v="525"/>
    <x v="0"/>
    <s v="SIN DATO"/>
    <s v="SIN DATO"/>
    <s v="SIN DATO"/>
    <s v="SIN DATO"/>
    <n v="-75.361012000000002"/>
    <n v="6.1589510000000001"/>
    <s v="SUR-ENE"/>
    <x v="1"/>
    <s v="1"/>
    <x v="0"/>
  </r>
  <r>
    <x v="746"/>
    <x v="0"/>
    <s v="NUEVO"/>
    <s v="ENERES"/>
    <d v="2026-06-18T14:42:16"/>
    <x v="689"/>
    <n v="860513493"/>
    <s v="CONSTRUCTORA BOLIVAR S.A."/>
    <s v="SIN DATOS"/>
    <s v="3016173980"/>
    <x v="746"/>
    <x v="18"/>
    <s v="190615100666480703"/>
    <x v="18"/>
    <x v="2"/>
    <s v="Revisor Instalac. Regadas Oriente"/>
    <x v="1"/>
    <x v="0"/>
    <x v="3"/>
    <x v="688"/>
    <s v="4 días 16:35"/>
    <x v="525"/>
    <x v="0"/>
    <s v="SIN DATO"/>
    <s v="SIN DATO"/>
    <s v="SIN DATO"/>
    <s v="SIN DATO"/>
    <n v="-75.361012000000002"/>
    <n v="6.1589510000000001"/>
    <s v="SUR-ENE"/>
    <x v="1"/>
    <s v="1"/>
    <x v="0"/>
  </r>
  <r>
    <x v="747"/>
    <x v="0"/>
    <s v="NUEVO"/>
    <s v="ENERES"/>
    <d v="2026-06-18T14:47:23"/>
    <x v="689"/>
    <n v="860513493"/>
    <s v="CONSTRUCTORA BOLIVAR S.A."/>
    <s v="SIN DATOS"/>
    <s v="3016173980"/>
    <x v="747"/>
    <x v="18"/>
    <s v="190615100666450206"/>
    <x v="18"/>
    <x v="2"/>
    <s v="Revisor Instalac. Regadas Oriente"/>
    <x v="1"/>
    <x v="0"/>
    <x v="3"/>
    <x v="688"/>
    <s v="4 días 16:35"/>
    <x v="525"/>
    <x v="0"/>
    <s v="SIN DATO"/>
    <s v="SIN DATO"/>
    <s v="SIN DATO"/>
    <s v="SIN DATO"/>
    <n v="-75.410936840999995"/>
    <n v="6.1513271930000402"/>
    <s v="SUR-ENE"/>
    <x v="1"/>
    <s v="1"/>
    <x v="0"/>
  </r>
  <r>
    <x v="748"/>
    <x v="0"/>
    <s v="NUEVO"/>
    <s v="ENERES"/>
    <d v="2026-06-18T14:47:22"/>
    <x v="689"/>
    <n v="860513493"/>
    <s v="CONSTRUCTORA BOLIVAR S.A."/>
    <s v="SIN DATOS"/>
    <s v="3016173980"/>
    <x v="748"/>
    <x v="18"/>
    <s v="190615100666450108"/>
    <x v="18"/>
    <x v="2"/>
    <s v="Revisor Instalac. Regadas Oriente"/>
    <x v="1"/>
    <x v="0"/>
    <x v="3"/>
    <x v="688"/>
    <s v="4 días 16:35"/>
    <x v="525"/>
    <x v="0"/>
    <s v="SIN DATO"/>
    <s v="SIN DATO"/>
    <s v="SIN DATO"/>
    <s v="SIN DATO"/>
    <n v="-75.410936840999995"/>
    <n v="6.1513271930000402"/>
    <s v="SUR-ENE"/>
    <x v="1"/>
    <s v="1"/>
    <x v="0"/>
  </r>
  <r>
    <x v="749"/>
    <x v="0"/>
    <s v="NUEVO"/>
    <s v="ENERES"/>
    <d v="2026-06-18T14:47:24"/>
    <x v="690"/>
    <n v="860513493"/>
    <s v="CONSTRUCTORA BOLIVAR S.A."/>
    <s v="SIN DATOS"/>
    <s v="3016173980"/>
    <x v="749"/>
    <x v="18"/>
    <s v="190615100666450201"/>
    <x v="18"/>
    <x v="2"/>
    <s v="Revisor Instalac. Regadas Oriente"/>
    <x v="1"/>
    <x v="0"/>
    <x v="3"/>
    <x v="689"/>
    <s v="4 días 16:35"/>
    <x v="525"/>
    <x v="0"/>
    <s v="SIN DATO"/>
    <s v="SIN DATO"/>
    <s v="SIN DATO"/>
    <s v="SIN DATO"/>
    <n v="-75.410936840999995"/>
    <n v="6.1513271930000402"/>
    <s v="SUR-ENE"/>
    <x v="1"/>
    <s v="1"/>
    <x v="0"/>
  </r>
  <r>
    <x v="750"/>
    <x v="0"/>
    <s v="NUEVO"/>
    <s v="ENERES"/>
    <d v="2026-06-18T14:47:24"/>
    <x v="690"/>
    <n v="860513493"/>
    <s v="CONSTRUCTORA BOLIVAR S.A."/>
    <s v="SIN DATOS"/>
    <s v="3016173980"/>
    <x v="750"/>
    <x v="18"/>
    <s v="190615100666450205"/>
    <x v="18"/>
    <x v="2"/>
    <s v="Revisor Instalac. Regadas Oriente"/>
    <x v="1"/>
    <x v="0"/>
    <x v="3"/>
    <x v="689"/>
    <s v="4 días 16:35"/>
    <x v="525"/>
    <x v="0"/>
    <s v="SIN DATO"/>
    <s v="SIN DATO"/>
    <s v="SIN DATO"/>
    <s v="SIN DATO"/>
    <n v="-75.410936840999995"/>
    <n v="6.1513271930000402"/>
    <s v="SUR-ENE"/>
    <x v="1"/>
    <s v="1"/>
    <x v="0"/>
  </r>
  <r>
    <x v="751"/>
    <x v="0"/>
    <s v="NUEVO"/>
    <s v="ENERES"/>
    <d v="2026-06-18T14:47:25"/>
    <x v="690"/>
    <n v="860513493"/>
    <s v="CONSTRUCTORA BOLIVAR S.A."/>
    <s v="SIN DATOS"/>
    <s v="3016173980"/>
    <x v="751"/>
    <x v="18"/>
    <s v="190615100666450203"/>
    <x v="18"/>
    <x v="2"/>
    <s v="Revisor Instalac. Regadas Oriente"/>
    <x v="1"/>
    <x v="0"/>
    <x v="3"/>
    <x v="689"/>
    <s v="4 días 16:35"/>
    <x v="525"/>
    <x v="0"/>
    <s v="SIN DATO"/>
    <s v="SIN DATO"/>
    <s v="SIN DATO"/>
    <s v="SIN DATO"/>
    <n v="-75.410936840999995"/>
    <n v="6.1513271930000402"/>
    <s v="SUR-ENE"/>
    <x v="1"/>
    <s v="1"/>
    <x v="0"/>
  </r>
  <r>
    <x v="752"/>
    <x v="0"/>
    <s v="NUEVO"/>
    <s v="ENERES"/>
    <d v="2026-06-18T14:47:28"/>
    <x v="690"/>
    <n v="860513493"/>
    <s v="CONSTRUCTORA BOLIVAR S.A."/>
    <s v="SIN DATOS"/>
    <s v="3016173980"/>
    <x v="752"/>
    <x v="18"/>
    <s v="190615100666450202"/>
    <x v="18"/>
    <x v="2"/>
    <s v="Revisor Instalac. Regadas Oriente"/>
    <x v="1"/>
    <x v="0"/>
    <x v="3"/>
    <x v="689"/>
    <s v="4 días 16:35"/>
    <x v="525"/>
    <x v="0"/>
    <s v="SIN DATO"/>
    <s v="SIN DATO"/>
    <s v="SIN DATO"/>
    <s v="SIN DATO"/>
    <n v="-75.410936840999995"/>
    <n v="6.1513271930000402"/>
    <s v="SUR-ENE"/>
    <x v="1"/>
    <s v="1"/>
    <x v="0"/>
  </r>
  <r>
    <x v="753"/>
    <x v="0"/>
    <s v="NUEVO"/>
    <s v="ENERES"/>
    <d v="2026-06-18T15:04:50"/>
    <x v="691"/>
    <n v="860513493"/>
    <s v="CONSTRUCTORA BOLIVAR S.A."/>
    <s v="SIN DATOS"/>
    <s v="3016173980"/>
    <x v="753"/>
    <x v="18"/>
    <s v="190615100666450101"/>
    <x v="18"/>
    <x v="2"/>
    <s v="Revisor Instalac. Regadas Oriente"/>
    <x v="1"/>
    <x v="0"/>
    <x v="3"/>
    <x v="690"/>
    <s v="4 días 16:35"/>
    <x v="525"/>
    <x v="0"/>
    <s v="SIN DATO"/>
    <s v="SIN DATO"/>
    <s v="SIN DATO"/>
    <s v="SIN DATO"/>
    <n v="-75.410936840999995"/>
    <n v="6.1513271930000402"/>
    <s v="SUR-ENE"/>
    <x v="1"/>
    <s v="1"/>
    <x v="0"/>
  </r>
  <r>
    <x v="754"/>
    <x v="0"/>
    <s v="NUEVO"/>
    <s v="ENERES"/>
    <d v="2026-06-18T15:04:54"/>
    <x v="691"/>
    <n v="860513493"/>
    <s v="CONSTRUCTORA BOLIVAR S.A."/>
    <s v="SIN DATOS"/>
    <s v="3016173980"/>
    <x v="754"/>
    <x v="18"/>
    <s v="190615100666450207"/>
    <x v="18"/>
    <x v="2"/>
    <s v="Revisor Instalac. Regadas Oriente"/>
    <x v="1"/>
    <x v="0"/>
    <x v="3"/>
    <x v="690"/>
    <s v="4 días 16:35"/>
    <x v="525"/>
    <x v="0"/>
    <s v="SIN DATO"/>
    <s v="SIN DATO"/>
    <s v="SIN DATO"/>
    <s v="SIN DATO"/>
    <n v="-75.410936840999995"/>
    <n v="6.1513271930000402"/>
    <s v="SUR-ENE"/>
    <x v="1"/>
    <s v="1"/>
    <x v="0"/>
  </r>
  <r>
    <x v="755"/>
    <x v="0"/>
    <s v="NUEVO"/>
    <s v="ENERES"/>
    <d v="2026-06-18T15:04:54"/>
    <x v="692"/>
    <n v="860513493"/>
    <s v="CONSTRUCTORA BOLIVAR S.A."/>
    <s v="SIN DATOS"/>
    <s v="3016173980"/>
    <x v="755"/>
    <x v="18"/>
    <s v="190615100666460407"/>
    <x v="18"/>
    <x v="2"/>
    <s v="Revisor Instalac. Regadas Oriente"/>
    <x v="1"/>
    <x v="0"/>
    <x v="3"/>
    <x v="691"/>
    <s v="5 días 13:18"/>
    <x v="536"/>
    <x v="1"/>
    <s v="SIN DATO"/>
    <s v="SIN DATO"/>
    <s v="SIN DATO"/>
    <s v="SIN DATO"/>
    <n v="-75.410936840999995"/>
    <n v="6.1513271930000402"/>
    <s v="SUR-ENE"/>
    <x v="1"/>
    <s v="1"/>
    <x v="1"/>
  </r>
  <r>
    <x v="756"/>
    <x v="0"/>
    <s v="NUEVO"/>
    <s v="ENERES"/>
    <d v="2026-06-18T15:04:55"/>
    <x v="691"/>
    <n v="860513493"/>
    <s v="CONSTRUCTORA BOLIVAR S.A."/>
    <s v="SIN DATOS"/>
    <s v="3016173980"/>
    <x v="756"/>
    <x v="18"/>
    <s v="190615100666460501"/>
    <x v="18"/>
    <x v="2"/>
    <s v="Revisor Instalac. Regadas Oriente"/>
    <x v="1"/>
    <x v="0"/>
    <x v="3"/>
    <x v="690"/>
    <s v="4 días 16:35"/>
    <x v="525"/>
    <x v="0"/>
    <s v="SIN DATO"/>
    <s v="SIN DATO"/>
    <s v="SIN DATO"/>
    <s v="SIN DATO"/>
    <n v="-75.410936840999995"/>
    <n v="6.1513271930000402"/>
    <s v="SUR-ENE"/>
    <x v="1"/>
    <s v="1"/>
    <x v="0"/>
  </r>
  <r>
    <x v="757"/>
    <x v="0"/>
    <s v="NUEVO"/>
    <s v="ENERES"/>
    <d v="2026-06-18T15:04:55"/>
    <x v="693"/>
    <n v="860513493"/>
    <s v="CONSTRUCTORA BOLIVAR S.A."/>
    <s v="SIN DATOS"/>
    <s v="3016173980"/>
    <x v="757"/>
    <x v="18"/>
    <s v="190615100666460705"/>
    <x v="18"/>
    <x v="2"/>
    <s v="Revisor Instalac. Regadas Oriente"/>
    <x v="1"/>
    <x v="0"/>
    <x v="3"/>
    <x v="692"/>
    <s v="4 días 16:35"/>
    <x v="525"/>
    <x v="0"/>
    <s v="SIN DATO"/>
    <s v="SIN DATO"/>
    <s v="SIN DATO"/>
    <s v="SIN DATO"/>
    <n v="-75.410936840999995"/>
    <n v="6.1513271930000402"/>
    <s v="SUR-ENE"/>
    <x v="1"/>
    <s v="1"/>
    <x v="0"/>
  </r>
  <r>
    <x v="758"/>
    <x v="0"/>
    <s v="NUEVO"/>
    <s v="ENERES"/>
    <d v="2026-06-18T15:05:07"/>
    <x v="693"/>
    <n v="860513493"/>
    <s v="CONSTRUCTORA BOLIVAR S.A."/>
    <s v="SIN DATOS"/>
    <s v="3016173980"/>
    <x v="758"/>
    <x v="18"/>
    <s v="190615100666460408"/>
    <x v="18"/>
    <x v="2"/>
    <s v="Revisor Instalac. Regadas Oriente"/>
    <x v="1"/>
    <x v="0"/>
    <x v="3"/>
    <x v="692"/>
    <s v="4 días 16:35"/>
    <x v="525"/>
    <x v="0"/>
    <s v="SIN DATO"/>
    <s v="SIN DATO"/>
    <s v="SIN DATO"/>
    <s v="SIN DATO"/>
    <n v="-75.410936840999995"/>
    <n v="6.1513271930000402"/>
    <s v="SUR-ENE"/>
    <x v="1"/>
    <s v="1"/>
    <x v="0"/>
  </r>
  <r>
    <x v="759"/>
    <x v="0"/>
    <s v="NUEVO"/>
    <s v="ENERES"/>
    <d v="2026-06-18T15:09:30"/>
    <x v="693"/>
    <n v="860513493"/>
    <s v="CONSTRUCTORA BOLIVAR S.A."/>
    <s v="SIN DATOS"/>
    <s v="3016173980"/>
    <x v="759"/>
    <x v="18"/>
    <s v="190615100666480803"/>
    <x v="18"/>
    <x v="2"/>
    <s v="Revisor Instalac. Regadas Oriente"/>
    <x v="1"/>
    <x v="0"/>
    <x v="3"/>
    <x v="692"/>
    <s v="4 días 16:35"/>
    <x v="525"/>
    <x v="0"/>
    <s v="SIN DATO"/>
    <s v="SIN DATO"/>
    <s v="SIN DATO"/>
    <s v="SIN DATO"/>
    <n v="-75.361012000000002"/>
    <n v="6.1589510000000001"/>
    <s v="SUR-ENE"/>
    <x v="1"/>
    <s v="1"/>
    <x v="0"/>
  </r>
  <r>
    <x v="760"/>
    <x v="0"/>
    <s v="NUEVO"/>
    <s v="ENERES"/>
    <d v="2026-06-18T15:09:31"/>
    <x v="694"/>
    <n v="860513493"/>
    <s v="CONSTRUCTORA BOLIVAR S.A."/>
    <s v="SIN DATOS"/>
    <s v="3016173980"/>
    <x v="760"/>
    <x v="18"/>
    <s v="190615100666480706"/>
    <x v="18"/>
    <x v="2"/>
    <s v="Revisor Instalac. Regadas Oriente"/>
    <x v="1"/>
    <x v="0"/>
    <x v="3"/>
    <x v="693"/>
    <s v="4 días 16:35"/>
    <x v="525"/>
    <x v="0"/>
    <s v="SIN DATO"/>
    <s v="SIN DATO"/>
    <s v="SIN DATO"/>
    <s v="SIN DATO"/>
    <n v="-75.361012000000002"/>
    <n v="6.1589510000000001"/>
    <s v="SUR-ENE"/>
    <x v="1"/>
    <s v="1"/>
    <x v="0"/>
  </r>
  <r>
    <x v="761"/>
    <x v="0"/>
    <s v="NUEVO"/>
    <s v="ENERES"/>
    <d v="2026-06-18T15:09:31"/>
    <x v="694"/>
    <n v="860513493"/>
    <s v="CONSTRUCTORA BOLIVAR S.A."/>
    <s v="SIN DATOS"/>
    <s v="3016173980"/>
    <x v="761"/>
    <x v="18"/>
    <s v="190615100666480806"/>
    <x v="18"/>
    <x v="2"/>
    <s v="Revisor Instalac. Regadas Oriente"/>
    <x v="1"/>
    <x v="0"/>
    <x v="3"/>
    <x v="693"/>
    <s v="4 días 16:35"/>
    <x v="525"/>
    <x v="0"/>
    <s v="SIN DATO"/>
    <s v="SIN DATO"/>
    <s v="SIN DATO"/>
    <s v="SIN DATO"/>
    <n v="-75.361012000000002"/>
    <n v="6.1589510000000001"/>
    <s v="SUR-ENE"/>
    <x v="1"/>
    <s v="1"/>
    <x v="0"/>
  </r>
  <r>
    <x v="762"/>
    <x v="0"/>
    <s v="NUEVO"/>
    <s v="ENERES"/>
    <d v="2026-06-18T15:09:32"/>
    <x v="694"/>
    <n v="860513493"/>
    <s v="CONSTRUCTORA BOLIVAR S.A."/>
    <s v="SIN DATOS"/>
    <s v="3016173980"/>
    <x v="762"/>
    <x v="18"/>
    <s v="190615100666480804"/>
    <x v="18"/>
    <x v="2"/>
    <s v="Revisor Instalac. Regadas Oriente"/>
    <x v="1"/>
    <x v="0"/>
    <x v="3"/>
    <x v="693"/>
    <s v="4 días 16:35"/>
    <x v="525"/>
    <x v="0"/>
    <s v="SIN DATO"/>
    <s v="SIN DATO"/>
    <s v="SIN DATO"/>
    <s v="SIN DATO"/>
    <n v="-75.361012000000002"/>
    <n v="6.1589510000000001"/>
    <s v="SUR-ENE"/>
    <x v="1"/>
    <s v="1"/>
    <x v="0"/>
  </r>
  <r>
    <x v="763"/>
    <x v="0"/>
    <s v="NUEVO"/>
    <s v="ENERES"/>
    <d v="2026-06-18T15:09:33"/>
    <x v="694"/>
    <n v="860513493"/>
    <s v="CONSTRUCTORA BOLIVAR S.A."/>
    <s v="SIN DATOS"/>
    <s v="3016173980"/>
    <x v="763"/>
    <x v="18"/>
    <s v="190615100666480707"/>
    <x v="18"/>
    <x v="2"/>
    <s v="Revisor Instalac. Regadas Oriente"/>
    <x v="1"/>
    <x v="0"/>
    <x v="3"/>
    <x v="693"/>
    <s v="4 días 16:35"/>
    <x v="525"/>
    <x v="0"/>
    <s v="SIN DATO"/>
    <s v="SIN DATO"/>
    <s v="SIN DATO"/>
    <s v="SIN DATO"/>
    <n v="-75.361012000000002"/>
    <n v="6.1589510000000001"/>
    <s v="SUR-ENE"/>
    <x v="1"/>
    <s v="1"/>
    <x v="0"/>
  </r>
  <r>
    <x v="764"/>
    <x v="0"/>
    <s v="NUEVO"/>
    <s v="ENERES"/>
    <d v="2026-06-18T15:09:34"/>
    <x v="695"/>
    <n v="860513493"/>
    <s v="CONSTRUCTORA BOLIVAR S.A."/>
    <s v="SIN DATOS"/>
    <s v="3016173980"/>
    <x v="764"/>
    <x v="18"/>
    <s v="190615100666480708"/>
    <x v="18"/>
    <x v="2"/>
    <s v="Revisor Instalac. Regadas Oriente"/>
    <x v="1"/>
    <x v="0"/>
    <x v="3"/>
    <x v="694"/>
    <s v="4 días 16:35"/>
    <x v="525"/>
    <x v="0"/>
    <s v="SIN DATO"/>
    <s v="SIN DATO"/>
    <s v="SIN DATO"/>
    <s v="SIN DATO"/>
    <n v="-75.361012000000002"/>
    <n v="6.1589510000000001"/>
    <s v="SUR-ENE"/>
    <x v="1"/>
    <s v="1"/>
    <x v="0"/>
  </r>
  <r>
    <x v="765"/>
    <x v="0"/>
    <s v="NUEVO"/>
    <s v="ENERES"/>
    <d v="2026-06-18T15:09:34"/>
    <x v="695"/>
    <n v="860513493"/>
    <s v="CONSTRUCTORA BOLIVAR S.A."/>
    <s v="SIN DATOS"/>
    <s v="3016173980"/>
    <x v="765"/>
    <x v="18"/>
    <s v="190615100666480805"/>
    <x v="18"/>
    <x v="2"/>
    <s v="Revisor Instalac. Regadas Oriente"/>
    <x v="1"/>
    <x v="0"/>
    <x v="3"/>
    <x v="694"/>
    <s v="4 días 16:35"/>
    <x v="525"/>
    <x v="0"/>
    <s v="SIN DATO"/>
    <s v="SIN DATO"/>
    <s v="SIN DATO"/>
    <s v="SIN DATO"/>
    <n v="-75.361012000000002"/>
    <n v="6.1589510000000001"/>
    <s v="SUR-ENE"/>
    <x v="1"/>
    <s v="1"/>
    <x v="0"/>
  </r>
  <r>
    <x v="766"/>
    <x v="0"/>
    <s v="NUEVO"/>
    <s v="ENERES"/>
    <d v="2026-06-18T15:15:46"/>
    <x v="695"/>
    <n v="860513493"/>
    <s v="CONSTRUCTORA BOLIVAR S.A."/>
    <s v="SIN DATOS"/>
    <s v="3016173980"/>
    <x v="766"/>
    <x v="18"/>
    <s v="190615100666460403"/>
    <x v="18"/>
    <x v="2"/>
    <s v="Revisor Instalac. Regadas Oriente"/>
    <x v="1"/>
    <x v="0"/>
    <x v="3"/>
    <x v="694"/>
    <s v="4 días 16:35"/>
    <x v="525"/>
    <x v="0"/>
    <s v="SIN DATO"/>
    <s v="SIN DATO"/>
    <s v="SIN DATO"/>
    <s v="SIN DATO"/>
    <n v="-75.410936840999995"/>
    <n v="6.1513271930000402"/>
    <s v="SUR-ENE"/>
    <x v="1"/>
    <s v="1"/>
    <x v="0"/>
  </r>
  <r>
    <x v="767"/>
    <x v="0"/>
    <s v="NUEVO"/>
    <s v="ENERES"/>
    <d v="2026-06-18T15:15:46"/>
    <x v="696"/>
    <n v="860513493"/>
    <s v="CONSTRUCTORA BOLIVAR S.A."/>
    <s v="SIN DATOS"/>
    <s v="3016173980"/>
    <x v="767"/>
    <x v="18"/>
    <s v="190615100666460502"/>
    <x v="18"/>
    <x v="2"/>
    <s v="Revisor Instalac. Regadas Oriente"/>
    <x v="1"/>
    <x v="0"/>
    <x v="3"/>
    <x v="695"/>
    <s v="4 días 16:35"/>
    <x v="525"/>
    <x v="0"/>
    <s v="SIN DATO"/>
    <s v="SIN DATO"/>
    <s v="SIN DATO"/>
    <s v="SIN DATO"/>
    <n v="-75.410936840999995"/>
    <n v="6.1513271930000402"/>
    <s v="SUR-ENE"/>
    <x v="1"/>
    <s v="1"/>
    <x v="0"/>
  </r>
  <r>
    <x v="768"/>
    <x v="0"/>
    <s v="NUEVO"/>
    <s v="ENERES"/>
    <d v="2026-06-18T15:15:46"/>
    <x v="696"/>
    <n v="860513493"/>
    <s v="CONSTRUCTORA BOLIVAR S.A."/>
    <s v="SIN DATOS"/>
    <s v="3016173980"/>
    <x v="768"/>
    <x v="18"/>
    <s v="190615100666460401"/>
    <x v="18"/>
    <x v="2"/>
    <s v="Revisor Instalac. Regadas Oriente"/>
    <x v="1"/>
    <x v="0"/>
    <x v="3"/>
    <x v="695"/>
    <s v="4 días 16:35"/>
    <x v="525"/>
    <x v="0"/>
    <s v="SIN DATO"/>
    <s v="SIN DATO"/>
    <s v="SIN DATO"/>
    <s v="SIN DATO"/>
    <n v="-75.410936840999995"/>
    <n v="6.1513271930000402"/>
    <s v="SUR-ENE"/>
    <x v="1"/>
    <s v="1"/>
    <x v="0"/>
  </r>
  <r>
    <x v="769"/>
    <x v="0"/>
    <s v="NUEVO"/>
    <s v="ENERES"/>
    <d v="2026-06-18T15:15:46"/>
    <x v="696"/>
    <n v="860513493"/>
    <s v="CONSTRUCTORA BOLIVAR S.A."/>
    <s v="SIN DATOS"/>
    <s v="3016173980"/>
    <x v="769"/>
    <x v="18"/>
    <s v="190615100666470905"/>
    <x v="18"/>
    <x v="2"/>
    <s v="Revisor Instalac. Regadas Oriente"/>
    <x v="1"/>
    <x v="0"/>
    <x v="3"/>
    <x v="695"/>
    <s v="4 días 16:35"/>
    <x v="525"/>
    <x v="0"/>
    <s v="SIN DATO"/>
    <s v="SIN DATO"/>
    <s v="SIN DATO"/>
    <s v="SIN DATO"/>
    <n v="-75.361093999999994"/>
    <n v="6.1592729999999998"/>
    <s v="SUR-ENE"/>
    <x v="1"/>
    <s v="1"/>
    <x v="0"/>
  </r>
  <r>
    <x v="770"/>
    <x v="0"/>
    <s v="NUEVO"/>
    <s v="ENERES"/>
    <d v="2026-06-18T15:15:48"/>
    <x v="696"/>
    <n v="860513493"/>
    <s v="CONSTRUCTORA BOLIVAR S.A."/>
    <s v="SIN DATOS"/>
    <s v="3016173980"/>
    <x v="770"/>
    <x v="18"/>
    <s v="190615100666470908"/>
    <x v="18"/>
    <x v="2"/>
    <s v="Revisor Instalac. Regadas Oriente"/>
    <x v="1"/>
    <x v="0"/>
    <x v="3"/>
    <x v="695"/>
    <s v="4 días 16:35"/>
    <x v="525"/>
    <x v="0"/>
    <s v="SIN DATO"/>
    <s v="SIN DATO"/>
    <s v="SIN DATO"/>
    <s v="SIN DATO"/>
    <n v="-75.361093999999994"/>
    <n v="6.1592729999999998"/>
    <s v="SUR-ENE"/>
    <x v="1"/>
    <s v="1"/>
    <x v="0"/>
  </r>
  <r>
    <x v="771"/>
    <x v="0"/>
    <s v="NUEVO"/>
    <s v="ENERES"/>
    <d v="2026-06-18T15:15:48"/>
    <x v="697"/>
    <n v="860513493"/>
    <s v="CONSTRUCTORA BOLIVAR S.A."/>
    <s v="SIN DATOS"/>
    <s v="3016173980"/>
    <x v="771"/>
    <x v="18"/>
    <s v="190615100666460406"/>
    <x v="18"/>
    <x v="2"/>
    <s v="Revisor Instalac. Regadas Oriente"/>
    <x v="1"/>
    <x v="0"/>
    <x v="3"/>
    <x v="696"/>
    <s v="4 días 16:35"/>
    <x v="525"/>
    <x v="0"/>
    <s v="SIN DATO"/>
    <s v="SIN DATO"/>
    <s v="SIN DATO"/>
    <s v="SIN DATO"/>
    <n v="-75.410936840999995"/>
    <n v="6.1513271930000402"/>
    <s v="SUR-ENE"/>
    <x v="1"/>
    <s v="1"/>
    <x v="0"/>
  </r>
  <r>
    <x v="772"/>
    <x v="0"/>
    <s v="NUEVO"/>
    <s v="ENERES"/>
    <d v="2026-06-18T15:15:52"/>
    <x v="697"/>
    <n v="860513493"/>
    <s v="CONSTRUCTORA BOLIVAR S.A."/>
    <s v="SIN DATOS"/>
    <s v="3016173980"/>
    <x v="772"/>
    <x v="18"/>
    <s v="190615100666460404"/>
    <x v="18"/>
    <x v="2"/>
    <s v="Revisor Instalac. Regadas Oriente"/>
    <x v="1"/>
    <x v="0"/>
    <x v="3"/>
    <x v="696"/>
    <s v="4 días 16:35"/>
    <x v="525"/>
    <x v="0"/>
    <s v="SIN DATO"/>
    <s v="SIN DATO"/>
    <s v="SIN DATO"/>
    <s v="SIN DATO"/>
    <n v="-75.410936840999995"/>
    <n v="6.1513271930000402"/>
    <s v="SUR-ENE"/>
    <x v="1"/>
    <s v="1"/>
    <x v="0"/>
  </r>
  <r>
    <x v="773"/>
    <x v="0"/>
    <s v="NUEVO"/>
    <s v="ENERES"/>
    <d v="2026-06-18T15:19:08"/>
    <x v="697"/>
    <n v="860513493"/>
    <s v="CONSTRUCTORA BOLIVAR S.A."/>
    <s v="SIN DATOS"/>
    <s v="3016173980"/>
    <x v="773"/>
    <x v="18"/>
    <s v="190615100666480901"/>
    <x v="18"/>
    <x v="2"/>
    <s v="Revisor Instalac. Regadas Oriente"/>
    <x v="1"/>
    <x v="0"/>
    <x v="3"/>
    <x v="696"/>
    <s v="4 días 16:35"/>
    <x v="525"/>
    <x v="0"/>
    <s v="SIN DATO"/>
    <s v="SIN DATO"/>
    <s v="SIN DATO"/>
    <s v="SIN DATO"/>
    <n v="-75.361012000000002"/>
    <n v="6.1589510000000001"/>
    <s v="SUR-ENE"/>
    <x v="1"/>
    <s v="1"/>
    <x v="0"/>
  </r>
  <r>
    <x v="774"/>
    <x v="0"/>
    <s v="NUEVO"/>
    <s v="ENERES"/>
    <d v="2026-06-18T15:19:10"/>
    <x v="698"/>
    <n v="860513493"/>
    <s v="CONSTRUCTORA BOLIVAR S.A."/>
    <s v="SIN DATOS"/>
    <s v="3016173980"/>
    <x v="774"/>
    <x v="18"/>
    <s v="190615100666480903"/>
    <x v="18"/>
    <x v="2"/>
    <s v="Revisor Instalac. Regadas Oriente"/>
    <x v="1"/>
    <x v="0"/>
    <x v="3"/>
    <x v="697"/>
    <s v="4 días 16:35"/>
    <x v="525"/>
    <x v="0"/>
    <s v="SIN DATO"/>
    <s v="SIN DATO"/>
    <s v="SIN DATO"/>
    <s v="SIN DATO"/>
    <n v="-75.361012000000002"/>
    <n v="6.1589510000000001"/>
    <s v="SUR-ENE"/>
    <x v="1"/>
    <s v="1"/>
    <x v="0"/>
  </r>
  <r>
    <x v="775"/>
    <x v="0"/>
    <s v="NUEVO"/>
    <s v="ENERES"/>
    <d v="2026-06-18T15:19:12"/>
    <x v="698"/>
    <n v="860513493"/>
    <s v="CONSTRUCTORA BOLIVAR S.A."/>
    <s v="SIN DATOS"/>
    <s v="3016173980"/>
    <x v="775"/>
    <x v="18"/>
    <s v="190615100666480904"/>
    <x v="18"/>
    <x v="2"/>
    <s v="Revisor Instalac. Regadas Oriente"/>
    <x v="1"/>
    <x v="0"/>
    <x v="3"/>
    <x v="697"/>
    <s v="4 días 16:35"/>
    <x v="525"/>
    <x v="0"/>
    <s v="SIN DATO"/>
    <s v="SIN DATO"/>
    <s v="SIN DATO"/>
    <s v="SIN DATO"/>
    <n v="-75.361012000000002"/>
    <n v="6.1589510000000001"/>
    <s v="SUR-ENE"/>
    <x v="1"/>
    <s v="1"/>
    <x v="0"/>
  </r>
  <r>
    <x v="776"/>
    <x v="0"/>
    <s v="NUEVO"/>
    <s v="ENERES"/>
    <d v="2026-06-18T15:19:12"/>
    <x v="698"/>
    <n v="860513493"/>
    <s v="CONSTRUCTORA BOLIVAR S.A."/>
    <s v="SIN DATOS"/>
    <s v="3016173980"/>
    <x v="776"/>
    <x v="18"/>
    <s v="190615100666480906"/>
    <x v="18"/>
    <x v="2"/>
    <s v="Revisor Instalac. Regadas Oriente"/>
    <x v="1"/>
    <x v="0"/>
    <x v="3"/>
    <x v="697"/>
    <s v="4 días 16:35"/>
    <x v="525"/>
    <x v="0"/>
    <s v="SIN DATO"/>
    <s v="SIN DATO"/>
    <s v="SIN DATO"/>
    <s v="SIN DATO"/>
    <n v="-75.361012000000002"/>
    <n v="6.1589510000000001"/>
    <s v="SUR-ENE"/>
    <x v="1"/>
    <s v="1"/>
    <x v="0"/>
  </r>
  <r>
    <x v="777"/>
    <x v="0"/>
    <s v="NUEVO"/>
    <s v="ENERES"/>
    <d v="2026-06-18T15:19:13"/>
    <x v="698"/>
    <n v="860513493"/>
    <s v="CONSTRUCTORA BOLIVAR S.A."/>
    <s v="SIN DATOS"/>
    <s v="3016173980"/>
    <x v="777"/>
    <x v="18"/>
    <s v="190615100666480902"/>
    <x v="18"/>
    <x v="2"/>
    <s v="Revisor Instalac. Regadas Oriente"/>
    <x v="1"/>
    <x v="0"/>
    <x v="3"/>
    <x v="697"/>
    <s v="4 días 16:35"/>
    <x v="525"/>
    <x v="0"/>
    <s v="SIN DATO"/>
    <s v="SIN DATO"/>
    <s v="SIN DATO"/>
    <s v="SIN DATO"/>
    <n v="-75.361012000000002"/>
    <n v="6.1589510000000001"/>
    <s v="SUR-ENE"/>
    <x v="1"/>
    <s v="1"/>
    <x v="0"/>
  </r>
  <r>
    <x v="778"/>
    <x v="0"/>
    <s v="NUEVO"/>
    <s v="ENERES"/>
    <d v="2026-06-18T15:19:14"/>
    <x v="699"/>
    <n v="860513493"/>
    <s v="CONSTRUCTORA BOLIVAR S.A."/>
    <s v="SIN DATOS"/>
    <s v="3016173980"/>
    <x v="778"/>
    <x v="18"/>
    <s v="190615100666480807"/>
    <x v="18"/>
    <x v="2"/>
    <s v="Revisor Instalac. Regadas Oriente"/>
    <x v="1"/>
    <x v="0"/>
    <x v="3"/>
    <x v="698"/>
    <s v="4 días 16:35"/>
    <x v="525"/>
    <x v="0"/>
    <s v="SIN DATO"/>
    <s v="SIN DATO"/>
    <s v="SIN DATO"/>
    <s v="SIN DATO"/>
    <n v="-75.361012000000002"/>
    <n v="6.1589510000000001"/>
    <s v="SUR-ENE"/>
    <x v="1"/>
    <s v="1"/>
    <x v="0"/>
  </r>
  <r>
    <x v="779"/>
    <x v="0"/>
    <s v="NUEVO"/>
    <s v="ENERES"/>
    <d v="2026-06-18T15:24:26"/>
    <x v="699"/>
    <n v="860513493"/>
    <s v="CONSTRUCTORA BOLIVAR S.A."/>
    <s v="SIN DATOS"/>
    <s v="3016173980"/>
    <x v="779"/>
    <x v="18"/>
    <s v="190615100666470102"/>
    <x v="18"/>
    <x v="2"/>
    <s v="Revisor Instalac. Regadas Oriente"/>
    <x v="1"/>
    <x v="0"/>
    <x v="3"/>
    <x v="698"/>
    <s v="4 días 16:35"/>
    <x v="525"/>
    <x v="0"/>
    <s v="SIN DATO"/>
    <s v="SIN DATO"/>
    <s v="SIN DATO"/>
    <s v="SIN DATO"/>
    <n v="-75.361093999999994"/>
    <n v="6.1592729999999998"/>
    <s v="SUR-ENE"/>
    <x v="1"/>
    <s v="1"/>
    <x v="0"/>
  </r>
  <r>
    <x v="780"/>
    <x v="0"/>
    <s v="NUEVO"/>
    <s v="ENERES"/>
    <d v="2026-06-18T15:24:27"/>
    <x v="699"/>
    <n v="860513493"/>
    <s v="CONSTRUCTORA BOLIVAR S.A."/>
    <s v="SIN DATOS"/>
    <s v="3016173980"/>
    <x v="780"/>
    <x v="18"/>
    <s v="190615100666470105"/>
    <x v="18"/>
    <x v="2"/>
    <s v="Revisor Instalac. Regadas Oriente"/>
    <x v="1"/>
    <x v="0"/>
    <x v="3"/>
    <x v="698"/>
    <s v="4 días 16:35"/>
    <x v="525"/>
    <x v="0"/>
    <s v="SIN DATO"/>
    <s v="SIN DATO"/>
    <s v="SIN DATO"/>
    <s v="SIN DATO"/>
    <n v="-75.361093999999994"/>
    <n v="6.1592729999999998"/>
    <s v="SUR-ENE"/>
    <x v="1"/>
    <s v="1"/>
    <x v="0"/>
  </r>
  <r>
    <x v="781"/>
    <x v="0"/>
    <s v="NUEVO"/>
    <s v="ENERES"/>
    <d v="2026-06-18T15:24:28"/>
    <x v="699"/>
    <n v="860513493"/>
    <s v="CONSTRUCTORA BOLIVAR S.A."/>
    <s v="SIN DATOS"/>
    <s v="3016173980"/>
    <x v="781"/>
    <x v="18"/>
    <s v="190615100666470101"/>
    <x v="18"/>
    <x v="2"/>
    <s v="Revisor Instalac. Regadas Oriente"/>
    <x v="1"/>
    <x v="0"/>
    <x v="3"/>
    <x v="698"/>
    <s v="4 días 16:35"/>
    <x v="525"/>
    <x v="0"/>
    <s v="SIN DATO"/>
    <s v="SIN DATO"/>
    <s v="SIN DATO"/>
    <s v="SIN DATO"/>
    <n v="-75.361093999999994"/>
    <n v="6.1592729999999998"/>
    <s v="SUR-ENE"/>
    <x v="1"/>
    <s v="1"/>
    <x v="0"/>
  </r>
  <r>
    <x v="782"/>
    <x v="0"/>
    <s v="NUEVO"/>
    <s v="ENERES"/>
    <d v="2026-06-18T15:24:28"/>
    <x v="700"/>
    <n v="860513493"/>
    <s v="CONSTRUCTORA BOLIVAR S.A."/>
    <s v="SIN DATOS"/>
    <s v="3016173980"/>
    <x v="782"/>
    <x v="18"/>
    <s v="190615100666470104"/>
    <x v="18"/>
    <x v="2"/>
    <s v="Revisor Instalac. Regadas Oriente"/>
    <x v="1"/>
    <x v="0"/>
    <x v="3"/>
    <x v="699"/>
    <s v="4 días 16:36"/>
    <x v="537"/>
    <x v="0"/>
    <s v="SIN DATO"/>
    <s v="SIN DATO"/>
    <s v="SIN DATO"/>
    <s v="SIN DATO"/>
    <n v="-75.361093999999994"/>
    <n v="6.1592729999999998"/>
    <s v="SUR-ENE"/>
    <x v="1"/>
    <s v="1"/>
    <x v="0"/>
  </r>
  <r>
    <x v="783"/>
    <x v="0"/>
    <s v="NUEVO"/>
    <s v="ENERES"/>
    <d v="2026-06-18T15:24:29"/>
    <x v="700"/>
    <n v="860513493"/>
    <s v="CONSTRUCTORA BOLIVAR S.A."/>
    <s v="SIN DATOS"/>
    <s v="3016173980"/>
    <x v="783"/>
    <x v="18"/>
    <s v="190615100666470103"/>
    <x v="18"/>
    <x v="2"/>
    <s v="Revisor Instalac. Regadas Oriente"/>
    <x v="1"/>
    <x v="0"/>
    <x v="3"/>
    <x v="699"/>
    <s v="4 días 16:36"/>
    <x v="537"/>
    <x v="0"/>
    <s v="SIN DATO"/>
    <s v="SIN DATO"/>
    <s v="SIN DATO"/>
    <s v="SIN DATO"/>
    <n v="-75.361093999999994"/>
    <n v="6.1592729999999998"/>
    <s v="SUR-ENE"/>
    <x v="1"/>
    <s v="1"/>
    <x v="0"/>
  </r>
  <r>
    <x v="784"/>
    <x v="0"/>
    <s v="NUEVO"/>
    <s v="ENERES"/>
    <d v="2026-06-18T15:28:33"/>
    <x v="700"/>
    <n v="860513493"/>
    <s v="CONSTRUCTORA BOLIVAR S.A."/>
    <s v="SIN DATOS"/>
    <s v="3016173980"/>
    <x v="784"/>
    <x v="18"/>
    <s v="190615100666460305"/>
    <x v="18"/>
    <x v="2"/>
    <s v="Revisor Instalac. Regadas Oriente"/>
    <x v="1"/>
    <x v="0"/>
    <x v="3"/>
    <x v="699"/>
    <s v="4 días 16:36"/>
    <x v="537"/>
    <x v="0"/>
    <s v="SIN DATO"/>
    <s v="SIN DATO"/>
    <s v="SIN DATO"/>
    <s v="SIN DATO"/>
    <n v="-75.410936840999995"/>
    <n v="6.1513271930000402"/>
    <s v="SUR-ENE"/>
    <x v="1"/>
    <s v="1"/>
    <x v="0"/>
  </r>
  <r>
    <x v="785"/>
    <x v="0"/>
    <s v="NUEVO"/>
    <s v="ENERES"/>
    <d v="2026-06-18T15:28:40"/>
    <x v="701"/>
    <n v="860513493"/>
    <s v="CONSTRUCTORA BOLIVAR S.A."/>
    <s v="SIN DATOS"/>
    <s v="3016173980"/>
    <x v="785"/>
    <x v="18"/>
    <s v="190615100666460304"/>
    <x v="18"/>
    <x v="2"/>
    <s v="Revisor Instalac. Regadas Oriente"/>
    <x v="1"/>
    <x v="0"/>
    <x v="3"/>
    <x v="700"/>
    <s v="4 días 16:36"/>
    <x v="537"/>
    <x v="0"/>
    <s v="SIN DATO"/>
    <s v="SIN DATO"/>
    <s v="SIN DATO"/>
    <s v="SIN DATO"/>
    <n v="-75.410936840999995"/>
    <n v="6.1513271930000402"/>
    <s v="SUR-ENE"/>
    <x v="1"/>
    <s v="1"/>
    <x v="0"/>
  </r>
  <r>
    <x v="786"/>
    <x v="0"/>
    <s v="NUEVO"/>
    <s v="ENERES"/>
    <d v="2026-06-18T15:28:40"/>
    <x v="701"/>
    <n v="860513493"/>
    <s v="CONSTRUCTORA BOLIVAR S.A."/>
    <s v="SIN DATOS"/>
    <s v="3016173980"/>
    <x v="786"/>
    <x v="18"/>
    <s v="190615100666460303"/>
    <x v="18"/>
    <x v="2"/>
    <s v="Revisor Instalac. Regadas Oriente"/>
    <x v="1"/>
    <x v="0"/>
    <x v="3"/>
    <x v="700"/>
    <s v="4 días 16:36"/>
    <x v="537"/>
    <x v="0"/>
    <s v="SIN DATO"/>
    <s v="SIN DATO"/>
    <s v="SIN DATO"/>
    <s v="SIN DATO"/>
    <n v="-75.410936840999995"/>
    <n v="6.1513271930000402"/>
    <s v="SUR-ENE"/>
    <x v="1"/>
    <s v="1"/>
    <x v="0"/>
  </r>
  <r>
    <x v="787"/>
    <x v="0"/>
    <s v="NUEVO"/>
    <s v="ENERES"/>
    <d v="2026-06-18T15:28:40"/>
    <x v="701"/>
    <n v="860513493"/>
    <s v="CONSTRUCTORA BOLIVAR S.A."/>
    <s v="SIN DATOS"/>
    <s v="3016173980"/>
    <x v="787"/>
    <x v="18"/>
    <s v="190615100666460302"/>
    <x v="18"/>
    <x v="2"/>
    <s v="Revisor Instalac. Regadas Oriente"/>
    <x v="1"/>
    <x v="0"/>
    <x v="3"/>
    <x v="700"/>
    <s v="4 días 16:36"/>
    <x v="537"/>
    <x v="0"/>
    <s v="SIN DATO"/>
    <s v="SIN DATO"/>
    <s v="SIN DATO"/>
    <s v="SIN DATO"/>
    <n v="-75.410936840999995"/>
    <n v="6.1513271930000402"/>
    <s v="SUR-ENE"/>
    <x v="1"/>
    <s v="1"/>
    <x v="0"/>
  </r>
  <r>
    <x v="788"/>
    <x v="0"/>
    <s v="NUEVO"/>
    <s v="ENERES"/>
    <d v="2026-06-18T15:28:41"/>
    <x v="701"/>
    <n v="860513493"/>
    <s v="CONSTRUCTORA BOLIVAR S.A."/>
    <s v="SIN DATOS"/>
    <s v="3016173980"/>
    <x v="788"/>
    <x v="18"/>
    <s v="190615100666470708"/>
    <x v="18"/>
    <x v="2"/>
    <s v="Revisor Instalac. Regadas Oriente"/>
    <x v="1"/>
    <x v="0"/>
    <x v="3"/>
    <x v="700"/>
    <s v="4 días 16:36"/>
    <x v="537"/>
    <x v="0"/>
    <s v="SIN DATO"/>
    <s v="SIN DATO"/>
    <s v="SIN DATO"/>
    <s v="SIN DATO"/>
    <n v="-75.361093999999994"/>
    <n v="6.1592729999999998"/>
    <s v="SUR-ENE"/>
    <x v="1"/>
    <s v="1"/>
    <x v="0"/>
  </r>
  <r>
    <x v="789"/>
    <x v="0"/>
    <s v="NUEVO"/>
    <s v="ENERES"/>
    <d v="2026-06-18T15:28:41"/>
    <x v="702"/>
    <n v="860513493"/>
    <s v="CONSTRUCTORA BOLIVAR S.A."/>
    <s v="SIN DATOS"/>
    <s v="3016173980"/>
    <x v="789"/>
    <x v="18"/>
    <s v="190615100666460301"/>
    <x v="18"/>
    <x v="2"/>
    <s v="Revisor Instalac. Regadas Oriente"/>
    <x v="1"/>
    <x v="0"/>
    <x v="3"/>
    <x v="701"/>
    <s v="4 días 16:36"/>
    <x v="537"/>
    <x v="0"/>
    <s v="SIN DATO"/>
    <s v="SIN DATO"/>
    <s v="SIN DATO"/>
    <s v="SIN DATO"/>
    <n v="-75.410936840999995"/>
    <n v="6.1513271930000402"/>
    <s v="SUR-ENE"/>
    <x v="1"/>
    <s v="1"/>
    <x v="0"/>
  </r>
  <r>
    <x v="790"/>
    <x v="0"/>
    <s v="NUEVO"/>
    <s v="ENERES"/>
    <d v="2026-06-18T15:28:41"/>
    <x v="702"/>
    <n v="860513493"/>
    <s v="CONSTRUCTORA BOLIVAR S.A."/>
    <s v="SIN DATOS"/>
    <s v="3016173980"/>
    <x v="790"/>
    <x v="18"/>
    <s v="190615100666460208"/>
    <x v="18"/>
    <x v="2"/>
    <s v="Revisor Instalac. Regadas Oriente"/>
    <x v="1"/>
    <x v="0"/>
    <x v="3"/>
    <x v="701"/>
    <s v="4 días 16:36"/>
    <x v="537"/>
    <x v="0"/>
    <s v="SIN DATO"/>
    <s v="SIN DATO"/>
    <s v="SIN DATO"/>
    <s v="SIN DATO"/>
    <n v="-75.410936840999995"/>
    <n v="6.1513271930000402"/>
    <s v="SUR-ENE"/>
    <x v="1"/>
    <s v="1"/>
    <x v="0"/>
  </r>
  <r>
    <x v="791"/>
    <x v="0"/>
    <s v="NUEVO"/>
    <s v="ENERES"/>
    <d v="2026-06-18T15:32:33"/>
    <x v="702"/>
    <n v="860513493"/>
    <s v="CONSTRUCTORA BOLIVAR S.A."/>
    <s v="SIN DATOS"/>
    <s v="3016173980"/>
    <x v="791"/>
    <x v="18"/>
    <s v="190615100666480801"/>
    <x v="18"/>
    <x v="2"/>
    <s v="Revisor Instalac. Regadas Oriente"/>
    <x v="1"/>
    <x v="0"/>
    <x v="3"/>
    <x v="701"/>
    <s v="4 días 16:36"/>
    <x v="537"/>
    <x v="0"/>
    <s v="SIN DATO"/>
    <s v="SIN DATO"/>
    <s v="SIN DATO"/>
    <s v="SIN DATO"/>
    <n v="-75.361012000000002"/>
    <n v="6.1589510000000001"/>
    <s v="SUR-ENE"/>
    <x v="1"/>
    <s v="1"/>
    <x v="0"/>
  </r>
  <r>
    <x v="792"/>
    <x v="0"/>
    <s v="NUEVO"/>
    <s v="ENERES"/>
    <d v="2026-06-18T15:32:40"/>
    <x v="703"/>
    <n v="860513493"/>
    <s v="CONSTRUCTORA BOLIVAR S.A."/>
    <s v="SIN DATOS"/>
    <s v="3016173980"/>
    <x v="792"/>
    <x v="18"/>
    <s v="190615100666470202"/>
    <x v="18"/>
    <x v="2"/>
    <s v="Revisor Instalac. Regadas Oriente"/>
    <x v="1"/>
    <x v="0"/>
    <x v="3"/>
    <x v="702"/>
    <s v="4 días 16:36"/>
    <x v="537"/>
    <x v="0"/>
    <s v="SIN DATO"/>
    <s v="SIN DATO"/>
    <s v="SIN DATO"/>
    <s v="SIN DATO"/>
    <n v="-75.361093999999994"/>
    <n v="6.1592729999999998"/>
    <s v="SUR-ENE"/>
    <x v="1"/>
    <s v="1"/>
    <x v="0"/>
  </r>
  <r>
    <x v="793"/>
    <x v="0"/>
    <s v="NUEVO"/>
    <s v="ENERES"/>
    <d v="2026-06-18T15:32:43"/>
    <x v="703"/>
    <n v="860513493"/>
    <s v="CONSTRUCTORA BOLIVAR S.A."/>
    <s v="SIN DATOS"/>
    <s v="3016173980"/>
    <x v="793"/>
    <x v="18"/>
    <s v="190615100666470204"/>
    <x v="18"/>
    <x v="2"/>
    <s v="Revisor Instalac. Regadas Oriente"/>
    <x v="1"/>
    <x v="0"/>
    <x v="3"/>
    <x v="702"/>
    <s v="4 días 16:36"/>
    <x v="537"/>
    <x v="0"/>
    <s v="SIN DATO"/>
    <s v="SIN DATO"/>
    <s v="SIN DATO"/>
    <s v="SIN DATO"/>
    <n v="-75.361093999999994"/>
    <n v="6.1592729999999998"/>
    <s v="SUR-ENE"/>
    <x v="1"/>
    <s v="1"/>
    <x v="0"/>
  </r>
  <r>
    <x v="794"/>
    <x v="0"/>
    <s v="NUEVO"/>
    <s v="ENERES"/>
    <d v="2026-06-18T15:32:45"/>
    <x v="703"/>
    <n v="860513493"/>
    <s v="CONSTRUCTORA BOLIVAR S.A."/>
    <s v="SIN DATOS"/>
    <s v="3016173980"/>
    <x v="794"/>
    <x v="18"/>
    <s v="190615100666470108"/>
    <x v="18"/>
    <x v="2"/>
    <s v="Revisor Instalac. Regadas Oriente"/>
    <x v="1"/>
    <x v="0"/>
    <x v="3"/>
    <x v="702"/>
    <s v="4 días 16:36"/>
    <x v="537"/>
    <x v="0"/>
    <s v="SIN DATO"/>
    <s v="SIN DATO"/>
    <s v="SIN DATO"/>
    <s v="SIN DATO"/>
    <n v="-75.361093999999994"/>
    <n v="6.1592729999999998"/>
    <s v="SUR-ENE"/>
    <x v="1"/>
    <s v="1"/>
    <x v="0"/>
  </r>
  <r>
    <x v="795"/>
    <x v="0"/>
    <s v="NUEVO"/>
    <s v="ENERES"/>
    <d v="2026-06-18T15:32:48"/>
    <x v="703"/>
    <n v="860513493"/>
    <s v="CONSTRUCTORA BOLIVAR S.A."/>
    <s v="SIN DATOS"/>
    <s v="3016173980"/>
    <x v="795"/>
    <x v="18"/>
    <s v="190615100666470203"/>
    <x v="18"/>
    <x v="2"/>
    <s v="Revisor Instalac. Regadas Oriente"/>
    <x v="1"/>
    <x v="0"/>
    <x v="3"/>
    <x v="702"/>
    <s v="4 días 16:36"/>
    <x v="537"/>
    <x v="0"/>
    <s v="SIN DATO"/>
    <s v="SIN DATO"/>
    <s v="SIN DATO"/>
    <s v="SIN DATO"/>
    <n v="-75.361093999999994"/>
    <n v="6.1592729999999998"/>
    <s v="SUR-ENE"/>
    <x v="1"/>
    <s v="1"/>
    <x v="0"/>
  </r>
  <r>
    <x v="796"/>
    <x v="0"/>
    <s v="NUEVO"/>
    <s v="ENERES"/>
    <d v="2026-06-18T15:36:06"/>
    <x v="704"/>
    <n v="860513493"/>
    <s v="CONSTRUCTORA BOLIVAR S.A."/>
    <s v="SIN DATOS"/>
    <s v="3016173980"/>
    <x v="796"/>
    <x v="18"/>
    <s v="190615100666470206"/>
    <x v="18"/>
    <x v="2"/>
    <s v="Revisor Instalac. Regadas Oriente"/>
    <x v="1"/>
    <x v="0"/>
    <x v="3"/>
    <x v="703"/>
    <s v="4 días 16:36"/>
    <x v="537"/>
    <x v="0"/>
    <s v="SIN DATO"/>
    <s v="SIN DATO"/>
    <s v="SIN DATO"/>
    <s v="SIN DATO"/>
    <n v="-75.361093999999994"/>
    <n v="6.1592729999999998"/>
    <s v="SUR-ENE"/>
    <x v="1"/>
    <s v="1"/>
    <x v="0"/>
  </r>
  <r>
    <x v="797"/>
    <x v="0"/>
    <s v="NUEVO"/>
    <s v="ENERES"/>
    <d v="2026-06-18T15:36:07"/>
    <x v="704"/>
    <n v="860513493"/>
    <s v="CONSTRUCTORA BOLIVAR S.A."/>
    <s v="SIN DATOS"/>
    <s v="3016173980"/>
    <x v="797"/>
    <x v="18"/>
    <s v="190615100666470302"/>
    <x v="18"/>
    <x v="2"/>
    <s v="Revisor Instalac. Regadas Oriente"/>
    <x v="1"/>
    <x v="0"/>
    <x v="3"/>
    <x v="703"/>
    <s v="4 días 16:36"/>
    <x v="537"/>
    <x v="0"/>
    <s v="SIN DATO"/>
    <s v="SIN DATO"/>
    <s v="SIN DATO"/>
    <s v="SIN DATO"/>
    <n v="-75.361093999999994"/>
    <n v="6.1592729999999998"/>
    <s v="SUR-ENE"/>
    <x v="1"/>
    <s v="1"/>
    <x v="0"/>
  </r>
  <r>
    <x v="798"/>
    <x v="0"/>
    <s v="NUEVO"/>
    <s v="ENERES"/>
    <d v="2026-06-18T15:36:08"/>
    <x v="704"/>
    <n v="860513493"/>
    <s v="CONSTRUCTORA BOLIVAR S.A."/>
    <s v="SIN DATOS"/>
    <s v="3016173980"/>
    <x v="798"/>
    <x v="18"/>
    <s v="190615100666470304"/>
    <x v="18"/>
    <x v="2"/>
    <s v="Revisor Instalac. Regadas Oriente"/>
    <x v="1"/>
    <x v="0"/>
    <x v="3"/>
    <x v="703"/>
    <s v="4 días 16:36"/>
    <x v="537"/>
    <x v="0"/>
    <s v="SIN DATO"/>
    <s v="SIN DATO"/>
    <s v="SIN DATO"/>
    <s v="SIN DATO"/>
    <n v="-75.361093999999994"/>
    <n v="6.1592729999999998"/>
    <s v="SUR-ENE"/>
    <x v="1"/>
    <s v="1"/>
    <x v="0"/>
  </r>
  <r>
    <x v="799"/>
    <x v="0"/>
    <s v="NUEVO"/>
    <s v="ENERES"/>
    <d v="2026-06-18T15:36:09"/>
    <x v="705"/>
    <n v="860513493"/>
    <s v="CONSTRUCTORA BOLIVAR S.A."/>
    <s v="SIN DATOS"/>
    <s v="3016173980"/>
    <x v="799"/>
    <x v="18"/>
    <s v="190615100666470207"/>
    <x v="18"/>
    <x v="2"/>
    <s v="Revisor Instalac. Regadas Oriente"/>
    <x v="1"/>
    <x v="0"/>
    <x v="3"/>
    <x v="704"/>
    <s v="4 días 16:36"/>
    <x v="537"/>
    <x v="0"/>
    <s v="SIN DATO"/>
    <s v="SIN DATO"/>
    <s v="SIN DATO"/>
    <s v="SIN DATO"/>
    <n v="-75.361093999999994"/>
    <n v="6.1592729999999998"/>
    <s v="SUR-ENE"/>
    <x v="1"/>
    <s v="1"/>
    <x v="0"/>
  </r>
  <r>
    <x v="800"/>
    <x v="0"/>
    <s v="NUEVO"/>
    <s v="ENERES"/>
    <d v="2026-06-18T15:36:09"/>
    <x v="705"/>
    <n v="860513493"/>
    <s v="CONSTRUCTORA BOLIVAR S.A."/>
    <s v="SIN DATOS"/>
    <s v="3016173980"/>
    <x v="800"/>
    <x v="18"/>
    <s v="190615100666470205"/>
    <x v="18"/>
    <x v="2"/>
    <s v="Revisor Instalac. Regadas Oriente"/>
    <x v="1"/>
    <x v="0"/>
    <x v="3"/>
    <x v="704"/>
    <s v="4 días 16:36"/>
    <x v="537"/>
    <x v="0"/>
    <s v="SIN DATO"/>
    <s v="SIN DATO"/>
    <s v="SIN DATO"/>
    <s v="SIN DATO"/>
    <n v="-75.361093999999994"/>
    <n v="6.1592729999999998"/>
    <s v="SUR-ENE"/>
    <x v="1"/>
    <s v="1"/>
    <x v="0"/>
  </r>
  <r>
    <x v="801"/>
    <x v="0"/>
    <s v="NUEVO"/>
    <s v="ENERES"/>
    <d v="2026-06-18T15:36:10"/>
    <x v="705"/>
    <n v="860513493"/>
    <s v="CONSTRUCTORA BOLIVAR S.A."/>
    <s v="SIN DATOS"/>
    <s v="3016173980"/>
    <x v="801"/>
    <x v="18"/>
    <s v="190615100666470301"/>
    <x v="18"/>
    <x v="2"/>
    <s v="Revisor Instalac. Regadas Oriente"/>
    <x v="1"/>
    <x v="0"/>
    <x v="3"/>
    <x v="704"/>
    <s v="4 días 16:36"/>
    <x v="537"/>
    <x v="0"/>
    <s v="SIN DATO"/>
    <s v="SIN DATO"/>
    <s v="SIN DATO"/>
    <s v="SIN DATO"/>
    <n v="-75.361093999999994"/>
    <n v="6.1592729999999998"/>
    <s v="SUR-ENE"/>
    <x v="1"/>
    <s v="1"/>
    <x v="0"/>
  </r>
  <r>
    <x v="802"/>
    <x v="0"/>
    <s v="NUEVO"/>
    <s v="ENERES"/>
    <d v="2026-06-18T15:36:11"/>
    <x v="705"/>
    <n v="860513493"/>
    <s v="CONSTRUCTORA BOLIVAR S.A."/>
    <s v="SIN DATOS"/>
    <s v="3016173980"/>
    <x v="802"/>
    <x v="18"/>
    <s v="190615100666470208"/>
    <x v="18"/>
    <x v="2"/>
    <s v="Revisor Instalac. Regadas Oriente"/>
    <x v="1"/>
    <x v="0"/>
    <x v="3"/>
    <x v="704"/>
    <s v="4 días 16:36"/>
    <x v="537"/>
    <x v="0"/>
    <s v="SIN DATO"/>
    <s v="SIN DATO"/>
    <s v="SIN DATO"/>
    <s v="SIN DATO"/>
    <n v="-75.361093999999994"/>
    <n v="6.1592729999999998"/>
    <s v="SUR-ENE"/>
    <x v="1"/>
    <s v="1"/>
    <x v="0"/>
  </r>
  <r>
    <x v="803"/>
    <x v="0"/>
    <s v="NUEVO"/>
    <s v="ENERES"/>
    <d v="2026-06-18T15:36:13"/>
    <x v="706"/>
    <n v="860513493"/>
    <s v="CONSTRUCTORA BOLIVAR S.A."/>
    <s v="SIN DATOS"/>
    <s v="3016173980"/>
    <x v="803"/>
    <x v="18"/>
    <s v="190615100666470303"/>
    <x v="18"/>
    <x v="2"/>
    <s v="Revisor Instalac. Regadas Oriente"/>
    <x v="1"/>
    <x v="0"/>
    <x v="3"/>
    <x v="705"/>
    <s v="4 días 16:36"/>
    <x v="537"/>
    <x v="0"/>
    <s v="SIN DATO"/>
    <s v="SIN DATO"/>
    <s v="SIN DATO"/>
    <s v="SIN DATO"/>
    <n v="-75.361093999999994"/>
    <n v="6.1592729999999998"/>
    <s v="SUR-ENE"/>
    <x v="1"/>
    <s v="1"/>
    <x v="0"/>
  </r>
  <r>
    <x v="804"/>
    <x v="0"/>
    <s v="NUEVO"/>
    <s v="ENERES"/>
    <d v="2026-06-18T15:39:46"/>
    <x v="706"/>
    <n v="860513493"/>
    <s v="CONSTRUCTORA BOLIVAR S.A."/>
    <s v="SIN DATOS"/>
    <s v="3016173980"/>
    <x v="804"/>
    <x v="18"/>
    <s v="190615100666470307"/>
    <x v="18"/>
    <x v="2"/>
    <s v="Revisor Instalac. Regadas Oriente"/>
    <x v="1"/>
    <x v="0"/>
    <x v="3"/>
    <x v="705"/>
    <s v="4 días 16:36"/>
    <x v="537"/>
    <x v="0"/>
    <s v="SIN DATO"/>
    <s v="SIN DATO"/>
    <s v="SIN DATO"/>
    <s v="SIN DATO"/>
    <n v="-75.361093999999994"/>
    <n v="6.1592729999999998"/>
    <s v="SUR-ENE"/>
    <x v="1"/>
    <s v="1"/>
    <x v="0"/>
  </r>
  <r>
    <x v="805"/>
    <x v="0"/>
    <s v="NUEVO"/>
    <s v="ENERES"/>
    <d v="2026-06-18T15:39:46"/>
    <x v="706"/>
    <n v="860513493"/>
    <s v="CONSTRUCTORA BOLIVAR S.A."/>
    <s v="SIN DATOS"/>
    <s v="3016173980"/>
    <x v="805"/>
    <x v="18"/>
    <s v="190615100666470404"/>
    <x v="18"/>
    <x v="2"/>
    <s v="Revisor Instalac. Regadas Oriente"/>
    <x v="1"/>
    <x v="0"/>
    <x v="3"/>
    <x v="705"/>
    <s v="4 días 16:36"/>
    <x v="537"/>
    <x v="0"/>
    <s v="SIN DATO"/>
    <s v="SIN DATO"/>
    <s v="SIN DATO"/>
    <s v="SIN DATO"/>
    <n v="-75.361093999999994"/>
    <n v="6.1592729999999998"/>
    <s v="SUR-ENE"/>
    <x v="1"/>
    <s v="1"/>
    <x v="0"/>
  </r>
  <r>
    <x v="806"/>
    <x v="0"/>
    <s v="NUEVO"/>
    <s v="ENERES"/>
    <d v="2026-06-18T15:39:46"/>
    <x v="706"/>
    <n v="860513493"/>
    <s v="CONSTRUCTORA BOLIVAR S.A."/>
    <s v="SIN DATOS"/>
    <s v="3016173980"/>
    <x v="806"/>
    <x v="18"/>
    <s v="190615100666470402"/>
    <x v="18"/>
    <x v="2"/>
    <s v="Revisor Instalac. Regadas Oriente"/>
    <x v="1"/>
    <x v="0"/>
    <x v="3"/>
    <x v="705"/>
    <s v="4 días 16:36"/>
    <x v="537"/>
    <x v="0"/>
    <s v="SIN DATO"/>
    <s v="SIN DATO"/>
    <s v="SIN DATO"/>
    <s v="SIN DATO"/>
    <n v="-75.361093999999994"/>
    <n v="6.1592729999999998"/>
    <s v="SUR-ENE"/>
    <x v="1"/>
    <s v="1"/>
    <x v="0"/>
  </r>
  <r>
    <x v="807"/>
    <x v="0"/>
    <s v="NUEVO"/>
    <s v="ENERES"/>
    <d v="2026-06-18T15:39:48"/>
    <x v="707"/>
    <n v="860513493"/>
    <s v="CONSTRUCTORA BOLIVAR S.A."/>
    <s v="SIN DATOS"/>
    <s v="3016173980"/>
    <x v="807"/>
    <x v="18"/>
    <s v="190615100666470305"/>
    <x v="18"/>
    <x v="2"/>
    <s v="Revisor Instalac. Regadas Oriente"/>
    <x v="1"/>
    <x v="0"/>
    <x v="3"/>
    <x v="706"/>
    <s v="4 días 16:36"/>
    <x v="537"/>
    <x v="0"/>
    <s v="SIN DATO"/>
    <s v="SIN DATO"/>
    <s v="SIN DATO"/>
    <s v="SIN DATO"/>
    <n v="-75.361093999999994"/>
    <n v="6.1592729999999998"/>
    <s v="SUR-ENE"/>
    <x v="1"/>
    <s v="1"/>
    <x v="0"/>
  </r>
  <r>
    <x v="808"/>
    <x v="0"/>
    <s v="NUEVO"/>
    <s v="ENERES"/>
    <d v="2026-06-18T15:39:48"/>
    <x v="707"/>
    <n v="860513493"/>
    <s v="CONSTRUCTORA BOLIVAR S.A."/>
    <s v="SIN DATOS"/>
    <s v="3016173980"/>
    <x v="808"/>
    <x v="18"/>
    <s v="190615100666470403"/>
    <x v="18"/>
    <x v="2"/>
    <s v="Revisor Instalac. Regadas Oriente"/>
    <x v="1"/>
    <x v="0"/>
    <x v="3"/>
    <x v="706"/>
    <s v="4 días 16:36"/>
    <x v="537"/>
    <x v="0"/>
    <s v="SIN DATO"/>
    <s v="SIN DATO"/>
    <s v="SIN DATO"/>
    <s v="SIN DATO"/>
    <n v="-75.361093999999994"/>
    <n v="6.1592729999999998"/>
    <s v="SUR-ENE"/>
    <x v="1"/>
    <s v="1"/>
    <x v="0"/>
  </r>
  <r>
    <x v="809"/>
    <x v="0"/>
    <s v="NUEVO"/>
    <s v="ENERES"/>
    <d v="2026-06-18T15:43:02"/>
    <x v="707"/>
    <n v="860513493"/>
    <s v="CONSTRUCTORA BOLIVAR S.A."/>
    <s v="SIN DATOS"/>
    <s v="3016173980"/>
    <x v="809"/>
    <x v="18"/>
    <s v="190615100666460307"/>
    <x v="18"/>
    <x v="2"/>
    <s v="Revisor Instalac. Regadas Oriente"/>
    <x v="1"/>
    <x v="0"/>
    <x v="3"/>
    <x v="706"/>
    <s v="4 días 16:36"/>
    <x v="537"/>
    <x v="0"/>
    <s v="SIN DATO"/>
    <s v="SIN DATO"/>
    <s v="SIN DATO"/>
    <s v="SIN DATO"/>
    <n v="-75.410936840999995"/>
    <n v="6.1513271930000402"/>
    <s v="SUR-ENE"/>
    <x v="1"/>
    <s v="1"/>
    <x v="0"/>
  </r>
  <r>
    <x v="810"/>
    <x v="0"/>
    <s v="NUEVO"/>
    <s v="ENERES"/>
    <d v="2026-06-18T15:43:04"/>
    <x v="708"/>
    <n v="860513493"/>
    <s v="CONSTRUCTORA BOLIVAR S.A."/>
    <s v="SIN DATOS"/>
    <s v="3016173980"/>
    <x v="810"/>
    <x v="18"/>
    <s v="190615100666470906"/>
    <x v="18"/>
    <x v="2"/>
    <s v="Revisor Instalac. Regadas Oriente"/>
    <x v="1"/>
    <x v="0"/>
    <x v="3"/>
    <x v="707"/>
    <s v="4 días 16:36"/>
    <x v="537"/>
    <x v="0"/>
    <s v="SIN DATO"/>
    <s v="SIN DATO"/>
    <s v="SIN DATO"/>
    <s v="SIN DATO"/>
    <n v="-75.361093999999994"/>
    <n v="6.1592729999999998"/>
    <s v="SUR-ENE"/>
    <x v="1"/>
    <s v="1"/>
    <x v="0"/>
  </r>
  <r>
    <x v="811"/>
    <x v="0"/>
    <s v="NUEVO"/>
    <s v="ENERES"/>
    <d v="2026-06-18T15:43:05"/>
    <x v="708"/>
    <n v="860513493"/>
    <s v="CONSTRUCTORA BOLIVAR S.A."/>
    <s v="SIN DATOS"/>
    <s v="3016173980"/>
    <x v="811"/>
    <x v="18"/>
    <s v="190615100666450208"/>
    <x v="18"/>
    <x v="2"/>
    <s v="Revisor Instalac. Regadas Oriente"/>
    <x v="1"/>
    <x v="0"/>
    <x v="3"/>
    <x v="707"/>
    <s v="4 días 16:36"/>
    <x v="537"/>
    <x v="0"/>
    <s v="SIN DATO"/>
    <s v="SIN DATO"/>
    <s v="SIN DATO"/>
    <s v="SIN DATO"/>
    <n v="-75.410936840999995"/>
    <n v="6.1513271930000402"/>
    <s v="SUR-ENE"/>
    <x v="1"/>
    <s v="1"/>
    <x v="0"/>
  </r>
  <r>
    <x v="812"/>
    <x v="0"/>
    <s v="NUEVO"/>
    <s v="ENERES"/>
    <d v="2026-06-18T15:43:07"/>
    <x v="708"/>
    <n v="860513493"/>
    <s v="CONSTRUCTORA BOLIVAR S.A."/>
    <s v="SIN DATOS"/>
    <s v="3016173980"/>
    <x v="812"/>
    <x v="18"/>
    <s v="190615100666460306"/>
    <x v="18"/>
    <x v="2"/>
    <s v="Revisor Instalac. Regadas Oriente"/>
    <x v="1"/>
    <x v="0"/>
    <x v="3"/>
    <x v="707"/>
    <s v="4 días 16:36"/>
    <x v="537"/>
    <x v="0"/>
    <s v="SIN DATO"/>
    <s v="SIN DATO"/>
    <s v="SIN DATO"/>
    <s v="SIN DATO"/>
    <n v="-75.410936840999995"/>
    <n v="6.1513271930000402"/>
    <s v="SUR-ENE"/>
    <x v="1"/>
    <s v="1"/>
    <x v="0"/>
  </r>
  <r>
    <x v="813"/>
    <x v="0"/>
    <s v="NUEVO"/>
    <s v="ENERES"/>
    <d v="2026-06-18T15:43:11"/>
    <x v="708"/>
    <n v="860513493"/>
    <s v="CONSTRUCTORA BOLIVAR S.A."/>
    <s v="SIN DATOS"/>
    <s v="3016173980"/>
    <x v="813"/>
    <x v="18"/>
    <s v="190615100666470801"/>
    <x v="18"/>
    <x v="2"/>
    <s v="Revisor Instalac. Regadas Oriente"/>
    <x v="1"/>
    <x v="0"/>
    <x v="3"/>
    <x v="707"/>
    <s v="4 días 16:36"/>
    <x v="537"/>
    <x v="0"/>
    <s v="SIN DATO"/>
    <s v="SIN DATO"/>
    <s v="SIN DATO"/>
    <s v="SIN DATO"/>
    <n v="-75.361093999999994"/>
    <n v="6.1592729999999998"/>
    <s v="SUR-ENE"/>
    <x v="1"/>
    <s v="1"/>
    <x v="0"/>
  </r>
  <r>
    <x v="814"/>
    <x v="0"/>
    <s v="NUEVO"/>
    <s v="ENERES"/>
    <d v="2026-06-18T15:43:15"/>
    <x v="709"/>
    <n v="860513493"/>
    <s v="CONSTRUCTORA BOLIVAR S.A."/>
    <s v="SIN DATOS"/>
    <s v="3016173980"/>
    <x v="814"/>
    <x v="18"/>
    <s v="190615100666460207"/>
    <x v="18"/>
    <x v="2"/>
    <s v="Revisor Instalac. Regadas Oriente"/>
    <x v="1"/>
    <x v="0"/>
    <x v="3"/>
    <x v="708"/>
    <s v="4 días 16:36"/>
    <x v="537"/>
    <x v="0"/>
    <s v="SIN DATO"/>
    <s v="SIN DATO"/>
    <s v="SIN DATO"/>
    <s v="SIN DATO"/>
    <n v="-75.410936840999995"/>
    <n v="6.1513271930000402"/>
    <s v="SUR-ENE"/>
    <x v="1"/>
    <s v="1"/>
    <x v="0"/>
  </r>
  <r>
    <x v="815"/>
    <x v="0"/>
    <s v="NUEVO"/>
    <s v="ENERES"/>
    <d v="2026-06-18T15:46:37"/>
    <x v="709"/>
    <n v="860513493"/>
    <s v="CONSTRUCTORA BOLIVAR S.A."/>
    <s v="SIN DATOS"/>
    <s v="3016173980"/>
    <x v="815"/>
    <x v="18"/>
    <s v="190615100666460204"/>
    <x v="18"/>
    <x v="2"/>
    <s v="Revisor Instalac. Regadas Oriente"/>
    <x v="1"/>
    <x v="0"/>
    <x v="3"/>
    <x v="708"/>
    <s v="4 días 16:36"/>
    <x v="537"/>
    <x v="0"/>
    <s v="SIN DATO"/>
    <s v="SIN DATO"/>
    <s v="SIN DATO"/>
    <s v="SIN DATO"/>
    <n v="-75.410936840999995"/>
    <n v="6.1513271930000402"/>
    <s v="SUR-ENE"/>
    <x v="1"/>
    <s v="1"/>
    <x v="0"/>
  </r>
  <r>
    <x v="816"/>
    <x v="0"/>
    <s v="NUEVO"/>
    <s v="ENERES"/>
    <d v="2026-06-18T15:46:38"/>
    <x v="709"/>
    <n v="860513493"/>
    <s v="CONSTRUCTORA BOLIVAR S.A."/>
    <s v="SIN DATOS"/>
    <s v="3016173980"/>
    <x v="816"/>
    <x v="18"/>
    <s v="190615100666460205"/>
    <x v="18"/>
    <x v="2"/>
    <s v="Revisor Instalac. Regadas Oriente"/>
    <x v="1"/>
    <x v="0"/>
    <x v="3"/>
    <x v="708"/>
    <s v="4 días 16:36"/>
    <x v="537"/>
    <x v="0"/>
    <s v="SIN DATO"/>
    <s v="SIN DATO"/>
    <s v="SIN DATO"/>
    <s v="SIN DATO"/>
    <n v="-75.410936840999995"/>
    <n v="6.1513271930000402"/>
    <s v="SUR-ENE"/>
    <x v="1"/>
    <s v="1"/>
    <x v="0"/>
  </r>
  <r>
    <x v="817"/>
    <x v="0"/>
    <s v="NUEVO"/>
    <s v="ENERES"/>
    <d v="2026-06-18T15:46:41"/>
    <x v="710"/>
    <n v="860513493"/>
    <s v="CONSTRUCTORA BOLIVAR S.A."/>
    <s v="SIN DATOS"/>
    <s v="3016173980"/>
    <x v="817"/>
    <x v="18"/>
    <s v="190615100666460203"/>
    <x v="18"/>
    <x v="2"/>
    <s v="Revisor Instalac. Regadas Oriente"/>
    <x v="1"/>
    <x v="0"/>
    <x v="3"/>
    <x v="709"/>
    <s v="4 días 16:36"/>
    <x v="537"/>
    <x v="0"/>
    <s v="SIN DATO"/>
    <s v="SIN DATO"/>
    <s v="SIN DATO"/>
    <s v="SIN DATO"/>
    <n v="-75.410936840999995"/>
    <n v="6.1513271930000402"/>
    <s v="SUR-ENE"/>
    <x v="1"/>
    <s v="1"/>
    <x v="0"/>
  </r>
  <r>
    <x v="818"/>
    <x v="0"/>
    <s v="NUEVO"/>
    <s v="ENERES"/>
    <d v="2026-06-18T15:46:44"/>
    <x v="710"/>
    <n v="860513493"/>
    <s v="CONSTRUCTORA BOLIVAR S.A."/>
    <s v="SIN DATOS"/>
    <s v="3016173980"/>
    <x v="818"/>
    <x v="18"/>
    <s v="190615100666460202"/>
    <x v="18"/>
    <x v="2"/>
    <s v="Revisor Instalac. Regadas Oriente"/>
    <x v="1"/>
    <x v="0"/>
    <x v="3"/>
    <x v="709"/>
    <s v="4 días 16:36"/>
    <x v="537"/>
    <x v="0"/>
    <s v="SIN DATO"/>
    <s v="SIN DATO"/>
    <s v="SIN DATO"/>
    <s v="SIN DATO"/>
    <n v="-75.410936840999995"/>
    <n v="6.1513271930000402"/>
    <s v="SUR-ENE"/>
    <x v="1"/>
    <s v="1"/>
    <x v="0"/>
  </r>
  <r>
    <x v="819"/>
    <x v="0"/>
    <s v="NUEVO"/>
    <s v="ENERES"/>
    <d v="2026-06-18T15:46:47"/>
    <x v="710"/>
    <n v="860513493"/>
    <s v="CONSTRUCTORA BOLIVAR S.A."/>
    <s v="SIN DATOS"/>
    <s v="3016173980"/>
    <x v="819"/>
    <x v="18"/>
    <s v="190615100666470704"/>
    <x v="18"/>
    <x v="2"/>
    <s v="Revisor Instalac. Regadas Oriente"/>
    <x v="1"/>
    <x v="0"/>
    <x v="3"/>
    <x v="709"/>
    <s v="4 días 16:36"/>
    <x v="537"/>
    <x v="0"/>
    <s v="SIN DATO"/>
    <s v="SIN DATO"/>
    <s v="SIN DATO"/>
    <s v="SIN DATO"/>
    <n v="-75.361093999999994"/>
    <n v="6.1592729999999998"/>
    <s v="SUR-ENE"/>
    <x v="1"/>
    <s v="1"/>
    <x v="0"/>
  </r>
  <r>
    <x v="820"/>
    <x v="0"/>
    <s v="NUEVO"/>
    <s v="ENERES"/>
    <d v="2026-06-18T15:46:49"/>
    <x v="710"/>
    <n v="860513493"/>
    <s v="CONSTRUCTORA BOLIVAR S.A."/>
    <s v="SIN DATOS"/>
    <s v="3016173980"/>
    <x v="820"/>
    <x v="18"/>
    <s v="190615100666470703"/>
    <x v="18"/>
    <x v="2"/>
    <s v="Revisor Instalac. Regadas Oriente"/>
    <x v="1"/>
    <x v="0"/>
    <x v="3"/>
    <x v="709"/>
    <s v="4 días 16:36"/>
    <x v="537"/>
    <x v="0"/>
    <s v="SIN DATO"/>
    <s v="SIN DATO"/>
    <s v="SIN DATO"/>
    <s v="SIN DATO"/>
    <n v="-75.361093999999994"/>
    <n v="6.1592729999999998"/>
    <s v="SUR-ENE"/>
    <x v="1"/>
    <s v="1"/>
    <x v="0"/>
  </r>
  <r>
    <x v="821"/>
    <x v="0"/>
    <s v="NUEVO"/>
    <s v="ENERES"/>
    <d v="2026-06-18T15:50:30"/>
    <x v="711"/>
    <n v="860513493"/>
    <s v="CONSTRUCTORA BOLIVAR S.A."/>
    <s v="SIN DATOS"/>
    <s v="3016173980"/>
    <x v="821"/>
    <x v="18"/>
    <s v="190615100666460107"/>
    <x v="18"/>
    <x v="2"/>
    <s v="Revisor Instalac. Regadas Oriente"/>
    <x v="1"/>
    <x v="0"/>
    <x v="3"/>
    <x v="710"/>
    <s v="4 días 16:36"/>
    <x v="537"/>
    <x v="0"/>
    <s v="SIN DATO"/>
    <s v="SIN DATO"/>
    <s v="SIN DATO"/>
    <s v="SIN DATO"/>
    <n v="-75.410936840999995"/>
    <n v="6.1513271930000402"/>
    <s v="SUR-ENE"/>
    <x v="1"/>
    <s v="1"/>
    <x v="0"/>
  </r>
  <r>
    <x v="822"/>
    <x v="0"/>
    <s v="NUEVO"/>
    <s v="ENERES"/>
    <d v="2026-06-18T15:50:35"/>
    <x v="711"/>
    <n v="860513493"/>
    <s v="CONSTRUCTORA BOLIVAR S.A."/>
    <s v="SIN DATOS"/>
    <s v="3016173980"/>
    <x v="822"/>
    <x v="18"/>
    <s v="190615100666460201"/>
    <x v="18"/>
    <x v="2"/>
    <s v="Revisor Instalac. Regadas Oriente"/>
    <x v="1"/>
    <x v="0"/>
    <x v="3"/>
    <x v="710"/>
    <s v="4 días 16:36"/>
    <x v="537"/>
    <x v="0"/>
    <s v="SIN DATO"/>
    <s v="SIN DATO"/>
    <s v="SIN DATO"/>
    <s v="SIN DATO"/>
    <n v="-75.410936840999995"/>
    <n v="6.1513271930000402"/>
    <s v="SUR-ENE"/>
    <x v="1"/>
    <s v="1"/>
    <x v="0"/>
  </r>
  <r>
    <x v="823"/>
    <x v="0"/>
    <s v="NUEVO"/>
    <s v="ENERES"/>
    <d v="2026-06-18T15:50:35"/>
    <x v="711"/>
    <n v="860513493"/>
    <s v="CONSTRUCTORA BOLIVAR S.A."/>
    <s v="SIN DATOS"/>
    <s v="3016173980"/>
    <x v="823"/>
    <x v="18"/>
    <s v="190615100666470607"/>
    <x v="18"/>
    <x v="2"/>
    <s v="Revisor Instalac. Regadas Oriente"/>
    <x v="1"/>
    <x v="0"/>
    <x v="3"/>
    <x v="710"/>
    <s v="4 días 16:36"/>
    <x v="537"/>
    <x v="0"/>
    <s v="SIN DATO"/>
    <s v="SIN DATO"/>
    <s v="SIN DATO"/>
    <s v="SIN DATO"/>
    <n v="-75.361093999999994"/>
    <n v="6.1592729999999998"/>
    <s v="SUR-ENE"/>
    <x v="1"/>
    <s v="1"/>
    <x v="0"/>
  </r>
  <r>
    <x v="824"/>
    <x v="0"/>
    <s v="NUEVO"/>
    <s v="ENERES"/>
    <d v="2026-06-18T15:50:36"/>
    <x v="711"/>
    <n v="860513493"/>
    <s v="CONSTRUCTORA BOLIVAR S.A."/>
    <s v="SIN DATOS"/>
    <s v="3016173980"/>
    <x v="824"/>
    <x v="18"/>
    <s v="190615100666470702"/>
    <x v="18"/>
    <x v="2"/>
    <s v="Revisor Instalac. Regadas Oriente"/>
    <x v="1"/>
    <x v="0"/>
    <x v="3"/>
    <x v="710"/>
    <s v="4 días 16:36"/>
    <x v="537"/>
    <x v="0"/>
    <s v="SIN DATO"/>
    <s v="SIN DATO"/>
    <s v="SIN DATO"/>
    <s v="SIN DATO"/>
    <n v="-75.361093999999994"/>
    <n v="6.1592729999999998"/>
    <s v="SUR-ENE"/>
    <x v="1"/>
    <s v="1"/>
    <x v="0"/>
  </r>
  <r>
    <x v="825"/>
    <x v="0"/>
    <s v="NUEVO"/>
    <s v="ENERES"/>
    <d v="2026-06-18T15:50:38"/>
    <x v="712"/>
    <n v="860513493"/>
    <s v="CONSTRUCTORA BOLIVAR S.A."/>
    <s v="SIN DATOS"/>
    <s v="3016173980"/>
    <x v="825"/>
    <x v="18"/>
    <s v="190615100666470608"/>
    <x v="18"/>
    <x v="2"/>
    <s v="Revisor Instalac. Regadas Oriente"/>
    <x v="1"/>
    <x v="0"/>
    <x v="3"/>
    <x v="711"/>
    <s v="4 días 16:36"/>
    <x v="537"/>
    <x v="0"/>
    <s v="SIN DATO"/>
    <s v="SIN DATO"/>
    <s v="SIN DATO"/>
    <s v="SIN DATO"/>
    <n v="-75.361093999999994"/>
    <n v="6.1592729999999998"/>
    <s v="SUR-ENE"/>
    <x v="1"/>
    <s v="1"/>
    <x v="0"/>
  </r>
  <r>
    <x v="826"/>
    <x v="0"/>
    <s v="NUEVO"/>
    <s v="ENERES"/>
    <d v="2026-06-18T15:50:40"/>
    <x v="712"/>
    <n v="860513493"/>
    <s v="CONSTRUCTORA BOLIVAR S.A."/>
    <s v="SIN DATOS"/>
    <s v="3016173980"/>
    <x v="826"/>
    <x v="18"/>
    <s v="190615100666470606"/>
    <x v="18"/>
    <x v="2"/>
    <s v="Revisor Instalac. Regadas Oriente"/>
    <x v="1"/>
    <x v="0"/>
    <x v="3"/>
    <x v="711"/>
    <s v="4 días 16:36"/>
    <x v="537"/>
    <x v="0"/>
    <s v="SIN DATO"/>
    <s v="SIN DATO"/>
    <s v="SIN DATO"/>
    <s v="SIN DATO"/>
    <n v="-75.361093999999994"/>
    <n v="6.1592729999999998"/>
    <s v="SUR-ENE"/>
    <x v="1"/>
    <s v="1"/>
    <x v="0"/>
  </r>
  <r>
    <x v="827"/>
    <x v="0"/>
    <s v="NUEVO"/>
    <s v="ENERES"/>
    <d v="2026-06-18T15:50:47"/>
    <x v="712"/>
    <n v="860513493"/>
    <s v="CONSTRUCTORA BOLIVAR S.A."/>
    <s v="SIN DATOS"/>
    <s v="3016173980"/>
    <x v="827"/>
    <x v="18"/>
    <s v="190615100666470705"/>
    <x v="18"/>
    <x v="2"/>
    <s v="Revisor Instalac. Regadas Oriente"/>
    <x v="1"/>
    <x v="0"/>
    <x v="3"/>
    <x v="711"/>
    <s v="4 días 16:36"/>
    <x v="537"/>
    <x v="0"/>
    <s v="SIN DATO"/>
    <s v="SIN DATO"/>
    <s v="SIN DATO"/>
    <s v="SIN DATO"/>
    <n v="-75.361093999999994"/>
    <n v="6.1592729999999998"/>
    <s v="SUR-ENE"/>
    <x v="1"/>
    <s v="1"/>
    <x v="0"/>
  </r>
  <r>
    <x v="828"/>
    <x v="0"/>
    <s v="NUEVO"/>
    <s v="ENERES"/>
    <d v="2026-06-18T15:54:52"/>
    <x v="713"/>
    <n v="860513493"/>
    <s v="CONSTRUCTORA BOLIVAR S.A."/>
    <s v="SIN DATOS"/>
    <s v="3016173980"/>
    <x v="828"/>
    <x v="18"/>
    <s v="190615100666460102"/>
    <x v="18"/>
    <x v="2"/>
    <s v="Revisor Instalac. Regadas Oriente"/>
    <x v="1"/>
    <x v="0"/>
    <x v="3"/>
    <x v="712"/>
    <s v="4 días 16:36"/>
    <x v="537"/>
    <x v="0"/>
    <s v="SIN DATO"/>
    <s v="SIN DATO"/>
    <s v="SIN DATO"/>
    <s v="SIN DATO"/>
    <n v="-75.410936840999995"/>
    <n v="6.1513271930000402"/>
    <s v="SUR-ENE"/>
    <x v="1"/>
    <s v="1"/>
    <x v="0"/>
  </r>
  <r>
    <x v="829"/>
    <x v="0"/>
    <s v="NUEVO"/>
    <s v="ENERES"/>
    <d v="2026-06-18T15:54:52"/>
    <x v="713"/>
    <n v="860513493"/>
    <s v="CONSTRUCTORA BOLIVAR S.A."/>
    <s v="SIN DATOS"/>
    <s v="3016173980"/>
    <x v="829"/>
    <x v="18"/>
    <s v="190615100666470605"/>
    <x v="18"/>
    <x v="2"/>
    <s v="Revisor Instalac. Regadas Oriente"/>
    <x v="1"/>
    <x v="0"/>
    <x v="3"/>
    <x v="712"/>
    <s v="4 días 16:36"/>
    <x v="537"/>
    <x v="0"/>
    <s v="SIN DATO"/>
    <s v="SIN DATO"/>
    <s v="SIN DATO"/>
    <s v="SIN DATO"/>
    <n v="-75.361093999999994"/>
    <n v="6.1592729999999998"/>
    <s v="SUR-ENE"/>
    <x v="1"/>
    <s v="1"/>
    <x v="0"/>
  </r>
  <r>
    <x v="830"/>
    <x v="0"/>
    <s v="NUEVO"/>
    <s v="ENERES"/>
    <d v="2026-06-18T15:54:53"/>
    <x v="713"/>
    <n v="860513493"/>
    <s v="CONSTRUCTORA BOLIVAR S.A."/>
    <s v="SIN DATOS"/>
    <s v="3016173980"/>
    <x v="830"/>
    <x v="18"/>
    <s v="190615100666470604"/>
    <x v="18"/>
    <x v="2"/>
    <s v="Revisor Instalac. Regadas Oriente"/>
    <x v="1"/>
    <x v="0"/>
    <x v="3"/>
    <x v="712"/>
    <s v="4 días 16:36"/>
    <x v="537"/>
    <x v="0"/>
    <s v="SIN DATO"/>
    <s v="SIN DATO"/>
    <s v="SIN DATO"/>
    <s v="SIN DATO"/>
    <n v="-75.361093999999994"/>
    <n v="6.1592729999999998"/>
    <s v="SUR-ENE"/>
    <x v="1"/>
    <s v="1"/>
    <x v="0"/>
  </r>
  <r>
    <x v="831"/>
    <x v="0"/>
    <s v="NUEVO"/>
    <s v="ENERES"/>
    <d v="2026-06-18T15:54:54"/>
    <x v="713"/>
    <n v="860513493"/>
    <s v="CONSTRUCTORA BOLIVAR S.A."/>
    <s v="SIN DATOS"/>
    <s v="3016173980"/>
    <x v="831"/>
    <x v="18"/>
    <s v="190615100666460101"/>
    <x v="18"/>
    <x v="2"/>
    <s v="Revisor Instalac. Regadas Oriente"/>
    <x v="1"/>
    <x v="0"/>
    <x v="3"/>
    <x v="712"/>
    <s v="4 días 16:36"/>
    <x v="537"/>
    <x v="0"/>
    <s v="SIN DATO"/>
    <s v="SIN DATO"/>
    <s v="SIN DATO"/>
    <s v="SIN DATO"/>
    <n v="-75.410936840999995"/>
    <n v="6.1513271930000402"/>
    <s v="SUR-ENE"/>
    <x v="1"/>
    <s v="1"/>
    <x v="0"/>
  </r>
  <r>
    <x v="832"/>
    <x v="0"/>
    <s v="NUEVO"/>
    <s v="ENERES"/>
    <d v="2026-06-18T15:54:54"/>
    <x v="714"/>
    <n v="860513493"/>
    <s v="CONSTRUCTORA BOLIVAR S.A."/>
    <s v="SIN DATOS"/>
    <s v="3016173980"/>
    <x v="832"/>
    <x v="18"/>
    <s v="190615100666460106"/>
    <x v="18"/>
    <x v="2"/>
    <s v="Revisor Instalac. Regadas Oriente"/>
    <x v="1"/>
    <x v="0"/>
    <x v="3"/>
    <x v="713"/>
    <s v="4 días 16:36"/>
    <x v="537"/>
    <x v="0"/>
    <s v="SIN DATO"/>
    <s v="SIN DATO"/>
    <s v="SIN DATO"/>
    <s v="SIN DATO"/>
    <n v="-75.410936840999995"/>
    <n v="6.1513271930000402"/>
    <s v="SUR-ENE"/>
    <x v="1"/>
    <s v="1"/>
    <x v="0"/>
  </r>
  <r>
    <x v="833"/>
    <x v="0"/>
    <s v="NUEVO"/>
    <s v="ENERES"/>
    <d v="2026-06-18T15:54:55"/>
    <x v="714"/>
    <n v="860513493"/>
    <s v="CONSTRUCTORA BOLIVAR S.A."/>
    <s v="SIN DATOS"/>
    <s v="3016173980"/>
    <x v="833"/>
    <x v="18"/>
    <s v="190615100666470603"/>
    <x v="18"/>
    <x v="2"/>
    <s v="Revisor Instalac. Regadas Oriente"/>
    <x v="1"/>
    <x v="0"/>
    <x v="3"/>
    <x v="713"/>
    <s v="4 días 16:36"/>
    <x v="537"/>
    <x v="0"/>
    <s v="SIN DATO"/>
    <s v="SIN DATO"/>
    <s v="SIN DATO"/>
    <s v="SIN DATO"/>
    <n v="-75.361093999999994"/>
    <n v="6.1592729999999998"/>
    <s v="SUR-ENE"/>
    <x v="1"/>
    <s v="1"/>
    <x v="0"/>
  </r>
  <r>
    <x v="834"/>
    <x v="0"/>
    <s v="NUEVO"/>
    <s v="ENERES"/>
    <d v="2026-06-18T15:54:55"/>
    <x v="714"/>
    <n v="860513493"/>
    <s v="CONSTRUCTORA BOLIVAR S.A."/>
    <s v="SIN DATOS"/>
    <s v="3016173980"/>
    <x v="834"/>
    <x v="18"/>
    <s v="190615100666460103"/>
    <x v="18"/>
    <x v="2"/>
    <s v="Revisor Instalac. Regadas Oriente"/>
    <x v="1"/>
    <x v="0"/>
    <x v="3"/>
    <x v="713"/>
    <s v="4 días 16:36"/>
    <x v="537"/>
    <x v="0"/>
    <s v="SIN DATO"/>
    <s v="SIN DATO"/>
    <s v="SIN DATO"/>
    <s v="SIN DATO"/>
    <n v="-75.410936840999995"/>
    <n v="6.1513271930000402"/>
    <s v="SUR-ENE"/>
    <x v="1"/>
    <s v="1"/>
    <x v="0"/>
  </r>
  <r>
    <x v="835"/>
    <x v="0"/>
    <s v="NUEVO"/>
    <s v="ENERES"/>
    <d v="2026-06-18T15:55:04"/>
    <x v="714"/>
    <n v="860513493"/>
    <s v="CONSTRUCTORA BOLIVAR S.A."/>
    <s v="SIN DATOS"/>
    <s v="3016173980"/>
    <x v="835"/>
    <x v="18"/>
    <s v="190615100666470602"/>
    <x v="18"/>
    <x v="2"/>
    <s v="Revisor Instalac. Regadas Oriente"/>
    <x v="1"/>
    <x v="0"/>
    <x v="3"/>
    <x v="713"/>
    <s v="4 días 16:36"/>
    <x v="537"/>
    <x v="0"/>
    <s v="SIN DATO"/>
    <s v="SIN DATO"/>
    <s v="SIN DATO"/>
    <s v="SIN DATO"/>
    <n v="-75.361093999999994"/>
    <n v="6.1592729999999998"/>
    <s v="SUR-ENE"/>
    <x v="1"/>
    <s v="1"/>
    <x v="0"/>
  </r>
  <r>
    <x v="836"/>
    <x v="0"/>
    <s v="NUEVO"/>
    <s v="ENERES"/>
    <d v="2026-06-18T16:09:59"/>
    <x v="715"/>
    <n v="860513493"/>
    <s v="CONSTRUCTORA BOLIVAR S.A."/>
    <s v="SIN DATOS"/>
    <s v="3016173980"/>
    <x v="836"/>
    <x v="18"/>
    <s v="190615100666470501"/>
    <x v="18"/>
    <x v="2"/>
    <s v="Revisor Instalac. Regadas Oriente"/>
    <x v="1"/>
    <x v="0"/>
    <x v="3"/>
    <x v="714"/>
    <s v="4 días 16:36"/>
    <x v="537"/>
    <x v="0"/>
    <s v="SIN DATO"/>
    <s v="SIN DATO"/>
    <s v="SIN DATO"/>
    <s v="SIN DATO"/>
    <n v="-75.361093999999994"/>
    <n v="6.1592729999999998"/>
    <s v="SUR-ENE"/>
    <x v="1"/>
    <s v="1"/>
    <x v="0"/>
  </r>
  <r>
    <x v="837"/>
    <x v="0"/>
    <s v="NUEVO"/>
    <s v="ENERES"/>
    <d v="2026-06-18T16:10:03"/>
    <x v="715"/>
    <n v="860513493"/>
    <s v="CONSTRUCTORA BOLIVAR S.A."/>
    <s v="SIN DATOS"/>
    <s v="3016173980"/>
    <x v="837"/>
    <x v="18"/>
    <s v="190615100666470506"/>
    <x v="18"/>
    <x v="2"/>
    <s v="Revisor Instalac. Regadas Oriente"/>
    <x v="1"/>
    <x v="0"/>
    <x v="3"/>
    <x v="714"/>
    <s v="4 días 16:36"/>
    <x v="537"/>
    <x v="0"/>
    <s v="SIN DATO"/>
    <s v="SIN DATO"/>
    <s v="SIN DATO"/>
    <s v="SIN DATO"/>
    <n v="-75.361093999999994"/>
    <n v="6.1592729999999998"/>
    <s v="SUR-ENE"/>
    <x v="1"/>
    <s v="1"/>
    <x v="0"/>
  </r>
  <r>
    <x v="838"/>
    <x v="0"/>
    <s v="NUEVO"/>
    <s v="ENERES"/>
    <d v="2026-06-18T16:10:03"/>
    <x v="715"/>
    <n v="860513493"/>
    <s v="CONSTRUCTORA BOLIVAR S.A."/>
    <s v="SIN DATOS"/>
    <s v="3016173980"/>
    <x v="838"/>
    <x v="18"/>
    <s v="190615100666470503"/>
    <x v="18"/>
    <x v="2"/>
    <s v="Revisor Instalac. Regadas Oriente"/>
    <x v="1"/>
    <x v="0"/>
    <x v="3"/>
    <x v="714"/>
    <s v="4 días 16:36"/>
    <x v="537"/>
    <x v="0"/>
    <s v="SIN DATO"/>
    <s v="SIN DATO"/>
    <s v="SIN DATO"/>
    <s v="SIN DATO"/>
    <n v="-75.361093999999994"/>
    <n v="6.1592729999999998"/>
    <s v="SUR-ENE"/>
    <x v="1"/>
    <s v="1"/>
    <x v="0"/>
  </r>
  <r>
    <x v="839"/>
    <x v="0"/>
    <s v="NUEVO"/>
    <s v="ENERES"/>
    <d v="2026-06-18T16:10:04"/>
    <x v="716"/>
    <n v="860513493"/>
    <s v="CONSTRUCTORA BOLIVAR S.A."/>
    <s v="SIN DATOS"/>
    <s v="3016173980"/>
    <x v="839"/>
    <x v="18"/>
    <s v="190615100666470406"/>
    <x v="18"/>
    <x v="2"/>
    <s v="Revisor Instalac. Regadas Oriente"/>
    <x v="1"/>
    <x v="0"/>
    <x v="3"/>
    <x v="715"/>
    <s v="4 días 16:36"/>
    <x v="537"/>
    <x v="0"/>
    <s v="SIN DATO"/>
    <s v="SIN DATO"/>
    <s v="SIN DATO"/>
    <s v="SIN DATO"/>
    <n v="-75.361093999999994"/>
    <n v="6.1592729999999998"/>
    <s v="SUR-ENE"/>
    <x v="1"/>
    <s v="1"/>
    <x v="0"/>
  </r>
  <r>
    <x v="840"/>
    <x v="0"/>
    <s v="NUEVO"/>
    <s v="ENERES"/>
    <d v="2026-06-18T16:14:26"/>
    <x v="716"/>
    <n v="860513493"/>
    <s v="CONSTRUCTORA BOLIVAR S.A."/>
    <s v="SIN DATOS"/>
    <s v="3016173980"/>
    <x v="840"/>
    <x v="18"/>
    <s v="190615100666480207"/>
    <x v="18"/>
    <x v="2"/>
    <s v="Revisor Instalac. Regadas Oriente"/>
    <x v="1"/>
    <x v="0"/>
    <x v="3"/>
    <x v="715"/>
    <s v="4 días 16:36"/>
    <x v="537"/>
    <x v="0"/>
    <s v="SIN DATO"/>
    <s v="SIN DATO"/>
    <s v="SIN DATO"/>
    <s v="SIN DATO"/>
    <n v="-75.361012000000002"/>
    <n v="6.1589510000000001"/>
    <s v="SUR-ENE"/>
    <x v="1"/>
    <s v="1"/>
    <x v="0"/>
  </r>
  <r>
    <x v="841"/>
    <x v="0"/>
    <s v="NUEVO"/>
    <s v="ENERES"/>
    <d v="2026-06-18T16:14:33"/>
    <x v="716"/>
    <n v="860513493"/>
    <s v="CONSTRUCTORA BOLIVAR S.A."/>
    <s v="SIN DATOS"/>
    <s v="3016173980"/>
    <x v="841"/>
    <x v="18"/>
    <s v="190615100666480301"/>
    <x v="18"/>
    <x v="2"/>
    <s v="Revisor Instalac. Regadas Oriente"/>
    <x v="1"/>
    <x v="0"/>
    <x v="3"/>
    <x v="715"/>
    <s v="4 días 16:36"/>
    <x v="537"/>
    <x v="0"/>
    <s v="SIN DATO"/>
    <s v="SIN DATO"/>
    <s v="SIN DATO"/>
    <s v="SIN DATO"/>
    <n v="-75.361012000000002"/>
    <n v="6.1589510000000001"/>
    <s v="SUR-ENE"/>
    <x v="1"/>
    <s v="1"/>
    <x v="0"/>
  </r>
  <r>
    <x v="842"/>
    <x v="0"/>
    <s v="NUEVO"/>
    <s v="ENERES"/>
    <d v="2026-06-18T16:14:35"/>
    <x v="716"/>
    <n v="860513493"/>
    <s v="CONSTRUCTORA BOLIVAR S.A."/>
    <s v="SIN DATOS"/>
    <s v="3016173980"/>
    <x v="842"/>
    <x v="18"/>
    <s v="190615100666480802"/>
    <x v="18"/>
    <x v="2"/>
    <s v="Revisor Instalac. Regadas Oriente"/>
    <x v="1"/>
    <x v="0"/>
    <x v="3"/>
    <x v="715"/>
    <s v="4 días 16:36"/>
    <x v="537"/>
    <x v="0"/>
    <s v="SIN DATO"/>
    <s v="SIN DATO"/>
    <s v="SIN DATO"/>
    <s v="SIN DATO"/>
    <n v="-75.361012000000002"/>
    <n v="6.1589510000000001"/>
    <s v="SUR-ENE"/>
    <x v="1"/>
    <s v="1"/>
    <x v="0"/>
  </r>
  <r>
    <x v="843"/>
    <x v="0"/>
    <s v="NUEVO"/>
    <s v="ENERES"/>
    <d v="2026-06-18T16:14:40"/>
    <x v="717"/>
    <n v="860513493"/>
    <s v="CONSTRUCTORA BOLIVAR S.A."/>
    <s v="SIN DATOS"/>
    <s v="3016173980"/>
    <x v="843"/>
    <x v="18"/>
    <s v="190615100666480302"/>
    <x v="18"/>
    <x v="2"/>
    <s v="Revisor Instalac. Regadas Oriente"/>
    <x v="1"/>
    <x v="0"/>
    <x v="3"/>
    <x v="716"/>
    <s v="4 días 16:36"/>
    <x v="537"/>
    <x v="0"/>
    <s v="SIN DATO"/>
    <s v="SIN DATO"/>
    <s v="SIN DATO"/>
    <s v="SIN DATO"/>
    <n v="-75.361012000000002"/>
    <n v="6.1589510000000001"/>
    <s v="SUR-ENE"/>
    <x v="1"/>
    <s v="1"/>
    <x v="0"/>
  </r>
  <r>
    <x v="844"/>
    <x v="0"/>
    <s v="NUEVO"/>
    <s v="ENERES"/>
    <d v="2026-06-18T16:14:42"/>
    <x v="717"/>
    <n v="860513493"/>
    <s v="CONSTRUCTORA BOLIVAR S.A."/>
    <s v="SIN DATOS"/>
    <s v="3016173980"/>
    <x v="844"/>
    <x v="18"/>
    <s v="190615100666480205"/>
    <x v="18"/>
    <x v="2"/>
    <s v="Revisor Instalac. Regadas Oriente"/>
    <x v="1"/>
    <x v="0"/>
    <x v="3"/>
    <x v="716"/>
    <s v="4 días 16:36"/>
    <x v="537"/>
    <x v="0"/>
    <s v="SIN DATO"/>
    <s v="SIN DATO"/>
    <s v="SIN DATO"/>
    <s v="SIN DATO"/>
    <n v="-75.361012000000002"/>
    <n v="6.1589510000000001"/>
    <s v="SUR-ENE"/>
    <x v="1"/>
    <s v="1"/>
    <x v="0"/>
  </r>
  <r>
    <x v="845"/>
    <x v="0"/>
    <s v="NUEVO"/>
    <s v="ENERES"/>
    <d v="2026-06-18T16:14:52"/>
    <x v="717"/>
    <n v="860513493"/>
    <s v="CONSTRUCTORA BOLIVAR S.A."/>
    <s v="SIN DATOS"/>
    <s v="3016173980"/>
    <x v="845"/>
    <x v="18"/>
    <s v="190615100666480101"/>
    <x v="18"/>
    <x v="2"/>
    <s v="Revisor Instalac. Regadas Oriente"/>
    <x v="1"/>
    <x v="0"/>
    <x v="3"/>
    <x v="716"/>
    <s v="4 días 16:36"/>
    <x v="537"/>
    <x v="0"/>
    <s v="SIN DATO"/>
    <s v="SIN DATO"/>
    <s v="SIN DATO"/>
    <s v="SIN DATO"/>
    <n v="-75.361012000000002"/>
    <n v="6.1589510000000001"/>
    <s v="SUR-ENE"/>
    <x v="1"/>
    <s v="1"/>
    <x v="0"/>
  </r>
  <r>
    <x v="846"/>
    <x v="0"/>
    <s v="NUEVO"/>
    <s v="ENERES"/>
    <d v="2026-06-18T16:15:01"/>
    <x v="717"/>
    <n v="860513493"/>
    <s v="CONSTRUCTORA BOLIVAR S.A."/>
    <s v="SIN DATOS"/>
    <s v="3016173980"/>
    <x v="846"/>
    <x v="18"/>
    <s v="190615100666480203"/>
    <x v="18"/>
    <x v="2"/>
    <s v="Revisor Instalac. Regadas Oriente"/>
    <x v="1"/>
    <x v="0"/>
    <x v="3"/>
    <x v="716"/>
    <s v="4 días 16:36"/>
    <x v="537"/>
    <x v="0"/>
    <s v="SIN DATO"/>
    <s v="SIN DATO"/>
    <s v="SIN DATO"/>
    <s v="SIN DATO"/>
    <n v="-75.361012000000002"/>
    <n v="6.1589510000000001"/>
    <s v="SUR-ENE"/>
    <x v="1"/>
    <s v="1"/>
    <x v="0"/>
  </r>
  <r>
    <x v="847"/>
    <x v="0"/>
    <s v="NUEVO"/>
    <s v="ENERES"/>
    <d v="2026-06-18T16:20:47"/>
    <x v="718"/>
    <n v="860513493"/>
    <s v="CONSTRUCTORA BOLIVAR S.A."/>
    <s v="SIN DATOS"/>
    <s v="3016173980"/>
    <x v="847"/>
    <x v="18"/>
    <s v="190615100666470601"/>
    <x v="18"/>
    <x v="2"/>
    <s v="Revisor Instalac. Regadas Oriente"/>
    <x v="1"/>
    <x v="0"/>
    <x v="3"/>
    <x v="717"/>
    <s v="4 días 16:36"/>
    <x v="537"/>
    <x v="0"/>
    <s v="SIN DATO"/>
    <s v="SIN DATO"/>
    <s v="SIN DATO"/>
    <s v="SIN DATO"/>
    <n v="-75.361093999999994"/>
    <n v="6.1592729999999998"/>
    <s v="SUR-ENE"/>
    <x v="1"/>
    <s v="1"/>
    <x v="0"/>
  </r>
  <r>
    <x v="848"/>
    <x v="0"/>
    <s v="NUEVO"/>
    <s v="ENERES"/>
    <d v="2026-06-18T16:20:48"/>
    <x v="718"/>
    <n v="860513493"/>
    <s v="CONSTRUCTORA BOLIVAR S.A."/>
    <s v="SIN DATOS"/>
    <s v="3016173980"/>
    <x v="848"/>
    <x v="18"/>
    <s v="190615100666470701"/>
    <x v="18"/>
    <x v="2"/>
    <s v="Revisor Instalac. Regadas Oriente"/>
    <x v="1"/>
    <x v="0"/>
    <x v="3"/>
    <x v="717"/>
    <s v="4 días 16:36"/>
    <x v="537"/>
    <x v="0"/>
    <s v="SIN DATO"/>
    <s v="SIN DATO"/>
    <s v="SIN DATO"/>
    <s v="SIN DATO"/>
    <n v="-75.361093999999994"/>
    <n v="6.1592729999999998"/>
    <s v="SUR-ENE"/>
    <x v="1"/>
    <s v="1"/>
    <x v="0"/>
  </r>
  <r>
    <x v="849"/>
    <x v="0"/>
    <s v="NUEVO"/>
    <s v="ENERES"/>
    <d v="2026-06-18T16:20:49"/>
    <x v="718"/>
    <n v="860513493"/>
    <s v="CONSTRUCTORA BOLIVAR S.A."/>
    <s v="SIN DATOS"/>
    <s v="3016173980"/>
    <x v="849"/>
    <x v="18"/>
    <s v="190615100666470504"/>
    <x v="18"/>
    <x v="2"/>
    <s v="Revisor Instalac. Regadas Oriente"/>
    <x v="1"/>
    <x v="0"/>
    <x v="3"/>
    <x v="717"/>
    <s v="4 días 16:36"/>
    <x v="537"/>
    <x v="0"/>
    <s v="SIN DATO"/>
    <s v="SIN DATO"/>
    <s v="SIN DATO"/>
    <s v="SIN DATO"/>
    <n v="-75.361093999999994"/>
    <n v="6.1592729999999998"/>
    <s v="SUR-ENE"/>
    <x v="1"/>
    <s v="1"/>
    <x v="0"/>
  </r>
  <r>
    <x v="850"/>
    <x v="0"/>
    <s v="NUEVO"/>
    <s v="ENERES"/>
    <d v="2026-06-18T16:21:12"/>
    <x v="719"/>
    <n v="860513493"/>
    <s v="CONSTRUCTORA BOLIVAR S.A."/>
    <s v="SIN DATOS"/>
    <s v="3016173980"/>
    <x v="850"/>
    <x v="18"/>
    <s v="190615100666470802"/>
    <x v="18"/>
    <x v="2"/>
    <s v="Revisor Instalac. Regadas Oriente"/>
    <x v="1"/>
    <x v="0"/>
    <x v="3"/>
    <x v="718"/>
    <s v="4 días 16:36"/>
    <x v="537"/>
    <x v="0"/>
    <s v="SIN DATO"/>
    <s v="SIN DATO"/>
    <s v="SIN DATO"/>
    <s v="SIN DATO"/>
    <n v="-75.361093999999994"/>
    <n v="6.1592729999999998"/>
    <s v="SUR-ENE"/>
    <x v="1"/>
    <s v="1"/>
    <x v="0"/>
  </r>
  <r>
    <x v="851"/>
    <x v="0"/>
    <s v="NUEVO"/>
    <s v="ENERES"/>
    <d v="2026-06-18T16:21:19"/>
    <x v="719"/>
    <n v="860513493"/>
    <s v="CONSTRUCTORA BOLIVAR S.A."/>
    <s v="SIN DATOS"/>
    <s v="3016173980"/>
    <x v="851"/>
    <x v="18"/>
    <s v="190615100666470502"/>
    <x v="18"/>
    <x v="2"/>
    <s v="Revisor Instalac. Regadas Oriente"/>
    <x v="1"/>
    <x v="0"/>
    <x v="3"/>
    <x v="718"/>
    <s v="4 días 16:36"/>
    <x v="537"/>
    <x v="0"/>
    <s v="SIN DATO"/>
    <s v="SIN DATO"/>
    <s v="SIN DATO"/>
    <s v="SIN DATO"/>
    <n v="-75.361093999999994"/>
    <n v="6.1592729999999998"/>
    <s v="SUR-ENE"/>
    <x v="1"/>
    <s v="1"/>
    <x v="0"/>
  </r>
  <r>
    <x v="852"/>
    <x v="0"/>
    <s v="NUEVO"/>
    <s v="ENERES"/>
    <d v="2026-06-18T16:22:04"/>
    <x v="719"/>
    <n v="860513493"/>
    <s v="CONSTRUCTORA BOLIVAR S.A."/>
    <s v="SIN DATOS"/>
    <s v="3016173980"/>
    <x v="852"/>
    <x v="18"/>
    <s v="900056150002183024"/>
    <x v="18"/>
    <x v="2"/>
    <s v="Revisor Instalac. Regadas Oriente"/>
    <x v="1"/>
    <x v="0"/>
    <x v="3"/>
    <x v="718"/>
    <s v="4 días 16:36"/>
    <x v="537"/>
    <x v="0"/>
    <s v="SIN DATO"/>
    <s v="SIN DATO"/>
    <s v="SIN DATO"/>
    <s v="SIN DATO"/>
    <n v="-75.360962999999998"/>
    <n v="6.1596080000000004"/>
    <s v="SUR-ENE"/>
    <x v="1"/>
    <s v="1"/>
    <x v="0"/>
  </r>
  <r>
    <x v="853"/>
    <x v="0"/>
    <s v="NUEVO"/>
    <s v="ENERES"/>
    <d v="2026-06-18T16:31:33"/>
    <x v="719"/>
    <n v="860513493"/>
    <s v="CONSTRUCTORA BOLIVAR S.A."/>
    <s v="SIN DATOS"/>
    <s v="3016173980"/>
    <x v="853"/>
    <x v="18"/>
    <s v="190615100666470803"/>
    <x v="18"/>
    <x v="2"/>
    <s v="Revisor Instalac. Regadas Oriente"/>
    <x v="1"/>
    <x v="0"/>
    <x v="3"/>
    <x v="718"/>
    <s v="4 días 16:36"/>
    <x v="537"/>
    <x v="0"/>
    <s v="SIN DATO"/>
    <s v="SIN DATO"/>
    <s v="SIN DATO"/>
    <s v="SIN DATO"/>
    <n v="-75.361093999999994"/>
    <n v="6.1592729999999998"/>
    <s v="SUR-ENE"/>
    <x v="1"/>
    <s v="1"/>
    <x v="0"/>
  </r>
  <r>
    <x v="854"/>
    <x v="0"/>
    <s v="NUEVO"/>
    <s v="ENERES"/>
    <d v="2026-06-18T16:31:33"/>
    <x v="720"/>
    <n v="860513493"/>
    <s v="CONSTRUCTORA BOLIVAR S.A."/>
    <s v="SIN DATOS"/>
    <s v="3016173980"/>
    <x v="854"/>
    <x v="18"/>
    <s v="190615100666470805"/>
    <x v="18"/>
    <x v="2"/>
    <s v="Revisor Instalac. Regadas Oriente"/>
    <x v="1"/>
    <x v="0"/>
    <x v="3"/>
    <x v="719"/>
    <s v="4 días 16:36"/>
    <x v="537"/>
    <x v="0"/>
    <s v="SIN DATO"/>
    <s v="SIN DATO"/>
    <s v="SIN DATO"/>
    <s v="SIN DATO"/>
    <n v="-75.361093999999994"/>
    <n v="6.1592729999999998"/>
    <s v="SUR-ENE"/>
    <x v="1"/>
    <s v="1"/>
    <x v="0"/>
  </r>
  <r>
    <x v="855"/>
    <x v="0"/>
    <s v="NUEVO"/>
    <s v="ENERES"/>
    <d v="2026-06-18T16:31:50"/>
    <x v="720"/>
    <n v="860513493"/>
    <s v="CONSTRUCTORA BOLIVAR S.A."/>
    <s v="SIN DATOS"/>
    <s v="3016173980"/>
    <x v="855"/>
    <x v="18"/>
    <s v="190615100666470808"/>
    <x v="18"/>
    <x v="2"/>
    <s v="Revisor Instalac. Regadas Oriente"/>
    <x v="1"/>
    <x v="0"/>
    <x v="3"/>
    <x v="719"/>
    <s v="4 días 16:36"/>
    <x v="537"/>
    <x v="0"/>
    <s v="SIN DATO"/>
    <s v="SIN DATO"/>
    <s v="SIN DATO"/>
    <s v="SIN DATO"/>
    <n v="-75.361093999999994"/>
    <n v="6.1592729999999998"/>
    <s v="SUR-ENE"/>
    <x v="1"/>
    <s v="1"/>
    <x v="0"/>
  </r>
  <r>
    <x v="856"/>
    <x v="0"/>
    <s v="NUEVO"/>
    <s v="ENERES"/>
    <d v="2026-06-18T16:31:54"/>
    <x v="720"/>
    <n v="860513493"/>
    <s v="CONSTRUCTORA BOLIVAR S.A."/>
    <s v="SIN DATOS"/>
    <s v="3016173980"/>
    <x v="856"/>
    <x v="18"/>
    <s v="190615100666470901"/>
    <x v="18"/>
    <x v="2"/>
    <s v="Revisor Instalac. Regadas Oriente"/>
    <x v="1"/>
    <x v="0"/>
    <x v="3"/>
    <x v="719"/>
    <s v="4 días 16:36"/>
    <x v="537"/>
    <x v="0"/>
    <s v="SIN DATO"/>
    <s v="SIN DATO"/>
    <s v="SIN DATO"/>
    <s v="SIN DATO"/>
    <n v="-75.361093999999994"/>
    <n v="6.1592729999999998"/>
    <s v="SUR-ENE"/>
    <x v="1"/>
    <s v="1"/>
    <x v="0"/>
  </r>
  <r>
    <x v="857"/>
    <x v="0"/>
    <s v="NUEVO"/>
    <s v="ENERES"/>
    <d v="2026-06-18T16:40:28"/>
    <x v="721"/>
    <n v="860513493"/>
    <s v="CONSTRUCTORA BOLIVAR S.A."/>
    <s v="SIN DATOS"/>
    <s v="3016173980"/>
    <x v="857"/>
    <x v="18"/>
    <s v="190615100666460708"/>
    <x v="18"/>
    <x v="2"/>
    <s v="Revisor Instalac. Regadas Oriente"/>
    <x v="1"/>
    <x v="0"/>
    <x v="3"/>
    <x v="720"/>
    <s v="4 días 16:36"/>
    <x v="537"/>
    <x v="0"/>
    <s v="SIN DATO"/>
    <s v="SIN DATO"/>
    <s v="SIN DATO"/>
    <s v="SIN DATO"/>
    <n v="-75.410936840999995"/>
    <n v="6.1513271930000402"/>
    <s v="SUR-ENE"/>
    <x v="1"/>
    <s v="1"/>
    <x v="0"/>
  </r>
  <r>
    <x v="858"/>
    <x v="0"/>
    <s v="NUEVO"/>
    <s v="ENERES"/>
    <d v="2026-06-18T16:40:31"/>
    <x v="721"/>
    <n v="860513493"/>
    <s v="CONSTRUCTORA BOLIVAR S.A."/>
    <s v="SIN DATOS"/>
    <s v="3016173980"/>
    <x v="858"/>
    <x v="18"/>
    <s v="190615100666460707"/>
    <x v="18"/>
    <x v="2"/>
    <s v="Revisor Instalac. Regadas Oriente"/>
    <x v="1"/>
    <x v="0"/>
    <x v="3"/>
    <x v="720"/>
    <s v="4 días 16:36"/>
    <x v="537"/>
    <x v="0"/>
    <s v="SIN DATO"/>
    <s v="SIN DATO"/>
    <s v="SIN DATO"/>
    <s v="SIN DATO"/>
    <n v="-75.410936840999995"/>
    <n v="6.1513271930000402"/>
    <s v="SUR-ENE"/>
    <x v="1"/>
    <s v="1"/>
    <x v="0"/>
  </r>
  <r>
    <x v="859"/>
    <x v="0"/>
    <s v="NUEVO"/>
    <s v="ENERES"/>
    <d v="2026-06-18T16:40:34"/>
    <x v="721"/>
    <n v="860513493"/>
    <s v="CONSTRUCTORA BOLIVAR S.A."/>
    <s v="SIN DATOS"/>
    <s v="3016173980"/>
    <x v="859"/>
    <x v="18"/>
    <s v="190615100666460802"/>
    <x v="18"/>
    <x v="2"/>
    <s v="Revisor Instalac. Regadas Oriente"/>
    <x v="1"/>
    <x v="0"/>
    <x v="3"/>
    <x v="720"/>
    <s v="4 días 16:36"/>
    <x v="537"/>
    <x v="0"/>
    <s v="SIN DATO"/>
    <s v="SIN DATO"/>
    <s v="SIN DATO"/>
    <s v="SIN DATO"/>
    <n v="-75.410936840999995"/>
    <n v="6.1513271930000402"/>
    <s v="SUR-ENE"/>
    <x v="1"/>
    <s v="1"/>
    <x v="0"/>
  </r>
  <r>
    <x v="860"/>
    <x v="0"/>
    <s v="NUEVO"/>
    <s v="ENERES"/>
    <d v="2026-06-18T16:40:34"/>
    <x v="722"/>
    <n v="860513493"/>
    <s v="CONSTRUCTORA BOLIVAR S.A."/>
    <s v="SIN DATOS"/>
    <s v="3016173980"/>
    <x v="860"/>
    <x v="18"/>
    <s v="190615100666460706"/>
    <x v="18"/>
    <x v="2"/>
    <s v="Revisor Instalac. Regadas Oriente"/>
    <x v="1"/>
    <x v="0"/>
    <x v="3"/>
    <x v="721"/>
    <s v="4 días 16:36"/>
    <x v="537"/>
    <x v="0"/>
    <s v="SIN DATO"/>
    <s v="SIN DATO"/>
    <s v="SIN DATO"/>
    <s v="SIN DATO"/>
    <n v="-75.410936840999995"/>
    <n v="6.1513271930000402"/>
    <s v="SUR-ENE"/>
    <x v="1"/>
    <s v="1"/>
    <x v="0"/>
  </r>
  <r>
    <x v="861"/>
    <x v="0"/>
    <s v="NUEVO"/>
    <s v="ENERES"/>
    <d v="2026-06-18T16:46:46"/>
    <x v="722"/>
    <n v="860513493"/>
    <s v="CONSTRUCTORA BOLIVAR S.A."/>
    <s v="SIN DATOS"/>
    <s v="3016173980"/>
    <x v="861"/>
    <x v="18"/>
    <s v="190615100666450104"/>
    <x v="18"/>
    <x v="2"/>
    <s v="Revisor Instalac. Regadas Oriente"/>
    <x v="1"/>
    <x v="0"/>
    <x v="3"/>
    <x v="721"/>
    <s v="4 días 16:36"/>
    <x v="537"/>
    <x v="0"/>
    <s v="SIN DATO"/>
    <s v="SIN DATO"/>
    <s v="SIN DATO"/>
    <s v="SIN DATO"/>
    <n v="-75.410936840999995"/>
    <n v="6.1513271930000402"/>
    <s v="SUR-ENE"/>
    <x v="1"/>
    <s v="1"/>
    <x v="0"/>
  </r>
  <r>
    <x v="862"/>
    <x v="0"/>
    <s v="NUEVO"/>
    <s v="ENERES"/>
    <d v="2026-06-18T16:46:48"/>
    <x v="722"/>
    <n v="860513493"/>
    <s v="CONSTRUCTORA BOLIVAR S.A."/>
    <s v="SIN DATOS"/>
    <s v="3016173980"/>
    <x v="862"/>
    <x v="18"/>
    <s v="190615100666470907"/>
    <x v="18"/>
    <x v="2"/>
    <s v="Revisor Instalac. Regadas Oriente"/>
    <x v="1"/>
    <x v="0"/>
    <x v="3"/>
    <x v="721"/>
    <s v="4 días 16:36"/>
    <x v="537"/>
    <x v="0"/>
    <s v="SIN DATO"/>
    <s v="SIN DATO"/>
    <s v="SIN DATO"/>
    <s v="SIN DATO"/>
    <n v="-75.361093999999994"/>
    <n v="6.1592729999999998"/>
    <s v="SUR-ENE"/>
    <x v="1"/>
    <s v="1"/>
    <x v="0"/>
  </r>
  <r>
    <x v="863"/>
    <x v="0"/>
    <s v="NUEVO"/>
    <s v="ENERES"/>
    <d v="2026-06-18T16:46:48"/>
    <x v="722"/>
    <n v="860513493"/>
    <s v="CONSTRUCTORA BOLIVAR S.A."/>
    <s v="SIN DATOS"/>
    <s v="3016173980"/>
    <x v="863"/>
    <x v="18"/>
    <s v="190615100666450103"/>
    <x v="18"/>
    <x v="2"/>
    <s v="Revisor Instalac. Regadas Oriente"/>
    <x v="1"/>
    <x v="0"/>
    <x v="3"/>
    <x v="721"/>
    <s v="4 días 16:36"/>
    <x v="537"/>
    <x v="0"/>
    <s v="SIN DATO"/>
    <s v="SIN DATO"/>
    <s v="SIN DATO"/>
    <s v="SIN DATO"/>
    <n v="-75.410936840999995"/>
    <n v="6.1513271930000402"/>
    <s v="SUR-ENE"/>
    <x v="1"/>
    <s v="1"/>
    <x v="0"/>
  </r>
  <r>
    <x v="864"/>
    <x v="0"/>
    <s v="NUEVO"/>
    <s v="ENERES"/>
    <d v="2026-06-18T16:46:53"/>
    <x v="723"/>
    <n v="860513493"/>
    <s v="CONSTRUCTORA BOLIVAR S.A."/>
    <s v="SIN DATOS"/>
    <s v="3016173980"/>
    <x v="864"/>
    <x v="18"/>
    <s v="190615100666450105"/>
    <x v="18"/>
    <x v="2"/>
    <s v="Revisor Instalac. Regadas Oriente"/>
    <x v="1"/>
    <x v="0"/>
    <x v="3"/>
    <x v="722"/>
    <s v="4 días 16:36"/>
    <x v="537"/>
    <x v="0"/>
    <s v="SIN DATO"/>
    <s v="SIN DATO"/>
    <s v="SIN DATO"/>
    <s v="SIN DATO"/>
    <n v="-75.410936840999995"/>
    <n v="6.1513271930000402"/>
    <s v="SUR-ENE"/>
    <x v="1"/>
    <s v="1"/>
    <x v="0"/>
  </r>
  <r>
    <x v="865"/>
    <x v="0"/>
    <s v="NUEVO"/>
    <s v="ENERES"/>
    <d v="2026-06-18T16:46:55"/>
    <x v="723"/>
    <n v="860513493"/>
    <s v="CONSTRUCTORA BOLIVAR S.A."/>
    <s v="SIN DATOS"/>
    <s v="3016173980"/>
    <x v="865"/>
    <x v="18"/>
    <s v="190615100666470904"/>
    <x v="18"/>
    <x v="2"/>
    <s v="Revisor Instalac. Regadas Oriente"/>
    <x v="1"/>
    <x v="0"/>
    <x v="3"/>
    <x v="722"/>
    <s v="4 días 16:36"/>
    <x v="537"/>
    <x v="0"/>
    <s v="SIN DATO"/>
    <s v="SIN DATO"/>
    <s v="SIN DATO"/>
    <s v="SIN DATO"/>
    <n v="-75.361093999999994"/>
    <n v="6.1592729999999998"/>
    <s v="SUR-ENE"/>
    <x v="1"/>
    <s v="1"/>
    <x v="0"/>
  </r>
  <r>
    <x v="866"/>
    <x v="0"/>
    <s v="NUEVO"/>
    <s v="ENERES"/>
    <d v="2026-06-18T16:47:04"/>
    <x v="723"/>
    <n v="860513493"/>
    <s v="CONSTRUCTORA BOLIVAR S.A."/>
    <s v="SIN DATOS"/>
    <s v="3016173980"/>
    <x v="866"/>
    <x v="18"/>
    <s v="190615100666470804"/>
    <x v="18"/>
    <x v="2"/>
    <s v="Revisor Instalac. Regadas Oriente"/>
    <x v="1"/>
    <x v="0"/>
    <x v="3"/>
    <x v="722"/>
    <s v="4 días 16:36"/>
    <x v="537"/>
    <x v="0"/>
    <s v="SIN DATO"/>
    <s v="SIN DATO"/>
    <s v="SIN DATO"/>
    <s v="SIN DATO"/>
    <n v="-75.361093999999994"/>
    <n v="6.1592729999999998"/>
    <s v="SUR-ENE"/>
    <x v="1"/>
    <s v="1"/>
    <x v="0"/>
  </r>
  <r>
    <x v="867"/>
    <x v="0"/>
    <s v="NUEVO"/>
    <s v="ENERES"/>
    <d v="2026-06-18T16:47:10"/>
    <x v="724"/>
    <n v="860513493"/>
    <s v="CONSTRUCTORA BOLIVAR S.A."/>
    <s v="SIN DATOS"/>
    <s v="3016173980"/>
    <x v="867"/>
    <x v="18"/>
    <s v="190615100666450102"/>
    <x v="18"/>
    <x v="2"/>
    <s v="Revisor Instalac. Regadas Oriente"/>
    <x v="1"/>
    <x v="0"/>
    <x v="3"/>
    <x v="723"/>
    <s v="4 días 16:36"/>
    <x v="537"/>
    <x v="0"/>
    <s v="SIN DATO"/>
    <s v="SIN DATO"/>
    <s v="SIN DATO"/>
    <s v="SIN DATO"/>
    <n v="-75.410936840999995"/>
    <n v="6.1513271930000402"/>
    <s v="SUR-ENE"/>
    <x v="1"/>
    <s v="1"/>
    <x v="0"/>
  </r>
  <r>
    <x v="868"/>
    <x v="3"/>
    <s v="NUEVO"/>
    <s v="ENEMVI"/>
    <d v="2026-06-18T16:47:21"/>
    <x v="725"/>
    <n v="22025301"/>
    <s v="GLORIA PATRICIA AYALA FRANCO"/>
    <s v="SIN DATOS"/>
    <s v="3045778783"/>
    <x v="868"/>
    <x v="11"/>
    <s v="190318204813153000"/>
    <x v="11"/>
    <x v="5"/>
    <s v="ORIENTE-RMRT-Edwin F. Feria Torres"/>
    <x v="0"/>
    <x v="0"/>
    <x v="8"/>
    <x v="724"/>
    <s v="15 días 16:47"/>
    <x v="159"/>
    <x v="3"/>
    <s v="SIN DATO"/>
    <s v="SIN DATO"/>
    <s v="SIN DATO"/>
    <s v="SIN DATO"/>
    <n v="-75.451577999999998"/>
    <n v="6.2479550000000001"/>
    <s v="SUR-ENE"/>
    <x v="1"/>
    <s v="1"/>
    <x v="3"/>
  </r>
  <r>
    <x v="869"/>
    <x v="0"/>
    <s v="NUEVO"/>
    <s v="ENERES"/>
    <d v="2026-06-18T16:52:09"/>
    <x v="726"/>
    <n v="860513493"/>
    <s v="CONSTRUCTORA BOLIVAR S.A."/>
    <s v="SIN DATOS"/>
    <s v="3016173980"/>
    <x v="869"/>
    <x v="18"/>
    <s v="190615100666450303"/>
    <x v="18"/>
    <x v="2"/>
    <s v="Revisor Instalac. Regadas Oriente"/>
    <x v="1"/>
    <x v="0"/>
    <x v="3"/>
    <x v="725"/>
    <s v="4 días 11:23"/>
    <x v="323"/>
    <x v="0"/>
    <s v="SIN DATO"/>
    <s v="SIN DATO"/>
    <s v="SIN DATO"/>
    <s v="SIN DATO"/>
    <n v="-75.410936840999995"/>
    <n v="6.1513271930000402"/>
    <s v="SUR-ENE"/>
    <x v="1"/>
    <s v="1"/>
    <x v="0"/>
  </r>
  <r>
    <x v="870"/>
    <x v="0"/>
    <s v="NUEVO"/>
    <s v="ENERES"/>
    <d v="2026-06-18T16:52:09"/>
    <x v="724"/>
    <n v="860513493"/>
    <s v="CONSTRUCTORA BOLIVAR S.A."/>
    <s v="SIN DATOS"/>
    <s v="3016173980"/>
    <x v="870"/>
    <x v="18"/>
    <s v="190615100666450308"/>
    <x v="18"/>
    <x v="2"/>
    <s v="Revisor Instalac. Regadas Oriente"/>
    <x v="1"/>
    <x v="0"/>
    <x v="3"/>
    <x v="723"/>
    <s v="4 días 16:36"/>
    <x v="537"/>
    <x v="0"/>
    <s v="SIN DATO"/>
    <s v="SIN DATO"/>
    <s v="SIN DATO"/>
    <s v="SIN DATO"/>
    <n v="-75.410936840999995"/>
    <n v="6.1513271930000402"/>
    <s v="SUR-ENE"/>
    <x v="1"/>
    <s v="1"/>
    <x v="0"/>
  </r>
  <r>
    <x v="871"/>
    <x v="0"/>
    <s v="NUEVO"/>
    <s v="ENERES"/>
    <d v="2026-06-18T16:52:12"/>
    <x v="724"/>
    <n v="860513493"/>
    <s v="CONSTRUCTORA BOLIVAR S.A."/>
    <s v="SIN DATOS"/>
    <s v="3016173980"/>
    <x v="871"/>
    <x v="18"/>
    <s v="190615100666450306"/>
    <x v="18"/>
    <x v="2"/>
    <s v="Revisor Instalac. Regadas Oriente"/>
    <x v="1"/>
    <x v="0"/>
    <x v="3"/>
    <x v="723"/>
    <s v="4 días 16:36"/>
    <x v="537"/>
    <x v="0"/>
    <s v="SIN DATO"/>
    <s v="SIN DATO"/>
    <s v="SIN DATO"/>
    <s v="SIN DATO"/>
    <n v="-75.410936840999995"/>
    <n v="6.1513271930000402"/>
    <s v="SUR-ENE"/>
    <x v="1"/>
    <s v="1"/>
    <x v="0"/>
  </r>
  <r>
    <x v="872"/>
    <x v="0"/>
    <s v="NUEVO"/>
    <s v="ENERES"/>
    <d v="2026-06-18T16:52:11"/>
    <x v="727"/>
    <n v="860513493"/>
    <s v="CONSTRUCTORA BOLIVAR S.A."/>
    <s v="SIN DATOS"/>
    <s v="3016173980"/>
    <x v="872"/>
    <x v="18"/>
    <s v="190615100666450404"/>
    <x v="18"/>
    <x v="2"/>
    <s v="Revisor Instalac. Regadas Oriente"/>
    <x v="1"/>
    <x v="0"/>
    <x v="3"/>
    <x v="726"/>
    <s v="4 días 16:36"/>
    <x v="537"/>
    <x v="0"/>
    <s v="SIN DATO"/>
    <s v="SIN DATO"/>
    <s v="SIN DATO"/>
    <s v="SIN DATO"/>
    <n v="-75.410936840999995"/>
    <n v="6.1513271930000402"/>
    <s v="SUR-ENE"/>
    <x v="1"/>
    <s v="1"/>
    <x v="0"/>
  </r>
  <r>
    <x v="873"/>
    <x v="0"/>
    <s v="NUEVO"/>
    <s v="ENERES"/>
    <d v="2026-06-18T16:52:24"/>
    <x v="727"/>
    <n v="860513493"/>
    <s v="CONSTRUCTORA BOLIVAR S.A."/>
    <s v="SIN DATOS"/>
    <s v="3016173980"/>
    <x v="873"/>
    <x v="18"/>
    <s v="190615100666450305"/>
    <x v="18"/>
    <x v="2"/>
    <s v="Revisor Instalac. Regadas Oriente"/>
    <x v="1"/>
    <x v="0"/>
    <x v="3"/>
    <x v="726"/>
    <s v="4 días 16:36"/>
    <x v="537"/>
    <x v="0"/>
    <s v="SIN DATO"/>
    <s v="SIN DATO"/>
    <s v="SIN DATO"/>
    <s v="SIN DATO"/>
    <n v="-75.410936840999995"/>
    <n v="6.1513271930000402"/>
    <s v="SUR-ENE"/>
    <x v="1"/>
    <s v="1"/>
    <x v="0"/>
  </r>
  <r>
    <x v="874"/>
    <x v="0"/>
    <s v="NUEVO"/>
    <s v="ENERES"/>
    <d v="2026-06-18T16:52:26"/>
    <x v="727"/>
    <n v="860513493"/>
    <s v="CONSTRUCTORA BOLIVAR S.A."/>
    <s v="SIN DATOS"/>
    <s v="3016173980"/>
    <x v="874"/>
    <x v="18"/>
    <s v="190615100666450401"/>
    <x v="18"/>
    <x v="2"/>
    <s v="Revisor Instalac. Regadas Oriente"/>
    <x v="1"/>
    <x v="0"/>
    <x v="3"/>
    <x v="726"/>
    <s v="4 días 16:36"/>
    <x v="537"/>
    <x v="0"/>
    <s v="SIN DATO"/>
    <s v="SIN DATO"/>
    <s v="SIN DATO"/>
    <s v="SIN DATO"/>
    <n v="-75.410936840999995"/>
    <n v="6.1513271930000402"/>
    <s v="SUR-ENE"/>
    <x v="1"/>
    <s v="1"/>
    <x v="0"/>
  </r>
  <r>
    <x v="875"/>
    <x v="0"/>
    <s v="NUEVO"/>
    <s v="ENEDOM"/>
    <d v="2026-07-09T10:04:15"/>
    <x v="728"/>
    <n v="43114901"/>
    <s v="ROSMIRA CHALA VALOYES"/>
    <s v="SIN DATOS"/>
    <s v="3226110344"/>
    <x v="875"/>
    <x v="13"/>
    <s v="051920205000950201"/>
    <x v="13"/>
    <x v="0"/>
    <s v="METROSUR Vin. Legal. y Ref. Rega."/>
    <x v="1"/>
    <x v="0"/>
    <x v="3"/>
    <x v="727"/>
    <s v="0 días 10:04"/>
    <x v="538"/>
    <x v="0"/>
    <s v="8/07/2026 22:30:47"/>
    <s v="EFECTIVO PARA HV"/>
    <s v="JONNY ALEXANDER GUZMAN CONTRERAS"/>
    <s v="Hv más pase "/>
    <n v="-75.614511210000003"/>
    <n v="6.2211917300000001"/>
    <s v="SUR-ENE"/>
    <x v="2"/>
    <s v="1"/>
    <x v="0"/>
  </r>
  <r>
    <x v="876"/>
    <x v="0"/>
    <s v="NUEVO"/>
    <s v="ENERES"/>
    <d v="2026-06-18T17:01:42"/>
    <x v="727"/>
    <n v="860513493"/>
    <s v="CONSTRUCTORA BOLIVAR S.A."/>
    <s v="SIN DATOS"/>
    <s v="3016173980"/>
    <x v="876"/>
    <x v="18"/>
    <s v="190615100666450407"/>
    <x v="18"/>
    <x v="2"/>
    <s v="Revisor Instalac. Regadas Oriente"/>
    <x v="1"/>
    <x v="0"/>
    <x v="3"/>
    <x v="726"/>
    <s v="4 días 16:36"/>
    <x v="537"/>
    <x v="0"/>
    <s v="SIN DATO"/>
    <s v="SIN DATO"/>
    <s v="SIN DATO"/>
    <s v="SIN DATO"/>
    <n v="-75.410936840999995"/>
    <n v="6.1513271930000402"/>
    <s v="SUR-ENE"/>
    <x v="1"/>
    <s v="1"/>
    <x v="0"/>
  </r>
  <r>
    <x v="877"/>
    <x v="0"/>
    <s v="NUEVO"/>
    <s v="ENERES"/>
    <d v="2026-06-18T17:01:44"/>
    <x v="729"/>
    <n v="860513493"/>
    <s v="CONSTRUCTORA BOLIVAR S.A."/>
    <s v="SIN DATOS"/>
    <s v="3016173980"/>
    <x v="877"/>
    <x v="18"/>
    <s v="190615100666450503"/>
    <x v="18"/>
    <x v="2"/>
    <s v="Revisor Instalac. Regadas Oriente"/>
    <x v="1"/>
    <x v="0"/>
    <x v="3"/>
    <x v="728"/>
    <s v="4 días 16:36"/>
    <x v="537"/>
    <x v="0"/>
    <s v="SIN DATO"/>
    <s v="SIN DATO"/>
    <s v="SIN DATO"/>
    <s v="SIN DATO"/>
    <n v="-75.410936840999995"/>
    <n v="6.1513271930000402"/>
    <s v="SUR-ENE"/>
    <x v="1"/>
    <s v="1"/>
    <x v="0"/>
  </r>
  <r>
    <x v="878"/>
    <x v="0"/>
    <s v="NUEVO"/>
    <s v="ENERES"/>
    <d v="2026-06-18T17:01:52"/>
    <x v="729"/>
    <n v="860513493"/>
    <s v="CONSTRUCTORA BOLIVAR S.A."/>
    <s v="SIN DATOS"/>
    <s v="3016173980"/>
    <x v="878"/>
    <x v="18"/>
    <s v="190615100666450406"/>
    <x v="18"/>
    <x v="2"/>
    <s v="Revisor Instalac. Regadas Oriente"/>
    <x v="1"/>
    <x v="0"/>
    <x v="3"/>
    <x v="728"/>
    <s v="4 días 16:36"/>
    <x v="537"/>
    <x v="0"/>
    <s v="SIN DATO"/>
    <s v="SIN DATO"/>
    <s v="SIN DATO"/>
    <s v="SIN DATO"/>
    <n v="-75.410936840999995"/>
    <n v="6.1513271930000402"/>
    <s v="SUR-ENE"/>
    <x v="1"/>
    <s v="1"/>
    <x v="0"/>
  </r>
  <r>
    <x v="879"/>
    <x v="0"/>
    <s v="NUEVO"/>
    <s v="ENERES"/>
    <d v="2026-06-18T17:07:42"/>
    <x v="729"/>
    <n v="860513493"/>
    <s v="CONSTRUCTORA BOLIVAR S.A."/>
    <s v="SIN DATOS"/>
    <s v="3016173980"/>
    <x v="879"/>
    <x v="18"/>
    <s v="190615100666460703"/>
    <x v="18"/>
    <x v="2"/>
    <s v="Revisor Instalac. Regadas Oriente"/>
    <x v="1"/>
    <x v="0"/>
    <x v="3"/>
    <x v="728"/>
    <s v="4 días 16:36"/>
    <x v="537"/>
    <x v="0"/>
    <s v="SIN DATO"/>
    <s v="SIN DATO"/>
    <s v="SIN DATO"/>
    <s v="SIN DATO"/>
    <n v="-75.410936840999995"/>
    <n v="6.1513271930000402"/>
    <s v="SUR-ENE"/>
    <x v="1"/>
    <s v="1"/>
    <x v="0"/>
  </r>
  <r>
    <x v="880"/>
    <x v="0"/>
    <s v="NUEVO"/>
    <s v="ENERES"/>
    <d v="2026-06-18T17:07:43"/>
    <x v="730"/>
    <n v="860513493"/>
    <s v="CONSTRUCTORA BOLIVAR S.A."/>
    <s v="SIN DATOS"/>
    <s v="3016173980"/>
    <x v="880"/>
    <x v="18"/>
    <s v="190615100666460608"/>
    <x v="18"/>
    <x v="2"/>
    <s v="Revisor Instalac. Regadas Oriente"/>
    <x v="1"/>
    <x v="0"/>
    <x v="3"/>
    <x v="729"/>
    <s v="4 días 16:36"/>
    <x v="537"/>
    <x v="0"/>
    <s v="SIN DATO"/>
    <s v="SIN DATO"/>
    <s v="SIN DATO"/>
    <s v="SIN DATO"/>
    <n v="-75.410936840999995"/>
    <n v="6.1513271930000402"/>
    <s v="SUR-ENE"/>
    <x v="1"/>
    <s v="1"/>
    <x v="0"/>
  </r>
  <r>
    <x v="881"/>
    <x v="0"/>
    <s v="NUEVO"/>
    <s v="ENERES"/>
    <d v="2026-06-18T17:07:44"/>
    <x v="730"/>
    <n v="860513493"/>
    <s v="CONSTRUCTORA BOLIVAR S.A."/>
    <s v="SIN DATOS"/>
    <s v="3016173980"/>
    <x v="881"/>
    <x v="18"/>
    <s v="190615100666460604"/>
    <x v="18"/>
    <x v="2"/>
    <s v="Revisor Instalac. Regadas Oriente"/>
    <x v="1"/>
    <x v="0"/>
    <x v="3"/>
    <x v="729"/>
    <s v="4 días 16:36"/>
    <x v="537"/>
    <x v="0"/>
    <s v="SIN DATO"/>
    <s v="SIN DATO"/>
    <s v="SIN DATO"/>
    <s v="SIN DATO"/>
    <n v="-75.410936840999995"/>
    <n v="6.1513271930000402"/>
    <s v="SUR-ENE"/>
    <x v="1"/>
    <s v="1"/>
    <x v="0"/>
  </r>
  <r>
    <x v="882"/>
    <x v="0"/>
    <s v="NUEVO"/>
    <s v="ENERES"/>
    <d v="2026-06-18T17:07:44"/>
    <x v="730"/>
    <n v="860513493"/>
    <s v="CONSTRUCTORA BOLIVAR S.A."/>
    <s v="SIN DATOS"/>
    <s v="3016173980"/>
    <x v="882"/>
    <x v="18"/>
    <s v="190615100666460704"/>
    <x v="18"/>
    <x v="2"/>
    <s v="Revisor Instalac. Regadas Oriente"/>
    <x v="1"/>
    <x v="0"/>
    <x v="3"/>
    <x v="729"/>
    <s v="4 días 16:36"/>
    <x v="537"/>
    <x v="0"/>
    <s v="SIN DATO"/>
    <s v="SIN DATO"/>
    <s v="SIN DATO"/>
    <s v="SIN DATO"/>
    <n v="-75.410936840999995"/>
    <n v="6.1513271930000402"/>
    <s v="SUR-ENE"/>
    <x v="1"/>
    <s v="1"/>
    <x v="0"/>
  </r>
  <r>
    <x v="883"/>
    <x v="0"/>
    <s v="NUEVO"/>
    <s v="ENERES"/>
    <d v="2026-06-18T17:07:48"/>
    <x v="730"/>
    <n v="860513493"/>
    <s v="CONSTRUCTORA BOLIVAR S.A."/>
    <s v="SIN DATOS"/>
    <s v="3016173980"/>
    <x v="883"/>
    <x v="18"/>
    <s v="190615100666460603"/>
    <x v="18"/>
    <x v="2"/>
    <s v="Revisor Instalac. Regadas Oriente"/>
    <x v="1"/>
    <x v="0"/>
    <x v="3"/>
    <x v="729"/>
    <s v="4 días 16:36"/>
    <x v="537"/>
    <x v="0"/>
    <s v="SIN DATO"/>
    <s v="SIN DATO"/>
    <s v="SIN DATO"/>
    <s v="SIN DATO"/>
    <n v="-75.410936840999995"/>
    <n v="6.1513271930000402"/>
    <s v="SUR-ENE"/>
    <x v="1"/>
    <s v="1"/>
    <x v="0"/>
  </r>
  <r>
    <x v="884"/>
    <x v="0"/>
    <s v="NUEVO"/>
    <s v="ENERES"/>
    <d v="2026-06-18T17:07:57"/>
    <x v="731"/>
    <n v="860513493"/>
    <s v="CONSTRUCTORA BOLIVAR S.A."/>
    <s v="SIN DATOS"/>
    <s v="3016173980"/>
    <x v="884"/>
    <x v="18"/>
    <s v="190615100666460701"/>
    <x v="18"/>
    <x v="2"/>
    <s v="Revisor Instalac. Regadas Oriente"/>
    <x v="1"/>
    <x v="0"/>
    <x v="3"/>
    <x v="730"/>
    <s v="4 días 16:36"/>
    <x v="537"/>
    <x v="0"/>
    <s v="SIN DATO"/>
    <s v="SIN DATO"/>
    <s v="SIN DATO"/>
    <s v="SIN DATO"/>
    <n v="-75.410936840999995"/>
    <n v="6.1513271930000402"/>
    <s v="SUR-ENE"/>
    <x v="1"/>
    <s v="1"/>
    <x v="0"/>
  </r>
  <r>
    <x v="885"/>
    <x v="0"/>
    <s v="NUEVO"/>
    <s v="ENERES"/>
    <d v="2026-06-18T17:13:19"/>
    <x v="731"/>
    <n v="860513493"/>
    <s v="CONSTRUCTORA BOLIVAR S.A."/>
    <s v="SIN DATOS"/>
    <s v="3016173980"/>
    <x v="885"/>
    <x v="18"/>
    <s v="190615100666460402"/>
    <x v="18"/>
    <x v="2"/>
    <s v="Revisor Instalac. Regadas Oriente"/>
    <x v="1"/>
    <x v="0"/>
    <x v="3"/>
    <x v="730"/>
    <s v="4 días 16:36"/>
    <x v="537"/>
    <x v="0"/>
    <s v="SIN DATO"/>
    <s v="SIN DATO"/>
    <s v="SIN DATO"/>
    <s v="SIN DATO"/>
    <n v="-75.410936840999995"/>
    <n v="6.1513271930000402"/>
    <s v="SUR-ENE"/>
    <x v="1"/>
    <s v="1"/>
    <x v="0"/>
  </r>
  <r>
    <x v="886"/>
    <x v="0"/>
    <s v="NUEVO"/>
    <s v="ENERES"/>
    <d v="2026-06-18T17:13:19"/>
    <x v="731"/>
    <n v="860513493"/>
    <s v="CONSTRUCTORA BOLIVAR S.A."/>
    <s v="SIN DATOS"/>
    <s v="3016173980"/>
    <x v="886"/>
    <x v="18"/>
    <s v="190615100666460504"/>
    <x v="18"/>
    <x v="2"/>
    <s v="Revisor Instalac. Regadas Oriente"/>
    <x v="1"/>
    <x v="0"/>
    <x v="3"/>
    <x v="730"/>
    <s v="4 días 16:36"/>
    <x v="537"/>
    <x v="0"/>
    <s v="SIN DATO"/>
    <s v="SIN DATO"/>
    <s v="SIN DATO"/>
    <s v="SIN DATO"/>
    <n v="-75.410936840999995"/>
    <n v="6.1513271930000402"/>
    <s v="SUR-ENE"/>
    <x v="1"/>
    <s v="1"/>
    <x v="0"/>
  </r>
  <r>
    <x v="887"/>
    <x v="0"/>
    <s v="NUEVO"/>
    <s v="ENERES"/>
    <d v="2026-06-18T17:13:24"/>
    <x v="732"/>
    <n v="860513493"/>
    <s v="CONSTRUCTORA BOLIVAR S.A."/>
    <s v="SIN DATOS"/>
    <s v="3016173980"/>
    <x v="887"/>
    <x v="18"/>
    <s v="190615100666460503"/>
    <x v="18"/>
    <x v="2"/>
    <s v="Revisor Instalac. Regadas Oriente"/>
    <x v="1"/>
    <x v="0"/>
    <x v="3"/>
    <x v="731"/>
    <s v="4 días 16:36"/>
    <x v="537"/>
    <x v="0"/>
    <s v="SIN DATO"/>
    <s v="SIN DATO"/>
    <s v="SIN DATO"/>
    <s v="SIN DATO"/>
    <n v="-75.410936840999995"/>
    <n v="6.1513271930000402"/>
    <s v="SUR-ENE"/>
    <x v="1"/>
    <s v="1"/>
    <x v="0"/>
  </r>
  <r>
    <x v="888"/>
    <x v="0"/>
    <s v="NUEVO"/>
    <s v="ENERES"/>
    <d v="2026-06-18T17:13:25"/>
    <x v="732"/>
    <n v="860513493"/>
    <s v="CONSTRUCTORA BOLIVAR S.A."/>
    <s v="SIN DATOS"/>
    <s v="3016173980"/>
    <x v="888"/>
    <x v="18"/>
    <s v="190615100666450607"/>
    <x v="18"/>
    <x v="2"/>
    <s v="Revisor Instalac. Regadas Oriente"/>
    <x v="1"/>
    <x v="0"/>
    <x v="3"/>
    <x v="731"/>
    <s v="4 días 16:36"/>
    <x v="537"/>
    <x v="0"/>
    <s v="SIN DATO"/>
    <s v="SIN DATO"/>
    <s v="SIN DATO"/>
    <s v="SIN DATO"/>
    <n v="-75.410936840999995"/>
    <n v="6.1513271930000402"/>
    <s v="SUR-ENE"/>
    <x v="1"/>
    <s v="1"/>
    <x v="0"/>
  </r>
  <r>
    <x v="889"/>
    <x v="0"/>
    <s v="NUEVO"/>
    <s v="ENERES"/>
    <d v="2026-06-18T17:13:28"/>
    <x v="732"/>
    <n v="860513493"/>
    <s v="CONSTRUCTORA BOLIVAR S.A."/>
    <s v="SIN DATOS"/>
    <s v="3016173980"/>
    <x v="889"/>
    <x v="18"/>
    <s v="190615100666460104"/>
    <x v="18"/>
    <x v="2"/>
    <s v="Revisor Instalac. Regadas Oriente"/>
    <x v="1"/>
    <x v="0"/>
    <x v="3"/>
    <x v="731"/>
    <s v="4 días 16:36"/>
    <x v="537"/>
    <x v="0"/>
    <s v="SIN DATO"/>
    <s v="SIN DATO"/>
    <s v="SIN DATO"/>
    <s v="SIN DATO"/>
    <n v="-75.410936840999995"/>
    <n v="6.1513271930000402"/>
    <s v="SUR-ENE"/>
    <x v="1"/>
    <s v="1"/>
    <x v="0"/>
  </r>
  <r>
    <x v="890"/>
    <x v="0"/>
    <s v="NUEVO"/>
    <s v="ENERES"/>
    <d v="2026-06-18T17:13:32"/>
    <x v="732"/>
    <n v="860513493"/>
    <s v="CONSTRUCTORA BOLIVAR S.A."/>
    <s v="SIN DATOS"/>
    <s v="3016173980"/>
    <x v="890"/>
    <x v="18"/>
    <s v="190615100666460405"/>
    <x v="18"/>
    <x v="2"/>
    <s v="Revisor Instalac. Regadas Oriente"/>
    <x v="1"/>
    <x v="0"/>
    <x v="3"/>
    <x v="731"/>
    <s v="4 días 16:36"/>
    <x v="537"/>
    <x v="0"/>
    <s v="SIN DATO"/>
    <s v="SIN DATO"/>
    <s v="SIN DATO"/>
    <s v="SIN DATO"/>
    <n v="-75.410936840999995"/>
    <n v="6.1513271930000402"/>
    <s v="SUR-ENE"/>
    <x v="1"/>
    <s v="1"/>
    <x v="0"/>
  </r>
  <r>
    <x v="891"/>
    <x v="0"/>
    <s v="NUEVO"/>
    <s v="ENERES"/>
    <d v="2026-06-18T17:13:42"/>
    <x v="733"/>
    <n v="860513493"/>
    <s v="CONSTRUCTORA BOLIVAR S.A."/>
    <s v="SIN DATOS"/>
    <s v="3016173980"/>
    <x v="891"/>
    <x v="18"/>
    <s v="190615100666460206"/>
    <x v="18"/>
    <x v="2"/>
    <s v="Revisor Instalac. Regadas Oriente"/>
    <x v="1"/>
    <x v="0"/>
    <x v="3"/>
    <x v="732"/>
    <s v="4 días 16:36"/>
    <x v="537"/>
    <x v="0"/>
    <s v="SIN DATO"/>
    <s v="SIN DATO"/>
    <s v="SIN DATO"/>
    <s v="SIN DATO"/>
    <n v="-75.410936840999995"/>
    <n v="6.1513271930000402"/>
    <s v="SUR-ENE"/>
    <x v="1"/>
    <s v="1"/>
    <x v="0"/>
  </r>
  <r>
    <x v="892"/>
    <x v="0"/>
    <s v="NUEVO"/>
    <s v="ENERES"/>
    <d v="2026-06-18T17:18:50"/>
    <x v="733"/>
    <n v="860513493"/>
    <s v="CONSTRUCTORA BOLIVAR S.A."/>
    <s v="SIN DATOS"/>
    <s v="3016173980"/>
    <x v="892"/>
    <x v="18"/>
    <s v="190615100666450504"/>
    <x v="18"/>
    <x v="2"/>
    <s v="Revisor Instalac. Regadas Oriente"/>
    <x v="1"/>
    <x v="0"/>
    <x v="3"/>
    <x v="732"/>
    <s v="4 días 16:36"/>
    <x v="537"/>
    <x v="0"/>
    <s v="SIN DATO"/>
    <s v="SIN DATO"/>
    <s v="SIN DATO"/>
    <s v="SIN DATO"/>
    <n v="-75.410936840999995"/>
    <n v="6.1513271930000402"/>
    <s v="SUR-ENE"/>
    <x v="1"/>
    <s v="1"/>
    <x v="0"/>
  </r>
  <r>
    <x v="893"/>
    <x v="0"/>
    <s v="NUEVO"/>
    <s v="ENERES"/>
    <d v="2026-06-18T17:18:51"/>
    <x v="733"/>
    <n v="860513493"/>
    <s v="CONSTRUCTORA BOLIVAR S.A."/>
    <s v="SIN DATOS"/>
    <s v="3016173980"/>
    <x v="893"/>
    <x v="18"/>
    <s v="190615100666460506"/>
    <x v="18"/>
    <x v="2"/>
    <s v="Revisor Instalac. Regadas Oriente"/>
    <x v="1"/>
    <x v="0"/>
    <x v="3"/>
    <x v="732"/>
    <s v="4 días 16:36"/>
    <x v="537"/>
    <x v="0"/>
    <s v="SIN DATO"/>
    <s v="SIN DATO"/>
    <s v="SIN DATO"/>
    <s v="SIN DATO"/>
    <n v="-75.410936840999995"/>
    <n v="6.1513271930000402"/>
    <s v="SUR-ENE"/>
    <x v="1"/>
    <s v="1"/>
    <x v="0"/>
  </r>
  <r>
    <x v="894"/>
    <x v="0"/>
    <s v="NUEVO"/>
    <s v="ENERES"/>
    <d v="2026-06-18T17:18:53"/>
    <x v="734"/>
    <n v="860513493"/>
    <s v="CONSTRUCTORA BOLIVAR S.A."/>
    <s v="SIN DATOS"/>
    <s v="3016173980"/>
    <x v="894"/>
    <x v="18"/>
    <s v="190615100666460507"/>
    <x v="18"/>
    <x v="2"/>
    <s v="Revisor Instalac. Regadas Oriente"/>
    <x v="1"/>
    <x v="0"/>
    <x v="3"/>
    <x v="733"/>
    <s v="4 días 16:36"/>
    <x v="537"/>
    <x v="0"/>
    <s v="SIN DATO"/>
    <s v="SIN DATO"/>
    <s v="SIN DATO"/>
    <s v="SIN DATO"/>
    <n v="-75.410936840999995"/>
    <n v="6.1513271930000402"/>
    <s v="SUR-ENE"/>
    <x v="1"/>
    <s v="1"/>
    <x v="0"/>
  </r>
  <r>
    <x v="895"/>
    <x v="0"/>
    <s v="NUEVO"/>
    <s v="ENERES"/>
    <d v="2026-06-18T17:19:00"/>
    <x v="734"/>
    <n v="860513493"/>
    <s v="CONSTRUCTORA BOLIVAR S.A."/>
    <s v="SIN DATOS"/>
    <s v="3016173980"/>
    <x v="895"/>
    <x v="18"/>
    <s v="190615100666450506"/>
    <x v="18"/>
    <x v="2"/>
    <s v="Revisor Instalac. Regadas Oriente"/>
    <x v="1"/>
    <x v="0"/>
    <x v="3"/>
    <x v="733"/>
    <s v="4 días 16:36"/>
    <x v="537"/>
    <x v="0"/>
    <s v="SIN DATO"/>
    <s v="SIN DATO"/>
    <s v="SIN DATO"/>
    <s v="SIN DATO"/>
    <n v="-75.410936840999995"/>
    <n v="6.1513271930000402"/>
    <s v="SUR-ENE"/>
    <x v="1"/>
    <s v="1"/>
    <x v="0"/>
  </r>
  <r>
    <x v="896"/>
    <x v="0"/>
    <s v="NUEVO"/>
    <s v="ENERES"/>
    <d v="2026-06-18T17:19:01"/>
    <x v="734"/>
    <n v="860513493"/>
    <s v="CONSTRUCTORA BOLIVAR S.A."/>
    <s v="SIN DATOS"/>
    <s v="3016173980"/>
    <x v="896"/>
    <x v="18"/>
    <s v="190615100666460602"/>
    <x v="18"/>
    <x v="2"/>
    <s v="Revisor Instalac. Regadas Oriente"/>
    <x v="1"/>
    <x v="0"/>
    <x v="3"/>
    <x v="733"/>
    <s v="4 días 16:36"/>
    <x v="537"/>
    <x v="0"/>
    <s v="SIN DATO"/>
    <s v="SIN DATO"/>
    <s v="SIN DATO"/>
    <s v="SIN DATO"/>
    <n v="-75.410936840999995"/>
    <n v="6.1513271930000402"/>
    <s v="SUR-ENE"/>
    <x v="1"/>
    <s v="1"/>
    <x v="0"/>
  </r>
  <r>
    <x v="897"/>
    <x v="0"/>
    <s v="NUEVO"/>
    <s v="ENERES"/>
    <d v="2026-06-18T17:19:02"/>
    <x v="734"/>
    <n v="860513493"/>
    <s v="CONSTRUCTORA BOLIVAR S.A."/>
    <s v="SIN DATOS"/>
    <s v="3016173980"/>
    <x v="897"/>
    <x v="18"/>
    <s v="190615100666460508"/>
    <x v="18"/>
    <x v="2"/>
    <s v="Revisor Instalac. Regadas Oriente"/>
    <x v="1"/>
    <x v="0"/>
    <x v="3"/>
    <x v="733"/>
    <s v="4 días 16:36"/>
    <x v="537"/>
    <x v="0"/>
    <s v="SIN DATO"/>
    <s v="SIN DATO"/>
    <s v="SIN DATO"/>
    <s v="SIN DATO"/>
    <n v="-75.410936840999995"/>
    <n v="6.1513271930000402"/>
    <s v="SUR-ENE"/>
    <x v="1"/>
    <s v="1"/>
    <x v="0"/>
  </r>
  <r>
    <x v="898"/>
    <x v="0"/>
    <s v="NUEVO"/>
    <s v="ENERES"/>
    <d v="2026-06-18T17:19:05"/>
    <x v="735"/>
    <n v="860513493"/>
    <s v="CONSTRUCTORA BOLIVAR S.A."/>
    <s v="SIN DATOS"/>
    <s v="3016173980"/>
    <x v="898"/>
    <x v="18"/>
    <s v="190615100666460601"/>
    <x v="18"/>
    <x v="2"/>
    <s v="Revisor Instalac. Regadas Oriente"/>
    <x v="1"/>
    <x v="0"/>
    <x v="3"/>
    <x v="734"/>
    <s v="4 días 16:36"/>
    <x v="537"/>
    <x v="0"/>
    <s v="SIN DATO"/>
    <s v="SIN DATO"/>
    <s v="SIN DATO"/>
    <s v="SIN DATO"/>
    <n v="-75.410936840999995"/>
    <n v="6.1513271930000402"/>
    <s v="SUR-ENE"/>
    <x v="1"/>
    <s v="1"/>
    <x v="0"/>
  </r>
  <r>
    <x v="899"/>
    <x v="0"/>
    <s v="NUEVO"/>
    <s v="ENERES"/>
    <d v="2026-06-18T17:19:16"/>
    <x v="735"/>
    <n v="860513493"/>
    <s v="CONSTRUCTORA BOLIVAR S.A."/>
    <s v="SIN DATOS"/>
    <s v="3016173980"/>
    <x v="899"/>
    <x v="18"/>
    <s v="190615100666460702"/>
    <x v="18"/>
    <x v="2"/>
    <s v="Revisor Instalac. Regadas Oriente"/>
    <x v="1"/>
    <x v="0"/>
    <x v="3"/>
    <x v="734"/>
    <s v="4 días 16:36"/>
    <x v="537"/>
    <x v="0"/>
    <s v="SIN DATO"/>
    <s v="SIN DATO"/>
    <s v="SIN DATO"/>
    <s v="SIN DATO"/>
    <n v="-75.410936840999995"/>
    <n v="6.1513271930000402"/>
    <s v="SUR-ENE"/>
    <x v="1"/>
    <s v="1"/>
    <x v="0"/>
  </r>
  <r>
    <x v="900"/>
    <x v="0"/>
    <s v="NUEVO"/>
    <s v="ENERES"/>
    <d v="2026-06-18T17:22:53"/>
    <x v="735"/>
    <n v="860513493"/>
    <s v="CONSTRUCTORA BOLIVAR S.A."/>
    <s v="SIN DATOS"/>
    <s v="3016173980"/>
    <x v="900"/>
    <x v="18"/>
    <s v="190615100666460607"/>
    <x v="18"/>
    <x v="2"/>
    <s v="Revisor Instalac. Regadas Oriente"/>
    <x v="1"/>
    <x v="0"/>
    <x v="3"/>
    <x v="734"/>
    <s v="4 días 16:36"/>
    <x v="537"/>
    <x v="0"/>
    <s v="SIN DATO"/>
    <s v="SIN DATO"/>
    <s v="SIN DATO"/>
    <s v="SIN DATO"/>
    <n v="-75.410936840999995"/>
    <n v="6.1513271930000402"/>
    <s v="SUR-ENE"/>
    <x v="1"/>
    <s v="1"/>
    <x v="0"/>
  </r>
  <r>
    <x v="901"/>
    <x v="0"/>
    <s v="NUEVO"/>
    <s v="ENERES"/>
    <d v="2026-06-18T17:22:56"/>
    <x v="736"/>
    <n v="860513493"/>
    <s v="CONSTRUCTORA BOLIVAR S.A."/>
    <s v="SIN DATOS"/>
    <s v="3016173980"/>
    <x v="901"/>
    <x v="18"/>
    <s v="190615100666480905"/>
    <x v="18"/>
    <x v="2"/>
    <s v="Revisor Instalac. Regadas Oriente"/>
    <x v="1"/>
    <x v="0"/>
    <x v="3"/>
    <x v="735"/>
    <s v="4 días 16:36"/>
    <x v="537"/>
    <x v="0"/>
    <s v="SIN DATO"/>
    <s v="SIN DATO"/>
    <s v="SIN DATO"/>
    <s v="SIN DATO"/>
    <n v="-75.361012000000002"/>
    <n v="6.1589510000000001"/>
    <s v="SUR-ENE"/>
    <x v="1"/>
    <s v="1"/>
    <x v="0"/>
  </r>
  <r>
    <x v="902"/>
    <x v="0"/>
    <s v="NUEVO"/>
    <s v="ENERES"/>
    <d v="2026-06-18T17:22:57"/>
    <x v="736"/>
    <n v="860513493"/>
    <s v="CONSTRUCTORA BOLIVAR S.A."/>
    <s v="SIN DATOS"/>
    <s v="3016173980"/>
    <x v="902"/>
    <x v="18"/>
    <s v="190615100666450501"/>
    <x v="18"/>
    <x v="2"/>
    <s v="Revisor Instalac. Regadas Oriente"/>
    <x v="1"/>
    <x v="0"/>
    <x v="3"/>
    <x v="735"/>
    <s v="4 días 16:36"/>
    <x v="537"/>
    <x v="0"/>
    <s v="SIN DATO"/>
    <s v="SIN DATO"/>
    <s v="SIN DATO"/>
    <s v="SIN DATO"/>
    <n v="-75.410936840999995"/>
    <n v="6.1513271930000402"/>
    <s v="SUR-ENE"/>
    <x v="1"/>
    <s v="1"/>
    <x v="0"/>
  </r>
  <r>
    <x v="903"/>
    <x v="3"/>
    <s v="NUEVO"/>
    <s v="ENEMVI"/>
    <d v="2026-06-19T09:24:35"/>
    <x v="737"/>
    <n v="1045139445"/>
    <s v="LINA NATALIA HURTADO PALACIO"/>
    <s v="SIN DATOS"/>
    <s v="3114227539"/>
    <x v="903"/>
    <x v="16"/>
    <s v="190378200374754000"/>
    <x v="16"/>
    <x v="5"/>
    <s v="NORDESTE RMRT Fabio Andres Chaverra"/>
    <x v="0"/>
    <x v="0"/>
    <x v="8"/>
    <x v="736"/>
    <s v="14 días 09:24"/>
    <x v="159"/>
    <x v="3"/>
    <s v="SIN DATO"/>
    <s v="SIN DATO"/>
    <s v="SIN DATO"/>
    <s v="SIN DATO"/>
    <n v="-74.822121580000001"/>
    <n v="7.2545931799999996"/>
    <s v="SUR-ENE"/>
    <x v="4"/>
    <s v="1"/>
    <x v="3"/>
  </r>
  <r>
    <x v="904"/>
    <x v="3"/>
    <s v="NUEVO"/>
    <s v="ENEMVI"/>
    <d v="2026-06-19T09:35:55"/>
    <x v="738"/>
    <n v="70950993"/>
    <s v="CARLOS ENRIQUE SALAZAR MARTINEZ"/>
    <s v="SIN DATOS"/>
    <s v="3209966057"/>
    <x v="904"/>
    <x v="5"/>
    <s v="370125101000030000"/>
    <x v="5"/>
    <x v="5"/>
    <s v="ORIENTE-RMRT-Edwin F. Feria Torres"/>
    <x v="1"/>
    <x v="0"/>
    <x v="5"/>
    <x v="737"/>
    <s v="2 días 08:50"/>
    <x v="539"/>
    <x v="0"/>
    <s v="SIN DATO"/>
    <s v="SIN DATO"/>
    <s v="SIN DATO"/>
    <s v="SIN DATO"/>
    <n v="-75.243019779999997"/>
    <n v="6.2150825599999999"/>
    <s v="SUR-ENE"/>
    <x v="1"/>
    <s v="1"/>
    <x v="0"/>
  </r>
  <r>
    <x v="905"/>
    <x v="3"/>
    <s v="NUEVO"/>
    <s v="ENEMVI"/>
    <d v="2026-06-19T10:04:54"/>
    <x v="739"/>
    <n v="8473335"/>
    <s v="JUAN PABLO OSORIO"/>
    <s v="4234009"/>
    <s v="3004400855"/>
    <x v="905"/>
    <x v="30"/>
    <s v="190656200442600000"/>
    <x v="30"/>
    <x v="5"/>
    <s v="Region Occidente"/>
    <x v="0"/>
    <x v="0"/>
    <x v="8"/>
    <x v="738"/>
    <s v="14 días 10:04"/>
    <x v="159"/>
    <x v="3"/>
    <s v="SIN DATO"/>
    <s v="SIN DATO"/>
    <s v="SIN DATO"/>
    <s v="SIN DATO"/>
    <n v="-75.728453999999999"/>
    <n v="6.418723"/>
    <s v="SUR-ENE"/>
    <x v="0"/>
    <s v="1"/>
    <x v="3"/>
  </r>
  <r>
    <x v="906"/>
    <x v="4"/>
    <s v="NUEVO"/>
    <s v="ENEPRE"/>
    <d v="2026-06-26T10:43:27"/>
    <x v="740"/>
    <n v="1038111565"/>
    <s v="LAURIS MILENA TORRES DOMINGUEZ"/>
    <s v="SIN DATOS"/>
    <s v="3046521681"/>
    <x v="906"/>
    <x v="16"/>
    <s v="190736104004900007"/>
    <x v="16"/>
    <x v="6"/>
    <s v="Region Nordeste"/>
    <x v="1"/>
    <x v="0"/>
    <x v="6"/>
    <x v="739"/>
    <s v="9 días 10:43"/>
    <x v="540"/>
    <x v="1"/>
    <s v="SIN DATO"/>
    <s v="SIN DATO"/>
    <s v="SIN DATO"/>
    <s v="SIN DATO"/>
    <n v="-74.693876000000003"/>
    <n v="7.0912189999999997"/>
    <s v="SUR-ENE"/>
    <x v="4"/>
    <s v="1"/>
    <x v="1"/>
  </r>
  <r>
    <x v="907"/>
    <x v="0"/>
    <s v="NUEVO"/>
    <s v="ENERES"/>
    <d v="2026-06-19T10:36:46"/>
    <x v="741"/>
    <n v="3365017"/>
    <s v="LUIS HERNANDO VELEZ HERRERA"/>
    <s v="SIN DATOS"/>
    <s v="3147508461"/>
    <x v="907"/>
    <x v="22"/>
    <s v="190030200583900002"/>
    <x v="22"/>
    <x v="2"/>
    <s v="Revisor Instala. Regadas Suroeste"/>
    <x v="0"/>
    <x v="0"/>
    <x v="2"/>
    <x v="740"/>
    <s v="8 días 13:43"/>
    <x v="541"/>
    <x v="1"/>
    <s v="SIN DATO"/>
    <s v="SIN DATO"/>
    <s v="SIN DATO"/>
    <s v="SIN DATO"/>
    <n v="-75.702116149999995"/>
    <n v="6.0270361100000001"/>
    <s v="SUR-ENE"/>
    <x v="3"/>
    <s v="1"/>
    <x v="1"/>
  </r>
  <r>
    <x v="908"/>
    <x v="0"/>
    <s v="CAMBI"/>
    <s v="ENERES"/>
    <d v="2026-06-19T11:04:45"/>
    <x v="742"/>
    <n v="1054539360"/>
    <s v="MARIA ALEXANDRA BERNAL LOPEZ"/>
    <s v="SIN DATOS"/>
    <s v="3207262978"/>
    <x v="908"/>
    <x v="43"/>
    <s v="190755100118820000"/>
    <x v="43"/>
    <x v="8"/>
    <s v="Revisor Instalac. Regadas Oriente"/>
    <x v="1"/>
    <x v="0"/>
    <x v="3"/>
    <x v="741"/>
    <s v="4 días 14:56"/>
    <x v="542"/>
    <x v="0"/>
    <s v="SIN DATO"/>
    <s v="SIN DATO"/>
    <s v="SIN DATO"/>
    <s v="SIN DATO"/>
    <n v="-74.829501969999995"/>
    <n v="5.8379250999999996"/>
    <s v="SUR-ENE"/>
    <x v="1"/>
    <s v="2"/>
    <x v="0"/>
  </r>
  <r>
    <x v="909"/>
    <x v="3"/>
    <s v="NUEVO"/>
    <s v="ENEMVI"/>
    <d v="2026-06-19T11:45:04"/>
    <x v="743"/>
    <n v="43070264"/>
    <s v="ALBA MARGARITA JIMENEZ MAZO"/>
    <s v="SIN DATOS"/>
    <s v="3136011762"/>
    <x v="909"/>
    <x v="11"/>
    <s v="190318203173990000"/>
    <x v="11"/>
    <x v="5"/>
    <s v="ORIENTE-RMRT-Edwin F. Feria Torres"/>
    <x v="0"/>
    <x v="0"/>
    <x v="8"/>
    <x v="742"/>
    <s v="14 días 11:45"/>
    <x v="159"/>
    <x v="3"/>
    <s v="SIN DATO"/>
    <s v="SIN DATO"/>
    <s v="SIN DATO"/>
    <s v="SIN DATO"/>
    <n v="-75.455804999999998"/>
    <n v="6.2968719999999996"/>
    <s v="SUR-ENE"/>
    <x v="1"/>
    <s v="1"/>
    <x v="3"/>
  </r>
  <r>
    <x v="910"/>
    <x v="3"/>
    <s v="NUEVO"/>
    <s v="ENEMVI"/>
    <d v="2026-06-19T12:01:01"/>
    <x v="744"/>
    <n v="52850638"/>
    <s v="MARIA CATALINA AMAYA MOLINA"/>
    <s v="SIN DATOS"/>
    <s v="3152680192"/>
    <x v="910"/>
    <x v="4"/>
    <s v="190698200942600000"/>
    <x v="4"/>
    <x v="5"/>
    <s v="ORIENTE-RMRT-Edwin F. Feria Torres"/>
    <x v="0"/>
    <x v="0"/>
    <x v="8"/>
    <x v="743"/>
    <s v="14 días 12:01"/>
    <x v="159"/>
    <x v="3"/>
    <s v="SIN DATO"/>
    <s v="SIN DATO"/>
    <s v="SIN DATO"/>
    <s v="SIN DATO"/>
    <n v="-75.226203979999994"/>
    <n v="6.0472254300000001"/>
    <s v="SUR-ENE"/>
    <x v="1"/>
    <s v="1"/>
    <x v="3"/>
  </r>
  <r>
    <x v="911"/>
    <x v="3"/>
    <s v="NUEVO"/>
    <s v="ENEMVI"/>
    <d v="2026-06-19T13:01:27"/>
    <x v="745"/>
    <n v="1037390589"/>
    <s v="YESICA LORENA GOMEZ TUMBLE"/>
    <s v="SIN DATOS"/>
    <s v="3137629797"/>
    <x v="911"/>
    <x v="28"/>
    <s v="190628100439900000"/>
    <x v="28"/>
    <x v="5"/>
    <s v="Region Occidente"/>
    <x v="1"/>
    <x v="0"/>
    <x v="5"/>
    <x v="744"/>
    <s v="4 días 11:04"/>
    <x v="543"/>
    <x v="0"/>
    <s v="SIN DATO"/>
    <s v="SIN DATO"/>
    <s v="SIN DATO"/>
    <s v="SIN DATO"/>
    <n v="-75.817479169999999"/>
    <n v="6.8544050299999997"/>
    <s v="SUR-ENE"/>
    <x v="0"/>
    <s v="1"/>
    <x v="0"/>
  </r>
  <r>
    <x v="912"/>
    <x v="3"/>
    <s v="NUEVO"/>
    <s v="ENEMVI"/>
    <d v="2026-06-19T13:50:36"/>
    <x v="746"/>
    <n v="43410629"/>
    <s v="MARIA CECILIA DEL SOCORRO CANO VILLA"/>
    <s v="SIN DATOS"/>
    <s v="3053394015"/>
    <x v="912"/>
    <x v="51"/>
    <s v="190283200789300000"/>
    <x v="51"/>
    <x v="5"/>
    <s v="Equipo Movimiento de Redes Suroeste"/>
    <x v="0"/>
    <x v="0"/>
    <x v="8"/>
    <x v="745"/>
    <s v="14 días 13:50"/>
    <x v="159"/>
    <x v="3"/>
    <s v="SIN DATO"/>
    <s v="SIN DATO"/>
    <s v="SIN DATO"/>
    <s v="SIN DATO"/>
    <n v="-75.683367959999998"/>
    <n v="5.9526408399999999"/>
    <s v="SUR-ENE"/>
    <x v="3"/>
    <s v="1"/>
    <x v="3"/>
  </r>
  <r>
    <x v="913"/>
    <x v="0"/>
    <s v="NUEVO"/>
    <s v="ENERES"/>
    <d v="2026-06-19T14:35:16"/>
    <x v="747"/>
    <n v="1017162535"/>
    <s v="MELISA CORDOBA ARANGO"/>
    <s v="SIN DATOS"/>
    <s v="3015374284"/>
    <x v="913"/>
    <x v="13"/>
    <s v="053712208200200301"/>
    <x v="13"/>
    <x v="2"/>
    <s v="Revisor Instal. Regadas Metrosur"/>
    <x v="1"/>
    <x v="0"/>
    <x v="3"/>
    <x v="746"/>
    <s v="0 días 12:31"/>
    <x v="544"/>
    <x v="0"/>
    <s v="3/07/2026 23:18:51"/>
    <s v="DESCARTADO"/>
    <s v="YHAN GIANNY MATURANA LARGACHA"/>
    <s v="470 medidor mal instalado (conexión)"/>
    <n v="-75.599667269999998"/>
    <n v="6.2352949200000003"/>
    <s v="SUR-ENE"/>
    <x v="2"/>
    <s v="1"/>
    <x v="0"/>
  </r>
  <r>
    <x v="914"/>
    <x v="3"/>
    <s v="NUEVO"/>
    <s v="ENEMVI"/>
    <d v="2026-06-19T14:59:31"/>
    <x v="748"/>
    <n v="94365114"/>
    <s v="DANIEL  AGUDELO JAIZKS"/>
    <s v="8412010"/>
    <s v="3226820225"/>
    <x v="914"/>
    <x v="61"/>
    <s v="190102200565500000"/>
    <x v="61"/>
    <x v="5"/>
    <s v="Equipo Movimiento de Redes Suroeste"/>
    <x v="0"/>
    <x v="0"/>
    <x v="8"/>
    <x v="747"/>
    <s v="14 días 14:59"/>
    <x v="159"/>
    <x v="3"/>
    <s v="SIN DATO"/>
    <s v="SIN DATO"/>
    <s v="SIN DATO"/>
    <s v="SIN DATO"/>
    <n v="-76.006813370000003"/>
    <n v="5.78928917"/>
    <s v="SUR-ENE"/>
    <x v="3"/>
    <s v="1"/>
    <x v="3"/>
  </r>
  <r>
    <x v="915"/>
    <x v="0"/>
    <s v="NUEVO"/>
    <s v="ENERES"/>
    <d v="2026-06-19T15:13:37"/>
    <x v="749"/>
    <n v="1033339414"/>
    <s v="LUISA MARIA ZAPATA CAÑAS"/>
    <s v="SIN DATOS"/>
    <s v="3118943470"/>
    <x v="915"/>
    <x v="22"/>
    <s v="900050300002186144"/>
    <x v="22"/>
    <x v="2"/>
    <s v="Revisor Instala. Regadas Suroeste"/>
    <x v="1"/>
    <x v="0"/>
    <x v="3"/>
    <x v="748"/>
    <s v="0 días 18:54"/>
    <x v="545"/>
    <x v="0"/>
    <s v="SIN DATO"/>
    <s v="SIN DATO"/>
    <s v="SIN DATO"/>
    <s v="SIN DATO"/>
    <n v="-75.708215686000003"/>
    <n v="6.0325253630000502"/>
    <s v="SUR-ENE"/>
    <x v="3"/>
    <s v="1"/>
    <x v="0"/>
  </r>
  <r>
    <x v="916"/>
    <x v="3"/>
    <s v="NUEVO"/>
    <s v="ENEMVI"/>
    <d v="2026-06-19T15:23:45"/>
    <x v="750"/>
    <n v="32255374"/>
    <s v="LUZ GABRIELA RIVERA CANO"/>
    <s v="SIN DATOS"/>
    <s v="3146936449"/>
    <x v="916"/>
    <x v="24"/>
    <s v="190285200712000000"/>
    <x v="24"/>
    <x v="5"/>
    <s v="Region Occidente"/>
    <x v="0"/>
    <x v="0"/>
    <x v="8"/>
    <x v="749"/>
    <s v="14 días 15:23"/>
    <x v="159"/>
    <x v="3"/>
    <s v="SIN DATO"/>
    <s v="SIN DATO"/>
    <s v="SIN DATO"/>
    <s v="SIN DATO"/>
    <n v="-76.368006829999999"/>
    <n v="6.7442564999999997"/>
    <s v="SUR-ENE"/>
    <x v="0"/>
    <s v="1"/>
    <x v="3"/>
  </r>
  <r>
    <x v="917"/>
    <x v="4"/>
    <s v="NUEVO"/>
    <s v="ENEPRE"/>
    <d v="2026-07-06T06:07:09"/>
    <x v="751"/>
    <n v="32211003"/>
    <s v="DORA NANCY PEREZ MURILLO"/>
    <s v="SIN DATOS"/>
    <s v="3103713537"/>
    <x v="917"/>
    <x v="21"/>
    <s v="190604100330590001"/>
    <x v="21"/>
    <x v="6"/>
    <s v="Region Nordeste"/>
    <x v="1"/>
    <x v="0"/>
    <x v="6"/>
    <x v="750"/>
    <s v="4 días 06:07"/>
    <x v="546"/>
    <x v="0"/>
    <s v="SIN DATO"/>
    <s v="SIN DATO"/>
    <s v="SIN DATO"/>
    <s v="SIN DATO"/>
    <n v="-74.709360009999997"/>
    <n v="7.0333220000000001"/>
    <s v="SUR-ENE"/>
    <x v="4"/>
    <s v="1"/>
    <x v="0"/>
  </r>
  <r>
    <x v="918"/>
    <x v="3"/>
    <s v="NUEVO"/>
    <s v="ENEMVI"/>
    <d v="2026-06-20T09:36:44"/>
    <x v="752"/>
    <n v="98629180"/>
    <s v="WBEIMAR ARBEY GUTIERREZ ARIAS"/>
    <s v="SIN DATOS"/>
    <s v="3147633794"/>
    <x v="918"/>
    <x v="23"/>
    <s v="190761200566009000"/>
    <x v="23"/>
    <x v="5"/>
    <s v="Region Occidente"/>
    <x v="0"/>
    <x v="0"/>
    <x v="8"/>
    <x v="751"/>
    <s v="14 días 09:36"/>
    <x v="159"/>
    <x v="3"/>
    <s v="SIN DATO"/>
    <s v="SIN DATO"/>
    <s v="SIN DATO"/>
    <s v="SIN DATO"/>
    <n v="-75.769788000000005"/>
    <n v="6.5222689999999997"/>
    <s v="SUR-ENE"/>
    <x v="0"/>
    <s v="1"/>
    <x v="3"/>
  </r>
  <r>
    <x v="919"/>
    <x v="3"/>
    <s v="NUEVO"/>
    <s v="ENEMVI"/>
    <d v="2026-06-20T10:23:30"/>
    <x v="753"/>
    <n v="70546836"/>
    <s v="MARIO QUINTERO HERNANDEZ"/>
    <s v="SIN DATOS"/>
    <s v="3217895301"/>
    <x v="919"/>
    <x v="6"/>
    <s v="163007115000000000"/>
    <x v="6"/>
    <x v="5"/>
    <s v="Mov Red Trans Dairo Gil"/>
    <x v="1"/>
    <x v="1"/>
    <x v="5"/>
    <x v="752"/>
    <s v="0 días 08:22"/>
    <x v="547"/>
    <x v="0"/>
    <s v="SIN DATO"/>
    <s v="SIN DATO"/>
    <s v="SIN DATO"/>
    <s v="SIN DATO"/>
    <n v="-75.606344350000001"/>
    <n v="6.1942441300000004"/>
    <s v="SUR-ENE"/>
    <x v="2"/>
    <s v="1"/>
    <x v="0"/>
  </r>
  <r>
    <x v="920"/>
    <x v="0"/>
    <s v="NUEVO"/>
    <s v="ENEDOM"/>
    <d v="2026-06-22T08:14:22"/>
    <x v="754"/>
    <n v="82362581"/>
    <s v="FABIAN ANTONIO MOSQUERA MARTINEZ"/>
    <s v="SIN DATOS"/>
    <s v="3117728132"/>
    <x v="920"/>
    <x v="13"/>
    <s v="055918002100060201"/>
    <x v="13"/>
    <x v="4"/>
    <s v="METROSUR Vin. Legal. y Ref. Rega."/>
    <x v="1"/>
    <x v="0"/>
    <x v="4"/>
    <x v="753"/>
    <s v="3 días 08:57"/>
    <x v="548"/>
    <x v="1"/>
    <s v="26/06/2026 17:05:50"/>
    <s v="DESCARTADO"/>
    <s v="ORLANDO DE JESUS TORRES TORRES"/>
    <s v="414 no se localizó al señor Fabián y número de celular no contesta y en el sector no lo conocen "/>
    <n v="-75.604120660000007"/>
    <n v="6.2743053199999999"/>
    <s v="SUR-ENE"/>
    <x v="2"/>
    <s v="1"/>
    <x v="1"/>
  </r>
  <r>
    <x v="921"/>
    <x v="3"/>
    <s v="NUEVO"/>
    <s v="ENEMVI"/>
    <d v="2026-06-22T08:37:11"/>
    <x v="755"/>
    <n v="811019880"/>
    <s v="ANTIOQUEÑA DE PORCINOS SAS"/>
    <s v="4445617"/>
    <s v="3005560449"/>
    <x v="921"/>
    <x v="78"/>
    <s v="190348200417200000"/>
    <x v="77"/>
    <x v="5"/>
    <s v="Equipo Movimiento de Redes Suroeste"/>
    <x v="0"/>
    <x v="0"/>
    <x v="8"/>
    <x v="754"/>
    <s v="13 días 08:37"/>
    <x v="549"/>
    <x v="1"/>
    <s v="SIN DATO"/>
    <s v="SIN DATO"/>
    <s v="SIN DATO"/>
    <s v="SIN DATO"/>
    <n v="-75.699066590000001"/>
    <n v="6.1611181300000002"/>
    <s v="SUR-ENE"/>
    <x v="3"/>
    <s v="1"/>
    <x v="1"/>
  </r>
  <r>
    <x v="922"/>
    <x v="0"/>
    <s v="NUEVO"/>
    <s v="ENERES"/>
    <d v="2026-06-22T08:44:29"/>
    <x v="756"/>
    <n v="3552148"/>
    <s v="JULIAN ANDRES SALDARRIAGA HINCAPIE"/>
    <s v="SIN DATOS"/>
    <s v="3216158233"/>
    <x v="922"/>
    <x v="59"/>
    <s v="190670101300000401"/>
    <x v="59"/>
    <x v="2"/>
    <s v="Region Nordeste"/>
    <x v="1"/>
    <x v="0"/>
    <x v="3"/>
    <x v="755"/>
    <s v="6 días 08:12"/>
    <x v="550"/>
    <x v="1"/>
    <s v="SIN DATO"/>
    <s v="SIN DATO"/>
    <s v="SIN DATO"/>
    <s v="SIN DATO"/>
    <n v="-75.020188000000005"/>
    <n v="6.4831600099999998"/>
    <s v="SUR-ENE"/>
    <x v="4"/>
    <s v="1"/>
    <x v="1"/>
  </r>
  <r>
    <x v="923"/>
    <x v="3"/>
    <s v="NUEVO"/>
    <s v="ENEMVI"/>
    <d v="2026-06-22T09:23:54"/>
    <x v="757"/>
    <n v="1027881424"/>
    <s v="FRANCY MILENA ARIAS HINCAPIE"/>
    <s v="SIN DATOS"/>
    <s v="3226014723"/>
    <x v="923"/>
    <x v="39"/>
    <s v="190033200801730000"/>
    <x v="39"/>
    <x v="5"/>
    <s v="Equipo Movimiento de Redes Suroeste"/>
    <x v="0"/>
    <x v="0"/>
    <x v="8"/>
    <x v="756"/>
    <s v="13 días 09:23"/>
    <x v="551"/>
    <x v="1"/>
    <s v="SIN DATO"/>
    <s v="SIN DATO"/>
    <s v="SIN DATO"/>
    <s v="SIN DATO"/>
    <n v="-75.870233999999996"/>
    <n v="5.7365849999999998"/>
    <s v="SUR-ENE"/>
    <x v="3"/>
    <s v="1"/>
    <x v="1"/>
  </r>
  <r>
    <x v="924"/>
    <x v="3"/>
    <s v="NUEVO"/>
    <s v="ENEMVI"/>
    <d v="2026-06-22T09:24:08"/>
    <x v="758"/>
    <n v="98470078"/>
    <s v="JAIRO DE JESUS SERNA"/>
    <s v="SIN DATOS"/>
    <s v="3108949881"/>
    <x v="924"/>
    <x v="59"/>
    <s v="190670201810565002"/>
    <x v="59"/>
    <x v="5"/>
    <s v="NORDESTE RMRT Fabio Andres Chaverra"/>
    <x v="0"/>
    <x v="0"/>
    <x v="8"/>
    <x v="757"/>
    <s v="13 días 09:24"/>
    <x v="552"/>
    <x v="1"/>
    <s v="SIN DATO"/>
    <s v="SIN DATO"/>
    <s v="SIN DATO"/>
    <s v="SIN DATO"/>
    <n v="-75.021182999999994"/>
    <n v="6.472823"/>
    <s v="SUR-ENE"/>
    <x v="4"/>
    <s v="1"/>
    <x v="1"/>
  </r>
  <r>
    <x v="925"/>
    <x v="3"/>
    <s v="NUEVO"/>
    <s v="ENEMVI"/>
    <d v="2026-06-22T10:14:10"/>
    <x v="759"/>
    <n v="21653634"/>
    <s v="NOEMY CATAÑO SILVA"/>
    <s v="SIN DATOS"/>
    <s v="3145630117"/>
    <x v="925"/>
    <x v="82"/>
    <s v="190142200715500000"/>
    <x v="81"/>
    <x v="5"/>
    <s v="NORDESTE RMRT Fabio Andres Chaverra"/>
    <x v="0"/>
    <x v="0"/>
    <x v="8"/>
    <x v="758"/>
    <s v="13 días 10:14"/>
    <x v="553"/>
    <x v="1"/>
    <s v="SIN DATO"/>
    <s v="SIN DATO"/>
    <s v="SIN DATO"/>
    <s v="SIN DATO"/>
    <n v="-74.615625609999995"/>
    <n v="6.3903418199999997"/>
    <s v="SUR-ENE"/>
    <x v="4"/>
    <s v="1"/>
    <x v="1"/>
  </r>
  <r>
    <x v="926"/>
    <x v="0"/>
    <s v="NUEVO"/>
    <s v="ENERES"/>
    <d v="2026-06-22T10:33:41"/>
    <x v="760"/>
    <n v="3552148"/>
    <s v="JULIAN ANDRES SALDARRIAGA HINCAPIE"/>
    <s v="SIN DATOS"/>
    <s v="3216158233"/>
    <x v="926"/>
    <x v="59"/>
    <s v="190670101300000302"/>
    <x v="59"/>
    <x v="2"/>
    <s v="Region Nordeste"/>
    <x v="1"/>
    <x v="0"/>
    <x v="3"/>
    <x v="759"/>
    <s v="6 días 08:13"/>
    <x v="554"/>
    <x v="1"/>
    <s v="SIN DATO"/>
    <s v="SIN DATO"/>
    <s v="SIN DATO"/>
    <s v="SIN DATO"/>
    <n v="-75.020188000000005"/>
    <n v="6.4831600099999998"/>
    <s v="SUR-ENE"/>
    <x v="4"/>
    <s v="1"/>
    <x v="1"/>
  </r>
  <r>
    <x v="927"/>
    <x v="0"/>
    <s v="NUEVO"/>
    <s v="ENERES"/>
    <d v="2026-06-22T10:35:09"/>
    <x v="761"/>
    <n v="8473820"/>
    <s v="WILLIAM HERNANDO TORO PANESSO"/>
    <s v="SIN DATOS"/>
    <s v="3148327480"/>
    <x v="927"/>
    <x v="81"/>
    <s v="190234200044600201"/>
    <x v="80"/>
    <x v="2"/>
    <s v="Region Occidente"/>
    <x v="0"/>
    <x v="0"/>
    <x v="2"/>
    <x v="760"/>
    <s v="2 días 14:43"/>
    <x v="555"/>
    <x v="0"/>
    <s v="SIN DATO"/>
    <s v="SIN DATO"/>
    <s v="SIN DATO"/>
    <s v="SIN DATO"/>
    <n v="-76.131831239999997"/>
    <n v="7.0386460299999998"/>
    <s v="SUR-ENE"/>
    <x v="0"/>
    <s v="1"/>
    <x v="0"/>
  </r>
  <r>
    <x v="928"/>
    <x v="0"/>
    <s v="NUEVO"/>
    <s v="ENERES"/>
    <d v="2026-06-22T11:20:45"/>
    <x v="762"/>
    <n v="78587906"/>
    <s v="IVAN DE JESUS HERRERA CEQUEA"/>
    <s v="SIN DATOS"/>
    <s v="3122503365"/>
    <x v="928"/>
    <x v="21"/>
    <s v="190378100020400103"/>
    <x v="21"/>
    <x v="2"/>
    <s v="Region Nordeste"/>
    <x v="1"/>
    <x v="0"/>
    <x v="3"/>
    <x v="761"/>
    <s v="0 días 15:12"/>
    <x v="556"/>
    <x v="0"/>
    <s v="SIN DATO"/>
    <s v="SIN DATO"/>
    <s v="SIN DATO"/>
    <s v="SIN DATO"/>
    <n v="-74.711468330000002"/>
    <n v="7.0714816699999998"/>
    <s v="SUR-ENE"/>
    <x v="4"/>
    <s v="1"/>
    <x v="0"/>
  </r>
  <r>
    <x v="929"/>
    <x v="2"/>
    <s v="NUEVO"/>
    <s v="ENENOR"/>
    <d v="2026-06-22T11:57:15"/>
    <x v="763"/>
    <n v="21496199"/>
    <s v="ELVA ROSA HERNANDEZ GIRALDO"/>
    <s v="SIN DATOS"/>
    <s v="3165361566"/>
    <x v="929"/>
    <x v="65"/>
    <s v="190031101137500101"/>
    <x v="65"/>
    <x v="3"/>
    <s v="Region Nordeste"/>
    <x v="1"/>
    <x v="0"/>
    <x v="3"/>
    <x v="762"/>
    <s v="0 días 14:38"/>
    <x v="557"/>
    <x v="0"/>
    <s v="SIN DATO"/>
    <s v="SIN DATO"/>
    <s v="SIN DATO"/>
    <s v="SIN DATO"/>
    <n v="-75.073325130000001"/>
    <n v="6.9092815400000003"/>
    <s v="SUR-ENE"/>
    <x v="4"/>
    <s v="1"/>
    <x v="0"/>
  </r>
  <r>
    <x v="930"/>
    <x v="2"/>
    <s v="NUEVO"/>
    <s v="ENENOR"/>
    <d v="2026-06-22T12:06:19"/>
    <x v="764"/>
    <n v="21496199"/>
    <s v="ELVA ROSA HERNANDEZ GIRALDO"/>
    <s v="SIN DATOS"/>
    <s v="3165361566"/>
    <x v="930"/>
    <x v="65"/>
    <s v="190031101137500102"/>
    <x v="65"/>
    <x v="3"/>
    <s v="Region Nordeste"/>
    <x v="1"/>
    <x v="0"/>
    <x v="3"/>
    <x v="763"/>
    <s v="0 días 13:58"/>
    <x v="558"/>
    <x v="0"/>
    <s v="SIN DATO"/>
    <s v="SIN DATO"/>
    <s v="SIN DATO"/>
    <s v="SIN DATO"/>
    <n v="-75.073325130000001"/>
    <n v="6.9092815400000003"/>
    <s v="SUR-ENE"/>
    <x v="4"/>
    <s v="1"/>
    <x v="0"/>
  </r>
  <r>
    <x v="931"/>
    <x v="3"/>
    <s v="NUEVO"/>
    <s v="ENEMVI"/>
    <d v="2026-06-22T12:18:09"/>
    <x v="765"/>
    <n v="43716559"/>
    <s v="GLADIS DE JESUS MARIN SERNA"/>
    <s v="SIN DATOS"/>
    <s v="3146755669"/>
    <x v="931"/>
    <x v="53"/>
    <s v="190022200573400000"/>
    <x v="53"/>
    <x v="5"/>
    <s v="Region Occidente"/>
    <x v="0"/>
    <x v="0"/>
    <x v="8"/>
    <x v="764"/>
    <s v="13 días 12:18"/>
    <x v="559"/>
    <x v="1"/>
    <s v="SIN DATO"/>
    <s v="SIN DATO"/>
    <s v="SIN DATO"/>
    <s v="SIN DATO"/>
    <n v="-75.910159179999994"/>
    <n v="6.2434964500000003"/>
    <s v="SUR-ENE"/>
    <x v="0"/>
    <s v="1"/>
    <x v="1"/>
  </r>
  <r>
    <x v="932"/>
    <x v="3"/>
    <s v="NUEVO"/>
    <s v="ENEMVI"/>
    <d v="2026-06-22T13:12:34"/>
    <x v="766"/>
    <n v="70160440"/>
    <s v="URIEL DE JESUS SALAZAR NARANJO"/>
    <s v="SIN DATOS"/>
    <s v="3215283431"/>
    <x v="932"/>
    <x v="40"/>
    <s v="190649200370613000"/>
    <x v="40"/>
    <x v="5"/>
    <s v="ORIENTE-RMRT-Edwin F. Feria Torres"/>
    <x v="0"/>
    <x v="0"/>
    <x v="8"/>
    <x v="765"/>
    <s v="13 días 13:12"/>
    <x v="560"/>
    <x v="1"/>
    <s v="SIN DATO"/>
    <s v="SIN DATO"/>
    <s v="SIN DATO"/>
    <s v="SIN DATO"/>
    <n v="-74.957807000000003"/>
    <n v="6.1700049999999997"/>
    <s v="SUR-ENE"/>
    <x v="1"/>
    <s v="1"/>
    <x v="1"/>
  </r>
  <r>
    <x v="933"/>
    <x v="3"/>
    <s v="NUEVO"/>
    <s v="ENEMVI"/>
    <d v="2026-06-22T13:36:35"/>
    <x v="767"/>
    <n v="98587234"/>
    <s v="CARLOS ALBERTO JURADO GIRALDO"/>
    <s v="2734950"/>
    <s v="3113552870"/>
    <x v="933"/>
    <x v="40"/>
    <s v="190649200286950000"/>
    <x v="40"/>
    <x v="5"/>
    <s v="ORIENTE-RMRT-Edwin F. Feria Torres"/>
    <x v="0"/>
    <x v="0"/>
    <x v="8"/>
    <x v="766"/>
    <s v="13 días 13:36"/>
    <x v="561"/>
    <x v="1"/>
    <s v="SIN DATO"/>
    <s v="SIN DATO"/>
    <s v="SIN DATO"/>
    <s v="SIN DATO"/>
    <n v="-75.068547769999995"/>
    <n v="6.1510016700000003"/>
    <s v="SUR-ENE"/>
    <x v="1"/>
    <s v="1"/>
    <x v="1"/>
  </r>
  <r>
    <x v="934"/>
    <x v="0"/>
    <s v="NUEVO"/>
    <s v="ENERES"/>
    <d v="2026-06-22T13:41:23"/>
    <x v="768"/>
    <n v="32090580"/>
    <s v="MARIBEL DE JESUS ISAZA  MONCADA"/>
    <s v="SIN DATOS"/>
    <s v="3218484615"/>
    <x v="934"/>
    <x v="65"/>
    <s v="190031101192650201"/>
    <x v="65"/>
    <x v="2"/>
    <s v="Region Nordeste"/>
    <x v="1"/>
    <x v="0"/>
    <x v="3"/>
    <x v="767"/>
    <s v="3 días 15:37"/>
    <x v="562"/>
    <x v="0"/>
    <s v="SIN DATO"/>
    <s v="SIN DATO"/>
    <s v="SIN DATO"/>
    <s v="SIN DATO"/>
    <n v="-75.075037030000004"/>
    <n v="6.9101988700000003"/>
    <s v="SUR-ENE"/>
    <x v="4"/>
    <s v="1"/>
    <x v="0"/>
  </r>
  <r>
    <x v="935"/>
    <x v="3"/>
    <s v="NUEVO"/>
    <s v="ENEMVI"/>
    <d v="2026-06-22T15:04:54"/>
    <x v="769"/>
    <n v="1001725018"/>
    <s v="LEIDY CAROLINA RIOS RIVERA"/>
    <s v="SIN DATOS"/>
    <s v="3126578195"/>
    <x v="935"/>
    <x v="11"/>
    <s v="190319206500658082"/>
    <x v="11"/>
    <x v="5"/>
    <s v="ORIENTE-RMRT-Edwin F. Feria Torres"/>
    <x v="0"/>
    <x v="0"/>
    <x v="8"/>
    <x v="768"/>
    <s v="13 días 15:04"/>
    <x v="563"/>
    <x v="1"/>
    <s v="SIN DATO"/>
    <s v="SIN DATO"/>
    <s v="SIN DATO"/>
    <s v="SIN DATO"/>
    <n v="-75.428617000000003"/>
    <n v="6.2732890000000001"/>
    <s v="SUR-ENE"/>
    <x v="1"/>
    <s v="1"/>
    <x v="1"/>
  </r>
  <r>
    <x v="936"/>
    <x v="3"/>
    <s v="NUEVO"/>
    <s v="ENEMVI"/>
    <d v="2026-06-22T16:21:40"/>
    <x v="770"/>
    <n v="2724345"/>
    <s v="FRANCISCO ANTONIO HOYOS CAÑAS"/>
    <s v="SIN DATOS"/>
    <s v="3206690238"/>
    <x v="936"/>
    <x v="77"/>
    <s v="190501200457000000"/>
    <x v="76"/>
    <x v="5"/>
    <s v="Region Occidente"/>
    <x v="0"/>
    <x v="0"/>
    <x v="8"/>
    <x v="769"/>
    <s v="13 días 16:21"/>
    <x v="564"/>
    <x v="1"/>
    <s v="SIN DATO"/>
    <s v="SIN DATO"/>
    <s v="SIN DATO"/>
    <s v="SIN DATO"/>
    <n v="-75.784859510000004"/>
    <n v="6.6524138400000004"/>
    <s v="SUR-ENE"/>
    <x v="0"/>
    <s v="1"/>
    <x v="1"/>
  </r>
  <r>
    <x v="937"/>
    <x v="0"/>
    <s v="CAMBI"/>
    <s v="ENERES"/>
    <d v="2026-06-22T18:11:54"/>
    <x v="771"/>
    <n v="12268958"/>
    <s v="JOSE SILVA OCHOA"/>
    <s v="SIN DATOS"/>
    <s v="3128182672"/>
    <x v="937"/>
    <x v="13"/>
    <s v="051326201000510605"/>
    <x v="13"/>
    <x v="8"/>
    <s v="METROSUR Vin. Leg. Ref. Concentrada"/>
    <x v="1"/>
    <x v="0"/>
    <x v="3"/>
    <x v="770"/>
    <s v="2 días 11:25"/>
    <x v="565"/>
    <x v="0"/>
    <s v="6/07/2026 23:36:20"/>
    <s v="DESCARTADO"/>
    <s v="ROBINSON ANDRES ALVAREZ GRAJALES"/>
    <s v="470 debe cambiar el medidor de energía para proceder a la legalización ,medidor debe ser de lectura activa y reactiva"/>
    <n v="-75.565478999999996"/>
    <n v="6.2117760000000004"/>
    <s v="SUR-ENE"/>
    <x v="2"/>
    <s v="2"/>
    <x v="0"/>
  </r>
  <r>
    <x v="938"/>
    <x v="0"/>
    <s v="NUEVO"/>
    <s v="ENEDOM"/>
    <d v="2026-06-22T18:36:11"/>
    <x v="772"/>
    <n v="43613221"/>
    <s v="LINA MARCELA UPEGUI"/>
    <s v="2560013"/>
    <s v="3005706344"/>
    <x v="938"/>
    <x v="13"/>
    <s v="052810123000630200"/>
    <x v="13"/>
    <x v="4"/>
    <s v="METROSUR Vin. Legal. y Ref. Rega."/>
    <x v="1"/>
    <x v="0"/>
    <x v="4"/>
    <x v="771"/>
    <s v="0 días 18:58"/>
    <x v="566"/>
    <x v="0"/>
    <s v="2/07/2026 21:31:05"/>
    <s v="DESCARTADO"/>
    <s v="JONNY ALEXANDER GUZMAN CONTRERAS"/>
    <s v="Casa sola "/>
    <n v="-75.606441860000004"/>
    <n v="6.2259476600000001"/>
    <s v="SUR-ENE"/>
    <x v="2"/>
    <s v="1"/>
    <x v="0"/>
  </r>
  <r>
    <x v="939"/>
    <x v="1"/>
    <s v="NUEVO"/>
    <s v="ENECNX"/>
    <d v="2026-06-23T07:51:59"/>
    <x v="773"/>
    <n v="1036937885"/>
    <s v="VICTOR HUGO ARIAS GIRALDO"/>
    <s v="4885221"/>
    <s v="3005942094"/>
    <x v="939"/>
    <x v="43"/>
    <s v="190055200710380005"/>
    <x v="43"/>
    <x v="1"/>
    <s v="Revisor Punto de Conexión Oriente"/>
    <x v="0"/>
    <x v="0"/>
    <x v="1"/>
    <x v="772"/>
    <s v="4 días 07:55"/>
    <x v="159"/>
    <x v="3"/>
    <s v="SIN DATO"/>
    <s v="SIN DATO"/>
    <s v="SIN DATO"/>
    <s v="SIN DATO"/>
    <n v="-75.09689367"/>
    <n v="5.7739921699999996"/>
    <s v="SUR-ENE"/>
    <x v="1"/>
    <s v="1"/>
    <x v="3"/>
  </r>
  <r>
    <x v="940"/>
    <x v="0"/>
    <s v="NUEVO"/>
    <s v="ENEDOM"/>
    <d v="2026-07-02T06:55:00"/>
    <x v="774"/>
    <n v="1048020878"/>
    <s v="ESTRELLA RAMIREZ FLOREZ"/>
    <s v="SIN DATOS"/>
    <s v="3023309397"/>
    <x v="940"/>
    <x v="0"/>
    <s v="190847100176850000"/>
    <x v="0"/>
    <x v="0"/>
    <s v="Region Occidente"/>
    <x v="1"/>
    <x v="0"/>
    <x v="3"/>
    <x v="773"/>
    <s v="6 días 06:55"/>
    <x v="567"/>
    <x v="1"/>
    <s v="SIN DATO"/>
    <s v="SIN DATO"/>
    <s v="SIN DATO"/>
    <s v="SIN DATO"/>
    <n v="-76.130037950000002"/>
    <n v="6.3157249599999998"/>
    <s v="SUR-ENE"/>
    <x v="0"/>
    <s v="1"/>
    <x v="1"/>
  </r>
  <r>
    <x v="941"/>
    <x v="3"/>
    <s v="NUEVO"/>
    <s v="ENEMVI"/>
    <d v="2026-06-23T09:13:08"/>
    <x v="775"/>
    <n v="1038411347"/>
    <s v="LUIS MIGUEL DUQUE JARAMILLO"/>
    <s v="SIN DATOS"/>
    <s v="3103627776"/>
    <x v="941"/>
    <x v="9"/>
    <s v="190440200530574000"/>
    <x v="9"/>
    <x v="5"/>
    <s v="ORIENTE-RMRT-Edwin F. Feria Torres"/>
    <x v="0"/>
    <x v="0"/>
    <x v="8"/>
    <x v="774"/>
    <s v="12 días 09:13"/>
    <x v="568"/>
    <x v="1"/>
    <s v="SIN DATO"/>
    <s v="SIN DATO"/>
    <s v="SIN DATO"/>
    <s v="SIN DATO"/>
    <n v="-75.353776999999994"/>
    <n v="6.1738980000000003"/>
    <s v="SUR-ENE"/>
    <x v="1"/>
    <s v="1"/>
    <x v="1"/>
  </r>
  <r>
    <x v="942"/>
    <x v="3"/>
    <s v="NUEVO"/>
    <s v="ENEMVI"/>
    <d v="2026-06-23T09:46:51"/>
    <x v="776"/>
    <n v="43694614"/>
    <s v="ARAMINTA DEL SOCORRO METRIO BALDERRAMA"/>
    <s v="SIN DATOS"/>
    <s v="3019077089"/>
    <x v="942"/>
    <x v="26"/>
    <s v="174006070069090000"/>
    <x v="26"/>
    <x v="5"/>
    <s v="NORDESTE RMRT Fabio Andres Chaverra"/>
    <x v="0"/>
    <x v="0"/>
    <x v="8"/>
    <x v="775"/>
    <s v="12 días 09:46"/>
    <x v="569"/>
    <x v="1"/>
    <s v="SIN DATO"/>
    <s v="SIN DATO"/>
    <s v="SIN DATO"/>
    <s v="SIN DATO"/>
    <n v="-75.201256520000001"/>
    <n v="6.8273656200000001"/>
    <s v="SUR-ENE"/>
    <x v="4"/>
    <s v="1"/>
    <x v="1"/>
  </r>
  <r>
    <x v="943"/>
    <x v="3"/>
    <s v="NUEVO"/>
    <s v="ENEMVI"/>
    <d v="2026-06-23T09:58:50"/>
    <x v="777"/>
    <n v="1036864344"/>
    <s v="YENSI LORENA ARBOLEDA ROLDAN"/>
    <s v="SIN DATOS"/>
    <s v="3004909458"/>
    <x v="943"/>
    <x v="25"/>
    <s v="171022885540000000"/>
    <x v="25"/>
    <x v="5"/>
    <s v="NORDESTE RMRT Fabio Andres Chaverra"/>
    <x v="0"/>
    <x v="0"/>
    <x v="8"/>
    <x v="776"/>
    <s v="12 días 09:58"/>
    <x v="570"/>
    <x v="1"/>
    <s v="SIN DATO"/>
    <s v="SIN DATO"/>
    <s v="SIN DATO"/>
    <s v="SIN DATO"/>
    <n v="-75.198895129999997"/>
    <n v="6.8342433299999996"/>
    <s v="SUR-ENE"/>
    <x v="4"/>
    <s v="1"/>
    <x v="1"/>
  </r>
  <r>
    <x v="944"/>
    <x v="0"/>
    <s v="NUEVO"/>
    <s v="ENERES"/>
    <d v="2026-06-23T10:15:08"/>
    <x v="778"/>
    <n v="32142386"/>
    <s v="YULI PATRICIA RENTERIA URRUTIA"/>
    <s v="SIN DATOS"/>
    <s v="3127175195"/>
    <x v="944"/>
    <x v="13"/>
    <s v="055218002200400301"/>
    <x v="13"/>
    <x v="2"/>
    <s v="Revisor Instal. Regadas Metrosur"/>
    <x v="1"/>
    <x v="0"/>
    <x v="3"/>
    <x v="777"/>
    <s v="4 días 13:14"/>
    <x v="571"/>
    <x v="0"/>
    <s v="2/07/2026 21:51:48"/>
    <s v="DESCARTADO"/>
    <s v="JUAN GUILLERMO RIVERA MAZO"/>
    <s v="450 falta tubería de la descarga a tierra esta debe ir desde la caja hasta el suelo debe corregir y programar una nueva visita nota: se encontró medidor conectado"/>
    <n v="-75.544805999999994"/>
    <n v="6.251798"/>
    <s v="SUR-ENE"/>
    <x v="2"/>
    <s v="1"/>
    <x v="0"/>
  </r>
  <r>
    <x v="945"/>
    <x v="3"/>
    <s v="NUEVO"/>
    <s v="ENEMVI"/>
    <d v="2026-06-23T12:26:03"/>
    <x v="779"/>
    <n v="2774327"/>
    <s v="LEON TOBON BARRIENTOS"/>
    <s v="SIN DATOS"/>
    <s v="3155031186"/>
    <x v="945"/>
    <x v="18"/>
    <s v="190617200721795000"/>
    <x v="18"/>
    <x v="5"/>
    <s v="ORIENTE-RMRT-Edwin F. Feria Torres"/>
    <x v="0"/>
    <x v="0"/>
    <x v="8"/>
    <x v="778"/>
    <s v="12 días 12:26"/>
    <x v="572"/>
    <x v="1"/>
    <s v="SIN DATO"/>
    <s v="SIN DATO"/>
    <s v="SIN DATO"/>
    <s v="SIN DATO"/>
    <n v="-75.434561979999998"/>
    <n v="6.0735904300000003"/>
    <s v="SUR-ENE"/>
    <x v="1"/>
    <s v="1"/>
    <x v="1"/>
  </r>
  <r>
    <x v="946"/>
    <x v="3"/>
    <s v="NUEVO"/>
    <s v="ENEMVI"/>
    <d v="2026-06-23T12:46:24"/>
    <x v="780"/>
    <n v="70907816"/>
    <s v="DAVID FERNANDO CASTRO VASQUEZ"/>
    <s v="5740227"/>
    <s v="3212001591"/>
    <x v="946"/>
    <x v="18"/>
    <s v="190616200222410000"/>
    <x v="18"/>
    <x v="5"/>
    <s v="ORIENTE-RMRT-Edwin F. Feria Torres"/>
    <x v="0"/>
    <x v="0"/>
    <x v="8"/>
    <x v="779"/>
    <s v="12 días 12:46"/>
    <x v="573"/>
    <x v="1"/>
    <s v="SIN DATO"/>
    <s v="SIN DATO"/>
    <s v="SIN DATO"/>
    <s v="SIN DATO"/>
    <n v="-75.371718889999997"/>
    <n v="6.1984487699999997"/>
    <s v="SUR-ENE"/>
    <x v="1"/>
    <s v="1"/>
    <x v="1"/>
  </r>
  <r>
    <x v="947"/>
    <x v="3"/>
    <s v="NUEVO"/>
    <s v="ENEMVI"/>
    <d v="2026-06-23T13:16:00"/>
    <x v="781"/>
    <n v="43078533"/>
    <s v="DIANA DEL SOCORRO OSPINA VILLADA"/>
    <s v="SIN DATOS"/>
    <s v="3147856738"/>
    <x v="947"/>
    <x v="12"/>
    <s v="190680200491405000"/>
    <x v="12"/>
    <x v="5"/>
    <s v="Equipo Movimiento de Redes Suroeste"/>
    <x v="0"/>
    <x v="0"/>
    <x v="8"/>
    <x v="780"/>
    <s v="12 días 13:16"/>
    <x v="574"/>
    <x v="1"/>
    <s v="SIN DATO"/>
    <s v="SIN DATO"/>
    <s v="SIN DATO"/>
    <s v="SIN DATO"/>
    <n v="-75.581827579999995"/>
    <n v="5.9362646799999998"/>
    <s v="SUR-ENE"/>
    <x v="3"/>
    <s v="1"/>
    <x v="1"/>
  </r>
  <r>
    <x v="948"/>
    <x v="3"/>
    <s v="NUEVO"/>
    <s v="ENEMVI"/>
    <d v="2026-06-23T13:36:16"/>
    <x v="782"/>
    <n v="79628145"/>
    <s v="OCTAVIO DE JESUS GARCIA GOMEZ"/>
    <s v="SIN DATOS"/>
    <s v="3171577007"/>
    <x v="948"/>
    <x v="29"/>
    <s v="190890200672440000"/>
    <x v="29"/>
    <x v="5"/>
    <s v="NORDESTE RMRT Fabio Andres Chaverra"/>
    <x v="0"/>
    <x v="0"/>
    <x v="8"/>
    <x v="781"/>
    <s v="12 días 13:36"/>
    <x v="575"/>
    <x v="1"/>
    <s v="SIN DATO"/>
    <s v="SIN DATO"/>
    <s v="SIN DATO"/>
    <s v="SIN DATO"/>
    <n v="-74.970264"/>
    <n v="6.5737455000000002"/>
    <s v="SUR-ENE"/>
    <x v="4"/>
    <s v="1"/>
    <x v="1"/>
  </r>
  <r>
    <x v="949"/>
    <x v="3"/>
    <s v="NUEVO"/>
    <s v="ENEMVI"/>
    <d v="2026-06-23T14:38:53"/>
    <x v="783"/>
    <n v="1040180751"/>
    <s v="JORGE LUIS PAREJA CASTAÑEDA"/>
    <s v="SIN DATOS"/>
    <s v="3013827975"/>
    <x v="949"/>
    <x v="64"/>
    <s v="190197200561200000"/>
    <x v="64"/>
    <x v="5"/>
    <s v="ORIENTE-RMRT-Edwin F. Feria Torres"/>
    <x v="0"/>
    <x v="0"/>
    <x v="8"/>
    <x v="782"/>
    <s v="12 días 14:38"/>
    <x v="576"/>
    <x v="1"/>
    <s v="SIN DATO"/>
    <s v="SIN DATO"/>
    <s v="SIN DATO"/>
    <s v="SIN DATO"/>
    <n v="-75.206950610000007"/>
    <n v="6.03199796"/>
    <s v="SUR-ENE"/>
    <x v="1"/>
    <s v="1"/>
    <x v="1"/>
  </r>
  <r>
    <x v="950"/>
    <x v="4"/>
    <s v="NUEVO"/>
    <s v="ENEPRE"/>
    <d v="2026-06-23T14:51:36"/>
    <x v="784"/>
    <n v="1045139406"/>
    <s v="LUZ EDILIMA CORREA MESA"/>
    <s v="SIN DATOS"/>
    <s v="3233381182"/>
    <x v="950"/>
    <x v="16"/>
    <s v="190378200374457000"/>
    <x v="16"/>
    <x v="6"/>
    <s v="Region Nordeste"/>
    <x v="0"/>
    <x v="0"/>
    <x v="6"/>
    <x v="783"/>
    <s v="12 días 14:51"/>
    <x v="159"/>
    <x v="3"/>
    <s v="SIN DATO"/>
    <s v="SIN DATO"/>
    <s v="SIN DATO"/>
    <s v="SIN DATO"/>
    <n v="-74.822901419999994"/>
    <n v="7.25572733"/>
    <s v="SUR-ENE"/>
    <x v="4"/>
    <s v="1"/>
    <x v="3"/>
  </r>
  <r>
    <x v="951"/>
    <x v="0"/>
    <s v="NUEVO"/>
    <s v="ENEDOM"/>
    <d v="2026-07-02T11:30:32"/>
    <x v="785"/>
    <n v="21508772"/>
    <s v="MARIA DORIEL ESCUDERO RUIZ"/>
    <s v="SIN DATOS"/>
    <s v="3507784954"/>
    <x v="951"/>
    <x v="53"/>
    <s v="190044100062010000"/>
    <x v="53"/>
    <x v="0"/>
    <s v="Region Occidente"/>
    <x v="1"/>
    <x v="0"/>
    <x v="3"/>
    <x v="784"/>
    <s v="6 días 11:30"/>
    <x v="577"/>
    <x v="1"/>
    <s v="SIN DATO"/>
    <s v="SIN DATO"/>
    <s v="SIN DATO"/>
    <s v="SIN DATO"/>
    <n v="-75.852795130000004"/>
    <n v="6.3017651499999996"/>
    <s v="SUR-ENE"/>
    <x v="0"/>
    <s v="1"/>
    <x v="1"/>
  </r>
  <r>
    <x v="952"/>
    <x v="4"/>
    <s v="NUEVO"/>
    <s v="ENEPRE"/>
    <d v="2026-07-01T13:51:02"/>
    <x v="786"/>
    <n v="1038544209"/>
    <s v="CAMILA ANDREA URREGO PEREZ"/>
    <s v="SIN DATOS"/>
    <s v="3006975058"/>
    <x v="952"/>
    <x v="21"/>
    <s v="190604100330940201"/>
    <x v="21"/>
    <x v="6"/>
    <s v="NORDESTE Vin-Legal. y Ref. Reg."/>
    <x v="1"/>
    <x v="0"/>
    <x v="6"/>
    <x v="785"/>
    <s v="7 días 13:50"/>
    <x v="578"/>
    <x v="0"/>
    <s v="SIN DATO"/>
    <s v="SIN DATO"/>
    <s v="SIN DATO"/>
    <s v="SIN DATO"/>
    <n v="-74.553574247"/>
    <n v="6.9984314760000599"/>
    <s v="SUR-ENE"/>
    <x v="4"/>
    <s v="1"/>
    <x v="0"/>
  </r>
  <r>
    <x v="953"/>
    <x v="4"/>
    <s v="NUEVO"/>
    <s v="ENEPRE"/>
    <d v="2026-07-02T07:04:23"/>
    <x v="787"/>
    <n v="1000896433"/>
    <s v="JAN CARLOS VILLA ORTIZ"/>
    <s v="SIN DATOS"/>
    <s v="3184514868"/>
    <x v="953"/>
    <x v="16"/>
    <s v="190735100016620002"/>
    <x v="16"/>
    <x v="6"/>
    <s v="Region Nordeste"/>
    <x v="1"/>
    <x v="0"/>
    <x v="6"/>
    <x v="786"/>
    <s v="6 días 07:04"/>
    <x v="579"/>
    <x v="0"/>
    <s v="SIN DATO"/>
    <s v="SIN DATO"/>
    <s v="SIN DATO"/>
    <s v="SIN DATO"/>
    <n v="-74.708715999999995"/>
    <n v="7.0767319999999998"/>
    <s v="SUR-ENE"/>
    <x v="4"/>
    <s v="1"/>
    <x v="0"/>
  </r>
  <r>
    <x v="954"/>
    <x v="3"/>
    <s v="NUEVO"/>
    <s v="ENEMVI"/>
    <d v="2026-06-23T16:57:09"/>
    <x v="788"/>
    <n v="15439422"/>
    <s v="WILFER GERMAN CASTRO RIOS"/>
    <s v="SIN DATOS"/>
    <s v="3146456399"/>
    <x v="954"/>
    <x v="18"/>
    <s v="190617200712810003"/>
    <x v="18"/>
    <x v="5"/>
    <s v="ORIENTE-RMRT-Edwin F. Feria Torres"/>
    <x v="0"/>
    <x v="0"/>
    <x v="8"/>
    <x v="787"/>
    <s v="12 días 16:57"/>
    <x v="580"/>
    <x v="1"/>
    <s v="SIN DATO"/>
    <s v="SIN DATO"/>
    <s v="SIN DATO"/>
    <s v="SIN DATO"/>
    <n v="-75.426893379999996"/>
    <n v="6.0766846499999998"/>
    <s v="SUR-ENE"/>
    <x v="1"/>
    <s v="1"/>
    <x v="1"/>
  </r>
  <r>
    <x v="955"/>
    <x v="3"/>
    <s v="NUEVO"/>
    <s v="ENEMVI"/>
    <d v="2026-06-23T17:28:16"/>
    <x v="789"/>
    <n v="1039448222"/>
    <s v="JHON  ALEXANDER RENDON GALLO"/>
    <s v="SIN DATOS"/>
    <s v="3137472358"/>
    <x v="955"/>
    <x v="9"/>
    <s v="190440200660081002"/>
    <x v="9"/>
    <x v="5"/>
    <s v="ORIENTE-RMRT-Edwin F. Feria Torres"/>
    <x v="0"/>
    <x v="0"/>
    <x v="8"/>
    <x v="788"/>
    <s v="12 días 17:28"/>
    <x v="581"/>
    <x v="1"/>
    <s v="SIN DATO"/>
    <s v="SIN DATO"/>
    <s v="SIN DATO"/>
    <s v="SIN DATO"/>
    <n v="-75.287479730000001"/>
    <n v="6.1641603299999996"/>
    <s v="SUR-ENE"/>
    <x v="1"/>
    <s v="1"/>
    <x v="1"/>
  </r>
  <r>
    <x v="956"/>
    <x v="3"/>
    <s v="NUEVO"/>
    <s v="ENEMVI"/>
    <d v="2026-06-24T11:00:45"/>
    <x v="790"/>
    <n v="1027886114"/>
    <s v="JESSICA PAOLA OSSA CORREA"/>
    <s v="SIN DATOS"/>
    <s v="3105399906"/>
    <x v="956"/>
    <x v="39"/>
    <s v="190033200409800000"/>
    <x v="39"/>
    <x v="5"/>
    <s v="Equipo Movimiento de Redes Suroeste"/>
    <x v="0"/>
    <x v="0"/>
    <x v="8"/>
    <x v="789"/>
    <s v="11 días 11:00"/>
    <x v="582"/>
    <x v="0"/>
    <s v="SIN DATO"/>
    <s v="SIN DATO"/>
    <s v="SIN DATO"/>
    <s v="SIN DATO"/>
    <n v="-75.913192350000003"/>
    <n v="5.66390934"/>
    <s v="SUR-ENE"/>
    <x v="3"/>
    <s v="1"/>
    <x v="0"/>
  </r>
  <r>
    <x v="957"/>
    <x v="0"/>
    <s v="NUEVO"/>
    <s v="ENERES"/>
    <d v="2026-06-24T11:28:18"/>
    <x v="791"/>
    <n v="70950993"/>
    <s v="CARLOS ENRIQUE SALAZAR MARTINEZ"/>
    <s v="SIN DATOS"/>
    <s v="3174975210"/>
    <x v="957"/>
    <x v="5"/>
    <s v="371011007000150401"/>
    <x v="5"/>
    <x v="2"/>
    <s v="Revisor Instalac. Regadas Oriente"/>
    <x v="1"/>
    <x v="0"/>
    <x v="3"/>
    <x v="790"/>
    <s v="6 días 14:14"/>
    <x v="583"/>
    <x v="1"/>
    <s v="SIN DATO"/>
    <s v="SIN DATO"/>
    <s v="SIN DATO"/>
    <s v="SIN DATO"/>
    <n v="-75.220904683999905"/>
    <n v="6.2470431240000703"/>
    <s v="SUR-ENE"/>
    <x v="1"/>
    <s v="1"/>
    <x v="1"/>
  </r>
  <r>
    <x v="958"/>
    <x v="1"/>
    <s v="NUEVO"/>
    <s v="ENECNX"/>
    <d v="2026-06-24T11:32:16"/>
    <x v="792"/>
    <n v="21658770"/>
    <s v="BERTA JUDITH QUINTERO DE GIRALDO"/>
    <s v="SIN DATOS"/>
    <s v="3113408651"/>
    <x v="958"/>
    <x v="64"/>
    <s v="190197200591500000"/>
    <x v="64"/>
    <x v="1"/>
    <s v="Revisor Punto de Conexión Oriente"/>
    <x v="0"/>
    <x v="0"/>
    <x v="1"/>
    <x v="791"/>
    <s v="4 días 09:21"/>
    <x v="159"/>
    <x v="3"/>
    <s v="SIN DATO"/>
    <s v="SIN DATO"/>
    <s v="SIN DATO"/>
    <s v="SIN DATO"/>
    <n v="-75.177608219999996"/>
    <n v="6.0377742599999999"/>
    <s v="SUR-ENE"/>
    <x v="1"/>
    <s v="1"/>
    <x v="3"/>
  </r>
  <r>
    <x v="959"/>
    <x v="4"/>
    <s v="NUEVO"/>
    <s v="ENEPRE"/>
    <d v="2026-07-02T09:42:39"/>
    <x v="793"/>
    <n v="1046914402"/>
    <s v="HARLINSON ANDRES PULGARIN ROJAS"/>
    <s v="SIN DATOS"/>
    <s v="3216909754"/>
    <x v="959"/>
    <x v="21"/>
    <s v="190604100284350001"/>
    <x v="21"/>
    <x v="6"/>
    <s v="NORDESTE Vin-Legal. y Ref. Reg."/>
    <x v="1"/>
    <x v="0"/>
    <x v="6"/>
    <x v="792"/>
    <s v="6 días 09:42"/>
    <x v="584"/>
    <x v="0"/>
    <s v="SIN DATO"/>
    <s v="SIN DATO"/>
    <s v="SIN DATO"/>
    <s v="SIN DATO"/>
    <n v="-74.553574247"/>
    <n v="6.9984314760000599"/>
    <s v="SUR-ENE"/>
    <x v="4"/>
    <s v="1"/>
    <x v="0"/>
  </r>
  <r>
    <x v="960"/>
    <x v="4"/>
    <s v="NUEVO"/>
    <s v="ENEPRE"/>
    <d v="2026-06-24T14:39:05"/>
    <x v="794"/>
    <n v="15437307"/>
    <s v="ORLEAN ANTONIO CALLE MUÑOZ"/>
    <s v="SIN DATOS"/>
    <s v="3012272795"/>
    <x v="960"/>
    <x v="18"/>
    <s v="190614100070525000"/>
    <x v="18"/>
    <x v="6"/>
    <s v="Energía Prepago Oriente"/>
    <x v="1"/>
    <x v="0"/>
    <x v="6"/>
    <x v="793"/>
    <s v="11 días 14:39"/>
    <x v="159"/>
    <x v="3"/>
    <s v="SIN DATO"/>
    <s v="SIN DATO"/>
    <s v="SIN DATO"/>
    <s v="SIN DATO"/>
    <n v="-75.378264000000001"/>
    <n v="6.1538199999999996"/>
    <s v="SUR-ENE"/>
    <x v="1"/>
    <s v="1"/>
    <x v="3"/>
  </r>
  <r>
    <x v="961"/>
    <x v="3"/>
    <s v="NUEVO"/>
    <s v="ENEMVI"/>
    <d v="2026-06-24T15:04:10"/>
    <x v="795"/>
    <n v="71579001"/>
    <s v="ORLANDO ANTONIO GALLO ISAZA"/>
    <s v="5007865"/>
    <s v="3003160322"/>
    <x v="961"/>
    <x v="14"/>
    <s v="190149200691400000"/>
    <x v="14"/>
    <x v="5"/>
    <s v="ORIENTE-RMRT-Edwin F. Feria Torres"/>
    <x v="0"/>
    <x v="0"/>
    <x v="8"/>
    <x v="794"/>
    <s v="11 días 15:04"/>
    <x v="585"/>
    <x v="0"/>
    <s v="SIN DATO"/>
    <s v="SIN DATO"/>
    <s v="SIN DATO"/>
    <s v="SIN DATO"/>
    <n v="-75.366721830000003"/>
    <n v="6.0890719899999999"/>
    <s v="SUR-ENE"/>
    <x v="1"/>
    <s v="1"/>
    <x v="0"/>
  </r>
  <r>
    <x v="962"/>
    <x v="4"/>
    <s v="NUEVO"/>
    <s v="ENEPRE"/>
    <d v="2026-07-02T15:56:36"/>
    <x v="796"/>
    <n v="8439441"/>
    <s v="JAIRO JAVIER FLOREZ TABORDA"/>
    <s v="SIN DATOS"/>
    <s v="3135480774"/>
    <x v="962"/>
    <x v="16"/>
    <s v="190735100016620003"/>
    <x v="16"/>
    <x v="6"/>
    <s v="Region Nordeste"/>
    <x v="1"/>
    <x v="0"/>
    <x v="6"/>
    <x v="795"/>
    <s v="6 días 15:56"/>
    <x v="586"/>
    <x v="0"/>
    <s v="SIN DATO"/>
    <s v="SIN DATO"/>
    <s v="SIN DATO"/>
    <s v="SIN DATO"/>
    <n v="-74.708715999999995"/>
    <n v="7.0767319999999998"/>
    <s v="SUR-ENE"/>
    <x v="4"/>
    <s v="1"/>
    <x v="0"/>
  </r>
  <r>
    <x v="963"/>
    <x v="4"/>
    <s v="NUEVO"/>
    <s v="ENEPRE"/>
    <d v="2026-06-24T15:38:58"/>
    <x v="797"/>
    <n v="98611095"/>
    <s v="FAUSTINO ENRIQUE MOSQUERA MOSQUERA"/>
    <s v="SIN DATOS"/>
    <s v="3126109294"/>
    <x v="963"/>
    <x v="16"/>
    <s v="190378200473100000"/>
    <x v="16"/>
    <x v="6"/>
    <s v="Region Nordeste"/>
    <x v="0"/>
    <x v="0"/>
    <x v="6"/>
    <x v="796"/>
    <s v="11 días 15:38"/>
    <x v="159"/>
    <x v="3"/>
    <s v="SIN DATO"/>
    <s v="SIN DATO"/>
    <s v="SIN DATO"/>
    <s v="SIN DATO"/>
    <n v="-74.833733120000005"/>
    <n v="7.3050967199999999"/>
    <s v="SUR-ENE"/>
    <x v="4"/>
    <s v="1"/>
    <x v="3"/>
  </r>
  <r>
    <x v="964"/>
    <x v="3"/>
    <s v="NUEVO"/>
    <s v="ENEMVI"/>
    <d v="2026-06-24T15:46:45"/>
    <x v="798"/>
    <n v="80921578"/>
    <s v="LUIS HUMBERTO BERRIO GARZON"/>
    <s v="SIN DATOS"/>
    <s v="3226157328"/>
    <x v="964"/>
    <x v="39"/>
    <s v="190033200602550000"/>
    <x v="39"/>
    <x v="5"/>
    <s v="Equipo Movimiento de Redes Suroeste"/>
    <x v="0"/>
    <x v="0"/>
    <x v="8"/>
    <x v="797"/>
    <s v="11 días 15:46"/>
    <x v="587"/>
    <x v="0"/>
    <s v="SIN DATO"/>
    <s v="SIN DATO"/>
    <s v="SIN DATO"/>
    <s v="SIN DATO"/>
    <n v="-75.901423539999996"/>
    <n v="5.5632294499999997"/>
    <s v="SUR-ENE"/>
    <x v="3"/>
    <s v="1"/>
    <x v="0"/>
  </r>
  <r>
    <x v="965"/>
    <x v="0"/>
    <s v="NUEVO"/>
    <s v="ENERES"/>
    <d v="2026-06-24T15:49:24"/>
    <x v="799"/>
    <n v="21998614"/>
    <s v="BERTHA LIGIA LOAIZA BURITICA"/>
    <s v="SIN DATOS"/>
    <s v="3165289668"/>
    <x v="965"/>
    <x v="40"/>
    <s v="190649100176500102"/>
    <x v="40"/>
    <x v="2"/>
    <s v="Revisor Instalac. Regadas Oriente"/>
    <x v="1"/>
    <x v="0"/>
    <x v="3"/>
    <x v="798"/>
    <s v="2 días 14:10"/>
    <x v="588"/>
    <x v="0"/>
    <s v="SIN DATO"/>
    <s v="SIN DATO"/>
    <s v="SIN DATO"/>
    <s v="SIN DATO"/>
    <n v="-74.988980909999995"/>
    <n v="6.1880244600000003"/>
    <s v="SUR-ENE"/>
    <x v="1"/>
    <s v="1"/>
    <x v="0"/>
  </r>
  <r>
    <x v="966"/>
    <x v="0"/>
    <s v="NUEVO"/>
    <s v="ENERES"/>
    <d v="2026-06-24T16:30:49"/>
    <x v="800"/>
    <n v="21998614"/>
    <s v="BERTHA LIGIA LOAIZA BURITICA"/>
    <s v="SIN DATOS"/>
    <s v="3165289668"/>
    <x v="966"/>
    <x v="40"/>
    <s v="190649100176500201"/>
    <x v="40"/>
    <x v="2"/>
    <s v="Revisor Instalac. Regadas Oriente"/>
    <x v="1"/>
    <x v="0"/>
    <x v="3"/>
    <x v="799"/>
    <s v="2 días 14:13"/>
    <x v="589"/>
    <x v="0"/>
    <s v="SIN DATO"/>
    <s v="SIN DATO"/>
    <s v="SIN DATO"/>
    <s v="SIN DATO"/>
    <n v="-74.988980909999995"/>
    <n v="6.1880244600000003"/>
    <s v="SUR-ENE"/>
    <x v="1"/>
    <s v="1"/>
    <x v="0"/>
  </r>
  <r>
    <x v="967"/>
    <x v="0"/>
    <s v="NUEVO"/>
    <s v="ENERES"/>
    <d v="2026-06-24T16:41:16"/>
    <x v="801"/>
    <n v="21998614"/>
    <s v="BERTHA LIGIA LOAIZA BURITICA"/>
    <s v="SIN DATOS"/>
    <s v="3104343117"/>
    <x v="967"/>
    <x v="40"/>
    <s v="190649100176500202"/>
    <x v="40"/>
    <x v="2"/>
    <s v="Revisor Instalac. Regadas Oriente"/>
    <x v="1"/>
    <x v="0"/>
    <x v="3"/>
    <x v="800"/>
    <s v="2 días 14:12"/>
    <x v="590"/>
    <x v="0"/>
    <s v="SIN DATO"/>
    <s v="SIN DATO"/>
    <s v="SIN DATO"/>
    <s v="SIN DATO"/>
    <n v="-74.988980909999995"/>
    <n v="6.1880244600000003"/>
    <s v="SUR-ENE"/>
    <x v="1"/>
    <s v="1"/>
    <x v="0"/>
  </r>
  <r>
    <x v="968"/>
    <x v="3"/>
    <s v="NUEVO"/>
    <s v="ENEMVI"/>
    <d v="2026-06-24T16:53:55"/>
    <x v="802"/>
    <n v="1037369580"/>
    <s v="CARLOS ARBEY RESTREPO RESTREPO"/>
    <s v="SIN DATOS"/>
    <s v="3136688081"/>
    <x v="968"/>
    <x v="70"/>
    <s v="190425200511288904"/>
    <x v="70"/>
    <x v="5"/>
    <s v="NORDESTE RMRT Fabio Andres Chaverra"/>
    <x v="0"/>
    <x v="0"/>
    <x v="8"/>
    <x v="801"/>
    <s v="11 días 16:53"/>
    <x v="591"/>
    <x v="0"/>
    <s v="SIN DATO"/>
    <s v="SIN DATO"/>
    <s v="SIN DATO"/>
    <s v="SIN DATO"/>
    <n v="-74.659887999999995"/>
    <n v="6.6021419999999997"/>
    <s v="SUR-ENE"/>
    <x v="4"/>
    <s v="1"/>
    <x v="0"/>
  </r>
  <r>
    <x v="969"/>
    <x v="4"/>
    <s v="NUEVO"/>
    <s v="ENEPRE"/>
    <d v="2026-06-24T16:57:26"/>
    <x v="803"/>
    <n v="1128453688"/>
    <s v="DIANA PATRICIA VELASQUEZ GOMEZ"/>
    <s v="SIN DATOS"/>
    <s v="3161489230"/>
    <x v="969"/>
    <x v="40"/>
    <s v="190649200292680000"/>
    <x v="40"/>
    <x v="6"/>
    <s v="Energía Prepago Oriente"/>
    <x v="0"/>
    <x v="0"/>
    <x v="6"/>
    <x v="802"/>
    <s v="11 días 16:57"/>
    <x v="592"/>
    <x v="2"/>
    <s v="SIN DATO"/>
    <s v="SIN DATO"/>
    <s v="SIN DATO"/>
    <s v="SIN DATO"/>
    <n v="-75.050637929999994"/>
    <n v="6.1730131200000002"/>
    <s v="SUR-ENE"/>
    <x v="1"/>
    <s v="1"/>
    <x v="2"/>
  </r>
  <r>
    <x v="970"/>
    <x v="4"/>
    <s v="NUEVO"/>
    <s v="ENEPRE"/>
    <d v="2026-06-25T07:54:47"/>
    <x v="804"/>
    <n v="1000295379"/>
    <s v="MIGUEL ANGEL RODRIGUEZ ORDOÑEZ"/>
    <s v="SIN DATOS"/>
    <s v="3215402595"/>
    <x v="970"/>
    <x v="83"/>
    <s v="190378200470040000"/>
    <x v="21"/>
    <x v="6"/>
    <s v="Region Nordeste"/>
    <x v="0"/>
    <x v="0"/>
    <x v="6"/>
    <x v="803"/>
    <s v="10 días 07:54"/>
    <x v="593"/>
    <x v="1"/>
    <s v="SIN DATO"/>
    <s v="SIN DATO"/>
    <s v="SIN DATO"/>
    <s v="SIN DATO"/>
    <n v="-74.833816999999996"/>
    <n v="7.3049229999999996"/>
    <s v="SUR-ENE"/>
    <x v="4"/>
    <s v="1"/>
    <x v="1"/>
  </r>
  <r>
    <x v="971"/>
    <x v="3"/>
    <s v="NUEVO"/>
    <s v="ENEMVI"/>
    <d v="2026-06-25T08:19:33"/>
    <x v="805"/>
    <n v="900481586"/>
    <s v="CORLANC S.A.S."/>
    <s v="4298394"/>
    <s v="3106184931"/>
    <x v="971"/>
    <x v="18"/>
    <s v="190616200291683000"/>
    <x v="18"/>
    <x v="5"/>
    <s v="ORIENTE-RMRT-Edwin F. Feria Torres"/>
    <x v="0"/>
    <x v="0"/>
    <x v="8"/>
    <x v="804"/>
    <s v="10 días 08:19"/>
    <x v="594"/>
    <x v="0"/>
    <s v="SIN DATO"/>
    <s v="SIN DATO"/>
    <s v="SIN DATO"/>
    <s v="SIN DATO"/>
    <n v="-75.385605389999995"/>
    <n v="6.2098400700000003"/>
    <s v="SUR-ENE"/>
    <x v="1"/>
    <s v="1"/>
    <x v="0"/>
  </r>
  <r>
    <x v="972"/>
    <x v="0"/>
    <s v="NUEVO"/>
    <s v="ENERES"/>
    <d v="2026-06-25T08:34:01"/>
    <x v="806"/>
    <n v="70901998"/>
    <s v="LINO DE JESUS GIRALDO GIRALDO"/>
    <s v="SIN DATOS"/>
    <s v="3135966914"/>
    <x v="972"/>
    <x v="9"/>
    <s v="190440200661325008"/>
    <x v="9"/>
    <x v="2"/>
    <s v="Revisor Instalac. Regadas Oriente"/>
    <x v="0"/>
    <x v="0"/>
    <x v="2"/>
    <x v="805"/>
    <s v="10 días 08:34"/>
    <x v="159"/>
    <x v="3"/>
    <s v="SIN DATO"/>
    <s v="SIN DATO"/>
    <s v="SIN DATO"/>
    <s v="SIN DATO"/>
    <n v="-75.298545000000004"/>
    <n v="6.1635179999999998"/>
    <s v="SUR-ENE"/>
    <x v="1"/>
    <s v="1"/>
    <x v="3"/>
  </r>
  <r>
    <x v="973"/>
    <x v="0"/>
    <s v="NUEVO"/>
    <s v="ENERES"/>
    <d v="2026-06-25T08:41:53"/>
    <x v="807"/>
    <n v="71115824"/>
    <s v="FRANCK JOVANY LOPEZ ACOSTA"/>
    <s v="SIN DATOS"/>
    <s v="3207231965"/>
    <x v="973"/>
    <x v="14"/>
    <s v="190149200651507002"/>
    <x v="14"/>
    <x v="2"/>
    <s v="Revisor Instalac. Regadas Oriente"/>
    <x v="0"/>
    <x v="0"/>
    <x v="2"/>
    <x v="806"/>
    <s v="10 días 08:41"/>
    <x v="159"/>
    <x v="3"/>
    <s v="SIN DATO"/>
    <s v="SIN DATO"/>
    <s v="SIN DATO"/>
    <s v="SIN DATO"/>
    <n v="-75.353257920000004"/>
    <n v="6.1180544299999999"/>
    <s v="SUR-ENE"/>
    <x v="1"/>
    <s v="1"/>
    <x v="3"/>
  </r>
  <r>
    <x v="974"/>
    <x v="4"/>
    <s v="NUEVO"/>
    <s v="ENEPRE"/>
    <d v="2026-06-25T09:41:13"/>
    <x v="808"/>
    <n v="1038545238"/>
    <s v="BLANCA LUZ MOSQUERA SANCHEZ"/>
    <s v="SIN DATOS"/>
    <s v="3127648256"/>
    <x v="974"/>
    <x v="21"/>
    <s v="190378200373875000"/>
    <x v="21"/>
    <x v="6"/>
    <s v="Region Nordeste"/>
    <x v="0"/>
    <x v="0"/>
    <x v="6"/>
    <x v="807"/>
    <s v="10 días 09:41"/>
    <x v="595"/>
    <x v="1"/>
    <s v="SIN DATO"/>
    <s v="SIN DATO"/>
    <s v="SIN DATO"/>
    <s v="SIN DATO"/>
    <n v="-74.825494379999995"/>
    <n v="7.2595919799999997"/>
    <s v="SUR-ENE"/>
    <x v="4"/>
    <s v="1"/>
    <x v="1"/>
  </r>
  <r>
    <x v="975"/>
    <x v="3"/>
    <s v="NUEVO"/>
    <s v="ENEMVI"/>
    <d v="2026-06-25T09:47:55"/>
    <x v="809"/>
    <n v="1035390412"/>
    <s v="DUBIS TATIANA MARIN RUIZ"/>
    <s v="SIN DATOS"/>
    <s v="3148714908"/>
    <x v="975"/>
    <x v="59"/>
    <s v="190657200458120000"/>
    <x v="59"/>
    <x v="5"/>
    <s v="NORDESTE RMRT Fabio Andres Chaverra"/>
    <x v="0"/>
    <x v="0"/>
    <x v="8"/>
    <x v="808"/>
    <s v="10 días 09:47"/>
    <x v="596"/>
    <x v="0"/>
    <s v="SIN DATO"/>
    <s v="SIN DATO"/>
    <s v="SIN DATO"/>
    <s v="SIN DATO"/>
    <n v="-74.888356999999999"/>
    <n v="6.511177"/>
    <s v="SUR-ENE"/>
    <x v="4"/>
    <s v="1"/>
    <x v="0"/>
  </r>
  <r>
    <x v="976"/>
    <x v="3"/>
    <s v="NUEVO"/>
    <s v="ENEMVI"/>
    <d v="2026-06-25T09:48:09"/>
    <x v="810"/>
    <n v="71993132"/>
    <s v="JHON FREDY GONZALEZ ZAPATA"/>
    <s v="SIN DATOS"/>
    <s v="3173558218"/>
    <x v="976"/>
    <x v="84"/>
    <s v="190145200507770000"/>
    <x v="82"/>
    <x v="5"/>
    <s v="Equipo Movimiento de Redes Suroeste"/>
    <x v="0"/>
    <x v="0"/>
    <x v="8"/>
    <x v="809"/>
    <s v="10 días 09:48"/>
    <x v="597"/>
    <x v="0"/>
    <s v="SIN DATO"/>
    <s v="SIN DATO"/>
    <s v="SIN DATO"/>
    <s v="SIN DATO"/>
    <n v="-75.600333000000006"/>
    <n v="5.5377869999999998"/>
    <s v="SUR-ENE"/>
    <x v="3"/>
    <s v="1"/>
    <x v="0"/>
  </r>
  <r>
    <x v="977"/>
    <x v="3"/>
    <s v="NUEVO"/>
    <s v="ENEMVI"/>
    <d v="2026-06-25T10:49:22"/>
    <x v="811"/>
    <n v="70108841"/>
    <s v="ALBERTO NIETO MARIN"/>
    <s v="SIN DATOS"/>
    <s v="3158019151"/>
    <x v="977"/>
    <x v="3"/>
    <s v="190674200574250000"/>
    <x v="3"/>
    <x v="5"/>
    <s v="ORIENTE-RMRT-Edwin F. Feria Torres"/>
    <x v="0"/>
    <x v="0"/>
    <x v="8"/>
    <x v="810"/>
    <s v="10 días 10:49"/>
    <x v="598"/>
    <x v="0"/>
    <s v="SIN DATO"/>
    <s v="SIN DATO"/>
    <s v="SIN DATO"/>
    <s v="SIN DATO"/>
    <n v="-75.338980000000006"/>
    <n v="6.3789400000000001"/>
    <s v="SUR-ENE"/>
    <x v="1"/>
    <s v="1"/>
    <x v="0"/>
  </r>
  <r>
    <x v="978"/>
    <x v="2"/>
    <s v="NUEVO"/>
    <s v="ENENOR"/>
    <d v="2026-06-25T10:53:59"/>
    <x v="812"/>
    <n v="1003630341"/>
    <s v="KAREN CAMILA BAUTISTA SANTAMARIA"/>
    <s v="SIN DATOS"/>
    <s v="3012734788"/>
    <x v="978"/>
    <x v="3"/>
    <s v="190674200697982001"/>
    <x v="3"/>
    <x v="3"/>
    <s v="Revisor Instalac. Regadas Oriente"/>
    <x v="0"/>
    <x v="0"/>
    <x v="2"/>
    <x v="811"/>
    <m/>
    <x v="599"/>
    <x v="4"/>
    <s v="SIN DATO"/>
    <s v="SIN DATO"/>
    <s v="SIN DATO"/>
    <s v="SIN DATO"/>
    <n v="-75.355019999999996"/>
    <n v="6.2505600000000001"/>
    <s v="SUR-ENE"/>
    <x v="1"/>
    <s v="1"/>
    <x v="4"/>
  </r>
  <r>
    <x v="979"/>
    <x v="0"/>
    <s v="NUEVO"/>
    <s v="ENERES"/>
    <d v="2026-06-25T10:55:59"/>
    <x v="813"/>
    <n v="70900905"/>
    <s v="ANIBAL DE JESUS SOTO GARCIA"/>
    <s v="SIN DATOS"/>
    <s v="3116220549"/>
    <x v="979"/>
    <x v="9"/>
    <s v="190440200651550003"/>
    <x v="9"/>
    <x v="2"/>
    <s v="Revisor Instalac. Regadas Oriente"/>
    <x v="0"/>
    <x v="0"/>
    <x v="2"/>
    <x v="812"/>
    <s v="10 días 10:55"/>
    <x v="159"/>
    <x v="3"/>
    <s v="SIN DATO"/>
    <s v="SIN DATO"/>
    <s v="SIN DATO"/>
    <s v="SIN DATO"/>
    <n v="-75.296284999999997"/>
    <n v="6.1560550000000003"/>
    <s v="SUR-ENE"/>
    <x v="1"/>
    <s v="1"/>
    <x v="3"/>
  </r>
  <r>
    <x v="980"/>
    <x v="0"/>
    <s v="NUEVO"/>
    <s v="ENERES"/>
    <d v="2026-06-25T10:59:30"/>
    <x v="814"/>
    <n v="1040180266"/>
    <s v="HUBERNEY SANCHEZ FLOREZ"/>
    <s v="SIN DATOS"/>
    <s v="3122569026"/>
    <x v="980"/>
    <x v="11"/>
    <s v="190319206915621003"/>
    <x v="11"/>
    <x v="2"/>
    <s v="Revisor Instalac. Regadas Oriente"/>
    <x v="0"/>
    <x v="0"/>
    <x v="2"/>
    <x v="813"/>
    <s v="10 días 10:59"/>
    <x v="159"/>
    <x v="3"/>
    <s v="SIN DATO"/>
    <s v="SIN DATO"/>
    <s v="SIN DATO"/>
    <s v="SIN DATO"/>
    <n v="-75.395643160000006"/>
    <n v="6.2937386100000001"/>
    <s v="SUR-ENE"/>
    <x v="1"/>
    <s v="1"/>
    <x v="3"/>
  </r>
  <r>
    <x v="981"/>
    <x v="2"/>
    <s v="CAMBI"/>
    <s v="ENENOR"/>
    <d v="2026-06-25T11:15:04"/>
    <x v="815"/>
    <n v="1003294866"/>
    <s v="MANUELA RENDON PEÑA"/>
    <s v="6042507"/>
    <s v="3128920807"/>
    <x v="981"/>
    <x v="13"/>
    <s v="052615105600210201"/>
    <x v="13"/>
    <x v="11"/>
    <s v="METROSUR Vin. Leg. Ref. Concentrada"/>
    <x v="1"/>
    <x v="0"/>
    <x v="3"/>
    <x v="814"/>
    <s v="2 días 08:43"/>
    <x v="210"/>
    <x v="0"/>
    <s v="3/07/2026 6:05:45"/>
    <s v="DESCARTADO"/>
    <s v="JUAN SEBASTIAN AGUILAR FONSECA"/>
    <s v="450 490 Debe hacer empalme entre neutros y tierras e instalar conector en C. Medidor conectado sin legalizar."/>
    <n v="-75.587345959999993"/>
    <n v="6.2261933899999997"/>
    <s v="SUR-ENE"/>
    <x v="2"/>
    <s v="2"/>
    <x v="0"/>
  </r>
  <r>
    <x v="982"/>
    <x v="2"/>
    <s v="NUEVO"/>
    <s v="ENENOR"/>
    <d v="2026-06-25T11:22:50"/>
    <x v="816"/>
    <n v="1125792018"/>
    <s v="ESTEBAN ECHEVERRI SALCEDO"/>
    <s v="SIN DATOS"/>
    <s v="3117467921"/>
    <x v="982"/>
    <x v="56"/>
    <s v="190607200655790004"/>
    <x v="56"/>
    <x v="3"/>
    <s v="Revisor Instalac. Regadas Oriente"/>
    <x v="0"/>
    <x v="0"/>
    <x v="2"/>
    <x v="815"/>
    <s v="10 días 11:22"/>
    <x v="159"/>
    <x v="3"/>
    <s v="SIN DATO"/>
    <s v="SIN DATO"/>
    <s v="SIN DATO"/>
    <s v="SIN DATO"/>
    <n v="-75.515673000000007"/>
    <n v="6.0262356700000002"/>
    <s v="SUR-ENE"/>
    <x v="1"/>
    <s v="1"/>
    <x v="3"/>
  </r>
  <r>
    <x v="983"/>
    <x v="3"/>
    <s v="NUEVO"/>
    <s v="ENEMVI"/>
    <d v="2026-06-25T11:36:33"/>
    <x v="817"/>
    <n v="1042064941"/>
    <s v="DANIELA GARCIA GRAJALES"/>
    <s v="SIN DATOS"/>
    <s v="3104589867"/>
    <x v="983"/>
    <x v="12"/>
    <s v="190680200430620000"/>
    <x v="12"/>
    <x v="5"/>
    <s v="Equipo Movimiento de Redes Suroeste"/>
    <x v="0"/>
    <x v="0"/>
    <x v="8"/>
    <x v="816"/>
    <s v="10 días 11:36"/>
    <x v="600"/>
    <x v="0"/>
    <s v="SIN DATO"/>
    <s v="SIN DATO"/>
    <s v="SIN DATO"/>
    <s v="SIN DATO"/>
    <n v="-75.57010751"/>
    <n v="5.8887346200000001"/>
    <s v="SUR-ENE"/>
    <x v="3"/>
    <s v="1"/>
    <x v="0"/>
  </r>
  <r>
    <x v="984"/>
    <x v="4"/>
    <s v="NUEVO"/>
    <s v="ENEPRE"/>
    <d v="2026-06-25T11:41:35"/>
    <x v="818"/>
    <n v="43479841"/>
    <s v="MARIA SELENE GAVIRIA GONZALEZ"/>
    <s v="SIN DATOS"/>
    <s v="3233255648"/>
    <x v="984"/>
    <x v="37"/>
    <s v="190861200574700000"/>
    <x v="37"/>
    <x v="6"/>
    <s v="Energía Prepago Suroeste"/>
    <x v="0"/>
    <x v="0"/>
    <x v="6"/>
    <x v="817"/>
    <s v="10 días 11:41"/>
    <x v="601"/>
    <x v="1"/>
    <s v="SIN DATO"/>
    <s v="SIN DATO"/>
    <s v="SIN DATO"/>
    <s v="SIN DATO"/>
    <n v="-75.745966330000002"/>
    <n v="5.9408698299999996"/>
    <s v="SUR-ENE"/>
    <x v="3"/>
    <s v="1"/>
    <x v="1"/>
  </r>
  <r>
    <x v="985"/>
    <x v="2"/>
    <s v="NUEVO"/>
    <s v="ENENOR"/>
    <d v="2026-06-25T11:49:07"/>
    <x v="819"/>
    <n v="98557561"/>
    <s v="FERNANDO VILLA CORREA"/>
    <s v="SIN DATOS"/>
    <s v="3165385164"/>
    <x v="985"/>
    <x v="56"/>
    <s v="190607200655790006"/>
    <x v="56"/>
    <x v="3"/>
    <s v="Revisor Instalac. Regadas Oriente"/>
    <x v="0"/>
    <x v="0"/>
    <x v="2"/>
    <x v="818"/>
    <s v="10 días 11:49"/>
    <x v="159"/>
    <x v="3"/>
    <s v="SIN DATO"/>
    <s v="SIN DATO"/>
    <s v="SIN DATO"/>
    <s v="SIN DATO"/>
    <n v="-75.515673000000007"/>
    <n v="6.0262356700000002"/>
    <s v="SUR-ENE"/>
    <x v="1"/>
    <s v="1"/>
    <x v="3"/>
  </r>
  <r>
    <x v="986"/>
    <x v="4"/>
    <s v="NUEVO"/>
    <s v="ENEPRE"/>
    <d v="2026-06-25T12:24:15"/>
    <x v="820"/>
    <n v="71767317"/>
    <s v="OMAR MAURICIO TORO GALVIS"/>
    <s v="2720176"/>
    <s v="3193364746"/>
    <x v="986"/>
    <x v="40"/>
    <s v="190649200205887000"/>
    <x v="40"/>
    <x v="6"/>
    <s v="Energía Prepago Oriente"/>
    <x v="0"/>
    <x v="0"/>
    <x v="6"/>
    <x v="819"/>
    <s v="10 días 12:24"/>
    <x v="602"/>
    <x v="1"/>
    <s v="SIN DATO"/>
    <s v="SIN DATO"/>
    <s v="SIN DATO"/>
    <s v="SIN DATO"/>
    <n v="-74.966349809999997"/>
    <n v="6.1523907199999996"/>
    <s v="SUR-ENE"/>
    <x v="1"/>
    <s v="1"/>
    <x v="1"/>
  </r>
  <r>
    <x v="987"/>
    <x v="3"/>
    <s v="NUEVO"/>
    <s v="ENEMVI"/>
    <d v="2026-06-25T12:48:18"/>
    <x v="821"/>
    <n v="22148236"/>
    <s v="MIRTHA DEL CARMEN SUCERQUIA JARAMILLO"/>
    <s v="4484647"/>
    <s v="3236861326"/>
    <x v="987"/>
    <x v="28"/>
    <s v="190628200038400000"/>
    <x v="28"/>
    <x v="5"/>
    <s v="Region Occidente"/>
    <x v="0"/>
    <x v="0"/>
    <x v="8"/>
    <x v="820"/>
    <s v="10 días 12:48"/>
    <x v="603"/>
    <x v="0"/>
    <s v="SIN DATO"/>
    <s v="SIN DATO"/>
    <s v="SIN DATO"/>
    <s v="SIN DATO"/>
    <n v="-75.824082300000001"/>
    <n v="6.8074729999999999"/>
    <s v="SUR-ENE"/>
    <x v="0"/>
    <s v="1"/>
    <x v="0"/>
  </r>
  <r>
    <x v="988"/>
    <x v="3"/>
    <s v="NUEVO"/>
    <s v="ENEMVI"/>
    <d v="2026-06-25T13:17:35"/>
    <x v="822"/>
    <n v="43541988"/>
    <s v="ROSA ANGELICA MONTOYA BORJA"/>
    <s v="SIN DATOS"/>
    <s v="3205030054"/>
    <x v="988"/>
    <x v="24"/>
    <s v="190284200908600000"/>
    <x v="24"/>
    <x v="5"/>
    <s v="Region Occidente"/>
    <x v="0"/>
    <x v="0"/>
    <x v="8"/>
    <x v="821"/>
    <s v="10 días 13:17"/>
    <x v="604"/>
    <x v="0"/>
    <s v="SIN DATO"/>
    <s v="SIN DATO"/>
    <s v="SIN DATO"/>
    <s v="SIN DATO"/>
    <n v="-76.092534999999998"/>
    <n v="6.7404000999999996"/>
    <s v="SUR-ENE"/>
    <x v="0"/>
    <s v="1"/>
    <x v="0"/>
  </r>
  <r>
    <x v="989"/>
    <x v="3"/>
    <s v="NUEVO"/>
    <s v="ENEMVI"/>
    <d v="2026-06-25T13:28:19"/>
    <x v="823"/>
    <n v="22201156"/>
    <s v="MARIA NOHELIA RODAS BLANDON"/>
    <s v="5993143"/>
    <s v="3192830292"/>
    <x v="989"/>
    <x v="37"/>
    <s v="190861200513200000"/>
    <x v="37"/>
    <x v="5"/>
    <s v="Equipo Movimiento de Redes Suroeste"/>
    <x v="0"/>
    <x v="0"/>
    <x v="8"/>
    <x v="822"/>
    <s v="10 días 13:28"/>
    <x v="605"/>
    <x v="0"/>
    <s v="SIN DATO"/>
    <s v="SIN DATO"/>
    <s v="SIN DATO"/>
    <s v="SIN DATO"/>
    <n v="-75.775897150000006"/>
    <n v="5.9735379000000002"/>
    <s v="SUR-ENE"/>
    <x v="3"/>
    <s v="1"/>
    <x v="0"/>
  </r>
  <r>
    <x v="990"/>
    <x v="2"/>
    <s v="NUEVO"/>
    <s v="ENENOR"/>
    <d v="2026-06-25T13:31:09"/>
    <x v="824"/>
    <n v="1040180022"/>
    <s v="MICHAEL STEVEN ARROYAVE MORALES"/>
    <s v="SIN DATOS"/>
    <s v="3103700525"/>
    <x v="990"/>
    <x v="56"/>
    <s v="190607200478516001"/>
    <x v="56"/>
    <x v="3"/>
    <s v="Revisor Instalac. Regadas Oriente"/>
    <x v="0"/>
    <x v="0"/>
    <x v="2"/>
    <x v="823"/>
    <s v="10 días 13:31"/>
    <x v="159"/>
    <x v="3"/>
    <s v="SIN DATO"/>
    <s v="SIN DATO"/>
    <s v="SIN DATO"/>
    <s v="SIN DATO"/>
    <n v="-75.493673000000001"/>
    <n v="6.0319330000000004"/>
    <s v="SUR-ENE"/>
    <x v="1"/>
    <s v="1"/>
    <x v="3"/>
  </r>
  <r>
    <x v="991"/>
    <x v="2"/>
    <s v="NUEVO"/>
    <s v="ENENOR"/>
    <d v="2026-06-25T13:51:01"/>
    <x v="825"/>
    <n v="1128384978"/>
    <s v="JUAN FERNANDO HERNANDEZ ZULUAGA"/>
    <s v="SIN DATOS"/>
    <s v="3126115367"/>
    <x v="991"/>
    <x v="14"/>
    <s v="190149200862250005"/>
    <x v="14"/>
    <x v="3"/>
    <s v="Revisor Instalac. Regadas Oriente"/>
    <x v="0"/>
    <x v="0"/>
    <x v="2"/>
    <x v="824"/>
    <s v="10 días 13:51"/>
    <x v="159"/>
    <x v="3"/>
    <s v="SIN DATO"/>
    <s v="SIN DATO"/>
    <s v="SIN DATO"/>
    <s v="SIN DATO"/>
    <n v="-75.315005420000006"/>
    <n v="6.0687334399999999"/>
    <s v="SUR-ENE"/>
    <x v="1"/>
    <s v="1"/>
    <x v="3"/>
  </r>
  <r>
    <x v="992"/>
    <x v="2"/>
    <s v="NUEVO"/>
    <s v="ENENOR"/>
    <d v="2026-06-25T13:51:06"/>
    <x v="826"/>
    <n v="1036957566"/>
    <s v="BAIRON CARDONA RAMIREZ"/>
    <s v="SIN DATOS"/>
    <s v="3137940176"/>
    <x v="992"/>
    <x v="56"/>
    <s v="190607200478516002"/>
    <x v="56"/>
    <x v="3"/>
    <s v="Revisor Instalac. Regadas Oriente"/>
    <x v="0"/>
    <x v="0"/>
    <x v="2"/>
    <x v="825"/>
    <s v="10 días 13:51"/>
    <x v="159"/>
    <x v="3"/>
    <s v="SIN DATO"/>
    <s v="SIN DATO"/>
    <s v="SIN DATO"/>
    <s v="SIN DATO"/>
    <n v="-75.493673000000001"/>
    <n v="6.0319330000000004"/>
    <s v="SUR-ENE"/>
    <x v="1"/>
    <s v="1"/>
    <x v="3"/>
  </r>
  <r>
    <x v="993"/>
    <x v="2"/>
    <s v="NUEVO"/>
    <s v="ENENOR"/>
    <d v="2026-06-25T14:07:04"/>
    <x v="827"/>
    <n v="43873407"/>
    <s v="SARA SHEHATA URIBE"/>
    <s v="SIN DATOS"/>
    <s v="3146179866"/>
    <x v="993"/>
    <x v="56"/>
    <s v="190607200478471002"/>
    <x v="56"/>
    <x v="3"/>
    <s v="Revisor Instalac. Regadas Oriente"/>
    <x v="0"/>
    <x v="0"/>
    <x v="2"/>
    <x v="826"/>
    <s v="10 días 14:07"/>
    <x v="159"/>
    <x v="3"/>
    <s v="SIN DATO"/>
    <s v="SIN DATO"/>
    <s v="SIN DATO"/>
    <s v="SIN DATO"/>
    <n v="-75.493402000000003"/>
    <n v="6.0281830000000003"/>
    <s v="SUR-ENE"/>
    <x v="1"/>
    <s v="1"/>
    <x v="3"/>
  </r>
  <r>
    <x v="994"/>
    <x v="3"/>
    <s v="NUEVO"/>
    <s v="ENEMVI"/>
    <d v="2026-06-25T14:24:04"/>
    <x v="828"/>
    <n v="8315292"/>
    <s v="JUAN HELI CASTAÑEDA HERNANDEZ"/>
    <s v="SIN DATOS"/>
    <s v="3135966914"/>
    <x v="994"/>
    <x v="14"/>
    <s v="190149201553070000"/>
    <x v="14"/>
    <x v="5"/>
    <s v="ORIENTE-RMRT-Edwin F. Feria Torres"/>
    <x v="0"/>
    <x v="0"/>
    <x v="8"/>
    <x v="827"/>
    <s v="10 días 14:24"/>
    <x v="606"/>
    <x v="0"/>
    <s v="SIN DATO"/>
    <s v="SIN DATO"/>
    <s v="SIN DATO"/>
    <s v="SIN DATO"/>
    <n v="-75.329472530000004"/>
    <n v="6.0831092"/>
    <s v="SUR-ENE"/>
    <x v="1"/>
    <s v="1"/>
    <x v="0"/>
  </r>
  <r>
    <x v="995"/>
    <x v="0"/>
    <s v="NUEVO"/>
    <s v="ENERES"/>
    <d v="2026-06-25T14:25:50"/>
    <x v="829"/>
    <n v="22030338"/>
    <s v="LENY JOHANA CIRO SUAREZ"/>
    <s v="SIN DATOS"/>
    <s v="3217144167"/>
    <x v="995"/>
    <x v="85"/>
    <s v="190142200207060004"/>
    <x v="83"/>
    <x v="2"/>
    <s v="Region Nordeste"/>
    <x v="0"/>
    <x v="0"/>
    <x v="2"/>
    <x v="828"/>
    <s v="10 días 14:25"/>
    <x v="159"/>
    <x v="3"/>
    <s v="SIN DATO"/>
    <s v="SIN DATO"/>
    <s v="SIN DATO"/>
    <s v="SIN DATO"/>
    <n v="-74.788546170000004"/>
    <n v="6.4164884999999998"/>
    <s v="SUR-ENE"/>
    <x v="4"/>
    <s v="1"/>
    <x v="3"/>
  </r>
  <r>
    <x v="996"/>
    <x v="3"/>
    <s v="NUEVO"/>
    <s v="ENEMVI"/>
    <d v="2026-06-25T14:26:36"/>
    <x v="830"/>
    <n v="1039450657"/>
    <s v="PAOLA MILENA RAMIREZ MANCO"/>
    <s v="5293347"/>
    <s v="3113750623"/>
    <x v="996"/>
    <x v="0"/>
    <s v="190847200770650000"/>
    <x v="0"/>
    <x v="5"/>
    <s v="Region Occidente"/>
    <x v="0"/>
    <x v="0"/>
    <x v="8"/>
    <x v="829"/>
    <s v="10 días 14:26"/>
    <x v="607"/>
    <x v="0"/>
    <s v="SIN DATO"/>
    <s v="SIN DATO"/>
    <s v="SIN DATO"/>
    <s v="SIN DATO"/>
    <n v="-76.143127000000007"/>
    <n v="6.3322659999999997"/>
    <s v="SUR-ENE"/>
    <x v="0"/>
    <s v="1"/>
    <x v="0"/>
  </r>
  <r>
    <x v="997"/>
    <x v="3"/>
    <s v="NUEVO"/>
    <s v="ENEMVI"/>
    <d v="2026-06-25T14:31:05"/>
    <x v="831"/>
    <n v="22024032"/>
    <s v="LUZ MERY TOBON CASTAÑO"/>
    <s v="SIN DATOS"/>
    <s v="3117449570"/>
    <x v="997"/>
    <x v="59"/>
    <s v="190670201804122000"/>
    <x v="59"/>
    <x v="5"/>
    <s v="NORDESTE RMRT Fabio Andres Chaverra"/>
    <x v="0"/>
    <x v="0"/>
    <x v="8"/>
    <x v="830"/>
    <s v="10 días 14:31"/>
    <x v="608"/>
    <x v="0"/>
    <s v="SIN DATO"/>
    <s v="SIN DATO"/>
    <s v="SIN DATO"/>
    <s v="SIN DATO"/>
    <n v="-75.037309669999999"/>
    <n v="6.4808093299999996"/>
    <s v="SUR-ENE"/>
    <x v="4"/>
    <s v="1"/>
    <x v="0"/>
  </r>
  <r>
    <x v="998"/>
    <x v="0"/>
    <s v="NUEVO"/>
    <s v="ENERES"/>
    <d v="2026-06-25T14:35:20"/>
    <x v="832"/>
    <n v="71364058"/>
    <s v="WILMAR ARLEY ZULUAGA IDARRAGA"/>
    <s v="SIN DATOS"/>
    <s v="3022070673"/>
    <x v="998"/>
    <x v="14"/>
    <s v="190149200600650002"/>
    <x v="14"/>
    <x v="2"/>
    <s v="Revisor Instalac. Regadas Oriente"/>
    <x v="0"/>
    <x v="0"/>
    <x v="2"/>
    <x v="831"/>
    <s v="10 días 14:35"/>
    <x v="159"/>
    <x v="3"/>
    <s v="SIN DATO"/>
    <s v="SIN DATO"/>
    <s v="SIN DATO"/>
    <s v="SIN DATO"/>
    <n v="-75.307391170000002"/>
    <n v="6.0983575999999999"/>
    <s v="SUR-ENE"/>
    <x v="1"/>
    <s v="1"/>
    <x v="3"/>
  </r>
  <r>
    <x v="999"/>
    <x v="4"/>
    <s v="NUEVO"/>
    <s v="ENEPRE"/>
    <d v="2026-06-25T14:46:47"/>
    <x v="833"/>
    <n v="1073995636"/>
    <s v="ELIS MARIA MESTRA JARAMILLO"/>
    <s v="SIN DATOS"/>
    <s v="3125772958"/>
    <x v="999"/>
    <x v="21"/>
    <s v="190378200373762000"/>
    <x v="21"/>
    <x v="6"/>
    <s v="Region Nordeste"/>
    <x v="0"/>
    <x v="0"/>
    <x v="6"/>
    <x v="832"/>
    <s v="10 días 14:46"/>
    <x v="609"/>
    <x v="1"/>
    <s v="SIN DATO"/>
    <s v="SIN DATO"/>
    <s v="SIN DATO"/>
    <s v="SIN DATO"/>
    <n v="-74.824912499999996"/>
    <n v="7.2594228300000001"/>
    <s v="SUR-ENE"/>
    <x v="4"/>
    <s v="1"/>
    <x v="1"/>
  </r>
  <r>
    <x v="1000"/>
    <x v="0"/>
    <s v="NUEVO"/>
    <s v="ENERES"/>
    <d v="2026-06-25T14:59:59"/>
    <x v="834"/>
    <n v="43649791"/>
    <s v="ALIX LIBRADA RAMIREZ MONTOYA"/>
    <s v="SIN DATOS"/>
    <s v="3017680378"/>
    <x v="1000"/>
    <x v="21"/>
    <s v="190604100080105801"/>
    <x v="21"/>
    <x v="2"/>
    <s v="Region Nordeste"/>
    <x v="1"/>
    <x v="0"/>
    <x v="3"/>
    <x v="833"/>
    <s v="0 días 09:51"/>
    <x v="610"/>
    <x v="0"/>
    <s v="SIN DATO"/>
    <s v="SIN DATO"/>
    <s v="SIN DATO"/>
    <s v="SIN DATO"/>
    <n v="-74.691429999999997"/>
    <n v="7.0226470000000001"/>
    <s v="SUR-ENE"/>
    <x v="4"/>
    <s v="1"/>
    <x v="0"/>
  </r>
  <r>
    <x v="1001"/>
    <x v="3"/>
    <s v="NUEVO"/>
    <s v="ENEMVI"/>
    <d v="2026-06-25T15:15:20"/>
    <x v="835"/>
    <n v="3452091"/>
    <s v="JOSE EFRAIN ECHEVERRY GIL"/>
    <s v="SIN DATOS"/>
    <s v="3148127451"/>
    <x v="1001"/>
    <x v="3"/>
    <s v="190674200537900000"/>
    <x v="3"/>
    <x v="5"/>
    <s v="ORIENTE-RMRT-Edwin F. Feria Torres"/>
    <x v="0"/>
    <x v="0"/>
    <x v="8"/>
    <x v="834"/>
    <s v="10 días 15:15"/>
    <x v="611"/>
    <x v="0"/>
    <s v="SIN DATO"/>
    <s v="SIN DATO"/>
    <s v="SIN DATO"/>
    <s v="SIN DATO"/>
    <n v="-75.269937999999996"/>
    <n v="6.347035"/>
    <s v="SUR-ENE"/>
    <x v="1"/>
    <s v="1"/>
    <x v="0"/>
  </r>
  <r>
    <x v="1002"/>
    <x v="0"/>
    <s v="NUEVO"/>
    <s v="ENERES"/>
    <d v="2026-06-25T15:18:58"/>
    <x v="836"/>
    <n v="1011510799"/>
    <s v="ISABELLA POSADA URIBE"/>
    <s v="SIN DATOS"/>
    <s v="3206371895"/>
    <x v="1002"/>
    <x v="59"/>
    <s v="190670201715045004"/>
    <x v="59"/>
    <x v="2"/>
    <s v="Region Nordeste"/>
    <x v="0"/>
    <x v="0"/>
    <x v="2"/>
    <x v="835"/>
    <s v="10 días 15:18"/>
    <x v="159"/>
    <x v="3"/>
    <s v="SIN DATO"/>
    <s v="SIN DATO"/>
    <s v="SIN DATO"/>
    <s v="SIN DATO"/>
    <n v="-75.086817499999995"/>
    <n v="6.4633448299999996"/>
    <s v="SUR-ENE"/>
    <x v="4"/>
    <s v="1"/>
    <x v="3"/>
  </r>
  <r>
    <x v="1003"/>
    <x v="0"/>
    <s v="NUEVO"/>
    <s v="ENERES"/>
    <d v="2026-06-25T15:38:44"/>
    <x v="837"/>
    <n v="21960963"/>
    <s v="MARIA DEL SOCORRO CASTAÑO DE GOMEZ"/>
    <s v="SIN DATOS"/>
    <s v="3144653187"/>
    <x v="1003"/>
    <x v="18"/>
    <s v="190616200440410003"/>
    <x v="18"/>
    <x v="2"/>
    <s v="Revisor Instalac. Regadas Oriente"/>
    <x v="0"/>
    <x v="0"/>
    <x v="2"/>
    <x v="836"/>
    <s v="10 días 15:38"/>
    <x v="159"/>
    <x v="3"/>
    <s v="SIN DATO"/>
    <s v="SIN DATO"/>
    <s v="SIN DATO"/>
    <s v="SIN DATO"/>
    <n v="-75.429015500000006"/>
    <n v="6.1793256699999999"/>
    <s v="SUR-ENE"/>
    <x v="1"/>
    <s v="1"/>
    <x v="3"/>
  </r>
  <r>
    <x v="1004"/>
    <x v="0"/>
    <s v="NUEVO"/>
    <s v="ENERES"/>
    <d v="2026-06-25T15:41:08"/>
    <x v="838"/>
    <n v="98474141"/>
    <s v="OSCAR ALONSO SANCHEZ PUERTA"/>
    <s v="SIN DATOS"/>
    <s v="3137144573"/>
    <x v="1004"/>
    <x v="9"/>
    <s v="190440200841550005"/>
    <x v="9"/>
    <x v="2"/>
    <s v="Revisor Instalac. Regadas Oriente"/>
    <x v="0"/>
    <x v="0"/>
    <x v="2"/>
    <x v="837"/>
    <s v="10 días 15:41"/>
    <x v="159"/>
    <x v="3"/>
    <s v="SIN DATO"/>
    <s v="SIN DATO"/>
    <s v="SIN DATO"/>
    <s v="SIN DATO"/>
    <n v="-75.299273330000005"/>
    <n v="6.1945588300000001"/>
    <s v="SUR-ENE"/>
    <x v="1"/>
    <s v="1"/>
    <x v="3"/>
  </r>
  <r>
    <x v="1005"/>
    <x v="0"/>
    <s v="NUEVO"/>
    <s v="ENERES"/>
    <d v="2026-06-25T15:42:51"/>
    <x v="839"/>
    <n v="21481549"/>
    <s v="ADRIANA PATRICIA QUINTERO ARISTIZABAL"/>
    <s v="SIN DATOS"/>
    <s v="3104034115"/>
    <x v="1005"/>
    <x v="9"/>
    <s v="190440200621850007"/>
    <x v="9"/>
    <x v="2"/>
    <s v="Revisor Instalac. Regadas Oriente"/>
    <x v="0"/>
    <x v="0"/>
    <x v="2"/>
    <x v="838"/>
    <s v="10 días 15:42"/>
    <x v="612"/>
    <x v="2"/>
    <s v="SIN DATO"/>
    <s v="SIN DATO"/>
    <s v="SIN DATO"/>
    <s v="SIN DATO"/>
    <n v="-75.313708640000002"/>
    <n v="6.1275614599999999"/>
    <s v="SUR-ENE"/>
    <x v="1"/>
    <s v="1"/>
    <x v="2"/>
  </r>
  <r>
    <x v="1006"/>
    <x v="0"/>
    <s v="NUEVO"/>
    <s v="ENERES"/>
    <d v="2026-06-25T16:13:36"/>
    <x v="840"/>
    <n v="1038418453"/>
    <s v="SINDY CAROLINA CASTAÑO CARDONA"/>
    <s v="SIN DATOS"/>
    <s v="3206095160"/>
    <x v="1006"/>
    <x v="9"/>
    <s v="190440200571570103"/>
    <x v="9"/>
    <x v="2"/>
    <s v="Revisor Instalac. Regadas Oriente"/>
    <x v="0"/>
    <x v="0"/>
    <x v="2"/>
    <x v="839"/>
    <s v="10 días 16:13"/>
    <x v="613"/>
    <x v="2"/>
    <s v="SIN DATO"/>
    <s v="SIN DATO"/>
    <s v="SIN DATO"/>
    <s v="SIN DATO"/>
    <n v="-75.331552110000004"/>
    <n v="6.1380239100000002"/>
    <s v="SUR-ENE"/>
    <x v="1"/>
    <s v="1"/>
    <x v="2"/>
  </r>
  <r>
    <x v="1007"/>
    <x v="3"/>
    <s v="NUEVO"/>
    <s v="ENEMVI"/>
    <d v="2026-06-25T16:44:11"/>
    <x v="841"/>
    <n v="1037604231"/>
    <s v="ORIANA VARGAS MARTINEZ"/>
    <s v="SIN DATOS"/>
    <s v="3002431814"/>
    <x v="1007"/>
    <x v="3"/>
    <s v="190674200525334000"/>
    <x v="3"/>
    <x v="5"/>
    <s v="ORIENTE-RMRT-Edwin F. Feria Torres"/>
    <x v="0"/>
    <x v="0"/>
    <x v="8"/>
    <x v="840"/>
    <s v="10 días 16:44"/>
    <x v="614"/>
    <x v="0"/>
    <s v="SIN DATO"/>
    <s v="SIN DATO"/>
    <s v="SIN DATO"/>
    <s v="SIN DATO"/>
    <n v="-75.291417999999993"/>
    <n v="6.3177149999999997"/>
    <s v="SUR-ENE"/>
    <x v="1"/>
    <s v="1"/>
    <x v="0"/>
  </r>
  <r>
    <x v="1008"/>
    <x v="0"/>
    <s v="NUEVO"/>
    <s v="ENERES"/>
    <d v="2026-06-25T16:45:35"/>
    <x v="842"/>
    <n v="15334035"/>
    <s v="HERIBERTO VALENCIA YEPES"/>
    <s v="SIN DATOS"/>
    <s v="3007106311"/>
    <x v="1008"/>
    <x v="12"/>
    <s v="190680200639600201"/>
    <x v="12"/>
    <x v="2"/>
    <s v="Revisor Instala. Regadas Suroeste"/>
    <x v="0"/>
    <x v="0"/>
    <x v="2"/>
    <x v="841"/>
    <s v="10 días 16:45"/>
    <x v="615"/>
    <x v="2"/>
    <s v="SIN DATO"/>
    <s v="SIN DATO"/>
    <s v="SIN DATO"/>
    <s v="SIN DATO"/>
    <n v="-75.555384950000004"/>
    <n v="5.8562242800000002"/>
    <s v="SUR-ENE"/>
    <x v="3"/>
    <s v="1"/>
    <x v="2"/>
  </r>
  <r>
    <x v="1009"/>
    <x v="0"/>
    <s v="NUEVO"/>
    <s v="ENEDOM"/>
    <d v="2026-07-02T08:35:00"/>
    <x v="843"/>
    <n v="1005362422"/>
    <s v="CAMILA PATRICIA BETANCUR SUAREZ"/>
    <s v="SIN DATOS"/>
    <s v="3114111597"/>
    <x v="1009"/>
    <x v="21"/>
    <s v="190604100342354000"/>
    <x v="21"/>
    <x v="0"/>
    <s v="NORDESTE Vin-Legal. y Ref. Reg."/>
    <x v="1"/>
    <x v="0"/>
    <x v="3"/>
    <x v="842"/>
    <s v="6 días 08:34"/>
    <x v="616"/>
    <x v="1"/>
    <s v="SIN DATO"/>
    <s v="SIN DATO"/>
    <s v="SIN DATO"/>
    <s v="SIN DATO"/>
    <n v="-74.553574247"/>
    <n v="6.9984314760000599"/>
    <s v="SUR-ENE"/>
    <x v="4"/>
    <s v="1"/>
    <x v="1"/>
  </r>
  <r>
    <x v="1010"/>
    <x v="4"/>
    <s v="NUEVO"/>
    <s v="ENEPRE"/>
    <d v="2026-06-25T16:53:34"/>
    <x v="844"/>
    <n v="73188471"/>
    <s v="LEONARDO ANDRES GIRALDO MONTOYA"/>
    <s v="SIN DATOS"/>
    <s v="3245062475"/>
    <x v="1010"/>
    <x v="20"/>
    <s v="190667100178600000"/>
    <x v="20"/>
    <x v="6"/>
    <s v="Energía Prepago Oriente"/>
    <x v="1"/>
    <x v="0"/>
    <x v="6"/>
    <x v="843"/>
    <s v="10 días 16:53"/>
    <x v="617"/>
    <x v="1"/>
    <s v="SIN DATO"/>
    <s v="SIN DATO"/>
    <s v="SIN DATO"/>
    <s v="SIN DATO"/>
    <n v="-75.028809170000002"/>
    <n v="6.29422222"/>
    <s v="SUR-ENE"/>
    <x v="1"/>
    <s v="1"/>
    <x v="1"/>
  </r>
  <r>
    <x v="1011"/>
    <x v="3"/>
    <s v="NUEVO"/>
    <s v="ENEMVI"/>
    <d v="2026-06-25T17:26:18"/>
    <x v="845"/>
    <n v="39436509"/>
    <s v="BLANCA NELLY LOAIZA OSORIO"/>
    <s v="SIN DATOS"/>
    <s v="3105922990"/>
    <x v="1011"/>
    <x v="9"/>
    <s v="190440200532848000"/>
    <x v="9"/>
    <x v="5"/>
    <s v="ORIENTE-RMRT-Edwin F. Feria Torres"/>
    <x v="0"/>
    <x v="0"/>
    <x v="8"/>
    <x v="844"/>
    <s v="10 días 17:26"/>
    <x v="618"/>
    <x v="0"/>
    <s v="SIN DATO"/>
    <s v="SIN DATO"/>
    <s v="SIN DATO"/>
    <s v="SIN DATO"/>
    <n v="-75.361324429999996"/>
    <n v="6.1755267500000004"/>
    <s v="SUR-ENE"/>
    <x v="1"/>
    <s v="1"/>
    <x v="0"/>
  </r>
  <r>
    <x v="1012"/>
    <x v="3"/>
    <s v="NUEVO"/>
    <s v="ENEMVI"/>
    <d v="2026-06-26T07:38:47"/>
    <x v="846"/>
    <n v="71708133"/>
    <s v="JAIME ALBERTO MORALES"/>
    <s v="SIN DATOS"/>
    <s v="3233727196"/>
    <x v="1012"/>
    <x v="22"/>
    <s v="190030200468600000"/>
    <x v="22"/>
    <x v="5"/>
    <s v="Equipo Movimiento de Redes Suroeste"/>
    <x v="0"/>
    <x v="0"/>
    <x v="8"/>
    <x v="845"/>
    <s v="9 días 07:38"/>
    <x v="172"/>
    <x v="0"/>
    <s v="SIN DATO"/>
    <s v="SIN DATO"/>
    <s v="SIN DATO"/>
    <s v="SIN DATO"/>
    <n v="-75.713945179999996"/>
    <n v="6.0686002400000003"/>
    <s v="SUR-ENE"/>
    <x v="3"/>
    <s v="1"/>
    <x v="0"/>
  </r>
  <r>
    <x v="1013"/>
    <x v="3"/>
    <s v="NUEVO"/>
    <s v="ENEMVI"/>
    <d v="2026-06-26T08:10:27"/>
    <x v="847"/>
    <n v="42938020"/>
    <s v="EMERITA DEL SOCORRO OYOLA OTERO"/>
    <s v="SIN DATOS"/>
    <s v="3122598917"/>
    <x v="1013"/>
    <x v="16"/>
    <s v="190736103543140001"/>
    <x v="16"/>
    <x v="5"/>
    <s v="NORDESTE RMRT Fabio Andres Chaverra"/>
    <x v="1"/>
    <x v="0"/>
    <x v="5"/>
    <x v="846"/>
    <s v="9 días 08:10"/>
    <x v="159"/>
    <x v="3"/>
    <s v="SIN DATO"/>
    <s v="SIN DATO"/>
    <s v="SIN DATO"/>
    <s v="SIN DATO"/>
    <n v="-74.696707000000004"/>
    <n v="7.0854280000000003"/>
    <s v="SUR-ENE"/>
    <x v="4"/>
    <s v="1"/>
    <x v="3"/>
  </r>
  <r>
    <x v="1014"/>
    <x v="0"/>
    <s v="NUEVO"/>
    <s v="ENERES"/>
    <d v="2026-06-26T08:17:53"/>
    <x v="848"/>
    <n v="15440356"/>
    <s v="JOHN  JAIRO GOMEZ CASTAÑO"/>
    <s v="SIN DATOS"/>
    <s v="3144653187"/>
    <x v="1014"/>
    <x v="18"/>
    <s v="190616200440496003"/>
    <x v="18"/>
    <x v="2"/>
    <s v="Revisor Instalac. Regadas Oriente"/>
    <x v="0"/>
    <x v="0"/>
    <x v="2"/>
    <x v="847"/>
    <s v="9 días 08:17"/>
    <x v="269"/>
    <x v="1"/>
    <s v="SIN DATO"/>
    <s v="SIN DATO"/>
    <s v="SIN DATO"/>
    <s v="SIN DATO"/>
    <n v="-75.426631330000006"/>
    <n v="6.1883179999999998"/>
    <s v="SUR-ENE"/>
    <x v="1"/>
    <s v="1"/>
    <x v="1"/>
  </r>
  <r>
    <x v="1015"/>
    <x v="0"/>
    <s v="NUEVO"/>
    <s v="ENEDOM"/>
    <d v="2026-07-10T06:58:05"/>
    <x v="849"/>
    <n v="1017130670"/>
    <s v="ALBA NOREZ DAVID DURANGO"/>
    <s v="SIN DATOS"/>
    <s v="3217774455"/>
    <x v="1015"/>
    <x v="81"/>
    <s v="190234200524172000"/>
    <x v="80"/>
    <x v="0"/>
    <s v="Region Occidente"/>
    <x v="0"/>
    <x v="0"/>
    <x v="0"/>
    <x v="848"/>
    <s v="0 días 06:58"/>
    <x v="619"/>
    <x v="0"/>
    <s v="SIN DATO"/>
    <s v="SIN DATO"/>
    <s v="SIN DATO"/>
    <s v="SIN DATO"/>
    <n v="-76.274501999999998"/>
    <n v="7.0274850000000004"/>
    <s v="SUR-ENE"/>
    <x v="0"/>
    <s v="1"/>
    <x v="0"/>
  </r>
  <r>
    <x v="1016"/>
    <x v="0"/>
    <s v="NUEVO"/>
    <s v="ENERES"/>
    <d v="2026-06-26T08:54:31"/>
    <x v="850"/>
    <n v="1041328843"/>
    <s v="JIMMY ALEXANDER ALZATE GOMEZ"/>
    <s v="SIN DATOS"/>
    <s v="3205716178"/>
    <x v="1016"/>
    <x v="3"/>
    <s v="190674200589550004"/>
    <x v="3"/>
    <x v="2"/>
    <s v="Revisor Instalac. Regadas Oriente"/>
    <x v="0"/>
    <x v="0"/>
    <x v="2"/>
    <x v="849"/>
    <s v="9 días 08:54"/>
    <x v="620"/>
    <x v="1"/>
    <s v="SIN DATO"/>
    <s v="SIN DATO"/>
    <s v="SIN DATO"/>
    <s v="SIN DATO"/>
    <n v="-75.342063769999996"/>
    <n v="6.3190020799999997"/>
    <s v="SUR-ENE"/>
    <x v="1"/>
    <s v="1"/>
    <x v="1"/>
  </r>
  <r>
    <x v="1017"/>
    <x v="0"/>
    <s v="NUEVO"/>
    <s v="ENERES"/>
    <d v="2026-06-26T08:58:54"/>
    <x v="851"/>
    <n v="22228221"/>
    <s v="MARIELA DE JESUS CASTRILLON FORONDA"/>
    <s v="SIN DATOS"/>
    <s v="3207021444"/>
    <x v="1017"/>
    <x v="29"/>
    <s v="190890200639080002"/>
    <x v="29"/>
    <x v="2"/>
    <s v="Region Nordeste"/>
    <x v="0"/>
    <x v="0"/>
    <x v="2"/>
    <x v="850"/>
    <s v="9 días 08:58"/>
    <x v="621"/>
    <x v="1"/>
    <s v="SIN DATO"/>
    <s v="SIN DATO"/>
    <s v="SIN DATO"/>
    <s v="SIN DATO"/>
    <n v="-74.990291670000005"/>
    <n v="6.56958983"/>
    <s v="SUR-ENE"/>
    <x v="4"/>
    <s v="1"/>
    <x v="1"/>
  </r>
  <r>
    <x v="1018"/>
    <x v="3"/>
    <s v="NUEVO"/>
    <s v="ENEMVI"/>
    <d v="2026-06-26T09:02:03"/>
    <x v="852"/>
    <n v="39278690"/>
    <s v="ANA ROSA TOVAR GUERRA"/>
    <s v="SIN DATOS"/>
    <s v="3206110618"/>
    <x v="1018"/>
    <x v="75"/>
    <s v="191245200728000000"/>
    <x v="74"/>
    <x v="5"/>
    <s v="Equipo Movimiento de Redes Suroeste"/>
    <x v="0"/>
    <x v="0"/>
    <x v="8"/>
    <x v="851"/>
    <s v="9 días 09:02"/>
    <x v="622"/>
    <x v="0"/>
    <s v="SIN DATO"/>
    <s v="SIN DATO"/>
    <s v="SIN DATO"/>
    <s v="SIN DATO"/>
    <n v="-76.143552999999997"/>
    <n v="5.8655280000000003"/>
    <s v="SUR-ENE"/>
    <x v="3"/>
    <s v="1"/>
    <x v="0"/>
  </r>
  <r>
    <x v="1019"/>
    <x v="0"/>
    <s v="NUEVO"/>
    <s v="ENERES"/>
    <d v="2026-06-26T09:24:55"/>
    <x v="853"/>
    <n v="21871612"/>
    <s v="MARIA EFIGENIA GIRALDO DUQUE"/>
    <s v="SIN DATOS"/>
    <s v="3142900596"/>
    <x v="1019"/>
    <x v="14"/>
    <s v="190698200106850002"/>
    <x v="14"/>
    <x v="2"/>
    <s v="Revisor Instalac. Regadas Oriente"/>
    <x v="0"/>
    <x v="0"/>
    <x v="2"/>
    <x v="852"/>
    <s v="9 días 09:24"/>
    <x v="552"/>
    <x v="1"/>
    <s v="SIN DATO"/>
    <s v="SIN DATO"/>
    <s v="SIN DATO"/>
    <s v="SIN DATO"/>
    <n v="-75.304736039999995"/>
    <n v="6.1268622400000003"/>
    <s v="SUR-ENE"/>
    <x v="1"/>
    <s v="1"/>
    <x v="1"/>
  </r>
  <r>
    <x v="1020"/>
    <x v="0"/>
    <s v="NUEVO"/>
    <s v="ENERES"/>
    <d v="2026-06-26T09:32:32"/>
    <x v="854"/>
    <n v="21871612"/>
    <s v="MARIA EFIGENIA GIRALDO DUQUE"/>
    <s v="SIN DATOS"/>
    <s v="3142900596"/>
    <x v="1020"/>
    <x v="14"/>
    <s v="190698200106850003"/>
    <x v="14"/>
    <x v="2"/>
    <s v="Revisor Instalac. Regadas Oriente"/>
    <x v="0"/>
    <x v="0"/>
    <x v="2"/>
    <x v="853"/>
    <s v="9 días 09:32"/>
    <x v="623"/>
    <x v="1"/>
    <s v="SIN DATO"/>
    <s v="SIN DATO"/>
    <s v="SIN DATO"/>
    <s v="SIN DATO"/>
    <n v="-75.304736039999995"/>
    <n v="6.1268622400000003"/>
    <s v="SUR-ENE"/>
    <x v="1"/>
    <s v="1"/>
    <x v="1"/>
  </r>
  <r>
    <x v="1021"/>
    <x v="0"/>
    <s v="NUEVO"/>
    <s v="ENERES"/>
    <d v="2026-06-26T09:34:13"/>
    <x v="855"/>
    <n v="1036928472"/>
    <s v="JUAN FERNANDO ALZATE OSORIO"/>
    <s v="SIN DATOS"/>
    <s v="3136010159"/>
    <x v="1021"/>
    <x v="9"/>
    <s v="190440200570640020"/>
    <x v="9"/>
    <x v="2"/>
    <s v="Revisor Instalac. Regadas Oriente"/>
    <x v="0"/>
    <x v="0"/>
    <x v="2"/>
    <x v="854"/>
    <s v="9 días 09:34"/>
    <x v="624"/>
    <x v="1"/>
    <s v="SIN DATO"/>
    <s v="SIN DATO"/>
    <s v="SIN DATO"/>
    <s v="SIN DATO"/>
    <n v="-75.336905040000005"/>
    <n v="6.1306155599999999"/>
    <s v="SUR-ENE"/>
    <x v="1"/>
    <s v="1"/>
    <x v="1"/>
  </r>
  <r>
    <x v="1022"/>
    <x v="3"/>
    <s v="NUEVO"/>
    <s v="ENEMVI"/>
    <d v="2026-06-26T09:46:53"/>
    <x v="856"/>
    <n v="70722954"/>
    <s v="JOSE MIGUEL HENAO HENAO"/>
    <s v="SIN DATOS"/>
    <s v="3166816194"/>
    <x v="1022"/>
    <x v="14"/>
    <s v="190149100220160101"/>
    <x v="14"/>
    <x v="5"/>
    <s v="ORIENTE-RMRT-Edwin F. Feria Torres"/>
    <x v="1"/>
    <x v="0"/>
    <x v="5"/>
    <x v="855"/>
    <s v="9 días 09:46"/>
    <x v="159"/>
    <x v="3"/>
    <s v="SIN DATO"/>
    <s v="SIN DATO"/>
    <s v="SIN DATO"/>
    <s v="SIN DATO"/>
    <n v="-75.332987000000003"/>
    <n v="6.0707969999999998"/>
    <s v="SUR-ENE"/>
    <x v="1"/>
    <s v="1"/>
    <x v="3"/>
  </r>
  <r>
    <x v="1023"/>
    <x v="0"/>
    <s v="NUEVO"/>
    <s v="ENERES"/>
    <d v="2026-06-26T09:53:34"/>
    <x v="857"/>
    <n v="98501772"/>
    <s v="JAIME ALBERTO GARCIA MONSALVE"/>
    <s v="SIN DATOS"/>
    <s v="3122611472"/>
    <x v="1023"/>
    <x v="35"/>
    <s v="190858200410040002"/>
    <x v="35"/>
    <x v="2"/>
    <s v="Region Nordeste"/>
    <x v="0"/>
    <x v="0"/>
    <x v="2"/>
    <x v="856"/>
    <s v="9 días 09:53"/>
    <x v="625"/>
    <x v="1"/>
    <s v="SIN DATO"/>
    <s v="SIN DATO"/>
    <s v="SIN DATO"/>
    <s v="SIN DATO"/>
    <n v="-74.81358883"/>
    <n v="6.7511446700000004"/>
    <s v="SUR-ENE"/>
    <x v="4"/>
    <s v="1"/>
    <x v="1"/>
  </r>
  <r>
    <x v="1024"/>
    <x v="0"/>
    <s v="NUEVO"/>
    <s v="ENERES"/>
    <d v="2026-06-26T09:55:11"/>
    <x v="858"/>
    <n v="1036222082"/>
    <s v="JHON BAYRON RESTREPO CAÑAS"/>
    <s v="SIN DATOS"/>
    <s v="3224229937"/>
    <x v="1024"/>
    <x v="3"/>
    <s v="190674200715558001"/>
    <x v="3"/>
    <x v="2"/>
    <s v="Revisor Instalac. Regadas Oriente"/>
    <x v="0"/>
    <x v="0"/>
    <x v="2"/>
    <x v="857"/>
    <s v="9 días 09:55"/>
    <x v="626"/>
    <x v="1"/>
    <s v="SIN DATO"/>
    <s v="SIN DATO"/>
    <s v="SIN DATO"/>
    <s v="SIN DATO"/>
    <n v="-75.338637410000004"/>
    <n v="6.2321481500000004"/>
    <s v="SUR-ENE"/>
    <x v="1"/>
    <s v="1"/>
    <x v="1"/>
  </r>
  <r>
    <x v="1025"/>
    <x v="0"/>
    <s v="NUEVO"/>
    <s v="ENERES"/>
    <d v="2026-06-26T09:55:21"/>
    <x v="859"/>
    <n v="1022094099"/>
    <s v="YULIANA PATRICIA ZAPATA COSSIO"/>
    <s v="SIN DATOS"/>
    <s v="3117691059"/>
    <x v="1025"/>
    <x v="15"/>
    <s v="190042100143600007"/>
    <x v="15"/>
    <x v="2"/>
    <s v="Region Occidente"/>
    <x v="1"/>
    <x v="0"/>
    <x v="3"/>
    <x v="858"/>
    <s v="0 días 09:19"/>
    <x v="627"/>
    <x v="0"/>
    <s v="SIN DATO"/>
    <s v="SIN DATO"/>
    <s v="SIN DATO"/>
    <s v="SIN DATO"/>
    <n v="-75.828755119999997"/>
    <n v="6.5600529400000003"/>
    <s v="SUR-ENE"/>
    <x v="0"/>
    <s v="1"/>
    <x v="0"/>
  </r>
  <r>
    <x v="1026"/>
    <x v="0"/>
    <s v="NUEVO"/>
    <s v="ENERES"/>
    <d v="2026-06-26T10:09:07"/>
    <x v="860"/>
    <n v="42841216"/>
    <s v="LUZ DARY HINCAPIE GALVIZ"/>
    <s v="SIN DATOS"/>
    <s v="3113775474"/>
    <x v="1026"/>
    <x v="5"/>
    <s v="181037900000000003"/>
    <x v="5"/>
    <x v="2"/>
    <s v="Revisor Instalac. Regadas Oriente"/>
    <x v="0"/>
    <x v="0"/>
    <x v="2"/>
    <x v="859"/>
    <s v="9 días 10:09"/>
    <x v="628"/>
    <x v="1"/>
    <s v="SIN DATO"/>
    <s v="SIN DATO"/>
    <s v="SIN DATO"/>
    <s v="SIN DATO"/>
    <n v="-75.238212169999997"/>
    <n v="6.2474008300000001"/>
    <s v="SUR-ENE"/>
    <x v="1"/>
    <s v="1"/>
    <x v="1"/>
  </r>
  <r>
    <x v="1027"/>
    <x v="0"/>
    <s v="NUEVO"/>
    <s v="ENERES"/>
    <d v="2026-06-26T10:27:21"/>
    <x v="861"/>
    <n v="1036394008"/>
    <s v="JONATAN CASTAÑO GONZALEZ"/>
    <s v="SIN DATOS"/>
    <s v="3108345899"/>
    <x v="1027"/>
    <x v="14"/>
    <s v="190149200572266031"/>
    <x v="14"/>
    <x v="2"/>
    <s v="Revisor Instalac. Regadas Oriente"/>
    <x v="0"/>
    <x v="0"/>
    <x v="2"/>
    <x v="860"/>
    <s v="9 días 10:27"/>
    <x v="629"/>
    <x v="1"/>
    <s v="SIN DATO"/>
    <s v="SIN DATO"/>
    <s v="SIN DATO"/>
    <s v="SIN DATO"/>
    <n v="-75.317751999999999"/>
    <n v="6.087987"/>
    <s v="SUR-ENE"/>
    <x v="1"/>
    <s v="1"/>
    <x v="1"/>
  </r>
  <r>
    <x v="1028"/>
    <x v="0"/>
    <s v="NUEVO"/>
    <s v="ENERES"/>
    <d v="2026-06-26T10:27:43"/>
    <x v="862"/>
    <n v="1128392990"/>
    <s v="YIDI JOHANA MORALES BLANDON"/>
    <s v="SIN DATOS"/>
    <s v="3197712503"/>
    <x v="1028"/>
    <x v="51"/>
    <s v="190283200908600001"/>
    <x v="51"/>
    <x v="2"/>
    <s v="Revisor Instala. Regadas Suroeste"/>
    <x v="0"/>
    <x v="0"/>
    <x v="2"/>
    <x v="861"/>
    <s v="9 días 10:27"/>
    <x v="629"/>
    <x v="1"/>
    <s v="SIN DATO"/>
    <s v="SIN DATO"/>
    <s v="SIN DATO"/>
    <s v="SIN DATO"/>
    <n v="-75.692879550000001"/>
    <n v="5.8980407000000001"/>
    <s v="SUR-ENE"/>
    <x v="3"/>
    <s v="1"/>
    <x v="1"/>
  </r>
  <r>
    <x v="1029"/>
    <x v="3"/>
    <s v="NUEVO"/>
    <s v="ENEMVI"/>
    <d v="2026-06-26T10:29:20"/>
    <x v="863"/>
    <n v="544247"/>
    <s v="LUIS ALBERTO LAGOS CARRIL"/>
    <s v="SIN DATOS"/>
    <s v="3135558987"/>
    <x v="1029"/>
    <x v="57"/>
    <s v="190313200712000000"/>
    <x v="57"/>
    <x v="5"/>
    <s v="ORIENTE-RMRT-Edwin F. Feria Torres"/>
    <x v="0"/>
    <x v="0"/>
    <x v="8"/>
    <x v="862"/>
    <s v="9 días 10:29"/>
    <x v="630"/>
    <x v="0"/>
    <s v="SIN DATO"/>
    <s v="SIN DATO"/>
    <s v="SIN DATO"/>
    <s v="SIN DATO"/>
    <n v="-75.064512179999994"/>
    <n v="6.1323161600000002"/>
    <s v="SUR-ENE"/>
    <x v="1"/>
    <s v="1"/>
    <x v="0"/>
  </r>
  <r>
    <x v="1030"/>
    <x v="3"/>
    <s v="NUEVO"/>
    <s v="ENEMVI"/>
    <d v="2026-06-26T10:31:31"/>
    <x v="864"/>
    <n v="1042708627"/>
    <s v="TATIANA ARANGO RODRIGUEZ"/>
    <s v="8541986"/>
    <s v="3105941918"/>
    <x v="1030"/>
    <x v="23"/>
    <s v="190761200583650000"/>
    <x v="23"/>
    <x v="5"/>
    <s v="Region Occidente"/>
    <x v="0"/>
    <x v="0"/>
    <x v="8"/>
    <x v="863"/>
    <s v="9 días 10:31"/>
    <x v="631"/>
    <x v="0"/>
    <s v="SIN DATO"/>
    <s v="SIN DATO"/>
    <s v="SIN DATO"/>
    <s v="SIN DATO"/>
    <n v="-75.749925000000005"/>
    <n v="6.5106450000000002"/>
    <s v="SUR-ENE"/>
    <x v="0"/>
    <s v="1"/>
    <x v="0"/>
  </r>
  <r>
    <x v="1031"/>
    <x v="3"/>
    <s v="NUEVO"/>
    <s v="ENEMVI"/>
    <d v="2026-06-26T10:31:49"/>
    <x v="865"/>
    <n v="1046666581"/>
    <s v="ALCISAR ARANGO MONTOYA"/>
    <s v="SIN DATOS"/>
    <s v="3206282826"/>
    <x v="1031"/>
    <x v="37"/>
    <s v="190861200762350000"/>
    <x v="37"/>
    <x v="5"/>
    <s v="Equipo Movimiento de Redes Suroeste"/>
    <x v="0"/>
    <x v="0"/>
    <x v="8"/>
    <x v="864"/>
    <s v="9 días 10:31"/>
    <x v="631"/>
    <x v="0"/>
    <s v="SIN DATO"/>
    <s v="SIN DATO"/>
    <s v="SIN DATO"/>
    <s v="SIN DATO"/>
    <n v="-75.730419519999998"/>
    <n v="5.9543829400000003"/>
    <s v="SUR-ENE"/>
    <x v="3"/>
    <s v="1"/>
    <x v="0"/>
  </r>
  <r>
    <x v="1032"/>
    <x v="3"/>
    <s v="NUEVO"/>
    <s v="ENEMVI"/>
    <d v="2026-06-26T10:40:27"/>
    <x v="866"/>
    <n v="8160178"/>
    <s v="CAMILO PENAGOS VELEZ"/>
    <s v="SIN DATOS"/>
    <s v="3113906993"/>
    <x v="1032"/>
    <x v="56"/>
    <s v="190607200493520002"/>
    <x v="56"/>
    <x v="5"/>
    <s v="ORIENTE-RMRT-Edwin F. Feria Torres"/>
    <x v="0"/>
    <x v="0"/>
    <x v="8"/>
    <x v="865"/>
    <s v="9 días 10:40"/>
    <x v="164"/>
    <x v="0"/>
    <s v="SIN DATO"/>
    <s v="SIN DATO"/>
    <s v="SIN DATO"/>
    <s v="SIN DATO"/>
    <n v="-75.464928490000005"/>
    <n v="6.0450286599999998"/>
    <s v="SUR-ENE"/>
    <x v="1"/>
    <s v="1"/>
    <x v="0"/>
  </r>
  <r>
    <x v="1033"/>
    <x v="0"/>
    <s v="NUEVO"/>
    <s v="ENERES"/>
    <d v="2026-06-26T10:47:43"/>
    <x v="867"/>
    <n v="39289032"/>
    <s v="ADRIANA PAOLA NAVARRO SIERRA"/>
    <s v="SIN DATOS"/>
    <s v="3192292282"/>
    <x v="1033"/>
    <x v="11"/>
    <s v="190319206915621004"/>
    <x v="11"/>
    <x v="2"/>
    <s v="Revisor Instalac. Regadas Oriente"/>
    <x v="0"/>
    <x v="0"/>
    <x v="2"/>
    <x v="866"/>
    <s v="9 días 10:47"/>
    <x v="632"/>
    <x v="1"/>
    <s v="SIN DATO"/>
    <s v="SIN DATO"/>
    <s v="SIN DATO"/>
    <s v="SIN DATO"/>
    <n v="-75.395643160000006"/>
    <n v="6.2937386100000001"/>
    <s v="SUR-ENE"/>
    <x v="1"/>
    <s v="1"/>
    <x v="1"/>
  </r>
  <r>
    <x v="1034"/>
    <x v="0"/>
    <s v="NUEVO"/>
    <s v="ENERES"/>
    <d v="2026-06-26T10:49:04"/>
    <x v="868"/>
    <n v="71112947"/>
    <s v="NELSON DE JESUS OROZCO ALZATE"/>
    <s v="SIN DATOS"/>
    <s v="3116073044"/>
    <x v="1034"/>
    <x v="14"/>
    <s v="190149200720800002"/>
    <x v="14"/>
    <x v="2"/>
    <s v="Revisor Instalac. Regadas Oriente"/>
    <x v="0"/>
    <x v="0"/>
    <x v="2"/>
    <x v="867"/>
    <s v="9 días 10:49"/>
    <x v="633"/>
    <x v="1"/>
    <s v="SIN DATO"/>
    <s v="SIN DATO"/>
    <s v="SIN DATO"/>
    <s v="SIN DATO"/>
    <n v="-75.356635330000003"/>
    <n v="6.0559313000000001"/>
    <s v="SUR-ENE"/>
    <x v="1"/>
    <s v="1"/>
    <x v="1"/>
  </r>
  <r>
    <x v="1035"/>
    <x v="2"/>
    <s v="NUEVO"/>
    <s v="ENENOR"/>
    <d v="2026-06-26T11:08:57"/>
    <x v="869"/>
    <n v="43045147"/>
    <s v="GLORIA CECILIA ESCOBAR MEJIA"/>
    <s v="SIN DATOS"/>
    <s v="3104241373"/>
    <x v="1035"/>
    <x v="56"/>
    <s v="190607200478485615"/>
    <x v="56"/>
    <x v="3"/>
    <s v="Revisor Instalac. Regadas Oriente"/>
    <x v="0"/>
    <x v="0"/>
    <x v="2"/>
    <x v="868"/>
    <s v="9 días 11:08"/>
    <x v="634"/>
    <x v="1"/>
    <s v="SIN DATO"/>
    <s v="SIN DATO"/>
    <s v="SIN DATO"/>
    <s v="SIN DATO"/>
    <n v="-75.493402000000003"/>
    <n v="6.0281830000000003"/>
    <s v="SUR-ENE"/>
    <x v="1"/>
    <s v="1"/>
    <x v="1"/>
  </r>
  <r>
    <x v="1036"/>
    <x v="3"/>
    <s v="NUEVO"/>
    <s v="ENEMVI"/>
    <d v="2026-06-26T11:10:15"/>
    <x v="870"/>
    <n v="43403795"/>
    <s v="FLOR EUGENIA GARCIA ZULUAGA"/>
    <s v="SIN DATOS"/>
    <s v="3507677593"/>
    <x v="1036"/>
    <x v="40"/>
    <s v="190649100066750000"/>
    <x v="40"/>
    <x v="5"/>
    <s v="ORIENTE-RMRT-Edwin F. Feria Torres"/>
    <x v="1"/>
    <x v="0"/>
    <x v="5"/>
    <x v="869"/>
    <s v="9 días 11:10"/>
    <x v="159"/>
    <x v="3"/>
    <s v="SIN DATO"/>
    <s v="SIN DATO"/>
    <s v="SIN DATO"/>
    <s v="SIN DATO"/>
    <n v="-74.999307939999994"/>
    <n v="6.1877083199999996"/>
    <s v="SUR-ENE"/>
    <x v="1"/>
    <s v="1"/>
    <x v="3"/>
  </r>
  <r>
    <x v="1037"/>
    <x v="0"/>
    <s v="NUEVO"/>
    <s v="ENERES"/>
    <d v="2026-06-26T11:18:55"/>
    <x v="871"/>
    <n v="1062676118"/>
    <s v="JUAN MANUEL ARGEL ARGEL"/>
    <s v="SIN DATOS"/>
    <s v="3122770798"/>
    <x v="1037"/>
    <x v="35"/>
    <s v="190858200410040003"/>
    <x v="35"/>
    <x v="2"/>
    <s v="Region Nordeste"/>
    <x v="0"/>
    <x v="0"/>
    <x v="2"/>
    <x v="870"/>
    <s v="9 días 11:18"/>
    <x v="277"/>
    <x v="1"/>
    <s v="SIN DATO"/>
    <s v="SIN DATO"/>
    <s v="SIN DATO"/>
    <s v="SIN DATO"/>
    <n v="-74.81358883"/>
    <n v="6.7511446700000004"/>
    <s v="SUR-ENE"/>
    <x v="4"/>
    <s v="1"/>
    <x v="1"/>
  </r>
  <r>
    <x v="1038"/>
    <x v="0"/>
    <s v="NUEVO"/>
    <s v="ENEDOM"/>
    <d v="2026-07-02T15:45:07"/>
    <x v="872"/>
    <n v="98603182"/>
    <s v="JHON ALBEIRO RESTREPO"/>
    <s v="SIN DATOS"/>
    <s v="3146473556"/>
    <x v="1038"/>
    <x v="22"/>
    <s v="190030100159923000"/>
    <x v="22"/>
    <x v="0"/>
    <s v="Habilitación Viviendas Suroeste"/>
    <x v="1"/>
    <x v="0"/>
    <x v="3"/>
    <x v="871"/>
    <s v="6 días 15:45"/>
    <x v="635"/>
    <x v="1"/>
    <s v="SIN DATO"/>
    <s v="SIN DATO"/>
    <s v="SIN DATO"/>
    <s v="SIN DATO"/>
    <n v="-75.704282000000006"/>
    <n v="6.042135"/>
    <s v="SUR-ENE"/>
    <x v="3"/>
    <s v="1"/>
    <x v="1"/>
  </r>
  <r>
    <x v="1039"/>
    <x v="0"/>
    <s v="NUEVO"/>
    <s v="ENEDOM"/>
    <d v="2026-07-07T08:19:50"/>
    <x v="873"/>
    <n v="1216724025"/>
    <s v="MATEO ALVAREZ DIAZ"/>
    <s v="SIN DATOS"/>
    <s v="3117704715"/>
    <x v="1039"/>
    <x v="13"/>
    <s v="085215006001320212"/>
    <x v="13"/>
    <x v="0"/>
    <s v="Habilitación Viviendas Metrosur"/>
    <x v="1"/>
    <x v="0"/>
    <x v="3"/>
    <x v="872"/>
    <s v="3 días 08:19"/>
    <x v="594"/>
    <x v="0"/>
    <s v="6/07/2026 16:38:50"/>
    <s v="EFECTIVO PARA HV"/>
    <s v="ORLANDO DE JESUS TORRES TORRES"/>
    <s v="HV sólo acometida trafo 38676"/>
    <n v="-75.631898000000007"/>
    <n v="6.2720909999999996"/>
    <s v="SUR-ENE"/>
    <x v="2"/>
    <s v="1"/>
    <x v="0"/>
  </r>
  <r>
    <x v="1040"/>
    <x v="0"/>
    <s v="NUEVO"/>
    <s v="ENERES"/>
    <d v="2026-06-26T14:03:00"/>
    <x v="874"/>
    <n v="98453244"/>
    <s v="WILLIAM DARIO ZAPATA ARROYAVE"/>
    <s v="SIN DATOS"/>
    <s v="3105002344"/>
    <x v="1040"/>
    <x v="55"/>
    <s v="190792200601788001"/>
    <x v="55"/>
    <x v="2"/>
    <s v="Revisor Instala. Regadas Suroeste"/>
    <x v="0"/>
    <x v="0"/>
    <x v="2"/>
    <x v="873"/>
    <s v="9 días 14:03"/>
    <x v="636"/>
    <x v="1"/>
    <s v="SIN DATO"/>
    <s v="SIN DATO"/>
    <s v="SIN DATO"/>
    <s v="SIN DATO"/>
    <n v="-75.846639999999994"/>
    <n v="5.8343220000000002"/>
    <s v="SUR-ENE"/>
    <x v="3"/>
    <s v="1"/>
    <x v="1"/>
  </r>
  <r>
    <x v="1041"/>
    <x v="0"/>
    <s v="NUEVO"/>
    <s v="ENERES"/>
    <d v="2026-06-26T14:11:18"/>
    <x v="875"/>
    <n v="1152462030"/>
    <s v="DANIELA CORDOBA DIAZ"/>
    <s v="SIN DATOS"/>
    <s v="3506205918"/>
    <x v="1041"/>
    <x v="1"/>
    <s v="190376200103357000"/>
    <x v="1"/>
    <x v="2"/>
    <s v="Revisor Instalac. Regadas Oriente"/>
    <x v="0"/>
    <x v="0"/>
    <x v="2"/>
    <x v="874"/>
    <s v="9 días 14:11"/>
    <x v="637"/>
    <x v="1"/>
    <s v="SIN DATO"/>
    <s v="SIN DATO"/>
    <s v="SIN DATO"/>
    <s v="SIN DATO"/>
    <n v="-75.381359000000003"/>
    <n v="6.0314500000000004"/>
    <s v="SUR-ENE"/>
    <x v="1"/>
    <s v="1"/>
    <x v="1"/>
  </r>
  <r>
    <x v="1042"/>
    <x v="4"/>
    <s v="NUEVO"/>
    <s v="ENEPRE"/>
    <d v="2026-06-26T14:28:59"/>
    <x v="876"/>
    <n v="70381223"/>
    <s v="JOSE HERLINDO MARTINEZ MARTINEZ"/>
    <s v="SIN DATOS"/>
    <s v="3113910950"/>
    <x v="1042"/>
    <x v="64"/>
    <s v="190197200478700000"/>
    <x v="64"/>
    <x v="6"/>
    <s v="Energía Prepago Oriente"/>
    <x v="0"/>
    <x v="0"/>
    <x v="6"/>
    <x v="875"/>
    <s v="9 días 14:28"/>
    <x v="638"/>
    <x v="1"/>
    <s v="SIN DATO"/>
    <s v="SIN DATO"/>
    <s v="SIN DATO"/>
    <s v="SIN DATO"/>
    <n v="-75.191491999999997"/>
    <n v="6.0497471699999998"/>
    <s v="SUR-ENE"/>
    <x v="1"/>
    <s v="1"/>
    <x v="1"/>
  </r>
  <r>
    <x v="1043"/>
    <x v="3"/>
    <s v="NUEVO"/>
    <s v="ENEMVI"/>
    <d v="2026-06-26T14:37:23"/>
    <x v="877"/>
    <n v="1022094395"/>
    <s v="WILMAR CANO LEZCANO"/>
    <s v="SIN DATOS"/>
    <s v="3137452482"/>
    <x v="1043"/>
    <x v="15"/>
    <s v="190042200610354000"/>
    <x v="15"/>
    <x v="5"/>
    <s v="Region Occidente"/>
    <x v="0"/>
    <x v="0"/>
    <x v="8"/>
    <x v="876"/>
    <s v="9 días 14:37"/>
    <x v="639"/>
    <x v="0"/>
    <s v="SIN DATO"/>
    <s v="SIN DATO"/>
    <s v="SIN DATO"/>
    <s v="SIN DATO"/>
    <n v="-75.931766999999994"/>
    <n v="6.418056"/>
    <s v="SUR-ENE"/>
    <x v="0"/>
    <s v="1"/>
    <x v="0"/>
  </r>
  <r>
    <x v="1044"/>
    <x v="0"/>
    <s v="NUEVO"/>
    <s v="ENERES"/>
    <d v="2026-06-26T14:41:46"/>
    <x v="878"/>
    <n v="21894479"/>
    <s v="MARTHA LUCIA ROMERO RENDON"/>
    <s v="SIN DATOS"/>
    <s v="3226681416"/>
    <x v="1044"/>
    <x v="35"/>
    <s v="190858200410040004"/>
    <x v="35"/>
    <x v="2"/>
    <s v="Region Nordeste"/>
    <x v="0"/>
    <x v="0"/>
    <x v="2"/>
    <x v="877"/>
    <s v="9 días 14:41"/>
    <x v="640"/>
    <x v="1"/>
    <s v="SIN DATO"/>
    <s v="SIN DATO"/>
    <s v="SIN DATO"/>
    <s v="SIN DATO"/>
    <n v="-74.81358883"/>
    <n v="6.7511446700000004"/>
    <s v="SUR-ENE"/>
    <x v="4"/>
    <s v="1"/>
    <x v="1"/>
  </r>
  <r>
    <x v="1045"/>
    <x v="0"/>
    <s v="CAMBI"/>
    <s v="ENERES"/>
    <d v="2026-06-26T14:55:52"/>
    <x v="879"/>
    <n v="43814134"/>
    <s v="SANDRA YINETH MARTINEZ GRANADA"/>
    <s v="SIN DATOS"/>
    <s v="3116424877"/>
    <x v="1045"/>
    <x v="35"/>
    <s v="190858200351463000"/>
    <x v="35"/>
    <x v="8"/>
    <s v="Region Nordeste"/>
    <x v="0"/>
    <x v="0"/>
    <x v="2"/>
    <x v="878"/>
    <s v="9 días 14:55"/>
    <x v="641"/>
    <x v="1"/>
    <s v="SIN DATO"/>
    <s v="SIN DATO"/>
    <s v="SIN DATO"/>
    <s v="SIN DATO"/>
    <n v="-74.810836429999995"/>
    <n v="6.7604451499999998"/>
    <s v="SUR-ENE"/>
    <x v="4"/>
    <s v="2"/>
    <x v="1"/>
  </r>
  <r>
    <x v="1046"/>
    <x v="0"/>
    <s v="NUEVO"/>
    <s v="ENERES"/>
    <d v="2026-06-26T15:04:50"/>
    <x v="880"/>
    <n v="98533008"/>
    <s v="JUAN ALBERTO ZULUAGA GIRALDO"/>
    <s v="SIN DATOS"/>
    <s v="3127771087"/>
    <x v="1046"/>
    <x v="14"/>
    <s v="190149200601880012"/>
    <x v="14"/>
    <x v="2"/>
    <s v="Revisor Instalac. Regadas Oriente"/>
    <x v="0"/>
    <x v="0"/>
    <x v="2"/>
    <x v="879"/>
    <s v="9 días 15:04"/>
    <x v="563"/>
    <x v="1"/>
    <s v="SIN DATO"/>
    <s v="SIN DATO"/>
    <s v="SIN DATO"/>
    <s v="SIN DATO"/>
    <n v="-75.308066550000007"/>
    <n v="6.1087118299999998"/>
    <s v="SUR-ENE"/>
    <x v="1"/>
    <s v="1"/>
    <x v="1"/>
  </r>
  <r>
    <x v="1047"/>
    <x v="0"/>
    <s v="CAMBI"/>
    <s v="ENERES"/>
    <d v="2026-06-26T15:10:08"/>
    <x v="881"/>
    <n v="43977580"/>
    <s v="ANA CATALINA GRANADA ZULUAGA"/>
    <s v="SIN DATOS"/>
    <s v="3146262825"/>
    <x v="1047"/>
    <x v="30"/>
    <s v="190656200785400004"/>
    <x v="30"/>
    <x v="8"/>
    <s v="Region Occidente"/>
    <x v="0"/>
    <x v="0"/>
    <x v="2"/>
    <x v="880"/>
    <s v="9 días 15:10"/>
    <x v="642"/>
    <x v="1"/>
    <s v="SIN DATO"/>
    <s v="SIN DATO"/>
    <s v="SIN DATO"/>
    <s v="SIN DATO"/>
    <n v="-75.743502820000003"/>
    <n v="6.4768021500000001"/>
    <s v="SUR-ENE"/>
    <x v="0"/>
    <s v="2"/>
    <x v="1"/>
  </r>
  <r>
    <x v="1048"/>
    <x v="0"/>
    <s v="NUEVO"/>
    <s v="ENERES"/>
    <d v="2026-06-26T15:10:15"/>
    <x v="882"/>
    <n v="70950993"/>
    <s v="CARLOS ENRIQUE SALAZAR MARTINEZ"/>
    <s v="SIN DATOS"/>
    <s v="3133013796"/>
    <x v="1048"/>
    <x v="5"/>
    <s v="371011007000150502"/>
    <x v="5"/>
    <x v="2"/>
    <s v="Revisor Instalac. Regadas Oriente"/>
    <x v="1"/>
    <x v="0"/>
    <x v="3"/>
    <x v="881"/>
    <s v="6 días 14:12"/>
    <x v="643"/>
    <x v="1"/>
    <s v="SIN DATO"/>
    <s v="SIN DATO"/>
    <s v="SIN DATO"/>
    <s v="SIN DATO"/>
    <n v="-75.220904683999905"/>
    <n v="6.2470431240000703"/>
    <s v="SUR-ENE"/>
    <x v="1"/>
    <s v="1"/>
    <x v="1"/>
  </r>
  <r>
    <x v="1049"/>
    <x v="2"/>
    <s v="CAMBI"/>
    <s v="ENENOR"/>
    <d v="2026-06-26T15:14:39"/>
    <x v="883"/>
    <n v="901199802"/>
    <s v="HERBASANA"/>
    <s v="3616565"/>
    <s v="3017857809"/>
    <x v="1049"/>
    <x v="14"/>
    <s v="190149200661550000"/>
    <x v="14"/>
    <x v="11"/>
    <s v="Revisor Instalac. Regadas Oriente"/>
    <x v="0"/>
    <x v="0"/>
    <x v="2"/>
    <x v="882"/>
    <s v="9 días 15:14"/>
    <x v="644"/>
    <x v="1"/>
    <s v="SIN DATO"/>
    <s v="SIN DATO"/>
    <s v="SIN DATO"/>
    <s v="SIN DATO"/>
    <n v="-75.37206587"/>
    <n v="6.1124834699999999"/>
    <s v="SUR-ENE"/>
    <x v="1"/>
    <s v="2"/>
    <x v="1"/>
  </r>
  <r>
    <x v="1050"/>
    <x v="0"/>
    <s v="NUEVO"/>
    <s v="ENERES"/>
    <d v="2026-06-26T15:15:56"/>
    <x v="884"/>
    <n v="1041327405"/>
    <s v="GLORIA ISABEL OCAMPO MORALES"/>
    <s v="SIN DATOS"/>
    <s v="3116162102"/>
    <x v="1050"/>
    <x v="3"/>
    <s v="190674200509100004"/>
    <x v="3"/>
    <x v="2"/>
    <s v="Revisor Instalac. Regadas Oriente"/>
    <x v="0"/>
    <x v="0"/>
    <x v="2"/>
    <x v="883"/>
    <s v="9 días 15:15"/>
    <x v="645"/>
    <x v="1"/>
    <s v="SIN DATO"/>
    <s v="SIN DATO"/>
    <s v="SIN DATO"/>
    <s v="SIN DATO"/>
    <n v="-75.291941649999998"/>
    <n v="6.3046183500000001"/>
    <s v="SUR-ENE"/>
    <x v="1"/>
    <s v="1"/>
    <x v="1"/>
  </r>
  <r>
    <x v="1051"/>
    <x v="0"/>
    <s v="NUEVO"/>
    <s v="ENERES"/>
    <d v="2026-06-26T15:20:45"/>
    <x v="885"/>
    <n v="1036780709"/>
    <s v="SANTIAGO BOTERO POSADA"/>
    <s v="SIN DATOS"/>
    <s v="3014796416"/>
    <x v="1051"/>
    <x v="32"/>
    <s v="190400200638520002"/>
    <x v="32"/>
    <x v="2"/>
    <s v="Revisor Instalac. Regadas Oriente"/>
    <x v="0"/>
    <x v="0"/>
    <x v="2"/>
    <x v="884"/>
    <s v="9 días 15:20"/>
    <x v="646"/>
    <x v="1"/>
    <s v="SIN DATO"/>
    <s v="SIN DATO"/>
    <s v="SIN DATO"/>
    <s v="SIN DATO"/>
    <n v="-75.318854999999999"/>
    <n v="5.9800129999999996"/>
    <s v="SUR-ENE"/>
    <x v="1"/>
    <s v="1"/>
    <x v="1"/>
  </r>
  <r>
    <x v="1052"/>
    <x v="0"/>
    <s v="NUEVO"/>
    <s v="ENERES"/>
    <d v="2026-06-26T15:28:52"/>
    <x v="886"/>
    <n v="15386154"/>
    <s v="JOSE ARLEY CORREA CASTRO"/>
    <s v="SIN DATOS"/>
    <s v="3103372205"/>
    <x v="1052"/>
    <x v="1"/>
    <s v="190376200323500001"/>
    <x v="1"/>
    <x v="2"/>
    <s v="Revisor Instalac. Regadas Oriente"/>
    <x v="0"/>
    <x v="0"/>
    <x v="2"/>
    <x v="885"/>
    <s v="9 días 15:28"/>
    <x v="647"/>
    <x v="1"/>
    <s v="SIN DATO"/>
    <s v="SIN DATO"/>
    <s v="SIN DATO"/>
    <s v="SIN DATO"/>
    <n v="-75.423459550000004"/>
    <n v="6.0666522499999997"/>
    <s v="SUR-ENE"/>
    <x v="1"/>
    <s v="1"/>
    <x v="1"/>
  </r>
  <r>
    <x v="1053"/>
    <x v="3"/>
    <s v="NUEVO"/>
    <s v="ENEMVI"/>
    <d v="2026-06-26T15:29:16"/>
    <x v="887"/>
    <n v="1128399808"/>
    <s v="YONATHAN MORENO GALEANO"/>
    <s v="SIN DATOS"/>
    <s v="3117246095"/>
    <x v="1053"/>
    <x v="86"/>
    <s v="190040101138050802"/>
    <x v="84"/>
    <x v="5"/>
    <s v="NORDESTE RMRT Fabio Andres Chaverra"/>
    <x v="1"/>
    <x v="0"/>
    <x v="5"/>
    <x v="886"/>
    <s v="9 días 15:29"/>
    <x v="159"/>
    <x v="3"/>
    <s v="SIN DATO"/>
    <s v="SIN DATO"/>
    <s v="SIN DATO"/>
    <s v="SIN DATO"/>
    <n v="-75.148769000000001"/>
    <n v="7.0762879999999999"/>
    <s v="SUR-ENE"/>
    <x v="4"/>
    <s v="1"/>
    <x v="3"/>
  </r>
  <r>
    <x v="1054"/>
    <x v="0"/>
    <s v="NUEVO"/>
    <s v="ENEDOM"/>
    <d v="2026-07-03T11:25:32"/>
    <x v="888"/>
    <n v="1003504669"/>
    <s v="NELSON ANDRES CALLE VEGA"/>
    <s v="SIN DATOS"/>
    <s v="3234153972"/>
    <x v="1054"/>
    <x v="21"/>
    <s v="190604100333260015"/>
    <x v="21"/>
    <x v="0"/>
    <s v="Region Nordeste"/>
    <x v="1"/>
    <x v="0"/>
    <x v="3"/>
    <x v="887"/>
    <s v="5 días 11:25"/>
    <x v="648"/>
    <x v="1"/>
    <s v="SIN DATO"/>
    <s v="SIN DATO"/>
    <s v="SIN DATO"/>
    <s v="SIN DATO"/>
    <n v="-74.708457999999993"/>
    <n v="7.0371870000000003"/>
    <s v="SUR-ENE"/>
    <x v="4"/>
    <s v="1"/>
    <x v="1"/>
  </r>
  <r>
    <x v="1055"/>
    <x v="2"/>
    <s v="NUEVO"/>
    <s v="ENENOR"/>
    <d v="2026-06-26T15:41:10"/>
    <x v="889"/>
    <n v="98666145"/>
    <s v="RAUL IGNACIO RIOS HINCAPIE"/>
    <s v="2527361"/>
    <s v="3146712614"/>
    <x v="1055"/>
    <x v="11"/>
    <s v="190319204918150001"/>
    <x v="11"/>
    <x v="3"/>
    <s v="Revisor Instalac. Regadas Oriente"/>
    <x v="0"/>
    <x v="0"/>
    <x v="2"/>
    <x v="888"/>
    <s v="9 días 15:41"/>
    <x v="649"/>
    <x v="1"/>
    <s v="SIN DATO"/>
    <s v="SIN DATO"/>
    <s v="SIN DATO"/>
    <s v="SIN DATO"/>
    <n v="-75.423168250000003"/>
    <n v="6.2255362700000001"/>
    <s v="SUR-ENE"/>
    <x v="1"/>
    <s v="1"/>
    <x v="1"/>
  </r>
  <r>
    <x v="1056"/>
    <x v="0"/>
    <s v="NUEVO"/>
    <s v="ENERES"/>
    <d v="2026-06-26T15:42:50"/>
    <x v="890"/>
    <n v="1001437776"/>
    <s v="JAIDIVE DARIANA URIBA CAÑAS"/>
    <s v="SIN DATOS"/>
    <s v="3128654791"/>
    <x v="1056"/>
    <x v="43"/>
    <s v="190755200185067003"/>
    <x v="43"/>
    <x v="2"/>
    <s v="Revisor Instalac. Regadas Oriente"/>
    <x v="0"/>
    <x v="0"/>
    <x v="2"/>
    <x v="889"/>
    <s v="9 días 15:42"/>
    <x v="650"/>
    <x v="1"/>
    <s v="SIN DATO"/>
    <s v="SIN DATO"/>
    <s v="SIN DATO"/>
    <s v="SIN DATO"/>
    <n v="-74.775021350000003"/>
    <n v="5.9043814000000001"/>
    <s v="SUR-ENE"/>
    <x v="1"/>
    <s v="1"/>
    <x v="1"/>
  </r>
  <r>
    <x v="1057"/>
    <x v="3"/>
    <s v="NUEVO"/>
    <s v="ENEMVI"/>
    <d v="2026-06-26T15:43:42"/>
    <x v="891"/>
    <n v="702867900"/>
    <s v="PASCUAL VALENCIA GIRALDO"/>
    <s v="SIN DATOS"/>
    <s v="3116162102"/>
    <x v="1057"/>
    <x v="3"/>
    <s v="190674200669000000"/>
    <x v="3"/>
    <x v="5"/>
    <s v="ORIENTE-RMRT-Edwin F. Feria Torres"/>
    <x v="0"/>
    <x v="0"/>
    <x v="8"/>
    <x v="890"/>
    <s v="9 días 15:43"/>
    <x v="651"/>
    <x v="0"/>
    <s v="SIN DATO"/>
    <s v="SIN DATO"/>
    <s v="SIN DATO"/>
    <s v="SIN DATO"/>
    <n v="-75.373410000000007"/>
    <n v="6.2645210000000002"/>
    <s v="SUR-ENE"/>
    <x v="1"/>
    <s v="1"/>
    <x v="0"/>
  </r>
  <r>
    <x v="1058"/>
    <x v="3"/>
    <s v="NUEVO"/>
    <s v="ENEMVI"/>
    <d v="2026-06-26T15:56:46"/>
    <x v="892"/>
    <n v="42996030"/>
    <s v="MARGARITA MARIA BEDOYA PEREZ"/>
    <s v="SIN DATOS"/>
    <s v="3192432799"/>
    <x v="1058"/>
    <x v="3"/>
    <s v="190674200752000000"/>
    <x v="3"/>
    <x v="5"/>
    <s v="ORIENTE-RMRT-Edwin F. Feria Torres"/>
    <x v="0"/>
    <x v="0"/>
    <x v="8"/>
    <x v="891"/>
    <s v="9 días 15:56"/>
    <x v="586"/>
    <x v="0"/>
    <s v="SIN DATO"/>
    <s v="SIN DATO"/>
    <s v="SIN DATO"/>
    <s v="SIN DATO"/>
    <n v="-75.285459000000003"/>
    <n v="6.2728619999999999"/>
    <s v="SUR-ENE"/>
    <x v="1"/>
    <s v="1"/>
    <x v="0"/>
  </r>
  <r>
    <x v="1059"/>
    <x v="3"/>
    <s v="NUEVO"/>
    <s v="ENEMVI"/>
    <d v="2026-06-26T16:00:47"/>
    <x v="893"/>
    <n v="15356365"/>
    <s v="ANDRES CHAVARRIA VASQUEZ"/>
    <s v="SIN DATOS"/>
    <s v="3136733457"/>
    <x v="1059"/>
    <x v="14"/>
    <s v="190400200399700000"/>
    <x v="14"/>
    <x v="5"/>
    <s v="ORIENTE-RMRT-Edwin F. Feria Torres"/>
    <x v="0"/>
    <x v="0"/>
    <x v="8"/>
    <x v="892"/>
    <s v="9 días 16:00"/>
    <x v="652"/>
    <x v="0"/>
    <s v="SIN DATO"/>
    <s v="SIN DATO"/>
    <s v="SIN DATO"/>
    <s v="SIN DATO"/>
    <n v="-75.324140270000001"/>
    <n v="6.0094661199999999"/>
    <s v="SUR-ENE"/>
    <x v="1"/>
    <s v="1"/>
    <x v="0"/>
  </r>
  <r>
    <x v="1060"/>
    <x v="0"/>
    <s v="NUEVO"/>
    <s v="ENERES"/>
    <d v="2026-06-26T16:03:13"/>
    <x v="894"/>
    <n v="1056784894"/>
    <s v="YINETH THALIA ISAZA QUINTERO"/>
    <s v="SIN DATOS"/>
    <s v="3128654791"/>
    <x v="1060"/>
    <x v="8"/>
    <s v="190584200471310009"/>
    <x v="8"/>
    <x v="2"/>
    <s v="Revisor Instalac. Regadas Oriente"/>
    <x v="0"/>
    <x v="0"/>
    <x v="2"/>
    <x v="893"/>
    <s v="9 días 16:03"/>
    <x v="200"/>
    <x v="1"/>
    <s v="SIN DATO"/>
    <s v="SIN DATO"/>
    <s v="SIN DATO"/>
    <s v="SIN DATO"/>
    <n v="-74.773498000000004"/>
    <n v="5.9253850000000003"/>
    <s v="SUR-ENE"/>
    <x v="1"/>
    <s v="1"/>
    <x v="1"/>
  </r>
  <r>
    <x v="1061"/>
    <x v="0"/>
    <s v="NUEVO"/>
    <s v="ENERES"/>
    <d v="2026-06-26T16:06:49"/>
    <x v="895"/>
    <n v="1128281964"/>
    <s v="KATHERIN RENDÓN AGUDELO"/>
    <s v="5852266"/>
    <s v="3192837138"/>
    <x v="1061"/>
    <x v="64"/>
    <s v="190197200399649001"/>
    <x v="64"/>
    <x v="2"/>
    <s v="Revisor Instalac. Regadas Oriente"/>
    <x v="0"/>
    <x v="0"/>
    <x v="2"/>
    <x v="894"/>
    <s v="9 días 16:06"/>
    <x v="653"/>
    <x v="1"/>
    <s v="SIN DATO"/>
    <s v="SIN DATO"/>
    <s v="SIN DATO"/>
    <s v="SIN DATO"/>
    <n v="-75.182211379999998"/>
    <n v="6.0538081799999999"/>
    <s v="SUR-ENE"/>
    <x v="1"/>
    <s v="1"/>
    <x v="1"/>
  </r>
  <r>
    <x v="1062"/>
    <x v="2"/>
    <s v="NUEVO"/>
    <s v="ENENOR"/>
    <d v="2026-06-26T16:17:58"/>
    <x v="896"/>
    <n v="900736657"/>
    <s v="CICLOPEOS S.A.S"/>
    <s v="SIN DATOS"/>
    <s v="3104034115"/>
    <x v="1062"/>
    <x v="56"/>
    <s v="190607200625450001"/>
    <x v="56"/>
    <x v="3"/>
    <s v="Revisor Instalac. Regadas Oriente"/>
    <x v="0"/>
    <x v="0"/>
    <x v="2"/>
    <x v="895"/>
    <s v="9 días 16:17"/>
    <x v="654"/>
    <x v="1"/>
    <s v="SIN DATO"/>
    <s v="SIN DATO"/>
    <s v="SIN DATO"/>
    <s v="SIN DATO"/>
    <n v="-75.500232749999995"/>
    <n v="6.08087819"/>
    <s v="SUR-ENE"/>
    <x v="1"/>
    <s v="1"/>
    <x v="1"/>
  </r>
  <r>
    <x v="1063"/>
    <x v="0"/>
    <s v="NUEVO"/>
    <s v="ENERES"/>
    <d v="2026-06-26T16:26:33"/>
    <x v="897"/>
    <n v="71481457"/>
    <s v="DIEGO DE JESUS VALENCIA"/>
    <s v="SIN DATOS"/>
    <s v="3206492382"/>
    <x v="1063"/>
    <x v="43"/>
    <s v="190755200170018005"/>
    <x v="43"/>
    <x v="2"/>
    <s v="Revisor Instalac. Regadas Oriente"/>
    <x v="0"/>
    <x v="0"/>
    <x v="2"/>
    <x v="896"/>
    <s v="9 días 16:26"/>
    <x v="655"/>
    <x v="1"/>
    <s v="SIN DATO"/>
    <s v="SIN DATO"/>
    <s v="SIN DATO"/>
    <s v="SIN DATO"/>
    <n v="-74.77848564"/>
    <n v="5.8986355599999998"/>
    <s v="SUR-ENE"/>
    <x v="1"/>
    <s v="1"/>
    <x v="1"/>
  </r>
  <r>
    <x v="1064"/>
    <x v="0"/>
    <s v="NUEVO"/>
    <s v="ENEDOM"/>
    <d v="2026-06-26T16:45:35"/>
    <x v="898"/>
    <n v="43525607"/>
    <s v="MARIA CRISTINA VARGAS CHICA"/>
    <s v="SIN DATOS"/>
    <s v="3127539892"/>
    <x v="1064"/>
    <x v="13"/>
    <s v="084018264000460201"/>
    <x v="13"/>
    <x v="4"/>
    <s v="METROSUR Vin. Legal. y Ref. Rega."/>
    <x v="1"/>
    <x v="0"/>
    <x v="4"/>
    <x v="897"/>
    <s v="0 días 09:46"/>
    <x v="656"/>
    <x v="0"/>
    <s v="2/07/2026 21:32:06"/>
    <s v="DESCARTADO"/>
    <s v="JONNY ALEXANDER GUZMAN CONTRERAS"/>
    <s v="Poste en mal estado "/>
    <n v="-75.620974559999993"/>
    <n v="6.2608623100000003"/>
    <s v="SUR-ENE"/>
    <x v="2"/>
    <s v="1"/>
    <x v="0"/>
  </r>
  <r>
    <x v="1065"/>
    <x v="0"/>
    <s v="NUEVO"/>
    <s v="ENEDOM"/>
    <d v="2026-07-07T08:00:45"/>
    <x v="899"/>
    <n v="35695499"/>
    <s v="DIVA TORRES HURTADO"/>
    <s v="2162478"/>
    <s v="3207334981"/>
    <x v="1065"/>
    <x v="13"/>
    <s v="055216105220740233"/>
    <x v="13"/>
    <x v="0"/>
    <s v="Habilitación Viviendas Metrosur"/>
    <x v="1"/>
    <x v="0"/>
    <x v="3"/>
    <x v="898"/>
    <s v="3 días 08:00"/>
    <x v="515"/>
    <x v="0"/>
    <s v="6/07/2026 16:24:29"/>
    <s v="EFECTIVO PARA HV"/>
    <s v="CARLOS MARIO IDARRAGA MEJIA"/>
    <s v="HD + pase 308202 contador empotrado 7 m de pase 9 m de acometida"/>
    <n v="-75.544843"/>
    <n v="6.2470699999999999"/>
    <s v="SUR-ENE"/>
    <x v="2"/>
    <s v="1"/>
    <x v="0"/>
  </r>
  <r>
    <x v="1066"/>
    <x v="0"/>
    <s v="NUEVO"/>
    <s v="ENERES"/>
    <d v="2026-06-26T16:51:39"/>
    <x v="900"/>
    <n v="15355837"/>
    <s v="WILMAR ANDRES CARDONA ALZATE"/>
    <s v="SIN DATOS"/>
    <s v="3014796416"/>
    <x v="1066"/>
    <x v="32"/>
    <s v="190400200534250001"/>
    <x v="32"/>
    <x v="2"/>
    <s v="Revisor Instalac. Regadas Oriente"/>
    <x v="0"/>
    <x v="0"/>
    <x v="2"/>
    <x v="899"/>
    <s v="9 días 16:51"/>
    <x v="657"/>
    <x v="1"/>
    <s v="SIN DATO"/>
    <s v="SIN DATO"/>
    <s v="SIN DATO"/>
    <s v="SIN DATO"/>
    <n v="-75.358741129999999"/>
    <n v="5.9620259600000001"/>
    <s v="SUR-ENE"/>
    <x v="1"/>
    <s v="1"/>
    <x v="1"/>
  </r>
  <r>
    <x v="1067"/>
    <x v="3"/>
    <s v="NUEVO"/>
    <s v="ENEMVI"/>
    <d v="2026-06-26T16:54:54"/>
    <x v="901"/>
    <n v="43440198"/>
    <s v="ROBERTINA TOBAR PEREZ"/>
    <s v="SIN DATOS"/>
    <s v="3219834900"/>
    <x v="1067"/>
    <x v="33"/>
    <s v="190576100133000000"/>
    <x v="33"/>
    <x v="5"/>
    <s v="Equipo Movimiento de Redes Suroeste"/>
    <x v="1"/>
    <x v="0"/>
    <x v="5"/>
    <x v="900"/>
    <s v="9 días 16:54"/>
    <x v="658"/>
    <x v="2"/>
    <s v="SIN DATO"/>
    <s v="SIN DATO"/>
    <s v="SIN DATO"/>
    <s v="SIN DATO"/>
    <n v="-75.837733630000002"/>
    <n v="5.7933991899999997"/>
    <s v="SUR-ENE"/>
    <x v="3"/>
    <s v="1"/>
    <x v="2"/>
  </r>
  <r>
    <x v="1068"/>
    <x v="0"/>
    <s v="NUEVO"/>
    <s v="ENERES"/>
    <d v="2026-06-26T16:56:52"/>
    <x v="902"/>
    <n v="900781308"/>
    <s v="INMUEBLES SOLIDOS SAS"/>
    <s v="5626944"/>
    <s v="3104074749"/>
    <x v="1068"/>
    <x v="18"/>
    <s v="190617200662760000"/>
    <x v="18"/>
    <x v="2"/>
    <s v="Revisor Instalac. Regadas Oriente"/>
    <x v="0"/>
    <x v="0"/>
    <x v="2"/>
    <x v="901"/>
    <s v="9 días 16:56"/>
    <x v="344"/>
    <x v="1"/>
    <s v="SIN DATO"/>
    <s v="SIN DATO"/>
    <s v="SIN DATO"/>
    <s v="SIN DATO"/>
    <n v="-75.406873000000004"/>
    <n v="6.1291719999999996"/>
    <s v="SUR-ENE"/>
    <x v="1"/>
    <s v="1"/>
    <x v="1"/>
  </r>
  <r>
    <x v="1069"/>
    <x v="0"/>
    <s v="NUEVO"/>
    <s v="ENERES"/>
    <d v="2026-06-26T17:17:45"/>
    <x v="903"/>
    <n v="98518075"/>
    <s v="HECTOR OSBALDO GOMEZ MORENO"/>
    <s v="SIN DATOS"/>
    <s v="3204404228"/>
    <x v="1069"/>
    <x v="10"/>
    <s v="190411200597150001"/>
    <x v="10"/>
    <x v="2"/>
    <s v="Region Occidente"/>
    <x v="0"/>
    <x v="0"/>
    <x v="2"/>
    <x v="902"/>
    <s v="9 días 17:17"/>
    <x v="659"/>
    <x v="1"/>
    <s v="SIN DATO"/>
    <s v="SIN DATO"/>
    <s v="SIN DATO"/>
    <s v="SIN DATO"/>
    <n v="-75.74833821"/>
    <n v="6.6795341099999996"/>
    <s v="SUR-ENE"/>
    <x v="0"/>
    <s v="1"/>
    <x v="1"/>
  </r>
  <r>
    <x v="1070"/>
    <x v="0"/>
    <s v="NUEVO"/>
    <s v="ENEDOM"/>
    <d v="2026-06-26T18:01:02"/>
    <x v="904"/>
    <n v="35899403"/>
    <s v="RUBIELA QUEJADA CHAVERRA"/>
    <s v="SIN DATOS"/>
    <s v="3243816003"/>
    <x v="1070"/>
    <x v="13"/>
    <s v="051814009101040301"/>
    <x v="13"/>
    <x v="4"/>
    <s v="METROSUR Vin. Legal. y Ref. Rega."/>
    <x v="1"/>
    <x v="0"/>
    <x v="4"/>
    <x v="903"/>
    <s v="2 días 16:18"/>
    <x v="660"/>
    <x v="0"/>
    <s v="1/07/2026 19:29:14"/>
    <s v="DESCARTADO"/>
    <s v="JONNY ALEXANDER GUZMAN CONTRERAS"/>
    <s v="414 usuario que contesta dice no ser el titular del pedido "/>
    <n v="-75.613769719999993"/>
    <n v="6.2199358299999998"/>
    <s v="SUR-ENE"/>
    <x v="2"/>
    <s v="1"/>
    <x v="0"/>
  </r>
  <r>
    <x v="1071"/>
    <x v="2"/>
    <s v="NUEVO"/>
    <s v="ENENOR"/>
    <d v="2026-06-26T18:06:34"/>
    <x v="905"/>
    <n v="79393275"/>
    <s v="SERGIO DE JESUS SALCEDO HERRERA"/>
    <s v="SIN DATOS"/>
    <s v="3108161289"/>
    <x v="1071"/>
    <x v="18"/>
    <s v="190617200760228108"/>
    <x v="18"/>
    <x v="3"/>
    <s v="Revisor Instalac. Regadas Oriente"/>
    <x v="0"/>
    <x v="0"/>
    <x v="2"/>
    <x v="904"/>
    <s v="9 días 18:06"/>
    <x v="661"/>
    <x v="1"/>
    <s v="SIN DATO"/>
    <s v="SIN DATO"/>
    <s v="SIN DATO"/>
    <s v="SIN DATO"/>
    <n v="-75.391617999999994"/>
    <n v="6.079561"/>
    <s v="SUR-ENE"/>
    <x v="1"/>
    <s v="1"/>
    <x v="1"/>
  </r>
  <r>
    <x v="1072"/>
    <x v="3"/>
    <s v="NUEVO"/>
    <s v="ENEMVI"/>
    <d v="2026-06-26T20:17:12"/>
    <x v="906"/>
    <n v="43915609"/>
    <s v="NATALIA YEPES MONTOYA"/>
    <s v="SIN DATOS"/>
    <s v="3136606300"/>
    <x v="1072"/>
    <x v="67"/>
    <s v="190036100011100000"/>
    <x v="67"/>
    <x v="5"/>
    <s v="Equipo Movimiento de Redes Suroeste"/>
    <x v="1"/>
    <x v="0"/>
    <x v="5"/>
    <x v="905"/>
    <s v="9 días 20:17"/>
    <x v="662"/>
    <x v="2"/>
    <s v="SIN DATO"/>
    <s v="SIN DATO"/>
    <s v="SIN DATO"/>
    <s v="SIN DATO"/>
    <n v="-75.714674410000001"/>
    <n v="6.1100830999999998"/>
    <s v="SUR-ENE"/>
    <x v="3"/>
    <s v="1"/>
    <x v="2"/>
  </r>
  <r>
    <x v="1073"/>
    <x v="3"/>
    <s v="NUEVO"/>
    <s v="ENEMVI"/>
    <d v="2026-06-27T08:01:27"/>
    <x v="907"/>
    <n v="43255754"/>
    <s v="LUZ MARLENY RAIGOZA VILLADA"/>
    <s v="SIN DATOS"/>
    <s v="3147710587"/>
    <x v="1073"/>
    <x v="80"/>
    <s v="190091100206600201"/>
    <x v="79"/>
    <x v="5"/>
    <s v="Equipo Movimiento de Redes Suroeste"/>
    <x v="1"/>
    <x v="0"/>
    <x v="5"/>
    <x v="906"/>
    <s v="9 días 08:01"/>
    <x v="159"/>
    <x v="3"/>
    <s v="SIN DATO"/>
    <s v="SIN DATO"/>
    <s v="SIN DATO"/>
    <s v="SIN DATO"/>
    <n v="-75.979119999999995"/>
    <n v="5.7478530000000001"/>
    <s v="SUR-ENE"/>
    <x v="3"/>
    <s v="1"/>
    <x v="3"/>
  </r>
  <r>
    <x v="1074"/>
    <x v="3"/>
    <s v="NUEVO"/>
    <s v="ENEMVI"/>
    <d v="2026-06-27T11:28:46"/>
    <x v="908"/>
    <n v="43874063"/>
    <s v="ISABEL CRISTINA POSADA DURANGO"/>
    <s v="SIN DATOS"/>
    <s v="3205837017"/>
    <x v="1074"/>
    <x v="44"/>
    <s v="023223006300540005"/>
    <x v="44"/>
    <x v="5"/>
    <s v="Mov Red Trans Dairo Gil"/>
    <x v="1"/>
    <x v="0"/>
    <x v="5"/>
    <x v="907"/>
    <s v="9 días 11:28"/>
    <x v="159"/>
    <x v="3"/>
    <s v="SIN DATO"/>
    <s v="SIN DATO"/>
    <s v="SIN DATO"/>
    <s v="SIN DATO"/>
    <n v="-75.562418589999993"/>
    <n v="6.1548977999999996"/>
    <s v="SUR-ENE"/>
    <x v="2"/>
    <s v="1"/>
    <x v="3"/>
  </r>
  <r>
    <x v="1075"/>
    <x v="3"/>
    <s v="NUEVO"/>
    <s v="ENEMVI"/>
    <d v="2026-06-27T11:39:47"/>
    <x v="909"/>
    <n v="71531006"/>
    <s v="VICTOR MANUEL ARROYAVE GALEANO"/>
    <s v="SIN DATOS"/>
    <s v="3126268301"/>
    <x v="1075"/>
    <x v="13"/>
    <s v="146018600000000000"/>
    <x v="13"/>
    <x v="5"/>
    <s v="METR Mov Red Trans Anderson Castaño"/>
    <x v="0"/>
    <x v="0"/>
    <x v="8"/>
    <x v="908"/>
    <s v="9 días 11:39"/>
    <x v="663"/>
    <x v="0"/>
    <s v="SIN DATO"/>
    <s v="SIN DATO"/>
    <s v="SIN DATO"/>
    <s v="SIN DATO"/>
    <n v="-75.700704500000001"/>
    <n v="6.3393515300000001"/>
    <s v="SUR-ENE"/>
    <x v="2"/>
    <s v="1"/>
    <x v="0"/>
  </r>
  <r>
    <x v="1076"/>
    <x v="0"/>
    <s v="NUEVO"/>
    <s v="ENEDOM"/>
    <d v="2026-07-03T15:03:17"/>
    <x v="910"/>
    <n v="1152704651"/>
    <s v="YEISMER ALEXANDER GOMEZ FLOREZ"/>
    <s v="SIN DATOS"/>
    <s v="3022034192"/>
    <x v="1076"/>
    <x v="13"/>
    <s v="051513005001060105"/>
    <x v="13"/>
    <x v="0"/>
    <s v="Habilitación Viviendas Metrosur"/>
    <x v="1"/>
    <x v="0"/>
    <x v="3"/>
    <x v="909"/>
    <s v="5 días 15:03"/>
    <x v="664"/>
    <x v="1"/>
    <s v="3/07/2026 15:11:51"/>
    <s v="EFECTIVO PARA HV"/>
    <s v="CARLOS MARIO IDARRAGA MEJIA"/>
    <s v="HD + interna trabajo 33 11 17 contadores puesto 10 metros de paso y 9 m de acometida"/>
    <n v="-75.610884501000001"/>
    <n v="6.2574398200000596"/>
    <s v="SUR-ENE"/>
    <x v="2"/>
    <s v="1"/>
    <x v="1"/>
  </r>
  <r>
    <x v="1077"/>
    <x v="0"/>
    <s v="NUEVO"/>
    <s v="ENEDOM"/>
    <d v="2026-07-03T12:26:40"/>
    <x v="911"/>
    <n v="1036625459"/>
    <s v="PITERSON PALACIO CANO"/>
    <s v="SIN DATOS"/>
    <s v="3043880677"/>
    <x v="1077"/>
    <x v="13"/>
    <s v="055817002100500303"/>
    <x v="13"/>
    <x v="10"/>
    <s v="SIN DATOS"/>
    <x v="1"/>
    <x v="1"/>
    <x v="7"/>
    <x v="910"/>
    <s v="5 días 13:59"/>
    <x v="665"/>
    <x v="0"/>
    <s v="2/07/2026 18:01:51"/>
    <s v="EFECTIVO PARA HV"/>
    <s v="ORLANDO DE JESUS TORRES TORRES"/>
    <s v="HV más interna trafo 39776 caja hermética expuesta "/>
    <n v="-75.598414379999994"/>
    <n v="6.2716613099999998"/>
    <s v="SUR-ENE"/>
    <x v="2"/>
    <s v="1"/>
    <x v="0"/>
  </r>
  <r>
    <x v="1078"/>
    <x v="1"/>
    <s v="NUEVO"/>
    <s v="ENECNX"/>
    <d v="2026-06-30T06:55:03"/>
    <x v="912"/>
    <n v="890907106"/>
    <s v="MUNICIPIO ENVIGADO"/>
    <s v="3940000"/>
    <s v="3042117559"/>
    <x v="1078"/>
    <x v="44"/>
    <s v="022010202000900000"/>
    <x v="44"/>
    <x v="1"/>
    <s v="Revisor Puntos de Conexión Metrosur"/>
    <x v="1"/>
    <x v="0"/>
    <x v="1"/>
    <x v="911"/>
    <s v="3 días 13:10"/>
    <x v="666"/>
    <x v="1"/>
    <s v="SIN DATO"/>
    <s v="SIN DATO"/>
    <s v="SIN DATO"/>
    <s v="SIN DATO"/>
    <n v="-75.546760286999998"/>
    <n v="6.15418410400002"/>
    <s v="SUR-ENE"/>
    <x v="2"/>
    <s v="1"/>
    <x v="1"/>
  </r>
  <r>
    <x v="1079"/>
    <x v="0"/>
    <s v="NUEVO"/>
    <s v="ENERES"/>
    <d v="2026-06-30T07:12:06"/>
    <x v="913"/>
    <n v="21400375"/>
    <s v="BEATRIZ ELENA ALVAREZ GUTIERREZ"/>
    <s v="SIN DATOS"/>
    <s v="3104022715"/>
    <x v="1079"/>
    <x v="18"/>
    <s v="190616200460010001"/>
    <x v="18"/>
    <x v="2"/>
    <s v="Revisor Instalac. Regadas Oriente"/>
    <x v="0"/>
    <x v="0"/>
    <x v="2"/>
    <x v="912"/>
    <s v="8 días 07:12"/>
    <x v="667"/>
    <x v="1"/>
    <s v="SIN DATO"/>
    <s v="SIN DATO"/>
    <s v="SIN DATO"/>
    <s v="SIN DATO"/>
    <n v="-75.447452999999996"/>
    <n v="6.181597"/>
    <s v="SUR-ENE"/>
    <x v="1"/>
    <s v="1"/>
    <x v="1"/>
  </r>
  <r>
    <x v="1080"/>
    <x v="3"/>
    <s v="NUEVO"/>
    <s v="ENEMVI"/>
    <d v="2026-06-30T07:27:06"/>
    <x v="914"/>
    <n v="1001472043"/>
    <s v="VICTOR MANUEL MUÑOZ FLOREZ"/>
    <s v="SIN DATOS"/>
    <s v="3006349547"/>
    <x v="1080"/>
    <x v="6"/>
    <s v="074517209100710000"/>
    <x v="6"/>
    <x v="5"/>
    <s v="Mov Red Trans Dairo Gil"/>
    <x v="1"/>
    <x v="0"/>
    <x v="5"/>
    <x v="913"/>
    <s v="8 días 07:27"/>
    <x v="668"/>
    <x v="1"/>
    <s v="SIN DATO"/>
    <s v="SIN DATO"/>
    <s v="SIN DATO"/>
    <s v="SIN DATO"/>
    <n v="-75.612975700000007"/>
    <n v="6.1791040099999996"/>
    <s v="SUR-ENE"/>
    <x v="2"/>
    <s v="1"/>
    <x v="1"/>
  </r>
  <r>
    <x v="1081"/>
    <x v="0"/>
    <s v="NUEVO"/>
    <s v="ENERES"/>
    <d v="2026-06-30T07:39:52"/>
    <x v="915"/>
    <n v="3437340"/>
    <s v="JOSE LUIS GARCIA GONZALEZ"/>
    <s v="SIN DATOS"/>
    <s v="3173877002"/>
    <x v="1081"/>
    <x v="14"/>
    <s v="190149200640557008"/>
    <x v="14"/>
    <x v="2"/>
    <s v="Revisor Instalac. Regadas Oriente"/>
    <x v="0"/>
    <x v="0"/>
    <x v="2"/>
    <x v="914"/>
    <s v="8 días 07:39"/>
    <x v="669"/>
    <x v="1"/>
    <s v="SIN DATO"/>
    <s v="SIN DATO"/>
    <s v="SIN DATO"/>
    <s v="SIN DATO"/>
    <n v="-75.339757809999995"/>
    <n v="6.1220748599999997"/>
    <s v="SUR-ENE"/>
    <x v="1"/>
    <s v="1"/>
    <x v="1"/>
  </r>
  <r>
    <x v="1082"/>
    <x v="0"/>
    <s v="NUEVO"/>
    <s v="ENERES"/>
    <d v="2026-06-30T08:11:45"/>
    <x v="916"/>
    <n v="1037598095"/>
    <s v="JHON ELMER GALLEGO OSORIO"/>
    <s v="SIN DATOS"/>
    <s v="3113730342"/>
    <x v="1082"/>
    <x v="18"/>
    <s v="190616200171047004"/>
    <x v="18"/>
    <x v="2"/>
    <s v="Revisor Instalac. Regadas Oriente"/>
    <x v="0"/>
    <x v="0"/>
    <x v="2"/>
    <x v="915"/>
    <s v="8 días 08:11"/>
    <x v="670"/>
    <x v="1"/>
    <s v="SIN DATO"/>
    <s v="SIN DATO"/>
    <s v="SIN DATO"/>
    <s v="SIN DATO"/>
    <n v="-75.355705"/>
    <n v="6.1962789999999996"/>
    <s v="SUR-ENE"/>
    <x v="1"/>
    <s v="1"/>
    <x v="1"/>
  </r>
  <r>
    <x v="1083"/>
    <x v="2"/>
    <s v="NUEVO"/>
    <s v="ENENOR"/>
    <d v="2026-06-30T08:19:13"/>
    <x v="917"/>
    <n v="1001479852"/>
    <s v="SIMON PEÑA AGUDELO"/>
    <s v="SIN DATOS"/>
    <s v="3116107289"/>
    <x v="1083"/>
    <x v="56"/>
    <s v="190607200622020155"/>
    <x v="56"/>
    <x v="3"/>
    <s v="Revisor Instalac. Regadas Oriente"/>
    <x v="0"/>
    <x v="0"/>
    <x v="2"/>
    <x v="916"/>
    <s v="8 días 08:19"/>
    <x v="671"/>
    <x v="1"/>
    <s v="SIN DATO"/>
    <s v="SIN DATO"/>
    <s v="SIN DATO"/>
    <s v="SIN DATO"/>
    <n v="-75.495366000000004"/>
    <n v="6.0762210000000003"/>
    <s v="SUR-ENE"/>
    <x v="1"/>
    <s v="1"/>
    <x v="1"/>
  </r>
  <r>
    <x v="1084"/>
    <x v="0"/>
    <s v="NUEVO"/>
    <s v="ENERES"/>
    <d v="2026-06-30T08:20:57"/>
    <x v="918"/>
    <n v="1020408737"/>
    <s v="CINDY LIZETH AGUDELO OROZCO"/>
    <s v="SIN DATOS"/>
    <s v="3135419713"/>
    <x v="1084"/>
    <x v="9"/>
    <s v="190440200850075004"/>
    <x v="9"/>
    <x v="2"/>
    <s v="Revisor Instalac. Regadas Oriente"/>
    <x v="0"/>
    <x v="0"/>
    <x v="2"/>
    <x v="917"/>
    <s v="8 días 08:20"/>
    <x v="672"/>
    <x v="1"/>
    <s v="SIN DATO"/>
    <s v="SIN DATO"/>
    <s v="SIN DATO"/>
    <s v="SIN DATO"/>
    <n v="-75.294155340000003"/>
    <n v="6.2033657699999996"/>
    <s v="SUR-ENE"/>
    <x v="1"/>
    <s v="1"/>
    <x v="1"/>
  </r>
  <r>
    <x v="1085"/>
    <x v="3"/>
    <s v="NUEVO"/>
    <s v="ENEMVI"/>
    <d v="2026-06-30T08:26:12"/>
    <x v="919"/>
    <n v="43805081"/>
    <s v="ORFA INES MONSALVE VERGARA"/>
    <s v="SIN DATOS"/>
    <s v="3195018466"/>
    <x v="1085"/>
    <x v="59"/>
    <s v="190670201804880001"/>
    <x v="59"/>
    <x v="5"/>
    <s v="NORDESTE RMRT Fabio Andres Chaverra"/>
    <x v="0"/>
    <x v="0"/>
    <x v="8"/>
    <x v="918"/>
    <s v="8 días 08:26"/>
    <x v="673"/>
    <x v="0"/>
    <s v="SIN DATO"/>
    <s v="SIN DATO"/>
    <s v="SIN DATO"/>
    <s v="SIN DATO"/>
    <n v="-75.069135119999999"/>
    <n v="6.4872565800000004"/>
    <s v="SUR-ENE"/>
    <x v="4"/>
    <s v="1"/>
    <x v="0"/>
  </r>
  <r>
    <x v="1086"/>
    <x v="3"/>
    <s v="NUEVO"/>
    <s v="ENEMVI"/>
    <d v="2026-06-30T08:36:04"/>
    <x v="920"/>
    <n v="71878448"/>
    <s v="JAIRO ALONSO BETANCUR ESPINOSA"/>
    <s v="SIN DATOS"/>
    <s v="3146227581"/>
    <x v="1086"/>
    <x v="38"/>
    <s v="190368100270750000"/>
    <x v="38"/>
    <x v="5"/>
    <s v="Equipo Movimiento de Redes Suroeste"/>
    <x v="1"/>
    <x v="0"/>
    <x v="5"/>
    <x v="919"/>
    <s v="8 días 08:36"/>
    <x v="674"/>
    <x v="1"/>
    <s v="SIN DATO"/>
    <s v="SIN DATO"/>
    <s v="SIN DATO"/>
    <s v="SIN DATO"/>
    <n v="-75.774540999999999"/>
    <n v="5.7888149999999996"/>
    <s v="SUR-ENE"/>
    <x v="3"/>
    <s v="1"/>
    <x v="1"/>
  </r>
  <r>
    <x v="1087"/>
    <x v="0"/>
    <s v="NUEVO"/>
    <s v="ENERES"/>
    <d v="2026-06-30T08:39:45"/>
    <x v="921"/>
    <n v="1046915250"/>
    <s v="KAREN ALEXANDRA HERNANDEZ ROJAS"/>
    <s v="SIN DATOS"/>
    <s v="3226533053"/>
    <x v="1087"/>
    <x v="16"/>
    <s v="190378200374170001"/>
    <x v="16"/>
    <x v="2"/>
    <s v="Region Nordeste"/>
    <x v="0"/>
    <x v="0"/>
    <x v="2"/>
    <x v="920"/>
    <s v="8 días 08:39"/>
    <x v="416"/>
    <x v="1"/>
    <s v="SIN DATO"/>
    <s v="SIN DATO"/>
    <s v="SIN DATO"/>
    <s v="SIN DATO"/>
    <n v="-74.823870670000005"/>
    <n v="7.2581130700000003"/>
    <s v="SUR-ENE"/>
    <x v="4"/>
    <s v="1"/>
    <x v="1"/>
  </r>
  <r>
    <x v="1088"/>
    <x v="4"/>
    <s v="NUEVO"/>
    <s v="ENEPRE"/>
    <d v="2026-07-07T07:32:20"/>
    <x v="922"/>
    <n v="21449734"/>
    <s v="LUZ MILA MENESES OSPINA"/>
    <s v="SIN DATOS"/>
    <s v="3167176603"/>
    <x v="1088"/>
    <x v="21"/>
    <s v="190604100291090020"/>
    <x v="21"/>
    <x v="6"/>
    <s v="NORDESTE Vin-Legal. y Ref. Reg."/>
    <x v="1"/>
    <x v="0"/>
    <x v="6"/>
    <x v="921"/>
    <s v="3 días 07:32"/>
    <x v="675"/>
    <x v="0"/>
    <s v="SIN DATO"/>
    <s v="SIN DATO"/>
    <s v="SIN DATO"/>
    <s v="SIN DATO"/>
    <n v="-74.553574247"/>
    <n v="6.9984314760000599"/>
    <s v="SUR-ENE"/>
    <x v="4"/>
    <s v="1"/>
    <x v="0"/>
  </r>
  <r>
    <x v="1089"/>
    <x v="0"/>
    <s v="NUEVO"/>
    <s v="ENERES"/>
    <d v="2026-06-30T08:47:12"/>
    <x v="923"/>
    <n v="8353135"/>
    <s v="OMAR VASQUEZ AGUDELO"/>
    <s v="SIN DATOS"/>
    <s v="3207247993"/>
    <x v="1089"/>
    <x v="59"/>
    <s v="190657200214100001"/>
    <x v="59"/>
    <x v="2"/>
    <s v="Region Nordeste"/>
    <x v="0"/>
    <x v="0"/>
    <x v="2"/>
    <x v="922"/>
    <s v="8 días 08:47"/>
    <x v="676"/>
    <x v="1"/>
    <s v="SIN DATO"/>
    <s v="SIN DATO"/>
    <s v="SIN DATO"/>
    <s v="SIN DATO"/>
    <n v="-74.936563000000007"/>
    <n v="6.4508130000000001"/>
    <s v="SUR-ENE"/>
    <x v="4"/>
    <s v="1"/>
    <x v="1"/>
  </r>
  <r>
    <x v="1090"/>
    <x v="3"/>
    <s v="NUEVO"/>
    <s v="ENEMVI"/>
    <d v="2026-06-30T08:58:22"/>
    <x v="924"/>
    <n v="43639872"/>
    <s v="PAOLA ANDREA GALEANO SEPULVEDA"/>
    <s v="SIN DATOS"/>
    <s v="3127921119"/>
    <x v="1090"/>
    <x v="9"/>
    <s v="190440200514280000"/>
    <x v="9"/>
    <x v="5"/>
    <s v="ORIENTE-RMRT-Edwin F. Feria Torres"/>
    <x v="0"/>
    <x v="0"/>
    <x v="8"/>
    <x v="923"/>
    <s v="8 días 08:58"/>
    <x v="677"/>
    <x v="0"/>
    <s v="SIN DATO"/>
    <s v="SIN DATO"/>
    <s v="SIN DATO"/>
    <s v="SIN DATO"/>
    <n v="-75.339270209999995"/>
    <n v="6.1868355700000004"/>
    <s v="SUR-ENE"/>
    <x v="1"/>
    <s v="1"/>
    <x v="0"/>
  </r>
  <r>
    <x v="1091"/>
    <x v="0"/>
    <s v="NUEVO"/>
    <s v="ENERES"/>
    <d v="2026-06-30T08:59:24"/>
    <x v="925"/>
    <n v="42775276"/>
    <s v="GLORIA INES TOBON SIERRA"/>
    <s v="SIN DATOS"/>
    <s v="3116272089"/>
    <x v="1091"/>
    <x v="18"/>
    <s v="190617200772900002"/>
    <x v="18"/>
    <x v="2"/>
    <s v="Revisor Instalac. Regadas Oriente"/>
    <x v="0"/>
    <x v="0"/>
    <x v="2"/>
    <x v="924"/>
    <s v="8 días 08:59"/>
    <x v="678"/>
    <x v="1"/>
    <s v="SIN DATO"/>
    <s v="SIN DATO"/>
    <s v="SIN DATO"/>
    <s v="SIN DATO"/>
    <n v="-75.367067419999998"/>
    <n v="6.0884266699999996"/>
    <s v="SUR-ENE"/>
    <x v="1"/>
    <s v="1"/>
    <x v="1"/>
  </r>
  <r>
    <x v="1092"/>
    <x v="3"/>
    <s v="NUEVO"/>
    <s v="ENEMVI"/>
    <d v="2026-06-30T09:00:57"/>
    <x v="926"/>
    <n v="43281042"/>
    <s v="MARIA RUBIELA HERRERA CASTRO"/>
    <s v="SIN DATOS"/>
    <s v="3127634325"/>
    <x v="1092"/>
    <x v="80"/>
    <s v="190033200831020000"/>
    <x v="79"/>
    <x v="5"/>
    <s v="Equipo Movimiento de Redes Suroeste"/>
    <x v="0"/>
    <x v="0"/>
    <x v="8"/>
    <x v="925"/>
    <s v="8 días 09:00"/>
    <x v="679"/>
    <x v="0"/>
    <s v="SIN DATO"/>
    <s v="SIN DATO"/>
    <s v="SIN DATO"/>
    <s v="SIN DATO"/>
    <n v="-75.933426900000001"/>
    <n v="5.7160639700000004"/>
    <s v="SUR-ENE"/>
    <x v="3"/>
    <s v="1"/>
    <x v="0"/>
  </r>
  <r>
    <x v="1093"/>
    <x v="3"/>
    <s v="NUEVO"/>
    <s v="ENEMVI"/>
    <d v="2026-06-30T09:07:16"/>
    <x v="927"/>
    <n v="43840017"/>
    <s v="YUDI BIBIANA YEPES AGUDELO"/>
    <s v="SIN DATOS"/>
    <s v="3206686096"/>
    <x v="1093"/>
    <x v="38"/>
    <s v="190368100223510000"/>
    <x v="38"/>
    <x v="5"/>
    <s v="Equipo Movimiento de Redes Suroeste"/>
    <x v="1"/>
    <x v="0"/>
    <x v="5"/>
    <x v="926"/>
    <s v="8 días 09:07"/>
    <x v="680"/>
    <x v="1"/>
    <s v="SIN DATO"/>
    <s v="SIN DATO"/>
    <s v="SIN DATO"/>
    <s v="SIN DATO"/>
    <n v="-75.785633000000004"/>
    <n v="5.7863889999999998"/>
    <s v="SUR-ENE"/>
    <x v="3"/>
    <s v="1"/>
    <x v="1"/>
  </r>
  <r>
    <x v="1094"/>
    <x v="0"/>
    <s v="NUEVO"/>
    <s v="ENERES"/>
    <d v="2026-06-30T09:23:27"/>
    <x v="928"/>
    <n v="1036132640"/>
    <s v="JUAN DANILO PULGARIN BLANDON"/>
    <s v="SIN DATOS"/>
    <s v="3135689455"/>
    <x v="1094"/>
    <x v="20"/>
    <s v="188024270000000002"/>
    <x v="20"/>
    <x v="2"/>
    <s v="Revisor Instalac. Regadas Oriente"/>
    <x v="0"/>
    <x v="0"/>
    <x v="2"/>
    <x v="927"/>
    <s v="8 días 09:23"/>
    <x v="681"/>
    <x v="1"/>
    <s v="SIN DATO"/>
    <s v="SIN DATO"/>
    <s v="SIN DATO"/>
    <s v="SIN DATO"/>
    <n v="-75.025969000000003"/>
    <n v="6.300503"/>
    <s v="SUR-ENE"/>
    <x v="1"/>
    <s v="1"/>
    <x v="1"/>
  </r>
  <r>
    <x v="1095"/>
    <x v="1"/>
    <s v="NUEVO"/>
    <s v="ENECNX"/>
    <d v="2026-07-09T10:13:45"/>
    <x v="929"/>
    <n v="901486203"/>
    <s v="CONSTRUCTORA TUCASA S.A.S"/>
    <s v="4978093"/>
    <s v="3103860285"/>
    <x v="1095"/>
    <x v="3"/>
    <s v="190674200680016000"/>
    <x v="3"/>
    <x v="1"/>
    <s v="Revisor Punto de Conexión Oriente"/>
    <x v="0"/>
    <x v="0"/>
    <x v="1"/>
    <x v="928"/>
    <s v="0 días 10:13"/>
    <x v="682"/>
    <x v="0"/>
    <s v="SIN DATO"/>
    <s v="SIN DATO"/>
    <s v="SIN DATO"/>
    <s v="SIN DATO"/>
    <n v="-75.367420899999999"/>
    <n v="6.2425208999999997"/>
    <s v="SUR-ENE"/>
    <x v="1"/>
    <s v="2"/>
    <x v="0"/>
  </r>
  <r>
    <x v="1096"/>
    <x v="0"/>
    <s v="NUEVO"/>
    <s v="ENERES"/>
    <d v="2026-06-30T09:33:27"/>
    <x v="930"/>
    <n v="71003666"/>
    <s v="GUILLERMO LEON GONZALEZ TORRES"/>
    <s v="SIN DATOS"/>
    <s v="3127287085"/>
    <x v="1096"/>
    <x v="20"/>
    <s v="188022807270000002"/>
    <x v="20"/>
    <x v="2"/>
    <s v="Revisor Instalac. Regadas Oriente"/>
    <x v="0"/>
    <x v="0"/>
    <x v="2"/>
    <x v="929"/>
    <s v="8 días 09:33"/>
    <x v="683"/>
    <x v="1"/>
    <s v="SIN DATO"/>
    <s v="SIN DATO"/>
    <s v="SIN DATO"/>
    <s v="SIN DATO"/>
    <n v="-75.034440000000004"/>
    <n v="6.2909629999999996"/>
    <s v="SUR-ENE"/>
    <x v="1"/>
    <s v="1"/>
    <x v="1"/>
  </r>
  <r>
    <x v="1097"/>
    <x v="0"/>
    <s v="NUEVO"/>
    <s v="ENERES"/>
    <d v="2026-06-30T09:33:42"/>
    <x v="931"/>
    <n v="39435547"/>
    <s v="LUCIA STELLA GARCIA VALLEJO"/>
    <s v="SIN DATOS"/>
    <s v="3137441316"/>
    <x v="1097"/>
    <x v="9"/>
    <s v="190440200850075005"/>
    <x v="9"/>
    <x v="2"/>
    <s v="Revisor Instalac. Regadas Oriente"/>
    <x v="0"/>
    <x v="0"/>
    <x v="2"/>
    <x v="930"/>
    <s v="8 días 09:33"/>
    <x v="683"/>
    <x v="1"/>
    <s v="SIN DATO"/>
    <s v="SIN DATO"/>
    <s v="SIN DATO"/>
    <s v="SIN DATO"/>
    <n v="-75.294155340000003"/>
    <n v="6.2033657699999996"/>
    <s v="SUR-ENE"/>
    <x v="1"/>
    <s v="1"/>
    <x v="1"/>
  </r>
  <r>
    <x v="1098"/>
    <x v="0"/>
    <s v="NUEVO"/>
    <s v="ENERES"/>
    <d v="2026-06-30T09:36:29"/>
    <x v="932"/>
    <n v="1037677058"/>
    <s v="MAIDEN SOFIA LIZARAZO CORREA"/>
    <s v="SIN DATOS"/>
    <s v="3006842696"/>
    <x v="1098"/>
    <x v="18"/>
    <s v="190616200202390002"/>
    <x v="18"/>
    <x v="2"/>
    <s v="Revisor Instalac. Regadas Oriente"/>
    <x v="0"/>
    <x v="0"/>
    <x v="2"/>
    <x v="931"/>
    <s v="8 días 09:36"/>
    <x v="378"/>
    <x v="1"/>
    <s v="SIN DATO"/>
    <s v="SIN DATO"/>
    <s v="SIN DATO"/>
    <s v="SIN DATO"/>
    <n v="-75.358492999999996"/>
    <n v="6.2076659999999997"/>
    <s v="SUR-ENE"/>
    <x v="1"/>
    <s v="1"/>
    <x v="1"/>
  </r>
  <r>
    <x v="1099"/>
    <x v="3"/>
    <s v="NUEVO"/>
    <s v="ENEMVI"/>
    <d v="2026-06-30T09:37:07"/>
    <x v="933"/>
    <n v="1027881651"/>
    <s v="ANA MARIA MONTOYA MUÑOZ"/>
    <s v="SIN DATOS"/>
    <s v="3206793339"/>
    <x v="1099"/>
    <x v="63"/>
    <s v="190642100038200002"/>
    <x v="63"/>
    <x v="5"/>
    <s v="Equipo Movimiento de Redes Suroeste"/>
    <x v="1"/>
    <x v="0"/>
    <x v="5"/>
    <x v="932"/>
    <s v="8 días 09:37"/>
    <x v="684"/>
    <x v="1"/>
    <s v="SIN DATO"/>
    <s v="SIN DATO"/>
    <s v="SIN DATO"/>
    <s v="SIN DATO"/>
    <n v="-75.963579910000007"/>
    <n v="5.96340526"/>
    <s v="SUR-ENE"/>
    <x v="3"/>
    <s v="1"/>
    <x v="1"/>
  </r>
  <r>
    <x v="1100"/>
    <x v="3"/>
    <s v="NUEVO"/>
    <s v="ENEMVI"/>
    <d v="2026-06-30T09:41:28"/>
    <x v="934"/>
    <n v="1038541697"/>
    <s v="ANA MARIA PALACIO CARDENAS"/>
    <s v="SIN DATOS"/>
    <s v="3233944341"/>
    <x v="1100"/>
    <x v="21"/>
    <s v="190604100300189000"/>
    <x v="21"/>
    <x v="5"/>
    <s v="NORDESTE RMRT Fabio Andres Chaverra"/>
    <x v="1"/>
    <x v="0"/>
    <x v="5"/>
    <x v="933"/>
    <s v="8 días 09:41"/>
    <x v="595"/>
    <x v="1"/>
    <s v="SIN DATO"/>
    <s v="SIN DATO"/>
    <s v="SIN DATO"/>
    <s v="SIN DATO"/>
    <n v="-74.691328999999996"/>
    <n v="7.0315349999999999"/>
    <s v="SUR-ENE"/>
    <x v="4"/>
    <s v="1"/>
    <x v="1"/>
  </r>
  <r>
    <x v="1101"/>
    <x v="0"/>
    <s v="NUEVO"/>
    <s v="ENERES"/>
    <d v="2026-06-30T09:50:54"/>
    <x v="935"/>
    <n v="800037595"/>
    <s v="PAISAJES S.A.S."/>
    <s v="2881930"/>
    <s v="3117245011"/>
    <x v="1101"/>
    <x v="18"/>
    <s v="190616200490200001"/>
    <x v="18"/>
    <x v="2"/>
    <s v="Revisor Instalac. Regadas Oriente"/>
    <x v="0"/>
    <x v="0"/>
    <x v="2"/>
    <x v="934"/>
    <s v="8 días 09:50"/>
    <x v="685"/>
    <x v="1"/>
    <s v="SIN DATO"/>
    <s v="SIN DATO"/>
    <s v="SIN DATO"/>
    <s v="SIN DATO"/>
    <n v="-75.466175000000007"/>
    <n v="6.1634840000000004"/>
    <s v="SUR-ENE"/>
    <x v="1"/>
    <s v="1"/>
    <x v="1"/>
  </r>
  <r>
    <x v="1102"/>
    <x v="0"/>
    <s v="NUEVO"/>
    <s v="ENERES"/>
    <d v="2026-06-30T10:04:06"/>
    <x v="936"/>
    <n v="1033647075"/>
    <s v="JUAN CARLOS GONZALEZ BAENA"/>
    <s v="SIN DATOS"/>
    <s v="3023833650"/>
    <x v="1102"/>
    <x v="61"/>
    <s v="190102200640460001"/>
    <x v="61"/>
    <x v="2"/>
    <s v="Revisor Instala. Regadas Suroeste"/>
    <x v="0"/>
    <x v="0"/>
    <x v="2"/>
    <x v="935"/>
    <s v="8 días 10:04"/>
    <x v="686"/>
    <x v="1"/>
    <s v="SIN DATO"/>
    <s v="SIN DATO"/>
    <s v="SIN DATO"/>
    <s v="SIN DATO"/>
    <n v="-75.957998549999999"/>
    <n v="5.9001716200000001"/>
    <s v="SUR-ENE"/>
    <x v="3"/>
    <s v="1"/>
    <x v="1"/>
  </r>
  <r>
    <x v="1103"/>
    <x v="0"/>
    <s v="NUEVO"/>
    <s v="ENERES"/>
    <d v="2026-06-30T10:10:33"/>
    <x v="937"/>
    <n v="70729130"/>
    <s v="JORGE OSPINA ARIAS"/>
    <s v="SIN DATOS"/>
    <s v="3148735998"/>
    <x v="1103"/>
    <x v="11"/>
    <s v="190319203833430004"/>
    <x v="11"/>
    <x v="2"/>
    <s v="Revisor Instalac. Regadas Oriente"/>
    <x v="0"/>
    <x v="0"/>
    <x v="2"/>
    <x v="936"/>
    <s v="8 días 10:10"/>
    <x v="298"/>
    <x v="1"/>
    <s v="SIN DATO"/>
    <s v="SIN DATO"/>
    <s v="SIN DATO"/>
    <s v="SIN DATO"/>
    <n v="-75.399474999999995"/>
    <n v="6.2354209999999997"/>
    <s v="SUR-ENE"/>
    <x v="1"/>
    <s v="1"/>
    <x v="1"/>
  </r>
  <r>
    <x v="1104"/>
    <x v="0"/>
    <s v="NUEVO"/>
    <s v="ENERES"/>
    <d v="2026-06-30T10:11:33"/>
    <x v="938"/>
    <n v="43441903"/>
    <s v="MARTHA CECILIA CORREA VALLADALES"/>
    <s v="SIN DATOS"/>
    <s v="3116398338"/>
    <x v="1104"/>
    <x v="33"/>
    <s v="900055760001695667"/>
    <x v="33"/>
    <x v="2"/>
    <s v="Revisor Instala. Regadas Suroeste"/>
    <x v="1"/>
    <x v="0"/>
    <x v="3"/>
    <x v="937"/>
    <s v="8 días 10:11"/>
    <x v="159"/>
    <x v="3"/>
    <s v="SIN DATO"/>
    <s v="SIN DATO"/>
    <s v="SIN DATO"/>
    <s v="SIN DATO"/>
    <n v="-75.8612703269999"/>
    <n v="5.8101225160000398"/>
    <s v="SUR-ENE"/>
    <x v="3"/>
    <s v="1"/>
    <x v="3"/>
  </r>
  <r>
    <x v="1105"/>
    <x v="4"/>
    <s v="NUEVO"/>
    <s v="ENEPRE"/>
    <d v="2026-07-08T06:18:13"/>
    <x v="939"/>
    <n v="1001815676"/>
    <s v="ERIKA BRILLITH RAMIREZ RODRIGUEZ"/>
    <s v="SIN DATOS"/>
    <s v="3228434892"/>
    <x v="1105"/>
    <x v="45"/>
    <s v="190893100418600003"/>
    <x v="45"/>
    <x v="6"/>
    <s v="Region Nordeste"/>
    <x v="1"/>
    <x v="0"/>
    <x v="6"/>
    <x v="938"/>
    <s v="2 días 06:18"/>
    <x v="687"/>
    <x v="0"/>
    <s v="SIN DATO"/>
    <s v="SIN DATO"/>
    <s v="SIN DATO"/>
    <s v="SIN DATO"/>
    <n v="-73.91507"/>
    <n v="7.0093719999999999"/>
    <s v="SUR-ENE"/>
    <x v="4"/>
    <s v="1"/>
    <x v="0"/>
  </r>
  <r>
    <x v="1106"/>
    <x v="0"/>
    <s v="NUEVO"/>
    <s v="ENERES"/>
    <d v="2026-06-30T10:12:57"/>
    <x v="940"/>
    <n v="1098762712"/>
    <s v="ESTEFANIA BURGOS RAMIREZ"/>
    <s v="SIN DATOS"/>
    <s v="3202211148"/>
    <x v="1106"/>
    <x v="3"/>
    <s v="190674200686360001"/>
    <x v="3"/>
    <x v="2"/>
    <s v="Revisor Instalac. Regadas Oriente"/>
    <x v="0"/>
    <x v="0"/>
    <x v="2"/>
    <x v="939"/>
    <s v="8 días 10:12"/>
    <x v="688"/>
    <x v="1"/>
    <s v="SIN DATO"/>
    <s v="SIN DATO"/>
    <s v="SIN DATO"/>
    <s v="SIN DATO"/>
    <n v="-75.367966999999993"/>
    <n v="6.2341980000000001"/>
    <s v="SUR-ENE"/>
    <x v="1"/>
    <s v="1"/>
    <x v="1"/>
  </r>
  <r>
    <x v="1107"/>
    <x v="3"/>
    <s v="NUEVO"/>
    <s v="ENEMVI"/>
    <d v="2026-06-30T10:22:04"/>
    <x v="941"/>
    <n v="70900908"/>
    <s v="FABIO ALBERTO ROJAS ARANGO"/>
    <s v="SIN DATOS"/>
    <s v="3104243740"/>
    <x v="1107"/>
    <x v="3"/>
    <s v="190674200665900000"/>
    <x v="3"/>
    <x v="5"/>
    <s v="ORIENTE-RMRT-Edwin F. Feria Torres"/>
    <x v="0"/>
    <x v="0"/>
    <x v="8"/>
    <x v="940"/>
    <s v="8 días 10:22"/>
    <x v="689"/>
    <x v="0"/>
    <s v="SIN DATO"/>
    <s v="SIN DATO"/>
    <s v="SIN DATO"/>
    <s v="SIN DATO"/>
    <n v="-75.383544999999998"/>
    <n v="6.2724250000000001"/>
    <s v="SUR-ENE"/>
    <x v="1"/>
    <s v="1"/>
    <x v="0"/>
  </r>
  <r>
    <x v="1108"/>
    <x v="4"/>
    <s v="REUBI"/>
    <s v="ENEPRE"/>
    <d v="2026-06-30T10:22:59"/>
    <x v="942"/>
    <n v="42966867"/>
    <s v="MARIA LUCIA MUÑOZ"/>
    <s v="2422476"/>
    <s v="SIN DATOS"/>
    <x v="1108"/>
    <x v="13"/>
    <s v="055117209000710000"/>
    <x v="13"/>
    <x v="9"/>
    <s v="Energía Prepago Metrosur"/>
    <x v="1"/>
    <x v="0"/>
    <x v="6"/>
    <x v="941"/>
    <s v="8 días 10:22"/>
    <x v="690"/>
    <x v="0"/>
    <s v="SIN DATO"/>
    <s v="SIN DATO"/>
    <s v="SIN DATO"/>
    <s v="SIN DATO"/>
    <n v="-75.542517779999997"/>
    <n v="6.2500154400000003"/>
    <s v="SUR-ENE"/>
    <x v="2"/>
    <s v="1"/>
    <x v="0"/>
  </r>
  <r>
    <x v="1109"/>
    <x v="0"/>
    <s v="NUEVO"/>
    <s v="ENERES"/>
    <d v="2026-06-30T10:43:59"/>
    <x v="943"/>
    <n v="43456264"/>
    <s v="OLGA ISABEL NARANJO HENAO"/>
    <s v="SIN DATOS"/>
    <s v="3128797645"/>
    <x v="1109"/>
    <x v="43"/>
    <s v="190758200370885003"/>
    <x v="43"/>
    <x v="2"/>
    <s v="Revisor Instalac. Regadas Oriente"/>
    <x v="0"/>
    <x v="0"/>
    <x v="2"/>
    <x v="942"/>
    <s v="8 días 10:43"/>
    <x v="540"/>
    <x v="1"/>
    <s v="SIN DATO"/>
    <s v="SIN DATO"/>
    <s v="SIN DATO"/>
    <s v="SIN DATO"/>
    <n v="-75.299652499999993"/>
    <n v="5.7291676699999998"/>
    <s v="SUR-ENE"/>
    <x v="1"/>
    <s v="1"/>
    <x v="1"/>
  </r>
  <r>
    <x v="1110"/>
    <x v="0"/>
    <s v="NUEVO"/>
    <s v="ENERES"/>
    <d v="2026-06-30T10:45:45"/>
    <x v="944"/>
    <n v="1001499238"/>
    <s v="MARINELA CARDONA ANGEL"/>
    <s v="SIN DATOS"/>
    <s v="3128336310"/>
    <x v="1110"/>
    <x v="41"/>
    <s v="190364200875600007"/>
    <x v="41"/>
    <x v="2"/>
    <s v="Revisor Instala. Regadas Suroeste"/>
    <x v="0"/>
    <x v="0"/>
    <x v="2"/>
    <x v="943"/>
    <s v="8 días 10:45"/>
    <x v="691"/>
    <x v="1"/>
    <s v="SIN DATO"/>
    <s v="SIN DATO"/>
    <s v="SIN DATO"/>
    <s v="SIN DATO"/>
    <n v="-75.826525720000006"/>
    <n v="5.5689396799999997"/>
    <s v="SUR-ENE"/>
    <x v="3"/>
    <s v="1"/>
    <x v="1"/>
  </r>
  <r>
    <x v="1111"/>
    <x v="0"/>
    <s v="NUEVO"/>
    <s v="ENERES"/>
    <d v="2026-06-30T10:48:43"/>
    <x v="945"/>
    <n v="70301567"/>
    <s v="ORLANDO DE JESUS LOAIZA CARDONA"/>
    <s v="5622221"/>
    <s v="3207379166"/>
    <x v="1111"/>
    <x v="9"/>
    <s v="190440200614550002"/>
    <x v="9"/>
    <x v="2"/>
    <s v="Revisor Instalac. Regadas Oriente"/>
    <x v="0"/>
    <x v="0"/>
    <x v="2"/>
    <x v="944"/>
    <s v="8 días 10:48"/>
    <x v="692"/>
    <x v="1"/>
    <s v="SIN DATO"/>
    <s v="SIN DATO"/>
    <s v="SIN DATO"/>
    <s v="SIN DATO"/>
    <n v="-75.320981489999994"/>
    <n v="6.1561765199999998"/>
    <s v="SUR-ENE"/>
    <x v="1"/>
    <s v="1"/>
    <x v="1"/>
  </r>
  <r>
    <x v="1112"/>
    <x v="0"/>
    <s v="NUEVO"/>
    <s v="ENERES"/>
    <d v="2026-06-30T10:50:11"/>
    <x v="946"/>
    <n v="1000086695"/>
    <s v="DAVID SANTIAGO CASTAÑO CASTAÑO"/>
    <s v="SIN DATOS"/>
    <s v="3003412209"/>
    <x v="1112"/>
    <x v="11"/>
    <s v="130023327600000124"/>
    <x v="11"/>
    <x v="2"/>
    <s v="Revisor Instalac. Regadas Oriente"/>
    <x v="0"/>
    <x v="0"/>
    <x v="2"/>
    <x v="945"/>
    <s v="8 días 10:50"/>
    <x v="2"/>
    <x v="1"/>
    <s v="SIN DATO"/>
    <s v="SIN DATO"/>
    <s v="SIN DATO"/>
    <s v="SIN DATO"/>
    <n v="-75.477806659999999"/>
    <n v="6.2265691800000003"/>
    <s v="SUR-ENE"/>
    <x v="1"/>
    <s v="1"/>
    <x v="1"/>
  </r>
  <r>
    <x v="1113"/>
    <x v="0"/>
    <s v="NUEVO"/>
    <s v="ENEDOM"/>
    <d v="2026-07-03T11:08:40"/>
    <x v="947"/>
    <n v="43545689"/>
    <s v="ADRIANA MARIA SANCHEZ SERNA"/>
    <s v="SIN DATOS"/>
    <s v="3122423445"/>
    <x v="1113"/>
    <x v="21"/>
    <s v="190378100030243201"/>
    <x v="21"/>
    <x v="0"/>
    <s v="NORDESTE Vin-Legal. y Ref. Reg."/>
    <x v="1"/>
    <x v="0"/>
    <x v="3"/>
    <x v="946"/>
    <s v="5 días 11:08"/>
    <x v="402"/>
    <x v="1"/>
    <s v="SIN DATO"/>
    <s v="SIN DATO"/>
    <s v="SIN DATO"/>
    <s v="SIN DATO"/>
    <n v="-74.553574247"/>
    <n v="6.9984314760000599"/>
    <s v="SUR-ENE"/>
    <x v="4"/>
    <s v="1"/>
    <x v="1"/>
  </r>
  <r>
    <x v="1114"/>
    <x v="3"/>
    <s v="NUEVO"/>
    <s v="ENEMVI"/>
    <d v="2026-06-30T11:00:09"/>
    <x v="948"/>
    <n v="8459076"/>
    <s v="LUIS ARCANGEL HENAO URREGO"/>
    <s v="SIN DATOS"/>
    <s v="3206505374"/>
    <x v="1114"/>
    <x v="15"/>
    <s v="190042100359205005"/>
    <x v="15"/>
    <x v="5"/>
    <s v="Region Occidente"/>
    <x v="1"/>
    <x v="0"/>
    <x v="5"/>
    <x v="947"/>
    <s v="8 días 11:00"/>
    <x v="693"/>
    <x v="1"/>
    <s v="SIN DATO"/>
    <s v="SIN DATO"/>
    <s v="SIN DATO"/>
    <s v="SIN DATO"/>
    <n v="-75.816856000000001"/>
    <n v="6.562303"/>
    <s v="SUR-ENE"/>
    <x v="0"/>
    <s v="1"/>
    <x v="1"/>
  </r>
  <r>
    <x v="1115"/>
    <x v="0"/>
    <s v="NUEVO"/>
    <s v="ENERES"/>
    <d v="2026-06-30T11:02:05"/>
    <x v="949"/>
    <n v="1037325787"/>
    <s v="SAMUEL ANGEL AGUDELO"/>
    <s v="SIN DATOS"/>
    <s v="3128336310"/>
    <x v="1115"/>
    <x v="41"/>
    <s v="190364200875600008"/>
    <x v="41"/>
    <x v="2"/>
    <s v="Revisor Instala. Regadas Suroeste"/>
    <x v="0"/>
    <x v="0"/>
    <x v="2"/>
    <x v="948"/>
    <s v="8 días 11:02"/>
    <x v="694"/>
    <x v="1"/>
    <s v="SIN DATO"/>
    <s v="SIN DATO"/>
    <s v="SIN DATO"/>
    <s v="SIN DATO"/>
    <n v="-75.826525720000006"/>
    <n v="5.5689396799999997"/>
    <s v="SUR-ENE"/>
    <x v="3"/>
    <s v="1"/>
    <x v="1"/>
  </r>
  <r>
    <x v="1116"/>
    <x v="3"/>
    <s v="NUEVO"/>
    <s v="ENEMVI"/>
    <d v="2026-06-30T11:03:57"/>
    <x v="950"/>
    <n v="1038415213"/>
    <s v="JHOANN SEBASTIAN MARIN ECHEVERRY"/>
    <s v="SIN DATOS"/>
    <s v="3125024336"/>
    <x v="1116"/>
    <x v="9"/>
    <s v="190440200603848001"/>
    <x v="9"/>
    <x v="5"/>
    <s v="ORIENTE-RMRT-Edwin F. Feria Torres"/>
    <x v="0"/>
    <x v="0"/>
    <x v="8"/>
    <x v="949"/>
    <s v="8 días 11:03"/>
    <x v="9"/>
    <x v="0"/>
    <s v="SIN DATO"/>
    <s v="SIN DATO"/>
    <s v="SIN DATO"/>
    <s v="SIN DATO"/>
    <n v="-75.331780010000003"/>
    <n v="6.1627929999999997"/>
    <s v="SUR-ENE"/>
    <x v="1"/>
    <s v="1"/>
    <x v="0"/>
  </r>
  <r>
    <x v="1117"/>
    <x v="2"/>
    <s v="NUEVO"/>
    <s v="ENENOR"/>
    <d v="2026-06-30T11:07:04"/>
    <x v="951"/>
    <n v="39192586"/>
    <s v="GIOVANNA RESTREPO PAREJA"/>
    <s v="SIN DATOS"/>
    <s v="3136868831"/>
    <x v="1117"/>
    <x v="1"/>
    <s v="190376200521615003"/>
    <x v="1"/>
    <x v="3"/>
    <s v="Revisor Instalac. Regadas Oriente"/>
    <x v="0"/>
    <x v="0"/>
    <x v="2"/>
    <x v="950"/>
    <s v="8 días 11:07"/>
    <x v="695"/>
    <x v="1"/>
    <s v="SIN DATO"/>
    <s v="SIN DATO"/>
    <s v="SIN DATO"/>
    <s v="SIN DATO"/>
    <n v="-75.437556999999998"/>
    <n v="6.0125960000000003"/>
    <s v="SUR-ENE"/>
    <x v="1"/>
    <s v="1"/>
    <x v="1"/>
  </r>
  <r>
    <x v="1118"/>
    <x v="0"/>
    <s v="NUEVO"/>
    <s v="ENEDOM"/>
    <d v="2026-07-10T10:47:04"/>
    <x v="952"/>
    <n v="8464344"/>
    <s v="JHON HENRY BETANCUR RAMIREZ"/>
    <s v="SIN DATOS"/>
    <s v="3011918970"/>
    <x v="1118"/>
    <x v="13"/>
    <s v="083314200002580301"/>
    <x v="13"/>
    <x v="0"/>
    <s v="METROSUR Vin. Legal. y Ref. Rega."/>
    <x v="1"/>
    <x v="1"/>
    <x v="3"/>
    <x v="951"/>
    <s v="0 días 10:47"/>
    <x v="696"/>
    <x v="0"/>
    <s v="9/07/2026 22:38:31"/>
    <s v="EFECTIVO PARA HV"/>
    <s v="JONNY ALEXANDER GUZMAN CONTRERAS"/>
    <s v="Hv más pase "/>
    <n v="-75.639060999999998"/>
    <n v="6.2514099999999999"/>
    <s v="SUR-ENE"/>
    <x v="2"/>
    <s v="1"/>
    <x v="0"/>
  </r>
  <r>
    <x v="1119"/>
    <x v="2"/>
    <s v="NUEVO"/>
    <s v="ENENOR"/>
    <d v="2026-06-30T11:12:35"/>
    <x v="953"/>
    <n v="39175677"/>
    <s v="LEIDY YANETH CANO VANEGAS"/>
    <s v="3808080"/>
    <s v="3104145223"/>
    <x v="1119"/>
    <x v="13"/>
    <s v="147011608300000175"/>
    <x v="13"/>
    <x v="3"/>
    <s v="Revisor Instal. Regadas Metrosur"/>
    <x v="0"/>
    <x v="0"/>
    <x v="2"/>
    <x v="952"/>
    <s v="8 días 11:12"/>
    <x v="697"/>
    <x v="1"/>
    <s v="SIN DATO"/>
    <s v="SIN DATO"/>
    <s v="SIN DATO"/>
    <s v="SIN DATO"/>
    <n v="-75.661106739999994"/>
    <n v="6.2775208999999998"/>
    <s v="SUR-ENE"/>
    <x v="2"/>
    <s v="1"/>
    <x v="1"/>
  </r>
  <r>
    <x v="1120"/>
    <x v="0"/>
    <s v="NUEVO"/>
    <s v="ENERES"/>
    <d v="2026-06-30T11:14:58"/>
    <x v="954"/>
    <n v="12239063"/>
    <s v="JOSE HENRY PERDOMO CLAROS"/>
    <s v="SIN DATOS"/>
    <s v="3102575305"/>
    <x v="1120"/>
    <x v="11"/>
    <s v="190319206714790105"/>
    <x v="11"/>
    <x v="2"/>
    <s v="Revisor Instalac. Regadas Oriente"/>
    <x v="0"/>
    <x v="0"/>
    <x v="2"/>
    <x v="953"/>
    <s v="8 días 11:14"/>
    <x v="698"/>
    <x v="1"/>
    <s v="SIN DATO"/>
    <s v="SIN DATO"/>
    <s v="SIN DATO"/>
    <s v="SIN DATO"/>
    <n v="-75.425884530000005"/>
    <n v="6.3033056800000002"/>
    <s v="SUR-ENE"/>
    <x v="1"/>
    <s v="1"/>
    <x v="1"/>
  </r>
  <r>
    <x v="1121"/>
    <x v="3"/>
    <s v="NUEVO"/>
    <s v="ENEMVI"/>
    <d v="2026-06-30T11:16:13"/>
    <x v="955"/>
    <n v="890980400"/>
    <s v="PARROQUIA DE LA INMACULADA CONCEPCION"/>
    <s v="SIN DATOS"/>
    <s v="3206039722"/>
    <x v="1121"/>
    <x v="64"/>
    <s v="190197100039100000"/>
    <x v="64"/>
    <x v="5"/>
    <s v="ORIENTE-RMRT-Edwin F. Feria Torres"/>
    <x v="1"/>
    <x v="0"/>
    <x v="5"/>
    <x v="954"/>
    <s v="8 días 11:16"/>
    <x v="699"/>
    <x v="1"/>
    <s v="SIN DATO"/>
    <s v="SIN DATO"/>
    <s v="SIN DATO"/>
    <s v="SIN DATO"/>
    <n v="-75.184815270000001"/>
    <n v="6.0573230100000002"/>
    <s v="SUR-ENE"/>
    <x v="1"/>
    <s v="1"/>
    <x v="1"/>
  </r>
  <r>
    <x v="1122"/>
    <x v="0"/>
    <s v="NUEVO"/>
    <s v="ENEDOM"/>
    <d v="2026-07-06T13:16:14"/>
    <x v="956"/>
    <n v="1037974382"/>
    <s v="JOHANA CASTAÑO JIMENEZ"/>
    <s v="SIN DATOS"/>
    <s v="3207220249"/>
    <x v="1122"/>
    <x v="36"/>
    <s v="190660200850400003"/>
    <x v="36"/>
    <x v="0"/>
    <s v="Habilitación Viviendas Oriente"/>
    <x v="0"/>
    <x v="0"/>
    <x v="0"/>
    <x v="955"/>
    <s v="4 días 13:16"/>
    <x v="700"/>
    <x v="0"/>
    <s v="SIN DATO"/>
    <s v="SIN DATO"/>
    <s v="SIN DATO"/>
    <s v="SIN DATO"/>
    <n v="-74.908642999999998"/>
    <n v="5.9771109999999998"/>
    <s v="SUR-ENE"/>
    <x v="1"/>
    <s v="1"/>
    <x v="0"/>
  </r>
  <r>
    <x v="1123"/>
    <x v="0"/>
    <s v="CAMBI"/>
    <s v="ENERES"/>
    <d v="2026-06-30T11:18:40"/>
    <x v="957"/>
    <n v="70556042"/>
    <s v="MARIO ALBERTO CARRASCO ZAPATA"/>
    <s v="4082928"/>
    <s v="3154121556"/>
    <x v="1123"/>
    <x v="18"/>
    <s v="190617200652293036"/>
    <x v="18"/>
    <x v="8"/>
    <s v="Revisor Instalac. Regadas Oriente"/>
    <x v="0"/>
    <x v="0"/>
    <x v="2"/>
    <x v="956"/>
    <s v="8 días 11:18"/>
    <x v="701"/>
    <x v="1"/>
    <s v="SIN DATO"/>
    <s v="SIN DATO"/>
    <s v="SIN DATO"/>
    <s v="SIN DATO"/>
    <n v="-75.416165000000007"/>
    <n v="6.1075010000000001"/>
    <s v="SUR-ENE"/>
    <x v="1"/>
    <s v="2"/>
    <x v="1"/>
  </r>
  <r>
    <x v="1124"/>
    <x v="0"/>
    <s v="NUEVO"/>
    <s v="ENEDOM"/>
    <d v="2026-06-30T11:48:11"/>
    <x v="958"/>
    <n v="43807441"/>
    <s v="ANGELA MARIA BLANDON RUIZ"/>
    <s v="4922379"/>
    <s v="3022995043"/>
    <x v="1124"/>
    <x v="13"/>
    <s v="083119105200370202"/>
    <x v="13"/>
    <x v="4"/>
    <s v="METROSUR Vin. Legal. y Ref. Rega."/>
    <x v="1"/>
    <x v="0"/>
    <x v="4"/>
    <x v="957"/>
    <s v="0 días 08:37"/>
    <x v="702"/>
    <x v="0"/>
    <s v="3/07/2026 16:33:14"/>
    <s v="DESCARTADO"/>
    <s v="JONNY ALEXANDER GUZMAN CONTRERAS"/>
    <s v="Falta declaración de cumplimiento "/>
    <n v="-75.627695000000003"/>
    <n v="6.2501170000000004"/>
    <s v="SUR-ENE"/>
    <x v="2"/>
    <s v="1"/>
    <x v="0"/>
  </r>
  <r>
    <x v="1125"/>
    <x v="3"/>
    <s v="NUEVO"/>
    <s v="ENEMVI"/>
    <d v="2026-06-30T11:49:14"/>
    <x v="959"/>
    <n v="1128464640"/>
    <s v="DIDUER ALEJANDRO CARDONA MUÑOZ"/>
    <s v="SIN DATOS"/>
    <s v="3146119217"/>
    <x v="1125"/>
    <x v="9"/>
    <s v="190440200660775000"/>
    <x v="9"/>
    <x v="5"/>
    <s v="ORIENTE-RMRT-Edwin F. Feria Torres"/>
    <x v="0"/>
    <x v="0"/>
    <x v="8"/>
    <x v="958"/>
    <s v="8 días 11:49"/>
    <x v="703"/>
    <x v="0"/>
    <s v="SIN DATO"/>
    <s v="SIN DATO"/>
    <s v="SIN DATO"/>
    <s v="SIN DATO"/>
    <n v="-75.2918047"/>
    <n v="6.1632826300000003"/>
    <s v="SUR-ENE"/>
    <x v="1"/>
    <s v="1"/>
    <x v="0"/>
  </r>
  <r>
    <x v="1126"/>
    <x v="0"/>
    <s v="NUEVO"/>
    <s v="ENEDOM"/>
    <d v="2026-07-07T07:26:18"/>
    <x v="960"/>
    <n v="43799195"/>
    <s v="RUBY ARENAS CARTAGENA"/>
    <s v="SIN DATOS"/>
    <s v="3508360272"/>
    <x v="1126"/>
    <x v="22"/>
    <s v="190030100085300201"/>
    <x v="22"/>
    <x v="0"/>
    <s v="Habilitación Viviendas Suroeste"/>
    <x v="1"/>
    <x v="0"/>
    <x v="3"/>
    <x v="959"/>
    <s v="3 días 07:26"/>
    <x v="704"/>
    <x v="0"/>
    <s v="SIN DATO"/>
    <s v="SIN DATO"/>
    <s v="SIN DATO"/>
    <s v="SIN DATO"/>
    <n v="-75.708215686000003"/>
    <n v="6.0325253630000502"/>
    <s v="SUR-ENE"/>
    <x v="3"/>
    <s v="1"/>
    <x v="0"/>
  </r>
  <r>
    <x v="1127"/>
    <x v="0"/>
    <s v="NUEVO"/>
    <s v="ENERES"/>
    <d v="2026-06-30T11:58:39"/>
    <x v="961"/>
    <n v="1001755517"/>
    <s v="JOSE FABIAN MEJIA OSPINA"/>
    <s v="SIN DATOS"/>
    <s v="3205662001"/>
    <x v="1127"/>
    <x v="4"/>
    <s v="190698200565200002"/>
    <x v="4"/>
    <x v="2"/>
    <s v="Revisor Instalac. Regadas Oriente"/>
    <x v="0"/>
    <x v="0"/>
    <x v="2"/>
    <x v="960"/>
    <s v="8 días 11:58"/>
    <x v="705"/>
    <x v="1"/>
    <s v="SIN DATO"/>
    <s v="SIN DATO"/>
    <s v="SIN DATO"/>
    <s v="SIN DATO"/>
    <n v="-75.301869859999996"/>
    <n v="6.1456818799999997"/>
    <s v="SUR-ENE"/>
    <x v="1"/>
    <s v="1"/>
    <x v="1"/>
  </r>
  <r>
    <x v="1128"/>
    <x v="2"/>
    <s v="NUEVO"/>
    <s v="ENENOR"/>
    <d v="2026-06-30T12:05:32"/>
    <x v="962"/>
    <n v="8102724"/>
    <s v="MAURICIO MARULANDA MARTINEZ"/>
    <s v="SIN DATOS"/>
    <s v="3128846576"/>
    <x v="1128"/>
    <x v="56"/>
    <s v="190607200490289008"/>
    <x v="56"/>
    <x v="3"/>
    <s v="Revisor Instalac. Regadas Oriente"/>
    <x v="0"/>
    <x v="0"/>
    <x v="2"/>
    <x v="961"/>
    <s v="8 días 12:05"/>
    <x v="706"/>
    <x v="1"/>
    <s v="SIN DATO"/>
    <s v="SIN DATO"/>
    <s v="SIN DATO"/>
    <s v="SIN DATO"/>
    <n v="-75.464450470000003"/>
    <n v="6.0391818500000003"/>
    <s v="SUR-ENE"/>
    <x v="1"/>
    <s v="1"/>
    <x v="1"/>
  </r>
  <r>
    <x v="1129"/>
    <x v="3"/>
    <s v="NUEVO"/>
    <s v="ENEMVI"/>
    <d v="2026-06-30T13:19:29"/>
    <x v="963"/>
    <n v="70080970"/>
    <s v="LUIS ENRIQUE HINCAPIE HINCAPIE"/>
    <s v="SIN DATOS"/>
    <s v="3226473631"/>
    <x v="1129"/>
    <x v="11"/>
    <s v="130019775000000000"/>
    <x v="11"/>
    <x v="5"/>
    <s v="ORIENTE-RMRT-Edwin F. Feria Torres"/>
    <x v="0"/>
    <x v="0"/>
    <x v="8"/>
    <x v="962"/>
    <s v="8 días 13:19"/>
    <x v="707"/>
    <x v="0"/>
    <s v="SIN DATO"/>
    <s v="SIN DATO"/>
    <s v="SIN DATO"/>
    <s v="SIN DATO"/>
    <n v="-75.482419620000002"/>
    <n v="6.2074222399999996"/>
    <s v="SUR-ENE"/>
    <x v="1"/>
    <s v="1"/>
    <x v="0"/>
  </r>
  <r>
    <x v="1130"/>
    <x v="0"/>
    <s v="NUEVO"/>
    <s v="ENERES"/>
    <d v="2026-06-30T13:22:43"/>
    <x v="964"/>
    <n v="1035302544"/>
    <s v="NIDIA ALEXANDRA DUARTE VELEZ"/>
    <s v="SIN DATOS"/>
    <s v="3147146405"/>
    <x v="1130"/>
    <x v="2"/>
    <s v="190138200514510003"/>
    <x v="2"/>
    <x v="2"/>
    <s v="Region Occidente"/>
    <x v="0"/>
    <x v="0"/>
    <x v="2"/>
    <x v="963"/>
    <s v="8 días 13:22"/>
    <x v="708"/>
    <x v="1"/>
    <s v="SIN DATO"/>
    <s v="SIN DATO"/>
    <s v="SIN DATO"/>
    <s v="SIN DATO"/>
    <n v="-76.001961379999997"/>
    <n v="6.7536831199999998"/>
    <s v="SUR-ENE"/>
    <x v="0"/>
    <s v="1"/>
    <x v="1"/>
  </r>
  <r>
    <x v="1131"/>
    <x v="0"/>
    <s v="NUEVO"/>
    <s v="ENERES"/>
    <d v="2026-06-30T13:26:13"/>
    <x v="965"/>
    <n v="70901998"/>
    <s v="LINO DE JESUS GIRALDO GIRALDO"/>
    <s v="SIN DATOS"/>
    <s v="3207661064"/>
    <x v="1131"/>
    <x v="9"/>
    <s v="190440200661325009"/>
    <x v="9"/>
    <x v="2"/>
    <s v="Revisor Instalac. Regadas Oriente"/>
    <x v="0"/>
    <x v="0"/>
    <x v="2"/>
    <x v="964"/>
    <s v="8 días 13:26"/>
    <x v="709"/>
    <x v="1"/>
    <s v="SIN DATO"/>
    <s v="SIN DATO"/>
    <s v="SIN DATO"/>
    <s v="SIN DATO"/>
    <n v="-75.298545000000004"/>
    <n v="6.1635179999999998"/>
    <s v="SUR-ENE"/>
    <x v="1"/>
    <s v="1"/>
    <x v="1"/>
  </r>
  <r>
    <x v="1132"/>
    <x v="3"/>
    <s v="NUEVO"/>
    <s v="ENEMVI"/>
    <d v="2026-06-30T13:28:58"/>
    <x v="966"/>
    <n v="1020446713"/>
    <s v="JOAN DAVID BARRERA SANCHEZ"/>
    <s v="SIN DATOS"/>
    <s v="3045634679"/>
    <x v="1132"/>
    <x v="22"/>
    <s v="190030200760370001"/>
    <x v="22"/>
    <x v="5"/>
    <s v="Equipo Movimiento de Redes Suroeste"/>
    <x v="0"/>
    <x v="0"/>
    <x v="8"/>
    <x v="965"/>
    <s v="8 días 13:28"/>
    <x v="710"/>
    <x v="0"/>
    <s v="SIN DATO"/>
    <s v="SIN DATO"/>
    <s v="SIN DATO"/>
    <s v="SIN DATO"/>
    <n v="-75.689269629999998"/>
    <n v="6.0413568"/>
    <s v="SUR-ENE"/>
    <x v="3"/>
    <s v="1"/>
    <x v="0"/>
  </r>
  <r>
    <x v="1133"/>
    <x v="4"/>
    <s v="NUEVO"/>
    <s v="ENEPRE"/>
    <d v="2026-07-08T16:13:34"/>
    <x v="967"/>
    <n v="43999970"/>
    <s v="JOHANNA ANDREA QUINTERO PEÑA"/>
    <s v="SIN DATOS"/>
    <s v="3102616100"/>
    <x v="1133"/>
    <x v="40"/>
    <s v="190649100198164001"/>
    <x v="40"/>
    <x v="6"/>
    <s v="Habilitación Viviendas Oriente"/>
    <x v="1"/>
    <x v="0"/>
    <x v="6"/>
    <x v="966"/>
    <s v="2 días 16:13"/>
    <x v="711"/>
    <x v="0"/>
    <s v="SIN DATO"/>
    <s v="SIN DATO"/>
    <s v="SIN DATO"/>
    <s v="SIN DATO"/>
    <n v="-74.989968000000005"/>
    <n v="6.1828469999999998"/>
    <s v="SUR-ENE"/>
    <x v="1"/>
    <s v="1"/>
    <x v="0"/>
  </r>
  <r>
    <x v="1134"/>
    <x v="0"/>
    <s v="NUEVO"/>
    <s v="ENERES"/>
    <d v="2026-06-30T13:46:21"/>
    <x v="968"/>
    <n v="1036686276"/>
    <s v="KELLY YOHANA LOTERO GOMEZ"/>
    <s v="SIN DATOS"/>
    <s v="3205283709"/>
    <x v="1134"/>
    <x v="5"/>
    <s v="181055428000000012"/>
    <x v="5"/>
    <x v="2"/>
    <s v="Revisor Instalac. Regadas Oriente"/>
    <x v="0"/>
    <x v="0"/>
    <x v="2"/>
    <x v="967"/>
    <s v="8 días 13:46"/>
    <x v="712"/>
    <x v="1"/>
    <s v="SIN DATO"/>
    <s v="SIN DATO"/>
    <s v="SIN DATO"/>
    <s v="SIN DATO"/>
    <n v="-75.24370768"/>
    <n v="6.1775798399999999"/>
    <s v="SUR-ENE"/>
    <x v="1"/>
    <s v="1"/>
    <x v="1"/>
  </r>
  <r>
    <x v="1135"/>
    <x v="0"/>
    <s v="NUEVO"/>
    <s v="ENERES"/>
    <d v="2026-06-30T13:47:19"/>
    <x v="969"/>
    <n v="3354316"/>
    <s v="GERMAN DE JESUS SANTA MONTOYA"/>
    <s v="SIN DATOS"/>
    <s v="3192034518"/>
    <x v="1135"/>
    <x v="3"/>
    <s v="190674200596600002"/>
    <x v="3"/>
    <x v="2"/>
    <s v="Revisor Instalac. Regadas Oriente"/>
    <x v="0"/>
    <x v="0"/>
    <x v="2"/>
    <x v="968"/>
    <s v="8 días 13:47"/>
    <x v="713"/>
    <x v="1"/>
    <s v="SIN DATO"/>
    <s v="SIN DATO"/>
    <s v="SIN DATO"/>
    <s v="SIN DATO"/>
    <n v="-75.342646000000002"/>
    <n v="6.2895750000000001"/>
    <s v="SUR-ENE"/>
    <x v="1"/>
    <s v="1"/>
    <x v="1"/>
  </r>
  <r>
    <x v="1136"/>
    <x v="0"/>
    <s v="NUEVO"/>
    <s v="ENEDOM"/>
    <d v="2026-06-30T13:54:00"/>
    <x v="970"/>
    <n v="32431340"/>
    <s v="FANNY DE JESUS AGUDELO DE BETANCUR"/>
    <s v="SIN DATOS"/>
    <s v="3177269324"/>
    <x v="1136"/>
    <x v="6"/>
    <s v="073629000100130201"/>
    <x v="6"/>
    <x v="4"/>
    <s v="METROSUR Vin. Legal. y Ref. Rega."/>
    <x v="1"/>
    <x v="0"/>
    <x v="4"/>
    <x v="969"/>
    <s v="3 días 13:47"/>
    <x v="713"/>
    <x v="1"/>
    <s v="10/07/2026 15:39:18"/>
    <s v="DESCARTADO"/>
    <s v="ROBINSON DE JESUS ALZATE ARANGO"/>
    <s v="422 independizar red interna "/>
    <n v="-75.637213360000004"/>
    <n v="6.1723745900000004"/>
    <s v="SUR-ENE"/>
    <x v="2"/>
    <s v="1"/>
    <x v="1"/>
  </r>
  <r>
    <x v="1137"/>
    <x v="3"/>
    <s v="NUEVO"/>
    <s v="ENEMVI"/>
    <d v="2026-06-30T14:00:20"/>
    <x v="971"/>
    <n v="43277516"/>
    <s v="YESICA MARCELA BEDOYA VARGAS"/>
    <s v="4589778"/>
    <s v="3015837113"/>
    <x v="1137"/>
    <x v="13"/>
    <s v="055216204000730000"/>
    <x v="13"/>
    <x v="5"/>
    <s v="METR Mov Red Trans Anderson Castaño"/>
    <x v="1"/>
    <x v="0"/>
    <x v="5"/>
    <x v="970"/>
    <s v="8 días 14:00"/>
    <x v="714"/>
    <x v="1"/>
    <s v="SIN DATO"/>
    <s v="SIN DATO"/>
    <s v="SIN DATO"/>
    <s v="SIN DATO"/>
    <n v="-75.544289259999999"/>
    <n v="6.2435102100000002"/>
    <s v="SUR-ENE"/>
    <x v="2"/>
    <s v="1"/>
    <x v="1"/>
  </r>
  <r>
    <x v="1138"/>
    <x v="3"/>
    <s v="NUEVO"/>
    <s v="ENEMVI"/>
    <d v="2026-06-30T14:10:13"/>
    <x v="972"/>
    <n v="25808834"/>
    <s v="VILMA MARGARITA MADERA PEREZ"/>
    <s v="SIN DATOS"/>
    <s v="3116268774"/>
    <x v="1138"/>
    <x v="13"/>
    <s v="136029420600000000"/>
    <x v="13"/>
    <x v="5"/>
    <s v="METR Mov Red Trans Anderson Castaño"/>
    <x v="1"/>
    <x v="0"/>
    <x v="5"/>
    <x v="971"/>
    <s v="8 días 14:10"/>
    <x v="715"/>
    <x v="1"/>
    <s v="SIN DATO"/>
    <s v="SIN DATO"/>
    <s v="SIN DATO"/>
    <s v="SIN DATO"/>
    <n v="-75.612514910000002"/>
    <n v="6.2737806300000001"/>
    <s v="SUR-ENE"/>
    <x v="2"/>
    <s v="1"/>
    <x v="1"/>
  </r>
  <r>
    <x v="1139"/>
    <x v="0"/>
    <s v="NUEVO"/>
    <s v="ENERES"/>
    <d v="2026-06-30T14:10:28"/>
    <x v="973"/>
    <n v="70812135"/>
    <s v="GERMAN PASTOR OSORIO ZAPATA"/>
    <s v="SIN DATOS"/>
    <s v="3128336310"/>
    <x v="1139"/>
    <x v="41"/>
    <s v="190364200875600010"/>
    <x v="41"/>
    <x v="2"/>
    <s v="Revisor Instala. Regadas Suroeste"/>
    <x v="0"/>
    <x v="0"/>
    <x v="2"/>
    <x v="972"/>
    <s v="8 días 14:10"/>
    <x v="716"/>
    <x v="1"/>
    <s v="SIN DATO"/>
    <s v="SIN DATO"/>
    <s v="SIN DATO"/>
    <s v="SIN DATO"/>
    <n v="-75.826525720000006"/>
    <n v="5.5689396799999997"/>
    <s v="SUR-ENE"/>
    <x v="3"/>
    <s v="1"/>
    <x v="1"/>
  </r>
  <r>
    <x v="1140"/>
    <x v="0"/>
    <s v="NUEVO"/>
    <s v="ENERES"/>
    <d v="2026-06-30T14:28:04"/>
    <x v="974"/>
    <n v="10167948"/>
    <s v="FABIO LUIS GIRALDO GONZALEZ"/>
    <s v="SIN DATOS"/>
    <s v="3146727658"/>
    <x v="1140"/>
    <x v="4"/>
    <s v="190698200861587002"/>
    <x v="4"/>
    <x v="2"/>
    <s v="Revisor Instalac. Regadas Oriente"/>
    <x v="0"/>
    <x v="0"/>
    <x v="2"/>
    <x v="973"/>
    <s v="8 días 14:28"/>
    <x v="638"/>
    <x v="1"/>
    <s v="SIN DATO"/>
    <s v="SIN DATO"/>
    <s v="SIN DATO"/>
    <s v="SIN DATO"/>
    <n v="-75.250933000000003"/>
    <n v="6.1298919999999999"/>
    <s v="SUR-ENE"/>
    <x v="1"/>
    <s v="1"/>
    <x v="1"/>
  </r>
  <r>
    <x v="1141"/>
    <x v="0"/>
    <s v="NUEVO"/>
    <s v="ENERES"/>
    <d v="2026-06-30T14:41:18"/>
    <x v="975"/>
    <n v="42798535"/>
    <s v="LUZ DARY GONZALEZ GONZALEZ"/>
    <s v="SIN DATOS"/>
    <s v="3202302250"/>
    <x v="1141"/>
    <x v="4"/>
    <s v="190698200411262007"/>
    <x v="4"/>
    <x v="2"/>
    <s v="Revisor Instalac. Regadas Oriente"/>
    <x v="0"/>
    <x v="0"/>
    <x v="2"/>
    <x v="974"/>
    <s v="8 días 14:41"/>
    <x v="717"/>
    <x v="1"/>
    <s v="SIN DATO"/>
    <s v="SIN DATO"/>
    <s v="SIN DATO"/>
    <s v="SIN DATO"/>
    <n v="-75.247967000000003"/>
    <n v="6.1435700000000004"/>
    <s v="SUR-ENE"/>
    <x v="1"/>
    <s v="1"/>
    <x v="1"/>
  </r>
  <r>
    <x v="1142"/>
    <x v="0"/>
    <s v="NUEVO"/>
    <s v="ENERES"/>
    <d v="2026-06-30T14:42:20"/>
    <x v="976"/>
    <n v="1038413265"/>
    <s v="EDISON ALEXANDER OCAMPO QUINTERO"/>
    <s v="SIN DATOS"/>
    <s v="3122361068"/>
    <x v="1142"/>
    <x v="9"/>
    <s v="190440200590841012"/>
    <x v="9"/>
    <x v="2"/>
    <s v="Revisor Instalac. Regadas Oriente"/>
    <x v="0"/>
    <x v="0"/>
    <x v="2"/>
    <x v="975"/>
    <s v="8 días 14:42"/>
    <x v="532"/>
    <x v="1"/>
    <s v="SIN DATO"/>
    <s v="SIN DATO"/>
    <s v="SIN DATO"/>
    <s v="SIN DATO"/>
    <n v="-75.325292610000005"/>
    <n v="6.1257066599999996"/>
    <s v="SUR-ENE"/>
    <x v="1"/>
    <s v="1"/>
    <x v="1"/>
  </r>
  <r>
    <x v="1143"/>
    <x v="0"/>
    <s v="NUEVO"/>
    <s v="ENERES"/>
    <d v="2026-06-30T14:46:01"/>
    <x v="977"/>
    <n v="1042211709"/>
    <s v="NICOLAS LOPEZ PEÑA"/>
    <s v="SIN DATOS"/>
    <s v="3223245306"/>
    <x v="1143"/>
    <x v="45"/>
    <s v="190893200638700001"/>
    <x v="45"/>
    <x v="2"/>
    <s v="Region Nordeste"/>
    <x v="0"/>
    <x v="0"/>
    <x v="2"/>
    <x v="976"/>
    <s v="8 días 14:46"/>
    <x v="718"/>
    <x v="1"/>
    <s v="SIN DATO"/>
    <s v="SIN DATO"/>
    <s v="SIN DATO"/>
    <s v="SIN DATO"/>
    <n v="-73.951262029999995"/>
    <n v="7.0905108800000001"/>
    <s v="SUR-ENE"/>
    <x v="4"/>
    <s v="1"/>
    <x v="1"/>
  </r>
  <r>
    <x v="1144"/>
    <x v="0"/>
    <s v="NUEVO"/>
    <s v="ENEDOM"/>
    <d v="2026-07-06T15:25:42"/>
    <x v="978"/>
    <n v="21610361"/>
    <s v="DORA LIBIA TABORDA ARIAS"/>
    <s v="SIN DATOS"/>
    <s v="3016721087"/>
    <x v="1144"/>
    <x v="13"/>
    <s v="056128404200200101"/>
    <x v="13"/>
    <x v="0"/>
    <s v="Habilitación Viviendas Metrosur"/>
    <x v="1"/>
    <x v="0"/>
    <x v="3"/>
    <x v="977"/>
    <s v="4 días 15:25"/>
    <x v="719"/>
    <x v="0"/>
    <s v="6/07/2026 16:14:23"/>
    <s v="EFECTIVO PARA HV"/>
    <s v="CARLOS MARIO IDARRAGA MEJIA"/>
    <s v="HD + pase trabajo 63 203 contadores puesto 10 m de pase 16 m de acometida"/>
    <n v="-75.541209730000006"/>
    <n v="6.2554394000000002"/>
    <s v="SUR-ENE"/>
    <x v="2"/>
    <s v="1"/>
    <x v="0"/>
  </r>
  <r>
    <x v="1145"/>
    <x v="1"/>
    <s v="NUEVO"/>
    <s v="ENECNX"/>
    <d v="2026-06-30T14:51:29"/>
    <x v="979"/>
    <n v="3670658"/>
    <s v="FELIX ANTONIO GAMARRA CASTRO"/>
    <s v="SIN DATOS"/>
    <s v="3176609348"/>
    <x v="1145"/>
    <x v="76"/>
    <s v="190004200095420001"/>
    <x v="75"/>
    <x v="1"/>
    <s v="Region Occidente"/>
    <x v="0"/>
    <x v="0"/>
    <x v="1"/>
    <x v="978"/>
    <s v="0 días 07:33"/>
    <x v="720"/>
    <x v="0"/>
    <s v="SIN DATO"/>
    <s v="SIN DATO"/>
    <s v="SIN DATO"/>
    <s v="SIN DATO"/>
    <n v="-76.063803449999995"/>
    <n v="6.7163530500000004"/>
    <s v="SUR-ENE"/>
    <x v="0"/>
    <s v="1"/>
    <x v="0"/>
  </r>
  <r>
    <x v="1146"/>
    <x v="3"/>
    <s v="NUEVO"/>
    <s v="ENEMVI"/>
    <d v="2026-06-30T14:52:55"/>
    <x v="980"/>
    <n v="1036612724"/>
    <s v="ALEJANDRA AGUINAGA"/>
    <s v="5843101"/>
    <s v="3042506746"/>
    <x v="1146"/>
    <x v="82"/>
    <s v="190580103309500102"/>
    <x v="81"/>
    <x v="5"/>
    <s v="NORDESTE RMRT Fabio Andres Chaverra"/>
    <x v="1"/>
    <x v="0"/>
    <x v="5"/>
    <x v="979"/>
    <s v="8 días 14:52"/>
    <x v="721"/>
    <x v="1"/>
    <s v="SIN DATO"/>
    <s v="SIN DATO"/>
    <s v="SIN DATO"/>
    <s v="SIN DATO"/>
    <n v="-74.405094000000005"/>
    <n v="6.4927080000000004"/>
    <s v="SUR-ENE"/>
    <x v="4"/>
    <s v="1"/>
    <x v="1"/>
  </r>
  <r>
    <x v="1147"/>
    <x v="3"/>
    <s v="NUEVO"/>
    <s v="ENEMVI"/>
    <d v="2026-06-30T14:56:21"/>
    <x v="981"/>
    <n v="71050046"/>
    <s v="JULIO HERNANDO JIMENEZ BETANCUR"/>
    <s v="SIN DATOS"/>
    <s v="3017695402"/>
    <x v="1147"/>
    <x v="63"/>
    <s v="190209200555950000"/>
    <x v="63"/>
    <x v="5"/>
    <s v="Equipo Movimiento de Redes Suroeste"/>
    <x v="0"/>
    <x v="0"/>
    <x v="8"/>
    <x v="980"/>
    <s v="8 días 14:56"/>
    <x v="722"/>
    <x v="0"/>
    <s v="SIN DATO"/>
    <s v="SIN DATO"/>
    <s v="SIN DATO"/>
    <s v="SIN DATO"/>
    <n v="-75.996732019999996"/>
    <n v="6.0548456599999998"/>
    <s v="SUR-ENE"/>
    <x v="3"/>
    <s v="1"/>
    <x v="0"/>
  </r>
  <r>
    <x v="1148"/>
    <x v="1"/>
    <s v="NUEVO"/>
    <s v="ENECNX"/>
    <d v="2026-07-08T17:43:53"/>
    <x v="982"/>
    <n v="1017172103"/>
    <s v="DARWIN FERNANDO DUQUE QUINTERO"/>
    <s v="SIN DATOS"/>
    <s v="3042503719"/>
    <x v="1148"/>
    <x v="64"/>
    <s v="190197100112150000"/>
    <x v="64"/>
    <x v="1"/>
    <s v="Revisor Punto de Conexión Oriente"/>
    <x v="1"/>
    <x v="0"/>
    <x v="1"/>
    <x v="981"/>
    <s v="2 días 17:43"/>
    <x v="723"/>
    <x v="1"/>
    <s v="SIN DATO"/>
    <s v="SIN DATO"/>
    <s v="SIN DATO"/>
    <s v="SIN DATO"/>
    <n v="-75.186478149999999"/>
    <n v="6.0582907600000002"/>
    <s v="SUR-ENE"/>
    <x v="1"/>
    <s v="2"/>
    <x v="1"/>
  </r>
  <r>
    <x v="1149"/>
    <x v="0"/>
    <s v="NUEVO"/>
    <s v="ENEDOM"/>
    <d v="2026-07-08T09:27:48"/>
    <x v="983"/>
    <n v="71140307"/>
    <s v="LUIS ALFREDO CASTAÑEDA CRUZ"/>
    <s v="SIN DATOS"/>
    <s v="3009800182"/>
    <x v="1149"/>
    <x v="12"/>
    <s v="190679100197447000"/>
    <x v="12"/>
    <x v="0"/>
    <s v="Habilitación Viviendas Suroeste"/>
    <x v="1"/>
    <x v="0"/>
    <x v="3"/>
    <x v="982"/>
    <s v="2 días 09:27"/>
    <x v="724"/>
    <x v="0"/>
    <s v="SIN DATO"/>
    <s v="SIN DATO"/>
    <s v="SIN DATO"/>
    <s v="SIN DATO"/>
    <n v="-75.572621999999996"/>
    <n v="5.8864869999999998"/>
    <s v="SUR-ENE"/>
    <x v="3"/>
    <s v="1"/>
    <x v="0"/>
  </r>
  <r>
    <x v="1150"/>
    <x v="3"/>
    <s v="NUEVO"/>
    <s v="ENEMVI"/>
    <d v="2026-06-30T15:38:33"/>
    <x v="984"/>
    <n v="32107986"/>
    <s v="JASMIN YANET ZAPATA UPEGUI"/>
    <s v="SIN DATOS"/>
    <s v="3135269292"/>
    <x v="1150"/>
    <x v="62"/>
    <s v="190190200725133002"/>
    <x v="62"/>
    <x v="5"/>
    <s v="NORDESTE RMRT Fabio Andres Chaverra"/>
    <x v="0"/>
    <x v="0"/>
    <x v="8"/>
    <x v="983"/>
    <s v="8 días 15:38"/>
    <x v="725"/>
    <x v="0"/>
    <s v="SIN DATO"/>
    <s v="SIN DATO"/>
    <s v="SIN DATO"/>
    <s v="SIN DATO"/>
    <n v="-75.111246919999999"/>
    <n v="6.5354311200000001"/>
    <s v="SUR-ENE"/>
    <x v="4"/>
    <s v="1"/>
    <x v="0"/>
  </r>
  <r>
    <x v="1151"/>
    <x v="0"/>
    <s v="NUEVO"/>
    <s v="ENERES"/>
    <d v="2026-06-30T16:03:44"/>
    <x v="985"/>
    <n v="1047973286"/>
    <s v="ANDRES CARMONA GOMEZ"/>
    <s v="3117670"/>
    <s v="3105989651"/>
    <x v="1151"/>
    <x v="1"/>
    <s v="190376200369044001"/>
    <x v="1"/>
    <x v="2"/>
    <s v="Revisor Instalac. Regadas Oriente"/>
    <x v="0"/>
    <x v="0"/>
    <x v="2"/>
    <x v="984"/>
    <s v="8 días 16:03"/>
    <x v="534"/>
    <x v="1"/>
    <s v="SIN DATO"/>
    <s v="SIN DATO"/>
    <s v="SIN DATO"/>
    <s v="SIN DATO"/>
    <n v="-75.453385220000001"/>
    <n v="6.0521137999999999"/>
    <s v="SUR-ENE"/>
    <x v="1"/>
    <s v="1"/>
    <x v="1"/>
  </r>
  <r>
    <x v="1152"/>
    <x v="0"/>
    <s v="NUEVO"/>
    <s v="ENERES"/>
    <d v="2026-06-30T16:12:53"/>
    <x v="986"/>
    <n v="75059884"/>
    <s v="NICOLAS AUGUSTO HERNANDEZ TAMAYO"/>
    <s v="SIN DATOS"/>
    <s v="3116128680"/>
    <x v="1152"/>
    <x v="50"/>
    <s v="190383200653150001"/>
    <x v="50"/>
    <x v="2"/>
    <s v="Revisor Instala. Regadas Suroeste"/>
    <x v="0"/>
    <x v="0"/>
    <x v="2"/>
    <x v="985"/>
    <s v="8 días 16:12"/>
    <x v="726"/>
    <x v="1"/>
    <s v="SIN DATO"/>
    <s v="SIN DATO"/>
    <s v="SIN DATO"/>
    <s v="SIN DATO"/>
    <n v="-75.612754670000001"/>
    <n v="5.7490085400000002"/>
    <s v="SUR-ENE"/>
    <x v="3"/>
    <s v="1"/>
    <x v="1"/>
  </r>
  <r>
    <x v="1153"/>
    <x v="0"/>
    <s v="NUEVO"/>
    <s v="ENERES"/>
    <d v="2026-06-30T16:15:31"/>
    <x v="987"/>
    <n v="43200253"/>
    <s v="PAOLA ANDREA SERNA VERA"/>
    <s v="5067218"/>
    <s v="3148003937"/>
    <x v="1153"/>
    <x v="52"/>
    <s v="190240200400800004"/>
    <x v="52"/>
    <x v="2"/>
    <s v="Region Occidente"/>
    <x v="0"/>
    <x v="0"/>
    <x v="2"/>
    <x v="986"/>
    <s v="8 días 16:15"/>
    <x v="727"/>
    <x v="1"/>
    <s v="SIN DATO"/>
    <s v="SIN DATO"/>
    <s v="SIN DATO"/>
    <s v="SIN DATO"/>
    <n v="-75.729122450000006"/>
    <n v="6.3582308799999998"/>
    <s v="SUR-ENE"/>
    <x v="0"/>
    <s v="1"/>
    <x v="1"/>
  </r>
  <r>
    <x v="1154"/>
    <x v="0"/>
    <s v="NUEVO"/>
    <s v="ENERES"/>
    <d v="2026-06-30T16:20:36"/>
    <x v="988"/>
    <n v="43715362"/>
    <s v="LILIANA MARIA ZULUAGA MARULANDA"/>
    <s v="SIN DATOS"/>
    <s v="3117245011"/>
    <x v="1154"/>
    <x v="14"/>
    <s v="190149200721000006"/>
    <x v="14"/>
    <x v="2"/>
    <s v="Revisor Instalac. Regadas Oriente"/>
    <x v="0"/>
    <x v="0"/>
    <x v="2"/>
    <x v="987"/>
    <s v="8 días 16:20"/>
    <x v="728"/>
    <x v="1"/>
    <s v="SIN DATO"/>
    <s v="SIN DATO"/>
    <s v="SIN DATO"/>
    <s v="SIN DATO"/>
    <n v="-75.358155420000003"/>
    <n v="6.0572002100000004"/>
    <s v="SUR-ENE"/>
    <x v="1"/>
    <s v="1"/>
    <x v="1"/>
  </r>
  <r>
    <x v="1155"/>
    <x v="3"/>
    <s v="NUEVO"/>
    <s v="ENEMVI"/>
    <d v="2026-06-30T16:22:05"/>
    <x v="989"/>
    <n v="1046905514"/>
    <s v="SADY YULIANA SALAZAR ESTRADA"/>
    <s v="SIN DATOS"/>
    <s v="3124391504"/>
    <x v="1155"/>
    <x v="16"/>
    <s v="190735100294400000"/>
    <x v="16"/>
    <x v="5"/>
    <s v="NORDESTE RMRT Fabio Andres Chaverra"/>
    <x v="1"/>
    <x v="0"/>
    <x v="5"/>
    <x v="988"/>
    <s v="8 días 16:22"/>
    <x v="729"/>
    <x v="1"/>
    <s v="SIN DATO"/>
    <s v="SIN DATO"/>
    <s v="SIN DATO"/>
    <s v="SIN DATO"/>
    <n v="-74.704577229999998"/>
    <n v="7.0765196699999997"/>
    <s v="SUR-ENE"/>
    <x v="4"/>
    <s v="1"/>
    <x v="1"/>
  </r>
  <r>
    <x v="1156"/>
    <x v="0"/>
    <s v="NUEVO"/>
    <s v="ENERES"/>
    <d v="2026-06-30T16:29:52"/>
    <x v="990"/>
    <n v="8406846"/>
    <s v="MARCOS FIDEL SUAREZ HENAO"/>
    <s v="SIN DATOS"/>
    <s v="3106420229"/>
    <x v="1156"/>
    <x v="11"/>
    <s v="190318203136150004"/>
    <x v="11"/>
    <x v="2"/>
    <s v="Revisor Instalac. Regadas Oriente"/>
    <x v="0"/>
    <x v="0"/>
    <x v="2"/>
    <x v="989"/>
    <s v="8 días 16:29"/>
    <x v="730"/>
    <x v="1"/>
    <s v="SIN DATO"/>
    <s v="SIN DATO"/>
    <s v="SIN DATO"/>
    <s v="SIN DATO"/>
    <n v="-75.441451610000001"/>
    <n v="6.3209362200000001"/>
    <s v="SUR-ENE"/>
    <x v="1"/>
    <s v="1"/>
    <x v="1"/>
  </r>
  <r>
    <x v="1157"/>
    <x v="0"/>
    <s v="NUEVO"/>
    <s v="ENERES"/>
    <d v="2026-06-30T17:15:23"/>
    <x v="991"/>
    <n v="71748739"/>
    <s v="ROBINSON ALEXANDER LOAIZA GRISALES"/>
    <s v="2145629"/>
    <s v="3106420229"/>
    <x v="1157"/>
    <x v="11"/>
    <s v="190318203136150005"/>
    <x v="11"/>
    <x v="2"/>
    <s v="Revisor Instalac. Regadas Oriente"/>
    <x v="0"/>
    <x v="0"/>
    <x v="2"/>
    <x v="990"/>
    <s v="8 días 17:15"/>
    <x v="731"/>
    <x v="1"/>
    <s v="SIN DATO"/>
    <s v="SIN DATO"/>
    <s v="SIN DATO"/>
    <s v="SIN DATO"/>
    <n v="-75.441451610000001"/>
    <n v="6.3209362200000001"/>
    <s v="SUR-ENE"/>
    <x v="1"/>
    <s v="1"/>
    <x v="1"/>
  </r>
  <r>
    <x v="1158"/>
    <x v="2"/>
    <s v="NUEVO"/>
    <s v="ENENOR"/>
    <d v="2026-06-30T17:26:06"/>
    <x v="992"/>
    <n v="50956342"/>
    <s v="CARLINA ESTHER SUAREZ PEREZ"/>
    <s v="SIN DATOS"/>
    <s v="3502317674"/>
    <x v="1158"/>
    <x v="14"/>
    <s v="190149200752300003"/>
    <x v="14"/>
    <x v="3"/>
    <s v="Revisor Instalac. Regadas Oriente"/>
    <x v="0"/>
    <x v="0"/>
    <x v="2"/>
    <x v="991"/>
    <s v="8 días 17:26"/>
    <x v="732"/>
    <x v="1"/>
    <s v="SIN DATO"/>
    <s v="SIN DATO"/>
    <s v="SIN DATO"/>
    <s v="SIN DATO"/>
    <n v="-75.344845640000003"/>
    <n v="6.0755252899999999"/>
    <s v="SUR-ENE"/>
    <x v="1"/>
    <s v="1"/>
    <x v="1"/>
  </r>
  <r>
    <x v="1159"/>
    <x v="0"/>
    <s v="NUEVO"/>
    <s v="ENERES"/>
    <d v="2026-06-30T17:28:30"/>
    <x v="993"/>
    <n v="15427789"/>
    <s v="OSCAR ANTONIO GONZALEZ HINCAPIE"/>
    <s v="5481482"/>
    <s v="3128715583"/>
    <x v="1159"/>
    <x v="9"/>
    <s v="190440200572460004"/>
    <x v="9"/>
    <x v="2"/>
    <s v="Revisor Instalac. Regadas Oriente"/>
    <x v="0"/>
    <x v="0"/>
    <x v="2"/>
    <x v="992"/>
    <s v="8 días 17:28"/>
    <x v="581"/>
    <x v="1"/>
    <s v="SIN DATO"/>
    <s v="SIN DATO"/>
    <s v="SIN DATO"/>
    <s v="SIN DATO"/>
    <n v="-75.340222999999995"/>
    <n v="6.137575"/>
    <s v="SUR-ENE"/>
    <x v="1"/>
    <s v="1"/>
    <x v="1"/>
  </r>
  <r>
    <x v="1160"/>
    <x v="0"/>
    <s v="NUEVO"/>
    <s v="ENERES"/>
    <d v="2026-07-01T06:56:56"/>
    <x v="994"/>
    <n v="1018240381"/>
    <s v="YESICA MILENA GOMEZ LOAIZA"/>
    <s v="SIN DATOS"/>
    <s v="3222045925"/>
    <x v="1160"/>
    <x v="18"/>
    <s v="190616200211225002"/>
    <x v="18"/>
    <x v="2"/>
    <s v="Revisor Instalac. Regadas Oriente"/>
    <x v="0"/>
    <x v="0"/>
    <x v="2"/>
    <x v="993"/>
    <s v="7 días 06:56"/>
    <x v="733"/>
    <x v="0"/>
    <s v="SIN DATO"/>
    <s v="SIN DATO"/>
    <s v="SIN DATO"/>
    <s v="SIN DATO"/>
    <n v="-75.366903870000002"/>
    <n v="6.20487375"/>
    <s v="SUR-ENE"/>
    <x v="1"/>
    <s v="1"/>
    <x v="0"/>
  </r>
  <r>
    <x v="1161"/>
    <x v="0"/>
    <s v="NUEVO"/>
    <s v="ENERES"/>
    <d v="2026-07-01T06:58:33"/>
    <x v="995"/>
    <n v="71452002"/>
    <s v="EDWIN ADRIAN BERRIO FLOREZ"/>
    <s v="SIN DATOS"/>
    <s v="3181583108"/>
    <x v="1161"/>
    <x v="70"/>
    <s v="190425100134220009"/>
    <x v="70"/>
    <x v="2"/>
    <s v="Region Nordeste"/>
    <x v="1"/>
    <x v="0"/>
    <x v="3"/>
    <x v="994"/>
    <s v="0 días 08:52"/>
    <x v="734"/>
    <x v="0"/>
    <s v="SIN DATO"/>
    <s v="SIN DATO"/>
    <s v="SIN DATO"/>
    <s v="SIN DATO"/>
    <n v="-74.788591999999994"/>
    <n v="6.5451620000000004"/>
    <s v="SUR-ENE"/>
    <x v="4"/>
    <s v="1"/>
    <x v="0"/>
  </r>
  <r>
    <x v="1162"/>
    <x v="3"/>
    <s v="NUEVO"/>
    <s v="ENEMVI"/>
    <d v="2026-07-01T08:07:10"/>
    <x v="996"/>
    <n v="15403755"/>
    <s v="NICOLAS DE JESUS OSORIO ACEVEDO"/>
    <s v="SIN DATOS"/>
    <s v="3113312560"/>
    <x v="1162"/>
    <x v="30"/>
    <s v="190656100005800000"/>
    <x v="30"/>
    <x v="5"/>
    <s v="Region Occidente"/>
    <x v="1"/>
    <x v="0"/>
    <x v="5"/>
    <x v="995"/>
    <s v="7 días 08:07"/>
    <x v="735"/>
    <x v="1"/>
    <s v="SIN DATO"/>
    <s v="SIN DATO"/>
    <s v="SIN DATO"/>
    <s v="SIN DATO"/>
    <n v="-75.726141310000003"/>
    <n v="6.4387472700000004"/>
    <s v="SUR-ENE"/>
    <x v="0"/>
    <s v="1"/>
    <x v="1"/>
  </r>
  <r>
    <x v="1163"/>
    <x v="3"/>
    <s v="NUEVO"/>
    <s v="ENEMVI"/>
    <d v="2026-07-01T08:20:04"/>
    <x v="997"/>
    <n v="1007353773"/>
    <s v="CARLOS ANDRES MOLINA MORALES"/>
    <s v="SIN DATOS"/>
    <s v="3122574788"/>
    <x v="1163"/>
    <x v="30"/>
    <s v="190656200950642000"/>
    <x v="30"/>
    <x v="5"/>
    <s v="Region Occidente"/>
    <x v="0"/>
    <x v="0"/>
    <x v="8"/>
    <x v="996"/>
    <s v="7 días 08:20"/>
    <x v="736"/>
    <x v="0"/>
    <s v="SIN DATO"/>
    <s v="SIN DATO"/>
    <s v="SIN DATO"/>
    <s v="SIN DATO"/>
    <n v="-75.694559380000001"/>
    <n v="6.47429261"/>
    <s v="SUR-ENE"/>
    <x v="0"/>
    <s v="1"/>
    <x v="0"/>
  </r>
  <r>
    <x v="1164"/>
    <x v="0"/>
    <s v="NUEVO"/>
    <s v="ENERES"/>
    <d v="2026-07-01T08:21:20"/>
    <x v="998"/>
    <n v="70630566"/>
    <s v="DARIO HERNAN HIGUITA RODRIGUEZ"/>
    <s v="SIN DATOS"/>
    <s v="3004639900"/>
    <x v="1164"/>
    <x v="87"/>
    <s v="170055289300000001"/>
    <x v="85"/>
    <x v="2"/>
    <s v="Region Nordeste"/>
    <x v="0"/>
    <x v="0"/>
    <x v="2"/>
    <x v="997"/>
    <s v="7 días 08:21"/>
    <x v="737"/>
    <x v="0"/>
    <s v="SIN DATO"/>
    <s v="SIN DATO"/>
    <s v="SIN DATO"/>
    <s v="SIN DATO"/>
    <n v="-75.251034779999998"/>
    <n v="6.7832512300000003"/>
    <s v="SUR-ENE"/>
    <x v="4"/>
    <s v="1"/>
    <x v="0"/>
  </r>
  <r>
    <x v="1165"/>
    <x v="4"/>
    <s v="NUEVO"/>
    <s v="ENEPRE"/>
    <d v="2026-07-01T08:30:07"/>
    <x v="999"/>
    <n v="1018376221"/>
    <s v="DAYAN RUEDA VARGAS"/>
    <s v="SIN DATOS"/>
    <s v="3162552324"/>
    <x v="1165"/>
    <x v="42"/>
    <s v="190022200423100000"/>
    <x v="42"/>
    <x v="6"/>
    <s v="Energía Prepago Suroeste"/>
    <x v="0"/>
    <x v="0"/>
    <x v="6"/>
    <x v="998"/>
    <s v="7 días 08:30"/>
    <x v="738"/>
    <x v="0"/>
    <s v="SIN DATO"/>
    <s v="SIN DATO"/>
    <s v="SIN DATO"/>
    <s v="SIN DATO"/>
    <n v="-75.984040219999997"/>
    <n v="6.2511148299999997"/>
    <s v="SUR-ENE"/>
    <x v="3"/>
    <s v="1"/>
    <x v="0"/>
  </r>
  <r>
    <x v="1166"/>
    <x v="0"/>
    <s v="NUEVO"/>
    <s v="ENERES"/>
    <d v="2026-07-01T08:35:51"/>
    <x v="1000"/>
    <n v="8358762"/>
    <s v="EUCLIVER ALEJANDRO RENDON RAMIREZ"/>
    <s v="SIN DATOS"/>
    <s v="3183829201"/>
    <x v="1166"/>
    <x v="88"/>
    <s v="190467200106500001"/>
    <x v="86"/>
    <x v="2"/>
    <s v="Revisor Instala. Regadas Suroeste"/>
    <x v="0"/>
    <x v="0"/>
    <x v="2"/>
    <x v="999"/>
    <s v="7 días 08:35"/>
    <x v="739"/>
    <x v="0"/>
    <s v="SIN DATO"/>
    <s v="SIN DATO"/>
    <s v="SIN DATO"/>
    <s v="SIN DATO"/>
    <n v="-75.583846870000002"/>
    <n v="5.9778311500000001"/>
    <s v="SUR-ENE"/>
    <x v="3"/>
    <s v="1"/>
    <x v="0"/>
  </r>
  <r>
    <x v="1167"/>
    <x v="0"/>
    <s v="NUEVO"/>
    <s v="ENERES"/>
    <d v="2026-07-01T08:48:29"/>
    <x v="1001"/>
    <n v="88168335"/>
    <s v="CESAR ROMERO BASTOS"/>
    <s v="SIN DATOS"/>
    <s v="3127739891"/>
    <x v="1167"/>
    <x v="1"/>
    <s v="190376200423300002"/>
    <x v="1"/>
    <x v="2"/>
    <s v="Revisor Instalac. Regadas Oriente"/>
    <x v="0"/>
    <x v="0"/>
    <x v="2"/>
    <x v="1000"/>
    <s v="7 días 08:48"/>
    <x v="740"/>
    <x v="0"/>
    <s v="SIN DATO"/>
    <s v="SIN DATO"/>
    <s v="SIN DATO"/>
    <s v="SIN DATO"/>
    <n v="-75.447444910000002"/>
    <n v="6.0140365600000001"/>
    <s v="SUR-ENE"/>
    <x v="1"/>
    <s v="1"/>
    <x v="0"/>
  </r>
  <r>
    <x v="1168"/>
    <x v="3"/>
    <s v="NUEVO"/>
    <s v="ENEMVI"/>
    <d v="2026-07-01T08:50:39"/>
    <x v="1002"/>
    <n v="1037500483"/>
    <s v="JHON DARIO MADRIGAL ARIAS"/>
    <s v="SIN DATOS"/>
    <s v="3216508575"/>
    <x v="1168"/>
    <x v="59"/>
    <s v="190657200227440000"/>
    <x v="59"/>
    <x v="5"/>
    <s v="NORDESTE RMRT Fabio Andres Chaverra"/>
    <x v="0"/>
    <x v="0"/>
    <x v="8"/>
    <x v="1001"/>
    <s v="7 días 08:50"/>
    <x v="539"/>
    <x v="0"/>
    <s v="SIN DATO"/>
    <s v="SIN DATO"/>
    <s v="SIN DATO"/>
    <s v="SIN DATO"/>
    <n v="-74.937010999999998"/>
    <n v="6.4505710000000001"/>
    <s v="SUR-ENE"/>
    <x v="4"/>
    <s v="1"/>
    <x v="0"/>
  </r>
  <r>
    <x v="1169"/>
    <x v="0"/>
    <s v="NUEVO"/>
    <s v="ENERES"/>
    <d v="2026-07-01T09:05:37"/>
    <x v="1003"/>
    <n v="71643565"/>
    <s v="MANUEL ANTONIO MEJIA MUÑOZ"/>
    <s v="SIN DATOS"/>
    <s v="3135540831"/>
    <x v="1169"/>
    <x v="18"/>
    <s v="190616200371297001"/>
    <x v="18"/>
    <x v="2"/>
    <s v="Revisor Instalac. Regadas Oriente"/>
    <x v="0"/>
    <x v="0"/>
    <x v="2"/>
    <x v="1002"/>
    <s v="7 días 09:05"/>
    <x v="741"/>
    <x v="0"/>
    <s v="SIN DATO"/>
    <s v="SIN DATO"/>
    <s v="SIN DATO"/>
    <s v="SIN DATO"/>
    <n v="-75.407198829999999"/>
    <n v="6.1795175000000002"/>
    <s v="SUR-ENE"/>
    <x v="1"/>
    <s v="1"/>
    <x v="0"/>
  </r>
  <r>
    <x v="1170"/>
    <x v="0"/>
    <s v="NUEVO"/>
    <s v="ENERES"/>
    <d v="2026-07-01T09:17:07"/>
    <x v="1004"/>
    <n v="15443463"/>
    <s v="ANGEL CUSTODIO SANCHEZ CARDONA"/>
    <s v="SIN DATOS"/>
    <s v="3104034115"/>
    <x v="1170"/>
    <x v="11"/>
    <s v="190319203804110001"/>
    <x v="11"/>
    <x v="2"/>
    <s v="Revisor Instalac. Regadas Oriente"/>
    <x v="0"/>
    <x v="0"/>
    <x v="2"/>
    <x v="1003"/>
    <s v="7 días 09:17"/>
    <x v="742"/>
    <x v="0"/>
    <s v="SIN DATO"/>
    <s v="SIN DATO"/>
    <s v="SIN DATO"/>
    <s v="SIN DATO"/>
    <n v="-75.395154000000005"/>
    <n v="6.2289190000000003"/>
    <s v="SUR-ENE"/>
    <x v="1"/>
    <s v="1"/>
    <x v="0"/>
  </r>
  <r>
    <x v="1171"/>
    <x v="2"/>
    <s v="NUEVO"/>
    <s v="ENENOR"/>
    <d v="2026-07-01T09:20:08"/>
    <x v="1005"/>
    <n v="1045017160"/>
    <s v="BIBIANA MARITZA JARAMILLO URREA"/>
    <s v="SIN DATOS"/>
    <s v="3104034115"/>
    <x v="1171"/>
    <x v="9"/>
    <s v="190440200560270004"/>
    <x v="9"/>
    <x v="3"/>
    <s v="Revisor Instalac. Regadas Oriente"/>
    <x v="0"/>
    <x v="0"/>
    <x v="2"/>
    <x v="1004"/>
    <s v="7 días 09:20"/>
    <x v="743"/>
    <x v="0"/>
    <s v="SIN DATO"/>
    <s v="SIN DATO"/>
    <s v="SIN DATO"/>
    <s v="SIN DATO"/>
    <n v="-75.333888000000002"/>
    <n v="6.1418910000000002"/>
    <s v="SUR-ENE"/>
    <x v="1"/>
    <s v="1"/>
    <x v="0"/>
  </r>
  <r>
    <x v="1172"/>
    <x v="0"/>
    <s v="NUEVO"/>
    <s v="ENERES"/>
    <d v="2026-07-01T09:31:49"/>
    <x v="1006"/>
    <n v="1041326435"/>
    <s v="CRISTIAN FELIPE MONTOYA GALLEGO"/>
    <s v="SIN DATOS"/>
    <s v="3136147164"/>
    <x v="1172"/>
    <x v="3"/>
    <s v="190674200621950003"/>
    <x v="3"/>
    <x v="2"/>
    <s v="Revisor Instalac. Regadas Oriente"/>
    <x v="0"/>
    <x v="0"/>
    <x v="2"/>
    <x v="1005"/>
    <s v="7 días 09:31"/>
    <x v="744"/>
    <x v="0"/>
    <s v="SIN DATO"/>
    <s v="SIN DATO"/>
    <s v="SIN DATO"/>
    <s v="SIN DATO"/>
    <n v="-75.348073249999999"/>
    <n v="6.2726198699999998"/>
    <s v="SUR-ENE"/>
    <x v="1"/>
    <s v="1"/>
    <x v="0"/>
  </r>
  <r>
    <x v="1173"/>
    <x v="4"/>
    <s v="NUEVO"/>
    <s v="ENEPRE"/>
    <d v="2026-07-01T09:40:21"/>
    <x v="1007"/>
    <n v="22115363"/>
    <s v="MARIA ANGELICA MONSALVE TAVERA"/>
    <s v="8542786"/>
    <s v="3002762719"/>
    <x v="1173"/>
    <x v="23"/>
    <s v="190761100186900000"/>
    <x v="23"/>
    <x v="6"/>
    <s v="Region Occidente"/>
    <x v="1"/>
    <x v="0"/>
    <x v="6"/>
    <x v="1006"/>
    <s v="7 días 09:40"/>
    <x v="745"/>
    <x v="0"/>
    <s v="SIN DATO"/>
    <s v="SIN DATO"/>
    <s v="SIN DATO"/>
    <s v="SIN DATO"/>
    <n v="-75.742931589999998"/>
    <n v="6.5024633999999999"/>
    <s v="SUR-ENE"/>
    <x v="0"/>
    <s v="1"/>
    <x v="0"/>
  </r>
  <r>
    <x v="1174"/>
    <x v="0"/>
    <s v="NUEVO"/>
    <s v="ENERES"/>
    <d v="2026-07-01T09:40:20"/>
    <x v="1008"/>
    <n v="1038409989"/>
    <s v="ANA CRSITINA RAMIREZ SEPULVEDA"/>
    <s v="SIN DATOS"/>
    <s v="3014268243"/>
    <x v="1174"/>
    <x v="9"/>
    <s v="190440200620900010"/>
    <x v="9"/>
    <x v="2"/>
    <s v="Revisor Instalac. Regadas Oriente"/>
    <x v="0"/>
    <x v="0"/>
    <x v="2"/>
    <x v="1007"/>
    <s v="7 días 09:40"/>
    <x v="746"/>
    <x v="0"/>
    <s v="SIN DATO"/>
    <s v="SIN DATO"/>
    <s v="SIN DATO"/>
    <s v="SIN DATO"/>
    <n v="-75.314931999999999"/>
    <n v="6.131545"/>
    <s v="SUR-ENE"/>
    <x v="1"/>
    <s v="1"/>
    <x v="0"/>
  </r>
  <r>
    <x v="1175"/>
    <x v="3"/>
    <s v="NUEVO"/>
    <s v="ENEMVI"/>
    <d v="2026-07-01T09:47:12"/>
    <x v="1009"/>
    <n v="70751854"/>
    <s v="CARLOS ALBEIRO CASTAÑO GALLEGO"/>
    <s v="SIN DATOS"/>
    <s v="3127249812"/>
    <x v="1175"/>
    <x v="11"/>
    <s v="190318101263000000"/>
    <x v="11"/>
    <x v="5"/>
    <s v="ORIENTE-RMRT-Edwin F. Feria Torres"/>
    <x v="1"/>
    <x v="0"/>
    <x v="5"/>
    <x v="1008"/>
    <s v="7 días 09:47"/>
    <x v="747"/>
    <x v="1"/>
    <s v="SIN DATO"/>
    <s v="SIN DATO"/>
    <s v="SIN DATO"/>
    <s v="SIN DATO"/>
    <n v="-75.437046839999994"/>
    <n v="6.2684824800000003"/>
    <s v="SUR-ENE"/>
    <x v="1"/>
    <s v="1"/>
    <x v="1"/>
  </r>
  <r>
    <x v="1176"/>
    <x v="0"/>
    <s v="NUEVO"/>
    <s v="ENEDOM"/>
    <d v="2026-07-01T09:51:39"/>
    <x v="1010"/>
    <n v="8285296"/>
    <s v="JUAN MANUEL SERNA"/>
    <s v="SIN DATOS"/>
    <s v="3157240358"/>
    <x v="1176"/>
    <x v="13"/>
    <s v="053829500110110301"/>
    <x v="13"/>
    <x v="4"/>
    <s v="METROSUR Vin. Legal. y Ref. Rega."/>
    <x v="1"/>
    <x v="0"/>
    <x v="4"/>
    <x v="1009"/>
    <s v="0 días 14:53"/>
    <x v="748"/>
    <x v="0"/>
    <s v="6/07/2026 17:32:12"/>
    <s v="DESCARTADO"/>
    <s v="JONNY ALEXANDER GUZMAN CONTRERAS"/>
    <s v="No dejaron llaves "/>
    <n v="-75.615389969999995"/>
    <n v="6.2326225800000001"/>
    <s v="SUR-ENE"/>
    <x v="2"/>
    <s v="1"/>
    <x v="0"/>
  </r>
  <r>
    <x v="1177"/>
    <x v="3"/>
    <s v="NUEVO"/>
    <s v="ENEMVI"/>
    <d v="2026-07-01T09:53:42"/>
    <x v="1011"/>
    <n v="12117303"/>
    <s v="TELESFORO LEON AVILES"/>
    <s v="5955422"/>
    <s v="3148972283"/>
    <x v="1177"/>
    <x v="13"/>
    <s v="055215206000240000"/>
    <x v="13"/>
    <x v="5"/>
    <s v="METR Mov Red Trans Anderson Castaño"/>
    <x v="1"/>
    <x v="0"/>
    <x v="5"/>
    <x v="1010"/>
    <s v="7 días 09:53"/>
    <x v="749"/>
    <x v="1"/>
    <s v="SIN DATO"/>
    <s v="SIN DATO"/>
    <s v="SIN DATO"/>
    <s v="SIN DATO"/>
    <n v="-75.54784248"/>
    <n v="6.2447356000000003"/>
    <s v="SUR-ENE"/>
    <x v="2"/>
    <s v="1"/>
    <x v="1"/>
  </r>
  <r>
    <x v="1178"/>
    <x v="0"/>
    <s v="NUEVO"/>
    <s v="ENEDOM"/>
    <d v="2026-07-07T07:59:32"/>
    <x v="1012"/>
    <n v="43203039"/>
    <s v="SANDRA PATRICIA MACIAS GARCIA"/>
    <s v="SIN DATOS"/>
    <s v="3022925451"/>
    <x v="1178"/>
    <x v="13"/>
    <s v="055219248100630301"/>
    <x v="13"/>
    <x v="0"/>
    <s v="Habilitación Viviendas Metrosur"/>
    <x v="1"/>
    <x v="0"/>
    <x v="3"/>
    <x v="1011"/>
    <s v="3 días 07:59"/>
    <x v="750"/>
    <x v="0"/>
    <s v="6/07/2026 16:16:14"/>
    <s v="EFECTIVO PARA HV"/>
    <s v="CARLOS MARIO IDARRAGA MEJIA"/>
    <s v="HB menos pase trafo 12 80 96 contadores puesto no pase 17 m de acometida"/>
    <n v="-75.549766669999997"/>
    <n v="6.2517650800000002"/>
    <s v="SUR-ENE"/>
    <x v="2"/>
    <s v="1"/>
    <x v="0"/>
  </r>
  <r>
    <x v="1179"/>
    <x v="2"/>
    <s v="NUEVO"/>
    <s v="ENENOR"/>
    <d v="2026-07-01T10:02:57"/>
    <x v="1013"/>
    <n v="427452"/>
    <s v="DANIEL FERNANDO GONZALEZ ANDRADE"/>
    <s v="SIN DATOS"/>
    <s v="3023646586"/>
    <x v="1179"/>
    <x v="4"/>
    <s v="190698200876640011"/>
    <x v="4"/>
    <x v="3"/>
    <s v="Revisor Instalac. Regadas Oriente"/>
    <x v="0"/>
    <x v="0"/>
    <x v="2"/>
    <x v="1012"/>
    <s v="7 días 10:02"/>
    <x v="751"/>
    <x v="0"/>
    <s v="SIN DATO"/>
    <s v="SIN DATO"/>
    <s v="SIN DATO"/>
    <s v="SIN DATO"/>
    <n v="-75.219062589999993"/>
    <n v="6.1120805999999996"/>
    <s v="SUR-ENE"/>
    <x v="1"/>
    <s v="1"/>
    <x v="0"/>
  </r>
  <r>
    <x v="1180"/>
    <x v="0"/>
    <s v="NUEVO"/>
    <s v="ENEDOM"/>
    <d v="2026-07-01T10:10:13"/>
    <x v="1014"/>
    <n v="21464581"/>
    <s v="LUZ FABIOLA VELEZ VELEZ"/>
    <s v="SIN DATOS"/>
    <s v="3117201230"/>
    <x v="1180"/>
    <x v="13"/>
    <s v="083122006000270118"/>
    <x v="13"/>
    <x v="4"/>
    <s v="METROSUR Vin. Legal. y Ref. Rega."/>
    <x v="1"/>
    <x v="0"/>
    <x v="4"/>
    <x v="1013"/>
    <s v="3 días 09:39"/>
    <x v="752"/>
    <x v="1"/>
    <s v="3/07/2026 16:35:53"/>
    <s v="DESCARTADO"/>
    <s v="JONNY ALEXANDER GUZMAN CONTRERAS"/>
    <s v="Usuario va realizar instalación particular "/>
    <n v="-75.623599249999998"/>
    <n v="6.2493330900000004"/>
    <s v="SUR-ENE"/>
    <x v="2"/>
    <s v="1"/>
    <x v="1"/>
  </r>
  <r>
    <x v="1181"/>
    <x v="3"/>
    <s v="NUEVO"/>
    <s v="ENEMVI"/>
    <d v="2026-07-01T10:15:56"/>
    <x v="1015"/>
    <n v="1001500566"/>
    <s v="SILVIA ROSA HIGUITA TABORDA"/>
    <s v="SIN DATOS"/>
    <s v="3005294078"/>
    <x v="1181"/>
    <x v="17"/>
    <s v="190113200717773000"/>
    <x v="17"/>
    <x v="5"/>
    <s v="Region Occidente"/>
    <x v="0"/>
    <x v="0"/>
    <x v="8"/>
    <x v="1014"/>
    <s v="7 días 10:15"/>
    <x v="753"/>
    <x v="0"/>
    <s v="SIN DATO"/>
    <s v="SIN DATO"/>
    <s v="SIN DATO"/>
    <s v="SIN DATO"/>
    <n v="-75.921217889999994"/>
    <n v="6.84787283"/>
    <s v="SUR-ENE"/>
    <x v="0"/>
    <s v="1"/>
    <x v="0"/>
  </r>
  <r>
    <x v="1182"/>
    <x v="0"/>
    <s v="NUEVO"/>
    <s v="ENERES"/>
    <d v="2026-07-01T10:17:15"/>
    <x v="1016"/>
    <n v="32397347"/>
    <s v="OFELIA DEL CARMEN MESA GIRALDO"/>
    <s v="SIN DATOS"/>
    <s v="3207661064"/>
    <x v="1182"/>
    <x v="14"/>
    <s v="190149100205276104"/>
    <x v="14"/>
    <x v="2"/>
    <s v="Revisor Instalac. Regadas Oriente"/>
    <x v="1"/>
    <x v="0"/>
    <x v="3"/>
    <x v="1015"/>
    <s v="7 días 10:17"/>
    <x v="159"/>
    <x v="3"/>
    <s v="SIN DATO"/>
    <s v="SIN DATO"/>
    <s v="SIN DATO"/>
    <s v="SIN DATO"/>
    <n v="-75.330586539999999"/>
    <n v="6.0730103299999998"/>
    <s v="SUR-ENE"/>
    <x v="1"/>
    <s v="1"/>
    <x v="3"/>
  </r>
  <r>
    <x v="1183"/>
    <x v="0"/>
    <s v="NUEVO"/>
    <s v="ENERES"/>
    <d v="2026-07-01T10:25:48"/>
    <x v="1017"/>
    <n v="1038359145"/>
    <s v="YERSON AUGUSTO VELASQUEZ VELEZ"/>
    <s v="SIN DATOS"/>
    <s v="3507959060"/>
    <x v="1183"/>
    <x v="26"/>
    <s v="244429004000300101"/>
    <x v="26"/>
    <x v="2"/>
    <s v="Region Nordeste"/>
    <x v="1"/>
    <x v="0"/>
    <x v="3"/>
    <x v="1016"/>
    <s v="7 días 10:25"/>
    <x v="159"/>
    <x v="3"/>
    <s v="SIN DATO"/>
    <s v="SIN DATO"/>
    <s v="SIN DATO"/>
    <s v="SIN DATO"/>
    <n v="-75.220018030000006"/>
    <n v="6.68326887"/>
    <s v="SUR-ENE"/>
    <x v="4"/>
    <s v="1"/>
    <x v="3"/>
  </r>
  <r>
    <x v="1184"/>
    <x v="0"/>
    <s v="NUEVO"/>
    <s v="ENERES"/>
    <d v="2026-07-01T10:34:16"/>
    <x v="1018"/>
    <n v="42891847"/>
    <s v="MIRIAM JARAMILLO BEDOYA"/>
    <s v="2859361"/>
    <s v="3507802485"/>
    <x v="1184"/>
    <x v="9"/>
    <s v="190698200518574111"/>
    <x v="9"/>
    <x v="2"/>
    <s v="Revisor Instalac. Regadas Oriente"/>
    <x v="0"/>
    <x v="0"/>
    <x v="2"/>
    <x v="1017"/>
    <s v="7 días 10:34"/>
    <x v="492"/>
    <x v="0"/>
    <s v="SIN DATO"/>
    <s v="SIN DATO"/>
    <s v="SIN DATO"/>
    <s v="SIN DATO"/>
    <n v="-75.283766"/>
    <n v="6.1672140000000004"/>
    <s v="SUR-ENE"/>
    <x v="1"/>
    <s v="1"/>
    <x v="0"/>
  </r>
  <r>
    <x v="1185"/>
    <x v="0"/>
    <s v="NUEVO"/>
    <s v="ENERES"/>
    <d v="2026-07-01T10:38:11"/>
    <x v="1019"/>
    <n v="43212080"/>
    <s v="MARIA CRISTINA ALZATE AGUDELO"/>
    <s v="SIN DATOS"/>
    <s v="3218581384"/>
    <x v="1185"/>
    <x v="11"/>
    <s v="190319204912500003"/>
    <x v="11"/>
    <x v="2"/>
    <s v="Revisor Instalac. Regadas Oriente"/>
    <x v="0"/>
    <x v="0"/>
    <x v="2"/>
    <x v="1018"/>
    <s v="7 días 10:38"/>
    <x v="754"/>
    <x v="0"/>
    <s v="SIN DATO"/>
    <s v="SIN DATO"/>
    <s v="SIN DATO"/>
    <s v="SIN DATO"/>
    <n v="-75.42923682"/>
    <n v="6.2194941100000003"/>
    <s v="SUR-ENE"/>
    <x v="1"/>
    <s v="1"/>
    <x v="0"/>
  </r>
  <r>
    <x v="1186"/>
    <x v="3"/>
    <s v="NUEVO"/>
    <s v="ENEMVI"/>
    <d v="2026-07-01T10:41:59"/>
    <x v="1020"/>
    <n v="1020421419"/>
    <s v="JULIANA YEPES"/>
    <s v="SIN DATOS"/>
    <s v="3113272133"/>
    <x v="1186"/>
    <x v="29"/>
    <s v="190890200622056000"/>
    <x v="29"/>
    <x v="5"/>
    <s v="NORDESTE RMRT Fabio Andres Chaverra"/>
    <x v="0"/>
    <x v="0"/>
    <x v="8"/>
    <x v="1019"/>
    <s v="7 días 10:41"/>
    <x v="755"/>
    <x v="0"/>
    <s v="SIN DATO"/>
    <s v="SIN DATO"/>
    <s v="SIN DATO"/>
    <s v="SIN DATO"/>
    <n v="-75.107889999999998"/>
    <n v="6.5804150000000003"/>
    <s v="SUR-ENE"/>
    <x v="4"/>
    <s v="1"/>
    <x v="0"/>
  </r>
  <r>
    <x v="1187"/>
    <x v="3"/>
    <s v="NUEVO"/>
    <s v="ENEMVI"/>
    <d v="2026-07-01T10:46:13"/>
    <x v="1021"/>
    <n v="1037751281"/>
    <s v="MONICA ANDREA QUINTERO ESTRADA"/>
    <s v="SIN DATOS"/>
    <s v="3135580579"/>
    <x v="1187"/>
    <x v="78"/>
    <s v="190347200386250000"/>
    <x v="77"/>
    <x v="5"/>
    <s v="Equipo Movimiento de Redes Suroeste"/>
    <x v="0"/>
    <x v="0"/>
    <x v="8"/>
    <x v="1020"/>
    <s v="7 días 10:46"/>
    <x v="306"/>
    <x v="0"/>
    <s v="SIN DATO"/>
    <s v="SIN DATO"/>
    <s v="SIN DATO"/>
    <s v="SIN DATO"/>
    <n v="-75.774588879999996"/>
    <n v="6.2058064999999996"/>
    <s v="SUR-ENE"/>
    <x v="3"/>
    <s v="1"/>
    <x v="0"/>
  </r>
  <r>
    <x v="1188"/>
    <x v="2"/>
    <s v="NUEVO"/>
    <s v="ENENOR"/>
    <d v="2026-07-01T11:01:09"/>
    <x v="1022"/>
    <n v="71338106"/>
    <s v="LEONARDO ADOLFO RIOS BOTERO"/>
    <s v="5038470"/>
    <s v="3137911424"/>
    <x v="1188"/>
    <x v="14"/>
    <s v="190149200842356005"/>
    <x v="14"/>
    <x v="3"/>
    <s v="Revisor Instalac. Regadas Oriente"/>
    <x v="0"/>
    <x v="0"/>
    <x v="2"/>
    <x v="1021"/>
    <s v="7 días 11:01"/>
    <x v="756"/>
    <x v="0"/>
    <s v="SIN DATO"/>
    <s v="SIN DATO"/>
    <s v="SIN DATO"/>
    <s v="SIN DATO"/>
    <n v="-75.304870820000005"/>
    <n v="6.0563440399999999"/>
    <s v="SUR-ENE"/>
    <x v="1"/>
    <s v="1"/>
    <x v="0"/>
  </r>
  <r>
    <x v="1189"/>
    <x v="0"/>
    <s v="NUEVO"/>
    <s v="ENERES"/>
    <d v="2026-07-01T11:02:46"/>
    <x v="1023"/>
    <n v="71269439"/>
    <s v="CARLOS EDUARDO MONTOYA CORTES"/>
    <s v="SIN DATOS"/>
    <s v="3117247516"/>
    <x v="1189"/>
    <x v="14"/>
    <s v="190149100080220006"/>
    <x v="14"/>
    <x v="2"/>
    <s v="Revisor Instalac. Regadas Oriente"/>
    <x v="1"/>
    <x v="0"/>
    <x v="3"/>
    <x v="1022"/>
    <s v="7 días 11:02"/>
    <x v="159"/>
    <x v="3"/>
    <s v="SIN DATO"/>
    <s v="SIN DATO"/>
    <s v="SIN DATO"/>
    <s v="SIN DATO"/>
    <n v="-75.334789999999998"/>
    <n v="6.0950369999999996"/>
    <s v="SUR-ENE"/>
    <x v="1"/>
    <s v="1"/>
    <x v="3"/>
  </r>
  <r>
    <x v="1190"/>
    <x v="0"/>
    <s v="NUEVO"/>
    <s v="ENEDOM"/>
    <d v="2026-07-08T06:57:57"/>
    <x v="1024"/>
    <n v="1039289748"/>
    <s v="LEIDY CRISTINA BENITEZ BORJA"/>
    <s v="SIN DATOS"/>
    <s v="3235304053"/>
    <x v="1190"/>
    <x v="81"/>
    <s v="190234100145050201"/>
    <x v="80"/>
    <x v="0"/>
    <s v="Region Occidente"/>
    <x v="1"/>
    <x v="0"/>
    <x v="3"/>
    <x v="1023"/>
    <s v="2 días 06:57"/>
    <x v="757"/>
    <x v="0"/>
    <s v="SIN DATO"/>
    <s v="SIN DATO"/>
    <s v="SIN DATO"/>
    <s v="SIN DATO"/>
    <n v="-76.253375270000006"/>
    <n v="6.9875130800000003"/>
    <s v="SUR-ENE"/>
    <x v="0"/>
    <s v="1"/>
    <x v="0"/>
  </r>
  <r>
    <x v="1191"/>
    <x v="2"/>
    <s v="NUEVO"/>
    <s v="ENENOR"/>
    <d v="2026-07-01T11:06:27"/>
    <x v="1025"/>
    <n v="71713664"/>
    <s v="WILSON RICAURTE GUERRA PEMBERTY"/>
    <s v="SIN DATOS"/>
    <s v="3502317674"/>
    <x v="1191"/>
    <x v="11"/>
    <s v="130023595060000006"/>
    <x v="11"/>
    <x v="3"/>
    <s v="Revisor Instalac. Regadas Oriente"/>
    <x v="0"/>
    <x v="0"/>
    <x v="2"/>
    <x v="1024"/>
    <s v="7 días 11:06"/>
    <x v="758"/>
    <x v="0"/>
    <s v="SIN DATO"/>
    <s v="SIN DATO"/>
    <s v="SIN DATO"/>
    <s v="SIN DATO"/>
    <n v="-75.477000680000003"/>
    <n v="6.2314278099999996"/>
    <s v="SUR-ENE"/>
    <x v="1"/>
    <s v="1"/>
    <x v="0"/>
  </r>
  <r>
    <x v="1192"/>
    <x v="0"/>
    <s v="NUEVO"/>
    <s v="ENEDOM"/>
    <d v="2026-07-01T11:07:21"/>
    <x v="1026"/>
    <n v="42701006"/>
    <s v="PATRICIA PORRAS ROJAS"/>
    <s v="SIN DATOS"/>
    <s v="3137068125"/>
    <x v="1192"/>
    <x v="25"/>
    <s v="264428107000840001"/>
    <x v="25"/>
    <x v="4"/>
    <s v="Region Nordeste"/>
    <x v="0"/>
    <x v="1"/>
    <x v="7"/>
    <x v="1025"/>
    <s v="0 días 10:11"/>
    <x v="759"/>
    <x v="0"/>
    <s v="SIN DATO"/>
    <s v="SIN DATO"/>
    <s v="SIN DATO"/>
    <s v="SIN DATO"/>
    <n v="-75.224361049999999"/>
    <n v="6.8625014340000199"/>
    <s v="SUR-ENE"/>
    <x v="4"/>
    <s v="1"/>
    <x v="0"/>
  </r>
  <r>
    <x v="1193"/>
    <x v="3"/>
    <s v="NUEVO"/>
    <s v="ENEMVI"/>
    <d v="2026-07-01T11:08:08"/>
    <x v="1027"/>
    <n v="43572895"/>
    <s v="ROSANGELA ESTRADA BEDOYA"/>
    <s v="4594274"/>
    <s v="3206522715"/>
    <x v="1193"/>
    <x v="13"/>
    <s v="040815003000940136"/>
    <x v="13"/>
    <x v="5"/>
    <s v="METR Mov Red Trans Anderson Castaño"/>
    <x v="1"/>
    <x v="0"/>
    <x v="5"/>
    <x v="1026"/>
    <s v="7 días 11:08"/>
    <x v="402"/>
    <x v="1"/>
    <s v="SIN DATO"/>
    <s v="SIN DATO"/>
    <s v="SIN DATO"/>
    <s v="SIN DATO"/>
    <n v="-75.606567999999996"/>
    <n v="6.2075579999999997"/>
    <s v="SUR-ENE"/>
    <x v="2"/>
    <s v="1"/>
    <x v="1"/>
  </r>
  <r>
    <x v="1194"/>
    <x v="3"/>
    <s v="NUEVO"/>
    <s v="ENEMVI"/>
    <d v="2026-07-01T11:13:40"/>
    <x v="1028"/>
    <n v="1017199395"/>
    <s v="PAOLA ANDREA MORALES BOTERO"/>
    <s v="5982503"/>
    <s v="3188858595"/>
    <x v="1194"/>
    <x v="3"/>
    <s v="190674200555050001"/>
    <x v="3"/>
    <x v="5"/>
    <s v="ORIENTE-RMRT-Edwin F. Feria Torres"/>
    <x v="0"/>
    <x v="0"/>
    <x v="8"/>
    <x v="1027"/>
    <s v="7 días 11:13"/>
    <x v="760"/>
    <x v="0"/>
    <s v="SIN DATO"/>
    <s v="SIN DATO"/>
    <s v="SIN DATO"/>
    <s v="SIN DATO"/>
    <n v="-75.316801999999996"/>
    <n v="6.3162450000000003"/>
    <s v="SUR-ENE"/>
    <x v="1"/>
    <s v="1"/>
    <x v="0"/>
  </r>
  <r>
    <x v="1195"/>
    <x v="0"/>
    <s v="NUEVO"/>
    <s v="ENERES"/>
    <d v="2026-07-01T11:16:33"/>
    <x v="1029"/>
    <n v="43700436"/>
    <s v="ROSALBA DE JESUS HOYOS GONZALEZ"/>
    <s v="SIN DATOS"/>
    <s v="3235139645"/>
    <x v="1195"/>
    <x v="20"/>
    <s v="188021433800000003"/>
    <x v="20"/>
    <x v="2"/>
    <s v="Revisor Instalac. Regadas Oriente"/>
    <x v="0"/>
    <x v="0"/>
    <x v="2"/>
    <x v="1028"/>
    <s v="7 días 11:16"/>
    <x v="761"/>
    <x v="0"/>
    <s v="SIN DATO"/>
    <s v="SIN DATO"/>
    <s v="SIN DATO"/>
    <s v="SIN DATO"/>
    <n v="-75.045381300000003"/>
    <n v="6.29701603"/>
    <s v="SUR-ENE"/>
    <x v="1"/>
    <s v="1"/>
    <x v="0"/>
  </r>
  <r>
    <x v="1196"/>
    <x v="0"/>
    <s v="NUEVO"/>
    <s v="ENEDOM"/>
    <d v="2026-07-01T11:17:08"/>
    <x v="1030"/>
    <n v="15524402"/>
    <s v="REINALDO DE JESUS ZAPATA ZAPATA"/>
    <s v="SIN DATOS"/>
    <s v="3013024879"/>
    <x v="1196"/>
    <x v="13"/>
    <s v="051819008100250110"/>
    <x v="13"/>
    <x v="4"/>
    <s v="METROSUR Vin. Legal. y Ref. Rega."/>
    <x v="1"/>
    <x v="0"/>
    <x v="4"/>
    <x v="1029"/>
    <s v="3 días 18:11"/>
    <x v="762"/>
    <x v="1"/>
    <s v="6/07/2026 17:26:17"/>
    <s v="DESCARTADO"/>
    <s v="JONNY ALEXANDER GUZMAN CONTRERAS"/>
    <s v="Requiere permiso "/>
    <n v="-75.610652959999996"/>
    <n v="6.2228403400000003"/>
    <s v="SUR-ENE"/>
    <x v="2"/>
    <s v="1"/>
    <x v="1"/>
  </r>
  <r>
    <x v="1197"/>
    <x v="3"/>
    <s v="NUEVO"/>
    <s v="ENEMVI"/>
    <d v="2026-07-01T11:17:56"/>
    <x v="1031"/>
    <n v="1046911519"/>
    <s v="YILBERG ANDREY LONDOÑO YEPES"/>
    <s v="SIN DATOS"/>
    <s v="3123221960"/>
    <x v="1197"/>
    <x v="21"/>
    <s v="190378100025089000"/>
    <x v="21"/>
    <x v="5"/>
    <s v="NORDESTE RMRT Fabio Andres Chaverra"/>
    <x v="1"/>
    <x v="0"/>
    <x v="5"/>
    <x v="1030"/>
    <s v="7 días 11:17"/>
    <x v="763"/>
    <x v="1"/>
    <s v="SIN DATO"/>
    <s v="SIN DATO"/>
    <s v="SIN DATO"/>
    <s v="SIN DATO"/>
    <n v="-74.719560000000001"/>
    <n v="7.0727969999999996"/>
    <s v="SUR-ENE"/>
    <x v="4"/>
    <s v="1"/>
    <x v="1"/>
  </r>
  <r>
    <x v="1198"/>
    <x v="0"/>
    <s v="NUEVO"/>
    <s v="ENERES"/>
    <d v="2026-07-01T11:18:52"/>
    <x v="1032"/>
    <n v="43192192"/>
    <s v="LEIDY JOHANA CAÑAVERAL CASTAÑEDA"/>
    <s v="SIN DATOS"/>
    <s v="3012490747"/>
    <x v="1198"/>
    <x v="7"/>
    <s v="190789200405620001"/>
    <x v="7"/>
    <x v="2"/>
    <s v="Revisor Instala. Regadas Suroeste"/>
    <x v="0"/>
    <x v="0"/>
    <x v="2"/>
    <x v="1031"/>
    <s v="7 días 11:18"/>
    <x v="764"/>
    <x v="0"/>
    <s v="SIN DATO"/>
    <s v="SIN DATO"/>
    <s v="SIN DATO"/>
    <s v="SIN DATO"/>
    <n v="-75.71387833"/>
    <n v="5.7016730000000004"/>
    <s v="SUR-ENE"/>
    <x v="3"/>
    <s v="1"/>
    <x v="0"/>
  </r>
  <r>
    <x v="1199"/>
    <x v="2"/>
    <s v="NUEVO"/>
    <s v="ENENOR"/>
    <d v="2026-07-01T11:22:23"/>
    <x v="1033"/>
    <n v="22059176"/>
    <s v="DIANA LUZ ARANGO LENIS"/>
    <s v="2773462"/>
    <s v="3137111529"/>
    <x v="1199"/>
    <x v="1"/>
    <s v="190376200103465360"/>
    <x v="1"/>
    <x v="3"/>
    <s v="Revisor Instalac. Regadas Oriente"/>
    <x v="0"/>
    <x v="0"/>
    <x v="2"/>
    <x v="1032"/>
    <s v="7 días 11:22"/>
    <x v="765"/>
    <x v="0"/>
    <s v="SIN DATO"/>
    <s v="SIN DATO"/>
    <s v="SIN DATO"/>
    <s v="SIN DATO"/>
    <n v="-75.430886264999998"/>
    <n v="5.9927480070000501"/>
    <s v="SUR-ENE"/>
    <x v="1"/>
    <s v="1"/>
    <x v="0"/>
  </r>
  <r>
    <x v="1200"/>
    <x v="0"/>
    <s v="NUEVO"/>
    <s v="ENEDOM"/>
    <d v="2026-07-07T11:42:35"/>
    <x v="1034"/>
    <n v="21467964"/>
    <s v="MARIA EDILIA CAMACHO RAIGOZA"/>
    <s v="SIN DATOS"/>
    <s v="3235811580"/>
    <x v="1200"/>
    <x v="21"/>
    <s v="190378100034583201"/>
    <x v="21"/>
    <x v="0"/>
    <s v="NORDESTE Vin-Legal. y Ref. Reg."/>
    <x v="1"/>
    <x v="0"/>
    <x v="3"/>
    <x v="1033"/>
    <s v="3 días 11:42"/>
    <x v="766"/>
    <x v="0"/>
    <s v="SIN DATO"/>
    <s v="SIN DATO"/>
    <s v="SIN DATO"/>
    <s v="SIN DATO"/>
    <n v="-74.553574247"/>
    <n v="6.9984314760000599"/>
    <s v="SUR-ENE"/>
    <x v="4"/>
    <s v="1"/>
    <x v="0"/>
  </r>
  <r>
    <x v="1201"/>
    <x v="4"/>
    <s v="NUEVO"/>
    <s v="ENEPRE"/>
    <d v="2026-07-01T11:32:36"/>
    <x v="1035"/>
    <n v="1146441990"/>
    <s v="YULIZA MANUELA SANCHEZ RENDON"/>
    <s v="SIN DATOS"/>
    <s v="3114873469"/>
    <x v="1201"/>
    <x v="40"/>
    <s v="190649200369313000"/>
    <x v="40"/>
    <x v="6"/>
    <s v="Energía Prepago Oriente"/>
    <x v="0"/>
    <x v="0"/>
    <x v="6"/>
    <x v="1034"/>
    <s v="7 días 11:32"/>
    <x v="767"/>
    <x v="0"/>
    <s v="SIN DATO"/>
    <s v="SIN DATO"/>
    <s v="SIN DATO"/>
    <s v="SIN DATO"/>
    <n v="-74.968239999999994"/>
    <n v="6.1844700000000001"/>
    <s v="SUR-ENE"/>
    <x v="1"/>
    <s v="1"/>
    <x v="0"/>
  </r>
  <r>
    <x v="1202"/>
    <x v="3"/>
    <s v="NUEVO"/>
    <s v="ENEMVI"/>
    <d v="2026-07-01T11:34:51"/>
    <x v="1036"/>
    <n v="43485559"/>
    <s v="HILDA LUCELLY DUARTE FERRARO"/>
    <s v="SIN DATOS"/>
    <s v="3145156051"/>
    <x v="1202"/>
    <x v="89"/>
    <s v="190840100061820000"/>
    <x v="87"/>
    <x v="5"/>
    <s v="Region Occidente"/>
    <x v="1"/>
    <x v="0"/>
    <x v="5"/>
    <x v="1035"/>
    <s v="7 días 11:34"/>
    <x v="768"/>
    <x v="1"/>
    <s v="SIN DATO"/>
    <s v="SIN DATO"/>
    <s v="SIN DATO"/>
    <s v="SIN DATO"/>
    <n v="-76.171001000000004"/>
    <n v="6.9023029999999999"/>
    <s v="SUR-ENE"/>
    <x v="0"/>
    <s v="1"/>
    <x v="1"/>
  </r>
  <r>
    <x v="1203"/>
    <x v="4"/>
    <s v="NUEVO"/>
    <s v="ENEPRE"/>
    <d v="2026-07-01T11:36:31"/>
    <x v="1037"/>
    <n v="64701157"/>
    <s v="LILA MARIA BRAVO MACHADO"/>
    <s v="SIN DATOS"/>
    <s v="3013754656"/>
    <x v="1203"/>
    <x v="45"/>
    <s v="190893100441200202"/>
    <x v="45"/>
    <x v="6"/>
    <s v="Region Nordeste"/>
    <x v="1"/>
    <x v="0"/>
    <x v="6"/>
    <x v="1036"/>
    <s v="7 días 11:36"/>
    <x v="600"/>
    <x v="0"/>
    <s v="SIN DATO"/>
    <s v="SIN DATO"/>
    <s v="SIN DATO"/>
    <s v="SIN DATO"/>
    <n v="-73.918054999999995"/>
    <n v="7.0088200000000001"/>
    <s v="SUR-ENE"/>
    <x v="4"/>
    <s v="1"/>
    <x v="0"/>
  </r>
  <r>
    <x v="1204"/>
    <x v="0"/>
    <s v="NUEVO"/>
    <s v="ENERES"/>
    <d v="2026-07-01T11:37:20"/>
    <x v="1038"/>
    <n v="70950980"/>
    <s v="HERNAN DE JESUS VILLEGAS RIVERA"/>
    <s v="SIN DATOS"/>
    <s v="3216189706"/>
    <x v="1204"/>
    <x v="5"/>
    <s v="181005565130000001"/>
    <x v="5"/>
    <x v="2"/>
    <s v="Revisor Instalac. Regadas Oriente"/>
    <x v="0"/>
    <x v="0"/>
    <x v="2"/>
    <x v="1037"/>
    <s v="7 días 11:37"/>
    <x v="769"/>
    <x v="0"/>
    <s v="SIN DATO"/>
    <s v="SIN DATO"/>
    <s v="SIN DATO"/>
    <s v="SIN DATO"/>
    <n v="-75.250136830000002"/>
    <n v="6.2193281699999998"/>
    <s v="SUR-ENE"/>
    <x v="1"/>
    <s v="1"/>
    <x v="0"/>
  </r>
  <r>
    <x v="1205"/>
    <x v="0"/>
    <s v="NUEVO"/>
    <s v="ENERES"/>
    <d v="2026-07-01T11:47:50"/>
    <x v="1039"/>
    <n v="94425418"/>
    <s v="GENARO ALBERTO YEPES GOMEZ"/>
    <s v="4486244"/>
    <s v="3164801584"/>
    <x v="1205"/>
    <x v="40"/>
    <s v="190649200270855002"/>
    <x v="40"/>
    <x v="2"/>
    <s v="Revisor Instalac. Regadas Oriente"/>
    <x v="0"/>
    <x v="0"/>
    <x v="2"/>
    <x v="1038"/>
    <s v="7 días 11:47"/>
    <x v="770"/>
    <x v="0"/>
    <s v="SIN DATO"/>
    <s v="SIN DATO"/>
    <s v="SIN DATO"/>
    <s v="SIN DATO"/>
    <n v="-74.979844999999997"/>
    <n v="6.1890900000000002"/>
    <s v="SUR-ENE"/>
    <x v="1"/>
    <s v="1"/>
    <x v="0"/>
  </r>
  <r>
    <x v="1206"/>
    <x v="4"/>
    <s v="NUEVO"/>
    <s v="ENEPRE"/>
    <d v="2026-07-01T12:03:38"/>
    <x v="1040"/>
    <n v="70054917"/>
    <s v="ABRAHAM RAFAEL ERNESTO RIVERA MONCADA"/>
    <s v="SIN DATOS"/>
    <s v="3113071102"/>
    <x v="1206"/>
    <x v="13"/>
    <s v="056427009000380000"/>
    <x v="13"/>
    <x v="6"/>
    <s v="Energía Prepago Metrosur"/>
    <x v="1"/>
    <x v="0"/>
    <x v="6"/>
    <x v="1039"/>
    <s v="7 días 12:03"/>
    <x v="771"/>
    <x v="0"/>
    <s v="SIN DATO"/>
    <s v="SIN DATO"/>
    <s v="SIN DATO"/>
    <s v="SIN DATO"/>
    <n v="-75.556207240000006"/>
    <n v="6.2650237500000001"/>
    <s v="SUR-ENE"/>
    <x v="2"/>
    <s v="1"/>
    <x v="0"/>
  </r>
  <r>
    <x v="1207"/>
    <x v="0"/>
    <s v="NUEVO"/>
    <s v="ENEDOM"/>
    <d v="2026-07-06T08:08:57"/>
    <x v="1041"/>
    <n v="71791952"/>
    <s v="MAURICIO ANTONIO RUIZ BLANDON"/>
    <s v="SIN DATOS"/>
    <s v="3017146666"/>
    <x v="1207"/>
    <x v="6"/>
    <s v="163004524600000000"/>
    <x v="6"/>
    <x v="0"/>
    <s v="Habilitación Viviendas Metrosur"/>
    <x v="1"/>
    <x v="0"/>
    <x v="3"/>
    <x v="1040"/>
    <s v="4 días 08:08"/>
    <x v="772"/>
    <x v="0"/>
    <s v="3/07/2026 14:44:50"/>
    <s v="EFECTIVO PARA HV"/>
    <s v="ROBINSON DE JESUS ALZATE ARANGO"/>
    <s v="Hv+pase + bornera"/>
    <n v="-75.602584320000005"/>
    <n v="6.1948640499999996"/>
    <s v="SUR-ENE"/>
    <x v="2"/>
    <s v="1"/>
    <x v="0"/>
  </r>
  <r>
    <x v="1208"/>
    <x v="0"/>
    <s v="NUEVO"/>
    <s v="ENERES"/>
    <d v="2026-07-01T13:06:25"/>
    <x v="1042"/>
    <n v="70434341"/>
    <s v="JESUS YOBANY MONTOYA MONTOYA"/>
    <s v="SIN DATOS"/>
    <s v="3146561202"/>
    <x v="1208"/>
    <x v="40"/>
    <s v="190649100000850302"/>
    <x v="40"/>
    <x v="2"/>
    <s v="Revisor Instalac. Regadas Oriente"/>
    <x v="1"/>
    <x v="0"/>
    <x v="3"/>
    <x v="1041"/>
    <s v="7 días 13:06"/>
    <x v="159"/>
    <x v="3"/>
    <s v="SIN DATO"/>
    <s v="SIN DATO"/>
    <s v="SIN DATO"/>
    <s v="SIN DATO"/>
    <n v="-74.991330419999997"/>
    <n v="6.1884156499999996"/>
    <s v="SUR-ENE"/>
    <x v="1"/>
    <s v="1"/>
    <x v="3"/>
  </r>
  <r>
    <x v="1209"/>
    <x v="3"/>
    <s v="NUEVO"/>
    <s v="ENEMVI"/>
    <d v="2026-07-01T13:08:06"/>
    <x v="1043"/>
    <n v="70432046"/>
    <s v="MARTIN ALONSO AGUIRRE MUÑOZ"/>
    <s v="SIN DATOS"/>
    <s v="3217310330"/>
    <x v="1209"/>
    <x v="2"/>
    <s v="190138200604640003"/>
    <x v="2"/>
    <x v="5"/>
    <s v="Region Occidente"/>
    <x v="0"/>
    <x v="0"/>
    <x v="8"/>
    <x v="1042"/>
    <s v="7 días 13:08"/>
    <x v="773"/>
    <x v="0"/>
    <s v="SIN DATO"/>
    <s v="SIN DATO"/>
    <s v="SIN DATO"/>
    <s v="SIN DATO"/>
    <n v="-76.008596089999998"/>
    <n v="6.7238708799999998"/>
    <s v="SUR-ENE"/>
    <x v="0"/>
    <s v="1"/>
    <x v="0"/>
  </r>
  <r>
    <x v="1210"/>
    <x v="0"/>
    <s v="NUEVO"/>
    <s v="ENERES"/>
    <d v="2026-07-01T13:23:46"/>
    <x v="1044"/>
    <n v="43861582"/>
    <s v="GLORIA CECILIA OCAMPO RODRIGUEZ"/>
    <s v="SIN DATOS"/>
    <s v="3147983324"/>
    <x v="1210"/>
    <x v="90"/>
    <s v="190450200092751002"/>
    <x v="88"/>
    <x v="2"/>
    <s v="Revisor Instalac. Regadas Oriente"/>
    <x v="0"/>
    <x v="0"/>
    <x v="2"/>
    <x v="1043"/>
    <s v="7 días 13:23"/>
    <x v="774"/>
    <x v="0"/>
    <s v="SIN DATO"/>
    <s v="SIN DATO"/>
    <s v="SIN DATO"/>
    <s v="SIN DATO"/>
    <n v="-75.313263000000006"/>
    <n v="5.8517049999999999"/>
    <s v="SUR-ENE"/>
    <x v="1"/>
    <s v="1"/>
    <x v="0"/>
  </r>
  <r>
    <x v="1211"/>
    <x v="3"/>
    <s v="NUEVO"/>
    <s v="ENEMVI"/>
    <d v="2026-07-01T13:26:01"/>
    <x v="1045"/>
    <n v="21435421"/>
    <s v="ALBA MARY URREGO DE RICO"/>
    <s v="SIN DATOS"/>
    <s v="3104388294"/>
    <x v="1211"/>
    <x v="22"/>
    <s v="900050300000191518"/>
    <x v="22"/>
    <x v="5"/>
    <s v="Equipo Movimiento de Redes Suroeste"/>
    <x v="1"/>
    <x v="0"/>
    <x v="5"/>
    <x v="1044"/>
    <s v="7 días 13:26"/>
    <x v="709"/>
    <x v="1"/>
    <s v="SIN DATO"/>
    <s v="SIN DATO"/>
    <s v="SIN DATO"/>
    <s v="SIN DATO"/>
    <n v="-75.708215686000003"/>
    <n v="6.0325253630000502"/>
    <s v="SUR-ENE"/>
    <x v="3"/>
    <s v="1"/>
    <x v="1"/>
  </r>
  <r>
    <x v="1212"/>
    <x v="0"/>
    <s v="NUEVO"/>
    <s v="ENERES"/>
    <d v="2026-07-01T13:26:39"/>
    <x v="1046"/>
    <n v="32397347"/>
    <s v="OFELIA DEL CARMEN MESA GIRALDO"/>
    <s v="SIN DATOS"/>
    <s v="3207661064"/>
    <x v="1212"/>
    <x v="14"/>
    <s v="190149100205276103"/>
    <x v="14"/>
    <x v="2"/>
    <s v="Revisor Instalac. Regadas Oriente"/>
    <x v="1"/>
    <x v="0"/>
    <x v="3"/>
    <x v="1045"/>
    <s v="7 días 13:26"/>
    <x v="159"/>
    <x v="3"/>
    <s v="SIN DATO"/>
    <s v="SIN DATO"/>
    <s v="SIN DATO"/>
    <s v="SIN DATO"/>
    <n v="-75.330586539999999"/>
    <n v="6.0730103299999998"/>
    <s v="SUR-ENE"/>
    <x v="1"/>
    <s v="1"/>
    <x v="3"/>
  </r>
  <r>
    <x v="1213"/>
    <x v="0"/>
    <s v="NUEVO"/>
    <s v="ENERES"/>
    <d v="2026-07-01T13:33:38"/>
    <x v="1047"/>
    <n v="98470907"/>
    <s v="GABRIEL ANGEL MUÑOZ JARAMILLO"/>
    <s v="SIN DATOS"/>
    <s v="3104974252"/>
    <x v="1213"/>
    <x v="59"/>
    <s v="190670101123100102"/>
    <x v="59"/>
    <x v="2"/>
    <s v="Region Nordeste"/>
    <x v="1"/>
    <x v="0"/>
    <x v="3"/>
    <x v="1046"/>
    <s v="7 días 13:33"/>
    <x v="159"/>
    <x v="3"/>
    <s v="SIN DATO"/>
    <s v="SIN DATO"/>
    <s v="SIN DATO"/>
    <s v="SIN DATO"/>
    <n v="-75.015342000000004"/>
    <n v="6.4902839999999999"/>
    <s v="SUR-ENE"/>
    <x v="4"/>
    <s v="1"/>
    <x v="3"/>
  </r>
  <r>
    <x v="1214"/>
    <x v="0"/>
    <s v="NUEVO"/>
    <s v="ENEDOM"/>
    <d v="2026-07-08T06:25:30"/>
    <x v="1048"/>
    <n v="1017931195"/>
    <s v="JORGE ANDREY MORENO ECHEVERRY"/>
    <s v="SIN DATOS"/>
    <s v="3142750510"/>
    <x v="1214"/>
    <x v="16"/>
    <s v="190735101945650002"/>
    <x v="16"/>
    <x v="0"/>
    <s v="Region Nordeste"/>
    <x v="1"/>
    <x v="0"/>
    <x v="3"/>
    <x v="1047"/>
    <s v="2 días 06:25"/>
    <x v="775"/>
    <x v="0"/>
    <s v="SIN DATO"/>
    <s v="SIN DATO"/>
    <s v="SIN DATO"/>
    <s v="SIN DATO"/>
    <n v="-74.696794510000004"/>
    <n v="7.0806721100000001"/>
    <s v="SUR-ENE"/>
    <x v="4"/>
    <s v="1"/>
    <x v="0"/>
  </r>
  <r>
    <x v="1215"/>
    <x v="0"/>
    <s v="NUEVO"/>
    <s v="ENERES"/>
    <d v="2026-07-01T13:42:42"/>
    <x v="1049"/>
    <n v="15343325"/>
    <s v="EDWIN ENRIQUE PEREZ RENGIFO"/>
    <s v="SIN DATOS"/>
    <s v="3105336307"/>
    <x v="1215"/>
    <x v="21"/>
    <s v="190378100003180201"/>
    <x v="21"/>
    <x v="2"/>
    <s v="Region Nordeste"/>
    <x v="1"/>
    <x v="0"/>
    <x v="3"/>
    <x v="1048"/>
    <s v="7 días 13:42"/>
    <x v="159"/>
    <x v="3"/>
    <s v="SIN DATO"/>
    <s v="SIN DATO"/>
    <s v="SIN DATO"/>
    <s v="SIN DATO"/>
    <n v="-74.715249729999996"/>
    <n v="7.0712823599999997"/>
    <s v="SUR-ENE"/>
    <x v="4"/>
    <s v="1"/>
    <x v="3"/>
  </r>
  <r>
    <x v="1216"/>
    <x v="0"/>
    <s v="NUEVO"/>
    <s v="ENERES"/>
    <d v="2026-07-01T13:53:59"/>
    <x v="1050"/>
    <n v="15388207"/>
    <s v="EDILSON ANDRES SOTO SALGADO"/>
    <s v="2195482"/>
    <s v="3146952257"/>
    <x v="1216"/>
    <x v="18"/>
    <s v="190616200221500001"/>
    <x v="18"/>
    <x v="2"/>
    <s v="Revisor Instalac. Regadas Oriente"/>
    <x v="0"/>
    <x v="0"/>
    <x v="2"/>
    <x v="1049"/>
    <s v="7 días 13:53"/>
    <x v="440"/>
    <x v="0"/>
    <s v="SIN DATO"/>
    <s v="SIN DATO"/>
    <s v="SIN DATO"/>
    <s v="SIN DATO"/>
    <n v="-75.371236049999993"/>
    <n v="6.2051167400000002"/>
    <s v="SUR-ENE"/>
    <x v="1"/>
    <s v="1"/>
    <x v="0"/>
  </r>
  <r>
    <x v="1217"/>
    <x v="0"/>
    <s v="NUEVO"/>
    <s v="ENERES"/>
    <d v="2026-07-01T14:05:58"/>
    <x v="1051"/>
    <n v="8151690"/>
    <s v="OMAR DARIO RUA MESA"/>
    <s v="SIN DATOS"/>
    <s v="3122515931"/>
    <x v="1217"/>
    <x v="73"/>
    <s v="190686100571210007"/>
    <x v="68"/>
    <x v="2"/>
    <s v="Region Nordeste"/>
    <x v="1"/>
    <x v="0"/>
    <x v="3"/>
    <x v="1050"/>
    <s v="7 días 14:05"/>
    <x v="159"/>
    <x v="3"/>
    <s v="SIN DATO"/>
    <s v="SIN DATO"/>
    <s v="SIN DATO"/>
    <s v="SIN DATO"/>
    <n v="-75.246039429999996"/>
    <n v="6.6040291499999997"/>
    <s v="SUR-ENE"/>
    <x v="4"/>
    <s v="1"/>
    <x v="3"/>
  </r>
  <r>
    <x v="1218"/>
    <x v="0"/>
    <s v="NUEVO"/>
    <s v="ENERES"/>
    <d v="2026-07-01T14:08:29"/>
    <x v="1052"/>
    <n v="15343325"/>
    <s v="EDWIN ENRIQUE PEREZ RENGIFO"/>
    <s v="SIN DATOS"/>
    <s v="3105336307"/>
    <x v="1218"/>
    <x v="21"/>
    <s v="190378100003180202"/>
    <x v="21"/>
    <x v="2"/>
    <s v="Region Nordeste"/>
    <x v="1"/>
    <x v="0"/>
    <x v="3"/>
    <x v="1051"/>
    <s v="7 días 14:08"/>
    <x v="159"/>
    <x v="3"/>
    <s v="SIN DATO"/>
    <s v="SIN DATO"/>
    <s v="SIN DATO"/>
    <s v="SIN DATO"/>
    <n v="-74.715249729999996"/>
    <n v="7.0712823599999997"/>
    <s v="SUR-ENE"/>
    <x v="4"/>
    <s v="1"/>
    <x v="3"/>
  </r>
  <r>
    <x v="1219"/>
    <x v="0"/>
    <s v="NUEVO"/>
    <s v="ENEDOM"/>
    <d v="2026-07-01T14:28:23"/>
    <x v="1053"/>
    <n v="1033343373"/>
    <s v="YURANY CASTAÑEDA ACOSTA"/>
    <s v="SIN DATOS"/>
    <s v="3001556705"/>
    <x v="1219"/>
    <x v="22"/>
    <s v="190030200405150001"/>
    <x v="22"/>
    <x v="4"/>
    <s v="Habilitación Viviendas Suroeste"/>
    <x v="0"/>
    <x v="0"/>
    <x v="7"/>
    <x v="1052"/>
    <s v="7 días 14:28"/>
    <x v="776"/>
    <x v="1"/>
    <s v="SIN DATO"/>
    <s v="SIN DATO"/>
    <s v="SIN DATO"/>
    <s v="SIN DATO"/>
    <n v="-75.691694830000003"/>
    <n v="6.0600034799999998"/>
    <s v="SUR-ENE"/>
    <x v="3"/>
    <s v="1"/>
    <x v="1"/>
  </r>
  <r>
    <x v="1220"/>
    <x v="0"/>
    <s v="NUEVO"/>
    <s v="ENERES"/>
    <d v="2026-07-01T14:41:38"/>
    <x v="1054"/>
    <n v="21627236"/>
    <s v="ROSA IRENE ZULUAGA GOMEZ"/>
    <s v="SIN DATOS"/>
    <s v="3206905107"/>
    <x v="1220"/>
    <x v="14"/>
    <s v="190149200862251007"/>
    <x v="14"/>
    <x v="2"/>
    <s v="Revisor Instalac. Regadas Oriente"/>
    <x v="0"/>
    <x v="0"/>
    <x v="2"/>
    <x v="1053"/>
    <s v="7 días 14:41"/>
    <x v="777"/>
    <x v="0"/>
    <s v="SIN DATO"/>
    <s v="SIN DATO"/>
    <s v="SIN DATO"/>
    <s v="SIN DATO"/>
    <n v="-75.315005420000006"/>
    <n v="6.0687334399999999"/>
    <s v="SUR-ENE"/>
    <x v="1"/>
    <s v="1"/>
    <x v="0"/>
  </r>
  <r>
    <x v="1221"/>
    <x v="3"/>
    <s v="NUEVO"/>
    <s v="ENEMVI"/>
    <d v="2026-07-01T14:50:03"/>
    <x v="1055"/>
    <n v="1007397510"/>
    <s v="RAMON ANTONIO GONZALEZ GUTIERREZ"/>
    <s v="SIN DATOS"/>
    <s v="3203109920"/>
    <x v="1221"/>
    <x v="65"/>
    <s v="190031101513545000"/>
    <x v="65"/>
    <x v="5"/>
    <s v="NORDESTE RMRT Fabio Andres Chaverra"/>
    <x v="1"/>
    <x v="0"/>
    <x v="5"/>
    <x v="1054"/>
    <s v="7 días 14:50"/>
    <x v="778"/>
    <x v="1"/>
    <s v="SIN DATO"/>
    <s v="SIN DATO"/>
    <s v="SIN DATO"/>
    <s v="SIN DATO"/>
    <n v="-75.077297000000002"/>
    <n v="6.9036949999999999"/>
    <s v="SUR-ENE"/>
    <x v="4"/>
    <s v="1"/>
    <x v="1"/>
  </r>
  <r>
    <x v="1222"/>
    <x v="3"/>
    <s v="NUEVO"/>
    <s v="ENEMVI"/>
    <d v="2026-07-01T14:50:35"/>
    <x v="1056"/>
    <n v="98473367"/>
    <s v="IVAN DARIO LOPEZ MONTOYA"/>
    <s v="SIN DATOS"/>
    <s v="3146937441"/>
    <x v="1222"/>
    <x v="71"/>
    <s v="190206100081305000"/>
    <x v="71"/>
    <x v="5"/>
    <s v="ORIENTE-RMRT-Edwin F. Feria Torres"/>
    <x v="1"/>
    <x v="0"/>
    <x v="5"/>
    <x v="1055"/>
    <s v="7 días 14:50"/>
    <x v="778"/>
    <x v="1"/>
    <s v="SIN DATO"/>
    <s v="SIN DATO"/>
    <s v="SIN DATO"/>
    <s v="SIN DATO"/>
    <n v="-75.260171659999997"/>
    <n v="6.3922308900000004"/>
    <s v="SUR-ENE"/>
    <x v="1"/>
    <s v="1"/>
    <x v="1"/>
  </r>
  <r>
    <x v="1223"/>
    <x v="3"/>
    <s v="NUEVO"/>
    <s v="ENEMVI"/>
    <d v="2026-07-01T14:50:44"/>
    <x v="1057"/>
    <n v="70166005"/>
    <s v="JOVANNY CEBALLOS LOPEZ"/>
    <s v="3433146"/>
    <s v="3233875621"/>
    <x v="1223"/>
    <x v="13"/>
    <s v="081023309550350301"/>
    <x v="13"/>
    <x v="5"/>
    <s v="METR Mov Red Trans Anderson Castaño"/>
    <x v="1"/>
    <x v="0"/>
    <x v="5"/>
    <x v="1056"/>
    <s v="7 días 14:50"/>
    <x v="778"/>
    <x v="1"/>
    <s v="SIN DATO"/>
    <s v="SIN DATO"/>
    <s v="SIN DATO"/>
    <s v="SIN DATO"/>
    <n v="-75.625735000000006"/>
    <n v="6.2253930000000004"/>
    <s v="SUR-ENE"/>
    <x v="2"/>
    <s v="1"/>
    <x v="1"/>
  </r>
  <r>
    <x v="1224"/>
    <x v="0"/>
    <s v="NUEVO"/>
    <s v="ENERES"/>
    <d v="2026-07-01T14:53:38"/>
    <x v="1058"/>
    <n v="22019696"/>
    <s v="FLOR ALBA QUINTERO DE CIRO"/>
    <s v="SIN DATOS"/>
    <s v="3117421836"/>
    <x v="1224"/>
    <x v="40"/>
    <s v="190649200460200002"/>
    <x v="40"/>
    <x v="2"/>
    <s v="Revisor Instalac. Regadas Oriente"/>
    <x v="0"/>
    <x v="0"/>
    <x v="2"/>
    <x v="1057"/>
    <s v="7 días 14:53"/>
    <x v="779"/>
    <x v="0"/>
    <s v="SIN DATO"/>
    <s v="SIN DATO"/>
    <s v="SIN DATO"/>
    <s v="SIN DATO"/>
    <n v="-75.035684219999993"/>
    <n v="6.2437585699999998"/>
    <s v="SUR-ENE"/>
    <x v="1"/>
    <s v="1"/>
    <x v="0"/>
  </r>
  <r>
    <x v="1225"/>
    <x v="3"/>
    <s v="NUEVO"/>
    <s v="ENEMVI"/>
    <d v="2026-07-01T14:58:08"/>
    <x v="1059"/>
    <n v="43643380"/>
    <s v="LUZ ANGELA PIEDRAHITA MARTINEZ"/>
    <s v="SIN DATOS"/>
    <s v="3107352529"/>
    <x v="1225"/>
    <x v="57"/>
    <s v="190313200335850000"/>
    <x v="57"/>
    <x v="5"/>
    <s v="ORIENTE-RMRT-Edwin F. Feria Torres"/>
    <x v="0"/>
    <x v="0"/>
    <x v="8"/>
    <x v="1058"/>
    <s v="7 días 14:58"/>
    <x v="780"/>
    <x v="0"/>
    <s v="SIN DATO"/>
    <s v="SIN DATO"/>
    <s v="SIN DATO"/>
    <s v="SIN DATO"/>
    <n v="-75.163440750000007"/>
    <n v="6.1090584000000003"/>
    <s v="SUR-ENE"/>
    <x v="1"/>
    <s v="1"/>
    <x v="0"/>
  </r>
  <r>
    <x v="1226"/>
    <x v="0"/>
    <s v="NUEVO"/>
    <s v="ENERES"/>
    <d v="2026-07-01T14:58:31"/>
    <x v="1060"/>
    <n v="75108070"/>
    <s v="JUAN CARLOS PABON NOREÑA"/>
    <s v="SIN DATOS"/>
    <s v="3002759447"/>
    <x v="1226"/>
    <x v="26"/>
    <s v="174005369200000007"/>
    <x v="26"/>
    <x v="2"/>
    <s v="Region Nordeste"/>
    <x v="0"/>
    <x v="0"/>
    <x v="2"/>
    <x v="1059"/>
    <s v="7 días 14:58"/>
    <x v="514"/>
    <x v="0"/>
    <s v="SIN DATO"/>
    <s v="SIN DATO"/>
    <s v="SIN DATO"/>
    <s v="SIN DATO"/>
    <n v="-75.194011000000003"/>
    <n v="6.6756894999999998"/>
    <s v="SUR-ENE"/>
    <x v="4"/>
    <s v="1"/>
    <x v="0"/>
  </r>
  <r>
    <x v="1227"/>
    <x v="0"/>
    <s v="NUEVO"/>
    <s v="ENERES"/>
    <d v="2026-07-01T14:59:22"/>
    <x v="1061"/>
    <n v="32244672"/>
    <s v="DIANA MARIA SUAREZ RAMIREZ"/>
    <s v="5740859"/>
    <s v="3206230237"/>
    <x v="1227"/>
    <x v="14"/>
    <s v="190149200660910040"/>
    <x v="14"/>
    <x v="2"/>
    <s v="Revisor Instalac. Regadas Oriente"/>
    <x v="0"/>
    <x v="0"/>
    <x v="2"/>
    <x v="1060"/>
    <s v="7 días 14:59"/>
    <x v="781"/>
    <x v="0"/>
    <s v="SIN DATO"/>
    <s v="SIN DATO"/>
    <s v="SIN DATO"/>
    <s v="SIN DATO"/>
    <n v="-75.357562909999999"/>
    <n v="6.1164310999999998"/>
    <s v="SUR-ENE"/>
    <x v="1"/>
    <s v="1"/>
    <x v="0"/>
  </r>
  <r>
    <x v="1228"/>
    <x v="0"/>
    <s v="NUEVO"/>
    <s v="ENERES"/>
    <d v="2026-07-01T15:02:33"/>
    <x v="1062"/>
    <n v="1036932996"/>
    <s v="DUVAN ARLEY RAMIREZ HENAO"/>
    <s v="SIN DATOS"/>
    <s v="3206230237"/>
    <x v="1228"/>
    <x v="14"/>
    <s v="190149200660910041"/>
    <x v="14"/>
    <x v="2"/>
    <s v="Revisor Instalac. Regadas Oriente"/>
    <x v="0"/>
    <x v="0"/>
    <x v="2"/>
    <x v="1061"/>
    <s v="7 días 15:02"/>
    <x v="782"/>
    <x v="0"/>
    <s v="SIN DATO"/>
    <s v="SIN DATO"/>
    <s v="SIN DATO"/>
    <s v="SIN DATO"/>
    <n v="-75.357562909999999"/>
    <n v="6.1164310999999998"/>
    <s v="SUR-ENE"/>
    <x v="1"/>
    <s v="1"/>
    <x v="0"/>
  </r>
  <r>
    <x v="1229"/>
    <x v="0"/>
    <s v="NUEVO"/>
    <s v="ENEDOM"/>
    <d v="2026-07-10T14:03:55"/>
    <x v="1063"/>
    <n v="43074579"/>
    <s v="MARIA RUBY ACEVEDO ZULUAGA"/>
    <s v="SIN DATOS"/>
    <s v="3116365986"/>
    <x v="1229"/>
    <x v="15"/>
    <s v="190042200973640201"/>
    <x v="15"/>
    <x v="0"/>
    <s v="Region Occidente"/>
    <x v="0"/>
    <x v="1"/>
    <x v="0"/>
    <x v="1062"/>
    <s v="0 días 14:03"/>
    <x v="783"/>
    <x v="0"/>
    <s v="SIN DATO"/>
    <s v="SIN DATO"/>
    <s v="SIN DATO"/>
    <s v="SIN DATO"/>
    <n v="-75.832263510000004"/>
    <n v="6.5559166600000003"/>
    <s v="SUR-ENE"/>
    <x v="0"/>
    <s v="1"/>
    <x v="0"/>
  </r>
  <r>
    <x v="1230"/>
    <x v="0"/>
    <s v="NUEVO"/>
    <s v="ENERES"/>
    <d v="2026-07-01T15:07:50"/>
    <x v="1064"/>
    <n v="15343325"/>
    <s v="EDWIN ENRIQUE PEREZ RENGIFO"/>
    <s v="SIN DATOS"/>
    <s v="3105336307"/>
    <x v="1230"/>
    <x v="59"/>
    <s v="190378100003180301"/>
    <x v="59"/>
    <x v="2"/>
    <s v="Region Nordeste"/>
    <x v="1"/>
    <x v="0"/>
    <x v="3"/>
    <x v="1063"/>
    <s v="7 días 15:07"/>
    <x v="159"/>
    <x v="3"/>
    <s v="SIN DATO"/>
    <s v="SIN DATO"/>
    <s v="SIN DATO"/>
    <s v="SIN DATO"/>
    <n v="-74.936523098999899"/>
    <n v="6.4511958740000601"/>
    <s v="SUR-ENE"/>
    <x v="4"/>
    <s v="1"/>
    <x v="3"/>
  </r>
  <r>
    <x v="1231"/>
    <x v="0"/>
    <s v="NUEVO"/>
    <s v="ENERES"/>
    <d v="2026-07-01T15:08:02"/>
    <x v="1065"/>
    <n v="1045620"/>
    <s v="MARY JOSEFINA ESPAÑA REYES"/>
    <s v="SIN DATOS"/>
    <s v="3213226466"/>
    <x v="1231"/>
    <x v="16"/>
    <s v="190736104267600005"/>
    <x v="16"/>
    <x v="2"/>
    <s v="Region Nordeste"/>
    <x v="1"/>
    <x v="0"/>
    <x v="3"/>
    <x v="1064"/>
    <s v="7 días 15:08"/>
    <x v="159"/>
    <x v="3"/>
    <s v="SIN DATO"/>
    <s v="SIN DATO"/>
    <s v="SIN DATO"/>
    <s v="SIN DATO"/>
    <n v="-74.702516119999999"/>
    <n v="7.0881900299999998"/>
    <s v="SUR-ENE"/>
    <x v="4"/>
    <s v="1"/>
    <x v="3"/>
  </r>
  <r>
    <x v="1232"/>
    <x v="3"/>
    <s v="NUEVO"/>
    <s v="ENEMVI"/>
    <d v="2026-07-01T15:10:35"/>
    <x v="1066"/>
    <n v="7600802"/>
    <s v="ORLANDO ANTONIO DUQUE GIRALDO"/>
    <s v="SIN DATOS"/>
    <s v="3105711053"/>
    <x v="1232"/>
    <x v="11"/>
    <s v="190318203179610000"/>
    <x v="11"/>
    <x v="5"/>
    <s v="ORIENTE-RMRT-Edwin F. Feria Torres"/>
    <x v="0"/>
    <x v="0"/>
    <x v="8"/>
    <x v="1065"/>
    <s v="7 días 15:10"/>
    <x v="784"/>
    <x v="0"/>
    <s v="SIN DATO"/>
    <s v="SIN DATO"/>
    <s v="SIN DATO"/>
    <s v="SIN DATO"/>
    <n v="-75.453059089999996"/>
    <n v="6.2906885600000004"/>
    <s v="SUR-ENE"/>
    <x v="1"/>
    <s v="1"/>
    <x v="0"/>
  </r>
  <r>
    <x v="1233"/>
    <x v="0"/>
    <s v="NUEVO"/>
    <s v="ENERES"/>
    <d v="2026-07-01T15:15:27"/>
    <x v="1067"/>
    <n v="39389540"/>
    <s v="ONEIDA CRISTINA FORONDA MOLINA"/>
    <s v="SIN DATOS"/>
    <s v="3233636601"/>
    <x v="1233"/>
    <x v="50"/>
    <s v="190383100123230001"/>
    <x v="50"/>
    <x v="2"/>
    <s v="Revisor Instala. Regadas Suroeste"/>
    <x v="1"/>
    <x v="0"/>
    <x v="3"/>
    <x v="1066"/>
    <s v="7 días 15:15"/>
    <x v="159"/>
    <x v="3"/>
    <s v="SIN DATO"/>
    <s v="SIN DATO"/>
    <s v="SIN DATO"/>
    <s v="SIN DATO"/>
    <n v="-75.605655089999999"/>
    <n v="5.7503131600000001"/>
    <s v="SUR-ENE"/>
    <x v="3"/>
    <s v="1"/>
    <x v="3"/>
  </r>
  <r>
    <x v="1234"/>
    <x v="0"/>
    <s v="NUEVO"/>
    <s v="ENERES"/>
    <d v="2026-07-01T15:19:48"/>
    <x v="1068"/>
    <n v="15343325"/>
    <s v="EDWIN ENRIQUE PEREZ RENGIFO"/>
    <s v="SIN DATOS"/>
    <s v="3105336307"/>
    <x v="1234"/>
    <x v="21"/>
    <s v="190378100003180302"/>
    <x v="21"/>
    <x v="2"/>
    <s v="Region Nordeste"/>
    <x v="1"/>
    <x v="0"/>
    <x v="3"/>
    <x v="1067"/>
    <s v="7 días 15:19"/>
    <x v="159"/>
    <x v="3"/>
    <s v="SIN DATO"/>
    <s v="SIN DATO"/>
    <s v="SIN DATO"/>
    <s v="SIN DATO"/>
    <n v="-74.715249729999996"/>
    <n v="7.0712823599999997"/>
    <s v="SUR-ENE"/>
    <x v="4"/>
    <s v="1"/>
    <x v="3"/>
  </r>
  <r>
    <x v="1235"/>
    <x v="0"/>
    <s v="NUEVO"/>
    <s v="ENERES"/>
    <d v="2026-07-01T15:27:00"/>
    <x v="1069"/>
    <n v="9800791"/>
    <s v="JOSE LUIS AGUDELO BENITEZ"/>
    <s v="SIN DATOS"/>
    <s v="3116365986"/>
    <x v="1235"/>
    <x v="15"/>
    <s v="190042100448700101"/>
    <x v="15"/>
    <x v="2"/>
    <s v="Region Occidente"/>
    <x v="1"/>
    <x v="0"/>
    <x v="3"/>
    <x v="1068"/>
    <s v="7 días 15:27"/>
    <x v="159"/>
    <x v="3"/>
    <s v="SIN DATO"/>
    <s v="SIN DATO"/>
    <s v="SIN DATO"/>
    <s v="SIN DATO"/>
    <n v="-75.827418230000006"/>
    <n v="6.5548302700000001"/>
    <s v="SUR-ENE"/>
    <x v="0"/>
    <s v="1"/>
    <x v="3"/>
  </r>
  <r>
    <x v="1236"/>
    <x v="3"/>
    <s v="NUEVO"/>
    <s v="ENEMVI"/>
    <d v="2026-07-01T15:43:38"/>
    <x v="1070"/>
    <n v="8103873"/>
    <s v="JUAN FERNANDO HIGUITA MANCO"/>
    <s v="SIN DATOS"/>
    <s v="3225232393"/>
    <x v="1236"/>
    <x v="48"/>
    <s v="190306100028003000"/>
    <x v="48"/>
    <x v="5"/>
    <s v="Region Occidente"/>
    <x v="1"/>
    <x v="0"/>
    <x v="5"/>
    <x v="542"/>
    <s v="7 días 15:43"/>
    <x v="426"/>
    <x v="1"/>
    <s v="SIN DATO"/>
    <s v="SIN DATO"/>
    <s v="SIN DATO"/>
    <s v="SIN DATO"/>
    <n v="-75.952101260000006"/>
    <n v="6.6782348599999999"/>
    <s v="SUR-ENE"/>
    <x v="0"/>
    <s v="1"/>
    <x v="1"/>
  </r>
  <r>
    <x v="1237"/>
    <x v="0"/>
    <s v="NUEVO"/>
    <s v="ENERES"/>
    <d v="2026-07-01T15:44:36"/>
    <x v="1071"/>
    <n v="70825157"/>
    <s v="JOSE MARIO GARCIA LOPEZ"/>
    <s v="4610660"/>
    <s v="3137428946"/>
    <x v="1237"/>
    <x v="36"/>
    <s v="190660100009154005"/>
    <x v="36"/>
    <x v="2"/>
    <s v="Revisor Instalac. Regadas Oriente"/>
    <x v="1"/>
    <x v="0"/>
    <x v="3"/>
    <x v="1069"/>
    <s v="7 días 15:44"/>
    <x v="785"/>
    <x v="2"/>
    <s v="SIN DATO"/>
    <s v="SIN DATO"/>
    <s v="SIN DATO"/>
    <s v="SIN DATO"/>
    <n v="-74.991398000000004"/>
    <n v="6.0395450000000004"/>
    <s v="SUR-ENE"/>
    <x v="1"/>
    <s v="1"/>
    <x v="2"/>
  </r>
  <r>
    <x v="1238"/>
    <x v="3"/>
    <s v="NUEVO"/>
    <s v="ENEMVI"/>
    <d v="2026-07-01T15:51:42"/>
    <x v="1072"/>
    <n v="98606627"/>
    <s v="JOSE MIGUEL GIRALDO CASTRO"/>
    <s v="SIN DATOS"/>
    <s v="3218312506"/>
    <x v="1238"/>
    <x v="26"/>
    <s v="174007703000000000"/>
    <x v="26"/>
    <x v="5"/>
    <s v="NORDESTE RMRT Fabio Andres Chaverra"/>
    <x v="0"/>
    <x v="0"/>
    <x v="8"/>
    <x v="1070"/>
    <s v="7 días 15:51"/>
    <x v="786"/>
    <x v="0"/>
    <s v="SIN DATO"/>
    <s v="SIN DATO"/>
    <s v="SIN DATO"/>
    <s v="SIN DATO"/>
    <n v="-75.237073980000005"/>
    <n v="6.70972452"/>
    <s v="SUR-ENE"/>
    <x v="4"/>
    <s v="1"/>
    <x v="0"/>
  </r>
  <r>
    <x v="1239"/>
    <x v="0"/>
    <s v="NUEVO"/>
    <s v="ENERES"/>
    <d v="2026-07-01T16:05:36"/>
    <x v="1073"/>
    <n v="1018342571"/>
    <s v="YEIDE LICETH CARDENAS PIEDRAHITA"/>
    <s v="SIN DATOS"/>
    <s v="3136382818"/>
    <x v="1239"/>
    <x v="14"/>
    <s v="190698200683110001"/>
    <x v="14"/>
    <x v="2"/>
    <s v="Revisor Instalac. Regadas Oriente"/>
    <x v="0"/>
    <x v="0"/>
    <x v="2"/>
    <x v="1071"/>
    <s v="7 días 16:05"/>
    <x v="787"/>
    <x v="0"/>
    <s v="SIN DATO"/>
    <s v="SIN DATO"/>
    <s v="SIN DATO"/>
    <s v="SIN DATO"/>
    <n v="-75.302362000000002"/>
    <n v="6.1147320000000001"/>
    <s v="SUR-ENE"/>
    <x v="1"/>
    <s v="1"/>
    <x v="0"/>
  </r>
  <r>
    <x v="1240"/>
    <x v="0"/>
    <s v="NUEVO"/>
    <s v="ENERES"/>
    <d v="2026-07-01T16:10:37"/>
    <x v="1074"/>
    <n v="1128470930"/>
    <s v="YONN FREDY URIBE GUERRA"/>
    <s v="SIN DATOS"/>
    <s v="3125437793"/>
    <x v="1240"/>
    <x v="13"/>
    <s v="146008916000000001"/>
    <x v="13"/>
    <x v="2"/>
    <s v="Revisor Instal. Regadas Metrosur"/>
    <x v="0"/>
    <x v="0"/>
    <x v="2"/>
    <x v="1072"/>
    <s v="7 días 16:10"/>
    <x v="788"/>
    <x v="0"/>
    <s v="SIN DATO"/>
    <s v="SIN DATO"/>
    <s v="SIN DATO"/>
    <s v="SIN DATO"/>
    <n v="-75.645389460000004"/>
    <n v="6.3142439699999997"/>
    <s v="SUR-ENE"/>
    <x v="2"/>
    <s v="1"/>
    <x v="0"/>
  </r>
  <r>
    <x v="1241"/>
    <x v="0"/>
    <s v="NUEVO"/>
    <s v="ENERES"/>
    <d v="2026-07-01T16:13:04"/>
    <x v="1075"/>
    <n v="15539050"/>
    <s v="DIEGO LEON VERGARA BUSTAMANTE"/>
    <s v="SIN DATOS"/>
    <s v="3128330265"/>
    <x v="1241"/>
    <x v="21"/>
    <s v="190604100083700901"/>
    <x v="21"/>
    <x v="2"/>
    <s v="Region Nordeste"/>
    <x v="1"/>
    <x v="0"/>
    <x v="3"/>
    <x v="1073"/>
    <s v="7 días 16:13"/>
    <x v="613"/>
    <x v="2"/>
    <s v="SIN DATO"/>
    <s v="SIN DATO"/>
    <s v="SIN DATO"/>
    <s v="SIN DATO"/>
    <n v="-74.692608390000004"/>
    <n v="7.0264244199999997"/>
    <s v="SUR-ENE"/>
    <x v="4"/>
    <s v="1"/>
    <x v="2"/>
  </r>
  <r>
    <x v="1242"/>
    <x v="0"/>
    <s v="NUEVO"/>
    <s v="ENERES"/>
    <d v="2026-07-01T16:13:14"/>
    <x v="1076"/>
    <n v="1033340767"/>
    <s v="DIANA CAROLINA ALVAREZ SANCHEZ"/>
    <s v="SIN DATOS"/>
    <s v="3145315866"/>
    <x v="1242"/>
    <x v="22"/>
    <s v="900050300002207945"/>
    <x v="22"/>
    <x v="2"/>
    <s v="Revisor Instala. Regadas Suroeste"/>
    <x v="1"/>
    <x v="0"/>
    <x v="3"/>
    <x v="1074"/>
    <s v="7 días 16:13"/>
    <x v="613"/>
    <x v="2"/>
    <s v="SIN DATO"/>
    <s v="SIN DATO"/>
    <s v="SIN DATO"/>
    <s v="SIN DATO"/>
    <n v="-75.708215686000003"/>
    <n v="6.0325253630000502"/>
    <s v="SUR-ENE"/>
    <x v="3"/>
    <s v="1"/>
    <x v="2"/>
  </r>
  <r>
    <x v="1243"/>
    <x v="0"/>
    <s v="NUEVO"/>
    <s v="ENERES"/>
    <d v="2026-07-01T16:14:19"/>
    <x v="1077"/>
    <n v="1128395353"/>
    <s v="DANIELA VASQUEZ RESTREPO"/>
    <s v="4197701"/>
    <s v="3216156378"/>
    <x v="1243"/>
    <x v="11"/>
    <s v="190616200252270037"/>
    <x v="11"/>
    <x v="2"/>
    <s v="Revisor Instalac. Regadas Oriente"/>
    <x v="0"/>
    <x v="0"/>
    <x v="2"/>
    <x v="1075"/>
    <s v="7 días 16:14"/>
    <x v="789"/>
    <x v="0"/>
    <s v="SIN DATO"/>
    <s v="SIN DATO"/>
    <s v="SIN DATO"/>
    <s v="SIN DATO"/>
    <n v="-75.384721999999996"/>
    <n v="6.2259950000000002"/>
    <s v="SUR-ENE"/>
    <x v="1"/>
    <s v="1"/>
    <x v="0"/>
  </r>
  <r>
    <x v="1244"/>
    <x v="3"/>
    <s v="NUEVO"/>
    <s v="ENEMVI"/>
    <d v="2026-07-01T16:18:43"/>
    <x v="1078"/>
    <n v="43845000"/>
    <s v="DIANA MARIA GOMEZ PIEDRAHITA"/>
    <s v="SIN DATOS"/>
    <s v="3126115759"/>
    <x v="1244"/>
    <x v="16"/>
    <s v="190736208120630000"/>
    <x v="16"/>
    <x v="5"/>
    <s v="NORDESTE RMRT Fabio Andres Chaverra"/>
    <x v="0"/>
    <x v="0"/>
    <x v="8"/>
    <x v="1076"/>
    <s v="7 días 16:18"/>
    <x v="790"/>
    <x v="0"/>
    <s v="SIN DATO"/>
    <s v="SIN DATO"/>
    <s v="SIN DATO"/>
    <s v="SIN DATO"/>
    <n v="-74.710025000000002"/>
    <n v="7.0900150000000002"/>
    <s v="SUR-ENE"/>
    <x v="4"/>
    <s v="1"/>
    <x v="0"/>
  </r>
  <r>
    <x v="1245"/>
    <x v="0"/>
    <s v="NUEVO"/>
    <s v="ENERES"/>
    <d v="2026-07-01T16:21:13"/>
    <x v="1079"/>
    <n v="21934377"/>
    <s v="MARIA NANCY QUINTERO ZULUAGA"/>
    <s v="SIN DATOS"/>
    <s v="3116167140"/>
    <x v="1245"/>
    <x v="49"/>
    <s v="176022020000000003"/>
    <x v="49"/>
    <x v="2"/>
    <s v="Revisor Instalac. Regadas Oriente"/>
    <x v="0"/>
    <x v="0"/>
    <x v="2"/>
    <x v="1077"/>
    <s v="7 días 16:21"/>
    <x v="791"/>
    <x v="0"/>
    <s v="SIN DATO"/>
    <s v="SIN DATO"/>
    <s v="SIN DATO"/>
    <s v="SIN DATO"/>
    <n v="-75.146596169999995"/>
    <n v="6.2183141700000002"/>
    <s v="SUR-ENE"/>
    <x v="1"/>
    <s v="1"/>
    <x v="0"/>
  </r>
  <r>
    <x v="1246"/>
    <x v="0"/>
    <s v="NUEVO"/>
    <s v="ENERES"/>
    <d v="2026-07-01T16:21:21"/>
    <x v="1080"/>
    <n v="15539050"/>
    <s v="DIEGO LEON VERGARA BUSTAMANTE"/>
    <s v="SIN DATOS"/>
    <s v="3128330265"/>
    <x v="1246"/>
    <x v="21"/>
    <s v="190604100083700401"/>
    <x v="21"/>
    <x v="2"/>
    <s v="Region Nordeste"/>
    <x v="1"/>
    <x v="0"/>
    <x v="3"/>
    <x v="1078"/>
    <s v="7 días 16:21"/>
    <x v="792"/>
    <x v="2"/>
    <s v="SIN DATO"/>
    <s v="SIN DATO"/>
    <s v="SIN DATO"/>
    <s v="SIN DATO"/>
    <n v="-74.692608390000004"/>
    <n v="7.0264244199999997"/>
    <s v="SUR-ENE"/>
    <x v="4"/>
    <s v="1"/>
    <x v="2"/>
  </r>
  <r>
    <x v="1247"/>
    <x v="0"/>
    <s v="NUEVO"/>
    <s v="ENERES"/>
    <d v="2026-07-01T16:21:43"/>
    <x v="1081"/>
    <n v="15539050"/>
    <s v="DIEGO LEON VERGARA BUSTAMANTE"/>
    <s v="SIN DATOS"/>
    <s v="3128330265"/>
    <x v="1247"/>
    <x v="21"/>
    <s v="190604100083700202"/>
    <x v="21"/>
    <x v="2"/>
    <s v="Region Nordeste"/>
    <x v="1"/>
    <x v="0"/>
    <x v="3"/>
    <x v="1079"/>
    <s v="7 días 16:21"/>
    <x v="792"/>
    <x v="2"/>
    <s v="SIN DATO"/>
    <s v="SIN DATO"/>
    <s v="SIN DATO"/>
    <s v="SIN DATO"/>
    <n v="-74.692608390000004"/>
    <n v="7.0264244199999997"/>
    <s v="SUR-ENE"/>
    <x v="4"/>
    <s v="1"/>
    <x v="2"/>
  </r>
  <r>
    <x v="1248"/>
    <x v="0"/>
    <s v="NUEVO"/>
    <s v="ENERES"/>
    <d v="2026-07-01T16:22:28"/>
    <x v="1082"/>
    <n v="15539050"/>
    <s v="DIEGO LEON VERGARA BUSTAMANTE"/>
    <s v="SIN DATOS"/>
    <s v="3128330265"/>
    <x v="1248"/>
    <x v="21"/>
    <s v="190604100083700201"/>
    <x v="21"/>
    <x v="2"/>
    <s v="Region Nordeste"/>
    <x v="1"/>
    <x v="0"/>
    <x v="3"/>
    <x v="1080"/>
    <s v="7 días 16:22"/>
    <x v="793"/>
    <x v="2"/>
    <s v="SIN DATO"/>
    <s v="SIN DATO"/>
    <s v="SIN DATO"/>
    <s v="SIN DATO"/>
    <n v="-74.692608390000004"/>
    <n v="7.0264244199999997"/>
    <s v="SUR-ENE"/>
    <x v="4"/>
    <s v="1"/>
    <x v="2"/>
  </r>
  <r>
    <x v="1249"/>
    <x v="4"/>
    <s v="RETIR"/>
    <s v="ENEPRE"/>
    <d v="2026-07-01T16:24:40"/>
    <x v="1083"/>
    <n v="71185275"/>
    <s v="EFRAIN GONZALEZ SOLANO"/>
    <s v="SIN DATOS"/>
    <s v="3205113563"/>
    <x v="1249"/>
    <x v="82"/>
    <s v="190580104377400000-ENEPRE"/>
    <x v="81"/>
    <x v="7"/>
    <s v="Region Nordeste"/>
    <x v="1"/>
    <x v="0"/>
    <x v="7"/>
    <x v="1081"/>
    <s v="7 días 16:24"/>
    <x v="794"/>
    <x v="1"/>
    <s v="SIN DATO"/>
    <s v="SIN DATO"/>
    <s v="SIN DATO"/>
    <s v="SIN DATO"/>
    <n v="-74.418627999999998"/>
    <n v="6.4615929999999997"/>
    <s v="SUR-ENE"/>
    <x v="4"/>
    <s v="1"/>
    <x v="1"/>
  </r>
  <r>
    <x v="1250"/>
    <x v="3"/>
    <s v="NUEVO"/>
    <s v="ENEMVI"/>
    <d v="2026-07-01T16:24:49"/>
    <x v="1084"/>
    <n v="1036337726"/>
    <s v="JUAN SIMON ACEVEDO CASTRILLON"/>
    <s v="SIN DATOS"/>
    <s v="3242968128"/>
    <x v="1250"/>
    <x v="30"/>
    <s v="190656200950970000"/>
    <x v="30"/>
    <x v="5"/>
    <s v="Region Occidente"/>
    <x v="0"/>
    <x v="0"/>
    <x v="8"/>
    <x v="1082"/>
    <s v="7 días 16:24"/>
    <x v="795"/>
    <x v="0"/>
    <s v="SIN DATO"/>
    <s v="SIN DATO"/>
    <s v="SIN DATO"/>
    <s v="SIN DATO"/>
    <n v="-75.683639740000004"/>
    <n v="6.4779028299999997"/>
    <s v="SUR-ENE"/>
    <x v="0"/>
    <s v="1"/>
    <x v="0"/>
  </r>
  <r>
    <x v="1251"/>
    <x v="2"/>
    <s v="NUEVO"/>
    <s v="ENENOR"/>
    <d v="2026-07-01T16:28:32"/>
    <x v="1085"/>
    <n v="890981391"/>
    <s v="ALCALDIA DE SEGOVIA"/>
    <s v="8315613"/>
    <s v="3014065529"/>
    <x v="1251"/>
    <x v="16"/>
    <s v="190736103220000101"/>
    <x v="16"/>
    <x v="3"/>
    <s v="Region Nordeste"/>
    <x v="1"/>
    <x v="0"/>
    <x v="3"/>
    <x v="1083"/>
    <s v="7 días 16:28"/>
    <x v="796"/>
    <x v="2"/>
    <s v="SIN DATO"/>
    <s v="SIN DATO"/>
    <s v="SIN DATO"/>
    <s v="SIN DATO"/>
    <n v="-74.697589059999999"/>
    <n v="7.0860608200000001"/>
    <s v="SUR-ENE"/>
    <x v="4"/>
    <s v="1"/>
    <x v="2"/>
  </r>
  <r>
    <x v="1252"/>
    <x v="0"/>
    <s v="NUEVO"/>
    <s v="ENERES"/>
    <d v="2026-07-01T16:32:51"/>
    <x v="1086"/>
    <n v="98591547"/>
    <s v="YURY ESTEBAN LONDOÑO OSPINA"/>
    <s v="SIN DATOS"/>
    <s v="3216156378"/>
    <x v="1252"/>
    <x v="11"/>
    <s v="190616200252270038"/>
    <x v="11"/>
    <x v="2"/>
    <s v="Revisor Instalac. Regadas Oriente"/>
    <x v="0"/>
    <x v="0"/>
    <x v="2"/>
    <x v="1084"/>
    <s v="7 días 16:32"/>
    <x v="797"/>
    <x v="0"/>
    <s v="SIN DATO"/>
    <s v="SIN DATO"/>
    <s v="SIN DATO"/>
    <s v="SIN DATO"/>
    <n v="-75.384721999999996"/>
    <n v="6.2259950000000002"/>
    <s v="SUR-ENE"/>
    <x v="1"/>
    <s v="1"/>
    <x v="0"/>
  </r>
  <r>
    <x v="1253"/>
    <x v="0"/>
    <s v="NUEVO"/>
    <s v="ENERES"/>
    <d v="2026-07-01T16:36:45"/>
    <x v="1087"/>
    <n v="98588217"/>
    <s v="LUIS EUCLIDES HERNANDEZ HINCAPIE"/>
    <s v="SIN DATOS"/>
    <s v="3216156378"/>
    <x v="1253"/>
    <x v="11"/>
    <s v="190616200252270039"/>
    <x v="11"/>
    <x v="2"/>
    <s v="Revisor Instalac. Regadas Oriente"/>
    <x v="0"/>
    <x v="0"/>
    <x v="2"/>
    <x v="1085"/>
    <s v="7 días 16:36"/>
    <x v="537"/>
    <x v="0"/>
    <s v="SIN DATO"/>
    <s v="SIN DATO"/>
    <s v="SIN DATO"/>
    <s v="SIN DATO"/>
    <n v="-75.384721999999996"/>
    <n v="6.2259950000000002"/>
    <s v="SUR-ENE"/>
    <x v="1"/>
    <s v="1"/>
    <x v="0"/>
  </r>
  <r>
    <x v="1254"/>
    <x v="0"/>
    <s v="NUEVO"/>
    <s v="ENERES"/>
    <d v="2026-07-01T16:44:10"/>
    <x v="1088"/>
    <n v="1098624940"/>
    <s v="ADRIANA MONTAÑO"/>
    <s v="SIN DATOS"/>
    <s v="3157788128"/>
    <x v="1254"/>
    <x v="65"/>
    <s v="190031210158256020"/>
    <x v="65"/>
    <x v="2"/>
    <s v="Region Nordeste"/>
    <x v="0"/>
    <x v="0"/>
    <x v="2"/>
    <x v="1086"/>
    <s v="7 días 16:44"/>
    <x v="798"/>
    <x v="0"/>
    <s v="SIN DATO"/>
    <s v="SIN DATO"/>
    <s v="SIN DATO"/>
    <s v="SIN DATO"/>
    <n v="-75.073993000000002"/>
    <n v="6.9088609999999999"/>
    <s v="SUR-ENE"/>
    <x v="4"/>
    <s v="1"/>
    <x v="0"/>
  </r>
  <r>
    <x v="1255"/>
    <x v="0"/>
    <s v="NUEVO"/>
    <s v="ENERES"/>
    <d v="2026-07-01T16:44:50"/>
    <x v="1089"/>
    <n v="1045025133"/>
    <s v="YENY CRISTINA ROMERO ARCILA"/>
    <s v="SIN DATOS"/>
    <s v="3225181736"/>
    <x v="1255"/>
    <x v="4"/>
    <s v="190698200511800003"/>
    <x v="4"/>
    <x v="2"/>
    <s v="Revisor Instalac. Regadas Oriente"/>
    <x v="0"/>
    <x v="0"/>
    <x v="2"/>
    <x v="1087"/>
    <s v="7 días 16:44"/>
    <x v="798"/>
    <x v="0"/>
    <s v="SIN DATO"/>
    <s v="SIN DATO"/>
    <s v="SIN DATO"/>
    <s v="SIN DATO"/>
    <n v="-75.276009270000003"/>
    <n v="6.1568429399999998"/>
    <s v="SUR-ENE"/>
    <x v="1"/>
    <s v="1"/>
    <x v="0"/>
  </r>
  <r>
    <x v="1256"/>
    <x v="2"/>
    <s v="NUEVO"/>
    <s v="ENENOR"/>
    <d v="2026-07-01T16:45:38"/>
    <x v="1090"/>
    <n v="1001479852"/>
    <s v="SIMON PEÑA AGUDELO"/>
    <s v="SIN DATOS"/>
    <s v="3116107289"/>
    <x v="1256"/>
    <x v="56"/>
    <s v="190607200622020158"/>
    <x v="56"/>
    <x v="3"/>
    <s v="Revisor Instalac. Regadas Oriente"/>
    <x v="0"/>
    <x v="0"/>
    <x v="2"/>
    <x v="1088"/>
    <s v="7 días 16:45"/>
    <x v="799"/>
    <x v="0"/>
    <s v="SIN DATO"/>
    <s v="SIN DATO"/>
    <s v="SIN DATO"/>
    <s v="SIN DATO"/>
    <n v="-75.495366000000004"/>
    <n v="6.0762210000000003"/>
    <s v="SUR-ENE"/>
    <x v="1"/>
    <s v="1"/>
    <x v="0"/>
  </r>
  <r>
    <x v="1257"/>
    <x v="3"/>
    <s v="NUEVO"/>
    <s v="ENEMVI"/>
    <d v="2026-07-01T16:57:03"/>
    <x v="1091"/>
    <n v="71800294"/>
    <s v="CARLOS MARIO AGUDELO BUSTAMANTE"/>
    <s v="SIN DATOS"/>
    <s v="3103666932"/>
    <x v="1257"/>
    <x v="62"/>
    <s v="190550100060000000"/>
    <x v="62"/>
    <x v="5"/>
    <s v="NORDESTE RMRT Fabio Andres Chaverra"/>
    <x v="1"/>
    <x v="0"/>
    <x v="5"/>
    <x v="1089"/>
    <s v="7 días 16:57"/>
    <x v="580"/>
    <x v="1"/>
    <s v="SIN DATO"/>
    <s v="SIN DATO"/>
    <s v="SIN DATO"/>
    <s v="SIN DATO"/>
    <n v="-75.206401189999994"/>
    <n v="6.5505652100000002"/>
    <s v="SUR-ENE"/>
    <x v="4"/>
    <s v="1"/>
    <x v="1"/>
  </r>
  <r>
    <x v="1258"/>
    <x v="3"/>
    <s v="NUEVO"/>
    <s v="ENEMVI"/>
    <d v="2026-07-01T17:08:44"/>
    <x v="1092"/>
    <n v="42993121"/>
    <s v="MARIA EUGENIA LEGARDA DE POSADA"/>
    <s v="4644678"/>
    <s v="3147273186"/>
    <x v="1258"/>
    <x v="30"/>
    <s v="190656200950465000"/>
    <x v="30"/>
    <x v="5"/>
    <s v="Region Occidente"/>
    <x v="0"/>
    <x v="0"/>
    <x v="8"/>
    <x v="1090"/>
    <s v="7 días 17:08"/>
    <x v="800"/>
    <x v="0"/>
    <s v="SIN DATO"/>
    <s v="SIN DATO"/>
    <s v="SIN DATO"/>
    <s v="SIN DATO"/>
    <n v="-75.692668830000002"/>
    <n v="6.4863354700000002"/>
    <s v="SUR-ENE"/>
    <x v="0"/>
    <s v="1"/>
    <x v="0"/>
  </r>
  <r>
    <x v="1259"/>
    <x v="0"/>
    <s v="NUEVO"/>
    <s v="ENERES"/>
    <d v="2026-07-01T17:14:08"/>
    <x v="1093"/>
    <n v="1096182717"/>
    <s v="YURLENY DUARTE GUTIERREZ"/>
    <s v="SIN DATOS"/>
    <s v="3105353622"/>
    <x v="1259"/>
    <x v="43"/>
    <s v="190755200185755002"/>
    <x v="43"/>
    <x v="2"/>
    <s v="Revisor Instalac. Regadas Oriente"/>
    <x v="0"/>
    <x v="0"/>
    <x v="2"/>
    <x v="1091"/>
    <s v="7 días 17:14"/>
    <x v="801"/>
    <x v="0"/>
    <s v="SIN DATO"/>
    <s v="SIN DATO"/>
    <s v="SIN DATO"/>
    <s v="SIN DATO"/>
    <n v="-74.781806329999995"/>
    <n v="5.9022011699999997"/>
    <s v="SUR-ENE"/>
    <x v="1"/>
    <s v="1"/>
    <x v="0"/>
  </r>
  <r>
    <x v="1260"/>
    <x v="0"/>
    <s v="NUEVO"/>
    <s v="ENERES"/>
    <d v="2026-07-01T17:25:13"/>
    <x v="1094"/>
    <n v="1035857119"/>
    <s v="LUIS FELIPE SIERRA LOPEZ"/>
    <s v="4942255"/>
    <s v="3122080992"/>
    <x v="1260"/>
    <x v="14"/>
    <s v="900051480002208109"/>
    <x v="14"/>
    <x v="2"/>
    <s v="Revisor Instalac. Regadas Oriente"/>
    <x v="1"/>
    <x v="0"/>
    <x v="3"/>
    <x v="1092"/>
    <s v="7 días 17:25"/>
    <x v="802"/>
    <x v="2"/>
    <s v="SIN DATO"/>
    <s v="SIN DATO"/>
    <s v="SIN DATO"/>
    <s v="SIN DATO"/>
    <n v="-75.263937635999994"/>
    <n v="5.9795093240000501"/>
    <s v="SUR-ENE"/>
    <x v="1"/>
    <s v="1"/>
    <x v="2"/>
  </r>
  <r>
    <x v="1261"/>
    <x v="3"/>
    <s v="NUEVO"/>
    <s v="ENEMVI"/>
    <d v="2026-07-01T17:34:10"/>
    <x v="1095"/>
    <n v="1036639857"/>
    <s v="CARLOS MARIO CARDENAS SANCHEZ"/>
    <s v="SIN DATOS"/>
    <s v="3167400060"/>
    <x v="1261"/>
    <x v="13"/>
    <s v="040821001001700101"/>
    <x v="13"/>
    <x v="5"/>
    <s v="METR Mov Red Trans Anderson Castaño"/>
    <x v="1"/>
    <x v="0"/>
    <x v="5"/>
    <x v="1093"/>
    <s v="7 días 17:34"/>
    <x v="803"/>
    <x v="1"/>
    <s v="SIN DATO"/>
    <s v="SIN DATO"/>
    <s v="SIN DATO"/>
    <s v="SIN DATO"/>
    <n v="-75.604059000000007"/>
    <n v="6.2094509999999996"/>
    <s v="SUR-ENE"/>
    <x v="2"/>
    <s v="1"/>
    <x v="1"/>
  </r>
  <r>
    <x v="1262"/>
    <x v="0"/>
    <s v="NUEVO"/>
    <s v="ENEDOM"/>
    <d v="2026-07-08T07:59:01"/>
    <x v="1096"/>
    <n v="1152200322"/>
    <s v="RICARDO  VELASQUEZ MURILLO"/>
    <s v="3308888"/>
    <s v="3022141821"/>
    <x v="1262"/>
    <x v="13"/>
    <s v="055129006100700169"/>
    <x v="13"/>
    <x v="0"/>
    <s v="Habilitación Viviendas Metrosur"/>
    <x v="1"/>
    <x v="0"/>
    <x v="3"/>
    <x v="1094"/>
    <s v="2 días 07:59"/>
    <x v="804"/>
    <x v="0"/>
    <s v="7/07/2026 14:03:35"/>
    <s v="EFECTIVO PARA HV"/>
    <s v="CARLOS MARIO IDARRAGA MEJIA"/>
    <s v="HB más paz se trajo 5422 contador empotrado 3 m de pase 28 m de acometida"/>
    <n v="-75.542271209999996"/>
    <n v="6.2398895899999998"/>
    <s v="SUR-ENE"/>
    <x v="2"/>
    <s v="1"/>
    <x v="0"/>
  </r>
  <r>
    <x v="1263"/>
    <x v="2"/>
    <s v="NUEVO"/>
    <s v="ENENOR"/>
    <d v="2026-07-02T07:12:48"/>
    <x v="1097"/>
    <n v="42873119"/>
    <s v="MARIA DEL ROSARIO ATUESTA VENEGAS"/>
    <s v="3118551"/>
    <s v="3135807492"/>
    <x v="1263"/>
    <x v="18"/>
    <s v="190614100295021006"/>
    <x v="18"/>
    <x v="3"/>
    <s v="Revisor Instalac. Regadas Oriente"/>
    <x v="1"/>
    <x v="0"/>
    <x v="3"/>
    <x v="1095"/>
    <s v="6 días 07:12"/>
    <x v="805"/>
    <x v="1"/>
    <s v="SIN DATO"/>
    <s v="SIN DATO"/>
    <s v="SIN DATO"/>
    <s v="SIN DATO"/>
    <n v="-75.386296000000002"/>
    <n v="6.1468489999999996"/>
    <s v="SUR-ENE"/>
    <x v="1"/>
    <s v="1"/>
    <x v="1"/>
  </r>
  <r>
    <x v="1264"/>
    <x v="0"/>
    <s v="NUEVO"/>
    <s v="ENERES"/>
    <d v="2026-07-02T07:33:26"/>
    <x v="1098"/>
    <n v="70908758"/>
    <s v="CARLOS ALBERTO SALAZAR CASTRO"/>
    <s v="SIN DATOS"/>
    <s v="3105146830"/>
    <x v="1264"/>
    <x v="9"/>
    <s v="190439100564550101"/>
    <x v="9"/>
    <x v="2"/>
    <s v="Revisor Instalac. Regadas Oriente"/>
    <x v="1"/>
    <x v="0"/>
    <x v="3"/>
    <x v="1096"/>
    <s v="6 días 07:33"/>
    <x v="806"/>
    <x v="1"/>
    <s v="SIN DATO"/>
    <s v="SIN DATO"/>
    <s v="SIN DATO"/>
    <s v="SIN DATO"/>
    <n v="-75.339839949999998"/>
    <n v="6.1741740900000002"/>
    <s v="SUR-ENE"/>
    <x v="1"/>
    <s v="1"/>
    <x v="1"/>
  </r>
  <r>
    <x v="1265"/>
    <x v="0"/>
    <s v="NUEVO"/>
    <s v="ENERES"/>
    <d v="2026-07-02T07:33:58"/>
    <x v="1099"/>
    <n v="1152189744"/>
    <s v="JESUS DANIEL LOZANO RENDON"/>
    <s v="SIN DATOS"/>
    <s v="3104277144"/>
    <x v="1265"/>
    <x v="13"/>
    <s v="054921004100500000"/>
    <x v="13"/>
    <x v="2"/>
    <s v="Revisor Instal. Regadas Metrosur"/>
    <x v="1"/>
    <x v="0"/>
    <x v="3"/>
    <x v="1097"/>
    <s v="0 días 09:24"/>
    <x v="807"/>
    <x v="0"/>
    <s v="SIN DATO"/>
    <s v="SIN DATO"/>
    <s v="SIN DATO"/>
    <s v="SIN DATO"/>
    <n v="-75.608228879999999"/>
    <n v="6.2542337799999999"/>
    <s v="SUR-ENE"/>
    <x v="2"/>
    <s v="1"/>
    <x v="0"/>
  </r>
  <r>
    <x v="1266"/>
    <x v="2"/>
    <s v="NUEVO"/>
    <s v="ENENOR"/>
    <d v="2026-07-02T07:37:01"/>
    <x v="1100"/>
    <n v="70901586"/>
    <s v="JOSE LEON GOMEZ ZULUAGA"/>
    <s v="SIN DATOS"/>
    <s v="3105146830"/>
    <x v="1266"/>
    <x v="9"/>
    <s v="190440200615170001"/>
    <x v="9"/>
    <x v="3"/>
    <s v="Revisor Instalac. Regadas Oriente"/>
    <x v="0"/>
    <x v="0"/>
    <x v="2"/>
    <x v="1098"/>
    <s v="6 días 07:37"/>
    <x v="808"/>
    <x v="0"/>
    <s v="SIN DATO"/>
    <s v="SIN DATO"/>
    <s v="SIN DATO"/>
    <s v="SIN DATO"/>
    <n v="-75.317010999999994"/>
    <n v="6.1571879999999997"/>
    <s v="SUR-ENE"/>
    <x v="1"/>
    <s v="1"/>
    <x v="0"/>
  </r>
  <r>
    <x v="1267"/>
    <x v="2"/>
    <s v="NUEVO"/>
    <s v="ENENOR"/>
    <d v="2026-07-02T07:40:04"/>
    <x v="1101"/>
    <n v="15356511"/>
    <s v="JAVIER ALONSO GARCIA ARANGO"/>
    <s v="SIN DATOS"/>
    <s v="3186487177"/>
    <x v="1267"/>
    <x v="32"/>
    <s v="190400200663400001"/>
    <x v="32"/>
    <x v="3"/>
    <s v="Revisor Instalac. Regadas Oriente"/>
    <x v="0"/>
    <x v="0"/>
    <x v="2"/>
    <x v="1099"/>
    <s v="6 días 07:40"/>
    <x v="368"/>
    <x v="0"/>
    <s v="SIN DATO"/>
    <s v="SIN DATO"/>
    <s v="SIN DATO"/>
    <s v="SIN DATO"/>
    <n v="-75.322903220000001"/>
    <n v="5.9580412699999998"/>
    <s v="SUR-ENE"/>
    <x v="1"/>
    <s v="1"/>
    <x v="0"/>
  </r>
  <r>
    <x v="1268"/>
    <x v="0"/>
    <s v="NUEVO"/>
    <s v="ENERES"/>
    <d v="2026-07-02T07:46:11"/>
    <x v="1102"/>
    <n v="98566549"/>
    <s v="JOSE EDILBERTO OSPINA JURADO"/>
    <s v="SIN DATOS"/>
    <s v="3174223702"/>
    <x v="1268"/>
    <x v="11"/>
    <s v="190319203806930002"/>
    <x v="11"/>
    <x v="2"/>
    <s v="Revisor Instalac. Regadas Oriente"/>
    <x v="0"/>
    <x v="0"/>
    <x v="2"/>
    <x v="1100"/>
    <s v="6 días 07:46"/>
    <x v="809"/>
    <x v="0"/>
    <s v="SIN DATO"/>
    <s v="SIN DATO"/>
    <s v="SIN DATO"/>
    <s v="SIN DATO"/>
    <n v="-75.394344000000004"/>
    <n v="6.2393049999999999"/>
    <s v="SUR-ENE"/>
    <x v="1"/>
    <s v="1"/>
    <x v="0"/>
  </r>
  <r>
    <x v="1269"/>
    <x v="0"/>
    <s v="NUEVO"/>
    <s v="ENERES"/>
    <d v="2026-07-02T07:46:22"/>
    <x v="1103"/>
    <n v="70434341"/>
    <s v="JESUS YOBANY MONTOYA MONTOYA"/>
    <s v="SIN DATOS"/>
    <s v="3146561202"/>
    <x v="1269"/>
    <x v="40"/>
    <s v="190649100000850401"/>
    <x v="40"/>
    <x v="2"/>
    <s v="Revisor Instalac. Regadas Oriente"/>
    <x v="1"/>
    <x v="0"/>
    <x v="3"/>
    <x v="1101"/>
    <s v="6 días 07:46"/>
    <x v="810"/>
    <x v="1"/>
    <s v="SIN DATO"/>
    <s v="SIN DATO"/>
    <s v="SIN DATO"/>
    <s v="SIN DATO"/>
    <n v="-74.991330419999997"/>
    <n v="6.1884156499999996"/>
    <s v="SUR-ENE"/>
    <x v="1"/>
    <s v="1"/>
    <x v="1"/>
  </r>
  <r>
    <x v="1270"/>
    <x v="0"/>
    <s v="NUEVO"/>
    <s v="ENERES"/>
    <d v="2026-07-02T07:49:31"/>
    <x v="1104"/>
    <n v="98566549"/>
    <s v="JOSE EDILBERTO OSPINA JURADO"/>
    <s v="SIN DATOS"/>
    <s v="3195387216"/>
    <x v="1270"/>
    <x v="11"/>
    <s v="190319203806930003"/>
    <x v="11"/>
    <x v="2"/>
    <s v="Revisor Instalac. Regadas Oriente"/>
    <x v="0"/>
    <x v="0"/>
    <x v="2"/>
    <x v="1102"/>
    <s v="6 días 07:49"/>
    <x v="811"/>
    <x v="0"/>
    <s v="SIN DATO"/>
    <s v="SIN DATO"/>
    <s v="SIN DATO"/>
    <s v="SIN DATO"/>
    <n v="-75.394344000000004"/>
    <n v="6.2393049999999999"/>
    <s v="SUR-ENE"/>
    <x v="1"/>
    <s v="1"/>
    <x v="0"/>
  </r>
  <r>
    <x v="1271"/>
    <x v="2"/>
    <s v="NUEVO"/>
    <s v="ENENOR"/>
    <d v="2026-07-02T08:05:20"/>
    <x v="1105"/>
    <n v="8426819"/>
    <s v="WILLIAM ANTONIO VELEZ URIBE"/>
    <s v="SIN DATOS"/>
    <s v="3137915184"/>
    <x v="1271"/>
    <x v="29"/>
    <s v="190550200509790003"/>
    <x v="29"/>
    <x v="3"/>
    <s v="Region Nordeste"/>
    <x v="0"/>
    <x v="0"/>
    <x v="2"/>
    <x v="1103"/>
    <s v="6 días 08:05"/>
    <x v="812"/>
    <x v="0"/>
    <s v="SIN DATO"/>
    <s v="SIN DATO"/>
    <s v="SIN DATO"/>
    <s v="SIN DATO"/>
    <n v="-75.174587000000002"/>
    <n v="6.5729670000000002"/>
    <s v="SUR-ENE"/>
    <x v="4"/>
    <s v="1"/>
    <x v="0"/>
  </r>
  <r>
    <x v="1272"/>
    <x v="3"/>
    <s v="NUEVO"/>
    <s v="ENEMVI"/>
    <d v="2026-07-02T08:11:44"/>
    <x v="1106"/>
    <n v="1007113948"/>
    <s v="DIANA CECILIA LOPEZ"/>
    <s v="SIN DATOS"/>
    <s v="3225200924"/>
    <x v="1272"/>
    <x v="81"/>
    <s v="190234100346200000"/>
    <x v="80"/>
    <x v="5"/>
    <s v="Region Occidente"/>
    <x v="1"/>
    <x v="0"/>
    <x v="5"/>
    <x v="1104"/>
    <s v="6 días 08:11"/>
    <x v="101"/>
    <x v="0"/>
    <s v="SIN DATO"/>
    <s v="SIN DATO"/>
    <s v="SIN DATO"/>
    <s v="SIN DATO"/>
    <n v="-76.269696330000002"/>
    <n v="7.0032900199999997"/>
    <s v="SUR-ENE"/>
    <x v="0"/>
    <s v="1"/>
    <x v="0"/>
  </r>
  <r>
    <x v="1273"/>
    <x v="0"/>
    <s v="NUEVO"/>
    <s v="ENERES"/>
    <d v="2026-07-02T08:17:11"/>
    <x v="1107"/>
    <n v="1032414476"/>
    <s v="JULIAN DARIO CANO"/>
    <s v="SIN DATOS"/>
    <s v="3012641282"/>
    <x v="1273"/>
    <x v="1"/>
    <s v="190375100822240020"/>
    <x v="1"/>
    <x v="2"/>
    <s v="Revisor Instalac. Regadas Oriente"/>
    <x v="1"/>
    <x v="0"/>
    <x v="3"/>
    <x v="1105"/>
    <s v="6 días 08:17"/>
    <x v="269"/>
    <x v="1"/>
    <s v="SIN DATO"/>
    <s v="SIN DATO"/>
    <s v="SIN DATO"/>
    <s v="SIN DATO"/>
    <n v="-75.426518889999997"/>
    <n v="6.0238164599999999"/>
    <s v="SUR-ENE"/>
    <x v="1"/>
    <s v="1"/>
    <x v="1"/>
  </r>
  <r>
    <x v="1274"/>
    <x v="3"/>
    <s v="NUEVO"/>
    <s v="ENEMVI"/>
    <d v="2026-07-02T08:26:50"/>
    <x v="1108"/>
    <n v="71118299"/>
    <s v="DIEGO ANDRES ARISTIZABAL HENAO"/>
    <s v="SIN DATOS"/>
    <s v="3116586018"/>
    <x v="1274"/>
    <x v="14"/>
    <s v="190149200673527000"/>
    <x v="14"/>
    <x v="5"/>
    <s v="ORIENTE-RMRT-Edwin F. Feria Torres"/>
    <x v="0"/>
    <x v="0"/>
    <x v="8"/>
    <x v="1106"/>
    <s v="6 días 08:26"/>
    <x v="813"/>
    <x v="0"/>
    <s v="SIN DATO"/>
    <s v="SIN DATO"/>
    <s v="SIN DATO"/>
    <s v="SIN DATO"/>
    <n v="-75.348523999999998"/>
    <n v="6.0852430000000002"/>
    <s v="SUR-ENE"/>
    <x v="1"/>
    <s v="1"/>
    <x v="0"/>
  </r>
  <r>
    <x v="1275"/>
    <x v="0"/>
    <s v="NUEVO"/>
    <s v="ENERES"/>
    <d v="2026-07-02T08:30:28"/>
    <x v="1109"/>
    <n v="1035917930"/>
    <s v="SANTIAGO ISAZA SANTA"/>
    <s v="SIN DATOS"/>
    <s v="3024158036"/>
    <x v="1275"/>
    <x v="11"/>
    <s v="190319207028250002"/>
    <x v="11"/>
    <x v="2"/>
    <s v="Revisor Instalac. Regadas Oriente"/>
    <x v="0"/>
    <x v="0"/>
    <x v="2"/>
    <x v="1107"/>
    <s v="6 días 08:30"/>
    <x v="738"/>
    <x v="0"/>
    <s v="SIN DATO"/>
    <s v="SIN DATO"/>
    <s v="SIN DATO"/>
    <s v="SIN DATO"/>
    <n v="-75.395224650000003"/>
    <n v="6.3234671000000002"/>
    <s v="SUR-ENE"/>
    <x v="1"/>
    <s v="1"/>
    <x v="0"/>
  </r>
  <r>
    <x v="1276"/>
    <x v="0"/>
    <s v="NUEVO"/>
    <s v="ENERES"/>
    <d v="2026-07-02T08:33:52"/>
    <x v="1110"/>
    <n v="3607791"/>
    <s v="JAIME ANTONIO DUQUE GIRALDO"/>
    <s v="9876543"/>
    <s v="SIN DATOS"/>
    <x v="1276"/>
    <x v="4"/>
    <s v="900056970002204807"/>
    <x v="4"/>
    <x v="2"/>
    <s v="Revisor Instalac. Regadas Oriente"/>
    <x v="1"/>
    <x v="0"/>
    <x v="3"/>
    <x v="1108"/>
    <s v="6 días 08:33"/>
    <x v="814"/>
    <x v="1"/>
    <s v="SIN DATO"/>
    <s v="SIN DATO"/>
    <s v="SIN DATO"/>
    <s v="SIN DATO"/>
    <n v="-75.264894999999996"/>
    <n v="6.1396870000000003"/>
    <s v="SUR-ENE"/>
    <x v="1"/>
    <s v="1"/>
    <x v="1"/>
  </r>
  <r>
    <x v="1277"/>
    <x v="3"/>
    <s v="NUEVO"/>
    <s v="ENEMVI"/>
    <d v="2026-07-02T08:37:06"/>
    <x v="1111"/>
    <n v="71379381"/>
    <s v="JULIAN ARROYAVE"/>
    <s v="SIN DATOS"/>
    <s v="3002120624"/>
    <x v="1277"/>
    <x v="56"/>
    <s v="190607200480050000"/>
    <x v="56"/>
    <x v="5"/>
    <s v="ORIENTE-RMRT-Edwin F. Feria Torres"/>
    <x v="0"/>
    <x v="0"/>
    <x v="8"/>
    <x v="1109"/>
    <s v="6 días 08:37"/>
    <x v="815"/>
    <x v="0"/>
    <s v="SIN DATO"/>
    <s v="SIN DATO"/>
    <s v="SIN DATO"/>
    <s v="SIN DATO"/>
    <n v="-75.47727544"/>
    <n v="6.0125805400000001"/>
    <s v="SUR-ENE"/>
    <x v="1"/>
    <s v="1"/>
    <x v="0"/>
  </r>
  <r>
    <x v="1278"/>
    <x v="0"/>
    <s v="NUEVO"/>
    <s v="ENERES"/>
    <d v="2026-07-02T08:39:27"/>
    <x v="1112"/>
    <n v="70693912"/>
    <s v="JOSE HORACIO ARISTIZABAL PINEDA"/>
    <s v="SIN DATOS"/>
    <s v="3148031372"/>
    <x v="1278"/>
    <x v="4"/>
    <s v="190697100112200101"/>
    <x v="4"/>
    <x v="2"/>
    <s v="Revisor Instalac. Regadas Oriente"/>
    <x v="1"/>
    <x v="0"/>
    <x v="3"/>
    <x v="1110"/>
    <s v="6 días 08:39"/>
    <x v="816"/>
    <x v="1"/>
    <s v="SIN DATO"/>
    <s v="SIN DATO"/>
    <s v="SIN DATO"/>
    <s v="SIN DATO"/>
    <n v="-75.263204759999994"/>
    <n v="6.1371340400000003"/>
    <s v="SUR-ENE"/>
    <x v="1"/>
    <s v="1"/>
    <x v="1"/>
  </r>
  <r>
    <x v="1279"/>
    <x v="3"/>
    <s v="NUEVO"/>
    <s v="ENEMVI"/>
    <d v="2026-07-02T08:41:05"/>
    <x v="1113"/>
    <n v="1023749430"/>
    <s v="CARLOS MARIO SERNA URAN"/>
    <s v="SIN DATOS"/>
    <s v="3148169634"/>
    <x v="1279"/>
    <x v="39"/>
    <s v="190033200934050000"/>
    <x v="39"/>
    <x v="5"/>
    <s v="Equipo Movimiento de Redes Suroeste"/>
    <x v="0"/>
    <x v="0"/>
    <x v="8"/>
    <x v="1111"/>
    <s v="6 días 08:41"/>
    <x v="817"/>
    <x v="0"/>
    <s v="SIN DATO"/>
    <s v="SIN DATO"/>
    <s v="SIN DATO"/>
    <s v="SIN DATO"/>
    <n v="-75.881743479999997"/>
    <n v="5.6653400200000004"/>
    <s v="SUR-ENE"/>
    <x v="3"/>
    <s v="1"/>
    <x v="0"/>
  </r>
  <r>
    <x v="1280"/>
    <x v="2"/>
    <s v="NUEVO"/>
    <s v="ENENOR"/>
    <d v="2026-07-02T08:45:51"/>
    <x v="1114"/>
    <n v="1022096054"/>
    <s v="NORIDA  DEL CARMEN GARAY ARANGO"/>
    <s v="SIN DATOS"/>
    <s v="3125520581"/>
    <x v="1280"/>
    <x v="15"/>
    <s v="190042100359578007"/>
    <x v="15"/>
    <x v="3"/>
    <s v="Region Occidente"/>
    <x v="1"/>
    <x v="0"/>
    <x v="3"/>
    <x v="1112"/>
    <s v="6 días 08:45"/>
    <x v="818"/>
    <x v="1"/>
    <s v="SIN DATO"/>
    <s v="SIN DATO"/>
    <s v="SIN DATO"/>
    <s v="SIN DATO"/>
    <n v="-75.816446999999997"/>
    <n v="6.5642630000000004"/>
    <s v="SUR-ENE"/>
    <x v="0"/>
    <s v="1"/>
    <x v="1"/>
  </r>
  <r>
    <x v="1281"/>
    <x v="0"/>
    <s v="NUEVO"/>
    <s v="ENERES"/>
    <d v="2026-07-02T08:50:22"/>
    <x v="1115"/>
    <n v="43422574"/>
    <s v="LUZ DARY HOYOS ZAPATA"/>
    <s v="7847460"/>
    <s v="3147089259"/>
    <x v="1281"/>
    <x v="11"/>
    <s v="190318203000550001"/>
    <x v="11"/>
    <x v="2"/>
    <s v="Revisor Instalac. Regadas Oriente"/>
    <x v="0"/>
    <x v="0"/>
    <x v="2"/>
    <x v="1113"/>
    <s v="6 días 08:50"/>
    <x v="819"/>
    <x v="0"/>
    <s v="SIN DATO"/>
    <s v="SIN DATO"/>
    <s v="SIN DATO"/>
    <s v="SIN DATO"/>
    <n v="-75.438956790000006"/>
    <n v="6.2850467500000002"/>
    <s v="SUR-ENE"/>
    <x v="1"/>
    <s v="1"/>
    <x v="0"/>
  </r>
  <r>
    <x v="1282"/>
    <x v="0"/>
    <s v="NUEVO"/>
    <s v="ENERES"/>
    <d v="2026-07-02T08:53:10"/>
    <x v="1116"/>
    <n v="1035913375"/>
    <s v="ESTEBAN MALDONADO BALBIN"/>
    <s v="7847460"/>
    <s v="3147089259"/>
    <x v="1282"/>
    <x v="11"/>
    <s v="190318203016100001"/>
    <x v="11"/>
    <x v="2"/>
    <s v="Revisor Instalac. Regadas Oriente"/>
    <x v="0"/>
    <x v="0"/>
    <x v="2"/>
    <x v="1114"/>
    <s v="6 días 08:53"/>
    <x v="820"/>
    <x v="0"/>
    <s v="SIN DATO"/>
    <s v="SIN DATO"/>
    <s v="SIN DATO"/>
    <s v="SIN DATO"/>
    <n v="-75.439760000000007"/>
    <n v="6.2945297"/>
    <s v="SUR-ENE"/>
    <x v="1"/>
    <s v="1"/>
    <x v="0"/>
  </r>
  <r>
    <x v="1283"/>
    <x v="3"/>
    <s v="NUEVO"/>
    <s v="ENEMVI"/>
    <d v="2026-07-02T08:55:33"/>
    <x v="1117"/>
    <n v="1085165184"/>
    <s v="EILER OSPINO QUINTERO"/>
    <s v="SIN DATOS"/>
    <s v="3213529836"/>
    <x v="1283"/>
    <x v="6"/>
    <s v="163015373000009901"/>
    <x v="6"/>
    <x v="5"/>
    <s v="Mov Red Trans Dairo Gil"/>
    <x v="1"/>
    <x v="0"/>
    <x v="5"/>
    <x v="1115"/>
    <s v="6 días 08:55"/>
    <x v="821"/>
    <x v="0"/>
    <s v="SIN DATO"/>
    <s v="SIN DATO"/>
    <s v="SIN DATO"/>
    <s v="SIN DATO"/>
    <n v="-75.614291530000003"/>
    <n v="6.18573796"/>
    <s v="SUR-ENE"/>
    <x v="2"/>
    <s v="1"/>
    <x v="0"/>
  </r>
  <r>
    <x v="1284"/>
    <x v="2"/>
    <s v="NUEVO"/>
    <s v="ENENOR"/>
    <d v="2026-07-02T08:58:28"/>
    <x v="1118"/>
    <n v="1114731200"/>
    <s v="PAOLA ANDREA GOMEZ ARANZALEZ"/>
    <s v="SIN DATOS"/>
    <s v="3157511000"/>
    <x v="1284"/>
    <x v="19"/>
    <s v="190350100321500003"/>
    <x v="19"/>
    <x v="3"/>
    <s v="Revisor Instala. Regadas Suroeste"/>
    <x v="1"/>
    <x v="0"/>
    <x v="3"/>
    <x v="1116"/>
    <s v="6 días 08:58"/>
    <x v="621"/>
    <x v="1"/>
    <s v="SIN DATO"/>
    <s v="SIN DATO"/>
    <s v="SIN DATO"/>
    <s v="SIN DATO"/>
    <n v="-75.908358840000005"/>
    <n v="5.7992664700000001"/>
    <s v="SUR-ENE"/>
    <x v="3"/>
    <s v="1"/>
    <x v="1"/>
  </r>
  <r>
    <x v="1285"/>
    <x v="0"/>
    <s v="NUEVO"/>
    <s v="ENERES"/>
    <d v="2026-07-02T09:01:25"/>
    <x v="1119"/>
    <n v="71083526"/>
    <s v="JOHN JAIRO ZAPATA MARULANDA"/>
    <s v="SIN DATOS"/>
    <s v="3217201357"/>
    <x v="1285"/>
    <x v="16"/>
    <s v="190735102255600001"/>
    <x v="16"/>
    <x v="2"/>
    <s v="Region Nordeste"/>
    <x v="1"/>
    <x v="0"/>
    <x v="3"/>
    <x v="1117"/>
    <s v="6 días 09:01"/>
    <x v="822"/>
    <x v="1"/>
    <s v="SIN DATO"/>
    <s v="SIN DATO"/>
    <s v="SIN DATO"/>
    <s v="SIN DATO"/>
    <n v="-74.698244770000002"/>
    <n v="7.0817948800000003"/>
    <s v="SUR-ENE"/>
    <x v="4"/>
    <s v="1"/>
    <x v="1"/>
  </r>
  <r>
    <x v="1286"/>
    <x v="0"/>
    <s v="NUEVO"/>
    <s v="ENERES"/>
    <d v="2026-07-02T09:09:16"/>
    <x v="1120"/>
    <n v="70953507"/>
    <s v="OMAR AUGUSTO GOMEZ OSPINA"/>
    <s v="SIN DATOS"/>
    <s v="3123207986"/>
    <x v="1286"/>
    <x v="5"/>
    <s v="371292302000210000"/>
    <x v="5"/>
    <x v="2"/>
    <s v="Revisor Instalac. Regadas Oriente"/>
    <x v="1"/>
    <x v="0"/>
    <x v="3"/>
    <x v="1118"/>
    <s v="6 días 09:09"/>
    <x v="823"/>
    <x v="1"/>
    <s v="SIN DATO"/>
    <s v="SIN DATO"/>
    <s v="SIN DATO"/>
    <s v="SIN DATO"/>
    <n v="-75.242915999999994"/>
    <n v="6.2200009999999999"/>
    <s v="SUR-ENE"/>
    <x v="1"/>
    <s v="1"/>
    <x v="1"/>
  </r>
  <r>
    <x v="1287"/>
    <x v="0"/>
    <s v="NUEVO"/>
    <s v="ENERES"/>
    <d v="2026-07-02T09:20:51"/>
    <x v="1121"/>
    <n v="21739546"/>
    <s v="PAULA ALEJANDRA RENDON PINEDA"/>
    <s v="SIN DATOS"/>
    <s v="3016421910"/>
    <x v="1287"/>
    <x v="5"/>
    <s v="181055416209200002"/>
    <x v="5"/>
    <x v="2"/>
    <s v="Revisor Instalac. Regadas Oriente"/>
    <x v="0"/>
    <x v="0"/>
    <x v="2"/>
    <x v="1119"/>
    <s v="6 días 09:20"/>
    <x v="824"/>
    <x v="0"/>
    <s v="SIN DATO"/>
    <s v="SIN DATO"/>
    <s v="SIN DATO"/>
    <s v="SIN DATO"/>
    <n v="-75.233531580000005"/>
    <n v="6.1893545200000002"/>
    <s v="SUR-ENE"/>
    <x v="1"/>
    <s v="1"/>
    <x v="0"/>
  </r>
  <r>
    <x v="1288"/>
    <x v="0"/>
    <s v="NUEVO"/>
    <s v="ENERES"/>
    <d v="2026-07-02T09:31:19"/>
    <x v="1122"/>
    <n v="32220178"/>
    <s v="ALICIA DEL SOCORRO RAMIREZ SERNA"/>
    <s v="SIN DATOS"/>
    <s v="3225181736"/>
    <x v="1288"/>
    <x v="4"/>
    <s v="190697100258190203"/>
    <x v="4"/>
    <x v="2"/>
    <s v="Revisor Instalac. Regadas Oriente"/>
    <x v="1"/>
    <x v="0"/>
    <x v="3"/>
    <x v="1120"/>
    <s v="6 días 09:31"/>
    <x v="825"/>
    <x v="1"/>
    <s v="SIN DATO"/>
    <s v="SIN DATO"/>
    <s v="SIN DATO"/>
    <s v="SIN DATO"/>
    <n v="-75.257957000000005"/>
    <n v="6.1352200000000003"/>
    <s v="SUR-ENE"/>
    <x v="1"/>
    <s v="1"/>
    <x v="1"/>
  </r>
  <r>
    <x v="1289"/>
    <x v="0"/>
    <s v="NUEVO"/>
    <s v="ENERES"/>
    <d v="2026-07-02T09:38:23"/>
    <x v="1123"/>
    <n v="1037578960"/>
    <s v="PAOLA SERRATO VALLEJO"/>
    <s v="SIN DATOS"/>
    <s v="3148031372"/>
    <x v="1289"/>
    <x v="4"/>
    <s v="190697100258190003"/>
    <x v="4"/>
    <x v="2"/>
    <s v="Revisor Instalac. Regadas Oriente"/>
    <x v="1"/>
    <x v="0"/>
    <x v="3"/>
    <x v="1121"/>
    <s v="6 días 09:38"/>
    <x v="826"/>
    <x v="1"/>
    <s v="SIN DATO"/>
    <s v="SIN DATO"/>
    <s v="SIN DATO"/>
    <s v="SIN DATO"/>
    <n v="-75.257957000000005"/>
    <n v="6.1352200000000003"/>
    <s v="SUR-ENE"/>
    <x v="1"/>
    <s v="1"/>
    <x v="1"/>
  </r>
  <r>
    <x v="1290"/>
    <x v="3"/>
    <s v="NUEVO"/>
    <s v="ENEMVI"/>
    <d v="2026-07-02T09:50:25"/>
    <x v="1124"/>
    <n v="8434726"/>
    <s v="JORGE MAURICIO SOTO MURILLO"/>
    <s v="5003672"/>
    <s v="3136738732"/>
    <x v="1290"/>
    <x v="58"/>
    <s v="015429002002000000"/>
    <x v="58"/>
    <x v="5"/>
    <s v="Mov Red Trans Dairo Gil"/>
    <x v="1"/>
    <x v="0"/>
    <x v="5"/>
    <x v="1122"/>
    <s v="6 días 09:50"/>
    <x v="827"/>
    <x v="0"/>
    <s v="SIN DATO"/>
    <s v="SIN DATO"/>
    <s v="SIN DATO"/>
    <s v="SIN DATO"/>
    <n v="-75.607881610000007"/>
    <n v="6.1616251000000002"/>
    <s v="SUR-ENE"/>
    <x v="2"/>
    <s v="1"/>
    <x v="0"/>
  </r>
  <r>
    <x v="1291"/>
    <x v="0"/>
    <s v="CAMBI"/>
    <s v="ENERES"/>
    <d v="2026-07-02T09:50:29"/>
    <x v="1125"/>
    <n v="21816991"/>
    <s v="LUZ ADIELA FIGUEROA CUERVO"/>
    <s v="SIN DATOS"/>
    <s v="3161769336"/>
    <x v="1291"/>
    <x v="65"/>
    <s v="190031101585200000"/>
    <x v="65"/>
    <x v="8"/>
    <s v="Region Nordeste"/>
    <x v="1"/>
    <x v="0"/>
    <x v="3"/>
    <x v="1123"/>
    <s v="6 días 09:50"/>
    <x v="828"/>
    <x v="1"/>
    <s v="SIN DATO"/>
    <s v="SIN DATO"/>
    <s v="SIN DATO"/>
    <s v="SIN DATO"/>
    <n v="-75.071939850000007"/>
    <n v="6.90486208"/>
    <s v="SUR-ENE"/>
    <x v="4"/>
    <s v="2"/>
    <x v="1"/>
  </r>
  <r>
    <x v="1292"/>
    <x v="0"/>
    <s v="NUEVO"/>
    <s v="ENERES"/>
    <d v="2026-07-02T09:50:42"/>
    <x v="1126"/>
    <n v="70953507"/>
    <s v="OMAR AUGUSTO GOMEZ OSPINA"/>
    <s v="SIN DATOS"/>
    <s v="3123207986"/>
    <x v="1292"/>
    <x v="5"/>
    <s v="371292302000270301"/>
    <x v="5"/>
    <x v="2"/>
    <s v="Revisor Instalac. Regadas Oriente"/>
    <x v="1"/>
    <x v="0"/>
    <x v="3"/>
    <x v="1124"/>
    <s v="6 días 09:50"/>
    <x v="828"/>
    <x v="1"/>
    <s v="SIN DATO"/>
    <s v="SIN DATO"/>
    <s v="SIN DATO"/>
    <s v="SIN DATO"/>
    <n v="-75.242915999999994"/>
    <n v="6.2200009999999999"/>
    <s v="SUR-ENE"/>
    <x v="1"/>
    <s v="1"/>
    <x v="1"/>
  </r>
  <r>
    <x v="1293"/>
    <x v="2"/>
    <s v="NUEVO"/>
    <s v="ENENOR"/>
    <d v="2026-07-02T09:54:26"/>
    <x v="1127"/>
    <n v="890985285"/>
    <s v="MUNICIPIO DE VEGACHI"/>
    <s v="8305004"/>
    <s v="3004827456"/>
    <x v="1293"/>
    <x v="35"/>
    <s v="190858200480580006"/>
    <x v="35"/>
    <x v="3"/>
    <s v="Region Nordeste"/>
    <x v="0"/>
    <x v="0"/>
    <x v="2"/>
    <x v="1125"/>
    <s v="6 días 09:54"/>
    <x v="275"/>
    <x v="0"/>
    <s v="SIN DATO"/>
    <s v="SIN DATO"/>
    <s v="SIN DATO"/>
    <s v="SIN DATO"/>
    <n v="-74.795277780000006"/>
    <n v="6.7661768699999998"/>
    <s v="SUR-ENE"/>
    <x v="4"/>
    <s v="1"/>
    <x v="0"/>
  </r>
  <r>
    <x v="1294"/>
    <x v="3"/>
    <s v="NUEVO"/>
    <s v="ENEMVI"/>
    <d v="2026-07-02T09:56:36"/>
    <x v="1128"/>
    <n v="70052700"/>
    <s v="SAUL DE JESUS TORRES ORTIZ"/>
    <s v="SIN DATOS"/>
    <s v="3192816786"/>
    <x v="1294"/>
    <x v="13"/>
    <s v="086329002400370000"/>
    <x v="13"/>
    <x v="5"/>
    <s v="METR Mov Red Trans Anderson Castaño"/>
    <x v="1"/>
    <x v="0"/>
    <x v="5"/>
    <x v="1126"/>
    <s v="6 días 09:56"/>
    <x v="829"/>
    <x v="0"/>
    <s v="SIN DATO"/>
    <s v="SIN DATO"/>
    <s v="SIN DATO"/>
    <s v="SIN DATO"/>
    <n v="-75.640730669999996"/>
    <n v="6.2794794600000001"/>
    <s v="SUR-ENE"/>
    <x v="2"/>
    <s v="1"/>
    <x v="0"/>
  </r>
  <r>
    <x v="1295"/>
    <x v="0"/>
    <s v="NUEVO"/>
    <s v="ENERES"/>
    <d v="2026-07-02T09:59:33"/>
    <x v="1129"/>
    <n v="1036961552"/>
    <s v="MARIA JOSE GONZALEZ VALENCIA"/>
    <s v="SIN DATOS"/>
    <s v="3218799529"/>
    <x v="1295"/>
    <x v="18"/>
    <s v="190616200220775002"/>
    <x v="18"/>
    <x v="2"/>
    <s v="Revisor Instalac. Regadas Oriente"/>
    <x v="0"/>
    <x v="0"/>
    <x v="2"/>
    <x v="1127"/>
    <s v="6 días 09:59"/>
    <x v="830"/>
    <x v="0"/>
    <s v="SIN DATO"/>
    <s v="SIN DATO"/>
    <s v="SIN DATO"/>
    <s v="SIN DATO"/>
    <n v="-75.370338000000004"/>
    <n v="6.2119369999999998"/>
    <s v="SUR-ENE"/>
    <x v="1"/>
    <s v="1"/>
    <x v="0"/>
  </r>
  <r>
    <x v="1296"/>
    <x v="3"/>
    <s v="NUEVO"/>
    <s v="ENEMVI"/>
    <d v="2026-07-02T10:01:10"/>
    <x v="1130"/>
    <n v="70002048"/>
    <s v="ANTONIO DE JESUS USMA HERRERA"/>
    <s v="SIN DATOS"/>
    <s v="3217749115"/>
    <x v="1296"/>
    <x v="33"/>
    <s v="190576200500400000"/>
    <x v="33"/>
    <x v="5"/>
    <s v="Equipo Movimiento de Redes Suroeste"/>
    <x v="0"/>
    <x v="0"/>
    <x v="8"/>
    <x v="1128"/>
    <s v="6 días 10:01"/>
    <x v="831"/>
    <x v="0"/>
    <s v="SIN DATO"/>
    <s v="SIN DATO"/>
    <s v="SIN DATO"/>
    <s v="SIN DATO"/>
    <n v="-75.834735600000002"/>
    <n v="5.7971516999999997"/>
    <s v="SUR-ENE"/>
    <x v="3"/>
    <s v="1"/>
    <x v="0"/>
  </r>
  <r>
    <x v="1297"/>
    <x v="0"/>
    <s v="NUEVO"/>
    <s v="ENERES"/>
    <d v="2026-07-02T10:01:12"/>
    <x v="1131"/>
    <n v="42780374"/>
    <s v="LUZ MERY AGUDELO AGUDELO"/>
    <s v="3314526"/>
    <s v="3052643555"/>
    <x v="1297"/>
    <x v="69"/>
    <s v="190021200600403003"/>
    <x v="69"/>
    <x v="2"/>
    <s v="Revisor Instalac. Regadas Oriente"/>
    <x v="0"/>
    <x v="0"/>
    <x v="2"/>
    <x v="1129"/>
    <s v="6 días 10:01"/>
    <x v="346"/>
    <x v="0"/>
    <s v="SIN DATO"/>
    <s v="SIN DATO"/>
    <s v="SIN DATO"/>
    <s v="SIN DATO"/>
    <n v="-75.126623769999995"/>
    <n v="6.3641770700000002"/>
    <s v="SUR-ENE"/>
    <x v="1"/>
    <s v="1"/>
    <x v="0"/>
  </r>
  <r>
    <x v="1298"/>
    <x v="0"/>
    <s v="NUEVO"/>
    <s v="ENERES"/>
    <d v="2026-07-02T10:01:51"/>
    <x v="1132"/>
    <n v="43706595"/>
    <s v="SOR BEATRIZ PUERTA MORALES"/>
    <s v="SIN DATOS"/>
    <s v="3113468694"/>
    <x v="1298"/>
    <x v="22"/>
    <s v="900050300002090164"/>
    <x v="22"/>
    <x v="2"/>
    <s v="Revisor Instala. Regadas Suroeste"/>
    <x v="1"/>
    <x v="0"/>
    <x v="3"/>
    <x v="1130"/>
    <s v="6 días 10:01"/>
    <x v="832"/>
    <x v="1"/>
    <s v="SIN DATO"/>
    <s v="SIN DATO"/>
    <s v="SIN DATO"/>
    <s v="SIN DATO"/>
    <n v="-75.708215686000003"/>
    <n v="6.0325253630000502"/>
    <s v="SUR-ENE"/>
    <x v="3"/>
    <s v="1"/>
    <x v="1"/>
  </r>
  <r>
    <x v="1299"/>
    <x v="3"/>
    <s v="NUEVO"/>
    <s v="ENEMVI"/>
    <d v="2026-07-02T10:02:25"/>
    <x v="1133"/>
    <n v="43570922"/>
    <s v="MARIA DE LAS MERCEDES ZAPATA RESTREPO"/>
    <s v="SIN DATOS"/>
    <s v="3137893783"/>
    <x v="1299"/>
    <x v="16"/>
    <s v="190735100508400000"/>
    <x v="16"/>
    <x v="5"/>
    <s v="NORDESTE RMRT Fabio Andres Chaverra"/>
    <x v="1"/>
    <x v="0"/>
    <x v="5"/>
    <x v="1131"/>
    <s v="6 días 10:02"/>
    <x v="751"/>
    <x v="0"/>
    <s v="SIN DATO"/>
    <s v="SIN DATO"/>
    <s v="SIN DATO"/>
    <s v="SIN DATO"/>
    <n v="-74.703005070000003"/>
    <n v="7.06963863"/>
    <s v="SUR-ENE"/>
    <x v="4"/>
    <s v="1"/>
    <x v="0"/>
  </r>
  <r>
    <x v="1300"/>
    <x v="0"/>
    <s v="NUEVO"/>
    <s v="ENERES"/>
    <d v="2026-07-02T10:07:53"/>
    <x v="1134"/>
    <n v="1051898"/>
    <s v="KAVI CHARLES TURNBULL"/>
    <s v="SIN DATOS"/>
    <s v="3138048528"/>
    <x v="1300"/>
    <x v="13"/>
    <s v="122025049000000001"/>
    <x v="13"/>
    <x v="2"/>
    <s v="Revisor Instal. Regadas Metrosur"/>
    <x v="0"/>
    <x v="0"/>
    <x v="2"/>
    <x v="1132"/>
    <s v="6 días 10:07"/>
    <x v="833"/>
    <x v="0"/>
    <s v="SIN DATO"/>
    <s v="SIN DATO"/>
    <s v="SIN DATO"/>
    <s v="SIN DATO"/>
    <n v="-75.522328079999994"/>
    <n v="6.2048758499999996"/>
    <s v="SUR-ENE"/>
    <x v="2"/>
    <s v="1"/>
    <x v="0"/>
  </r>
  <r>
    <x v="1301"/>
    <x v="0"/>
    <s v="NUEVO"/>
    <s v="ENEDOM"/>
    <d v="2026-07-09T10:02:17"/>
    <x v="1135"/>
    <n v="43155043"/>
    <s v="YASMIN ELENA CORREA TORREZ"/>
    <s v="SIN DATOS"/>
    <s v="3145597281"/>
    <x v="1301"/>
    <x v="13"/>
    <s v="103051632500000005"/>
    <x v="13"/>
    <x v="0"/>
    <s v="METROSUR Vin. Legal. y Ref. Rega."/>
    <x v="1"/>
    <x v="0"/>
    <x v="3"/>
    <x v="1133"/>
    <s v="0 días 10:02"/>
    <x v="834"/>
    <x v="0"/>
    <s v="9/07/2026 15:26:07"/>
    <s v="LEGALIZADO"/>
    <s v="ROBINSON DE JESUS ALZATE ARANGO"/>
    <s v="Ok se legalizó "/>
    <n v="-75.661282470000003"/>
    <n v="6.1912206799999998"/>
    <s v="SUR-ENE"/>
    <x v="2"/>
    <s v="1"/>
    <x v="0"/>
  </r>
  <r>
    <x v="1302"/>
    <x v="0"/>
    <s v="NUEVO"/>
    <s v="ENERES"/>
    <d v="2026-07-02T10:11:44"/>
    <x v="1136"/>
    <n v="21816991"/>
    <s v="LUZ ADIELA FIGUEROA CUERVO"/>
    <s v="SIN DATOS"/>
    <s v="3161769336"/>
    <x v="1302"/>
    <x v="65"/>
    <s v="190031101585200201"/>
    <x v="65"/>
    <x v="2"/>
    <s v="Region Nordeste"/>
    <x v="1"/>
    <x v="0"/>
    <x v="3"/>
    <x v="1134"/>
    <s v="6 días 10:11"/>
    <x v="835"/>
    <x v="1"/>
    <s v="SIN DATO"/>
    <s v="SIN DATO"/>
    <s v="SIN DATO"/>
    <s v="SIN DATO"/>
    <n v="-75.071939850000007"/>
    <n v="6.90486208"/>
    <s v="SUR-ENE"/>
    <x v="4"/>
    <s v="1"/>
    <x v="1"/>
  </r>
  <r>
    <x v="1303"/>
    <x v="0"/>
    <s v="NUEVO"/>
    <s v="ENERES"/>
    <d v="2026-07-02T10:26:21"/>
    <x v="1137"/>
    <n v="22086860"/>
    <s v="EUNICE DEL SOCORRO HERNANDEZ ESCOBAR"/>
    <s v="SIN DATOS"/>
    <s v="3143136854"/>
    <x v="1303"/>
    <x v="16"/>
    <s v="190736105080000701"/>
    <x v="16"/>
    <x v="2"/>
    <s v="Region Nordeste"/>
    <x v="1"/>
    <x v="0"/>
    <x v="3"/>
    <x v="1135"/>
    <s v="6 días 10:26"/>
    <x v="836"/>
    <x v="1"/>
    <s v="SIN DATO"/>
    <s v="SIN DATO"/>
    <s v="SIN DATO"/>
    <s v="SIN DATO"/>
    <n v="-74.707065999999998"/>
    <n v="7.0814500000000002"/>
    <s v="SUR-ENE"/>
    <x v="4"/>
    <s v="1"/>
    <x v="1"/>
  </r>
  <r>
    <x v="1304"/>
    <x v="0"/>
    <s v="NUEVO"/>
    <s v="ENERES"/>
    <d v="2026-07-02T10:31:48"/>
    <x v="1138"/>
    <n v="22086860"/>
    <s v="EUNICE DEL SOCORRO HERNANDEZ ESCOBAR"/>
    <s v="SIN DATOS"/>
    <s v="3143136854"/>
    <x v="1304"/>
    <x v="16"/>
    <s v="190736105080000201"/>
    <x v="16"/>
    <x v="2"/>
    <s v="Region Nordeste"/>
    <x v="1"/>
    <x v="0"/>
    <x v="3"/>
    <x v="1136"/>
    <s v="6 días 10:31"/>
    <x v="837"/>
    <x v="1"/>
    <s v="SIN DATO"/>
    <s v="SIN DATO"/>
    <s v="SIN DATO"/>
    <s v="SIN DATO"/>
    <n v="-74.707065999999998"/>
    <n v="7.0814500000000002"/>
    <s v="SUR-ENE"/>
    <x v="4"/>
    <s v="1"/>
    <x v="1"/>
  </r>
  <r>
    <x v="1305"/>
    <x v="3"/>
    <s v="NUEVO"/>
    <s v="ENEMVI"/>
    <d v="2026-07-02T10:33:22"/>
    <x v="1139"/>
    <n v="39170491"/>
    <s v="FANNY HERRERA PEREZ"/>
    <s v="SIN DATOS"/>
    <s v="3137881744"/>
    <x v="1305"/>
    <x v="35"/>
    <s v="190858100154810000"/>
    <x v="35"/>
    <x v="5"/>
    <s v="NORDESTE RMRT Fabio Andres Chaverra"/>
    <x v="1"/>
    <x v="0"/>
    <x v="5"/>
    <x v="1137"/>
    <s v="6 días 10:33"/>
    <x v="493"/>
    <x v="0"/>
    <s v="SIN DATO"/>
    <s v="SIN DATO"/>
    <s v="SIN DATO"/>
    <s v="SIN DATO"/>
    <n v="-74.801077980000002"/>
    <n v="6.77413095"/>
    <s v="SUR-ENE"/>
    <x v="4"/>
    <s v="1"/>
    <x v="0"/>
  </r>
  <r>
    <x v="1306"/>
    <x v="0"/>
    <s v="NUEVO"/>
    <s v="ENERES"/>
    <d v="2026-07-02T10:35:01"/>
    <x v="1140"/>
    <n v="22086860"/>
    <s v="EUNICE DEL SOCORRO HERNANDEZ ESCOBAR"/>
    <s v="SIN DATOS"/>
    <s v="3143136854"/>
    <x v="1306"/>
    <x v="16"/>
    <s v="190736105080000301"/>
    <x v="16"/>
    <x v="2"/>
    <s v="Region Nordeste"/>
    <x v="1"/>
    <x v="0"/>
    <x v="3"/>
    <x v="1138"/>
    <s v="6 días 10:35"/>
    <x v="838"/>
    <x v="1"/>
    <s v="SIN DATO"/>
    <s v="SIN DATO"/>
    <s v="SIN DATO"/>
    <s v="SIN DATO"/>
    <n v="-74.707065999999998"/>
    <n v="7.0814500000000002"/>
    <s v="SUR-ENE"/>
    <x v="4"/>
    <s v="1"/>
    <x v="1"/>
  </r>
  <r>
    <x v="1307"/>
    <x v="3"/>
    <s v="NUEVO"/>
    <s v="ENEMVI"/>
    <d v="2026-07-02T10:35:51"/>
    <x v="1141"/>
    <n v="1007643144"/>
    <s v="ERICA YOLIMA QUINTERO BETANCUR"/>
    <s v="SIN DATOS"/>
    <s v="3122503673"/>
    <x v="1307"/>
    <x v="91"/>
    <s v="190059100120320000"/>
    <x v="89"/>
    <x v="5"/>
    <s v="Equipo Movimiento de Redes Suroeste"/>
    <x v="1"/>
    <x v="0"/>
    <x v="5"/>
    <x v="1139"/>
    <s v="6 días 10:35"/>
    <x v="839"/>
    <x v="0"/>
    <s v="SIN DATO"/>
    <s v="SIN DATO"/>
    <s v="SIN DATO"/>
    <s v="SIN DATO"/>
    <n v="-75.786300659999995"/>
    <n v="6.1551162799999997"/>
    <s v="SUR-ENE"/>
    <x v="3"/>
    <s v="1"/>
    <x v="0"/>
  </r>
  <r>
    <x v="1308"/>
    <x v="3"/>
    <s v="NUEVO"/>
    <s v="ENEMVI"/>
    <d v="2026-07-02T10:45:28"/>
    <x v="1142"/>
    <n v="42925489"/>
    <s v="LUZ MARINA GONZALEZ MARIN"/>
    <s v="SIN DATOS"/>
    <s v="3012337630"/>
    <x v="1308"/>
    <x v="42"/>
    <s v="190022100102700000"/>
    <x v="42"/>
    <x v="5"/>
    <s v="Equipo Movimiento de Redes Suroeste"/>
    <x v="1"/>
    <x v="0"/>
    <x v="5"/>
    <x v="1140"/>
    <s v="6 días 10:45"/>
    <x v="840"/>
    <x v="0"/>
    <s v="SIN DATO"/>
    <s v="SIN DATO"/>
    <s v="SIN DATO"/>
    <s v="SIN DATO"/>
    <n v="-75.948756669999995"/>
    <n v="6.2176066700000003"/>
    <s v="SUR-ENE"/>
    <x v="3"/>
    <s v="1"/>
    <x v="0"/>
  </r>
  <r>
    <x v="1309"/>
    <x v="2"/>
    <s v="NUEVO"/>
    <s v="ENENOR"/>
    <d v="2026-07-02T10:52:28"/>
    <x v="1143"/>
    <n v="22086860"/>
    <s v="EUNICE DEL SOCORRO HERNANDEZ ESCOBAR"/>
    <s v="SIN DATOS"/>
    <s v="3143136854"/>
    <x v="1309"/>
    <x v="16"/>
    <s v="190736105080000002"/>
    <x v="16"/>
    <x v="3"/>
    <s v="Region Nordeste"/>
    <x v="1"/>
    <x v="0"/>
    <x v="3"/>
    <x v="1141"/>
    <s v="6 días 10:52"/>
    <x v="841"/>
    <x v="1"/>
    <s v="SIN DATO"/>
    <s v="SIN DATO"/>
    <s v="SIN DATO"/>
    <s v="SIN DATO"/>
    <n v="-74.707065999999998"/>
    <n v="7.0814500000000002"/>
    <s v="SUR-ENE"/>
    <x v="4"/>
    <s v="1"/>
    <x v="1"/>
  </r>
  <r>
    <x v="1310"/>
    <x v="3"/>
    <s v="NUEVO"/>
    <s v="ENEMVI"/>
    <d v="2026-07-02T10:53:14"/>
    <x v="1144"/>
    <n v="901369280"/>
    <s v="INMOBILIARIA HABITAD URBANO S"/>
    <s v="6040000"/>
    <s v="3136803626"/>
    <x v="1310"/>
    <x v="13"/>
    <s v="053729005000790000"/>
    <x v="13"/>
    <x v="5"/>
    <s v="METR Mov Red Trans Anderson Castaño"/>
    <x v="1"/>
    <x v="0"/>
    <x v="5"/>
    <x v="1142"/>
    <s v="6 días 10:53"/>
    <x v="842"/>
    <x v="0"/>
    <s v="SIN DATO"/>
    <s v="SIN DATO"/>
    <s v="SIN DATO"/>
    <s v="SIN DATO"/>
    <n v="-75.59961629"/>
    <n v="6.2435659000000001"/>
    <s v="SUR-ENE"/>
    <x v="2"/>
    <s v="1"/>
    <x v="0"/>
  </r>
  <r>
    <x v="1311"/>
    <x v="0"/>
    <s v="NUEVO"/>
    <s v="ENEDOM"/>
    <d v="2026-07-02T10:57:37"/>
    <x v="1145"/>
    <n v="43805155"/>
    <s v="ANGELA MARIA PEREZ DUQUE"/>
    <s v="SIN DATOS"/>
    <s v="3217552232"/>
    <x v="1311"/>
    <x v="59"/>
    <s v="190657100029700002"/>
    <x v="59"/>
    <x v="4"/>
    <s v="Region Nordeste"/>
    <x v="1"/>
    <x v="0"/>
    <x v="4"/>
    <x v="1143"/>
    <s v="0 días 08:59"/>
    <x v="843"/>
    <x v="0"/>
    <s v="SIN DATO"/>
    <s v="SIN DATO"/>
    <s v="SIN DATO"/>
    <s v="SIN DATO"/>
    <n v="-74.825720290000007"/>
    <n v="6.4913752200000001"/>
    <s v="SUR-ENE"/>
    <x v="4"/>
    <s v="1"/>
    <x v="0"/>
  </r>
  <r>
    <x v="1312"/>
    <x v="3"/>
    <s v="NUEVO"/>
    <s v="ENEMVI"/>
    <d v="2026-07-02T11:08:13"/>
    <x v="1146"/>
    <n v="32212375"/>
    <s v="MARIA EUGENIA PEREZ BERRIO"/>
    <s v="SIN DATOS"/>
    <s v="3127451123"/>
    <x v="1312"/>
    <x v="21"/>
    <s v="190604100325630201"/>
    <x v="21"/>
    <x v="5"/>
    <s v="NORDESTE RMRT Fabio Andres Chaverra"/>
    <x v="1"/>
    <x v="0"/>
    <x v="5"/>
    <x v="1144"/>
    <s v="6 días 11:08"/>
    <x v="174"/>
    <x v="0"/>
    <s v="SIN DATO"/>
    <s v="SIN DATO"/>
    <s v="SIN DATO"/>
    <s v="SIN DATO"/>
    <n v="-74.704034199999995"/>
    <n v="7.0343456800000004"/>
    <s v="SUR-ENE"/>
    <x v="4"/>
    <s v="1"/>
    <x v="0"/>
  </r>
  <r>
    <x v="1313"/>
    <x v="0"/>
    <s v="NUEVO"/>
    <s v="ENERES"/>
    <d v="2026-07-02T11:31:50"/>
    <x v="1147"/>
    <n v="15381205"/>
    <s v="SAUL ALZATE VALENCIA"/>
    <s v="SIN DATOS"/>
    <s v="3126072170"/>
    <x v="1313"/>
    <x v="1"/>
    <s v="190377200692400009"/>
    <x v="1"/>
    <x v="2"/>
    <s v="Revisor Instalac. Regadas Oriente"/>
    <x v="0"/>
    <x v="0"/>
    <x v="2"/>
    <x v="1145"/>
    <s v="6 días 11:31"/>
    <x v="844"/>
    <x v="0"/>
    <s v="SIN DATO"/>
    <s v="SIN DATO"/>
    <s v="SIN DATO"/>
    <s v="SIN DATO"/>
    <n v="-75.455287999999996"/>
    <n v="5.9550559999999999"/>
    <s v="SUR-ENE"/>
    <x v="1"/>
    <s v="1"/>
    <x v="0"/>
  </r>
  <r>
    <x v="1314"/>
    <x v="0"/>
    <s v="NUEVO"/>
    <s v="ENEDOM"/>
    <d v="2026-07-08T15:36:22"/>
    <x v="1148"/>
    <n v="4807724"/>
    <s v="JOSE DEMETRIO CORREA RAMIREZ"/>
    <s v="5089915"/>
    <s v="3108565258"/>
    <x v="1314"/>
    <x v="13"/>
    <s v="705029204200800101"/>
    <x v="13"/>
    <x v="0"/>
    <s v="Habilitación Viviendas Metrosur"/>
    <x v="1"/>
    <x v="0"/>
    <x v="3"/>
    <x v="1146"/>
    <s v="2 días 15:36"/>
    <x v="845"/>
    <x v="0"/>
    <s v="8/07/2026 15:53:18"/>
    <s v="EFECTIVO PARA HV"/>
    <s v="CARLOS MARIO IDARRAGA MEJIA"/>
    <s v="H más pase trajo 2 es 576 contador empotrado metros de pase 24 m de acometida"/>
    <n v="-75.525388629999995"/>
    <n v="6.2347882200000004"/>
    <s v="SUR-ENE"/>
    <x v="2"/>
    <s v="1"/>
    <x v="0"/>
  </r>
  <r>
    <x v="1315"/>
    <x v="0"/>
    <s v="NUEVO"/>
    <s v="ENERES"/>
    <d v="2026-07-02T11:49:32"/>
    <x v="1149"/>
    <n v="1128391972"/>
    <s v="YULIANA ANDREA PORRAS SANCHEZ"/>
    <s v="SIN DATOS"/>
    <s v="3113016641"/>
    <x v="1315"/>
    <x v="30"/>
    <s v="190656200447000001"/>
    <x v="30"/>
    <x v="2"/>
    <s v="Region Occidente"/>
    <x v="0"/>
    <x v="0"/>
    <x v="2"/>
    <x v="1147"/>
    <s v="6 días 11:49"/>
    <x v="41"/>
    <x v="0"/>
    <s v="SIN DATO"/>
    <s v="SIN DATO"/>
    <s v="SIN DATO"/>
    <s v="SIN DATO"/>
    <n v="-75.722006629999996"/>
    <n v="6.4288333700000004"/>
    <s v="SUR-ENE"/>
    <x v="0"/>
    <s v="1"/>
    <x v="0"/>
  </r>
  <r>
    <x v="1316"/>
    <x v="2"/>
    <s v="NUEVO"/>
    <s v="ENENOR"/>
    <d v="2026-07-02T11:58:58"/>
    <x v="1150"/>
    <n v="71369903"/>
    <s v="FRANCISCO JAVIER ARENAS CASTAÑEDA"/>
    <s v="SIN DATOS"/>
    <s v="3148519582"/>
    <x v="1316"/>
    <x v="21"/>
    <s v="190604100058550101"/>
    <x v="21"/>
    <x v="3"/>
    <s v="Region Nordeste"/>
    <x v="1"/>
    <x v="0"/>
    <x v="3"/>
    <x v="1148"/>
    <s v="6 días 11:58"/>
    <x v="846"/>
    <x v="1"/>
    <s v="SIN DATO"/>
    <s v="SIN DATO"/>
    <s v="SIN DATO"/>
    <s v="SIN DATO"/>
    <n v="-74.695047119999998"/>
    <n v="7.0280898199999999"/>
    <s v="SUR-ENE"/>
    <x v="4"/>
    <s v="1"/>
    <x v="1"/>
  </r>
  <r>
    <x v="1317"/>
    <x v="3"/>
    <s v="NUEVO"/>
    <s v="ENEMVI"/>
    <d v="2026-07-02T11:59:05"/>
    <x v="1151"/>
    <n v="1038111975"/>
    <s v="KEVIN ANDREY MORALES CASTRO"/>
    <s v="SIN DATOS"/>
    <s v="3126417228"/>
    <x v="1317"/>
    <x v="13"/>
    <s v="040813000200770000"/>
    <x v="13"/>
    <x v="5"/>
    <s v="METR Mov Red Trans Anderson Castaño"/>
    <x v="1"/>
    <x v="0"/>
    <x v="5"/>
    <x v="1149"/>
    <s v="6 días 11:59"/>
    <x v="847"/>
    <x v="0"/>
    <s v="SIN DATO"/>
    <s v="SIN DATO"/>
    <s v="SIN DATO"/>
    <s v="SIN DATO"/>
    <n v="-75.603765879999997"/>
    <n v="6.2085367900000001"/>
    <s v="SUR-ENE"/>
    <x v="2"/>
    <s v="1"/>
    <x v="0"/>
  </r>
  <r>
    <x v="1318"/>
    <x v="0"/>
    <s v="NUEVO"/>
    <s v="ENEDOM"/>
    <d v="2026-07-02T12:00:56"/>
    <x v="1152"/>
    <n v="1017233641"/>
    <s v="LUIS CARLOS RIOS ZAPATA"/>
    <s v="SIN DATOS"/>
    <s v="3005912190"/>
    <x v="1318"/>
    <x v="44"/>
    <s v="125004580500000101"/>
    <x v="44"/>
    <x v="4"/>
    <s v="METROSUR Vin. Legal. y Ref. Rega."/>
    <x v="0"/>
    <x v="0"/>
    <x v="7"/>
    <x v="1150"/>
    <s v="6 días 12:00"/>
    <x v="848"/>
    <x v="1"/>
    <s v="10/07/2026 15:34:26"/>
    <s v="DESCARTADO"/>
    <s v="ROBINSON DE JESUS ALZATE ARANGO"/>
    <s v="414 casa sola se acordó visita para el martes "/>
    <n v="-75.503797629999994"/>
    <n v="6.18946942"/>
    <s v="SUR-ENE"/>
    <x v="2"/>
    <s v="1"/>
    <x v="1"/>
  </r>
  <r>
    <x v="1319"/>
    <x v="3"/>
    <s v="NUEVO"/>
    <s v="ENEMVI"/>
    <d v="2026-07-02T12:04:03"/>
    <x v="1153"/>
    <n v="42754426"/>
    <s v="MARIA EDILIA SERNA HERNANDEZ"/>
    <s v="SIN DATOS"/>
    <s v="3245390181"/>
    <x v="1319"/>
    <x v="17"/>
    <s v="190113100009723000"/>
    <x v="17"/>
    <x v="5"/>
    <s v="Region Occidente"/>
    <x v="1"/>
    <x v="0"/>
    <x v="5"/>
    <x v="1151"/>
    <s v="6 días 12:04"/>
    <x v="849"/>
    <x v="0"/>
    <s v="SIN DATO"/>
    <s v="SIN DATO"/>
    <s v="SIN DATO"/>
    <s v="SIN DATO"/>
    <n v="-75.909413000000001"/>
    <n v="6.718909"/>
    <s v="SUR-ENE"/>
    <x v="0"/>
    <s v="1"/>
    <x v="0"/>
  </r>
  <r>
    <x v="1320"/>
    <x v="0"/>
    <s v="NUEVO"/>
    <s v="ENEDOM"/>
    <d v="2026-07-08T15:37:30"/>
    <x v="1154"/>
    <n v="1000759090"/>
    <s v="MARIA CAROLINA ACEVEDO FLOREZ"/>
    <s v="SIN DATOS"/>
    <s v="3024192489"/>
    <x v="1320"/>
    <x v="13"/>
    <s v="055177336100040201"/>
    <x v="13"/>
    <x v="0"/>
    <s v="Habilitación Viviendas Metrosur"/>
    <x v="1"/>
    <x v="0"/>
    <x v="3"/>
    <x v="1152"/>
    <s v="2 días 15:37"/>
    <x v="850"/>
    <x v="0"/>
    <s v="8/07/2026 15:54:43"/>
    <s v="EFECTIVO PARA HV"/>
    <s v="CARLOS MARIO IDARRAGA MEJIA"/>
    <s v="HD + pase trabajo 79037 contador empotrado 7 m de paso y 17 m de acometida"/>
    <n v="-75.539971350000002"/>
    <n v="6.2394578000000003"/>
    <s v="SUR-ENE"/>
    <x v="2"/>
    <s v="1"/>
    <x v="0"/>
  </r>
  <r>
    <x v="1321"/>
    <x v="0"/>
    <s v="NUEVO"/>
    <s v="ENEDOM"/>
    <d v="2026-07-08T15:38:34"/>
    <x v="1155"/>
    <n v="71723130"/>
    <s v="ABELARDO  CORDERO BLANDON"/>
    <s v="SIN DATOS"/>
    <s v="3122121515"/>
    <x v="1321"/>
    <x v="13"/>
    <s v="055117228440190201"/>
    <x v="13"/>
    <x v="0"/>
    <s v="Habilitación Viviendas Metrosur"/>
    <x v="1"/>
    <x v="0"/>
    <x v="3"/>
    <x v="1153"/>
    <s v="2 días 15:38"/>
    <x v="851"/>
    <x v="0"/>
    <s v="8/07/2026 15:55:51"/>
    <s v="EFECTIVO PARA HV"/>
    <s v="CARLOS MARIO IDARRAGA MEJIA"/>
    <s v="HD menos para hacer trabajo 39 280 contadores puesto no pase 19 m de acometida"/>
    <n v="-75.542156669999997"/>
    <n v="6.2508383299999997"/>
    <s v="SUR-ENE"/>
    <x v="2"/>
    <s v="1"/>
    <x v="0"/>
  </r>
  <r>
    <x v="1322"/>
    <x v="0"/>
    <s v="CAMBI"/>
    <s v="ENERES"/>
    <d v="2026-07-02T12:34:53"/>
    <x v="1156"/>
    <n v="71742251"/>
    <s v="JUAN CARLOS URIBE MARTINEZ"/>
    <s v="SIN DATOS"/>
    <s v="3175030782"/>
    <x v="1322"/>
    <x v="13"/>
    <s v="053921205300130000"/>
    <x v="13"/>
    <x v="8"/>
    <s v="METROSUR Vin. Leg. Ref. Concentrada"/>
    <x v="1"/>
    <x v="0"/>
    <x v="3"/>
    <x v="1154"/>
    <s v="6 días 12:34"/>
    <x v="852"/>
    <x v="1"/>
    <s v="6/07/2026 23:43:36"/>
    <s v="LEGALIZADO"/>
    <s v="YHAN GIANNY MATURANA LARGACHA"/>
    <s v="Legalizado con servicio visita se demora por motivos del cliente "/>
    <n v="-75.613941639999993"/>
    <n v="6.2480832700000004"/>
    <s v="SUR-ENE"/>
    <x v="2"/>
    <s v="2"/>
    <x v="1"/>
  </r>
  <r>
    <x v="1323"/>
    <x v="0"/>
    <s v="NUEVO"/>
    <s v="ENEDOM"/>
    <d v="2026-07-08T15:40:15"/>
    <x v="1157"/>
    <n v="71723130"/>
    <s v="ABELARDO  CORDERO BLANDON"/>
    <s v="SIN DATOS"/>
    <s v="3122121515"/>
    <x v="1323"/>
    <x v="13"/>
    <s v="055117228440190202"/>
    <x v="13"/>
    <x v="0"/>
    <s v="Habilitación Viviendas Metrosur"/>
    <x v="1"/>
    <x v="0"/>
    <x v="3"/>
    <x v="1155"/>
    <s v="2 días 15:40"/>
    <x v="853"/>
    <x v="0"/>
    <s v="8/07/2026 15:57:00"/>
    <s v="EFECTIVO PARA HV"/>
    <s v="CARLOS MARIO IDARRAGA MEJIA"/>
    <s v="HD menos pase trafo 39280 contadores puesto no pase 19 m de acometida"/>
    <n v="-75.542156669999997"/>
    <n v="6.2508383299999997"/>
    <s v="SUR-ENE"/>
    <x v="2"/>
    <s v="1"/>
    <x v="0"/>
  </r>
  <r>
    <x v="1324"/>
    <x v="3"/>
    <s v="NUEVO"/>
    <s v="ENEMVI"/>
    <d v="2026-07-02T12:49:32"/>
    <x v="1158"/>
    <n v="1020463156"/>
    <s v="VERONICA  SIERRA MARQUEZ"/>
    <s v="SIN DATOS"/>
    <s v="3118328920"/>
    <x v="1324"/>
    <x v="40"/>
    <s v="190649200391179000"/>
    <x v="40"/>
    <x v="5"/>
    <s v="ORIENTE-RMRT-Edwin F. Feria Torres"/>
    <x v="0"/>
    <x v="0"/>
    <x v="8"/>
    <x v="1156"/>
    <s v="6 días 12:49"/>
    <x v="854"/>
    <x v="0"/>
    <s v="SIN DATO"/>
    <s v="SIN DATO"/>
    <s v="SIN DATO"/>
    <s v="SIN DATO"/>
    <n v="-74.958618000000001"/>
    <n v="6.2423549999999999"/>
    <s v="SUR-ENE"/>
    <x v="1"/>
    <s v="1"/>
    <x v="0"/>
  </r>
  <r>
    <x v="1325"/>
    <x v="0"/>
    <s v="CAMBI"/>
    <s v="ENERES"/>
    <d v="2026-07-02T12:56:55"/>
    <x v="1159"/>
    <n v="71742251"/>
    <s v="JUAN CARLOS URIBE MARTINEZ"/>
    <s v="SIN DATOS"/>
    <s v="3175030782"/>
    <x v="1325"/>
    <x v="13"/>
    <s v="053921205300130201"/>
    <x v="13"/>
    <x v="8"/>
    <s v="METROSUR Vin. Leg. Ref. Concentrada"/>
    <x v="1"/>
    <x v="0"/>
    <x v="3"/>
    <x v="1157"/>
    <s v="6 días 12:56"/>
    <x v="855"/>
    <x v="1"/>
    <s v="6/07/2026 23:42:46"/>
    <s v="LEGALIZADO"/>
    <s v="YHAN GIANNY MATURANA LARGACHA"/>
    <s v="Legalizado con servicio visita se demora por motivos del cliente "/>
    <n v="-75.613941639999993"/>
    <n v="6.2480832700000004"/>
    <s v="SUR-ENE"/>
    <x v="2"/>
    <s v="2"/>
    <x v="1"/>
  </r>
  <r>
    <x v="1326"/>
    <x v="0"/>
    <s v="NUEVO"/>
    <s v="ENERES"/>
    <d v="2026-07-02T13:08:23"/>
    <x v="1160"/>
    <n v="24623197"/>
    <s v="MARIA ISLENY RUIZ RIOS"/>
    <s v="SIN DATOS"/>
    <s v="3022101921"/>
    <x v="1326"/>
    <x v="62"/>
    <s v="190550200609790001"/>
    <x v="62"/>
    <x v="2"/>
    <s v="Region Nordeste"/>
    <x v="0"/>
    <x v="0"/>
    <x v="2"/>
    <x v="1158"/>
    <s v="6 días 13:08"/>
    <x v="856"/>
    <x v="0"/>
    <s v="SIN DATO"/>
    <s v="SIN DATO"/>
    <s v="SIN DATO"/>
    <s v="SIN DATO"/>
    <n v="-75.222988000000001"/>
    <n v="6.5432050000000004"/>
    <s v="SUR-ENE"/>
    <x v="4"/>
    <s v="1"/>
    <x v="0"/>
  </r>
  <r>
    <x v="1327"/>
    <x v="0"/>
    <s v="NUEVO"/>
    <s v="ENERES"/>
    <d v="2026-07-02T13:11:15"/>
    <x v="1161"/>
    <n v="63319798"/>
    <s v="GLADYS OROSTEGUI CORREA"/>
    <s v="SIN DATOS"/>
    <s v="3193171869"/>
    <x v="1327"/>
    <x v="14"/>
    <s v="190149200730355001"/>
    <x v="14"/>
    <x v="2"/>
    <s v="Revisor Instalac. Regadas Oriente"/>
    <x v="0"/>
    <x v="0"/>
    <x v="2"/>
    <x v="1159"/>
    <s v="6 días 13:11"/>
    <x v="857"/>
    <x v="0"/>
    <s v="SIN DATO"/>
    <s v="SIN DATO"/>
    <s v="SIN DATO"/>
    <s v="SIN DATO"/>
    <n v="-75.3535538"/>
    <n v="6.0490550000000001"/>
    <s v="SUR-ENE"/>
    <x v="1"/>
    <s v="1"/>
    <x v="0"/>
  </r>
  <r>
    <x v="1328"/>
    <x v="3"/>
    <s v="NUEVO"/>
    <s v="ENEMVI"/>
    <d v="2026-07-02T13:16:36"/>
    <x v="1162"/>
    <n v="1020461607"/>
    <s v="LEIDY  CATAÑO"/>
    <s v="5962370"/>
    <s v="3116203769"/>
    <x v="1328"/>
    <x v="13"/>
    <s v="114006825000000000"/>
    <x v="13"/>
    <x v="5"/>
    <s v="METR Mov Red Trans Anderson Castaño"/>
    <x v="1"/>
    <x v="0"/>
    <x v="5"/>
    <x v="1160"/>
    <s v="6 días 13:16"/>
    <x v="858"/>
    <x v="0"/>
    <s v="SIN DATO"/>
    <s v="SIN DATO"/>
    <s v="SIN DATO"/>
    <s v="SIN DATO"/>
    <n v="-75.618950999999996"/>
    <n v="6.2019739999999999"/>
    <s v="SUR-ENE"/>
    <x v="2"/>
    <s v="1"/>
    <x v="0"/>
  </r>
  <r>
    <x v="1329"/>
    <x v="0"/>
    <s v="CAMBI"/>
    <s v="ENERES"/>
    <d v="2026-07-02T13:22:39"/>
    <x v="1163"/>
    <n v="71742251"/>
    <s v="JUAN CARLOS URIBE MARTINEZ"/>
    <s v="SIN DATOS"/>
    <s v="3175030782"/>
    <x v="1329"/>
    <x v="13"/>
    <s v="053921205300130301"/>
    <x v="13"/>
    <x v="8"/>
    <s v="METROSUR Vin. Leg. Ref. Concentrada"/>
    <x v="1"/>
    <x v="0"/>
    <x v="3"/>
    <x v="1161"/>
    <s v="6 días 13:22"/>
    <x v="859"/>
    <x v="1"/>
    <s v="6/07/2026 23:42:01"/>
    <s v="LEGALIZADO"/>
    <s v="YHAN GIANNY MATURANA LARGACHA"/>
    <s v="Legalizado con servicio visita se demora por motivos del cliente "/>
    <n v="-75.613941639999993"/>
    <n v="6.2480832700000004"/>
    <s v="SUR-ENE"/>
    <x v="2"/>
    <s v="2"/>
    <x v="1"/>
  </r>
  <r>
    <x v="1330"/>
    <x v="3"/>
    <s v="NUEVO"/>
    <s v="ENEMVI"/>
    <d v="2026-07-02T13:25:42"/>
    <x v="1164"/>
    <n v="98512641"/>
    <s v="WILFREDY GARCIA RINCON"/>
    <s v="SIN DATOS"/>
    <s v="3012240246"/>
    <x v="1330"/>
    <x v="49"/>
    <s v="382324008100150000"/>
    <x v="49"/>
    <x v="5"/>
    <s v="ORIENTE-RMRT-Edwin F. Feria Torres"/>
    <x v="1"/>
    <x v="0"/>
    <x v="5"/>
    <x v="1162"/>
    <s v="6 días 13:25"/>
    <x v="860"/>
    <x v="0"/>
    <s v="SIN DATO"/>
    <s v="SIN DATO"/>
    <s v="SIN DATO"/>
    <s v="SIN DATO"/>
    <n v="-75.165892279999994"/>
    <n v="6.2324191000000004"/>
    <s v="SUR-ENE"/>
    <x v="1"/>
    <s v="1"/>
    <x v="0"/>
  </r>
  <r>
    <x v="1331"/>
    <x v="3"/>
    <s v="NUEVO"/>
    <s v="ENEMVI"/>
    <d v="2026-07-02T13:33:42"/>
    <x v="1165"/>
    <n v="3592602"/>
    <s v="JAIME ALBERTO ESCALANTE VELEZ"/>
    <s v="SIN DATOS"/>
    <s v="3136735160"/>
    <x v="1331"/>
    <x v="50"/>
    <s v="190383100316400000"/>
    <x v="50"/>
    <x v="5"/>
    <s v="Equipo Movimiento de Redes Suroeste"/>
    <x v="1"/>
    <x v="0"/>
    <x v="5"/>
    <x v="1163"/>
    <s v="6 días 13:33"/>
    <x v="207"/>
    <x v="0"/>
    <s v="SIN DATO"/>
    <s v="SIN DATO"/>
    <s v="SIN DATO"/>
    <s v="SIN DATO"/>
    <n v="-75.606442900000005"/>
    <n v="5.7375821399999998"/>
    <s v="SUR-ENE"/>
    <x v="3"/>
    <s v="1"/>
    <x v="0"/>
  </r>
  <r>
    <x v="1332"/>
    <x v="0"/>
    <s v="NUEVO"/>
    <s v="ENERES"/>
    <d v="2026-07-02T13:43:09"/>
    <x v="1166"/>
    <n v="71086492"/>
    <s v="JOHN EULISES PALACIOS CORDOBA"/>
    <s v="SIN DATOS"/>
    <s v="3123785304"/>
    <x v="1332"/>
    <x v="16"/>
    <s v="190736104734800001"/>
    <x v="16"/>
    <x v="2"/>
    <s v="Region Nordeste"/>
    <x v="1"/>
    <x v="0"/>
    <x v="3"/>
    <x v="1164"/>
    <s v="6 días 13:43"/>
    <x v="861"/>
    <x v="1"/>
    <s v="SIN DATO"/>
    <s v="SIN DATO"/>
    <s v="SIN DATO"/>
    <s v="SIN DATO"/>
    <n v="-74.704488690000005"/>
    <n v="7.0832662900000001"/>
    <s v="SUR-ENE"/>
    <x v="4"/>
    <s v="1"/>
    <x v="1"/>
  </r>
  <r>
    <x v="1333"/>
    <x v="0"/>
    <s v="CAMBI"/>
    <s v="ENERES"/>
    <d v="2026-07-02T13:45:59"/>
    <x v="1167"/>
    <n v="71086492"/>
    <s v="JOHN EULISES PALACIOS CORDOBA"/>
    <s v="SIN DATOS"/>
    <s v="3123785304"/>
    <x v="1333"/>
    <x v="16"/>
    <s v="190736104734800000"/>
    <x v="16"/>
    <x v="8"/>
    <s v="Region Nordeste"/>
    <x v="1"/>
    <x v="0"/>
    <x v="3"/>
    <x v="1165"/>
    <s v="6 días 13:45"/>
    <x v="862"/>
    <x v="1"/>
    <s v="SIN DATO"/>
    <s v="SIN DATO"/>
    <s v="SIN DATO"/>
    <s v="SIN DATO"/>
    <n v="-74.704488690000005"/>
    <n v="7.0832662900000001"/>
    <s v="SUR-ENE"/>
    <x v="4"/>
    <s v="2"/>
    <x v="1"/>
  </r>
  <r>
    <x v="1334"/>
    <x v="0"/>
    <s v="NUEVO"/>
    <s v="ENERES"/>
    <d v="2026-07-02T13:49:02"/>
    <x v="1168"/>
    <n v="1045026019"/>
    <s v="MARIO DE JESUS VALENCIA VALENCIA"/>
    <s v="SIN DATOS"/>
    <s v="3011104682"/>
    <x v="1334"/>
    <x v="4"/>
    <s v="190698200721800005"/>
    <x v="4"/>
    <x v="2"/>
    <s v="Revisor Instalac. Regadas Oriente"/>
    <x v="0"/>
    <x v="0"/>
    <x v="2"/>
    <x v="1166"/>
    <s v="6 días 13:49"/>
    <x v="124"/>
    <x v="0"/>
    <s v="SIN DATO"/>
    <s v="SIN DATO"/>
    <s v="SIN DATO"/>
    <s v="SIN DATO"/>
    <n v="-75.276403779999995"/>
    <n v="6.1148634800000004"/>
    <s v="SUR-ENE"/>
    <x v="1"/>
    <s v="1"/>
    <x v="0"/>
  </r>
  <r>
    <x v="1335"/>
    <x v="0"/>
    <s v="NUEVO"/>
    <s v="ENERES"/>
    <d v="2026-07-02T13:52:14"/>
    <x v="1169"/>
    <n v="1216726101"/>
    <s v="LESLEI MERCHAN CACERES"/>
    <s v="SIN DATOS"/>
    <s v="3506709745"/>
    <x v="1335"/>
    <x v="13"/>
    <s v="086318006300230225"/>
    <x v="13"/>
    <x v="2"/>
    <s v="Revisor Instal. Regadas Metrosur"/>
    <x v="1"/>
    <x v="0"/>
    <x v="3"/>
    <x v="1167"/>
    <s v="6 días 13:52"/>
    <x v="863"/>
    <x v="1"/>
    <s v="SIN DATO"/>
    <s v="SIN DATO"/>
    <s v="SIN DATO"/>
    <s v="SIN DATO"/>
    <n v="-75.642016999999996"/>
    <n v="6.2854080000000003"/>
    <s v="SUR-ENE"/>
    <x v="2"/>
    <s v="1"/>
    <x v="1"/>
  </r>
  <r>
    <x v="1336"/>
    <x v="3"/>
    <s v="NUEVO"/>
    <s v="ENEMVI"/>
    <d v="2026-07-02T14:00:32"/>
    <x v="1170"/>
    <n v="42936955"/>
    <s v="GLORIA ALEIDA ROJO MUNERA"/>
    <s v="SIN DATOS"/>
    <s v="3206293938"/>
    <x v="1336"/>
    <x v="16"/>
    <s v="190735100554000001"/>
    <x v="16"/>
    <x v="5"/>
    <s v="NORDESTE RMRT Fabio Andres Chaverra"/>
    <x v="1"/>
    <x v="0"/>
    <x v="5"/>
    <x v="1168"/>
    <s v="6 días 14:00"/>
    <x v="191"/>
    <x v="0"/>
    <s v="SIN DATO"/>
    <s v="SIN DATO"/>
    <s v="SIN DATO"/>
    <s v="SIN DATO"/>
    <n v="-74.702912449999999"/>
    <n v="7.0731043800000002"/>
    <s v="SUR-ENE"/>
    <x v="4"/>
    <s v="1"/>
    <x v="0"/>
  </r>
  <r>
    <x v="1337"/>
    <x v="2"/>
    <s v="NUEVO"/>
    <s v="ENENOR"/>
    <d v="2026-07-02T14:07:08"/>
    <x v="1171"/>
    <n v="39451091"/>
    <s v="ISABEL CRISTINA MONTOYA POSADA"/>
    <s v="SIN DATOS"/>
    <s v="3104030148"/>
    <x v="1337"/>
    <x v="18"/>
    <s v="190617200583150013"/>
    <x v="18"/>
    <x v="3"/>
    <s v="Revisor Instalac. Regadas Oriente"/>
    <x v="0"/>
    <x v="0"/>
    <x v="2"/>
    <x v="1169"/>
    <s v="6 días 14:07"/>
    <x v="864"/>
    <x v="0"/>
    <s v="SIN DATO"/>
    <s v="SIN DATO"/>
    <s v="SIN DATO"/>
    <s v="SIN DATO"/>
    <n v="-75.398999000000003"/>
    <n v="6.1379780000000004"/>
    <s v="SUR-ENE"/>
    <x v="1"/>
    <s v="1"/>
    <x v="0"/>
  </r>
  <r>
    <x v="1338"/>
    <x v="0"/>
    <s v="NUEVO"/>
    <s v="ENERES"/>
    <d v="2026-07-02T14:09:10"/>
    <x v="1172"/>
    <n v="70852261"/>
    <s v="JAVIER GUSTAVO CORRALES GALEANO"/>
    <s v="SIN DATOS"/>
    <s v="3217240501"/>
    <x v="1338"/>
    <x v="7"/>
    <s v="190789100020700005"/>
    <x v="7"/>
    <x v="2"/>
    <s v="Revisor Instala. Regadas Suroeste"/>
    <x v="1"/>
    <x v="0"/>
    <x v="3"/>
    <x v="1170"/>
    <s v="6 días 14:09"/>
    <x v="865"/>
    <x v="1"/>
    <s v="SIN DATO"/>
    <s v="SIN DATO"/>
    <s v="SIN DATO"/>
    <s v="SIN DATO"/>
    <n v="-75.712784889999995"/>
    <n v="5.66107972"/>
    <s v="SUR-ENE"/>
    <x v="3"/>
    <s v="1"/>
    <x v="1"/>
  </r>
  <r>
    <x v="1339"/>
    <x v="0"/>
    <s v="NUEVO"/>
    <s v="ENERES"/>
    <d v="2026-07-02T14:14:49"/>
    <x v="1173"/>
    <n v="43636912"/>
    <s v="SANDRA MILENA BERRIO NIETO"/>
    <s v="SIN DATOS"/>
    <s v="3225409542"/>
    <x v="1339"/>
    <x v="36"/>
    <s v="190660200600935003"/>
    <x v="36"/>
    <x v="2"/>
    <s v="Revisor Instalac. Regadas Oriente"/>
    <x v="0"/>
    <x v="0"/>
    <x v="2"/>
    <x v="1171"/>
    <s v="6 días 14:14"/>
    <x v="866"/>
    <x v="0"/>
    <s v="SIN DATO"/>
    <s v="SIN DATO"/>
    <s v="SIN DATO"/>
    <s v="SIN DATO"/>
    <n v="-75.004599990000003"/>
    <n v="6.0625181399999999"/>
    <s v="SUR-ENE"/>
    <x v="1"/>
    <s v="1"/>
    <x v="0"/>
  </r>
  <r>
    <x v="1340"/>
    <x v="0"/>
    <s v="CAMBI"/>
    <s v="ENERES"/>
    <d v="2026-07-02T14:17:56"/>
    <x v="1174"/>
    <n v="98702070"/>
    <s v="DIEGO ANDRES HIGUITA"/>
    <s v="SIN DATOS"/>
    <s v="3104030148"/>
    <x v="1340"/>
    <x v="14"/>
    <s v="190149200775642102"/>
    <x v="14"/>
    <x v="8"/>
    <s v="Revisor Instalac. Regadas Oriente"/>
    <x v="0"/>
    <x v="0"/>
    <x v="2"/>
    <x v="1172"/>
    <s v="6 días 14:17"/>
    <x v="867"/>
    <x v="0"/>
    <s v="SIN DATO"/>
    <s v="SIN DATO"/>
    <s v="SIN DATO"/>
    <s v="SIN DATO"/>
    <n v="-75.328661760000003"/>
    <n v="6.0643480800000003"/>
    <s v="SUR-ENE"/>
    <x v="1"/>
    <s v="2"/>
    <x v="0"/>
  </r>
  <r>
    <x v="1341"/>
    <x v="0"/>
    <s v="CAMBI"/>
    <s v="ENERES"/>
    <d v="2026-07-02T14:23:19"/>
    <x v="1175"/>
    <n v="15538489"/>
    <s v="FRANCISCO ELIECER PINEDA ISAZA"/>
    <s v="SIN DATOS"/>
    <s v="3117930653"/>
    <x v="1341"/>
    <x v="21"/>
    <s v="190604100074845000"/>
    <x v="21"/>
    <x v="8"/>
    <s v="Region Nordeste"/>
    <x v="1"/>
    <x v="0"/>
    <x v="3"/>
    <x v="1173"/>
    <s v="6 días 14:23"/>
    <x v="868"/>
    <x v="1"/>
    <s v="SIN DATO"/>
    <s v="SIN DATO"/>
    <s v="SIN DATO"/>
    <s v="SIN DATO"/>
    <n v="-74.692174449999996"/>
    <n v="7.0242382499999998"/>
    <s v="SUR-ENE"/>
    <x v="4"/>
    <s v="2"/>
    <x v="1"/>
  </r>
  <r>
    <x v="1342"/>
    <x v="0"/>
    <s v="NUEVO"/>
    <s v="ENERES"/>
    <d v="2026-07-02T14:24:02"/>
    <x v="1176"/>
    <n v="71679755"/>
    <s v="JAIRO IVAN GONZALEZ GOMEZ"/>
    <s v="3112399"/>
    <s v="3122978632"/>
    <x v="1342"/>
    <x v="18"/>
    <s v="190617200654188035"/>
    <x v="18"/>
    <x v="2"/>
    <s v="Revisor Instalac. Regadas Oriente"/>
    <x v="0"/>
    <x v="0"/>
    <x v="2"/>
    <x v="1174"/>
    <s v="6 días 14:24"/>
    <x v="606"/>
    <x v="0"/>
    <s v="SIN DATO"/>
    <s v="SIN DATO"/>
    <s v="SIN DATO"/>
    <s v="SIN DATO"/>
    <n v="-75.396050000000002"/>
    <n v="6.1139049999999999"/>
    <s v="SUR-ENE"/>
    <x v="1"/>
    <s v="1"/>
    <x v="0"/>
  </r>
  <r>
    <x v="1343"/>
    <x v="0"/>
    <s v="NUEVO"/>
    <s v="ENERES"/>
    <d v="2026-07-02T14:29:09"/>
    <x v="1177"/>
    <n v="39186401"/>
    <s v="ADRIANA PATRICIA RODRIGUEZ ARENAS"/>
    <s v="SIN DATOS"/>
    <s v="3127330826"/>
    <x v="1343"/>
    <x v="1"/>
    <s v="190375100776110010"/>
    <x v="1"/>
    <x v="2"/>
    <s v="Revisor Instalac. Regadas Oriente"/>
    <x v="1"/>
    <x v="0"/>
    <x v="3"/>
    <x v="1175"/>
    <s v="6 días 14:29"/>
    <x v="869"/>
    <x v="1"/>
    <s v="SIN DATO"/>
    <s v="SIN DATO"/>
    <s v="SIN DATO"/>
    <s v="SIN DATO"/>
    <n v="-75.429652250000004"/>
    <n v="6.0236450599999998"/>
    <s v="SUR-ENE"/>
    <x v="1"/>
    <s v="1"/>
    <x v="1"/>
  </r>
  <r>
    <x v="1344"/>
    <x v="0"/>
    <s v="NUEVO"/>
    <s v="ENERES"/>
    <d v="2026-07-02T14:31:53"/>
    <x v="1178"/>
    <n v="3452290"/>
    <s v="FABIAN HUMBERTO CARDEÑO RESTREPO"/>
    <s v="8567253"/>
    <s v="3105129867"/>
    <x v="1344"/>
    <x v="71"/>
    <s v="190206100284500001"/>
    <x v="71"/>
    <x v="2"/>
    <s v="Revisor Instalac. Regadas Oriente"/>
    <x v="1"/>
    <x v="0"/>
    <x v="3"/>
    <x v="1176"/>
    <s v="6 días 14:31"/>
    <x v="870"/>
    <x v="1"/>
    <s v="SIN DATO"/>
    <s v="SIN DATO"/>
    <s v="SIN DATO"/>
    <s v="SIN DATO"/>
    <n v="-75.255020889999997"/>
    <n v="6.3952144000000004"/>
    <s v="SUR-ENE"/>
    <x v="1"/>
    <s v="1"/>
    <x v="1"/>
  </r>
  <r>
    <x v="1345"/>
    <x v="0"/>
    <s v="NUEVO"/>
    <s v="ENERES"/>
    <d v="2026-07-02T14:45:26"/>
    <x v="1179"/>
    <n v="15538489"/>
    <s v="FRANCISCO ELIECER PINEDA ISAZA"/>
    <s v="SIN DATOS"/>
    <s v="3117930653"/>
    <x v="1345"/>
    <x v="21"/>
    <s v="190604100074845901"/>
    <x v="21"/>
    <x v="2"/>
    <s v="Region Nordeste"/>
    <x v="1"/>
    <x v="0"/>
    <x v="3"/>
    <x v="1177"/>
    <s v="6 días 14:45"/>
    <x v="871"/>
    <x v="1"/>
    <s v="SIN DATO"/>
    <s v="SIN DATO"/>
    <s v="SIN DATO"/>
    <s v="SIN DATO"/>
    <n v="-74.692412000000004"/>
    <n v="7.0242430000000002"/>
    <s v="SUR-ENE"/>
    <x v="4"/>
    <s v="1"/>
    <x v="1"/>
  </r>
  <r>
    <x v="1346"/>
    <x v="0"/>
    <s v="NUEVO"/>
    <s v="ENERES"/>
    <d v="2026-07-02T14:49:59"/>
    <x v="1180"/>
    <n v="15538489"/>
    <s v="FRANCISCO ELIECER PINEDA ISAZA"/>
    <s v="SIN DATOS"/>
    <s v="3117930653"/>
    <x v="1346"/>
    <x v="21"/>
    <s v="190604100074845902"/>
    <x v="21"/>
    <x v="2"/>
    <s v="Region Nordeste"/>
    <x v="1"/>
    <x v="0"/>
    <x v="3"/>
    <x v="1178"/>
    <s v="6 días 14:49"/>
    <x v="872"/>
    <x v="1"/>
    <s v="SIN DATO"/>
    <s v="SIN DATO"/>
    <s v="SIN DATO"/>
    <s v="SIN DATO"/>
    <n v="-74.692412000000004"/>
    <n v="7.0242430000000002"/>
    <s v="SUR-ENE"/>
    <x v="4"/>
    <s v="1"/>
    <x v="1"/>
  </r>
  <r>
    <x v="1347"/>
    <x v="3"/>
    <s v="NUEVO"/>
    <s v="ENEMVI"/>
    <d v="2026-07-02T14:53:01"/>
    <x v="1181"/>
    <n v="1037499322"/>
    <s v="WILMAR ANDRES MUÑOZ TORRES"/>
    <s v="SIN DATOS"/>
    <s v="3202421369"/>
    <x v="1347"/>
    <x v="59"/>
    <s v="190657100018580000"/>
    <x v="59"/>
    <x v="5"/>
    <s v="NORDESTE RMRT Fabio Andres Chaverra"/>
    <x v="1"/>
    <x v="0"/>
    <x v="5"/>
    <x v="1179"/>
    <s v="6 días 14:53"/>
    <x v="779"/>
    <x v="0"/>
    <s v="SIN DATO"/>
    <s v="SIN DATO"/>
    <s v="SIN DATO"/>
    <s v="SIN DATO"/>
    <n v="-74.829539780000005"/>
    <n v="6.4954097500000003"/>
    <s v="SUR-ENE"/>
    <x v="4"/>
    <s v="1"/>
    <x v="0"/>
  </r>
  <r>
    <x v="1348"/>
    <x v="0"/>
    <s v="NUEVO"/>
    <s v="ENERES"/>
    <d v="2026-07-02T14:58:48"/>
    <x v="1182"/>
    <n v="22029990"/>
    <s v="DIANA PATRICIA SUAREZ MONSALVE"/>
    <s v="6025247"/>
    <s v="3117764381"/>
    <x v="1348"/>
    <x v="85"/>
    <s v="190142100048340201"/>
    <x v="83"/>
    <x v="2"/>
    <s v="Region Nordeste"/>
    <x v="1"/>
    <x v="0"/>
    <x v="3"/>
    <x v="1180"/>
    <s v="6 días 14:58"/>
    <x v="873"/>
    <x v="1"/>
    <s v="SIN DATO"/>
    <s v="SIN DATO"/>
    <s v="SIN DATO"/>
    <s v="SIN DATO"/>
    <n v="-74.758850629999998"/>
    <n v="6.41233801"/>
    <s v="SUR-ENE"/>
    <x v="4"/>
    <s v="1"/>
    <x v="1"/>
  </r>
  <r>
    <x v="1349"/>
    <x v="2"/>
    <s v="NUEVO"/>
    <s v="ENENOR"/>
    <d v="2026-07-02T15:01:24"/>
    <x v="1183"/>
    <n v="7526303"/>
    <s v="MARIANO CHILO CUENE"/>
    <s v="7738609"/>
    <s v="3137830395"/>
    <x v="1349"/>
    <x v="13"/>
    <s v="136029966800000083"/>
    <x v="13"/>
    <x v="3"/>
    <s v="Revisor Instal. Regadas Metrosur"/>
    <x v="1"/>
    <x v="0"/>
    <x v="3"/>
    <x v="1181"/>
    <s v="6 días 15:01"/>
    <x v="874"/>
    <x v="1"/>
    <s v="SIN DATO"/>
    <s v="SIN DATO"/>
    <s v="SIN DATO"/>
    <s v="SIN DATO"/>
    <n v="-75.611340179999999"/>
    <n v="6.27386365"/>
    <s v="SUR-ENE"/>
    <x v="2"/>
    <s v="1"/>
    <x v="1"/>
  </r>
  <r>
    <x v="1350"/>
    <x v="0"/>
    <s v="NUEVO"/>
    <s v="ENERES"/>
    <d v="2026-07-02T15:07:48"/>
    <x v="1184"/>
    <n v="1037070004"/>
    <s v="JEISON DAVID GIRALDO GOMEZ"/>
    <s v="SIN DATOS"/>
    <s v="3127287085"/>
    <x v="1350"/>
    <x v="20"/>
    <s v="190667100263400301"/>
    <x v="20"/>
    <x v="2"/>
    <s v="Revisor Instalac. Regadas Oriente"/>
    <x v="1"/>
    <x v="0"/>
    <x v="3"/>
    <x v="1182"/>
    <s v="6 días 15:07"/>
    <x v="875"/>
    <x v="1"/>
    <s v="SIN DATO"/>
    <s v="SIN DATO"/>
    <s v="SIN DATO"/>
    <s v="SIN DATO"/>
    <n v="-75.028373729999998"/>
    <n v="6.2941035999999997"/>
    <s v="SUR-ENE"/>
    <x v="1"/>
    <s v="1"/>
    <x v="1"/>
  </r>
  <r>
    <x v="1351"/>
    <x v="3"/>
    <s v="NUEVO"/>
    <s v="ENEMVI"/>
    <d v="2026-07-02T15:19:25"/>
    <x v="1185"/>
    <n v="1017181114"/>
    <s v="JULIAN ESTEBAN LOPEZ HENAO"/>
    <s v="SIN DATOS"/>
    <s v="3206754476"/>
    <x v="1351"/>
    <x v="9"/>
    <s v="190440200860550000"/>
    <x v="9"/>
    <x v="5"/>
    <s v="ORIENTE-RMRT-Edwin F. Feria Torres"/>
    <x v="0"/>
    <x v="0"/>
    <x v="8"/>
    <x v="1183"/>
    <s v="6 días 15:19"/>
    <x v="876"/>
    <x v="0"/>
    <s v="SIN DATO"/>
    <s v="SIN DATO"/>
    <s v="SIN DATO"/>
    <s v="SIN DATO"/>
    <n v="-75.306609679999994"/>
    <n v="6.2036584599999998"/>
    <s v="SUR-ENE"/>
    <x v="1"/>
    <s v="1"/>
    <x v="0"/>
  </r>
  <r>
    <x v="1352"/>
    <x v="0"/>
    <s v="CAMBI"/>
    <s v="ENERES"/>
    <d v="2026-07-02T15:21:05"/>
    <x v="1186"/>
    <n v="15387427"/>
    <s v="JUAN CARLOS CARMONA ARANGO"/>
    <s v="5536932"/>
    <s v="3113132300"/>
    <x v="1352"/>
    <x v="1"/>
    <s v="190376200093015000"/>
    <x v="1"/>
    <x v="8"/>
    <s v="Revisor Instalac. Regadas Oriente"/>
    <x v="0"/>
    <x v="0"/>
    <x v="2"/>
    <x v="1184"/>
    <s v="6 días 15:21"/>
    <x v="877"/>
    <x v="0"/>
    <s v="SIN DATO"/>
    <s v="SIN DATO"/>
    <s v="SIN DATO"/>
    <s v="SIN DATO"/>
    <n v="-75.413585999999995"/>
    <n v="6.053877"/>
    <s v="SUR-ENE"/>
    <x v="1"/>
    <s v="2"/>
    <x v="0"/>
  </r>
  <r>
    <x v="1353"/>
    <x v="0"/>
    <s v="CAMBI"/>
    <s v="ENERES"/>
    <d v="2026-07-02T15:21:45"/>
    <x v="1187"/>
    <n v="71771711"/>
    <s v="GLEIBER ANDREY LOAIZA CORREA"/>
    <s v="3634307"/>
    <s v="3175130121"/>
    <x v="1353"/>
    <x v="2"/>
    <s v="190138200816922000"/>
    <x v="2"/>
    <x v="8"/>
    <s v="Region Occidente"/>
    <x v="0"/>
    <x v="0"/>
    <x v="2"/>
    <x v="1185"/>
    <s v="6 días 15:21"/>
    <x v="877"/>
    <x v="0"/>
    <s v="SIN DATO"/>
    <s v="SIN DATO"/>
    <s v="SIN DATO"/>
    <s v="SIN DATO"/>
    <n v="-76.086808809999994"/>
    <n v="6.8227759600000004"/>
    <s v="SUR-ENE"/>
    <x v="0"/>
    <s v="2"/>
    <x v="0"/>
  </r>
  <r>
    <x v="1354"/>
    <x v="0"/>
    <s v="NUEVO"/>
    <s v="ENERES"/>
    <d v="2026-07-02T15:25:30"/>
    <x v="1188"/>
    <n v="43989291"/>
    <s v="LEIDY YULIANA SALAZAR BRUNAL"/>
    <s v="5042590"/>
    <s v="3008718740"/>
    <x v="1354"/>
    <x v="71"/>
    <s v="190021200501809002"/>
    <x v="71"/>
    <x v="2"/>
    <s v="Revisor Instalac. Regadas Oriente"/>
    <x v="0"/>
    <x v="0"/>
    <x v="2"/>
    <x v="1186"/>
    <s v="6 días 15:25"/>
    <x v="878"/>
    <x v="0"/>
    <s v="SIN DATO"/>
    <s v="SIN DATO"/>
    <s v="SIN DATO"/>
    <s v="SIN DATO"/>
    <n v="-75.158494000000005"/>
    <n v="6.3726479999999999"/>
    <s v="SUR-ENE"/>
    <x v="1"/>
    <s v="1"/>
    <x v="0"/>
  </r>
  <r>
    <x v="1355"/>
    <x v="0"/>
    <s v="NUEVO"/>
    <s v="ENEDOM"/>
    <d v="2026-07-09T14:33:36"/>
    <x v="1189"/>
    <n v="39170203"/>
    <s v="ANA EDILIA VELASQUEZ RUIZ"/>
    <s v="4502177"/>
    <s v="3226792086"/>
    <x v="1355"/>
    <x v="35"/>
    <s v="190858100160920001"/>
    <x v="35"/>
    <x v="0"/>
    <s v="Region Nordeste"/>
    <x v="1"/>
    <x v="0"/>
    <x v="3"/>
    <x v="1187"/>
    <s v="0 días 14:33"/>
    <x v="879"/>
    <x v="0"/>
    <s v="SIN DATO"/>
    <s v="SIN DATO"/>
    <s v="SIN DATO"/>
    <s v="SIN DATO"/>
    <n v="-74.799383649999996"/>
    <n v="6.7722318599999998"/>
    <s v="SUR-ENE"/>
    <x v="4"/>
    <s v="1"/>
    <x v="0"/>
  </r>
  <r>
    <x v="1356"/>
    <x v="0"/>
    <s v="CAMBI"/>
    <s v="ENERES"/>
    <d v="2026-07-02T15:37:33"/>
    <x v="1190"/>
    <n v="8309745"/>
    <s v="ANDREW LUIS DAVIDSON OLARTE"/>
    <s v="SIN DATOS"/>
    <s v="3146940296"/>
    <x v="1356"/>
    <x v="18"/>
    <s v="190617200499070000"/>
    <x v="18"/>
    <x v="8"/>
    <s v="Revisor Instalac. Regadas Oriente"/>
    <x v="0"/>
    <x v="0"/>
    <x v="2"/>
    <x v="1188"/>
    <s v="5 días 12:03"/>
    <x v="880"/>
    <x v="0"/>
    <s v="SIN DATO"/>
    <s v="SIN DATO"/>
    <s v="SIN DATO"/>
    <s v="SIN DATO"/>
    <n v="-75.410936840999995"/>
    <n v="6.1513271930000402"/>
    <s v="SUR-ENE"/>
    <x v="1"/>
    <s v="2"/>
    <x v="0"/>
  </r>
  <r>
    <x v="1357"/>
    <x v="0"/>
    <s v="NUEVO"/>
    <s v="ENERES"/>
    <d v="2026-07-02T15:37:37"/>
    <x v="1191"/>
    <n v="43466209"/>
    <s v="NOHORA ALBA RAMIREZ ZULUAGA"/>
    <s v="SIN DATOS"/>
    <s v="3193171869"/>
    <x v="1357"/>
    <x v="14"/>
    <s v="190149100124193002"/>
    <x v="14"/>
    <x v="2"/>
    <s v="Revisor Instalac. Regadas Oriente"/>
    <x v="1"/>
    <x v="0"/>
    <x v="3"/>
    <x v="1189"/>
    <s v="6 días 15:37"/>
    <x v="881"/>
    <x v="1"/>
    <s v="SIN DATO"/>
    <s v="SIN DATO"/>
    <s v="SIN DATO"/>
    <s v="SIN DATO"/>
    <n v="-75.339569999999995"/>
    <n v="6.0850710000000001"/>
    <s v="SUR-ENE"/>
    <x v="1"/>
    <s v="1"/>
    <x v="1"/>
  </r>
  <r>
    <x v="1358"/>
    <x v="0"/>
    <s v="NUEVO"/>
    <s v="ENEDOM"/>
    <d v="2026-07-06T08:15:59"/>
    <x v="1192"/>
    <n v="98631393"/>
    <s v="JAIRO ESMILSON MORALES MONTOYA"/>
    <s v="SIN DATOS"/>
    <s v="3113250149"/>
    <x v="1358"/>
    <x v="6"/>
    <s v="163006907600000001"/>
    <x v="6"/>
    <x v="0"/>
    <s v="Habilitación Viviendas Metrosur"/>
    <x v="1"/>
    <x v="0"/>
    <x v="3"/>
    <x v="1190"/>
    <s v="4 días 08:15"/>
    <x v="882"/>
    <x v="0"/>
    <s v="3/07/2026 15:54:28"/>
    <s v="EFECTIVO PARA HV"/>
    <s v="ROBINSON DE JESUS ALZATE ARANGO"/>
    <s v="Hv instalar acometida para alimentar gabinete ya el usuario la compro"/>
    <n v="-75.604740660000004"/>
    <n v="6.1939928799999997"/>
    <s v="SUR-ENE"/>
    <x v="2"/>
    <s v="1"/>
    <x v="0"/>
  </r>
  <r>
    <x v="1359"/>
    <x v="0"/>
    <s v="NUEVO"/>
    <s v="ENERES"/>
    <d v="2026-07-02T15:58:55"/>
    <x v="1193"/>
    <n v="1039624521"/>
    <s v="LUISA MARIA MAYA ZAPATA"/>
    <s v="SIN DATOS"/>
    <s v="3214397049"/>
    <x v="1359"/>
    <x v="10"/>
    <s v="190411200310560006"/>
    <x v="10"/>
    <x v="2"/>
    <s v="Region Occidente"/>
    <x v="0"/>
    <x v="0"/>
    <x v="2"/>
    <x v="1191"/>
    <s v="6 días 15:58"/>
    <x v="883"/>
    <x v="0"/>
    <s v="SIN DATO"/>
    <s v="SIN DATO"/>
    <s v="SIN DATO"/>
    <s v="SIN DATO"/>
    <n v="-75.807927000000007"/>
    <n v="6.6811730000000003"/>
    <s v="SUR-ENE"/>
    <x v="0"/>
    <s v="1"/>
    <x v="0"/>
  </r>
  <r>
    <x v="1360"/>
    <x v="0"/>
    <s v="NUEVO"/>
    <s v="ENERES"/>
    <d v="2026-07-02T15:59:46"/>
    <x v="1194"/>
    <n v="43793735"/>
    <s v="MARIA CECILIA CARVAJAL MARIN"/>
    <s v="SIN DATOS"/>
    <s v="3113272448"/>
    <x v="1360"/>
    <x v="11"/>
    <s v="190318203429550003"/>
    <x v="11"/>
    <x v="2"/>
    <s v="Revisor Instalac. Regadas Oriente"/>
    <x v="0"/>
    <x v="0"/>
    <x v="2"/>
    <x v="1192"/>
    <s v="6 días 15:59"/>
    <x v="884"/>
    <x v="0"/>
    <s v="SIN DATO"/>
    <s v="SIN DATO"/>
    <s v="SIN DATO"/>
    <s v="SIN DATO"/>
    <n v="-75.440323730000003"/>
    <n v="6.2470237300000004"/>
    <s v="SUR-ENE"/>
    <x v="1"/>
    <s v="1"/>
    <x v="0"/>
  </r>
  <r>
    <x v="1361"/>
    <x v="0"/>
    <s v="NUEVO"/>
    <s v="ENERES"/>
    <d v="2026-07-02T16:02:14"/>
    <x v="1195"/>
    <n v="70434341"/>
    <s v="JESUS YOBANY MONTOYA MONTOYA"/>
    <s v="SIN DATOS"/>
    <s v="3146561202"/>
    <x v="1361"/>
    <x v="40"/>
    <s v="190649100000850402"/>
    <x v="40"/>
    <x v="2"/>
    <s v="Revisor Instalac. Regadas Oriente"/>
    <x v="1"/>
    <x v="0"/>
    <x v="3"/>
    <x v="1193"/>
    <s v="5 días 11:51"/>
    <x v="885"/>
    <x v="1"/>
    <s v="SIN DATO"/>
    <s v="SIN DATO"/>
    <s v="SIN DATO"/>
    <s v="SIN DATO"/>
    <n v="-74.907925534"/>
    <n v="6.1958162400000596"/>
    <s v="SUR-ENE"/>
    <x v="1"/>
    <s v="1"/>
    <x v="1"/>
  </r>
  <r>
    <x v="1362"/>
    <x v="0"/>
    <s v="NUEVO"/>
    <s v="ENERES"/>
    <d v="2026-07-02T16:02:31"/>
    <x v="1196"/>
    <n v="1017127867"/>
    <s v="JUAN DAVID GIRALDO MUÑOZ"/>
    <s v="SIN DATOS"/>
    <s v="3162781958"/>
    <x v="1362"/>
    <x v="61"/>
    <s v="190102200580370001"/>
    <x v="61"/>
    <x v="2"/>
    <s v="Revisor Instala. Regadas Suroeste"/>
    <x v="0"/>
    <x v="0"/>
    <x v="2"/>
    <x v="1194"/>
    <s v="6 días 16:02"/>
    <x v="886"/>
    <x v="0"/>
    <s v="SIN DATO"/>
    <s v="SIN DATO"/>
    <s v="SIN DATO"/>
    <s v="SIN DATO"/>
    <n v="-75.990953849999997"/>
    <n v="5.7845654199999998"/>
    <s v="SUR-ENE"/>
    <x v="3"/>
    <s v="1"/>
    <x v="0"/>
  </r>
  <r>
    <x v="1363"/>
    <x v="0"/>
    <s v="NUEVO"/>
    <s v="ENEDOM"/>
    <d v="2026-07-07T08:19:30"/>
    <x v="1197"/>
    <n v="70514000"/>
    <s v="RUBEN DARIO MEJIA TORO"/>
    <s v="SIN DATOS"/>
    <s v="3012595855"/>
    <x v="1363"/>
    <x v="6"/>
    <s v="163009090000000003"/>
    <x v="6"/>
    <x v="0"/>
    <s v="Habilitación Viviendas Metrosur"/>
    <x v="1"/>
    <x v="0"/>
    <x v="3"/>
    <x v="1195"/>
    <s v="3 días 08:19"/>
    <x v="594"/>
    <x v="0"/>
    <s v="6/07/2026 16:31:39"/>
    <s v="EFECTIVO PARA HV"/>
    <s v="ROBINSON DE JESUS ALZATE ARANGO"/>
    <s v="Hv+pase + bornera trafo 306940"/>
    <n v="-75.608424920000004"/>
    <n v="6.1939615400000001"/>
    <s v="SUR-ENE"/>
    <x v="2"/>
    <s v="1"/>
    <x v="0"/>
  </r>
  <r>
    <x v="1364"/>
    <x v="2"/>
    <s v="NUEVO"/>
    <s v="ENENOR"/>
    <d v="2026-07-02T16:05:23"/>
    <x v="1198"/>
    <n v="1022098229"/>
    <s v="XIOMARA ANDREA ALCARAZ HOLGUIN"/>
    <s v="SIN DATOS"/>
    <s v="3105009523"/>
    <x v="1364"/>
    <x v="15"/>
    <s v="190042200591879001"/>
    <x v="15"/>
    <x v="3"/>
    <s v="Region Occidente"/>
    <x v="0"/>
    <x v="0"/>
    <x v="2"/>
    <x v="1196"/>
    <s v="6 días 16:05"/>
    <x v="887"/>
    <x v="0"/>
    <s v="SIN DATO"/>
    <s v="SIN DATO"/>
    <s v="SIN DATO"/>
    <s v="SIN DATO"/>
    <n v="-75.834293000000002"/>
    <n v="6.5823049999999999"/>
    <s v="SUR-ENE"/>
    <x v="0"/>
    <s v="1"/>
    <x v="0"/>
  </r>
  <r>
    <x v="1365"/>
    <x v="0"/>
    <s v="CAMBI"/>
    <s v="ENERES"/>
    <d v="2026-07-02T16:16:09"/>
    <x v="1199"/>
    <n v="77026726"/>
    <s v="LUIS EDUARDO ALVAREZ SERRANO"/>
    <s v="SIN DATOS"/>
    <s v="3137481678"/>
    <x v="1365"/>
    <x v="1"/>
    <s v="190375100688180101"/>
    <x v="1"/>
    <x v="8"/>
    <s v="Revisor Instalac. Regadas Oriente"/>
    <x v="1"/>
    <x v="0"/>
    <x v="3"/>
    <x v="1197"/>
    <s v="6 días 16:16"/>
    <x v="888"/>
    <x v="1"/>
    <s v="SIN DATO"/>
    <s v="SIN DATO"/>
    <s v="SIN DATO"/>
    <s v="SIN DATO"/>
    <n v="-75.430555560000002"/>
    <n v="6.0191667000000004"/>
    <s v="SUR-ENE"/>
    <x v="1"/>
    <s v="2"/>
    <x v="1"/>
  </r>
  <r>
    <x v="1366"/>
    <x v="4"/>
    <s v="NUEVO"/>
    <s v="ENEPRE"/>
    <d v="2026-07-02T16:18:46"/>
    <x v="1200"/>
    <n v="26271844"/>
    <s v="NICOLASA PALACIOS DE PALOMEQUE"/>
    <s v="5824803"/>
    <s v="3012750921"/>
    <x v="1366"/>
    <x v="13"/>
    <s v="055216105220760224"/>
    <x v="13"/>
    <x v="6"/>
    <s v="Energía Prepago Metrosur"/>
    <x v="1"/>
    <x v="0"/>
    <x v="6"/>
    <x v="1198"/>
    <s v="3 días 12:35"/>
    <x v="889"/>
    <x v="0"/>
    <s v="SIN DATO"/>
    <s v="SIN DATO"/>
    <s v="SIN DATO"/>
    <s v="SIN DATO"/>
    <n v="-75.544469000000007"/>
    <n v="6.2472149999999997"/>
    <s v="SUR-ENE"/>
    <x v="2"/>
    <s v="1"/>
    <x v="0"/>
  </r>
  <r>
    <x v="1367"/>
    <x v="3"/>
    <s v="NUEVO"/>
    <s v="ENEMVI"/>
    <d v="2026-07-02T16:18:51"/>
    <x v="1201"/>
    <n v="8016044"/>
    <s v="JUAN ARLEY JARAMILLO JARAMILLO"/>
    <s v="SIN DATOS"/>
    <s v="3143062969"/>
    <x v="1367"/>
    <x v="65"/>
    <s v="190031101205490000"/>
    <x v="65"/>
    <x v="5"/>
    <s v="NORDESTE RMRT Fabio Andres Chaverra"/>
    <x v="1"/>
    <x v="0"/>
    <x v="5"/>
    <x v="1199"/>
    <s v="6 días 16:18"/>
    <x v="660"/>
    <x v="0"/>
    <s v="SIN DATO"/>
    <s v="SIN DATO"/>
    <s v="SIN DATO"/>
    <s v="SIN DATO"/>
    <n v="-75.07581227"/>
    <n v="6.9089720200000002"/>
    <s v="SUR-ENE"/>
    <x v="4"/>
    <s v="1"/>
    <x v="0"/>
  </r>
  <r>
    <x v="1368"/>
    <x v="2"/>
    <s v="NUEVO"/>
    <s v="ENENOR"/>
    <d v="2026-07-02T16:19:06"/>
    <x v="1202"/>
    <n v="98489854"/>
    <s v="JOHN JAIRO ROLDAN AVENDAÑO"/>
    <s v="3904050"/>
    <s v="3004400855"/>
    <x v="1368"/>
    <x v="30"/>
    <s v="190656200461781002"/>
    <x v="30"/>
    <x v="3"/>
    <s v="Region Occidente"/>
    <x v="0"/>
    <x v="0"/>
    <x v="2"/>
    <x v="1200"/>
    <s v="6 días 16:19"/>
    <x v="890"/>
    <x v="0"/>
    <s v="SIN DATO"/>
    <s v="SIN DATO"/>
    <s v="SIN DATO"/>
    <s v="SIN DATO"/>
    <n v="-75.718643"/>
    <n v="6.4259170000000001"/>
    <s v="SUR-ENE"/>
    <x v="0"/>
    <s v="1"/>
    <x v="0"/>
  </r>
  <r>
    <x v="1369"/>
    <x v="0"/>
    <s v="NUEVO"/>
    <s v="ENERES"/>
    <d v="2026-07-02T16:19:15"/>
    <x v="1203"/>
    <n v="22086860"/>
    <s v="EUNICE DEL SOCORRO HERNANDEZ ESCOBAR"/>
    <s v="SIN DATOS"/>
    <s v="3143136854"/>
    <x v="1369"/>
    <x v="16"/>
    <s v="190736105080000006"/>
    <x v="16"/>
    <x v="2"/>
    <s v="Region Nordeste"/>
    <x v="1"/>
    <x v="0"/>
    <x v="3"/>
    <x v="1201"/>
    <s v="6 días 16:19"/>
    <x v="366"/>
    <x v="1"/>
    <s v="SIN DATO"/>
    <s v="SIN DATO"/>
    <s v="SIN DATO"/>
    <s v="SIN DATO"/>
    <n v="-74.707065999999998"/>
    <n v="7.0814500000000002"/>
    <s v="SUR-ENE"/>
    <x v="4"/>
    <s v="1"/>
    <x v="1"/>
  </r>
  <r>
    <x v="1370"/>
    <x v="0"/>
    <s v="NUEVO"/>
    <s v="ENERES"/>
    <d v="2026-07-02T16:22:29"/>
    <x v="1204"/>
    <n v="1020406149"/>
    <s v="PAULINA PEREZ CUERVO"/>
    <s v="SIN DATOS"/>
    <s v="3022682615"/>
    <x v="1370"/>
    <x v="29"/>
    <s v="190550200553075001"/>
    <x v="29"/>
    <x v="2"/>
    <s v="Region Nordeste"/>
    <x v="0"/>
    <x v="0"/>
    <x v="2"/>
    <x v="1202"/>
    <s v="6 días 16:22"/>
    <x v="891"/>
    <x v="0"/>
    <s v="SIN DATO"/>
    <s v="SIN DATO"/>
    <s v="SIN DATO"/>
    <s v="SIN DATO"/>
    <n v="-75.159717700000002"/>
    <n v="6.5979117499999997"/>
    <s v="SUR-ENE"/>
    <x v="4"/>
    <s v="1"/>
    <x v="0"/>
  </r>
  <r>
    <x v="1371"/>
    <x v="0"/>
    <s v="NUEVO"/>
    <s v="ENERES"/>
    <d v="2026-07-02T16:26:17"/>
    <x v="1205"/>
    <n v="77026726"/>
    <s v="LUIS EDUARDO ALVAREZ SERRANO"/>
    <s v="SIN DATOS"/>
    <s v="3137481678"/>
    <x v="1371"/>
    <x v="1"/>
    <s v="190375100688180111"/>
    <x v="1"/>
    <x v="2"/>
    <s v="Revisor Instalac. Regadas Oriente"/>
    <x v="1"/>
    <x v="0"/>
    <x v="3"/>
    <x v="1203"/>
    <s v="6 días 16:26"/>
    <x v="655"/>
    <x v="1"/>
    <s v="SIN DATO"/>
    <s v="SIN DATO"/>
    <s v="SIN DATO"/>
    <s v="SIN DATO"/>
    <n v="-75.432074999999998"/>
    <n v="6.0201830000000003"/>
    <s v="SUR-ENE"/>
    <x v="1"/>
    <s v="1"/>
    <x v="1"/>
  </r>
  <r>
    <x v="1372"/>
    <x v="2"/>
    <s v="NUEVO"/>
    <s v="ENENOR"/>
    <d v="2026-07-02T16:26:48"/>
    <x v="1206"/>
    <n v="22086860"/>
    <s v="EUNICE DEL SOCORRO HERNANDEZ ESCOBAR"/>
    <s v="SIN DATOS"/>
    <s v="3143136854"/>
    <x v="1372"/>
    <x v="16"/>
    <s v="190736105080000003"/>
    <x v="16"/>
    <x v="3"/>
    <s v="Region Nordeste"/>
    <x v="1"/>
    <x v="0"/>
    <x v="3"/>
    <x v="1204"/>
    <s v="6 días 16:26"/>
    <x v="655"/>
    <x v="1"/>
    <s v="SIN DATO"/>
    <s v="SIN DATO"/>
    <s v="SIN DATO"/>
    <s v="SIN DATO"/>
    <n v="-74.707065999999998"/>
    <n v="7.0814500000000002"/>
    <s v="SUR-ENE"/>
    <x v="4"/>
    <s v="1"/>
    <x v="1"/>
  </r>
  <r>
    <x v="1373"/>
    <x v="0"/>
    <s v="NUEVO"/>
    <s v="ENERES"/>
    <d v="2026-07-02T16:41:26"/>
    <x v="1207"/>
    <n v="10188815"/>
    <s v="JOSE VILMER GARZON RODRIGUEZ"/>
    <s v="SIN DATOS"/>
    <s v="3226341013"/>
    <x v="1373"/>
    <x v="14"/>
    <s v="190149200660875002"/>
    <x v="14"/>
    <x v="2"/>
    <s v="Revisor Instalac. Regadas Oriente"/>
    <x v="0"/>
    <x v="0"/>
    <x v="2"/>
    <x v="1205"/>
    <s v="6 días 16:41"/>
    <x v="892"/>
    <x v="0"/>
    <s v="SIN DATO"/>
    <s v="SIN DATO"/>
    <s v="SIN DATO"/>
    <s v="SIN DATO"/>
    <n v="-75.360465689999998"/>
    <n v="6.11469752"/>
    <s v="SUR-ENE"/>
    <x v="1"/>
    <s v="1"/>
    <x v="0"/>
  </r>
  <r>
    <x v="1374"/>
    <x v="0"/>
    <s v="NUEVO"/>
    <s v="ENERES"/>
    <d v="2026-07-02T16:46:24"/>
    <x v="1208"/>
    <n v="8085566"/>
    <s v="ARNOBIS FLOREZ DURANGO"/>
    <s v="SIN DATOS"/>
    <s v="3206536718"/>
    <x v="1374"/>
    <x v="24"/>
    <s v="190284100510882005"/>
    <x v="24"/>
    <x v="2"/>
    <s v="Region Occidente"/>
    <x v="1"/>
    <x v="0"/>
    <x v="3"/>
    <x v="1206"/>
    <s v="6 días 16:46"/>
    <x v="893"/>
    <x v="1"/>
    <s v="SIN DATO"/>
    <s v="SIN DATO"/>
    <s v="SIN DATO"/>
    <s v="SIN DATO"/>
    <n v="-76.127009999999999"/>
    <n v="6.7820980000000004"/>
    <s v="SUR-ENE"/>
    <x v="0"/>
    <s v="1"/>
    <x v="1"/>
  </r>
  <r>
    <x v="1375"/>
    <x v="0"/>
    <s v="NUEVO"/>
    <s v="ENERES"/>
    <d v="2026-07-02T16:48:08"/>
    <x v="1209"/>
    <n v="1037499348"/>
    <s v="JONNY MAURICIO DIAZ MORALES"/>
    <s v="8656883"/>
    <s v="3148004588"/>
    <x v="1375"/>
    <x v="13"/>
    <s v="147044971000000101"/>
    <x v="13"/>
    <x v="2"/>
    <s v="Revisor Instal. Regadas Metrosur"/>
    <x v="0"/>
    <x v="0"/>
    <x v="2"/>
    <x v="1207"/>
    <s v="6 días 16:48"/>
    <x v="894"/>
    <x v="0"/>
    <s v="SIN DATO"/>
    <s v="SIN DATO"/>
    <s v="SIN DATO"/>
    <s v="SIN DATO"/>
    <n v="-75.648719999999997"/>
    <n v="6.2973819999999998"/>
    <s v="SUR-ENE"/>
    <x v="2"/>
    <s v="1"/>
    <x v="0"/>
  </r>
  <r>
    <x v="1376"/>
    <x v="0"/>
    <s v="NUEVO"/>
    <s v="ENERES"/>
    <d v="2026-07-02T16:53:54"/>
    <x v="1210"/>
    <n v="43826549"/>
    <s v="GLORIA ESTELA GOMEZ ROJAS"/>
    <s v="4946762"/>
    <s v="3014490674"/>
    <x v="1376"/>
    <x v="13"/>
    <s v="083116302200430100"/>
    <x v="13"/>
    <x v="2"/>
    <s v="Revisor Instal. Regadas Metrosur"/>
    <x v="1"/>
    <x v="0"/>
    <x v="3"/>
    <x v="1208"/>
    <s v="6 días 16:53"/>
    <x v="617"/>
    <x v="1"/>
    <s v="SIN DATO"/>
    <s v="SIN DATO"/>
    <s v="SIN DATO"/>
    <s v="SIN DATO"/>
    <n v="-75.624410999999995"/>
    <n v="6.2488510000000002"/>
    <s v="SUR-ENE"/>
    <x v="2"/>
    <s v="1"/>
    <x v="1"/>
  </r>
  <r>
    <x v="1377"/>
    <x v="0"/>
    <s v="NUEVO"/>
    <s v="ENERES"/>
    <d v="2026-07-02T17:10:51"/>
    <x v="1211"/>
    <n v="32278029"/>
    <s v="DRENY YANED USUGA SALAS"/>
    <s v="SIN DATOS"/>
    <s v="3234989700"/>
    <x v="1377"/>
    <x v="24"/>
    <s v="190284100787600008"/>
    <x v="24"/>
    <x v="2"/>
    <s v="Region Occidente"/>
    <x v="1"/>
    <x v="0"/>
    <x v="3"/>
    <x v="1209"/>
    <s v="6 días 17:10"/>
    <x v="895"/>
    <x v="1"/>
    <s v="SIN DATO"/>
    <s v="SIN DATO"/>
    <s v="SIN DATO"/>
    <s v="SIN DATO"/>
    <n v="-76.127983290000003"/>
    <n v="6.7688234300000003"/>
    <s v="SUR-ENE"/>
    <x v="0"/>
    <s v="1"/>
    <x v="1"/>
  </r>
  <r>
    <x v="1378"/>
    <x v="3"/>
    <s v="NUEVO"/>
    <s v="ENEMVI"/>
    <d v="2026-07-02T17:24:25"/>
    <x v="1212"/>
    <n v="15372651"/>
    <s v="PEDRO PABLO POSSO"/>
    <s v="SIN DATOS"/>
    <s v="3112758594"/>
    <x v="1378"/>
    <x v="13"/>
    <s v="055025106111010104"/>
    <x v="13"/>
    <x v="5"/>
    <s v="METR Mov Red Trans Anderson Castaño"/>
    <x v="1"/>
    <x v="0"/>
    <x v="5"/>
    <x v="1210"/>
    <s v="6 días 17:24"/>
    <x v="896"/>
    <x v="0"/>
    <s v="SIN DATO"/>
    <s v="SIN DATO"/>
    <s v="SIN DATO"/>
    <s v="SIN DATO"/>
    <n v="-75.528510580000003"/>
    <n v="6.2383006999999999"/>
    <s v="SUR-ENE"/>
    <x v="2"/>
    <s v="1"/>
    <x v="0"/>
  </r>
  <r>
    <x v="1379"/>
    <x v="0"/>
    <s v="NUEVO"/>
    <s v="ENEDOM"/>
    <d v="2026-07-08T11:52:36"/>
    <x v="1213"/>
    <n v="71004928"/>
    <s v="RAMEIRO LEON PAMPLONA ARREDONDO"/>
    <s v="SIN DATOS"/>
    <s v="3187992094"/>
    <x v="1379"/>
    <x v="21"/>
    <s v="190604100301232000"/>
    <x v="21"/>
    <x v="0"/>
    <s v="NORDESTE Vin-Legal. y Ref. Reg."/>
    <x v="1"/>
    <x v="0"/>
    <x v="3"/>
    <x v="1211"/>
    <s v="2 días 11:52"/>
    <x v="897"/>
    <x v="0"/>
    <s v="SIN DATO"/>
    <s v="SIN DATO"/>
    <s v="SIN DATO"/>
    <s v="SIN DATO"/>
    <n v="-74.553574247"/>
    <n v="6.9984314760000599"/>
    <s v="SUR-ENE"/>
    <x v="4"/>
    <s v="1"/>
    <x v="0"/>
  </r>
  <r>
    <x v="1380"/>
    <x v="0"/>
    <s v="NUEVO"/>
    <s v="ENERES"/>
    <d v="2026-07-02T18:03:46"/>
    <x v="1214"/>
    <n v="15286236"/>
    <s v="JHON JAVIER ECHAVARRIA RIVAS"/>
    <s v="SIN DATOS"/>
    <s v="3146793103"/>
    <x v="1380"/>
    <x v="66"/>
    <s v="190543100106000401"/>
    <x v="66"/>
    <x v="2"/>
    <s v="Region Occidente"/>
    <x v="1"/>
    <x v="0"/>
    <x v="3"/>
    <x v="1212"/>
    <s v="6 días 18:03"/>
    <x v="898"/>
    <x v="1"/>
    <s v="SIN DATO"/>
    <s v="SIN DATO"/>
    <s v="SIN DATO"/>
    <s v="SIN DATO"/>
    <n v="-75.909248270000006"/>
    <n v="7.0222927400000001"/>
    <s v="SUR-ENE"/>
    <x v="0"/>
    <s v="1"/>
    <x v="1"/>
  </r>
  <r>
    <x v="1381"/>
    <x v="0"/>
    <s v="NUEVO"/>
    <s v="ENEDOM"/>
    <d v="2026-07-02T18:30:45"/>
    <x v="1215"/>
    <n v="43098506"/>
    <s v="OLGA PATRICIA GALLEGO GIRALDO"/>
    <s v="SIN DATOS"/>
    <s v="3017749156"/>
    <x v="1381"/>
    <x v="13"/>
    <s v="116005357250000201"/>
    <x v="13"/>
    <x v="4"/>
    <s v="METROSUR Vin. Legal. y Ref. Rega."/>
    <x v="1"/>
    <x v="1"/>
    <x v="4"/>
    <x v="1213"/>
    <s v="0 días 08:25"/>
    <x v="899"/>
    <x v="0"/>
    <s v="8/07/2026 22:31:32"/>
    <s v="DESCARTADO"/>
    <s v="JONNY ALEXANDER GUZMAN CONTRERAS"/>
    <s v="Casa sola "/>
    <n v="-75.634525280000005"/>
    <n v="6.2344071200000002"/>
    <s v="SUR-ENE"/>
    <x v="2"/>
    <s v="1"/>
    <x v="0"/>
  </r>
  <r>
    <x v="1382"/>
    <x v="3"/>
    <s v="NUEVO"/>
    <s v="ENEMVI"/>
    <d v="2026-07-03T07:24:45"/>
    <x v="1216"/>
    <n v="1035700287"/>
    <s v="FRANCISCO JAVIER RUEDA DAVID"/>
    <s v="SIN DATOS"/>
    <s v="3044599945"/>
    <x v="1382"/>
    <x v="48"/>
    <s v="190306200704840000"/>
    <x v="48"/>
    <x v="5"/>
    <s v="Region Occidente"/>
    <x v="0"/>
    <x v="0"/>
    <x v="8"/>
    <x v="1214"/>
    <s v="5 días 07:24"/>
    <x v="900"/>
    <x v="0"/>
    <s v="SIN DATO"/>
    <s v="SIN DATO"/>
    <s v="SIN DATO"/>
    <s v="SIN DATO"/>
    <n v="-75.959453150000002"/>
    <n v="6.6318271199999996"/>
    <s v="SUR-ENE"/>
    <x v="0"/>
    <s v="1"/>
    <x v="0"/>
  </r>
  <r>
    <x v="1383"/>
    <x v="2"/>
    <s v="NUEVO"/>
    <s v="ENENOR"/>
    <d v="2026-07-03T07:28:26"/>
    <x v="1217"/>
    <n v="8909049961"/>
    <s v="EMPRESAS PUBLICAS DE MEDELLIN ESP"/>
    <s v="3808080"/>
    <s v="SIN DATOS"/>
    <x v="1383"/>
    <x v="44"/>
    <s v="023417005200308000"/>
    <x v="44"/>
    <x v="3"/>
    <s v="Control Pérdidas Energía Metrosur"/>
    <x v="1"/>
    <x v="0"/>
    <x v="3"/>
    <x v="1215"/>
    <s v="5 días 07:28"/>
    <x v="901"/>
    <x v="1"/>
    <s v="SIN DATO"/>
    <s v="SIN DATO"/>
    <s v="SIN DATO"/>
    <s v="SIN DATO"/>
    <n v="-75.590442999999993"/>
    <n v="6.1724379999999996"/>
    <s v="SUR-ENE"/>
    <x v="2"/>
    <s v="1"/>
    <x v="1"/>
  </r>
  <r>
    <x v="1384"/>
    <x v="2"/>
    <s v="NUEVO"/>
    <s v="ENENOR"/>
    <d v="2026-07-03T07:34:53"/>
    <x v="1218"/>
    <n v="2000031010"/>
    <s v="LUIS JOSE PALACIOS FUENMAYOR"/>
    <s v="3342460"/>
    <s v="3104728232"/>
    <x v="1384"/>
    <x v="61"/>
    <s v="190102200545550005"/>
    <x v="61"/>
    <x v="3"/>
    <s v="Revisor Instala. Regadas Suroeste"/>
    <x v="0"/>
    <x v="0"/>
    <x v="2"/>
    <x v="1216"/>
    <s v="5 días 07:34"/>
    <x v="902"/>
    <x v="0"/>
    <s v="SIN DATO"/>
    <s v="SIN DATO"/>
    <s v="SIN DATO"/>
    <s v="SIN DATO"/>
    <n v="-76.002374959999997"/>
    <n v="5.7964508700000001"/>
    <s v="SUR-ENE"/>
    <x v="3"/>
    <s v="1"/>
    <x v="0"/>
  </r>
  <r>
    <x v="1385"/>
    <x v="3"/>
    <s v="NUEVO"/>
    <s v="ENEMVI"/>
    <d v="2026-07-03T07:49:42"/>
    <x v="1219"/>
    <n v="98570042"/>
    <s v="MANUEL IGNACIO AUBAD HENAO"/>
    <s v="SIN DATOS"/>
    <s v="3012091271"/>
    <x v="1385"/>
    <x v="13"/>
    <s v="146024220000000000"/>
    <x v="13"/>
    <x v="5"/>
    <s v="METR Mov Red Trans Anderson Castaño"/>
    <x v="0"/>
    <x v="0"/>
    <x v="8"/>
    <x v="1217"/>
    <s v="5 días 07:49"/>
    <x v="903"/>
    <x v="0"/>
    <s v="SIN DATO"/>
    <s v="SIN DATO"/>
    <s v="SIN DATO"/>
    <s v="SIN DATO"/>
    <n v="-75.702370999999999"/>
    <n v="6.3567130000000001"/>
    <s v="SUR-ENE"/>
    <x v="2"/>
    <s v="1"/>
    <x v="0"/>
  </r>
  <r>
    <x v="1386"/>
    <x v="2"/>
    <s v="NUEVO"/>
    <s v="ENENOR"/>
    <d v="2026-07-03T07:50:45"/>
    <x v="1220"/>
    <n v="811005433"/>
    <s v="ASOCIACION DE USUARIOS AC"/>
    <s v="5575609"/>
    <s v="3104270466"/>
    <x v="1386"/>
    <x v="11"/>
    <s v="130024275500000001"/>
    <x v="11"/>
    <x v="3"/>
    <s v="Revisor Instalac. Regadas Oriente"/>
    <x v="0"/>
    <x v="0"/>
    <x v="2"/>
    <x v="1218"/>
    <s v="5 días 07:50"/>
    <x v="904"/>
    <x v="0"/>
    <s v="SIN DATO"/>
    <s v="SIN DATO"/>
    <s v="SIN DATO"/>
    <s v="SIN DATO"/>
    <n v="-75.468542310000004"/>
    <n v="6.2266688099999996"/>
    <s v="SUR-ENE"/>
    <x v="1"/>
    <s v="1"/>
    <x v="0"/>
  </r>
  <r>
    <x v="1387"/>
    <x v="0"/>
    <s v="NUEVO"/>
    <s v="ENERES"/>
    <d v="2026-07-03T07:51:59"/>
    <x v="1221"/>
    <n v="1001444210"/>
    <s v="MARIANA CARDONA SANCHEZ"/>
    <s v="SIN DATOS"/>
    <s v="3148784155"/>
    <x v="1387"/>
    <x v="8"/>
    <s v="190584200445220003"/>
    <x v="8"/>
    <x v="2"/>
    <s v="Revisor Instalac. Regadas Oriente"/>
    <x v="0"/>
    <x v="0"/>
    <x v="2"/>
    <x v="1219"/>
    <s v="5 días 07:51"/>
    <x v="905"/>
    <x v="0"/>
    <s v="SIN DATO"/>
    <s v="SIN DATO"/>
    <s v="SIN DATO"/>
    <s v="SIN DATO"/>
    <n v="-74.773677669999998"/>
    <n v="5.9284508300000001"/>
    <s v="SUR-ENE"/>
    <x v="1"/>
    <s v="1"/>
    <x v="0"/>
  </r>
  <r>
    <x v="1388"/>
    <x v="0"/>
    <s v="NUEVO"/>
    <s v="ENERES"/>
    <d v="2026-07-03T07:52:55"/>
    <x v="1222"/>
    <n v="16160589"/>
    <s v="ALBERTO PATARROYO"/>
    <s v="5033247"/>
    <s v="3105236420"/>
    <x v="1388"/>
    <x v="6"/>
    <s v="163006915800000205"/>
    <x v="6"/>
    <x v="2"/>
    <s v="Revisor Instal. Regadas Metrosur"/>
    <x v="1"/>
    <x v="0"/>
    <x v="3"/>
    <x v="1220"/>
    <s v="5 días 07:52"/>
    <x v="906"/>
    <x v="1"/>
    <s v="SIN DATO"/>
    <s v="SIN DATO"/>
    <s v="SIN DATO"/>
    <s v="SIN DATO"/>
    <n v="-75.604901510000005"/>
    <n v="6.1940331300000002"/>
    <s v="SUR-ENE"/>
    <x v="2"/>
    <s v="1"/>
    <x v="1"/>
  </r>
  <r>
    <x v="1389"/>
    <x v="2"/>
    <s v="NUEVO"/>
    <s v="ENENOR"/>
    <d v="2026-07-03T07:55:59"/>
    <x v="1223"/>
    <n v="1036945392"/>
    <s v="OROZCO GIRALDO FRAWEN YEISON"/>
    <s v="4448071"/>
    <s v="3226189403"/>
    <x v="1389"/>
    <x v="18"/>
    <s v="190615100616700001"/>
    <x v="18"/>
    <x v="3"/>
    <s v="Revisor Instalac. Regadas Oriente"/>
    <x v="1"/>
    <x v="0"/>
    <x v="3"/>
    <x v="1221"/>
    <s v="5 días 07:55"/>
    <x v="907"/>
    <x v="1"/>
    <s v="SIN DATO"/>
    <s v="SIN DATO"/>
    <s v="SIN DATO"/>
    <s v="SIN DATO"/>
    <n v="-75.362904650000004"/>
    <n v="6.1523453899999998"/>
    <s v="SUR-ENE"/>
    <x v="1"/>
    <s v="1"/>
    <x v="1"/>
  </r>
  <r>
    <x v="1390"/>
    <x v="0"/>
    <s v="NUEVO"/>
    <s v="ENEDOM"/>
    <d v="2026-07-09T12:33:35"/>
    <x v="1224"/>
    <n v="1017190502"/>
    <s v="LEIDY TATIANA GIRALDO GONZALEZ"/>
    <s v="SIN DATOS"/>
    <s v="3219691827"/>
    <x v="1390"/>
    <x v="16"/>
    <s v="190736103300340101"/>
    <x v="16"/>
    <x v="0"/>
    <s v="NORDESTE Vin-Legal. y Ref. Reg."/>
    <x v="1"/>
    <x v="0"/>
    <x v="3"/>
    <x v="1222"/>
    <s v="0 días 12:33"/>
    <x v="908"/>
    <x v="0"/>
    <s v="SIN DATO"/>
    <s v="SIN DATO"/>
    <s v="SIN DATO"/>
    <s v="SIN DATO"/>
    <n v="-74.641613749000001"/>
    <n v="7.2680489580000698"/>
    <s v="SUR-ENE"/>
    <x v="4"/>
    <s v="1"/>
    <x v="0"/>
  </r>
  <r>
    <x v="1391"/>
    <x v="0"/>
    <s v="NUEVO"/>
    <s v="ENERES"/>
    <d v="2026-07-03T08:09:16"/>
    <x v="1225"/>
    <n v="43210123"/>
    <s v="NORA ESTELLA RUDA GALLEGO"/>
    <s v="SIN DATOS"/>
    <s v="3106420229"/>
    <x v="1391"/>
    <x v="11"/>
    <s v="190318100360500002"/>
    <x v="11"/>
    <x v="2"/>
    <s v="Revisor Instalac. Regadas Oriente"/>
    <x v="1"/>
    <x v="0"/>
    <x v="3"/>
    <x v="1223"/>
    <s v="5 días 08:09"/>
    <x v="909"/>
    <x v="1"/>
    <s v="SIN DATO"/>
    <s v="SIN DATO"/>
    <s v="SIN DATO"/>
    <s v="SIN DATO"/>
    <n v="-75.4448802"/>
    <n v="6.2845378099999998"/>
    <s v="SUR-ENE"/>
    <x v="1"/>
    <s v="1"/>
    <x v="1"/>
  </r>
  <r>
    <x v="1392"/>
    <x v="0"/>
    <s v="NUEVO"/>
    <s v="ENERES"/>
    <d v="2026-07-03T08:12:05"/>
    <x v="1226"/>
    <n v="21911707"/>
    <s v="LUCEMIDA GARCIA HIGUITA"/>
    <s v="4644175"/>
    <s v="3106420229"/>
    <x v="1392"/>
    <x v="11"/>
    <s v="190318203157563004"/>
    <x v="11"/>
    <x v="2"/>
    <s v="Revisor Instalac. Regadas Oriente"/>
    <x v="0"/>
    <x v="0"/>
    <x v="2"/>
    <x v="1224"/>
    <s v="5 días 08:12"/>
    <x v="910"/>
    <x v="0"/>
    <s v="SIN DATO"/>
    <s v="SIN DATO"/>
    <s v="SIN DATO"/>
    <s v="SIN DATO"/>
    <n v="-75.469391770000001"/>
    <n v="6.3041596999999996"/>
    <s v="SUR-ENE"/>
    <x v="1"/>
    <s v="1"/>
    <x v="0"/>
  </r>
  <r>
    <x v="1393"/>
    <x v="0"/>
    <s v="NUEVO"/>
    <s v="ENERES"/>
    <d v="2026-07-03T08:18:14"/>
    <x v="1227"/>
    <n v="1037073279"/>
    <s v="JUAN DIEGO AGUDELO AGUDELO"/>
    <s v="SIN DATOS"/>
    <s v="3022776734"/>
    <x v="1393"/>
    <x v="14"/>
    <s v="190149200721577001"/>
    <x v="14"/>
    <x v="2"/>
    <s v="Revisor Instalac. Regadas Oriente"/>
    <x v="0"/>
    <x v="0"/>
    <x v="2"/>
    <x v="1225"/>
    <s v="5 días 08:18"/>
    <x v="911"/>
    <x v="0"/>
    <s v="SIN DATO"/>
    <s v="SIN DATO"/>
    <s v="SIN DATO"/>
    <s v="SIN DATO"/>
    <n v="-75.359071"/>
    <n v="6.059844"/>
    <s v="SUR-ENE"/>
    <x v="1"/>
    <s v="1"/>
    <x v="0"/>
  </r>
  <r>
    <x v="1394"/>
    <x v="0"/>
    <s v="NUEVO"/>
    <s v="ENERES"/>
    <d v="2026-07-03T08:22:32"/>
    <x v="1228"/>
    <n v="71384822"/>
    <s v="DAVID LEONARDO JIMENEZ GARCIA"/>
    <s v="5669256"/>
    <s v="3193534836"/>
    <x v="1394"/>
    <x v="11"/>
    <s v="130015512400000001"/>
    <x v="11"/>
    <x v="2"/>
    <s v="Revisor Instalac. Regadas Oriente"/>
    <x v="0"/>
    <x v="0"/>
    <x v="2"/>
    <x v="1226"/>
    <s v="5 días 08:22"/>
    <x v="912"/>
    <x v="0"/>
    <s v="SIN DATO"/>
    <s v="SIN DATO"/>
    <s v="SIN DATO"/>
    <s v="SIN DATO"/>
    <n v="-75.485217820000003"/>
    <n v="6.2241435599999999"/>
    <s v="SUR-ENE"/>
    <x v="1"/>
    <s v="1"/>
    <x v="0"/>
  </r>
  <r>
    <x v="1395"/>
    <x v="4"/>
    <s v="RETIR"/>
    <s v="ENEPRE"/>
    <d v="2026-07-03T08:24:45"/>
    <x v="1229"/>
    <n v="8032515"/>
    <s v="ALEJANDRO PAREJA CASTAÑO"/>
    <s v="SIN DATOS"/>
    <s v="3243628099"/>
    <x v="1395"/>
    <x v="13"/>
    <s v="053423108000660134-ENEPRE"/>
    <x v="13"/>
    <x v="7"/>
    <s v="Energía Prepago Metrosur"/>
    <x v="1"/>
    <x v="0"/>
    <x v="7"/>
    <x v="1227"/>
    <s v="5 días 08:24"/>
    <x v="913"/>
    <x v="0"/>
    <s v="SIN DATO"/>
    <s v="SIN DATO"/>
    <s v="SIN DATO"/>
    <s v="SIN DATO"/>
    <n v="-75.567224999999993"/>
    <n v="6.2373089999999998"/>
    <s v="SUR-ENE"/>
    <x v="2"/>
    <s v="1"/>
    <x v="0"/>
  </r>
  <r>
    <x v="1396"/>
    <x v="0"/>
    <s v="NUEVO"/>
    <s v="ENERES"/>
    <d v="2026-07-03T08:41:17"/>
    <x v="1230"/>
    <n v="71005332"/>
    <s v="FERNEY AMADO MORALES ESCUDERO"/>
    <s v="SIN DATOS"/>
    <s v="3117421836"/>
    <x v="1396"/>
    <x v="20"/>
    <s v="188024275600000001"/>
    <x v="20"/>
    <x v="2"/>
    <s v="Revisor Instalac. Regadas Oriente"/>
    <x v="0"/>
    <x v="0"/>
    <x v="2"/>
    <x v="1228"/>
    <s v="5 días 08:41"/>
    <x v="914"/>
    <x v="0"/>
    <s v="SIN DATO"/>
    <s v="SIN DATO"/>
    <s v="SIN DATO"/>
    <s v="SIN DATO"/>
    <n v="-75.024983000000006"/>
    <n v="6.2982500000000003"/>
    <s v="SUR-ENE"/>
    <x v="1"/>
    <s v="1"/>
    <x v="0"/>
  </r>
  <r>
    <x v="1397"/>
    <x v="0"/>
    <s v="NUEVO"/>
    <s v="ENERES"/>
    <d v="2026-07-03T08:47:50"/>
    <x v="1231"/>
    <n v="70904998"/>
    <s v="JHON FREDY VALLEJO QUINTERO"/>
    <s v="SIN DATOS"/>
    <s v="3113700726"/>
    <x v="1397"/>
    <x v="40"/>
    <s v="190243200537895008"/>
    <x v="40"/>
    <x v="2"/>
    <s v="Revisor Instalac. Regadas Oriente"/>
    <x v="0"/>
    <x v="0"/>
    <x v="2"/>
    <x v="1229"/>
    <s v="5 días 08:47"/>
    <x v="915"/>
    <x v="0"/>
    <s v="SIN DATO"/>
    <s v="SIN DATO"/>
    <s v="SIN DATO"/>
    <s v="SIN DATO"/>
    <n v="-74.844412469999995"/>
    <n v="6.25880583"/>
    <s v="SUR-ENE"/>
    <x v="1"/>
    <s v="1"/>
    <x v="0"/>
  </r>
  <r>
    <x v="1398"/>
    <x v="0"/>
    <s v="NUEVO"/>
    <s v="ENERES"/>
    <d v="2026-07-03T08:49:49"/>
    <x v="1232"/>
    <n v="1037073788"/>
    <s v="MARIA PAULA COLORADO VARGAS"/>
    <s v="SIN DATOS"/>
    <s v="3117820572"/>
    <x v="1398"/>
    <x v="20"/>
    <s v="190667100405005203"/>
    <x v="20"/>
    <x v="2"/>
    <s v="Revisor Instalac. Regadas Oriente"/>
    <x v="1"/>
    <x v="0"/>
    <x v="3"/>
    <x v="1230"/>
    <s v="5 días 08:49"/>
    <x v="916"/>
    <x v="1"/>
    <s v="SIN DATO"/>
    <s v="SIN DATO"/>
    <s v="SIN DATO"/>
    <s v="SIN DATO"/>
    <n v="-75.022426999999993"/>
    <n v="6.2938850000000004"/>
    <s v="SUR-ENE"/>
    <x v="1"/>
    <s v="1"/>
    <x v="1"/>
  </r>
  <r>
    <x v="1399"/>
    <x v="0"/>
    <s v="NUEVO"/>
    <s v="ENERES"/>
    <d v="2026-07-03T08:53:59"/>
    <x v="1233"/>
    <n v="1000439479"/>
    <s v="JOSE LUIS HENAO MENA"/>
    <s v="SIN DATOS"/>
    <s v="3146821005"/>
    <x v="1399"/>
    <x v="10"/>
    <s v="190411200310560007"/>
    <x v="10"/>
    <x v="2"/>
    <s v="Region Occidente"/>
    <x v="0"/>
    <x v="0"/>
    <x v="2"/>
    <x v="1231"/>
    <s v="5 días 08:53"/>
    <x v="917"/>
    <x v="0"/>
    <s v="SIN DATO"/>
    <s v="SIN DATO"/>
    <s v="SIN DATO"/>
    <s v="SIN DATO"/>
    <n v="-75.807927000000007"/>
    <n v="6.6811730000000003"/>
    <s v="SUR-ENE"/>
    <x v="0"/>
    <s v="1"/>
    <x v="0"/>
  </r>
  <r>
    <x v="1400"/>
    <x v="0"/>
    <s v="NUEVO"/>
    <s v="ENERES"/>
    <d v="2026-07-03T08:55:45"/>
    <x v="1234"/>
    <n v="32729598"/>
    <s v="GLORIA PATRICIA CORREA CHICA"/>
    <s v="5900346"/>
    <s v="3045411197"/>
    <x v="1400"/>
    <x v="13"/>
    <s v="054329100100200301"/>
    <x v="13"/>
    <x v="2"/>
    <s v="Revisor Instal. Regadas Metrosur"/>
    <x v="1"/>
    <x v="0"/>
    <x v="3"/>
    <x v="1232"/>
    <s v="0 días 09:26"/>
    <x v="918"/>
    <x v="0"/>
    <s v="7/07/2026 10:31:33"/>
    <s v="DESCARTADO"/>
    <s v="ROBINSON ANDRES ALVAREZ GRAJALES"/>
    <s v="440-450-470 debe instalar el medidor de energía a una altura de 1,80 metros al visor, se encuentra a 2 metros, cambiar tubería emt de la acometida por tubería imc galvanizada,instalar sistema de puesta a tierra completo,nota:medidor desconectado"/>
    <n v="-75.562815139999998"/>
    <n v="6.2395672500000003"/>
    <s v="SUR-ENE"/>
    <x v="2"/>
    <s v="1"/>
    <x v="0"/>
  </r>
  <r>
    <x v="1401"/>
    <x v="4"/>
    <s v="RETIR"/>
    <s v="ENEPRE"/>
    <d v="2026-07-03T09:03:19"/>
    <x v="1235"/>
    <n v="32103586"/>
    <s v="MARIA LUZ HOLGUIN HOLGUIN"/>
    <s v="SIN DATOS"/>
    <s v="3116115515"/>
    <x v="1401"/>
    <x v="15"/>
    <s v="190042100482400000-ENEPRE"/>
    <x v="15"/>
    <x v="7"/>
    <s v="Region Occidente"/>
    <x v="1"/>
    <x v="0"/>
    <x v="7"/>
    <x v="1233"/>
    <s v="5 días 09:03"/>
    <x v="919"/>
    <x v="0"/>
    <s v="SIN DATO"/>
    <s v="SIN DATO"/>
    <s v="SIN DATO"/>
    <s v="SIN DATO"/>
    <n v="-75.825153040000004"/>
    <n v="6.5516955599999998"/>
    <s v="SUR-ENE"/>
    <x v="0"/>
    <s v="1"/>
    <x v="0"/>
  </r>
  <r>
    <x v="1402"/>
    <x v="0"/>
    <s v="CAMBI"/>
    <s v="ENERES"/>
    <d v="2026-07-03T09:20:07"/>
    <x v="1236"/>
    <n v="1040730858"/>
    <s v="PEDRO MIGUEL ECHAVARRIA MORENO"/>
    <s v="4486445"/>
    <s v="3187017676"/>
    <x v="1402"/>
    <x v="13"/>
    <s v="042210402100440000"/>
    <x v="13"/>
    <x v="8"/>
    <s v="METROSUR Vin. Leg. Ref. Concentrada"/>
    <x v="1"/>
    <x v="0"/>
    <x v="3"/>
    <x v="1234"/>
    <s v="5 días 09:20"/>
    <x v="920"/>
    <x v="1"/>
    <s v="SIN DATO"/>
    <s v="SIN DATO"/>
    <s v="SIN DATO"/>
    <s v="SIN DATO"/>
    <n v="-75.563571800000005"/>
    <n v="6.1769739000000001"/>
    <s v="SUR-ENE"/>
    <x v="2"/>
    <s v="2"/>
    <x v="1"/>
  </r>
  <r>
    <x v="1403"/>
    <x v="0"/>
    <s v="CAMBI"/>
    <s v="ENERES"/>
    <d v="2026-07-03T09:30:44"/>
    <x v="1237"/>
    <n v="21838104"/>
    <s v="EMMA GAVIRIA CARMONA"/>
    <s v="5534018"/>
    <s v="3106336301"/>
    <x v="1403"/>
    <x v="1"/>
    <s v="190375100416610000"/>
    <x v="1"/>
    <x v="8"/>
    <s v="Revisor Instalac. Regadas Oriente"/>
    <x v="1"/>
    <x v="0"/>
    <x v="3"/>
    <x v="1235"/>
    <s v="5 días 09:30"/>
    <x v="921"/>
    <x v="1"/>
    <s v="SIN DATO"/>
    <s v="SIN DATO"/>
    <s v="SIN DATO"/>
    <s v="SIN DATO"/>
    <n v="-75.436033649999999"/>
    <n v="6.0333133400000003"/>
    <s v="SUR-ENE"/>
    <x v="1"/>
    <s v="2"/>
    <x v="1"/>
  </r>
  <r>
    <x v="1404"/>
    <x v="3"/>
    <s v="NUEVO"/>
    <s v="ENEMVI"/>
    <d v="2026-07-03T09:39:52"/>
    <x v="1238"/>
    <n v="19302520"/>
    <s v="JESUS GONZALO ALZATE TORO"/>
    <s v="SIN DATOS"/>
    <s v="3005706470"/>
    <x v="1404"/>
    <x v="1"/>
    <s v="190375100357700000"/>
    <x v="1"/>
    <x v="5"/>
    <s v="ORIENTE-RMRT-Edwin F. Feria Torres"/>
    <x v="1"/>
    <x v="0"/>
    <x v="5"/>
    <x v="1236"/>
    <s v="5 días 09:39"/>
    <x v="922"/>
    <x v="0"/>
    <s v="SIN DATO"/>
    <s v="SIN DATO"/>
    <s v="SIN DATO"/>
    <s v="SIN DATO"/>
    <n v="-75.430248500000005"/>
    <n v="6.0341211699999997"/>
    <s v="SUR-ENE"/>
    <x v="1"/>
    <s v="1"/>
    <x v="0"/>
  </r>
  <r>
    <x v="1405"/>
    <x v="0"/>
    <s v="NUEVO"/>
    <s v="ENERES"/>
    <d v="2026-07-03T09:52:19"/>
    <x v="1239"/>
    <n v="71635358"/>
    <s v="JULIO ALONSO ZAPATA CARMONA"/>
    <s v="SIN DATOS"/>
    <s v="3106336301"/>
    <x v="1405"/>
    <x v="1"/>
    <s v="190375100416610010"/>
    <x v="1"/>
    <x v="2"/>
    <s v="Revisor Instalac. Regadas Oriente"/>
    <x v="1"/>
    <x v="0"/>
    <x v="3"/>
    <x v="1237"/>
    <s v="5 días 09:52"/>
    <x v="923"/>
    <x v="1"/>
    <s v="SIN DATO"/>
    <s v="SIN DATO"/>
    <s v="SIN DATO"/>
    <s v="SIN DATO"/>
    <n v="-75.436033649999999"/>
    <n v="6.0333133400000003"/>
    <s v="SUR-ENE"/>
    <x v="1"/>
    <s v="1"/>
    <x v="1"/>
  </r>
  <r>
    <x v="1406"/>
    <x v="3"/>
    <s v="NUEVO"/>
    <s v="ENEMVI"/>
    <d v="2026-07-03T09:55:02"/>
    <x v="1240"/>
    <n v="43363941"/>
    <s v="SANDRA MARIA LONDOÑO LONDOÑO"/>
    <s v="SIN DATOS"/>
    <s v="3135818774"/>
    <x v="1406"/>
    <x v="13"/>
    <s v="055116859000300000"/>
    <x v="13"/>
    <x v="5"/>
    <s v="METR Mov Red Trans Anderson Castaño"/>
    <x v="1"/>
    <x v="0"/>
    <x v="5"/>
    <x v="1238"/>
    <s v="5 días 09:55"/>
    <x v="924"/>
    <x v="0"/>
    <s v="SIN DATO"/>
    <s v="SIN DATO"/>
    <s v="SIN DATO"/>
    <s v="SIN DATO"/>
    <n v="-75.542071930000006"/>
    <n v="6.2482735700000003"/>
    <s v="SUR-ENE"/>
    <x v="2"/>
    <s v="1"/>
    <x v="0"/>
  </r>
  <r>
    <x v="1407"/>
    <x v="0"/>
    <s v="NUEVO"/>
    <s v="ENEDOM"/>
    <d v="2026-07-10T07:09:21"/>
    <x v="1241"/>
    <n v="15486719"/>
    <s v="CESAR DE JESUS SEPULVEDA MONTOYA"/>
    <s v="SIN DATOS"/>
    <s v="3172705065"/>
    <x v="1407"/>
    <x v="0"/>
    <s v="190847100181652000"/>
    <x v="0"/>
    <x v="0"/>
    <s v="Region Occidente"/>
    <x v="1"/>
    <x v="0"/>
    <x v="3"/>
    <x v="1239"/>
    <s v="0 días 07:09"/>
    <x v="925"/>
    <x v="0"/>
    <s v="SIN DATO"/>
    <s v="SIN DATO"/>
    <s v="SIN DATO"/>
    <s v="SIN DATO"/>
    <n v="-76.128800069999997"/>
    <n v="6.3173382699999996"/>
    <s v="SUR-ENE"/>
    <x v="0"/>
    <s v="1"/>
    <x v="0"/>
  </r>
  <r>
    <x v="1408"/>
    <x v="4"/>
    <s v="NUEVO"/>
    <s v="ENEPRE"/>
    <d v="2026-07-03T09:59:34"/>
    <x v="1242"/>
    <n v="21480208"/>
    <s v="GLORIA PATRICIA CAÑAS ARBOLEDA"/>
    <s v="SIN DATOS"/>
    <s v="3207830766"/>
    <x v="1408"/>
    <x v="67"/>
    <s v="190036200667635000"/>
    <x v="67"/>
    <x v="6"/>
    <s v="Energía Prepago Suroeste"/>
    <x v="0"/>
    <x v="0"/>
    <x v="6"/>
    <x v="1240"/>
    <s v="5 días 09:59"/>
    <x v="926"/>
    <x v="0"/>
    <s v="SIN DATO"/>
    <s v="SIN DATO"/>
    <s v="SIN DATO"/>
    <s v="SIN DATO"/>
    <n v="-75.747613000000001"/>
    <n v="6.118868"/>
    <s v="SUR-ENE"/>
    <x v="3"/>
    <s v="1"/>
    <x v="0"/>
  </r>
  <r>
    <x v="1409"/>
    <x v="3"/>
    <s v="NUEVO"/>
    <s v="ENEMVI"/>
    <d v="2026-07-03T10:00:01"/>
    <x v="1243"/>
    <n v="1053838222"/>
    <s v="ALDINEVER DUCUARA TOTENA"/>
    <s v="SIN DATOS"/>
    <s v="3216657819"/>
    <x v="1409"/>
    <x v="80"/>
    <s v="190091200551400001"/>
    <x v="79"/>
    <x v="5"/>
    <s v="Equipo Movimiento de Redes Suroeste"/>
    <x v="0"/>
    <x v="0"/>
    <x v="8"/>
    <x v="1241"/>
    <s v="5 días 10:00"/>
    <x v="927"/>
    <x v="0"/>
    <s v="SIN DATO"/>
    <s v="SIN DATO"/>
    <s v="SIN DATO"/>
    <s v="SIN DATO"/>
    <n v="-75.965885119999996"/>
    <n v="5.7852034899999998"/>
    <s v="SUR-ENE"/>
    <x v="3"/>
    <s v="1"/>
    <x v="0"/>
  </r>
  <r>
    <x v="1410"/>
    <x v="3"/>
    <s v="NUEVO"/>
    <s v="ENEMVI"/>
    <d v="2026-07-03T10:02:23"/>
    <x v="1244"/>
    <n v="900713252"/>
    <s v="CASTELUS COLOMBIA ME"/>
    <s v="3266113"/>
    <s v="3173520766"/>
    <x v="1410"/>
    <x v="22"/>
    <s v="190030200762830000"/>
    <x v="22"/>
    <x v="5"/>
    <s v="Equipo Movimiento de Redes Suroeste"/>
    <x v="0"/>
    <x v="0"/>
    <x v="8"/>
    <x v="1242"/>
    <s v="5 días 10:02"/>
    <x v="928"/>
    <x v="0"/>
    <s v="SIN DATO"/>
    <s v="SIN DATO"/>
    <s v="SIN DATO"/>
    <s v="SIN DATO"/>
    <n v="-75.706492999999995"/>
    <n v="6.0656499999999998"/>
    <s v="SUR-ENE"/>
    <x v="3"/>
    <s v="1"/>
    <x v="0"/>
  </r>
  <r>
    <x v="1411"/>
    <x v="2"/>
    <s v="CAMBI"/>
    <s v="ENENOR"/>
    <d v="2026-07-03T10:12:46"/>
    <x v="1245"/>
    <n v="3448244"/>
    <s v="JAIRO ORLANDO VILLEGAS RAMIREZ"/>
    <s v="SIN DATOS"/>
    <s v="3232287141"/>
    <x v="1411"/>
    <x v="18"/>
    <s v="190614100251800000"/>
    <x v="18"/>
    <x v="11"/>
    <s v="Revisor Instalac. Regadas Oriente"/>
    <x v="1"/>
    <x v="0"/>
    <x v="3"/>
    <x v="1243"/>
    <s v="5 días 10:12"/>
    <x v="688"/>
    <x v="1"/>
    <s v="SIN DATO"/>
    <s v="SIN DATO"/>
    <s v="SIN DATO"/>
    <s v="SIN DATO"/>
    <n v="-75.387497999999994"/>
    <n v="6.1486549999999998"/>
    <s v="SUR-ENE"/>
    <x v="1"/>
    <s v="2"/>
    <x v="1"/>
  </r>
  <r>
    <x v="1412"/>
    <x v="3"/>
    <s v="NUEVO"/>
    <s v="ENEMVI"/>
    <d v="2026-07-03T10:22:15"/>
    <x v="1246"/>
    <n v="1033649955"/>
    <s v="ALEXANDRA MUÑOZ TABORDA"/>
    <s v="SIN DATOS"/>
    <s v="3107267632"/>
    <x v="1412"/>
    <x v="75"/>
    <s v="191245200638850000"/>
    <x v="74"/>
    <x v="5"/>
    <s v="Equipo Movimiento de Redes Suroeste"/>
    <x v="0"/>
    <x v="0"/>
    <x v="8"/>
    <x v="1244"/>
    <s v="5 días 10:22"/>
    <x v="929"/>
    <x v="0"/>
    <s v="SIN DATO"/>
    <s v="SIN DATO"/>
    <s v="SIN DATO"/>
    <s v="SIN DATO"/>
    <n v="-76.145192829999999"/>
    <n v="5.8923131700000004"/>
    <s v="SUR-ENE"/>
    <x v="3"/>
    <s v="1"/>
    <x v="0"/>
  </r>
  <r>
    <x v="1413"/>
    <x v="3"/>
    <s v="NUEVO"/>
    <s v="ENEMVI"/>
    <d v="2026-07-03T10:23:39"/>
    <x v="1247"/>
    <n v="71779189"/>
    <s v="CARLOS ANDRES MORALES FONNEGRA"/>
    <s v="SIN DATOS"/>
    <s v="3135915121"/>
    <x v="1413"/>
    <x v="22"/>
    <s v="900050300002210859"/>
    <x v="22"/>
    <x v="5"/>
    <s v="Equipo Movimiento de Redes Suroeste"/>
    <x v="1"/>
    <x v="0"/>
    <x v="5"/>
    <x v="1245"/>
    <s v="5 días 10:23"/>
    <x v="930"/>
    <x v="0"/>
    <s v="SIN DATO"/>
    <s v="SIN DATO"/>
    <s v="SIN DATO"/>
    <s v="SIN DATO"/>
    <n v="-75.708215686000003"/>
    <n v="6.0325253630000502"/>
    <s v="SUR-ENE"/>
    <x v="3"/>
    <s v="1"/>
    <x v="0"/>
  </r>
  <r>
    <x v="1414"/>
    <x v="0"/>
    <s v="NUEVO"/>
    <s v="ENEDOM"/>
    <d v="2026-07-03T10:24:08"/>
    <x v="1248"/>
    <n v="21676252"/>
    <s v="LUZ ELENA LORA MONTOYA"/>
    <s v="SIN DATOS"/>
    <s v="3157486424"/>
    <x v="1414"/>
    <x v="79"/>
    <s v="190209200544000005"/>
    <x v="78"/>
    <x v="4"/>
    <s v="Habilitación Viviendas Suroeste"/>
    <x v="0"/>
    <x v="0"/>
    <x v="7"/>
    <x v="1246"/>
    <s v="5 días 10:24"/>
    <x v="931"/>
    <x v="0"/>
    <s v="SIN DATO"/>
    <s v="SIN DATO"/>
    <s v="SIN DATO"/>
    <s v="SIN DATO"/>
    <n v="-75.901088250000001"/>
    <n v="6.12087863"/>
    <s v="SUR-ENE"/>
    <x v="3"/>
    <s v="1"/>
    <x v="0"/>
  </r>
  <r>
    <x v="1415"/>
    <x v="0"/>
    <s v="NUEVO"/>
    <s v="ENERES"/>
    <d v="2026-07-03T10:25:57"/>
    <x v="1249"/>
    <n v="70126545"/>
    <s v="CARLOS MARIO SALDARRIAGA ECHEVERRI"/>
    <s v="5822233"/>
    <s v="3012422540"/>
    <x v="1415"/>
    <x v="23"/>
    <s v="190761200911031100"/>
    <x v="23"/>
    <x v="2"/>
    <s v="Region Occidente"/>
    <x v="0"/>
    <x v="0"/>
    <x v="2"/>
    <x v="1247"/>
    <s v="5 días 10:25"/>
    <x v="932"/>
    <x v="0"/>
    <s v="SIN DATO"/>
    <s v="SIN DATO"/>
    <s v="SIN DATO"/>
    <s v="SIN DATO"/>
    <n v="-75.785002000000006"/>
    <n v="6.5096569999999998"/>
    <s v="SUR-ENE"/>
    <x v="0"/>
    <s v="1"/>
    <x v="0"/>
  </r>
  <r>
    <x v="1416"/>
    <x v="0"/>
    <s v="NUEVO"/>
    <s v="ENERES"/>
    <d v="2026-07-03T10:27:13"/>
    <x v="1250"/>
    <n v="71796687"/>
    <s v="CARLOS ALFREDO RAMIREZ ARBOLEDA"/>
    <s v="SIN DATOS"/>
    <s v="3007221703"/>
    <x v="1416"/>
    <x v="13"/>
    <s v="051818409000111041"/>
    <x v="13"/>
    <x v="2"/>
    <s v="METROSUR Vin. Leg. Ref. Concentrada"/>
    <x v="1"/>
    <x v="0"/>
    <x v="3"/>
    <x v="1248"/>
    <s v="5 días 10:27"/>
    <x v="933"/>
    <x v="1"/>
    <s v="SIN DATO"/>
    <s v="SIN DATO"/>
    <s v="SIN DATO"/>
    <s v="SIN DATO"/>
    <n v="-75.611457569999999"/>
    <n v="6.2226487800000001"/>
    <s v="SUR-ENE"/>
    <x v="2"/>
    <s v="1"/>
    <x v="1"/>
  </r>
  <r>
    <x v="1417"/>
    <x v="0"/>
    <s v="NUEVO"/>
    <s v="ENERES"/>
    <d v="2026-07-03T10:36:33"/>
    <x v="1251"/>
    <n v="98572175"/>
    <s v="JHON FREDY OROZCO LONDOÑO"/>
    <s v="SIN DATOS"/>
    <s v="3113090782"/>
    <x v="1417"/>
    <x v="51"/>
    <s v="190283200540350002"/>
    <x v="51"/>
    <x v="2"/>
    <s v="Revisor Instala. Regadas Suroeste"/>
    <x v="0"/>
    <x v="0"/>
    <x v="2"/>
    <x v="1249"/>
    <s v="5 días 10:36"/>
    <x v="934"/>
    <x v="0"/>
    <s v="SIN DATO"/>
    <s v="SIN DATO"/>
    <s v="SIN DATO"/>
    <s v="SIN DATO"/>
    <n v="-75.684732609999998"/>
    <n v="5.8703725000000002"/>
    <s v="SUR-ENE"/>
    <x v="3"/>
    <s v="1"/>
    <x v="0"/>
  </r>
  <r>
    <x v="1418"/>
    <x v="0"/>
    <s v="NUEVO"/>
    <s v="ENERES"/>
    <d v="2026-07-03T10:43:26"/>
    <x v="1252"/>
    <n v="71582799"/>
    <s v="HERNANDO DE JESUS BOTERO DUQUE"/>
    <s v="SIN DATOS"/>
    <s v="3113334850"/>
    <x v="1418"/>
    <x v="9"/>
    <s v="190440200563950003"/>
    <x v="9"/>
    <x v="2"/>
    <s v="Revisor Instalac. Regadas Oriente"/>
    <x v="0"/>
    <x v="0"/>
    <x v="2"/>
    <x v="1250"/>
    <s v="5 días 10:43"/>
    <x v="935"/>
    <x v="0"/>
    <s v="SIN DATO"/>
    <s v="SIN DATO"/>
    <s v="SIN DATO"/>
    <s v="SIN DATO"/>
    <n v="-75.337457970000003"/>
    <n v="6.1578008200000003"/>
    <s v="SUR-ENE"/>
    <x v="1"/>
    <s v="1"/>
    <x v="0"/>
  </r>
  <r>
    <x v="1419"/>
    <x v="2"/>
    <s v="NUEVO"/>
    <s v="ENENOR"/>
    <d v="2026-07-03T10:47:33"/>
    <x v="1253"/>
    <n v="71394378"/>
    <s v="JOSE ALBERTO MONTOYA CANO"/>
    <s v="3872989"/>
    <s v="3133499273"/>
    <x v="1419"/>
    <x v="23"/>
    <s v="190761200917500003"/>
    <x v="23"/>
    <x v="3"/>
    <s v="Region Occidente"/>
    <x v="0"/>
    <x v="0"/>
    <x v="2"/>
    <x v="1251"/>
    <s v="5 días 10:47"/>
    <x v="936"/>
    <x v="0"/>
    <s v="SIN DATO"/>
    <s v="SIN DATO"/>
    <s v="SIN DATO"/>
    <s v="SIN DATO"/>
    <n v="-75.778981999999999"/>
    <n v="6.5029680000000001"/>
    <s v="SUR-ENE"/>
    <x v="0"/>
    <s v="1"/>
    <x v="0"/>
  </r>
  <r>
    <x v="1420"/>
    <x v="0"/>
    <s v="NUEVO"/>
    <s v="ENERES"/>
    <d v="2026-07-03T10:48:57"/>
    <x v="1254"/>
    <n v="4799626"/>
    <s v="JAVIER  ROMAÑA PALACIOS"/>
    <s v="SIN DATOS"/>
    <s v="3113736715"/>
    <x v="1420"/>
    <x v="62"/>
    <s v="190190200725375001"/>
    <x v="62"/>
    <x v="2"/>
    <s v="Region Nordeste"/>
    <x v="0"/>
    <x v="0"/>
    <x v="2"/>
    <x v="1252"/>
    <s v="5 días 10:48"/>
    <x v="937"/>
    <x v="0"/>
    <s v="SIN DATO"/>
    <s v="SIN DATO"/>
    <s v="SIN DATO"/>
    <s v="SIN DATO"/>
    <n v="-75.11103"/>
    <n v="6.5339869999999998"/>
    <s v="SUR-ENE"/>
    <x v="4"/>
    <s v="1"/>
    <x v="0"/>
  </r>
  <r>
    <x v="1421"/>
    <x v="0"/>
    <s v="NUEVO"/>
    <s v="ENERES"/>
    <d v="2026-07-03T10:49:55"/>
    <x v="1255"/>
    <n v="1128445645"/>
    <s v="DIANA MARCELA RESTREPO ALVAREZ"/>
    <s v="SIN DATOS"/>
    <s v="3113665480"/>
    <x v="1421"/>
    <x v="14"/>
    <s v="190149100081925101"/>
    <x v="14"/>
    <x v="2"/>
    <s v="Revisor Instalac. Regadas Oriente"/>
    <x v="1"/>
    <x v="0"/>
    <x v="3"/>
    <x v="1253"/>
    <s v="5 días 10:49"/>
    <x v="938"/>
    <x v="1"/>
    <s v="SIN DATO"/>
    <s v="SIN DATO"/>
    <s v="SIN DATO"/>
    <s v="SIN DATO"/>
    <n v="-75.336179000000001"/>
    <n v="6.0934790000000003"/>
    <s v="SUR-ENE"/>
    <x v="1"/>
    <s v="1"/>
    <x v="1"/>
  </r>
  <r>
    <x v="1422"/>
    <x v="0"/>
    <s v="NUEVO"/>
    <s v="ENERES"/>
    <d v="2026-07-03T10:50:16"/>
    <x v="1256"/>
    <n v="3656172"/>
    <s v="ABEL VELEZ"/>
    <s v="SIN DATOS"/>
    <s v="3113367627"/>
    <x v="1422"/>
    <x v="37"/>
    <s v="190861200580400003"/>
    <x v="37"/>
    <x v="2"/>
    <s v="Revisor Instala. Regadas Suroeste"/>
    <x v="0"/>
    <x v="0"/>
    <x v="2"/>
    <x v="1254"/>
    <s v="5 días 10:50"/>
    <x v="939"/>
    <x v="0"/>
    <s v="SIN DATO"/>
    <s v="SIN DATO"/>
    <s v="SIN DATO"/>
    <s v="SIN DATO"/>
    <n v="-75.761168119999994"/>
    <n v="5.92830206"/>
    <s v="SUR-ENE"/>
    <x v="3"/>
    <s v="1"/>
    <x v="0"/>
  </r>
  <r>
    <x v="1423"/>
    <x v="0"/>
    <s v="CAMBI"/>
    <s v="ENERES"/>
    <d v="2026-07-03T10:55:41"/>
    <x v="1257"/>
    <n v="19358566"/>
    <s v="OVIDIO ANTONIO MESA MONTOYA"/>
    <s v="SIN DATOS"/>
    <s v="3173876036"/>
    <x v="1423"/>
    <x v="12"/>
    <s v="190680200518900000"/>
    <x v="12"/>
    <x v="8"/>
    <s v="Revisor Instala. Regadas Suroeste"/>
    <x v="0"/>
    <x v="0"/>
    <x v="2"/>
    <x v="1255"/>
    <s v="5 días 10:55"/>
    <x v="940"/>
    <x v="0"/>
    <s v="SIN DATO"/>
    <s v="SIN DATO"/>
    <s v="SIN DATO"/>
    <s v="SIN DATO"/>
    <n v="-75.580241029999996"/>
    <n v="5.9536779700000002"/>
    <s v="SUR-ENE"/>
    <x v="3"/>
    <s v="2"/>
    <x v="0"/>
  </r>
  <r>
    <x v="1424"/>
    <x v="0"/>
    <s v="NUEVO"/>
    <s v="ENERES"/>
    <d v="2026-07-03T10:56:21"/>
    <x v="1258"/>
    <n v="1039887239"/>
    <s v="CRISTIAN DUVAN AGUIRRE SANCHEZ"/>
    <s v="SIN DATOS"/>
    <s v="3216837306"/>
    <x v="1424"/>
    <x v="52"/>
    <s v="190240200317900001"/>
    <x v="52"/>
    <x v="2"/>
    <s v="Region Occidente"/>
    <x v="0"/>
    <x v="0"/>
    <x v="2"/>
    <x v="1256"/>
    <s v="5 días 10:56"/>
    <x v="941"/>
    <x v="0"/>
    <s v="SIN DATO"/>
    <s v="SIN DATO"/>
    <s v="SIN DATO"/>
    <s v="SIN DATO"/>
    <n v="-75.756927000000005"/>
    <n v="6.3033414199999998"/>
    <s v="SUR-ENE"/>
    <x v="0"/>
    <s v="1"/>
    <x v="0"/>
  </r>
  <r>
    <x v="1425"/>
    <x v="0"/>
    <s v="NUEVO"/>
    <s v="ENERES"/>
    <d v="2026-07-03T10:56:28"/>
    <x v="1259"/>
    <n v="70324218"/>
    <s v="FREDY RUA"/>
    <s v="3808080"/>
    <s v="3148408524"/>
    <x v="1425"/>
    <x v="29"/>
    <s v="190550200403920003"/>
    <x v="29"/>
    <x v="2"/>
    <s v="Region Nordeste"/>
    <x v="0"/>
    <x v="0"/>
    <x v="2"/>
    <x v="1257"/>
    <s v="5 días 10:56"/>
    <x v="941"/>
    <x v="0"/>
    <s v="SIN DATO"/>
    <s v="SIN DATO"/>
    <s v="SIN DATO"/>
    <s v="SIN DATO"/>
    <n v="-75.127228489999993"/>
    <n v="6.6194752399999999"/>
    <s v="SUR-ENE"/>
    <x v="4"/>
    <s v="1"/>
    <x v="0"/>
  </r>
  <r>
    <x v="1426"/>
    <x v="0"/>
    <s v="NUEVO"/>
    <s v="ENERES"/>
    <d v="2026-07-03T10:56:37"/>
    <x v="1260"/>
    <n v="43606119"/>
    <s v="MARIA PASTORA ECHAVARRIA HIGUITA"/>
    <s v="SIN DATOS"/>
    <s v="3023331533"/>
    <x v="1426"/>
    <x v="13"/>
    <s v="085215007000090204"/>
    <x v="13"/>
    <x v="2"/>
    <s v="Revisor Instal. Regadas Metrosur"/>
    <x v="1"/>
    <x v="0"/>
    <x v="3"/>
    <x v="1258"/>
    <s v="5 días 10:56"/>
    <x v="942"/>
    <x v="1"/>
    <s v="SIN DATO"/>
    <s v="SIN DATO"/>
    <s v="SIN DATO"/>
    <s v="SIN DATO"/>
    <n v="-75.632900300000003"/>
    <n v="6.2715977299999999"/>
    <s v="SUR-ENE"/>
    <x v="2"/>
    <s v="1"/>
    <x v="1"/>
  </r>
  <r>
    <x v="1427"/>
    <x v="0"/>
    <s v="NUEVO"/>
    <s v="ENERES"/>
    <d v="2026-07-03T10:59:52"/>
    <x v="1261"/>
    <n v="15384347"/>
    <s v="GABRIEL ANDRES GALLEGO CASTRO"/>
    <s v="SIN DATOS"/>
    <s v="3104300591"/>
    <x v="1427"/>
    <x v="1"/>
    <s v="190375100880132010"/>
    <x v="1"/>
    <x v="2"/>
    <s v="Revisor Instalac. Regadas Oriente"/>
    <x v="1"/>
    <x v="0"/>
    <x v="3"/>
    <x v="1259"/>
    <s v="5 días 10:59"/>
    <x v="309"/>
    <x v="1"/>
    <s v="SIN DATO"/>
    <s v="SIN DATO"/>
    <s v="SIN DATO"/>
    <s v="SIN DATO"/>
    <n v="-75.419601999999998"/>
    <n v="6.0287790000000001"/>
    <s v="SUR-ENE"/>
    <x v="1"/>
    <s v="1"/>
    <x v="1"/>
  </r>
  <r>
    <x v="1428"/>
    <x v="2"/>
    <s v="NUEVO"/>
    <s v="ENENOR"/>
    <d v="2026-07-03T11:01:00"/>
    <x v="1262"/>
    <n v="71582799"/>
    <s v="HERNANDO DE JESUS BOTERO DUQUE"/>
    <s v="SIN DATOS"/>
    <s v="3113334850"/>
    <x v="1428"/>
    <x v="9"/>
    <s v="190440200563950004"/>
    <x v="9"/>
    <x v="3"/>
    <s v="Revisor Instalac. Regadas Oriente"/>
    <x v="0"/>
    <x v="0"/>
    <x v="2"/>
    <x v="1260"/>
    <s v="5 días 11:01"/>
    <x v="943"/>
    <x v="0"/>
    <s v="SIN DATO"/>
    <s v="SIN DATO"/>
    <s v="SIN DATO"/>
    <s v="SIN DATO"/>
    <n v="-75.337457970000003"/>
    <n v="6.1578008200000003"/>
    <s v="SUR-ENE"/>
    <x v="1"/>
    <s v="1"/>
    <x v="0"/>
  </r>
  <r>
    <x v="1429"/>
    <x v="3"/>
    <s v="NUEVO"/>
    <s v="ENEMVI"/>
    <d v="2026-07-03T11:05:24"/>
    <x v="1263"/>
    <n v="71779231"/>
    <s v="CARLOS HORACIO RESTREPO RAMIREZ"/>
    <s v="SIN DATOS"/>
    <s v="3157098005"/>
    <x v="1429"/>
    <x v="7"/>
    <s v="190510200760600000"/>
    <x v="7"/>
    <x v="5"/>
    <s v="Equipo Movimiento de Redes Suroeste"/>
    <x v="0"/>
    <x v="0"/>
    <x v="8"/>
    <x v="1261"/>
    <s v="5 días 11:05"/>
    <x v="944"/>
    <x v="0"/>
    <s v="SIN DATO"/>
    <s v="SIN DATO"/>
    <s v="SIN DATO"/>
    <s v="SIN DATO"/>
    <n v="-75.685102279999995"/>
    <n v="5.7354894700000001"/>
    <s v="SUR-ENE"/>
    <x v="3"/>
    <s v="1"/>
    <x v="0"/>
  </r>
  <r>
    <x v="1430"/>
    <x v="3"/>
    <s v="NUEVO"/>
    <s v="ENEMVI"/>
    <d v="2026-07-03T11:05:26"/>
    <x v="1264"/>
    <n v="1040047065"/>
    <s v="WILSON ARLEY BLANDON BEDOYA"/>
    <s v="SIN DATOS"/>
    <s v="3106530434"/>
    <x v="1430"/>
    <x v="1"/>
    <s v="190377200590200000"/>
    <x v="1"/>
    <x v="5"/>
    <s v="ORIENTE-RMRT-Edwin F. Feria Torres"/>
    <x v="0"/>
    <x v="0"/>
    <x v="8"/>
    <x v="1262"/>
    <s v="5 días 11:05"/>
    <x v="944"/>
    <x v="0"/>
    <s v="SIN DATO"/>
    <s v="SIN DATO"/>
    <s v="SIN DATO"/>
    <s v="SIN DATO"/>
    <n v="-75.491685020000006"/>
    <n v="5.9658394399999999"/>
    <s v="SUR-ENE"/>
    <x v="1"/>
    <s v="1"/>
    <x v="0"/>
  </r>
  <r>
    <x v="1431"/>
    <x v="0"/>
    <s v="NUEVO"/>
    <s v="ENERES"/>
    <d v="2026-07-03T11:13:18"/>
    <x v="1265"/>
    <n v="1036338904"/>
    <s v="VICTOR ALFONSO GALLO ZAPATA"/>
    <s v="SIN DATOS"/>
    <s v="3136109122"/>
    <x v="1431"/>
    <x v="15"/>
    <s v="190042100358410001"/>
    <x v="15"/>
    <x v="2"/>
    <s v="Region Occidente"/>
    <x v="1"/>
    <x v="0"/>
    <x v="3"/>
    <x v="1263"/>
    <s v="5 días 11:13"/>
    <x v="945"/>
    <x v="1"/>
    <s v="SIN DATO"/>
    <s v="SIN DATO"/>
    <s v="SIN DATO"/>
    <s v="SIN DATO"/>
    <n v="-75.818196"/>
    <n v="6.5635389999999996"/>
    <s v="SUR-ENE"/>
    <x v="0"/>
    <s v="1"/>
    <x v="1"/>
  </r>
  <r>
    <x v="1432"/>
    <x v="0"/>
    <s v="NUEVO"/>
    <s v="ENEDOM"/>
    <d v="2026-07-03T11:16:05"/>
    <x v="1266"/>
    <n v="1152194620"/>
    <s v="LUKAS SANTIAGO VELASQUEZ GARCIA"/>
    <s v="SIN DATOS"/>
    <s v="3226690240"/>
    <x v="1432"/>
    <x v="13"/>
    <s v="122019845000000005"/>
    <x v="13"/>
    <x v="4"/>
    <s v="METROSUR Vin. Legal. y Ref. Rega."/>
    <x v="0"/>
    <x v="0"/>
    <x v="7"/>
    <x v="1264"/>
    <s v="5 días 11:16"/>
    <x v="761"/>
    <x v="0"/>
    <s v="SIN DATO"/>
    <s v="SIN DATO"/>
    <s v="SIN DATO"/>
    <s v="SIN DATO"/>
    <n v="-75.483008060000003"/>
    <n v="6.2433124400000004"/>
    <s v="SUR-ENE"/>
    <x v="2"/>
    <s v="1"/>
    <x v="0"/>
  </r>
  <r>
    <x v="1433"/>
    <x v="2"/>
    <s v="NUEVO"/>
    <s v="ENENOR"/>
    <d v="2026-07-03T11:18:39"/>
    <x v="1267"/>
    <n v="71582799"/>
    <s v="HERNANDO DE JESUS BOTERO DUQUE"/>
    <s v="SIN DATOS"/>
    <s v="3113334850"/>
    <x v="1433"/>
    <x v="9"/>
    <s v="190440200563950005"/>
    <x v="9"/>
    <x v="3"/>
    <s v="Revisor Instalac. Regadas Oriente"/>
    <x v="0"/>
    <x v="0"/>
    <x v="2"/>
    <x v="1265"/>
    <s v="5 días 11:18"/>
    <x v="408"/>
    <x v="0"/>
    <s v="SIN DATO"/>
    <s v="SIN DATO"/>
    <s v="SIN DATO"/>
    <s v="SIN DATO"/>
    <n v="-75.337457970000003"/>
    <n v="6.1578008200000003"/>
    <s v="SUR-ENE"/>
    <x v="1"/>
    <s v="1"/>
    <x v="0"/>
  </r>
  <r>
    <x v="1434"/>
    <x v="3"/>
    <s v="NUEVO"/>
    <s v="ENEMVI"/>
    <d v="2026-07-03T11:19:57"/>
    <x v="1268"/>
    <n v="71683120"/>
    <s v="MARTIN ENRIQUE CORTES ESPITIA"/>
    <s v="SIN DATOS"/>
    <s v="3246499416"/>
    <x v="1434"/>
    <x v="13"/>
    <s v="051818409001010108"/>
    <x v="13"/>
    <x v="5"/>
    <s v="METR Mov Red Trans Anderson Castaño"/>
    <x v="1"/>
    <x v="0"/>
    <x v="5"/>
    <x v="1266"/>
    <s v="5 días 11:19"/>
    <x v="946"/>
    <x v="0"/>
    <s v="SIN DATO"/>
    <s v="SIN DATO"/>
    <s v="SIN DATO"/>
    <s v="SIN DATO"/>
    <n v="-75.611951099999999"/>
    <n v="6.2221141600000003"/>
    <s v="SUR-ENE"/>
    <x v="2"/>
    <s v="1"/>
    <x v="0"/>
  </r>
  <r>
    <x v="1435"/>
    <x v="3"/>
    <s v="NUEVO"/>
    <s v="ENEMVI"/>
    <d v="2026-07-03T11:20:12"/>
    <x v="1269"/>
    <n v="1041229305"/>
    <s v="YULY ANDREA USME BENJUMEA"/>
    <s v="SIN DATOS"/>
    <s v="3104132791"/>
    <x v="1435"/>
    <x v="5"/>
    <s v="181053429500000004"/>
    <x v="5"/>
    <x v="5"/>
    <s v="ORIENTE-RMRT-Edwin F. Feria Torres"/>
    <x v="0"/>
    <x v="0"/>
    <x v="8"/>
    <x v="1267"/>
    <s v="5 días 11:20"/>
    <x v="947"/>
    <x v="0"/>
    <s v="SIN DATO"/>
    <s v="SIN DATO"/>
    <s v="SIN DATO"/>
    <s v="SIN DATO"/>
    <n v="-75.215733330000006"/>
    <n v="6.2162598300000003"/>
    <s v="SUR-ENE"/>
    <x v="1"/>
    <s v="1"/>
    <x v="0"/>
  </r>
  <r>
    <x v="1436"/>
    <x v="0"/>
    <s v="NUEVO"/>
    <s v="ENERES"/>
    <d v="2026-07-03T11:21:06"/>
    <x v="1270"/>
    <n v="1038405561"/>
    <s v="VALENTINA JIMENEZ HOYOS"/>
    <s v="SIN DATOS"/>
    <s v="3243336070"/>
    <x v="1436"/>
    <x v="9"/>
    <s v="900054400002211097"/>
    <x v="9"/>
    <x v="2"/>
    <s v="Revisor Instalac. Regadas Oriente"/>
    <x v="1"/>
    <x v="0"/>
    <x v="3"/>
    <x v="1268"/>
    <s v="5 días 11:21"/>
    <x v="948"/>
    <x v="1"/>
    <s v="SIN DATO"/>
    <s v="SIN DATO"/>
    <s v="SIN DATO"/>
    <s v="SIN DATO"/>
    <n v="-75.343152029999999"/>
    <n v="6.1771337700000002"/>
    <s v="SUR-ENE"/>
    <x v="1"/>
    <s v="1"/>
    <x v="1"/>
  </r>
  <r>
    <x v="1437"/>
    <x v="0"/>
    <s v="NUEVO"/>
    <s v="ENERES"/>
    <d v="2026-07-03T11:21:38"/>
    <x v="1271"/>
    <n v="1038405561"/>
    <s v="VALENTINA JIMENEZ HOYOS"/>
    <s v="SIN DATOS"/>
    <s v="3243336070"/>
    <x v="1437"/>
    <x v="9"/>
    <s v="900054400002205519"/>
    <x v="9"/>
    <x v="2"/>
    <s v="Revisor Instalac. Regadas Oriente"/>
    <x v="1"/>
    <x v="0"/>
    <x v="3"/>
    <x v="1269"/>
    <s v="5 días 11:21"/>
    <x v="948"/>
    <x v="1"/>
    <s v="SIN DATO"/>
    <s v="SIN DATO"/>
    <s v="SIN DATO"/>
    <s v="SIN DATO"/>
    <n v="-75.343152029999999"/>
    <n v="6.1771337700000002"/>
    <s v="SUR-ENE"/>
    <x v="1"/>
    <s v="1"/>
    <x v="1"/>
  </r>
  <r>
    <x v="1438"/>
    <x v="0"/>
    <s v="NUEVO"/>
    <s v="ENERES"/>
    <d v="2026-07-03T11:27:02"/>
    <x v="1272"/>
    <n v="1038405561"/>
    <s v="VALENTINA JIMENEZ HOYOS"/>
    <s v="SIN DATOS"/>
    <s v="3243336070"/>
    <x v="1438"/>
    <x v="9"/>
    <s v="900054400002210915"/>
    <x v="9"/>
    <x v="2"/>
    <s v="Revisor Instalac. Regadas Oriente"/>
    <x v="1"/>
    <x v="0"/>
    <x v="3"/>
    <x v="1270"/>
    <s v="5 días 11:27"/>
    <x v="949"/>
    <x v="1"/>
    <s v="SIN DATO"/>
    <s v="SIN DATO"/>
    <s v="SIN DATO"/>
    <s v="SIN DATO"/>
    <n v="-75.343152029999999"/>
    <n v="6.1771337700000002"/>
    <s v="SUR-ENE"/>
    <x v="1"/>
    <s v="1"/>
    <x v="1"/>
  </r>
  <r>
    <x v="1439"/>
    <x v="0"/>
    <s v="NUEVO"/>
    <s v="ENERES"/>
    <d v="2026-07-03T11:27:22"/>
    <x v="1273"/>
    <n v="1035230741"/>
    <s v="YEINER ARLEY FRANCO JIMENEZ"/>
    <s v="SIN DATOS"/>
    <s v="3216441611"/>
    <x v="1439"/>
    <x v="4"/>
    <s v="190698200548600005"/>
    <x v="4"/>
    <x v="2"/>
    <s v="Revisor Instalac. Regadas Oriente"/>
    <x v="0"/>
    <x v="0"/>
    <x v="2"/>
    <x v="1271"/>
    <s v="5 días 11:27"/>
    <x v="950"/>
    <x v="0"/>
    <s v="SIN DATO"/>
    <s v="SIN DATO"/>
    <s v="SIN DATO"/>
    <s v="SIN DATO"/>
    <n v="-75.291455170000006"/>
    <n v="6.1397166700000003"/>
    <s v="SUR-ENE"/>
    <x v="1"/>
    <s v="1"/>
    <x v="0"/>
  </r>
  <r>
    <x v="1440"/>
    <x v="0"/>
    <s v="NUEVO"/>
    <s v="ENERES"/>
    <d v="2026-07-03T11:27:43"/>
    <x v="1274"/>
    <n v="1038405561"/>
    <s v="VALENTINA JIMENEZ HOYOS"/>
    <s v="SIN DATOS"/>
    <s v="3243336070"/>
    <x v="1440"/>
    <x v="9"/>
    <s v="900054400002211126"/>
    <x v="9"/>
    <x v="2"/>
    <s v="Revisor Instalac. Regadas Oriente"/>
    <x v="1"/>
    <x v="0"/>
    <x v="3"/>
    <x v="1272"/>
    <s v="5 días 11:27"/>
    <x v="949"/>
    <x v="1"/>
    <s v="SIN DATO"/>
    <s v="SIN DATO"/>
    <s v="SIN DATO"/>
    <s v="SIN DATO"/>
    <n v="-75.343152029999999"/>
    <n v="6.1771337700000002"/>
    <s v="SUR-ENE"/>
    <x v="1"/>
    <s v="1"/>
    <x v="1"/>
  </r>
  <r>
    <x v="1441"/>
    <x v="0"/>
    <s v="NUEVO"/>
    <s v="ENERES"/>
    <d v="2026-07-03T11:27:49"/>
    <x v="1275"/>
    <n v="1038405561"/>
    <s v="VALENTINA JIMENEZ HOYOS"/>
    <s v="SIN DATOS"/>
    <s v="3243336070"/>
    <x v="1441"/>
    <x v="9"/>
    <s v="900054400002210917"/>
    <x v="9"/>
    <x v="2"/>
    <s v="Revisor Instalac. Regadas Oriente"/>
    <x v="1"/>
    <x v="0"/>
    <x v="3"/>
    <x v="1273"/>
    <s v="5 días 11:27"/>
    <x v="949"/>
    <x v="1"/>
    <s v="SIN DATO"/>
    <s v="SIN DATO"/>
    <s v="SIN DATO"/>
    <s v="SIN DATO"/>
    <n v="-75.343152029999999"/>
    <n v="6.1771337700000002"/>
    <s v="SUR-ENE"/>
    <x v="1"/>
    <s v="1"/>
    <x v="1"/>
  </r>
  <r>
    <x v="1442"/>
    <x v="0"/>
    <s v="NUEVO"/>
    <s v="ENERES"/>
    <d v="2026-07-03T11:27:51"/>
    <x v="1276"/>
    <n v="1038405561"/>
    <s v="VALENTINA JIMENEZ HOYOS"/>
    <s v="SIN DATOS"/>
    <s v="3243336070"/>
    <x v="1442"/>
    <x v="9"/>
    <s v="900054400002211290"/>
    <x v="9"/>
    <x v="2"/>
    <s v="Revisor Instalac. Regadas Oriente"/>
    <x v="1"/>
    <x v="0"/>
    <x v="3"/>
    <x v="1274"/>
    <s v="5 días 11:27"/>
    <x v="949"/>
    <x v="1"/>
    <s v="SIN DATO"/>
    <s v="SIN DATO"/>
    <s v="SIN DATO"/>
    <s v="SIN DATO"/>
    <n v="-75.343152029999999"/>
    <n v="6.1771337700000002"/>
    <s v="SUR-ENE"/>
    <x v="1"/>
    <s v="1"/>
    <x v="1"/>
  </r>
  <r>
    <x v="1443"/>
    <x v="0"/>
    <s v="NUEVO"/>
    <s v="ENERES"/>
    <d v="2026-07-03T11:28:15"/>
    <x v="1277"/>
    <n v="1038405561"/>
    <s v="VALENTINA JIMENEZ HOYOS"/>
    <s v="SIN DATOS"/>
    <s v="3243336070"/>
    <x v="1443"/>
    <x v="9"/>
    <s v="900054400002210911"/>
    <x v="9"/>
    <x v="2"/>
    <s v="Revisor Instalac. Regadas Oriente"/>
    <x v="1"/>
    <x v="0"/>
    <x v="3"/>
    <x v="1275"/>
    <s v="5 días 11:28"/>
    <x v="951"/>
    <x v="1"/>
    <s v="SIN DATO"/>
    <s v="SIN DATO"/>
    <s v="SIN DATO"/>
    <s v="SIN DATO"/>
    <n v="-75.343152029999999"/>
    <n v="6.1771337700000002"/>
    <s v="SUR-ENE"/>
    <x v="1"/>
    <s v="1"/>
    <x v="1"/>
  </r>
  <r>
    <x v="1444"/>
    <x v="0"/>
    <s v="NUEVO"/>
    <s v="ENERES"/>
    <d v="2026-07-03T11:28:28"/>
    <x v="1278"/>
    <n v="1038405561"/>
    <s v="VALENTINA JIMENEZ HOYOS"/>
    <s v="SIN DATOS"/>
    <s v="3243336070"/>
    <x v="1444"/>
    <x v="9"/>
    <s v="900054400002211287"/>
    <x v="9"/>
    <x v="2"/>
    <s v="Revisor Instalac. Regadas Oriente"/>
    <x v="1"/>
    <x v="0"/>
    <x v="3"/>
    <x v="1276"/>
    <s v="5 días 11:28"/>
    <x v="951"/>
    <x v="1"/>
    <s v="SIN DATO"/>
    <s v="SIN DATO"/>
    <s v="SIN DATO"/>
    <s v="SIN DATO"/>
    <n v="-75.343152029999999"/>
    <n v="6.1771337700000002"/>
    <s v="SUR-ENE"/>
    <x v="1"/>
    <s v="1"/>
    <x v="1"/>
  </r>
  <r>
    <x v="1445"/>
    <x v="0"/>
    <s v="NUEVO"/>
    <s v="ENERES"/>
    <d v="2026-07-03T11:28:32"/>
    <x v="1279"/>
    <n v="1038405561"/>
    <s v="VALENTINA JIMENEZ HOYOS"/>
    <s v="SIN DATOS"/>
    <s v="3243336070"/>
    <x v="1445"/>
    <x v="9"/>
    <s v="900054400002211128"/>
    <x v="9"/>
    <x v="2"/>
    <s v="Revisor Instalac. Regadas Oriente"/>
    <x v="1"/>
    <x v="0"/>
    <x v="3"/>
    <x v="1277"/>
    <s v="5 días 11:28"/>
    <x v="951"/>
    <x v="1"/>
    <s v="SIN DATO"/>
    <s v="SIN DATO"/>
    <s v="SIN DATO"/>
    <s v="SIN DATO"/>
    <n v="-75.343152029999999"/>
    <n v="6.1771337700000002"/>
    <s v="SUR-ENE"/>
    <x v="1"/>
    <s v="1"/>
    <x v="1"/>
  </r>
  <r>
    <x v="1446"/>
    <x v="0"/>
    <s v="NUEVO"/>
    <s v="ENEDOM"/>
    <d v="2026-07-08T08:37:17"/>
    <x v="1280"/>
    <n v="1038338315"/>
    <s v="MARLY ASTRID OSORIO BENITEZ"/>
    <s v="SIN DATOS"/>
    <s v="3147174430"/>
    <x v="1446"/>
    <x v="6"/>
    <s v="163006756675400103"/>
    <x v="6"/>
    <x v="0"/>
    <s v="Habilitación Viviendas Metrosur"/>
    <x v="1"/>
    <x v="0"/>
    <x v="3"/>
    <x v="1278"/>
    <s v="2 días 08:37"/>
    <x v="702"/>
    <x v="0"/>
    <s v="7/07/2026 15:58:50"/>
    <s v="EFECTIVO PARA HV"/>
    <s v="ROBINSON DE JESUS ALZATE ARANGO"/>
    <s v="Hv+pase trafo 336582"/>
    <n v="-75.603125000000006"/>
    <n v="6.193543"/>
    <s v="SUR-ENE"/>
    <x v="2"/>
    <s v="1"/>
    <x v="0"/>
  </r>
  <r>
    <x v="1447"/>
    <x v="0"/>
    <s v="NUEVO"/>
    <s v="ENERES"/>
    <d v="2026-07-03T11:34:39"/>
    <x v="1281"/>
    <n v="52123672"/>
    <s v="MARIA ORFILIA OCAMPO CEBALLOS"/>
    <s v="SIN DATOS"/>
    <s v="3112304741"/>
    <x v="1447"/>
    <x v="9"/>
    <s v="190440200761550001"/>
    <x v="9"/>
    <x v="2"/>
    <s v="Revisor Instalac. Regadas Oriente"/>
    <x v="0"/>
    <x v="0"/>
    <x v="2"/>
    <x v="1279"/>
    <s v="5 días 11:34"/>
    <x v="952"/>
    <x v="0"/>
    <s v="SIN DATO"/>
    <s v="SIN DATO"/>
    <s v="SIN DATO"/>
    <s v="SIN DATO"/>
    <n v="-75.284526439999993"/>
    <n v="6.24073134"/>
    <s v="SUR-ENE"/>
    <x v="1"/>
    <s v="1"/>
    <x v="0"/>
  </r>
  <r>
    <x v="1448"/>
    <x v="3"/>
    <s v="NUEVO"/>
    <s v="ENEMVI"/>
    <d v="2026-07-03T11:39:32"/>
    <x v="1282"/>
    <n v="1032258031"/>
    <s v="ARLEY MANUEL ARRIETA CIPRIAN"/>
    <s v="SIN DATOS"/>
    <s v="3042524709"/>
    <x v="1448"/>
    <x v="48"/>
    <s v="190306200700355002"/>
    <x v="48"/>
    <x v="5"/>
    <s v="Region Occidente"/>
    <x v="0"/>
    <x v="0"/>
    <x v="8"/>
    <x v="1280"/>
    <s v="5 días 11:39"/>
    <x v="953"/>
    <x v="0"/>
    <s v="SIN DATO"/>
    <s v="SIN DATO"/>
    <s v="SIN DATO"/>
    <s v="SIN DATO"/>
    <n v="-75.941389880000003"/>
    <n v="6.6591882499999997"/>
    <s v="SUR-ENE"/>
    <x v="0"/>
    <s v="1"/>
    <x v="0"/>
  </r>
  <r>
    <x v="1449"/>
    <x v="4"/>
    <s v="RETIR"/>
    <s v="ENEPRE"/>
    <d v="2026-07-03T11:41:58"/>
    <x v="1283"/>
    <n v="1036134753"/>
    <s v="NESTOR MAURICIO RIOS SIERRA"/>
    <s v="SIN DATOS"/>
    <s v="3042104916"/>
    <x v="1449"/>
    <x v="74"/>
    <s v="190390100024400000-ENEPRE"/>
    <x v="73"/>
    <x v="7"/>
    <s v="Region Nordeste"/>
    <x v="1"/>
    <x v="0"/>
    <x v="7"/>
    <x v="1281"/>
    <s v="5 días 11:41"/>
    <x v="954"/>
    <x v="0"/>
    <s v="SIN DATO"/>
    <s v="SIN DATO"/>
    <s v="SIN DATO"/>
    <s v="SIN DATO"/>
    <n v="-74.56476782"/>
    <n v="6.22964699"/>
    <s v="SUR-ENE"/>
    <x v="4"/>
    <s v="1"/>
    <x v="0"/>
  </r>
  <r>
    <x v="1450"/>
    <x v="3"/>
    <s v="NUEVO"/>
    <s v="ENEMVI"/>
    <d v="2026-07-03T11:45:00"/>
    <x v="1284"/>
    <n v="1007311401"/>
    <s v="SANTIAGO ALEJANDRO VERGARA JARAMILLO"/>
    <s v="SIN DATOS"/>
    <s v="3012159454"/>
    <x v="1450"/>
    <x v="6"/>
    <s v="077510002400140001"/>
    <x v="6"/>
    <x v="5"/>
    <s v="Mov Red Trans Dairo Gil"/>
    <x v="1"/>
    <x v="0"/>
    <x v="5"/>
    <x v="1282"/>
    <s v="5 días 11:45"/>
    <x v="955"/>
    <x v="0"/>
    <s v="SIN DATO"/>
    <s v="SIN DATO"/>
    <s v="SIN DATO"/>
    <s v="SIN DATO"/>
    <n v="-75.599964080000007"/>
    <n v="6.1836203200000002"/>
    <s v="SUR-ENE"/>
    <x v="2"/>
    <s v="1"/>
    <x v="0"/>
  </r>
  <r>
    <x v="1451"/>
    <x v="0"/>
    <s v="NUEVO"/>
    <s v="ENERES"/>
    <d v="2026-07-03T11:46:01"/>
    <x v="1285"/>
    <n v="43788787"/>
    <s v="LUZ ESTELLA ZULAUGA GOMEZ"/>
    <s v="SIN DATOS"/>
    <s v="3148031372"/>
    <x v="1451"/>
    <x v="4"/>
    <s v="190698200008600002"/>
    <x v="4"/>
    <x v="2"/>
    <s v="Revisor Instalac. Regadas Oriente"/>
    <x v="0"/>
    <x v="0"/>
    <x v="2"/>
    <x v="1283"/>
    <s v="5 días 11:46"/>
    <x v="956"/>
    <x v="0"/>
    <s v="SIN DATO"/>
    <s v="SIN DATO"/>
    <s v="SIN DATO"/>
    <s v="SIN DATO"/>
    <n v="-75.233779350000006"/>
    <n v="6.1372607700000001"/>
    <s v="SUR-ENE"/>
    <x v="1"/>
    <s v="1"/>
    <x v="0"/>
  </r>
  <r>
    <x v="1452"/>
    <x v="0"/>
    <s v="NUEVO"/>
    <s v="ENERES"/>
    <d v="2026-07-03T11:47:22"/>
    <x v="1286"/>
    <n v="1038405561"/>
    <s v="VALENTINA JIMENEZ HOYOS"/>
    <s v="SIN DATOS"/>
    <s v="3243336070"/>
    <x v="1452"/>
    <x v="9"/>
    <s v="900054400002210927"/>
    <x v="9"/>
    <x v="2"/>
    <s v="Revisor Instalac. Regadas Oriente"/>
    <x v="1"/>
    <x v="0"/>
    <x v="3"/>
    <x v="1284"/>
    <s v="5 días 11:47"/>
    <x v="957"/>
    <x v="1"/>
    <s v="SIN DATO"/>
    <s v="SIN DATO"/>
    <s v="SIN DATO"/>
    <s v="SIN DATO"/>
    <n v="-75.343152029999999"/>
    <n v="6.1771337700000002"/>
    <s v="SUR-ENE"/>
    <x v="1"/>
    <s v="1"/>
    <x v="1"/>
  </r>
  <r>
    <x v="1453"/>
    <x v="3"/>
    <s v="NUEVO"/>
    <s v="ENEMVI"/>
    <d v="2026-07-03T11:48:40"/>
    <x v="1287"/>
    <n v="39175080"/>
    <s v="JULIET MARIAN BALLESTEROS SOTO"/>
    <s v="SIN DATOS"/>
    <s v="3150439002"/>
    <x v="1453"/>
    <x v="16"/>
    <s v="190735100598400001"/>
    <x v="16"/>
    <x v="5"/>
    <s v="NORDESTE RMRT Fabio Andres Chaverra"/>
    <x v="1"/>
    <x v="0"/>
    <x v="5"/>
    <x v="1285"/>
    <s v="5 días 11:48"/>
    <x v="958"/>
    <x v="0"/>
    <s v="SIN DATO"/>
    <s v="SIN DATO"/>
    <s v="SIN DATO"/>
    <s v="SIN DATO"/>
    <n v="-74.702944520000003"/>
    <n v="7.0741420899999996"/>
    <s v="SUR-ENE"/>
    <x v="4"/>
    <s v="1"/>
    <x v="0"/>
  </r>
  <r>
    <x v="1454"/>
    <x v="3"/>
    <s v="NUEVO"/>
    <s v="ENEMVI"/>
    <d v="2026-07-03T11:49:14"/>
    <x v="1288"/>
    <n v="1036956823"/>
    <s v="NATALY LEON ESPINOSA"/>
    <s v="SIN DATOS"/>
    <s v="3137821903"/>
    <x v="1454"/>
    <x v="11"/>
    <s v="190319206522600000"/>
    <x v="11"/>
    <x v="5"/>
    <s v="ORIENTE-RMRT-Edwin F. Feria Torres"/>
    <x v="0"/>
    <x v="0"/>
    <x v="8"/>
    <x v="1286"/>
    <s v="5 días 11:49"/>
    <x v="959"/>
    <x v="0"/>
    <s v="SIN DATO"/>
    <s v="SIN DATO"/>
    <s v="SIN DATO"/>
    <s v="SIN DATO"/>
    <n v="-75.43385121"/>
    <n v="6.2591374399999999"/>
    <s v="SUR-ENE"/>
    <x v="1"/>
    <s v="1"/>
    <x v="0"/>
  </r>
  <r>
    <x v="1455"/>
    <x v="0"/>
    <s v="NUEVO"/>
    <s v="ENERES"/>
    <d v="2026-07-03T11:51:25"/>
    <x v="1289"/>
    <n v="3579895"/>
    <s v="JOSE ISRAEL OSORIO ARCILA"/>
    <s v="SIN DATOS"/>
    <s v="3128466834"/>
    <x v="1455"/>
    <x v="8"/>
    <s v="190584200371020011"/>
    <x v="8"/>
    <x v="2"/>
    <s v="Revisor Instalac. Regadas Oriente"/>
    <x v="0"/>
    <x v="0"/>
    <x v="2"/>
    <x v="1287"/>
    <s v="5 días 11:51"/>
    <x v="960"/>
    <x v="0"/>
    <s v="SIN DATO"/>
    <s v="SIN DATO"/>
    <s v="SIN DATO"/>
    <s v="SIN DATO"/>
    <n v="-74.736979000000005"/>
    <n v="5.9059109999999997"/>
    <s v="SUR-ENE"/>
    <x v="1"/>
    <s v="1"/>
    <x v="0"/>
  </r>
  <r>
    <x v="1456"/>
    <x v="0"/>
    <s v="NUEVO"/>
    <s v="ENERES"/>
    <d v="2026-07-03T11:52:29"/>
    <x v="1290"/>
    <n v="3579895"/>
    <s v="JOSE ISRAEL OSORIO ARCILA"/>
    <s v="SIN DATOS"/>
    <s v="3128466834"/>
    <x v="1456"/>
    <x v="8"/>
    <s v="190584200371020010"/>
    <x v="8"/>
    <x v="2"/>
    <s v="Revisor Instalac. Regadas Oriente"/>
    <x v="0"/>
    <x v="0"/>
    <x v="2"/>
    <x v="1288"/>
    <s v="5 días 11:52"/>
    <x v="897"/>
    <x v="0"/>
    <s v="SIN DATO"/>
    <s v="SIN DATO"/>
    <s v="SIN DATO"/>
    <s v="SIN DATO"/>
    <n v="-74.736979000000005"/>
    <n v="5.9059109999999997"/>
    <s v="SUR-ENE"/>
    <x v="1"/>
    <s v="1"/>
    <x v="0"/>
  </r>
  <r>
    <x v="1457"/>
    <x v="0"/>
    <s v="NUEVO"/>
    <s v="ENERES"/>
    <d v="2026-07-03T11:54:18"/>
    <x v="1291"/>
    <n v="39434731"/>
    <s v="MARIA LUCERO GUTIERREZ CASTRILLON"/>
    <s v="SIN DATOS"/>
    <s v="3105961472"/>
    <x v="1457"/>
    <x v="1"/>
    <s v="190375100880132004"/>
    <x v="1"/>
    <x v="2"/>
    <s v="Revisor Instalac. Regadas Oriente"/>
    <x v="1"/>
    <x v="0"/>
    <x v="3"/>
    <x v="1289"/>
    <s v="5 días 11:54"/>
    <x v="961"/>
    <x v="1"/>
    <s v="SIN DATO"/>
    <s v="SIN DATO"/>
    <s v="SIN DATO"/>
    <s v="SIN DATO"/>
    <n v="-75.419601999999998"/>
    <n v="6.0287790000000001"/>
    <s v="SUR-ENE"/>
    <x v="1"/>
    <s v="1"/>
    <x v="1"/>
  </r>
  <r>
    <x v="1458"/>
    <x v="0"/>
    <s v="NUEVO"/>
    <s v="ENERES"/>
    <d v="2026-07-03T11:54:58"/>
    <x v="1292"/>
    <n v="3579895"/>
    <s v="JOSE ISRAEL OSORIO ARCILA"/>
    <s v="SIN DATOS"/>
    <s v="3128466834"/>
    <x v="1458"/>
    <x v="8"/>
    <s v="190584200371020012"/>
    <x v="8"/>
    <x v="2"/>
    <s v="Revisor Instalac. Regadas Oriente"/>
    <x v="0"/>
    <x v="0"/>
    <x v="2"/>
    <x v="1290"/>
    <s v="5 días 11:54"/>
    <x v="962"/>
    <x v="0"/>
    <s v="SIN DATO"/>
    <s v="SIN DATO"/>
    <s v="SIN DATO"/>
    <s v="SIN DATO"/>
    <n v="-74.736979000000005"/>
    <n v="5.9059109999999997"/>
    <s v="SUR-ENE"/>
    <x v="1"/>
    <s v="1"/>
    <x v="0"/>
  </r>
  <r>
    <x v="1459"/>
    <x v="0"/>
    <s v="NUEVO"/>
    <s v="ENERES"/>
    <d v="2026-07-03T11:58:30"/>
    <x v="1293"/>
    <n v="11955287"/>
    <s v="CARLOS ALBERTO CORREA CARDONA"/>
    <s v="SIN DATOS"/>
    <s v="3105276975"/>
    <x v="1459"/>
    <x v="75"/>
    <s v="191245200644000001"/>
    <x v="74"/>
    <x v="2"/>
    <s v="Revisor Instala. Regadas Suroeste"/>
    <x v="0"/>
    <x v="0"/>
    <x v="2"/>
    <x v="1291"/>
    <s v="5 días 11:58"/>
    <x v="963"/>
    <x v="0"/>
    <s v="SIN DATO"/>
    <s v="SIN DATO"/>
    <s v="SIN DATO"/>
    <s v="SIN DATO"/>
    <n v="-76.145238030000002"/>
    <n v="5.8959446700000004"/>
    <s v="SUR-ENE"/>
    <x v="3"/>
    <s v="1"/>
    <x v="0"/>
  </r>
  <r>
    <x v="1460"/>
    <x v="0"/>
    <s v="NUEVO"/>
    <s v="ENERES"/>
    <d v="2026-07-03T11:59:30"/>
    <x v="1294"/>
    <n v="3579895"/>
    <s v="JOSE ISRAEL OSORIO ARCILA"/>
    <s v="SIN DATOS"/>
    <s v="3128466834"/>
    <x v="1460"/>
    <x v="8"/>
    <s v="190584200371020013"/>
    <x v="8"/>
    <x v="2"/>
    <s v="Revisor Instalac. Regadas Oriente"/>
    <x v="0"/>
    <x v="0"/>
    <x v="2"/>
    <x v="1292"/>
    <s v="5 días 11:59"/>
    <x v="964"/>
    <x v="0"/>
    <s v="SIN DATO"/>
    <s v="SIN DATO"/>
    <s v="SIN DATO"/>
    <s v="SIN DATO"/>
    <n v="-74.736979000000005"/>
    <n v="5.9059109999999997"/>
    <s v="SUR-ENE"/>
    <x v="1"/>
    <s v="1"/>
    <x v="0"/>
  </r>
  <r>
    <x v="1461"/>
    <x v="0"/>
    <s v="NUEVO"/>
    <s v="ENEDOM"/>
    <d v="2026-07-08T08:39:01"/>
    <x v="1295"/>
    <n v="42793131"/>
    <s v="SANDRA MARIA SANCHEZ ZAPATA"/>
    <s v="SIN DATOS"/>
    <s v="3122963567"/>
    <x v="1461"/>
    <x v="6"/>
    <s v="163001993300000001"/>
    <x v="6"/>
    <x v="0"/>
    <s v="Habilitación Viviendas Metrosur"/>
    <x v="1"/>
    <x v="0"/>
    <x v="3"/>
    <x v="1293"/>
    <s v="2 días 08:39"/>
    <x v="965"/>
    <x v="0"/>
    <s v="7/07/2026 15:59:38"/>
    <s v="EFECTIVO PARA HV"/>
    <s v="ROBINSON DE JESUS ALZATE ARANGO"/>
    <s v="Hv+bornera "/>
    <n v="-75.599640559999997"/>
    <n v="6.1959360800000001"/>
    <s v="SUR-ENE"/>
    <x v="2"/>
    <s v="1"/>
    <x v="0"/>
  </r>
  <r>
    <x v="1462"/>
    <x v="0"/>
    <s v="NUEVO"/>
    <s v="ENEDOM"/>
    <d v="2026-07-08T08:39:36"/>
    <x v="1296"/>
    <n v="1036621785"/>
    <s v="YURI TATIANA SALCEDO SEPULVEDA"/>
    <s v="SIN DATOS"/>
    <s v="3216451969"/>
    <x v="1462"/>
    <x v="6"/>
    <s v="163001982000000010"/>
    <x v="6"/>
    <x v="0"/>
    <s v="Habilitación Viviendas Metrosur"/>
    <x v="1"/>
    <x v="0"/>
    <x v="3"/>
    <x v="1294"/>
    <s v="2 días 08:39"/>
    <x v="965"/>
    <x v="0"/>
    <s v="7/07/2026 16:00:25"/>
    <s v="EFECTIVO PARA HV"/>
    <s v="ROBINSON DE JESUS ALZATE ARANGO"/>
    <s v="Hv+ pase + bornera"/>
    <n v="-75.599554479999995"/>
    <n v="6.1960072000000004"/>
    <s v="SUR-ENE"/>
    <x v="2"/>
    <s v="1"/>
    <x v="0"/>
  </r>
  <r>
    <x v="1463"/>
    <x v="0"/>
    <s v="CAMBI"/>
    <s v="ENERES"/>
    <d v="2026-07-03T12:43:11"/>
    <x v="1297"/>
    <n v="39437339"/>
    <s v="FLOR MARIA OSPINA GIL"/>
    <s v="5612708"/>
    <s v="3137911424"/>
    <x v="1463"/>
    <x v="18"/>
    <s v="190615100322800001"/>
    <x v="18"/>
    <x v="8"/>
    <s v="Revisor Instalac. Regadas Oriente"/>
    <x v="1"/>
    <x v="0"/>
    <x v="3"/>
    <x v="1295"/>
    <s v="5 días 12:43"/>
    <x v="966"/>
    <x v="1"/>
    <s v="SIN DATO"/>
    <s v="SIN DATO"/>
    <s v="SIN DATO"/>
    <s v="SIN DATO"/>
    <n v="-75.375440830000002"/>
    <n v="6.1597905600000002"/>
    <s v="SUR-ENE"/>
    <x v="1"/>
    <s v="2"/>
    <x v="1"/>
  </r>
  <r>
    <x v="1464"/>
    <x v="0"/>
    <s v="NUEVO"/>
    <s v="ENERES"/>
    <d v="2026-07-03T12:54:46"/>
    <x v="1298"/>
    <n v="42994317"/>
    <s v="ADRIANA MARIA GIRALDO GALLEGO"/>
    <s v="SIN DATOS"/>
    <s v="3148348174"/>
    <x v="1464"/>
    <x v="11"/>
    <s v="190319205326770002"/>
    <x v="11"/>
    <x v="2"/>
    <s v="Revisor Instalac. Regadas Oriente"/>
    <x v="0"/>
    <x v="0"/>
    <x v="2"/>
    <x v="1296"/>
    <s v="5 días 12:54"/>
    <x v="967"/>
    <x v="0"/>
    <s v="SIN DATO"/>
    <s v="SIN DATO"/>
    <s v="SIN DATO"/>
    <s v="SIN DATO"/>
    <n v="-75.407392999999999"/>
    <n v="6.2253769999999999"/>
    <s v="SUR-ENE"/>
    <x v="1"/>
    <s v="1"/>
    <x v="0"/>
  </r>
  <r>
    <x v="1465"/>
    <x v="0"/>
    <s v="NUEVO"/>
    <s v="ENERES"/>
    <d v="2026-07-03T13:16:22"/>
    <x v="1299"/>
    <n v="11955287"/>
    <s v="CARLOS ALBERTO CORREA CARDONA"/>
    <s v="SIN DATOS"/>
    <s v="3105276975"/>
    <x v="1465"/>
    <x v="75"/>
    <s v="191245200644000002"/>
    <x v="74"/>
    <x v="2"/>
    <s v="Revisor Instala. Regadas Suroeste"/>
    <x v="0"/>
    <x v="0"/>
    <x v="2"/>
    <x v="1297"/>
    <s v="5 días 13:16"/>
    <x v="968"/>
    <x v="0"/>
    <s v="SIN DATO"/>
    <s v="SIN DATO"/>
    <s v="SIN DATO"/>
    <s v="SIN DATO"/>
    <n v="-76.145238030000002"/>
    <n v="5.8959446700000004"/>
    <s v="SUR-ENE"/>
    <x v="3"/>
    <s v="1"/>
    <x v="0"/>
  </r>
  <r>
    <x v="1466"/>
    <x v="3"/>
    <s v="NUEVO"/>
    <s v="ENEMVI"/>
    <d v="2026-07-03T13:24:24"/>
    <x v="1300"/>
    <n v="43847839"/>
    <s v="MARILUZ MARIN CARO"/>
    <s v="4921329"/>
    <s v="3104659182"/>
    <x v="1466"/>
    <x v="52"/>
    <s v="190240200366800000"/>
    <x v="52"/>
    <x v="5"/>
    <s v="Region Occidente"/>
    <x v="0"/>
    <x v="0"/>
    <x v="8"/>
    <x v="1298"/>
    <s v="5 días 13:24"/>
    <x v="969"/>
    <x v="0"/>
    <s v="SIN DATO"/>
    <s v="SIN DATO"/>
    <s v="SIN DATO"/>
    <s v="SIN DATO"/>
    <n v="-75.72516066"/>
    <n v="6.3350503700000003"/>
    <s v="SUR-ENE"/>
    <x v="0"/>
    <s v="1"/>
    <x v="0"/>
  </r>
  <r>
    <x v="1467"/>
    <x v="0"/>
    <s v="NUEVO"/>
    <s v="ENERES"/>
    <d v="2026-07-03T13:28:01"/>
    <x v="1301"/>
    <n v="70728833"/>
    <s v="FABIAN SOTO LOPEZ"/>
    <s v="SIN DATOS"/>
    <s v="3207213864"/>
    <x v="1467"/>
    <x v="51"/>
    <s v="190283200622200002"/>
    <x v="51"/>
    <x v="2"/>
    <s v="Revisor Instala. Regadas Suroeste"/>
    <x v="0"/>
    <x v="0"/>
    <x v="2"/>
    <x v="1299"/>
    <s v="5 días 13:28"/>
    <x v="970"/>
    <x v="0"/>
    <s v="SIN DATO"/>
    <s v="SIN DATO"/>
    <s v="SIN DATO"/>
    <s v="SIN DATO"/>
    <n v="-75.639265440000003"/>
    <n v="5.94346335"/>
    <s v="SUR-ENE"/>
    <x v="3"/>
    <s v="1"/>
    <x v="0"/>
  </r>
  <r>
    <x v="1468"/>
    <x v="0"/>
    <s v="NUEVO"/>
    <s v="ENERES"/>
    <d v="2026-07-03T13:30:32"/>
    <x v="1302"/>
    <n v="98536432"/>
    <s v="FARLEY FERNANDO VELASQUEZ PEREZ"/>
    <s v="SIN DATOS"/>
    <s v="3148408524"/>
    <x v="1468"/>
    <x v="29"/>
    <s v="190550200403920009"/>
    <x v="29"/>
    <x v="2"/>
    <s v="Region Nordeste"/>
    <x v="0"/>
    <x v="0"/>
    <x v="2"/>
    <x v="1300"/>
    <s v="5 días 13:30"/>
    <x v="971"/>
    <x v="0"/>
    <s v="SIN DATO"/>
    <s v="SIN DATO"/>
    <s v="SIN DATO"/>
    <s v="SIN DATO"/>
    <n v="-75.127228489999993"/>
    <n v="6.6194752399999999"/>
    <s v="SUR-ENE"/>
    <x v="4"/>
    <s v="1"/>
    <x v="0"/>
  </r>
  <r>
    <x v="1469"/>
    <x v="2"/>
    <s v="NUEVO"/>
    <s v="ENENOR"/>
    <d v="2026-07-03T13:30:40"/>
    <x v="1303"/>
    <n v="1038404625"/>
    <s v="HUGO ADOLFO SUAREZ ARIAS"/>
    <s v="SIN DATOS"/>
    <s v="3023802878"/>
    <x v="1469"/>
    <x v="18"/>
    <s v="190615100552700101"/>
    <x v="18"/>
    <x v="3"/>
    <s v="Revisor Instalac. Regadas Oriente"/>
    <x v="1"/>
    <x v="0"/>
    <x v="3"/>
    <x v="1301"/>
    <s v="5 días 13:30"/>
    <x v="972"/>
    <x v="1"/>
    <s v="SIN DATO"/>
    <s v="SIN DATO"/>
    <s v="SIN DATO"/>
    <s v="SIN DATO"/>
    <n v="-75.372239370000003"/>
    <n v="6.1532791600000003"/>
    <s v="SUR-ENE"/>
    <x v="1"/>
    <s v="1"/>
    <x v="1"/>
  </r>
  <r>
    <x v="1470"/>
    <x v="0"/>
    <s v="NUEVO"/>
    <s v="ENERES"/>
    <d v="2026-07-03T13:38:51"/>
    <x v="1304"/>
    <n v="80034520"/>
    <s v="CRISTIAN CAMILO LOAIZA SUAREZ"/>
    <s v="2142579"/>
    <s v="3148408524"/>
    <x v="1470"/>
    <x v="29"/>
    <s v="190550200403920010"/>
    <x v="29"/>
    <x v="2"/>
    <s v="Region Nordeste"/>
    <x v="0"/>
    <x v="0"/>
    <x v="2"/>
    <x v="1302"/>
    <s v="5 días 13:38"/>
    <x v="14"/>
    <x v="0"/>
    <s v="SIN DATO"/>
    <s v="SIN DATO"/>
    <s v="SIN DATO"/>
    <s v="SIN DATO"/>
    <n v="-75.127228489999993"/>
    <n v="6.6194752399999999"/>
    <s v="SUR-ENE"/>
    <x v="4"/>
    <s v="1"/>
    <x v="0"/>
  </r>
  <r>
    <x v="1471"/>
    <x v="0"/>
    <s v="NUEVO"/>
    <s v="ENERES"/>
    <d v="2026-07-03T13:43:25"/>
    <x v="1305"/>
    <n v="15263477"/>
    <s v="JORGE ALVEIRO CANO HOLGUIN"/>
    <s v="SIN DATOS"/>
    <s v="3112327970"/>
    <x v="1471"/>
    <x v="52"/>
    <s v="190740200732500001"/>
    <x v="52"/>
    <x v="2"/>
    <s v="Region Occidente"/>
    <x v="0"/>
    <x v="0"/>
    <x v="2"/>
    <x v="1303"/>
    <s v="5 días 13:43"/>
    <x v="973"/>
    <x v="0"/>
    <s v="SIN DATO"/>
    <s v="SIN DATO"/>
    <s v="SIN DATO"/>
    <s v="SIN DATO"/>
    <n v="-75.807634500000006"/>
    <n v="6.3636270499999998"/>
    <s v="SUR-ENE"/>
    <x v="0"/>
    <s v="1"/>
    <x v="0"/>
  </r>
  <r>
    <x v="1472"/>
    <x v="3"/>
    <s v="NUEVO"/>
    <s v="ENEMVI"/>
    <d v="2026-07-03T13:45:11"/>
    <x v="1306"/>
    <n v="1041148582"/>
    <s v="LILIANA PATRICIA CHAVERRA CARRILLO"/>
    <s v="SIN DATOS"/>
    <s v="3013860373"/>
    <x v="1472"/>
    <x v="51"/>
    <s v="190283200582400000"/>
    <x v="51"/>
    <x v="5"/>
    <s v="Equipo Movimiento de Redes Suroeste"/>
    <x v="0"/>
    <x v="0"/>
    <x v="8"/>
    <x v="1304"/>
    <s v="5 días 13:45"/>
    <x v="974"/>
    <x v="0"/>
    <s v="SIN DATO"/>
    <s v="SIN DATO"/>
    <s v="SIN DATO"/>
    <s v="SIN DATO"/>
    <n v="-75.653207100000003"/>
    <n v="5.8883681599999997"/>
    <s v="SUR-ENE"/>
    <x v="3"/>
    <s v="1"/>
    <x v="0"/>
  </r>
  <r>
    <x v="1473"/>
    <x v="0"/>
    <s v="NUEVO"/>
    <s v="ENERES"/>
    <d v="2026-07-03T13:47:30"/>
    <x v="1307"/>
    <n v="4522801"/>
    <s v="ELKIN DE JESUS GOMEZ MIRA"/>
    <s v="4112473"/>
    <s v="3147208343"/>
    <x v="1473"/>
    <x v="23"/>
    <s v="190761200423020041"/>
    <x v="23"/>
    <x v="2"/>
    <s v="Region Occidente"/>
    <x v="0"/>
    <x v="0"/>
    <x v="2"/>
    <x v="1305"/>
    <s v="5 días 13:47"/>
    <x v="975"/>
    <x v="0"/>
    <s v="SIN DATO"/>
    <s v="SIN DATO"/>
    <s v="SIN DATO"/>
    <s v="SIN DATO"/>
    <n v="-75.755424000000005"/>
    <n v="6.4902290000000002"/>
    <s v="SUR-ENE"/>
    <x v="0"/>
    <s v="1"/>
    <x v="0"/>
  </r>
  <r>
    <x v="1474"/>
    <x v="2"/>
    <s v="NUEVO"/>
    <s v="ENENOR"/>
    <d v="2026-07-03T13:47:30"/>
    <x v="1307"/>
    <n v="811038406"/>
    <s v="JUNTA DE ACCION COMUNAL VEREDA EL MANGO"/>
    <s v="SIN DATOS"/>
    <s v="3117241441"/>
    <x v="1474"/>
    <x v="25"/>
    <s v="171019700000000002"/>
    <x v="25"/>
    <x v="3"/>
    <s v="Region Nordeste"/>
    <x v="0"/>
    <x v="0"/>
    <x v="2"/>
    <x v="1305"/>
    <s v="5 días 13:47"/>
    <x v="975"/>
    <x v="0"/>
    <s v="SIN DATO"/>
    <s v="SIN DATO"/>
    <s v="SIN DATO"/>
    <s v="SIN DATO"/>
    <n v="-75.242426829999999"/>
    <n v="6.8114025199999997"/>
    <s v="SUR-ENE"/>
    <x v="4"/>
    <s v="1"/>
    <x v="0"/>
  </r>
  <r>
    <x v="1475"/>
    <x v="0"/>
    <s v="NUEVO"/>
    <s v="ENEDOM"/>
    <d v="2026-07-10T06:24:55"/>
    <x v="1308"/>
    <n v="21945634"/>
    <s v="MARTHA MIRIAM AGUDELO GIL"/>
    <s v="SIN DATOS"/>
    <s v="3183642371"/>
    <x v="1475"/>
    <x v="21"/>
    <s v="190604100019289901"/>
    <x v="21"/>
    <x v="0"/>
    <s v="Region Nordeste"/>
    <x v="1"/>
    <x v="0"/>
    <x v="3"/>
    <x v="1306"/>
    <s v="0 días 06:24"/>
    <x v="976"/>
    <x v="0"/>
    <s v="SIN DATO"/>
    <s v="SIN DATO"/>
    <s v="SIN DATO"/>
    <s v="SIN DATO"/>
    <n v="-74.69116348"/>
    <n v="7.0312132299999996"/>
    <s v="SUR-ENE"/>
    <x v="4"/>
    <s v="1"/>
    <x v="0"/>
  </r>
  <r>
    <x v="1476"/>
    <x v="0"/>
    <s v="NUEVO"/>
    <s v="ENERES"/>
    <d v="2026-07-03T13:57:35"/>
    <x v="1309"/>
    <n v="71734222"/>
    <s v="ORLANDO ORTIZ ARANGO"/>
    <s v="SIN DATOS"/>
    <s v="3006446603"/>
    <x v="1476"/>
    <x v="37"/>
    <s v="190861200776400002"/>
    <x v="37"/>
    <x v="2"/>
    <s v="Revisor Instala. Regadas Suroeste"/>
    <x v="0"/>
    <x v="0"/>
    <x v="2"/>
    <x v="1307"/>
    <s v="5 días 13:57"/>
    <x v="977"/>
    <x v="0"/>
    <s v="SIN DATO"/>
    <s v="SIN DATO"/>
    <s v="SIN DATO"/>
    <s v="SIN DATO"/>
    <n v="-75.718422149999995"/>
    <n v="5.9449071800000004"/>
    <s v="SUR-ENE"/>
    <x v="3"/>
    <s v="1"/>
    <x v="0"/>
  </r>
  <r>
    <x v="1477"/>
    <x v="0"/>
    <s v="NUEVO"/>
    <s v="ENERES"/>
    <d v="2026-07-03T13:59:44"/>
    <x v="1310"/>
    <n v="15388427"/>
    <s v="WILTOR ALNOY TABARES ALZATE"/>
    <s v="SIN DATOS"/>
    <s v="3195022236"/>
    <x v="1477"/>
    <x v="18"/>
    <s v="190617200713293001"/>
    <x v="18"/>
    <x v="2"/>
    <s v="Revisor Instalac. Regadas Oriente"/>
    <x v="0"/>
    <x v="0"/>
    <x v="2"/>
    <x v="1308"/>
    <s v="5 días 13:59"/>
    <x v="978"/>
    <x v="0"/>
    <s v="SIN DATO"/>
    <s v="SIN DATO"/>
    <s v="SIN DATO"/>
    <s v="SIN DATO"/>
    <n v="-75.425591080000004"/>
    <n v="6.0748637199999997"/>
    <s v="SUR-ENE"/>
    <x v="1"/>
    <s v="1"/>
    <x v="0"/>
  </r>
  <r>
    <x v="1478"/>
    <x v="0"/>
    <s v="NUEVO"/>
    <s v="ENERES"/>
    <d v="2026-07-03T14:04:32"/>
    <x v="1311"/>
    <n v="11955287"/>
    <s v="CARLOS ALBERTO CORREA CARDONA"/>
    <s v="SIN DATOS"/>
    <s v="3105276975"/>
    <x v="1478"/>
    <x v="75"/>
    <s v="191245200644000003"/>
    <x v="74"/>
    <x v="2"/>
    <s v="Revisor Instala. Regadas Suroeste"/>
    <x v="0"/>
    <x v="0"/>
    <x v="2"/>
    <x v="1309"/>
    <s v="5 días 14:04"/>
    <x v="979"/>
    <x v="0"/>
    <s v="SIN DATO"/>
    <s v="SIN DATO"/>
    <s v="SIN DATO"/>
    <s v="SIN DATO"/>
    <n v="-76.145238030000002"/>
    <n v="5.8959446700000004"/>
    <s v="SUR-ENE"/>
    <x v="3"/>
    <s v="1"/>
    <x v="0"/>
  </r>
  <r>
    <x v="1479"/>
    <x v="0"/>
    <s v="NUEVO"/>
    <s v="ENERES"/>
    <d v="2026-07-03T14:05:20"/>
    <x v="1312"/>
    <n v="15430066"/>
    <s v="LUIS FERNANDO SANCHEZ NICAN"/>
    <s v="SIN DATOS"/>
    <s v="3013498556"/>
    <x v="1479"/>
    <x v="18"/>
    <s v="900056150002211183"/>
    <x v="18"/>
    <x v="2"/>
    <s v="Revisor Instalac. Regadas Oriente"/>
    <x v="1"/>
    <x v="0"/>
    <x v="3"/>
    <x v="1310"/>
    <s v="5 días 14:05"/>
    <x v="980"/>
    <x v="1"/>
    <s v="SIN DATO"/>
    <s v="SIN DATO"/>
    <s v="SIN DATO"/>
    <s v="SIN DATO"/>
    <n v="-75.394002270000001"/>
    <n v="6.1527280900000001"/>
    <s v="SUR-ENE"/>
    <x v="1"/>
    <s v="1"/>
    <x v="1"/>
  </r>
  <r>
    <x v="1480"/>
    <x v="3"/>
    <s v="NUEVO"/>
    <s v="ENEMVI"/>
    <d v="2026-07-03T14:10:10"/>
    <x v="1313"/>
    <n v="75100426"/>
    <s v="CARLOS ANDRES VELASQUEZ GIRALDO"/>
    <s v="SIN DATOS"/>
    <s v="3044704030"/>
    <x v="1480"/>
    <x v="44"/>
    <s v="024427003000500101"/>
    <x v="44"/>
    <x v="5"/>
    <s v="Mov Red Trans Dairo Gil"/>
    <x v="1"/>
    <x v="0"/>
    <x v="5"/>
    <x v="1311"/>
    <s v="5 días 14:10"/>
    <x v="16"/>
    <x v="0"/>
    <s v="SIN DATO"/>
    <s v="SIN DATO"/>
    <s v="SIN DATO"/>
    <s v="SIN DATO"/>
    <n v="-75.596755569999999"/>
    <n v="6.1671438399999996"/>
    <s v="SUR-ENE"/>
    <x v="2"/>
    <s v="1"/>
    <x v="0"/>
  </r>
  <r>
    <x v="1481"/>
    <x v="3"/>
    <s v="NUEVO"/>
    <s v="ENEMVI"/>
    <d v="2026-07-03T14:21:21"/>
    <x v="1314"/>
    <n v="71362186"/>
    <s v="MAURICIO ASPRILLA"/>
    <s v="SIN DATOS"/>
    <s v="3124640901"/>
    <x v="1481"/>
    <x v="13"/>
    <s v="054220207001120001"/>
    <x v="13"/>
    <x v="5"/>
    <s v="METR Mov Red Trans Anderson Castaño"/>
    <x v="1"/>
    <x v="0"/>
    <x v="5"/>
    <x v="1312"/>
    <s v="5 días 14:21"/>
    <x v="981"/>
    <x v="0"/>
    <s v="SIN DATO"/>
    <s v="SIN DATO"/>
    <s v="SIN DATO"/>
    <s v="SIN DATO"/>
    <n v="-75.547049000000001"/>
    <n v="6.236275"/>
    <s v="SUR-ENE"/>
    <x v="2"/>
    <s v="1"/>
    <x v="0"/>
  </r>
  <r>
    <x v="1482"/>
    <x v="2"/>
    <s v="NUEVO"/>
    <s v="ENENOR"/>
    <d v="2026-07-03T14:22:06"/>
    <x v="1315"/>
    <n v="1152707330"/>
    <s v="CLAUDIA MILENA LONDOÑO AGUIRRE"/>
    <s v="SIN DATOS"/>
    <s v="3206269351"/>
    <x v="1482"/>
    <x v="11"/>
    <s v="190318203161100001"/>
    <x v="11"/>
    <x v="3"/>
    <s v="Revisor Instalac. Regadas Oriente"/>
    <x v="0"/>
    <x v="0"/>
    <x v="2"/>
    <x v="1313"/>
    <s v="5 días 14:22"/>
    <x v="982"/>
    <x v="0"/>
    <s v="SIN DATO"/>
    <s v="SIN DATO"/>
    <s v="SIN DATO"/>
    <s v="SIN DATO"/>
    <n v="-75.474739999999997"/>
    <n v="6.3113529000000002"/>
    <s v="SUR-ENE"/>
    <x v="1"/>
    <s v="1"/>
    <x v="0"/>
  </r>
  <r>
    <x v="1483"/>
    <x v="0"/>
    <s v="NUEVO"/>
    <s v="ENERES"/>
    <d v="2026-07-03T14:24:06"/>
    <x v="1316"/>
    <n v="1047964920"/>
    <s v="EDILBERTO ACEVEDO HENAO"/>
    <s v="SIN DATOS"/>
    <s v="3146574832"/>
    <x v="1483"/>
    <x v="34"/>
    <s v="190055100239412002"/>
    <x v="34"/>
    <x v="2"/>
    <s v="Revisor Instalac. Regadas Oriente"/>
    <x v="1"/>
    <x v="0"/>
    <x v="3"/>
    <x v="1314"/>
    <s v="5 días 14:24"/>
    <x v="983"/>
    <x v="1"/>
    <s v="SIN DATO"/>
    <s v="SIN DATO"/>
    <s v="SIN DATO"/>
    <s v="SIN DATO"/>
    <n v="-75.141157000000007"/>
    <n v="5.7314429999999996"/>
    <s v="SUR-ENE"/>
    <x v="1"/>
    <s v="1"/>
    <x v="1"/>
  </r>
  <r>
    <x v="1484"/>
    <x v="2"/>
    <s v="NUEVO"/>
    <s v="ENENOR"/>
    <d v="2026-07-03T14:27:09"/>
    <x v="1317"/>
    <n v="21632267"/>
    <s v="MARIA EUGENIA MUÑOZ MESA"/>
    <s v="SIN DATOS"/>
    <s v="3216411385"/>
    <x v="1484"/>
    <x v="26"/>
    <s v="174042050004010005"/>
    <x v="26"/>
    <x v="3"/>
    <s v="Region Nordeste"/>
    <x v="0"/>
    <x v="0"/>
    <x v="2"/>
    <x v="1315"/>
    <s v="5 días 14:27"/>
    <x v="984"/>
    <x v="0"/>
    <s v="SIN DATO"/>
    <s v="SIN DATO"/>
    <s v="SIN DATO"/>
    <s v="SIN DATO"/>
    <n v="-75.216507379999996"/>
    <n v="6.6736937300000001"/>
    <s v="SUR-ENE"/>
    <x v="4"/>
    <s v="1"/>
    <x v="0"/>
  </r>
  <r>
    <x v="1485"/>
    <x v="4"/>
    <s v="NUEVO"/>
    <s v="ENEPRE"/>
    <d v="2026-07-03T14:28:07"/>
    <x v="1318"/>
    <n v="71612261"/>
    <s v="ORLANDO HERNANDEZ"/>
    <s v="4923952"/>
    <s v="3508313084"/>
    <x v="1485"/>
    <x v="40"/>
    <s v="190649100199250002"/>
    <x v="40"/>
    <x v="4"/>
    <s v="Revisor Instalac. Regadas Oriente"/>
    <x v="1"/>
    <x v="0"/>
    <x v="4"/>
    <x v="1316"/>
    <s v="4 días 16:56"/>
    <x v="344"/>
    <x v="1"/>
    <s v="SIN DATO"/>
    <s v="SIN DATO"/>
    <s v="SIN DATO"/>
    <s v="SIN DATO"/>
    <n v="-74.989931999999996"/>
    <n v="6.1835570000000004"/>
    <s v="SUR-ENE"/>
    <x v="1"/>
    <s v="1"/>
    <x v="1"/>
  </r>
  <r>
    <x v="1486"/>
    <x v="0"/>
    <s v="NUEVO"/>
    <s v="ENERES"/>
    <d v="2026-07-03T14:30:20"/>
    <x v="1319"/>
    <n v="1047964920"/>
    <s v="EDILBERTO ACEVEDO HENAO"/>
    <s v="SIN DATOS"/>
    <s v="3146574832"/>
    <x v="1486"/>
    <x v="34"/>
    <s v="190055100239412003"/>
    <x v="34"/>
    <x v="2"/>
    <s v="Revisor Instalac. Regadas Oriente"/>
    <x v="1"/>
    <x v="0"/>
    <x v="3"/>
    <x v="1317"/>
    <s v="5 días 14:30"/>
    <x v="985"/>
    <x v="1"/>
    <s v="SIN DATO"/>
    <s v="SIN DATO"/>
    <s v="SIN DATO"/>
    <s v="SIN DATO"/>
    <n v="-75.141157000000007"/>
    <n v="5.7314429999999996"/>
    <s v="SUR-ENE"/>
    <x v="1"/>
    <s v="1"/>
    <x v="1"/>
  </r>
  <r>
    <x v="1487"/>
    <x v="2"/>
    <s v="NUEVO"/>
    <s v="ENENOR"/>
    <d v="2026-07-03T14:37:06"/>
    <x v="1320"/>
    <n v="40982364"/>
    <s v="LUZ FANNY ROLDAN ROLDAN"/>
    <s v="SIN DATOS"/>
    <s v="3206269351"/>
    <x v="1487"/>
    <x v="13"/>
    <s v="050722002000320000"/>
    <x v="13"/>
    <x v="3"/>
    <s v="Revisor Instal. Regadas Metrosur"/>
    <x v="1"/>
    <x v="0"/>
    <x v="3"/>
    <x v="1318"/>
    <s v="5 días 14:37"/>
    <x v="494"/>
    <x v="1"/>
    <s v="SIN DATO"/>
    <s v="SIN DATO"/>
    <s v="SIN DATO"/>
    <s v="SIN DATO"/>
    <n v="-75.590983870000002"/>
    <n v="6.2453500200000001"/>
    <s v="SUR-ENE"/>
    <x v="2"/>
    <s v="1"/>
    <x v="1"/>
  </r>
  <r>
    <x v="1488"/>
    <x v="3"/>
    <s v="NUEVO"/>
    <s v="ENEMVI"/>
    <d v="2026-07-03T14:39:31"/>
    <x v="1321"/>
    <n v="43273564"/>
    <s v="GLORIA YADIS OCHOA RUIZ"/>
    <s v="SIN DATOS"/>
    <s v="3136728036"/>
    <x v="1488"/>
    <x v="68"/>
    <s v="190190100090500000"/>
    <x v="68"/>
    <x v="5"/>
    <s v="NORDESTE RMRT Fabio Andres Chaverra"/>
    <x v="1"/>
    <x v="0"/>
    <x v="5"/>
    <x v="1319"/>
    <s v="5 días 14:39"/>
    <x v="986"/>
    <x v="0"/>
    <s v="SIN DATO"/>
    <s v="SIN DATO"/>
    <s v="SIN DATO"/>
    <s v="SIN DATO"/>
    <n v="-75.094628220000004"/>
    <n v="6.5387578099999999"/>
    <s v="SUR-ENE"/>
    <x v="4"/>
    <s v="1"/>
    <x v="0"/>
  </r>
  <r>
    <x v="1489"/>
    <x v="2"/>
    <s v="NUEVO"/>
    <s v="ENENOR"/>
    <d v="2026-07-03T14:41:00"/>
    <x v="1322"/>
    <n v="1035910417"/>
    <s v="MARITZA BETANCUER JURADO"/>
    <s v="4792408"/>
    <s v="3206269351"/>
    <x v="1489"/>
    <x v="11"/>
    <s v="190318203159550001"/>
    <x v="11"/>
    <x v="3"/>
    <s v="Revisor Instalac. Regadas Oriente"/>
    <x v="0"/>
    <x v="0"/>
    <x v="2"/>
    <x v="1320"/>
    <s v="5 días 14:41"/>
    <x v="987"/>
    <x v="0"/>
    <s v="SIN DATO"/>
    <s v="SIN DATO"/>
    <s v="SIN DATO"/>
    <s v="SIN DATO"/>
    <n v="-75.476470329999998"/>
    <n v="6.3098401700000002"/>
    <s v="SUR-ENE"/>
    <x v="1"/>
    <s v="1"/>
    <x v="0"/>
  </r>
  <r>
    <x v="1490"/>
    <x v="3"/>
    <s v="NUEVO"/>
    <s v="ENEMVI"/>
    <d v="2026-07-03T14:46:44"/>
    <x v="1323"/>
    <n v="15438085"/>
    <s v="HUGO ALBERTO LOAIZA OSORIO"/>
    <s v="SIN DATOS"/>
    <s v="3136221454"/>
    <x v="1490"/>
    <x v="18"/>
    <s v="190614100045820000"/>
    <x v="18"/>
    <x v="5"/>
    <s v="ORIENTE-RMRT-Edwin F. Feria Torres"/>
    <x v="1"/>
    <x v="0"/>
    <x v="5"/>
    <x v="1321"/>
    <s v="5 días 14:46"/>
    <x v="988"/>
    <x v="0"/>
    <s v="SIN DATO"/>
    <s v="SIN DATO"/>
    <s v="SIN DATO"/>
    <s v="SIN DATO"/>
    <n v="-75.376764210000005"/>
    <n v="6.1528636099999998"/>
    <s v="SUR-ENE"/>
    <x v="1"/>
    <s v="1"/>
    <x v="0"/>
  </r>
  <r>
    <x v="1491"/>
    <x v="3"/>
    <s v="NUEVO"/>
    <s v="ENEMVI"/>
    <d v="2026-07-03T14:48:24"/>
    <x v="1324"/>
    <n v="1001479352"/>
    <s v="CAROLINA OTALVARO GARZON"/>
    <s v="SIN DATOS"/>
    <s v="3136221454"/>
    <x v="1491"/>
    <x v="18"/>
    <s v="190616200351800000"/>
    <x v="18"/>
    <x v="5"/>
    <s v="ORIENTE-RMRT-Edwin F. Feria Torres"/>
    <x v="0"/>
    <x v="0"/>
    <x v="8"/>
    <x v="1322"/>
    <s v="5 días 14:48"/>
    <x v="989"/>
    <x v="0"/>
    <s v="SIN DATO"/>
    <s v="SIN DATO"/>
    <s v="SIN DATO"/>
    <s v="SIN DATO"/>
    <n v="-75.409696260000004"/>
    <n v="6.1829254100000002"/>
    <s v="SUR-ENE"/>
    <x v="1"/>
    <s v="1"/>
    <x v="0"/>
  </r>
  <r>
    <x v="1492"/>
    <x v="2"/>
    <s v="NUEVO"/>
    <s v="ENENOR"/>
    <d v="2026-07-03T14:53:15"/>
    <x v="1325"/>
    <n v="21788361"/>
    <s v="GRACIELA HENAO VELASQUEZ"/>
    <s v="SIN DATOS"/>
    <s v="3137508743"/>
    <x v="1492"/>
    <x v="5"/>
    <s v="181051300000000005"/>
    <x v="5"/>
    <x v="3"/>
    <s v="Revisor Instalac. Regadas Oriente"/>
    <x v="0"/>
    <x v="0"/>
    <x v="2"/>
    <x v="1323"/>
    <s v="5 días 14:53"/>
    <x v="748"/>
    <x v="0"/>
    <s v="SIN DATO"/>
    <s v="SIN DATO"/>
    <s v="SIN DATO"/>
    <s v="SIN DATO"/>
    <n v="-75.226313000000005"/>
    <n v="6.2143024999999996"/>
    <s v="SUR-ENE"/>
    <x v="1"/>
    <s v="1"/>
    <x v="0"/>
  </r>
  <r>
    <x v="1493"/>
    <x v="0"/>
    <s v="NUEVO"/>
    <s v="ENERES"/>
    <d v="2026-07-03T15:11:06"/>
    <x v="1326"/>
    <n v="71365821"/>
    <s v="DAVID ALEJANDRO MARIN CARTAGENA"/>
    <s v="SIN DATOS"/>
    <s v="3214017851"/>
    <x v="1493"/>
    <x v="13"/>
    <s v="146012490000000101"/>
    <x v="13"/>
    <x v="2"/>
    <s v="Revisor Instal. Regadas Metrosur"/>
    <x v="0"/>
    <x v="0"/>
    <x v="2"/>
    <x v="1324"/>
    <s v="5 días 15:11"/>
    <x v="990"/>
    <x v="0"/>
    <s v="SIN DATO"/>
    <s v="SIN DATO"/>
    <s v="SIN DATO"/>
    <s v="SIN DATO"/>
    <n v="-75.681833990000001"/>
    <n v="6.3447606399999996"/>
    <s v="SUR-ENE"/>
    <x v="2"/>
    <s v="1"/>
    <x v="0"/>
  </r>
  <r>
    <x v="1494"/>
    <x v="2"/>
    <s v="NUEVO"/>
    <s v="ENENOR"/>
    <d v="2026-07-03T15:13:45"/>
    <x v="1327"/>
    <n v="15382420"/>
    <s v="GERMAN ALONSO MONTOYA GOMEZ"/>
    <s v="SIN DATOS"/>
    <s v="3186487177"/>
    <x v="1494"/>
    <x v="1"/>
    <s v="190376200521240009"/>
    <x v="1"/>
    <x v="3"/>
    <s v="Revisor Instalac. Regadas Oriente"/>
    <x v="0"/>
    <x v="0"/>
    <x v="2"/>
    <x v="1325"/>
    <s v="5 días 15:13"/>
    <x v="991"/>
    <x v="0"/>
    <s v="SIN DATO"/>
    <s v="SIN DATO"/>
    <s v="SIN DATO"/>
    <s v="SIN DATO"/>
    <n v="-75.437556999999998"/>
    <n v="6.0125960000000003"/>
    <s v="SUR-ENE"/>
    <x v="1"/>
    <s v="1"/>
    <x v="0"/>
  </r>
  <r>
    <x v="1495"/>
    <x v="0"/>
    <s v="NUEVO"/>
    <s v="ENERES"/>
    <d v="2026-07-03T15:15:33"/>
    <x v="1328"/>
    <n v="71763407"/>
    <s v="WILLIAM DE JESUS VASQUEZ DELGADO"/>
    <s v="SIN DATOS"/>
    <s v="3004957038"/>
    <x v="1495"/>
    <x v="13"/>
    <s v="146030330000000001"/>
    <x v="13"/>
    <x v="2"/>
    <s v="Revisor Instal. Regadas Metrosur"/>
    <x v="0"/>
    <x v="0"/>
    <x v="2"/>
    <x v="1326"/>
    <s v="5 días 15:15"/>
    <x v="992"/>
    <x v="0"/>
    <s v="SIN DATO"/>
    <s v="SIN DATO"/>
    <s v="SIN DATO"/>
    <s v="SIN DATO"/>
    <n v="-75.690160000000006"/>
    <n v="6.3667430999999999"/>
    <s v="SUR-ENE"/>
    <x v="2"/>
    <s v="1"/>
    <x v="0"/>
  </r>
  <r>
    <x v="1496"/>
    <x v="0"/>
    <s v="CAMBI"/>
    <s v="ENERES"/>
    <d v="2026-07-03T15:15:40"/>
    <x v="1329"/>
    <n v="1036630400"/>
    <s v="CARLOS ANDRES RESTREPO ARANGO"/>
    <s v="SIN DATOS"/>
    <s v="3012909067"/>
    <x v="1496"/>
    <x v="5"/>
    <s v="181040634900000000"/>
    <x v="5"/>
    <x v="8"/>
    <s v="Revisor Instalac. Regadas Oriente"/>
    <x v="0"/>
    <x v="0"/>
    <x v="2"/>
    <x v="1327"/>
    <s v="5 días 15:15"/>
    <x v="992"/>
    <x v="0"/>
    <s v="SIN DATO"/>
    <s v="SIN DATO"/>
    <s v="SIN DATO"/>
    <s v="SIN DATO"/>
    <n v="-75.22064417"/>
    <n v="6.3000849700000003"/>
    <s v="SUR-ENE"/>
    <x v="1"/>
    <s v="2"/>
    <x v="0"/>
  </r>
  <r>
    <x v="1497"/>
    <x v="3"/>
    <s v="NUEVO"/>
    <s v="ENEMVI"/>
    <d v="2026-07-03T15:28:23"/>
    <x v="1330"/>
    <n v="1007529225"/>
    <s v="YULISA VERONICA MONTOYA VILLEGAS"/>
    <s v="SIN DATOS"/>
    <s v="3147811720"/>
    <x v="1497"/>
    <x v="59"/>
    <s v="190670201672057000"/>
    <x v="59"/>
    <x v="5"/>
    <s v="NORDESTE RMRT Fabio Andres Chaverra"/>
    <x v="0"/>
    <x v="0"/>
    <x v="8"/>
    <x v="1328"/>
    <s v="5 días 15:28"/>
    <x v="993"/>
    <x v="0"/>
    <s v="SIN DATO"/>
    <s v="SIN DATO"/>
    <s v="SIN DATO"/>
    <s v="SIN DATO"/>
    <n v="-74.898686679999997"/>
    <n v="6.4711386299999996"/>
    <s v="SUR-ENE"/>
    <x v="4"/>
    <s v="1"/>
    <x v="0"/>
  </r>
  <r>
    <x v="1498"/>
    <x v="0"/>
    <s v="NUEVO"/>
    <s v="ENERES"/>
    <d v="2026-07-03T15:31:49"/>
    <x v="1331"/>
    <n v="3455692"/>
    <s v="LEON FERNANDO ACEVEDO ECHEVERRI"/>
    <s v="SIN DATOS"/>
    <s v="3507577122"/>
    <x v="1498"/>
    <x v="79"/>
    <s v="190209100329400003"/>
    <x v="78"/>
    <x v="2"/>
    <s v="Revisor Instala. Regadas Suroeste"/>
    <x v="1"/>
    <x v="0"/>
    <x v="3"/>
    <x v="1329"/>
    <s v="5 días 15:31"/>
    <x v="994"/>
    <x v="1"/>
    <s v="SIN DATO"/>
    <s v="SIN DATO"/>
    <s v="SIN DATO"/>
    <s v="SIN DATO"/>
    <n v="-75.909746999999996"/>
    <n v="6.0458179999999997"/>
    <s v="SUR-ENE"/>
    <x v="3"/>
    <s v="1"/>
    <x v="1"/>
  </r>
  <r>
    <x v="1499"/>
    <x v="0"/>
    <s v="NUEVO"/>
    <s v="ENERES"/>
    <d v="2026-07-03T15:37:00"/>
    <x v="1332"/>
    <n v="43787964"/>
    <s v="GLADYS HELENA CARDONA GIRALDO"/>
    <s v="SIN DATOS"/>
    <s v="3024294595"/>
    <x v="1499"/>
    <x v="4"/>
    <s v="190698200001950002"/>
    <x v="4"/>
    <x v="2"/>
    <s v="Revisor Instalac. Regadas Oriente"/>
    <x v="0"/>
    <x v="0"/>
    <x v="2"/>
    <x v="1330"/>
    <s v="5 días 15:37"/>
    <x v="850"/>
    <x v="0"/>
    <s v="SIN DATO"/>
    <s v="SIN DATO"/>
    <s v="SIN DATO"/>
    <s v="SIN DATO"/>
    <n v="-75.233891310000004"/>
    <n v="6.1288361699999996"/>
    <s v="SUR-ENE"/>
    <x v="1"/>
    <s v="1"/>
    <x v="0"/>
  </r>
  <r>
    <x v="1500"/>
    <x v="4"/>
    <s v="RETIR"/>
    <s v="ENEPRE"/>
    <d v="2026-07-03T15:41:22"/>
    <x v="1333"/>
    <n v="30345374"/>
    <s v="MARIA HILDA MONSALVE"/>
    <s v="SIN DATOS"/>
    <s v="3013044264"/>
    <x v="1500"/>
    <x v="45"/>
    <s v="190893100495360000-ENEPRE"/>
    <x v="45"/>
    <x v="7"/>
    <s v="Region Nordeste"/>
    <x v="1"/>
    <x v="0"/>
    <x v="7"/>
    <x v="1331"/>
    <s v="5 días 15:41"/>
    <x v="502"/>
    <x v="0"/>
    <s v="SIN DATO"/>
    <s v="SIN DATO"/>
    <s v="SIN DATO"/>
    <s v="SIN DATO"/>
    <n v="-73.916307540000005"/>
    <n v="7.0069559300000002"/>
    <s v="SUR-ENE"/>
    <x v="4"/>
    <s v="1"/>
    <x v="0"/>
  </r>
  <r>
    <x v="1501"/>
    <x v="0"/>
    <s v="NUEVO"/>
    <s v="ENERES"/>
    <d v="2026-07-03T15:44:35"/>
    <x v="1334"/>
    <n v="21492722"/>
    <s v="NANCY ANDREA VALENCIA GALLEGO"/>
    <s v="SIN DATOS"/>
    <s v="3135785434"/>
    <x v="1501"/>
    <x v="36"/>
    <s v="190660200311849004"/>
    <x v="36"/>
    <x v="2"/>
    <s v="Revisor Instalac. Regadas Oriente"/>
    <x v="0"/>
    <x v="0"/>
    <x v="2"/>
    <x v="1332"/>
    <s v="5 días 15:44"/>
    <x v="995"/>
    <x v="0"/>
    <s v="SIN DATO"/>
    <s v="SIN DATO"/>
    <s v="SIN DATO"/>
    <s v="SIN DATO"/>
    <n v="-74.971783000000002"/>
    <n v="5.9814930000000004"/>
    <s v="SUR-ENE"/>
    <x v="1"/>
    <s v="1"/>
    <x v="0"/>
  </r>
  <r>
    <x v="1502"/>
    <x v="0"/>
    <s v="NUEVO"/>
    <s v="ENERES"/>
    <d v="2026-07-03T15:44:35"/>
    <x v="1334"/>
    <n v="1040183758"/>
    <s v="SANTIAGO VILLADA BEDOYA"/>
    <s v="SIN DATOS"/>
    <s v="3151662912"/>
    <x v="1502"/>
    <x v="56"/>
    <s v="190607200680705001"/>
    <x v="56"/>
    <x v="2"/>
    <s v="Revisor Instalac. Regadas Oriente"/>
    <x v="0"/>
    <x v="0"/>
    <x v="2"/>
    <x v="1332"/>
    <s v="5 días 15:44"/>
    <x v="995"/>
    <x v="0"/>
    <s v="SIN DATO"/>
    <s v="SIN DATO"/>
    <s v="SIN DATO"/>
    <s v="SIN DATO"/>
    <n v="-75.486118219999994"/>
    <n v="5.9903356600000004"/>
    <s v="SUR-ENE"/>
    <x v="1"/>
    <s v="1"/>
    <x v="0"/>
  </r>
  <r>
    <x v="1503"/>
    <x v="0"/>
    <s v="NUEVO"/>
    <s v="ENERES"/>
    <d v="2026-07-03T15:49:33"/>
    <x v="1335"/>
    <n v="71769556"/>
    <s v="CARLOS MARIO LOPEZ VALENCIA"/>
    <s v="SIN DATOS"/>
    <s v="3207222169"/>
    <x v="1503"/>
    <x v="13"/>
    <s v="053226008300040000"/>
    <x v="13"/>
    <x v="2"/>
    <s v="Revisor Instal. Regadas Metrosur"/>
    <x v="1"/>
    <x v="0"/>
    <x v="3"/>
    <x v="1333"/>
    <s v="5 días 15:49"/>
    <x v="996"/>
    <x v="1"/>
    <s v="SIN DATO"/>
    <s v="SIN DATO"/>
    <s v="SIN DATO"/>
    <s v="SIN DATO"/>
    <n v="-75.554505000000006"/>
    <n v="6.2318059999999997"/>
    <s v="SUR-ENE"/>
    <x v="2"/>
    <s v="1"/>
    <x v="1"/>
  </r>
  <r>
    <x v="1504"/>
    <x v="2"/>
    <s v="NUEVO"/>
    <s v="ENENOR"/>
    <d v="2026-07-03T15:52:15"/>
    <x v="1336"/>
    <n v="39451331"/>
    <s v="MARGARITA JANNETH GOMEZ"/>
    <s v="SIN DATOS"/>
    <s v="3122585507"/>
    <x v="1504"/>
    <x v="18"/>
    <s v="190616200371489001"/>
    <x v="18"/>
    <x v="3"/>
    <s v="Revisor Instalac. Regadas Oriente"/>
    <x v="0"/>
    <x v="0"/>
    <x v="2"/>
    <x v="1334"/>
    <s v="5 días 15:52"/>
    <x v="391"/>
    <x v="0"/>
    <s v="SIN DATO"/>
    <s v="SIN DATO"/>
    <s v="SIN DATO"/>
    <s v="SIN DATO"/>
    <n v="-75.409696999999994"/>
    <n v="6.18154"/>
    <s v="SUR-ENE"/>
    <x v="1"/>
    <s v="1"/>
    <x v="0"/>
  </r>
  <r>
    <x v="1505"/>
    <x v="0"/>
    <s v="NUEVO"/>
    <s v="ENERES"/>
    <d v="2026-07-03T15:53:57"/>
    <x v="1337"/>
    <n v="42768314"/>
    <s v="ANA MARIA RESTREPO SOTO"/>
    <s v="3779912"/>
    <s v="3229055936"/>
    <x v="1505"/>
    <x v="19"/>
    <s v="900053530002211916"/>
    <x v="19"/>
    <x v="2"/>
    <s v="Revisor Instala. Regadas Suroeste"/>
    <x v="1"/>
    <x v="0"/>
    <x v="3"/>
    <x v="1335"/>
    <s v="5 días 15:53"/>
    <x v="997"/>
    <x v="1"/>
    <s v="SIN DATO"/>
    <s v="SIN DATO"/>
    <s v="SIN DATO"/>
    <s v="SIN DATO"/>
    <n v="-75.906616970999906"/>
    <n v="5.7957422470000202"/>
    <s v="SUR-ENE"/>
    <x v="3"/>
    <s v="1"/>
    <x v="1"/>
  </r>
  <r>
    <x v="1506"/>
    <x v="3"/>
    <s v="NUEVO"/>
    <s v="ENEMVI"/>
    <d v="2026-07-03T15:56:29"/>
    <x v="1338"/>
    <n v="70928482"/>
    <s v="ELKIN DE JESUS MARULANDA RODRIGUEZ"/>
    <s v="SIN DATOS"/>
    <s v="3113247339"/>
    <x v="1506"/>
    <x v="86"/>
    <s v="190040101116500000"/>
    <x v="84"/>
    <x v="5"/>
    <s v="NORDESTE RMRT Fabio Andres Chaverra"/>
    <x v="1"/>
    <x v="0"/>
    <x v="5"/>
    <x v="1336"/>
    <s v="5 días 15:56"/>
    <x v="998"/>
    <x v="0"/>
    <s v="SIN DATO"/>
    <s v="SIN DATO"/>
    <s v="SIN DATO"/>
    <s v="SIN DATO"/>
    <n v="-75.150801999999999"/>
    <n v="7.0790280000000001"/>
    <s v="SUR-ENE"/>
    <x v="4"/>
    <s v="1"/>
    <x v="0"/>
  </r>
  <r>
    <x v="1507"/>
    <x v="4"/>
    <s v="NUEVO"/>
    <s v="ENEPRE"/>
    <d v="2026-07-03T15:58:29"/>
    <x v="1339"/>
    <n v="1007436646"/>
    <s v="LUZ ENITH MANCO DAVID"/>
    <s v="SIN DATOS"/>
    <s v="3137496254"/>
    <x v="1507"/>
    <x v="13"/>
    <s v="055120005003660329"/>
    <x v="13"/>
    <x v="4"/>
    <s v="METROSUR Vin. Legal. y Ref. Rega."/>
    <x v="1"/>
    <x v="0"/>
    <x v="4"/>
    <x v="1337"/>
    <s v="4 días 14:18"/>
    <x v="999"/>
    <x v="1"/>
    <s v="SIN DATO"/>
    <s v="SIN DATO"/>
    <s v="SIN DATO"/>
    <s v="SIN DATO"/>
    <n v="-75.534620000000004"/>
    <n v="6.2374700000000001"/>
    <s v="SUR-ENE"/>
    <x v="2"/>
    <s v="1"/>
    <x v="1"/>
  </r>
  <r>
    <x v="1508"/>
    <x v="3"/>
    <s v="NUEVO"/>
    <s v="ENEMVI"/>
    <d v="2026-07-03T16:00:31"/>
    <x v="1340"/>
    <n v="15354076"/>
    <s v="WBEIMAR ALONSO PAVAS RESTREPO"/>
    <s v="SIN DATOS"/>
    <s v="3008921408"/>
    <x v="1508"/>
    <x v="56"/>
    <s v="140001800000000233"/>
    <x v="56"/>
    <x v="5"/>
    <s v="ORIENTE-RMRT-Edwin F. Feria Torres"/>
    <x v="1"/>
    <x v="0"/>
    <x v="5"/>
    <x v="1338"/>
    <s v="5 días 16:00"/>
    <x v="1000"/>
    <x v="0"/>
    <s v="SIN DATO"/>
    <s v="SIN DATO"/>
    <s v="SIN DATO"/>
    <s v="SIN DATO"/>
    <n v="-75.543122710000006"/>
    <n v="6.1244682700000004"/>
    <s v="SUR-ENE"/>
    <x v="1"/>
    <s v="1"/>
    <x v="0"/>
  </r>
  <r>
    <x v="1509"/>
    <x v="0"/>
    <s v="CAMBI"/>
    <s v="ENERES"/>
    <d v="2026-07-03T16:02:28"/>
    <x v="1341"/>
    <n v="1036399720"/>
    <s v="DIEGO ALEJANDRO PEREZ GARCIA"/>
    <s v="SIN DATOS"/>
    <s v="3046398993"/>
    <x v="1509"/>
    <x v="14"/>
    <s v="190149100387510000"/>
    <x v="14"/>
    <x v="8"/>
    <s v="Revisor Instalac. Regadas Oriente"/>
    <x v="1"/>
    <x v="0"/>
    <x v="3"/>
    <x v="1339"/>
    <s v="5 días 16:02"/>
    <x v="1001"/>
    <x v="1"/>
    <s v="SIN DATO"/>
    <s v="SIN DATO"/>
    <s v="SIN DATO"/>
    <s v="SIN DATO"/>
    <n v="-75.333123279999995"/>
    <n v="6.08118553"/>
    <s v="SUR-ENE"/>
    <x v="1"/>
    <s v="2"/>
    <x v="1"/>
  </r>
  <r>
    <x v="1510"/>
    <x v="2"/>
    <s v="NUEVO"/>
    <s v="ENENOR"/>
    <d v="2026-07-03T16:16:53"/>
    <x v="1342"/>
    <n v="43469079"/>
    <s v="LUZ DARY OCAMPO CASTAÑO"/>
    <s v="4535030"/>
    <s v="3147328088"/>
    <x v="1510"/>
    <x v="9"/>
    <s v="190439100727430005"/>
    <x v="9"/>
    <x v="3"/>
    <s v="Revisor Instalac. Regadas Oriente"/>
    <x v="1"/>
    <x v="0"/>
    <x v="3"/>
    <x v="1340"/>
    <s v="5 días 16:16"/>
    <x v="1002"/>
    <x v="1"/>
    <s v="SIN DATO"/>
    <s v="SIN DATO"/>
    <s v="SIN DATO"/>
    <s v="SIN DATO"/>
    <n v="-75.336873999999995"/>
    <n v="6.1689189999999998"/>
    <s v="SUR-ENE"/>
    <x v="1"/>
    <s v="1"/>
    <x v="1"/>
  </r>
  <r>
    <x v="1511"/>
    <x v="0"/>
    <s v="NUEVO"/>
    <s v="ENERES"/>
    <d v="2026-07-03T16:19:15"/>
    <x v="1343"/>
    <n v="71746087"/>
    <s v="LUIS EDUARDO HIGUITA CORREA"/>
    <s v="2377532"/>
    <s v="3113809602"/>
    <x v="1511"/>
    <x v="23"/>
    <s v="190761200508970003"/>
    <x v="23"/>
    <x v="2"/>
    <s v="Region Occidente"/>
    <x v="0"/>
    <x v="0"/>
    <x v="2"/>
    <x v="1341"/>
    <s v="5 días 16:19"/>
    <x v="1003"/>
    <x v="0"/>
    <s v="SIN DATO"/>
    <s v="SIN DATO"/>
    <s v="SIN DATO"/>
    <s v="SIN DATO"/>
    <n v="-75.744552999999996"/>
    <n v="6.5141600000000004"/>
    <s v="SUR-ENE"/>
    <x v="0"/>
    <s v="1"/>
    <x v="0"/>
  </r>
  <r>
    <x v="1512"/>
    <x v="3"/>
    <s v="NUEVO"/>
    <s v="ENEMVI"/>
    <d v="2026-07-03T16:24:36"/>
    <x v="1344"/>
    <n v="7549184"/>
    <s v="JAMES WILLIAM JOSEPH FERGUSON"/>
    <s v="SIN DATOS"/>
    <s v="3205843779"/>
    <x v="1512"/>
    <x v="7"/>
    <s v="190789200555950000"/>
    <x v="7"/>
    <x v="5"/>
    <s v="Equipo Movimiento de Redes Suroeste"/>
    <x v="0"/>
    <x v="0"/>
    <x v="8"/>
    <x v="1342"/>
    <s v="5 días 16:24"/>
    <x v="1004"/>
    <x v="0"/>
    <s v="SIN DATO"/>
    <s v="SIN DATO"/>
    <s v="SIN DATO"/>
    <s v="SIN DATO"/>
    <n v="-75.705950009999995"/>
    <n v="5.6266824099999999"/>
    <s v="SUR-ENE"/>
    <x v="3"/>
    <s v="1"/>
    <x v="0"/>
  </r>
  <r>
    <x v="1513"/>
    <x v="1"/>
    <s v="NUEVO"/>
    <s v="ENECNX"/>
    <d v="2026-07-03T16:32:28"/>
    <x v="1345"/>
    <n v="15403099"/>
    <s v="HERNAN DARIO ORTIZ LOPEZ"/>
    <s v="4955176"/>
    <s v="3002468227"/>
    <x v="1513"/>
    <x v="64"/>
    <s v="190197200705400001"/>
    <x v="64"/>
    <x v="1"/>
    <s v="Revisor Punto de Conexión Oriente"/>
    <x v="0"/>
    <x v="0"/>
    <x v="1"/>
    <x v="1343"/>
    <s v="5 días 16:32"/>
    <x v="159"/>
    <x v="3"/>
    <s v="SIN DATO"/>
    <s v="SIN DATO"/>
    <s v="SIN DATO"/>
    <s v="SIN DATO"/>
    <n v="-75.081580430000002"/>
    <n v="6.0138203299999997"/>
    <s v="SUR-ENE"/>
    <x v="1"/>
    <s v="1"/>
    <x v="3"/>
  </r>
  <r>
    <x v="1514"/>
    <x v="2"/>
    <s v="NUEVO"/>
    <s v="ENENOR"/>
    <d v="2026-07-03T16:38:55"/>
    <x v="1346"/>
    <n v="1033654999"/>
    <s v="MARIA CAMILA BOLIVAR ZAPATA"/>
    <s v="SIN DATOS"/>
    <s v="3242952421"/>
    <x v="1514"/>
    <x v="61"/>
    <s v="190101100014000001"/>
    <x v="61"/>
    <x v="3"/>
    <s v="Revisor Instala. Regadas Suroeste"/>
    <x v="1"/>
    <x v="0"/>
    <x v="3"/>
    <x v="1344"/>
    <s v="5 días 16:38"/>
    <x v="1005"/>
    <x v="1"/>
    <s v="SIN DATO"/>
    <s v="SIN DATO"/>
    <s v="SIN DATO"/>
    <s v="SIN DATO"/>
    <n v="-76.020206290000004"/>
    <n v="5.8491417200000004"/>
    <s v="SUR-ENE"/>
    <x v="3"/>
    <s v="1"/>
    <x v="1"/>
  </r>
  <r>
    <x v="1515"/>
    <x v="4"/>
    <s v="RETIR"/>
    <s v="ENEPRE"/>
    <d v="2026-07-03T16:46:16"/>
    <x v="1347"/>
    <n v="32458836"/>
    <s v="FRANQUELINA  GIRALDO HIGUITA"/>
    <s v="SIN DATOS"/>
    <s v="3217221055"/>
    <x v="1515"/>
    <x v="13"/>
    <s v="055018005500180102-ENEPRE"/>
    <x v="13"/>
    <x v="7"/>
    <s v="Energía Prepago Metrosur"/>
    <x v="1"/>
    <x v="0"/>
    <x v="7"/>
    <x v="1345"/>
    <s v="5 días 16:46"/>
    <x v="1006"/>
    <x v="0"/>
    <s v="SIN DATO"/>
    <s v="SIN DATO"/>
    <s v="SIN DATO"/>
    <s v="SIN DATO"/>
    <n v="-75.531426150000001"/>
    <n v="6.2357577900000001"/>
    <s v="SUR-ENE"/>
    <x v="2"/>
    <s v="1"/>
    <x v="0"/>
  </r>
  <r>
    <x v="1516"/>
    <x v="0"/>
    <s v="NUEVO"/>
    <s v="ENERES"/>
    <d v="2026-07-03T16:54:00"/>
    <x v="1348"/>
    <n v="43717585"/>
    <s v="MAYELLY MARIA CARO ALVAREZ"/>
    <s v="SIN DATOS"/>
    <s v="3146763177"/>
    <x v="1516"/>
    <x v="15"/>
    <s v="190042100359098102"/>
    <x v="15"/>
    <x v="2"/>
    <s v="Region Occidente"/>
    <x v="1"/>
    <x v="0"/>
    <x v="3"/>
    <x v="1346"/>
    <s v="5 días 16:54"/>
    <x v="468"/>
    <x v="1"/>
    <s v="SIN DATO"/>
    <s v="SIN DATO"/>
    <s v="SIN DATO"/>
    <s v="SIN DATO"/>
    <n v="-75.817662999999996"/>
    <n v="6.5640499999999999"/>
    <s v="SUR-ENE"/>
    <x v="0"/>
    <s v="1"/>
    <x v="1"/>
  </r>
  <r>
    <x v="1517"/>
    <x v="0"/>
    <s v="NUEVO"/>
    <s v="ENERES"/>
    <d v="2026-07-03T16:54:41"/>
    <x v="1349"/>
    <n v="39441404"/>
    <s v="MARTA LUCIA ARBELAEZ SANCHEZ"/>
    <s v="SIN DATOS"/>
    <s v="3024284728"/>
    <x v="1517"/>
    <x v="18"/>
    <s v="190616100394380005"/>
    <x v="18"/>
    <x v="2"/>
    <s v="Revisor Instalac. Regadas Oriente"/>
    <x v="1"/>
    <x v="0"/>
    <x v="3"/>
    <x v="1347"/>
    <s v="5 días 16:54"/>
    <x v="468"/>
    <x v="1"/>
    <s v="SIN DATO"/>
    <s v="SIN DATO"/>
    <s v="SIN DATO"/>
    <s v="SIN DATO"/>
    <n v="-75.404803329999993"/>
    <n v="6.1561621500000001"/>
    <s v="SUR-ENE"/>
    <x v="1"/>
    <s v="1"/>
    <x v="1"/>
  </r>
  <r>
    <x v="1518"/>
    <x v="0"/>
    <s v="NUEVO"/>
    <s v="ENERES"/>
    <d v="2026-07-03T17:02:53"/>
    <x v="1350"/>
    <n v="39441051"/>
    <s v="DORA CECILIA HOLGUIN DIOSA"/>
    <s v="5311619"/>
    <s v="3113625595"/>
    <x v="1518"/>
    <x v="18"/>
    <s v="190614100266065001"/>
    <x v="18"/>
    <x v="2"/>
    <s v="Revisor Instalac. Regadas Oriente"/>
    <x v="1"/>
    <x v="0"/>
    <x v="3"/>
    <x v="1348"/>
    <s v="5 días 17:02"/>
    <x v="1007"/>
    <x v="1"/>
    <s v="SIN DATO"/>
    <s v="SIN DATO"/>
    <s v="SIN DATO"/>
    <s v="SIN DATO"/>
    <n v="-75.391562829999998"/>
    <n v="6.1473752499999996"/>
    <s v="SUR-ENE"/>
    <x v="1"/>
    <s v="1"/>
    <x v="1"/>
  </r>
  <r>
    <x v="1519"/>
    <x v="0"/>
    <s v="NUEVO"/>
    <s v="ENERES"/>
    <d v="2026-07-03T17:22:51"/>
    <x v="1351"/>
    <n v="71675063"/>
    <s v="LUIS ANIBAL LOPEZ VALOYES"/>
    <s v="SIN DATOS"/>
    <s v="3125377956"/>
    <x v="1519"/>
    <x v="36"/>
    <s v="190660200770402001"/>
    <x v="36"/>
    <x v="2"/>
    <s v="Revisor Instalac. Regadas Oriente"/>
    <x v="0"/>
    <x v="0"/>
    <x v="2"/>
    <x v="1349"/>
    <s v="5 días 17:22"/>
    <x v="1008"/>
    <x v="0"/>
    <s v="SIN DATO"/>
    <s v="SIN DATO"/>
    <s v="SIN DATO"/>
    <s v="SIN DATO"/>
    <n v="-75.010867000000005"/>
    <n v="6.0583840000000002"/>
    <s v="SUR-ENE"/>
    <x v="1"/>
    <s v="1"/>
    <x v="0"/>
  </r>
  <r>
    <x v="1520"/>
    <x v="0"/>
    <s v="NUEVO"/>
    <s v="ENEDOM"/>
    <d v="2026-07-03T18:31:22"/>
    <x v="1352"/>
    <n v="39437070"/>
    <s v="LUZ MARINA ARBELAEZ GALLEGO"/>
    <s v="5611795"/>
    <s v="3136929306"/>
    <x v="1520"/>
    <x v="18"/>
    <s v="190615100618270112"/>
    <x v="18"/>
    <x v="4"/>
    <s v="Habilitación Viviendas Oriente"/>
    <x v="1"/>
    <x v="0"/>
    <x v="4"/>
    <x v="1350"/>
    <s v="5 días 18:31"/>
    <x v="1009"/>
    <x v="2"/>
    <s v="SIN DATO"/>
    <s v="SIN DATO"/>
    <s v="SIN DATO"/>
    <s v="SIN DATO"/>
    <n v="-75.362070009999997"/>
    <n v="6.1508520000000004"/>
    <s v="SUR-ENE"/>
    <x v="1"/>
    <s v="1"/>
    <x v="2"/>
  </r>
  <r>
    <x v="1521"/>
    <x v="0"/>
    <s v="NUEVO"/>
    <s v="ENERES"/>
    <d v="2026-07-04T07:23:52"/>
    <x v="1353"/>
    <n v="39447411"/>
    <s v="ALBA ROCIO LOPEZ SANCHEZ"/>
    <s v="SIN DATOS"/>
    <s v="3103866406"/>
    <x v="1521"/>
    <x v="9"/>
    <s v="900054400002202053"/>
    <x v="9"/>
    <x v="2"/>
    <s v="Revisor Instalac. Regadas Oriente"/>
    <x v="1"/>
    <x v="0"/>
    <x v="3"/>
    <x v="1351"/>
    <s v="5 días 07:23"/>
    <x v="1010"/>
    <x v="1"/>
    <s v="SIN DATO"/>
    <s v="SIN DATO"/>
    <s v="SIN DATO"/>
    <s v="SIN DATO"/>
    <n v="-75.302889117000007"/>
    <n v="6.1865375130000801"/>
    <s v="SUR-ENE"/>
    <x v="1"/>
    <s v="1"/>
    <x v="1"/>
  </r>
  <r>
    <x v="1522"/>
    <x v="0"/>
    <s v="NUEVO"/>
    <s v="ENERES"/>
    <d v="2026-07-04T07:26:03"/>
    <x v="1354"/>
    <n v="71728394"/>
    <s v="MAURICIO ANTONIO ORTIZ LONDOÑO"/>
    <s v="SIN DATOS"/>
    <s v="3146525634"/>
    <x v="1522"/>
    <x v="13"/>
    <s v="054016001202480301"/>
    <x v="13"/>
    <x v="2"/>
    <s v="Revisor Instal. Regadas Metrosur"/>
    <x v="1"/>
    <x v="0"/>
    <x v="3"/>
    <x v="1352"/>
    <s v="5 días 07:26"/>
    <x v="1011"/>
    <x v="1"/>
    <s v="SIN DATO"/>
    <s v="SIN DATO"/>
    <s v="SIN DATO"/>
    <s v="SIN DATO"/>
    <n v="-75.530595000000005"/>
    <n v="6.2279049999999998"/>
    <s v="SUR-ENE"/>
    <x v="2"/>
    <s v="1"/>
    <x v="1"/>
  </r>
  <r>
    <x v="1523"/>
    <x v="0"/>
    <s v="NUEVO"/>
    <s v="ENERES"/>
    <d v="2026-07-04T08:16:25"/>
    <x v="1355"/>
    <n v="1040034288"/>
    <s v="NORBEY FERNANDO MONTOYA GRAJALES"/>
    <s v="5316535"/>
    <s v="3104115790"/>
    <x v="1523"/>
    <x v="14"/>
    <s v="190149100397663301"/>
    <x v="14"/>
    <x v="2"/>
    <s v="Revisor Instalac. Regadas Oriente"/>
    <x v="1"/>
    <x v="0"/>
    <x v="3"/>
    <x v="1353"/>
    <s v="5 días 08:16"/>
    <x v="456"/>
    <x v="1"/>
    <s v="SIN DATO"/>
    <s v="SIN DATO"/>
    <s v="SIN DATO"/>
    <s v="SIN DATO"/>
    <n v="-75.327965000000006"/>
    <n v="6.0780880000000002"/>
    <s v="SUR-ENE"/>
    <x v="1"/>
    <s v="1"/>
    <x v="1"/>
  </r>
  <r>
    <x v="1524"/>
    <x v="0"/>
    <s v="NUEVO"/>
    <s v="ENERES"/>
    <d v="2026-07-04T08:17:14"/>
    <x v="1356"/>
    <n v="1040034288"/>
    <s v="NORBEY FERNANDO MONTOYA GRAJALES"/>
    <s v="5316535"/>
    <s v="3104115790"/>
    <x v="1524"/>
    <x v="14"/>
    <s v="190149100397663201"/>
    <x v="14"/>
    <x v="2"/>
    <s v="Revisor Instalac. Regadas Oriente"/>
    <x v="1"/>
    <x v="0"/>
    <x v="3"/>
    <x v="1354"/>
    <s v="5 días 08:17"/>
    <x v="1012"/>
    <x v="1"/>
    <s v="SIN DATO"/>
    <s v="SIN DATO"/>
    <s v="SIN DATO"/>
    <s v="SIN DATO"/>
    <n v="-75.327965000000006"/>
    <n v="6.0780880000000002"/>
    <s v="SUR-ENE"/>
    <x v="1"/>
    <s v="1"/>
    <x v="1"/>
  </r>
  <r>
    <x v="1525"/>
    <x v="0"/>
    <s v="NUEVO"/>
    <s v="ENERES"/>
    <d v="2026-07-04T10:40:58"/>
    <x v="1357"/>
    <n v="71607639"/>
    <s v="FABIO ALBERTO ARANGO MEJIA"/>
    <s v="8900134"/>
    <s v="3148900134"/>
    <x v="1525"/>
    <x v="44"/>
    <s v="125000072000000059"/>
    <x v="44"/>
    <x v="2"/>
    <s v="Revisor Instal. Regadas Metrosur"/>
    <x v="0"/>
    <x v="0"/>
    <x v="2"/>
    <x v="1355"/>
    <s v="5 días 10:40"/>
    <x v="164"/>
    <x v="0"/>
    <s v="SIN DATO"/>
    <s v="SIN DATO"/>
    <s v="SIN DATO"/>
    <s v="SIN DATO"/>
    <n v="-75.549173999999994"/>
    <n v="6.1566530000000004"/>
    <s v="SUR-ENE"/>
    <x v="2"/>
    <s v="1"/>
    <x v="0"/>
  </r>
  <r>
    <x v="1526"/>
    <x v="3"/>
    <s v="NUEVO"/>
    <s v="ENEMVI"/>
    <d v="2026-07-04T10:44:23"/>
    <x v="1358"/>
    <n v="42793058"/>
    <s v="ELIANA MARIBEL CORREA CASTRILLON"/>
    <s v="SIN DATOS"/>
    <s v="3104427484"/>
    <x v="1526"/>
    <x v="88"/>
    <s v="190467100005150000"/>
    <x v="86"/>
    <x v="5"/>
    <s v="Equipo Movimiento de Redes Suroeste"/>
    <x v="1"/>
    <x v="0"/>
    <x v="5"/>
    <x v="1356"/>
    <s v="5 días 10:44"/>
    <x v="1013"/>
    <x v="0"/>
    <s v="SIN DATO"/>
    <s v="SIN DATO"/>
    <s v="SIN DATO"/>
    <s v="SIN DATO"/>
    <n v="-75.526853130000006"/>
    <n v="5.9440243300000004"/>
    <s v="SUR-ENE"/>
    <x v="3"/>
    <s v="1"/>
    <x v="0"/>
  </r>
  <r>
    <x v="1527"/>
    <x v="0"/>
    <s v="NUEVO"/>
    <s v="ENERES"/>
    <d v="2026-07-04T10:45:15"/>
    <x v="1359"/>
    <n v="43985713"/>
    <s v="NATALIA ANDREA RIOS HURTADO"/>
    <s v="SIN DATOS"/>
    <s v="3162809723"/>
    <x v="1527"/>
    <x v="13"/>
    <s v="084018332201060000"/>
    <x v="13"/>
    <x v="2"/>
    <s v="Revisor Instal. Regadas Metrosur"/>
    <x v="1"/>
    <x v="0"/>
    <x v="3"/>
    <x v="1357"/>
    <s v="5 días 10:45"/>
    <x v="691"/>
    <x v="1"/>
    <s v="SIN DATO"/>
    <s v="SIN DATO"/>
    <s v="SIN DATO"/>
    <s v="SIN DATO"/>
    <n v="-75.618823759999998"/>
    <n v="6.2608682900000003"/>
    <s v="SUR-ENE"/>
    <x v="2"/>
    <s v="1"/>
    <x v="1"/>
  </r>
  <r>
    <x v="1528"/>
    <x v="0"/>
    <s v="NUEVO"/>
    <s v="ENERES"/>
    <d v="2026-07-04T11:53:23"/>
    <x v="1360"/>
    <n v="1036220327"/>
    <s v="VERONICA CARDONA SANCHEZ"/>
    <s v="SIN DATOS"/>
    <s v="3116863582"/>
    <x v="1528"/>
    <x v="8"/>
    <s v="190584200445220002"/>
    <x v="8"/>
    <x v="2"/>
    <s v="Revisor Instalac. Regadas Oriente"/>
    <x v="0"/>
    <x v="0"/>
    <x v="2"/>
    <x v="1358"/>
    <s v="5 días 11:53"/>
    <x v="1014"/>
    <x v="0"/>
    <s v="SIN DATO"/>
    <s v="SIN DATO"/>
    <s v="SIN DATO"/>
    <s v="SIN DATO"/>
    <n v="-74.773677669999998"/>
    <n v="5.9284508300000001"/>
    <s v="SUR-ENE"/>
    <x v="1"/>
    <s v="1"/>
    <x v="0"/>
  </r>
  <r>
    <x v="1529"/>
    <x v="0"/>
    <s v="CAMBI"/>
    <s v="ENERES"/>
    <d v="2026-07-04T11:59:56"/>
    <x v="1361"/>
    <n v="71594037"/>
    <s v="JHON JAIRO MONTOYA PALACIO"/>
    <s v="SIN DATOS"/>
    <s v="3206784745"/>
    <x v="1529"/>
    <x v="44"/>
    <s v="125004462000000075"/>
    <x v="44"/>
    <x v="8"/>
    <s v="METROSUR Vin. Leg. Ref. Concentrada"/>
    <x v="0"/>
    <x v="0"/>
    <x v="2"/>
    <x v="1359"/>
    <s v="5 días 11:59"/>
    <x v="964"/>
    <x v="0"/>
    <s v="SIN DATO"/>
    <s v="SIN DATO"/>
    <s v="SIN DATO"/>
    <s v="SIN DATO"/>
    <n v="-75.505905999999996"/>
    <n v="6.165978"/>
    <s v="SUR-ENE"/>
    <x v="2"/>
    <s v="2"/>
    <x v="0"/>
  </r>
  <r>
    <x v="1530"/>
    <x v="3"/>
    <s v="NUEVO"/>
    <s v="ENEMVI"/>
    <d v="2026-07-04T12:10:18"/>
    <x v="1362"/>
    <n v="890982055"/>
    <s v="MUNICIPIO DE GUARNE"/>
    <s v="5510025"/>
    <s v="3044024605"/>
    <x v="1530"/>
    <x v="11"/>
    <s v="190319200000000318"/>
    <x v="11"/>
    <x v="5"/>
    <s v="ORIENTE-RMRT-Edwin F. Feria Torres"/>
    <x v="0"/>
    <x v="0"/>
    <x v="8"/>
    <x v="1360"/>
    <s v="5 días 12:10"/>
    <x v="1015"/>
    <x v="0"/>
    <s v="SIN DATO"/>
    <s v="SIN DATO"/>
    <s v="SIN DATO"/>
    <s v="SIN DATO"/>
    <n v="-75.432196399999995"/>
    <n v="6.2239044899999998"/>
    <s v="SUR-ENE"/>
    <x v="1"/>
    <s v="1"/>
    <x v="0"/>
  </r>
  <r>
    <x v="1531"/>
    <x v="2"/>
    <s v="CAMBI"/>
    <s v="ENENOR"/>
    <d v="2026-07-04T12:58:27"/>
    <x v="1363"/>
    <n v="43183600"/>
    <s v="SANDRA MILENA RUIZ MONTOYA"/>
    <s v="SIN DATOS"/>
    <s v="3044965188"/>
    <x v="1531"/>
    <x v="13"/>
    <s v="122023740000000000"/>
    <x v="13"/>
    <x v="11"/>
    <s v="METROSUR Vin. Leg. Ref. Concentrada"/>
    <x v="0"/>
    <x v="0"/>
    <x v="2"/>
    <x v="1361"/>
    <s v="5 días 12:58"/>
    <x v="1016"/>
    <x v="0"/>
    <s v="SIN DATO"/>
    <s v="SIN DATO"/>
    <s v="SIN DATO"/>
    <s v="SIN DATO"/>
    <n v="-75.516865989999999"/>
    <n v="6.2076576499999998"/>
    <s v="SUR-ENE"/>
    <x v="2"/>
    <s v="2"/>
    <x v="0"/>
  </r>
  <r>
    <x v="1532"/>
    <x v="2"/>
    <s v="NUEVO"/>
    <s v="ENENOR"/>
    <d v="2026-07-04T13:28:38"/>
    <x v="1364"/>
    <n v="21500384"/>
    <s v="CARMEN LUCIA OSPINA QUINTERO"/>
    <s v="3110236"/>
    <s v="3012131539"/>
    <x v="1532"/>
    <x v="15"/>
    <s v="190042100437550000"/>
    <x v="15"/>
    <x v="3"/>
    <s v="Region Occidente"/>
    <x v="1"/>
    <x v="0"/>
    <x v="3"/>
    <x v="1362"/>
    <s v="5 días 13:28"/>
    <x v="1017"/>
    <x v="1"/>
    <s v="SIN DATO"/>
    <s v="SIN DATO"/>
    <s v="SIN DATO"/>
    <s v="SIN DATO"/>
    <n v="-75.828434999999999"/>
    <n v="6.5561489999999996"/>
    <s v="SUR-ENE"/>
    <x v="0"/>
    <s v="1"/>
    <x v="1"/>
  </r>
  <r>
    <x v="1533"/>
    <x v="0"/>
    <s v="NUEVO"/>
    <s v="ENERES"/>
    <d v="2026-07-04T14:02:31"/>
    <x v="1365"/>
    <n v="1036943777"/>
    <s v="JHONATAN ARLEY RUIZ CASTRILLON"/>
    <s v="SIN DATOS"/>
    <s v="3122780132"/>
    <x v="1533"/>
    <x v="18"/>
    <s v="190616200222219099"/>
    <x v="18"/>
    <x v="2"/>
    <s v="Revisor Instalac. Regadas Oriente"/>
    <x v="0"/>
    <x v="0"/>
    <x v="2"/>
    <x v="1363"/>
    <s v="5 días 14:02"/>
    <x v="1018"/>
    <x v="0"/>
    <s v="SIN DATO"/>
    <s v="SIN DATO"/>
    <s v="SIN DATO"/>
    <s v="SIN DATO"/>
    <n v="-75.372152749999998"/>
    <n v="6.2025423899999996"/>
    <s v="SUR-ENE"/>
    <x v="1"/>
    <s v="1"/>
    <x v="0"/>
  </r>
  <r>
    <x v="1534"/>
    <x v="1"/>
    <s v="NUEVO"/>
    <s v="ENECNX"/>
    <d v="2026-07-06T06:10:39"/>
    <x v="1366"/>
    <n v="39455751"/>
    <s v="GLORIA INES OTALVARO RAMIREZ"/>
    <s v="SIN DATOS"/>
    <s v="3102466242"/>
    <x v="1534"/>
    <x v="18"/>
    <s v="190616100320658008"/>
    <x v="18"/>
    <x v="1"/>
    <s v="Revisor Punto de Conexión Oriente"/>
    <x v="1"/>
    <x v="0"/>
    <x v="1"/>
    <x v="1364"/>
    <s v="4 días 06:10"/>
    <x v="159"/>
    <x v="3"/>
    <s v="SIN DATO"/>
    <s v="SIN DATO"/>
    <s v="SIN DATO"/>
    <s v="SIN DATO"/>
    <n v="-75.387584329999996"/>
    <n v="6.1767558300000003"/>
    <s v="SUR-ENE"/>
    <x v="1"/>
    <s v="1"/>
    <x v="3"/>
  </r>
  <r>
    <x v="1535"/>
    <x v="0"/>
    <s v="NUEVO"/>
    <s v="ENEDOM"/>
    <d v="2026-07-06T06:20:32"/>
    <x v="1367"/>
    <n v="70875503"/>
    <s v="JOSE GABRIEL MARULANDA LONDOÑO"/>
    <s v="SIN DATOS"/>
    <s v="3002348581"/>
    <x v="1535"/>
    <x v="12"/>
    <s v="190679100197445001"/>
    <x v="12"/>
    <x v="4"/>
    <s v="Habilitación Viviendas Suroeste"/>
    <x v="1"/>
    <x v="0"/>
    <x v="4"/>
    <x v="1365"/>
    <s v="4 días 06:20"/>
    <x v="1019"/>
    <x v="1"/>
    <s v="SIN DATO"/>
    <s v="SIN DATO"/>
    <s v="SIN DATO"/>
    <s v="SIN DATO"/>
    <n v="-75.572621999999996"/>
    <n v="5.8864869999999998"/>
    <s v="SUR-ENE"/>
    <x v="3"/>
    <s v="1"/>
    <x v="1"/>
  </r>
  <r>
    <x v="1536"/>
    <x v="1"/>
    <s v="NUEVO"/>
    <s v="ENECNX"/>
    <d v="2026-07-06T06:29:24"/>
    <x v="1368"/>
    <n v="890907106"/>
    <s v="MUNICIPIO ENVIGADO"/>
    <s v="3394000"/>
    <s v="3023324512"/>
    <x v="1536"/>
    <x v="44"/>
    <s v="022428005100000000"/>
    <x v="44"/>
    <x v="1"/>
    <s v="Revisor Puntos de Conexión Metrosur"/>
    <x v="1"/>
    <x v="0"/>
    <x v="1"/>
    <x v="1366"/>
    <s v="4 días 06:29"/>
    <x v="159"/>
    <x v="3"/>
    <s v="SIN DATO"/>
    <s v="SIN DATO"/>
    <s v="SIN DATO"/>
    <s v="SIN DATO"/>
    <n v="-75.583757149999997"/>
    <n v="6.1845495799999997"/>
    <s v="SUR-ENE"/>
    <x v="2"/>
    <s v="1"/>
    <x v="3"/>
  </r>
  <r>
    <x v="1537"/>
    <x v="2"/>
    <s v="NUEVO"/>
    <s v="ENENOR"/>
    <d v="2026-07-06T07:00:19"/>
    <x v="1369"/>
    <n v="43788134"/>
    <s v="DIANA MARCELA PINEDA MARCELA"/>
    <s v="SIN DATOS"/>
    <s v="3145271143"/>
    <x v="1537"/>
    <x v="4"/>
    <s v="190698200562000005"/>
    <x v="4"/>
    <x v="3"/>
    <s v="Revisor Instalac. Regadas Oriente"/>
    <x v="0"/>
    <x v="0"/>
    <x v="2"/>
    <x v="1367"/>
    <s v="4 días 07:00"/>
    <x v="1020"/>
    <x v="0"/>
    <s v="SIN DATO"/>
    <s v="SIN DATO"/>
    <s v="SIN DATO"/>
    <s v="SIN DATO"/>
    <n v="-75.304150010000001"/>
    <n v="6.1497352799999998"/>
    <s v="SUR-ENE"/>
    <x v="1"/>
    <s v="1"/>
    <x v="0"/>
  </r>
  <r>
    <x v="1538"/>
    <x v="0"/>
    <s v="NUEVO"/>
    <s v="ENERES"/>
    <d v="2026-07-06T07:06:16"/>
    <x v="1370"/>
    <n v="1036397129"/>
    <s v="LINA MARCELA SANCHEZ MONTOYA"/>
    <s v="SIN DATOS"/>
    <s v="3148348174"/>
    <x v="1538"/>
    <x v="14"/>
    <s v="190149200611710002"/>
    <x v="14"/>
    <x v="2"/>
    <s v="Revisor Instalac. Regadas Oriente"/>
    <x v="0"/>
    <x v="0"/>
    <x v="2"/>
    <x v="1368"/>
    <s v="4 días 07:06"/>
    <x v="1021"/>
    <x v="0"/>
    <s v="SIN DATO"/>
    <s v="SIN DATO"/>
    <s v="SIN DATO"/>
    <s v="SIN DATO"/>
    <n v="-75.329908669999995"/>
    <n v="6.097283"/>
    <s v="SUR-ENE"/>
    <x v="1"/>
    <s v="1"/>
    <x v="0"/>
  </r>
  <r>
    <x v="1539"/>
    <x v="0"/>
    <s v="NUEVO"/>
    <s v="ENERES"/>
    <d v="2026-07-06T07:12:39"/>
    <x v="1371"/>
    <n v="1036403833"/>
    <s v="SEBASTIAN ZULUAGA JARAMILLO"/>
    <s v="SIN DATOS"/>
    <s v="3226341013"/>
    <x v="1539"/>
    <x v="14"/>
    <s v="190149100081780301"/>
    <x v="14"/>
    <x v="2"/>
    <s v="Revisor Instalac. Regadas Oriente"/>
    <x v="1"/>
    <x v="0"/>
    <x v="3"/>
    <x v="1369"/>
    <s v="4 días 07:12"/>
    <x v="1022"/>
    <x v="0"/>
    <s v="SIN DATO"/>
    <s v="SIN DATO"/>
    <s v="SIN DATO"/>
    <s v="SIN DATO"/>
    <n v="-75.335093000000001"/>
    <n v="6.0922679999999998"/>
    <s v="SUR-ENE"/>
    <x v="1"/>
    <s v="1"/>
    <x v="0"/>
  </r>
  <r>
    <x v="1540"/>
    <x v="0"/>
    <s v="NUEVO"/>
    <s v="ENERES"/>
    <d v="2026-07-06T07:19:59"/>
    <x v="1372"/>
    <n v="1027881570"/>
    <s v="DIEGO ALEXANDER VAHOS DURANGO"/>
    <s v="SIN DATOS"/>
    <s v="3117163994"/>
    <x v="1540"/>
    <x v="13"/>
    <s v="054128008000010304"/>
    <x v="13"/>
    <x v="2"/>
    <s v="Revisor Instal. Regadas Metrosur"/>
    <x v="1"/>
    <x v="0"/>
    <x v="3"/>
    <x v="1370"/>
    <s v="4 días 07:19"/>
    <x v="1023"/>
    <x v="0"/>
    <s v="SIN DATO"/>
    <s v="SIN DATO"/>
    <s v="SIN DATO"/>
    <s v="SIN DATO"/>
    <n v="-75.546828000000005"/>
    <n v="6.236192"/>
    <s v="SUR-ENE"/>
    <x v="2"/>
    <s v="1"/>
    <x v="0"/>
  </r>
  <r>
    <x v="1541"/>
    <x v="2"/>
    <s v="NUEVO"/>
    <s v="ENENOR"/>
    <d v="2026-07-06T07:55:13"/>
    <x v="1373"/>
    <n v="890932730"/>
    <s v="CONSTRUCCIONES Y TRACTORES S.A.S"/>
    <s v="3012266"/>
    <s v="3207175025"/>
    <x v="1541"/>
    <x v="1"/>
    <s v="190377200800350035"/>
    <x v="1"/>
    <x v="3"/>
    <s v="Revisor Instalac. Regadas Oriente"/>
    <x v="0"/>
    <x v="0"/>
    <x v="2"/>
    <x v="1371"/>
    <s v="4 días 07:55"/>
    <x v="1024"/>
    <x v="0"/>
    <s v="SIN DATO"/>
    <s v="SIN DATO"/>
    <s v="SIN DATO"/>
    <s v="SIN DATO"/>
    <n v="-75.443696970000005"/>
    <n v="5.9226984399999996"/>
    <s v="SUR-ENE"/>
    <x v="1"/>
    <s v="1"/>
    <x v="0"/>
  </r>
  <r>
    <x v="1542"/>
    <x v="0"/>
    <s v="NUEVO"/>
    <s v="ENEDOM"/>
    <d v="2026-07-06T07:55:23"/>
    <x v="1374"/>
    <n v="1037974594"/>
    <s v="JUAN GUILLERMO GUZMAN AGUIRRE"/>
    <s v="SIN DATOS"/>
    <s v="3148596908"/>
    <x v="1542"/>
    <x v="36"/>
    <s v="190660100164680001"/>
    <x v="36"/>
    <x v="4"/>
    <s v="Habilitación Viviendas Oriente"/>
    <x v="1"/>
    <x v="0"/>
    <x v="4"/>
    <x v="1372"/>
    <s v="4 días 07:55"/>
    <x v="1025"/>
    <x v="1"/>
    <s v="SIN DATO"/>
    <s v="SIN DATO"/>
    <s v="SIN DATO"/>
    <s v="SIN DATO"/>
    <n v="-74.996045280000004"/>
    <n v="6.0397851400000002"/>
    <s v="SUR-ENE"/>
    <x v="1"/>
    <s v="1"/>
    <x v="1"/>
  </r>
  <r>
    <x v="1543"/>
    <x v="0"/>
    <s v="CAMBI"/>
    <s v="ENERES"/>
    <d v="2026-07-06T07:59:35"/>
    <x v="1375"/>
    <n v="1036949045"/>
    <s v="LUISA FERNANDA RAMIREZ VALENCIA"/>
    <s v="SIN DATOS"/>
    <s v="3113482708"/>
    <x v="1543"/>
    <x v="18"/>
    <s v="190617200701363000"/>
    <x v="18"/>
    <x v="8"/>
    <s v="Revisor Instalac. Regadas Oriente"/>
    <x v="0"/>
    <x v="0"/>
    <x v="2"/>
    <x v="1373"/>
    <s v="4 días 07:59"/>
    <x v="1026"/>
    <x v="0"/>
    <s v="SIN DATO"/>
    <s v="SIN DATO"/>
    <s v="SIN DATO"/>
    <s v="SIN DATO"/>
    <n v="-75.422881000000004"/>
    <n v="6.092066"/>
    <s v="SUR-ENE"/>
    <x v="1"/>
    <s v="2"/>
    <x v="0"/>
  </r>
  <r>
    <x v="1544"/>
    <x v="0"/>
    <s v="NUEVO"/>
    <s v="ENEDOM"/>
    <d v="2026-07-06T08:01:14"/>
    <x v="1376"/>
    <n v="1036664507"/>
    <s v="JAIR MONSALVE"/>
    <s v="SIN DATOS"/>
    <s v="3117820572"/>
    <x v="1544"/>
    <x v="14"/>
    <s v="190149200573311000"/>
    <x v="14"/>
    <x v="4"/>
    <s v="Habilitación Viviendas Oriente"/>
    <x v="0"/>
    <x v="0"/>
    <x v="7"/>
    <x v="1374"/>
    <s v="4 días 08:01"/>
    <x v="254"/>
    <x v="0"/>
    <s v="SIN DATO"/>
    <s v="SIN DATO"/>
    <s v="SIN DATO"/>
    <s v="SIN DATO"/>
    <n v="-75.326292980000005"/>
    <n v="6.0846951799999998"/>
    <s v="SUR-ENE"/>
    <x v="1"/>
    <s v="1"/>
    <x v="0"/>
  </r>
  <r>
    <x v="1545"/>
    <x v="2"/>
    <s v="NUEVO"/>
    <s v="ENENOR"/>
    <d v="2026-07-06T08:10:24"/>
    <x v="1377"/>
    <n v="98540374"/>
    <s v="GUSTAVO ADOLFO HIGUITA GUZMAN"/>
    <s v="SIN DATOS"/>
    <s v="3218513740"/>
    <x v="1545"/>
    <x v="17"/>
    <s v="190113100042600009"/>
    <x v="17"/>
    <x v="3"/>
    <s v="Region Occidente"/>
    <x v="1"/>
    <x v="0"/>
    <x v="3"/>
    <x v="1375"/>
    <s v="4 días 08:10"/>
    <x v="1027"/>
    <x v="0"/>
    <s v="SIN DATO"/>
    <s v="SIN DATO"/>
    <s v="SIN DATO"/>
    <s v="SIN DATO"/>
    <n v="-75.906191879999994"/>
    <n v="6.71952836"/>
    <s v="SUR-ENE"/>
    <x v="0"/>
    <s v="1"/>
    <x v="0"/>
  </r>
  <r>
    <x v="1546"/>
    <x v="2"/>
    <s v="NUEVO"/>
    <s v="ENENOR"/>
    <d v="2026-07-06T08:16:44"/>
    <x v="1378"/>
    <n v="98668046"/>
    <s v="WILMAR URIBE HERNANDEZ"/>
    <s v="SIN DATOS"/>
    <s v="3126330538"/>
    <x v="1546"/>
    <x v="73"/>
    <s v="187003117618690101"/>
    <x v="68"/>
    <x v="3"/>
    <s v="Region Nordeste"/>
    <x v="0"/>
    <x v="0"/>
    <x v="2"/>
    <x v="1376"/>
    <s v="4 días 08:16"/>
    <x v="1028"/>
    <x v="0"/>
    <s v="SIN DATO"/>
    <s v="SIN DATO"/>
    <s v="SIN DATO"/>
    <s v="SIN DATO"/>
    <n v="-75.266283000000001"/>
    <n v="6.5764680000000002"/>
    <s v="SUR-ENE"/>
    <x v="4"/>
    <s v="1"/>
    <x v="0"/>
  </r>
  <r>
    <x v="1547"/>
    <x v="0"/>
    <s v="NUEVO"/>
    <s v="ENERES"/>
    <d v="2026-07-06T08:16:55"/>
    <x v="1379"/>
    <n v="1042706017"/>
    <s v="JAVIER DARIO RUIZ MONSALVE"/>
    <s v="SIN DATOS"/>
    <s v="3113109791"/>
    <x v="1547"/>
    <x v="23"/>
    <s v="190761200811800001"/>
    <x v="23"/>
    <x v="2"/>
    <s v="Region Occidente"/>
    <x v="0"/>
    <x v="0"/>
    <x v="2"/>
    <x v="1377"/>
    <s v="4 días 08:16"/>
    <x v="1028"/>
    <x v="0"/>
    <s v="SIN DATO"/>
    <s v="SIN DATO"/>
    <s v="SIN DATO"/>
    <s v="SIN DATO"/>
    <n v="-75.735956090000002"/>
    <n v="6.4968702299999999"/>
    <s v="SUR-ENE"/>
    <x v="0"/>
    <s v="1"/>
    <x v="0"/>
  </r>
  <r>
    <x v="1548"/>
    <x v="0"/>
    <s v="NUEVO"/>
    <s v="ENERES"/>
    <d v="2026-07-06T08:17:07"/>
    <x v="1380"/>
    <n v="98499184"/>
    <s v="JORGE IVAN GIRALDO GALLO"/>
    <s v="SIN DATOS"/>
    <s v="3137685768"/>
    <x v="1548"/>
    <x v="64"/>
    <s v="190197200683216001"/>
    <x v="64"/>
    <x v="2"/>
    <s v="Revisor Instalac. Regadas Oriente"/>
    <x v="0"/>
    <x v="0"/>
    <x v="2"/>
    <x v="1378"/>
    <s v="4 días 08:17"/>
    <x v="1029"/>
    <x v="0"/>
    <s v="SIN DATO"/>
    <s v="SIN DATO"/>
    <s v="SIN DATO"/>
    <s v="SIN DATO"/>
    <n v="-75.110168329999993"/>
    <n v="6.0163344199999997"/>
    <s v="SUR-ENE"/>
    <x v="1"/>
    <s v="1"/>
    <x v="0"/>
  </r>
  <r>
    <x v="1549"/>
    <x v="0"/>
    <s v="NUEVO"/>
    <s v="ENERES"/>
    <d v="2026-07-06T08:19:55"/>
    <x v="1381"/>
    <n v="15444916"/>
    <s v="JORGE ANTONIO AGUDELO SANTA"/>
    <s v="SIN DATOS"/>
    <s v="3016513492"/>
    <x v="1549"/>
    <x v="3"/>
    <s v="190674100319400002"/>
    <x v="3"/>
    <x v="2"/>
    <s v="Revisor Instalac. Regadas Oriente"/>
    <x v="1"/>
    <x v="0"/>
    <x v="3"/>
    <x v="1379"/>
    <s v="4 días 08:19"/>
    <x v="1030"/>
    <x v="0"/>
    <s v="SIN DATO"/>
    <s v="SIN DATO"/>
    <s v="SIN DATO"/>
    <s v="SIN DATO"/>
    <n v="-75.334090209999999"/>
    <n v="6.2798397699999997"/>
    <s v="SUR-ENE"/>
    <x v="1"/>
    <s v="1"/>
    <x v="0"/>
  </r>
  <r>
    <x v="1550"/>
    <x v="3"/>
    <s v="NUEVO"/>
    <s v="ENEMVI"/>
    <d v="2026-07-06T08:23:09"/>
    <x v="1382"/>
    <n v="43470275"/>
    <s v="MIRIAM DE JESUS VILLEGAS VALLEJO"/>
    <s v="SIN DATOS"/>
    <s v="3147791502"/>
    <x v="1550"/>
    <x v="9"/>
    <s v="190440200901170004"/>
    <x v="9"/>
    <x v="5"/>
    <s v="ORIENTE-RMRT-Edwin F. Feria Torres"/>
    <x v="0"/>
    <x v="0"/>
    <x v="8"/>
    <x v="1380"/>
    <s v="4 días 08:23"/>
    <x v="1031"/>
    <x v="0"/>
    <s v="SIN DATO"/>
    <s v="SIN DATO"/>
    <s v="SIN DATO"/>
    <s v="SIN DATO"/>
    <n v="-75.326854359999999"/>
    <n v="6.1904667"/>
    <s v="SUR-ENE"/>
    <x v="1"/>
    <s v="1"/>
    <x v="0"/>
  </r>
  <r>
    <x v="1551"/>
    <x v="2"/>
    <s v="NUEVO"/>
    <s v="ENENOR"/>
    <d v="2026-07-06T08:23:19"/>
    <x v="1383"/>
    <n v="1037638724"/>
    <s v="JUAN PABLO FRANCO OSSA"/>
    <s v="SIN DATOS"/>
    <s v="3165287388"/>
    <x v="1551"/>
    <x v="11"/>
    <s v="190319203840401001"/>
    <x v="11"/>
    <x v="3"/>
    <s v="Revisor Instalac. Regadas Oriente"/>
    <x v="0"/>
    <x v="0"/>
    <x v="2"/>
    <x v="1381"/>
    <s v="4 días 08:23"/>
    <x v="1032"/>
    <x v="0"/>
    <s v="SIN DATO"/>
    <s v="SIN DATO"/>
    <s v="SIN DATO"/>
    <s v="SIN DATO"/>
    <n v="-75.403315169999999"/>
    <n v="6.2410551099999996"/>
    <s v="SUR-ENE"/>
    <x v="1"/>
    <s v="1"/>
    <x v="0"/>
  </r>
  <r>
    <x v="1552"/>
    <x v="1"/>
    <s v="NUEVO"/>
    <s v="ENECNX"/>
    <d v="2026-07-06T08:23:51"/>
    <x v="1384"/>
    <n v="43098231"/>
    <s v="LUZ ADRIANA VALENCIA SALAZAR"/>
    <s v="SIN DATOS"/>
    <s v="3043602717"/>
    <x v="1552"/>
    <x v="44"/>
    <s v="125006602400000110"/>
    <x v="44"/>
    <x v="1"/>
    <s v="Revisor Puntos de Conexión Metrosur"/>
    <x v="0"/>
    <x v="0"/>
    <x v="1"/>
    <x v="1382"/>
    <s v="4 días 08:23"/>
    <x v="159"/>
    <x v="3"/>
    <s v="SIN DATO"/>
    <s v="SIN DATO"/>
    <s v="SIN DATO"/>
    <s v="SIN DATO"/>
    <n v="-75.524460000000005"/>
    <n v="6.1436260000000003"/>
    <s v="SUR-ENE"/>
    <x v="2"/>
    <s v="1"/>
    <x v="3"/>
  </r>
  <r>
    <x v="1553"/>
    <x v="3"/>
    <s v="NUEVO"/>
    <s v="ENEMVI"/>
    <d v="2026-07-06T08:24:35"/>
    <x v="1385"/>
    <n v="43708328"/>
    <s v="OLGA LUCIA GARCIA GARCIA"/>
    <s v="5321900"/>
    <s v="3002382863"/>
    <x v="1553"/>
    <x v="18"/>
    <s v="190616200392718000"/>
    <x v="18"/>
    <x v="5"/>
    <s v="ORIENTE-RMRT-Edwin F. Feria Torres"/>
    <x v="0"/>
    <x v="0"/>
    <x v="8"/>
    <x v="1383"/>
    <s v="4 días 08:24"/>
    <x v="415"/>
    <x v="0"/>
    <s v="SIN DATO"/>
    <s v="SIN DATO"/>
    <s v="SIN DATO"/>
    <s v="SIN DATO"/>
    <n v="-75.397911269999994"/>
    <n v="6.16310147"/>
    <s v="SUR-ENE"/>
    <x v="1"/>
    <s v="1"/>
    <x v="0"/>
  </r>
  <r>
    <x v="1554"/>
    <x v="0"/>
    <s v="NUEVO"/>
    <s v="ENERES"/>
    <d v="2026-07-06T08:26:00"/>
    <x v="1386"/>
    <n v="1078637938"/>
    <s v="MARIA FERNANDA GARCES VILLA"/>
    <s v="SIN DATOS"/>
    <s v="3116562903"/>
    <x v="1554"/>
    <x v="75"/>
    <s v="191245200621550001"/>
    <x v="74"/>
    <x v="2"/>
    <s v="Revisor Instala. Regadas Suroeste"/>
    <x v="0"/>
    <x v="0"/>
    <x v="2"/>
    <x v="1384"/>
    <s v="4 días 08:26"/>
    <x v="673"/>
    <x v="0"/>
    <s v="SIN DATO"/>
    <s v="SIN DATO"/>
    <s v="SIN DATO"/>
    <s v="SIN DATO"/>
    <n v="-76.146511930000003"/>
    <n v="5.8839446300000002"/>
    <s v="SUR-ENE"/>
    <x v="3"/>
    <s v="1"/>
    <x v="0"/>
  </r>
  <r>
    <x v="1555"/>
    <x v="0"/>
    <s v="NUEVO"/>
    <s v="ENERES"/>
    <d v="2026-07-06T08:26:03"/>
    <x v="1387"/>
    <n v="98526541"/>
    <s v="LUIS ALFONSO PABON ESTRADA"/>
    <s v="SIN DATOS"/>
    <s v="3104960484"/>
    <x v="1555"/>
    <x v="12"/>
    <s v="190680200575150001"/>
    <x v="12"/>
    <x v="2"/>
    <s v="Revisor Instala. Regadas Suroeste"/>
    <x v="0"/>
    <x v="0"/>
    <x v="2"/>
    <x v="1385"/>
    <s v="4 días 08:26"/>
    <x v="673"/>
    <x v="0"/>
    <s v="SIN DATO"/>
    <s v="SIN DATO"/>
    <s v="SIN DATO"/>
    <s v="SIN DATO"/>
    <n v="-75.605512669999996"/>
    <n v="5.9112128899999998"/>
    <s v="SUR-ENE"/>
    <x v="3"/>
    <s v="1"/>
    <x v="0"/>
  </r>
  <r>
    <x v="1556"/>
    <x v="3"/>
    <s v="NUEVO"/>
    <s v="ENEMVI"/>
    <d v="2026-07-06T08:29:08"/>
    <x v="1388"/>
    <n v="86013050"/>
    <s v="FREDY EDGAR BERMUDEZ GARCIA"/>
    <s v="SIN DATOS"/>
    <s v="3128957669"/>
    <x v="1556"/>
    <x v="81"/>
    <s v="190234200521850000"/>
    <x v="80"/>
    <x v="5"/>
    <s v="Region Occidente"/>
    <x v="0"/>
    <x v="0"/>
    <x v="8"/>
    <x v="1386"/>
    <s v="4 días 08:29"/>
    <x v="1033"/>
    <x v="0"/>
    <s v="SIN DATO"/>
    <s v="SIN DATO"/>
    <s v="SIN DATO"/>
    <s v="SIN DATO"/>
    <n v="-76.290241570000006"/>
    <n v="7.0482101300000002"/>
    <s v="SUR-ENE"/>
    <x v="0"/>
    <s v="1"/>
    <x v="0"/>
  </r>
  <r>
    <x v="1557"/>
    <x v="1"/>
    <s v="NUEVO"/>
    <s v="ENECNX"/>
    <d v="2026-07-06T08:38:10"/>
    <x v="1389"/>
    <n v="43793666"/>
    <s v="BEATRIZ EDILMA RIOS GAVIRIA"/>
    <s v="SIN DATOS"/>
    <s v="3148617169"/>
    <x v="1557"/>
    <x v="11"/>
    <s v="190319206221540000"/>
    <x v="11"/>
    <x v="1"/>
    <s v="Revisor Punto de Conexión Oriente"/>
    <x v="0"/>
    <x v="0"/>
    <x v="1"/>
    <x v="1387"/>
    <s v="4 días 08:38"/>
    <x v="159"/>
    <x v="3"/>
    <s v="SIN DATO"/>
    <s v="SIN DATO"/>
    <s v="SIN DATO"/>
    <s v="SIN DATO"/>
    <n v="-75.424456000000006"/>
    <n v="6.2656890000000001"/>
    <s v="SUR-ENE"/>
    <x v="1"/>
    <s v="1"/>
    <x v="3"/>
  </r>
  <r>
    <x v="1558"/>
    <x v="3"/>
    <s v="NUEVO"/>
    <s v="ENEMVI"/>
    <d v="2026-07-06T08:41:55"/>
    <x v="1390"/>
    <n v="1216714550"/>
    <s v="SULIANA MUÑOZ ALVAREZ"/>
    <s v="4263485"/>
    <s v="3018040091"/>
    <x v="1558"/>
    <x v="13"/>
    <s v="055918300000011132"/>
    <x v="13"/>
    <x v="5"/>
    <s v="METR Mov Red Trans Anderson Castaño"/>
    <x v="1"/>
    <x v="0"/>
    <x v="5"/>
    <x v="1388"/>
    <s v="4 días 08:41"/>
    <x v="914"/>
    <x v="0"/>
    <s v="SIN DATO"/>
    <s v="SIN DATO"/>
    <s v="SIN DATO"/>
    <s v="SIN DATO"/>
    <n v="-75.603185999999994"/>
    <n v="6.273917"/>
    <s v="SUR-ENE"/>
    <x v="2"/>
    <s v="1"/>
    <x v="0"/>
  </r>
  <r>
    <x v="1559"/>
    <x v="0"/>
    <s v="NUEVO"/>
    <s v="ENERES"/>
    <d v="2026-07-06T08:42:46"/>
    <x v="1391"/>
    <n v="21610307"/>
    <s v="MARIA TERESA GOMEZ CARDONA"/>
    <s v="SIN DATOS"/>
    <s v="3127474125"/>
    <x v="1559"/>
    <x v="2"/>
    <s v="190138100048492008"/>
    <x v="2"/>
    <x v="2"/>
    <s v="Region Occidente"/>
    <x v="1"/>
    <x v="0"/>
    <x v="3"/>
    <x v="1389"/>
    <s v="4 días 08:42"/>
    <x v="1034"/>
    <x v="0"/>
    <s v="SIN DATO"/>
    <s v="SIN DATO"/>
    <s v="SIN DATO"/>
    <s v="SIN DATO"/>
    <n v="-76.021748479999999"/>
    <n v="6.7472757000000003"/>
    <s v="SUR-ENE"/>
    <x v="0"/>
    <s v="1"/>
    <x v="0"/>
  </r>
  <r>
    <x v="1560"/>
    <x v="2"/>
    <s v="NUEVO"/>
    <s v="ENENOR"/>
    <d v="2026-07-06T08:43:43"/>
    <x v="1392"/>
    <n v="98660855"/>
    <s v="JORGE MARIO FLOREZ MESA"/>
    <s v="SIN DATOS"/>
    <s v="3116024406"/>
    <x v="1560"/>
    <x v="23"/>
    <s v="190656200735870001"/>
    <x v="23"/>
    <x v="3"/>
    <s v="Region Occidente"/>
    <x v="0"/>
    <x v="0"/>
    <x v="2"/>
    <x v="1390"/>
    <s v="4 días 08:43"/>
    <x v="1035"/>
    <x v="0"/>
    <s v="SIN DATO"/>
    <s v="SIN DATO"/>
    <s v="SIN DATO"/>
    <s v="SIN DATO"/>
    <n v="-75.769779700000001"/>
    <n v="6.4772375100000001"/>
    <s v="SUR-ENE"/>
    <x v="0"/>
    <s v="1"/>
    <x v="0"/>
  </r>
  <r>
    <x v="1561"/>
    <x v="0"/>
    <s v="NUEVO"/>
    <s v="ENERES"/>
    <d v="2026-07-06T08:50:14"/>
    <x v="1393"/>
    <n v="79552137"/>
    <s v="CARLOS ALBERTO OROZCO RESTREPO"/>
    <s v="SIN DATOS"/>
    <s v="3136180914"/>
    <x v="1561"/>
    <x v="6"/>
    <s v="163011919000000001"/>
    <x v="6"/>
    <x v="2"/>
    <s v="Revisor Instal. Regadas Metrosur"/>
    <x v="1"/>
    <x v="0"/>
    <x v="3"/>
    <x v="1391"/>
    <s v="4 días 08:50"/>
    <x v="1036"/>
    <x v="0"/>
    <s v="SIN DATO"/>
    <s v="SIN DATO"/>
    <s v="SIN DATO"/>
    <s v="SIN DATO"/>
    <n v="-75.612873769999993"/>
    <n v="6.1899900800000003"/>
    <s v="SUR-ENE"/>
    <x v="2"/>
    <s v="1"/>
    <x v="0"/>
  </r>
  <r>
    <x v="1562"/>
    <x v="0"/>
    <s v="NUEVO"/>
    <s v="ENERES"/>
    <d v="2026-07-06T08:52:21"/>
    <x v="1394"/>
    <n v="3557576"/>
    <s v="FABIO ALBERTO ZULETA CASAÑAS"/>
    <s v="SIN DATOS"/>
    <s v="3102875671"/>
    <x v="1562"/>
    <x v="45"/>
    <s v="190893200644750001"/>
    <x v="45"/>
    <x v="2"/>
    <s v="Region Nordeste"/>
    <x v="0"/>
    <x v="0"/>
    <x v="2"/>
    <x v="1392"/>
    <s v="4 días 08:52"/>
    <x v="1037"/>
    <x v="0"/>
    <s v="SIN DATO"/>
    <s v="SIN DATO"/>
    <s v="SIN DATO"/>
    <s v="SIN DATO"/>
    <n v="-73.946657000000002"/>
    <n v="7.0859170000000002"/>
    <s v="SUR-ENE"/>
    <x v="4"/>
    <s v="1"/>
    <x v="0"/>
  </r>
  <r>
    <x v="1563"/>
    <x v="1"/>
    <s v="NUEVO"/>
    <s v="ENECNX"/>
    <d v="2026-07-06T08:52:27"/>
    <x v="1395"/>
    <n v="1152696976"/>
    <s v="JEFFERSON GOEZ"/>
    <s v="SIN DATOS"/>
    <s v="3017316569"/>
    <x v="1563"/>
    <x v="18"/>
    <s v="190617200570253108"/>
    <x v="18"/>
    <x v="1"/>
    <s v="Revisor Punto de Conexión Oriente"/>
    <x v="0"/>
    <x v="0"/>
    <x v="1"/>
    <x v="1393"/>
    <s v="4 días 08:52"/>
    <x v="159"/>
    <x v="3"/>
    <s v="SIN DATO"/>
    <s v="SIN DATO"/>
    <s v="SIN DATO"/>
    <s v="SIN DATO"/>
    <n v="-75.435358300000004"/>
    <n v="6.13137899"/>
    <s v="SUR-ENE"/>
    <x v="1"/>
    <s v="1"/>
    <x v="3"/>
  </r>
  <r>
    <x v="1564"/>
    <x v="1"/>
    <s v="NUEVO"/>
    <s v="ENECNX"/>
    <d v="2026-07-06T08:56:01"/>
    <x v="1396"/>
    <n v="70119643"/>
    <s v="LUIS FERNANDO DUQUE CADAVID"/>
    <s v="3121888"/>
    <s v="3131392414"/>
    <x v="1564"/>
    <x v="56"/>
    <s v="190607200712180000"/>
    <x v="56"/>
    <x v="1"/>
    <s v="Revisor Punto de Conexión Oriente"/>
    <x v="0"/>
    <x v="0"/>
    <x v="1"/>
    <x v="1394"/>
    <s v="4 días 08:56"/>
    <x v="159"/>
    <x v="3"/>
    <s v="SIN DATO"/>
    <s v="SIN DATO"/>
    <s v="SIN DATO"/>
    <s v="SIN DATO"/>
    <n v="-75.481708310000002"/>
    <n v="6.0805379799999999"/>
    <s v="SUR-ENE"/>
    <x v="1"/>
    <s v="1"/>
    <x v="3"/>
  </r>
  <r>
    <x v="1565"/>
    <x v="1"/>
    <s v="NUEVO"/>
    <s v="ENECNX"/>
    <d v="2026-07-06T08:59:09"/>
    <x v="1397"/>
    <n v="900600713"/>
    <s v="ARCAS.CO S.A.S"/>
    <s v="SIN DATOS"/>
    <s v="3148617169"/>
    <x v="1565"/>
    <x v="8"/>
    <s v="190584200504050035"/>
    <x v="8"/>
    <x v="1"/>
    <s v="Revisor Punto de Conexión Oriente"/>
    <x v="0"/>
    <x v="0"/>
    <x v="1"/>
    <x v="1395"/>
    <s v="4 días 08:59"/>
    <x v="159"/>
    <x v="3"/>
    <s v="SIN DATO"/>
    <s v="SIN DATO"/>
    <s v="SIN DATO"/>
    <s v="SIN DATO"/>
    <n v="-74.752534999999995"/>
    <n v="5.915762"/>
    <s v="SUR-ENE"/>
    <x v="1"/>
    <s v="1"/>
    <x v="3"/>
  </r>
  <r>
    <x v="1566"/>
    <x v="0"/>
    <s v="NUEVO"/>
    <s v="ENERES"/>
    <d v="2026-07-06T09:02:01"/>
    <x v="1398"/>
    <n v="1038360373"/>
    <s v="SANDRA MILENA GARCIA CAÑAS"/>
    <s v="SIN DATOS"/>
    <s v="3116069602"/>
    <x v="1566"/>
    <x v="68"/>
    <s v="190190100105520001"/>
    <x v="68"/>
    <x v="2"/>
    <s v="Region Nordeste"/>
    <x v="1"/>
    <x v="0"/>
    <x v="3"/>
    <x v="1396"/>
    <s v="4 días 09:02"/>
    <x v="23"/>
    <x v="0"/>
    <s v="SIN DATO"/>
    <s v="SIN DATO"/>
    <s v="SIN DATO"/>
    <s v="SIN DATO"/>
    <n v="-75.093648990000005"/>
    <n v="6.5374047400000004"/>
    <s v="SUR-ENE"/>
    <x v="4"/>
    <s v="1"/>
    <x v="0"/>
  </r>
  <r>
    <x v="1567"/>
    <x v="0"/>
    <s v="NUEVO"/>
    <s v="ENERES"/>
    <d v="2026-07-06T09:03:09"/>
    <x v="1399"/>
    <n v="1036931859"/>
    <s v="JHON ALEJANDRO VERGARA MARTINEZ"/>
    <s v="SIN DATOS"/>
    <s v="3218034867"/>
    <x v="1567"/>
    <x v="64"/>
    <s v="190197200586200003"/>
    <x v="64"/>
    <x v="2"/>
    <s v="Revisor Instalac. Regadas Oriente"/>
    <x v="0"/>
    <x v="0"/>
    <x v="2"/>
    <x v="1397"/>
    <s v="4 días 09:03"/>
    <x v="1038"/>
    <x v="0"/>
    <s v="SIN DATO"/>
    <s v="SIN DATO"/>
    <s v="SIN DATO"/>
    <s v="SIN DATO"/>
    <n v="-75.170489649999993"/>
    <n v="6.0247436199999997"/>
    <s v="SUR-ENE"/>
    <x v="1"/>
    <s v="1"/>
    <x v="0"/>
  </r>
  <r>
    <x v="1568"/>
    <x v="0"/>
    <s v="NUEVO"/>
    <s v="ENERES"/>
    <d v="2026-07-06T09:03:52"/>
    <x v="1400"/>
    <n v="901276747"/>
    <s v="CONSORCIO VISS"/>
    <s v="SIN DATOS"/>
    <s v="3117624581"/>
    <x v="1568"/>
    <x v="23"/>
    <s v="190761200898033503"/>
    <x v="23"/>
    <x v="2"/>
    <s v="Region Occidente"/>
    <x v="0"/>
    <x v="0"/>
    <x v="2"/>
    <x v="1398"/>
    <s v="4 días 09:03"/>
    <x v="1038"/>
    <x v="0"/>
    <s v="SIN DATO"/>
    <s v="SIN DATO"/>
    <s v="SIN DATO"/>
    <s v="SIN DATO"/>
    <n v="-75.753225999999998"/>
    <n v="6.5071289999999999"/>
    <s v="SUR-ENE"/>
    <x v="0"/>
    <s v="1"/>
    <x v="0"/>
  </r>
  <r>
    <x v="1569"/>
    <x v="0"/>
    <s v="NUEVO"/>
    <s v="ENERES"/>
    <d v="2026-07-06T09:03:54"/>
    <x v="1401"/>
    <n v="901276747"/>
    <s v="CONSORCIO VISS"/>
    <s v="SIN DATOS"/>
    <s v="3117624581"/>
    <x v="1569"/>
    <x v="23"/>
    <s v="190761200898033203"/>
    <x v="23"/>
    <x v="2"/>
    <s v="Region Occidente"/>
    <x v="0"/>
    <x v="0"/>
    <x v="2"/>
    <x v="1399"/>
    <s v="4 días 09:03"/>
    <x v="1038"/>
    <x v="0"/>
    <s v="SIN DATO"/>
    <s v="SIN DATO"/>
    <s v="SIN DATO"/>
    <s v="SIN DATO"/>
    <n v="-75.753225999999998"/>
    <n v="6.5071289999999999"/>
    <s v="SUR-ENE"/>
    <x v="0"/>
    <s v="1"/>
    <x v="0"/>
  </r>
  <r>
    <x v="1570"/>
    <x v="0"/>
    <s v="NUEVO"/>
    <s v="ENERES"/>
    <d v="2026-07-06T09:03:54"/>
    <x v="1401"/>
    <n v="901276747"/>
    <s v="CONSORCIO VISS"/>
    <s v="SIN DATOS"/>
    <s v="3117624581"/>
    <x v="1570"/>
    <x v="23"/>
    <s v="190761200898033304"/>
    <x v="23"/>
    <x v="2"/>
    <s v="Region Occidente"/>
    <x v="0"/>
    <x v="0"/>
    <x v="2"/>
    <x v="1399"/>
    <s v="4 días 09:03"/>
    <x v="1038"/>
    <x v="0"/>
    <s v="SIN DATO"/>
    <s v="SIN DATO"/>
    <s v="SIN DATO"/>
    <s v="SIN DATO"/>
    <n v="-75.753225999999998"/>
    <n v="6.5071289999999999"/>
    <s v="SUR-ENE"/>
    <x v="0"/>
    <s v="1"/>
    <x v="0"/>
  </r>
  <r>
    <x v="1571"/>
    <x v="0"/>
    <s v="NUEVO"/>
    <s v="ENERES"/>
    <d v="2026-07-06T09:03:55"/>
    <x v="1402"/>
    <n v="901276747"/>
    <s v="CONSORCIO VISS"/>
    <s v="SIN DATOS"/>
    <s v="3117624581"/>
    <x v="1571"/>
    <x v="23"/>
    <s v="190761200898033201"/>
    <x v="23"/>
    <x v="2"/>
    <s v="Region Occidente"/>
    <x v="0"/>
    <x v="0"/>
    <x v="2"/>
    <x v="1400"/>
    <s v="4 días 09:03"/>
    <x v="1038"/>
    <x v="0"/>
    <s v="SIN DATO"/>
    <s v="SIN DATO"/>
    <s v="SIN DATO"/>
    <s v="SIN DATO"/>
    <n v="-75.753225999999998"/>
    <n v="6.5071289999999999"/>
    <s v="SUR-ENE"/>
    <x v="0"/>
    <s v="1"/>
    <x v="0"/>
  </r>
  <r>
    <x v="1572"/>
    <x v="0"/>
    <s v="NUEVO"/>
    <s v="ENERES"/>
    <d v="2026-07-06T09:03:55"/>
    <x v="1402"/>
    <n v="901276747"/>
    <s v="CONSORCIO VISS"/>
    <s v="SIN DATOS"/>
    <s v="3117624581"/>
    <x v="1572"/>
    <x v="23"/>
    <s v="190761200898033204"/>
    <x v="23"/>
    <x v="2"/>
    <s v="Region Occidente"/>
    <x v="0"/>
    <x v="0"/>
    <x v="2"/>
    <x v="1400"/>
    <s v="4 días 09:03"/>
    <x v="1038"/>
    <x v="0"/>
    <s v="SIN DATO"/>
    <s v="SIN DATO"/>
    <s v="SIN DATO"/>
    <s v="SIN DATO"/>
    <n v="-75.753225999999998"/>
    <n v="6.5071289999999999"/>
    <s v="SUR-ENE"/>
    <x v="0"/>
    <s v="1"/>
    <x v="0"/>
  </r>
  <r>
    <x v="1573"/>
    <x v="0"/>
    <s v="NUEVO"/>
    <s v="ENERES"/>
    <d v="2026-07-06T09:03:59"/>
    <x v="1403"/>
    <n v="901276747"/>
    <s v="CONSORCIO VISS"/>
    <s v="SIN DATOS"/>
    <s v="3117624581"/>
    <x v="1573"/>
    <x v="23"/>
    <s v="190761200898033403"/>
    <x v="23"/>
    <x v="2"/>
    <s v="Region Occidente"/>
    <x v="0"/>
    <x v="0"/>
    <x v="2"/>
    <x v="1401"/>
    <s v="4 días 09:03"/>
    <x v="1038"/>
    <x v="0"/>
    <s v="SIN DATO"/>
    <s v="SIN DATO"/>
    <s v="SIN DATO"/>
    <s v="SIN DATO"/>
    <n v="-75.753225999999998"/>
    <n v="6.5071289999999999"/>
    <s v="SUR-ENE"/>
    <x v="0"/>
    <s v="1"/>
    <x v="0"/>
  </r>
  <r>
    <x v="1574"/>
    <x v="0"/>
    <s v="NUEVO"/>
    <s v="ENERES"/>
    <d v="2026-07-06T09:04:00"/>
    <x v="1404"/>
    <n v="901276747"/>
    <s v="CONSORCIO VISS"/>
    <s v="SIN DATOS"/>
    <s v="3117624581"/>
    <x v="1574"/>
    <x v="23"/>
    <s v="190761200898033401"/>
    <x v="23"/>
    <x v="2"/>
    <s v="Region Occidente"/>
    <x v="0"/>
    <x v="0"/>
    <x v="2"/>
    <x v="1402"/>
    <s v="4 días 09:04"/>
    <x v="1039"/>
    <x v="0"/>
    <s v="SIN DATO"/>
    <s v="SIN DATO"/>
    <s v="SIN DATO"/>
    <s v="SIN DATO"/>
    <n v="-75.753225999999998"/>
    <n v="6.5071289999999999"/>
    <s v="SUR-ENE"/>
    <x v="0"/>
    <s v="1"/>
    <x v="0"/>
  </r>
  <r>
    <x v="1575"/>
    <x v="0"/>
    <s v="NUEVO"/>
    <s v="ENERES"/>
    <d v="2026-07-06T09:04:01"/>
    <x v="1405"/>
    <n v="901276747"/>
    <s v="CONSORCIO VISS"/>
    <s v="SIN DATOS"/>
    <s v="3117624581"/>
    <x v="1575"/>
    <x v="23"/>
    <s v="190761200898033301"/>
    <x v="23"/>
    <x v="2"/>
    <s v="Region Occidente"/>
    <x v="0"/>
    <x v="0"/>
    <x v="2"/>
    <x v="1403"/>
    <s v="4 días 09:04"/>
    <x v="1039"/>
    <x v="0"/>
    <s v="SIN DATO"/>
    <s v="SIN DATO"/>
    <s v="SIN DATO"/>
    <s v="SIN DATO"/>
    <n v="-75.753225999999998"/>
    <n v="6.5071289999999999"/>
    <s v="SUR-ENE"/>
    <x v="0"/>
    <s v="1"/>
    <x v="0"/>
  </r>
  <r>
    <x v="1576"/>
    <x v="0"/>
    <s v="NUEVO"/>
    <s v="ENERES"/>
    <d v="2026-07-06T09:04:04"/>
    <x v="1406"/>
    <n v="901276747"/>
    <s v="CONSORCIO VISS"/>
    <s v="SIN DATOS"/>
    <s v="3117624581"/>
    <x v="1576"/>
    <x v="23"/>
    <s v="190761200898033202"/>
    <x v="23"/>
    <x v="2"/>
    <s v="Region Occidente"/>
    <x v="0"/>
    <x v="0"/>
    <x v="2"/>
    <x v="1404"/>
    <s v="4 días 09:04"/>
    <x v="1039"/>
    <x v="0"/>
    <s v="SIN DATO"/>
    <s v="SIN DATO"/>
    <s v="SIN DATO"/>
    <s v="SIN DATO"/>
    <n v="-75.753225999999998"/>
    <n v="6.5071289999999999"/>
    <s v="SUR-ENE"/>
    <x v="0"/>
    <s v="1"/>
    <x v="0"/>
  </r>
  <r>
    <x v="1577"/>
    <x v="4"/>
    <s v="NUEVO"/>
    <s v="ENEPRE"/>
    <d v="2026-07-06T09:06:33"/>
    <x v="1407"/>
    <n v="21940324"/>
    <s v="MAGNOLIA DE JESUS CEBALLOS SIERRA"/>
    <s v="SIN DATOS"/>
    <s v="3122839307"/>
    <x v="1577"/>
    <x v="74"/>
    <s v="190390100029040000"/>
    <x v="73"/>
    <x v="6"/>
    <s v="Region Nordeste"/>
    <x v="1"/>
    <x v="0"/>
    <x v="6"/>
    <x v="1405"/>
    <s v="4 días 09:06"/>
    <x v="1040"/>
    <x v="0"/>
    <s v="SIN DATO"/>
    <s v="SIN DATO"/>
    <s v="SIN DATO"/>
    <s v="SIN DATO"/>
    <n v="-74.565858939999998"/>
    <n v="6.2272768899999997"/>
    <s v="SUR-ENE"/>
    <x v="4"/>
    <s v="1"/>
    <x v="0"/>
  </r>
  <r>
    <x v="1578"/>
    <x v="0"/>
    <s v="NUEVO"/>
    <s v="ENERES"/>
    <d v="2026-07-06T09:08:10"/>
    <x v="1408"/>
    <n v="3557576"/>
    <s v="FABIO ALBERTO ZULETA CASAÑAS"/>
    <s v="SIN DATOS"/>
    <s v="3102875671"/>
    <x v="1578"/>
    <x v="45"/>
    <s v="190893200644800001"/>
    <x v="45"/>
    <x v="2"/>
    <s v="Region Nordeste"/>
    <x v="0"/>
    <x v="0"/>
    <x v="2"/>
    <x v="1406"/>
    <s v="4 días 09:08"/>
    <x v="1041"/>
    <x v="0"/>
    <s v="SIN DATO"/>
    <s v="SIN DATO"/>
    <s v="SIN DATO"/>
    <s v="SIN DATO"/>
    <n v="-73.946606549999998"/>
    <n v="7.0857833299999999"/>
    <s v="SUR-ENE"/>
    <x v="4"/>
    <s v="1"/>
    <x v="0"/>
  </r>
  <r>
    <x v="1579"/>
    <x v="0"/>
    <s v="NUEVO"/>
    <s v="ENERES"/>
    <d v="2026-07-06T09:08:34"/>
    <x v="1409"/>
    <n v="901276747"/>
    <s v="CONSORCIO VISS"/>
    <s v="SIN DATOS"/>
    <s v="3117624581"/>
    <x v="1579"/>
    <x v="23"/>
    <s v="190761200898033102"/>
    <x v="23"/>
    <x v="2"/>
    <s v="Region Occidente"/>
    <x v="0"/>
    <x v="0"/>
    <x v="2"/>
    <x v="1407"/>
    <s v="4 días 09:08"/>
    <x v="1041"/>
    <x v="0"/>
    <s v="SIN DATO"/>
    <s v="SIN DATO"/>
    <s v="SIN DATO"/>
    <s v="SIN DATO"/>
    <n v="-75.753225999999998"/>
    <n v="6.5071289999999999"/>
    <s v="SUR-ENE"/>
    <x v="0"/>
    <s v="1"/>
    <x v="0"/>
  </r>
  <r>
    <x v="1580"/>
    <x v="0"/>
    <s v="NUEVO"/>
    <s v="ENERES"/>
    <d v="2026-07-06T09:08:38"/>
    <x v="1410"/>
    <n v="901276747"/>
    <s v="CONSORCIO VISS"/>
    <s v="SIN DATOS"/>
    <s v="3117624581"/>
    <x v="1580"/>
    <x v="23"/>
    <s v="190761200898033101"/>
    <x v="23"/>
    <x v="2"/>
    <s v="Region Occidente"/>
    <x v="0"/>
    <x v="0"/>
    <x v="2"/>
    <x v="1408"/>
    <s v="4 días 09:08"/>
    <x v="1041"/>
    <x v="0"/>
    <s v="SIN DATO"/>
    <s v="SIN DATO"/>
    <s v="SIN DATO"/>
    <s v="SIN DATO"/>
    <n v="-75.753225999999998"/>
    <n v="6.5071289999999999"/>
    <s v="SUR-ENE"/>
    <x v="0"/>
    <s v="1"/>
    <x v="0"/>
  </r>
  <r>
    <x v="1581"/>
    <x v="0"/>
    <s v="NUEVO"/>
    <s v="ENERES"/>
    <d v="2026-07-06T09:08:40"/>
    <x v="1411"/>
    <n v="901276747"/>
    <s v="CONSORCIO VISS"/>
    <s v="SIN DATOS"/>
    <s v="3117624581"/>
    <x v="1581"/>
    <x v="23"/>
    <s v="190761200898033103"/>
    <x v="23"/>
    <x v="2"/>
    <s v="Region Occidente"/>
    <x v="0"/>
    <x v="0"/>
    <x v="2"/>
    <x v="1409"/>
    <s v="4 días 09:08"/>
    <x v="1041"/>
    <x v="0"/>
    <s v="SIN DATO"/>
    <s v="SIN DATO"/>
    <s v="SIN DATO"/>
    <s v="SIN DATO"/>
    <n v="-75.753225999999998"/>
    <n v="6.5071289999999999"/>
    <s v="SUR-ENE"/>
    <x v="0"/>
    <s v="1"/>
    <x v="0"/>
  </r>
  <r>
    <x v="1582"/>
    <x v="0"/>
    <s v="NUEVO"/>
    <s v="ENERES"/>
    <d v="2026-07-06T09:08:49"/>
    <x v="1412"/>
    <n v="901276747"/>
    <s v="CONSORCIO VISS"/>
    <s v="SIN DATOS"/>
    <s v="3117624581"/>
    <x v="1582"/>
    <x v="23"/>
    <s v="190761200898033104"/>
    <x v="23"/>
    <x v="2"/>
    <s v="Region Occidente"/>
    <x v="0"/>
    <x v="0"/>
    <x v="2"/>
    <x v="1410"/>
    <s v="4 días 09:08"/>
    <x v="1041"/>
    <x v="0"/>
    <s v="SIN DATO"/>
    <s v="SIN DATO"/>
    <s v="SIN DATO"/>
    <s v="SIN DATO"/>
    <n v="-75.753225999999998"/>
    <n v="6.5071289999999999"/>
    <s v="SUR-ENE"/>
    <x v="0"/>
    <s v="1"/>
    <x v="0"/>
  </r>
  <r>
    <x v="1583"/>
    <x v="0"/>
    <s v="NUEVO"/>
    <s v="ENERES"/>
    <d v="2026-07-06T09:09:07"/>
    <x v="1413"/>
    <n v="901276747"/>
    <s v="CONSORCIO VISS"/>
    <s v="SIN DATOS"/>
    <s v="3117624581"/>
    <x v="1583"/>
    <x v="23"/>
    <s v="190761200898033302"/>
    <x v="23"/>
    <x v="2"/>
    <s v="Region Occidente"/>
    <x v="0"/>
    <x v="0"/>
    <x v="2"/>
    <x v="1411"/>
    <s v="4 días 09:09"/>
    <x v="1042"/>
    <x v="0"/>
    <s v="SIN DATO"/>
    <s v="SIN DATO"/>
    <s v="SIN DATO"/>
    <s v="SIN DATO"/>
    <n v="-75.753225999999998"/>
    <n v="6.5071289999999999"/>
    <s v="SUR-ENE"/>
    <x v="0"/>
    <s v="1"/>
    <x v="0"/>
  </r>
  <r>
    <x v="1584"/>
    <x v="0"/>
    <s v="NUEVO"/>
    <s v="ENERES"/>
    <d v="2026-07-06T09:09:09"/>
    <x v="1414"/>
    <n v="901276747"/>
    <s v="CONSORCIO VISS"/>
    <s v="SIN DATOS"/>
    <s v="3117624581"/>
    <x v="1584"/>
    <x v="23"/>
    <s v="190761200898033303"/>
    <x v="23"/>
    <x v="2"/>
    <s v="Region Occidente"/>
    <x v="0"/>
    <x v="0"/>
    <x v="2"/>
    <x v="1412"/>
    <s v="4 días 09:09"/>
    <x v="1042"/>
    <x v="0"/>
    <s v="SIN DATO"/>
    <s v="SIN DATO"/>
    <s v="SIN DATO"/>
    <s v="SIN DATO"/>
    <n v="-75.753225999999998"/>
    <n v="6.5071289999999999"/>
    <s v="SUR-ENE"/>
    <x v="0"/>
    <s v="1"/>
    <x v="0"/>
  </r>
  <r>
    <x v="1585"/>
    <x v="0"/>
    <s v="NUEVO"/>
    <s v="ENERES"/>
    <d v="2026-07-06T09:13:14"/>
    <x v="1415"/>
    <n v="79552137"/>
    <s v="CARLOS ALBERTO OROZCO RESTREPO"/>
    <s v="SIN DATOS"/>
    <s v="3136180914"/>
    <x v="1585"/>
    <x v="6"/>
    <s v="163011919000000002"/>
    <x v="6"/>
    <x v="2"/>
    <s v="Revisor Instal. Regadas Metrosur"/>
    <x v="1"/>
    <x v="0"/>
    <x v="3"/>
    <x v="1413"/>
    <s v="4 días 09:13"/>
    <x v="1043"/>
    <x v="0"/>
    <s v="SIN DATO"/>
    <s v="SIN DATO"/>
    <s v="SIN DATO"/>
    <s v="SIN DATO"/>
    <n v="-75.612873769999993"/>
    <n v="6.1899900800000003"/>
    <s v="SUR-ENE"/>
    <x v="2"/>
    <s v="1"/>
    <x v="0"/>
  </r>
  <r>
    <x v="1586"/>
    <x v="0"/>
    <s v="NUEVO"/>
    <s v="ENERES"/>
    <d v="2026-07-06T09:17:14"/>
    <x v="1416"/>
    <n v="901276747"/>
    <s v="CONSORCIO VISS"/>
    <s v="SIN DATOS"/>
    <s v="3117624581"/>
    <x v="1586"/>
    <x v="23"/>
    <s v="190761200898033402"/>
    <x v="23"/>
    <x v="2"/>
    <s v="Region Occidente"/>
    <x v="0"/>
    <x v="0"/>
    <x v="2"/>
    <x v="1414"/>
    <s v="4 días 09:17"/>
    <x v="1044"/>
    <x v="0"/>
    <s v="SIN DATO"/>
    <s v="SIN DATO"/>
    <s v="SIN DATO"/>
    <s v="SIN DATO"/>
    <n v="-75.753225999999998"/>
    <n v="6.5071289999999999"/>
    <s v="SUR-ENE"/>
    <x v="0"/>
    <s v="1"/>
    <x v="0"/>
  </r>
  <r>
    <x v="1587"/>
    <x v="0"/>
    <s v="NUEVO"/>
    <s v="ENERES"/>
    <d v="2026-07-06T09:17:13"/>
    <x v="1417"/>
    <n v="901276747"/>
    <s v="CONSORCIO VISS"/>
    <s v="SIN DATOS"/>
    <s v="3117624581"/>
    <x v="1587"/>
    <x v="23"/>
    <s v="190761200898033504"/>
    <x v="23"/>
    <x v="2"/>
    <s v="Region Occidente"/>
    <x v="0"/>
    <x v="0"/>
    <x v="2"/>
    <x v="1415"/>
    <s v="4 días 09:17"/>
    <x v="1044"/>
    <x v="0"/>
    <s v="SIN DATO"/>
    <s v="SIN DATO"/>
    <s v="SIN DATO"/>
    <s v="SIN DATO"/>
    <n v="-75.753225999999998"/>
    <n v="6.5071289999999999"/>
    <s v="SUR-ENE"/>
    <x v="0"/>
    <s v="1"/>
    <x v="0"/>
  </r>
  <r>
    <x v="1588"/>
    <x v="0"/>
    <s v="NUEVO"/>
    <s v="ENERES"/>
    <d v="2026-07-06T09:17:14"/>
    <x v="1416"/>
    <n v="901276747"/>
    <s v="CONSORCIO VISS"/>
    <s v="SIN DATOS"/>
    <s v="3117624581"/>
    <x v="1588"/>
    <x v="23"/>
    <s v="190761200898033404"/>
    <x v="23"/>
    <x v="2"/>
    <s v="Region Occidente"/>
    <x v="0"/>
    <x v="0"/>
    <x v="2"/>
    <x v="1414"/>
    <s v="4 días 09:17"/>
    <x v="1044"/>
    <x v="0"/>
    <s v="SIN DATO"/>
    <s v="SIN DATO"/>
    <s v="SIN DATO"/>
    <s v="SIN DATO"/>
    <n v="-75.753225999999998"/>
    <n v="6.5071289999999999"/>
    <s v="SUR-ENE"/>
    <x v="0"/>
    <s v="1"/>
    <x v="0"/>
  </r>
  <r>
    <x v="1589"/>
    <x v="0"/>
    <s v="NUEVO"/>
    <s v="ENERES"/>
    <d v="2026-07-06T09:17:16"/>
    <x v="1418"/>
    <n v="901276747"/>
    <s v="CONSORCIO VISS"/>
    <s v="SIN DATOS"/>
    <s v="3117624581"/>
    <x v="1589"/>
    <x v="23"/>
    <s v="190761200898033502"/>
    <x v="23"/>
    <x v="2"/>
    <s v="Region Occidente"/>
    <x v="0"/>
    <x v="0"/>
    <x v="2"/>
    <x v="1416"/>
    <s v="4 días 09:17"/>
    <x v="1044"/>
    <x v="0"/>
    <s v="SIN DATO"/>
    <s v="SIN DATO"/>
    <s v="SIN DATO"/>
    <s v="SIN DATO"/>
    <n v="-75.753225999999998"/>
    <n v="6.5071289999999999"/>
    <s v="SUR-ENE"/>
    <x v="0"/>
    <s v="1"/>
    <x v="0"/>
  </r>
  <r>
    <x v="1590"/>
    <x v="0"/>
    <s v="NUEVO"/>
    <s v="ENERES"/>
    <d v="2026-07-06T09:17:16"/>
    <x v="1418"/>
    <n v="901276747"/>
    <s v="CONSORCIO VISS"/>
    <s v="SIN DATOS"/>
    <s v="3117624581"/>
    <x v="1590"/>
    <x v="23"/>
    <s v="190761200898033501"/>
    <x v="23"/>
    <x v="2"/>
    <s v="Region Occidente"/>
    <x v="0"/>
    <x v="0"/>
    <x v="2"/>
    <x v="1416"/>
    <s v="4 días 09:17"/>
    <x v="1044"/>
    <x v="0"/>
    <s v="SIN DATO"/>
    <s v="SIN DATO"/>
    <s v="SIN DATO"/>
    <s v="SIN DATO"/>
    <n v="-75.753225999999998"/>
    <n v="6.5071289999999999"/>
    <s v="SUR-ENE"/>
    <x v="0"/>
    <s v="1"/>
    <x v="0"/>
  </r>
  <r>
    <x v="1591"/>
    <x v="0"/>
    <s v="NUEVO"/>
    <s v="ENERES"/>
    <d v="2026-07-06T09:17:21"/>
    <x v="1419"/>
    <n v="71388461"/>
    <s v="LUIS FERNEY BORJA DURANGO"/>
    <s v="SIN DATOS"/>
    <s v="3116775752"/>
    <x v="1591"/>
    <x v="13"/>
    <s v="055815008003300101"/>
    <x v="13"/>
    <x v="2"/>
    <s v="Revisor Instal. Regadas Metrosur"/>
    <x v="1"/>
    <x v="0"/>
    <x v="3"/>
    <x v="1417"/>
    <s v="4 días 09:17"/>
    <x v="742"/>
    <x v="0"/>
    <s v="SIN DATO"/>
    <s v="SIN DATO"/>
    <s v="SIN DATO"/>
    <s v="SIN DATO"/>
    <n v="-75.606774000000001"/>
    <n v="6.272316"/>
    <s v="SUR-ENE"/>
    <x v="2"/>
    <s v="1"/>
    <x v="0"/>
  </r>
  <r>
    <x v="1592"/>
    <x v="1"/>
    <s v="NUEVO"/>
    <s v="ENECNX"/>
    <d v="2026-07-06T09:18:28"/>
    <x v="1420"/>
    <n v="1001724893"/>
    <s v="MARIA VERONICA QUINTERO CARDENAS"/>
    <s v="SIN DATOS"/>
    <s v="3105088349"/>
    <x v="1592"/>
    <x v="4"/>
    <s v="190698200751050005"/>
    <x v="4"/>
    <x v="1"/>
    <s v="Revisor Punto de Conexión Oriente"/>
    <x v="0"/>
    <x v="0"/>
    <x v="1"/>
    <x v="1418"/>
    <s v="4 días 09:18"/>
    <x v="159"/>
    <x v="3"/>
    <s v="SIN DATO"/>
    <s v="SIN DATO"/>
    <s v="SIN DATO"/>
    <s v="SIN DATO"/>
    <n v="-75.277197000000001"/>
    <n v="6.1045879999999997"/>
    <s v="SUR-ENE"/>
    <x v="1"/>
    <s v="1"/>
    <x v="3"/>
  </r>
  <r>
    <x v="1593"/>
    <x v="0"/>
    <s v="NUEVO"/>
    <s v="ENERES"/>
    <d v="2026-07-06T09:24:18"/>
    <x v="1421"/>
    <n v="42869015"/>
    <s v="OLGA PATRICIA LLANO RIOS"/>
    <s v="SIN DATOS"/>
    <s v="3113892370"/>
    <x v="1593"/>
    <x v="11"/>
    <s v="190318101239300006"/>
    <x v="11"/>
    <x v="2"/>
    <s v="Revisor Instalac. Regadas Oriente"/>
    <x v="1"/>
    <x v="0"/>
    <x v="3"/>
    <x v="1419"/>
    <s v="4 días 09:24"/>
    <x v="1045"/>
    <x v="0"/>
    <s v="SIN DATO"/>
    <s v="SIN DATO"/>
    <s v="SIN DATO"/>
    <s v="SIN DATO"/>
    <n v="-75.440932000000004"/>
    <n v="6.2740239999999998"/>
    <s v="SUR-ENE"/>
    <x v="1"/>
    <s v="1"/>
    <x v="0"/>
  </r>
  <r>
    <x v="1594"/>
    <x v="0"/>
    <s v="NUEVO"/>
    <s v="ENERES"/>
    <d v="2026-07-06T09:25:40"/>
    <x v="1422"/>
    <n v="1038414533"/>
    <s v="MARISOL MONTOYA MARTINEZ"/>
    <s v="SIN DATOS"/>
    <s v="3136208675"/>
    <x v="1594"/>
    <x v="9"/>
    <s v="190440200802750006"/>
    <x v="9"/>
    <x v="2"/>
    <s v="Revisor Instalac. Regadas Oriente"/>
    <x v="0"/>
    <x v="0"/>
    <x v="2"/>
    <x v="1420"/>
    <s v="4 días 09:25"/>
    <x v="1046"/>
    <x v="0"/>
    <s v="SIN DATO"/>
    <s v="SIN DATO"/>
    <s v="SIN DATO"/>
    <s v="SIN DATO"/>
    <n v="-75.296774139999997"/>
    <n v="6.2153508200000003"/>
    <s v="SUR-ENE"/>
    <x v="1"/>
    <s v="1"/>
    <x v="0"/>
  </r>
  <r>
    <x v="1595"/>
    <x v="1"/>
    <s v="NUEVO"/>
    <s v="ENECNX"/>
    <d v="2026-07-06T09:25:47"/>
    <x v="1423"/>
    <n v="70509654"/>
    <s v="JUAN FERNANDO BOJANINI BETANCUR"/>
    <s v="4482652"/>
    <s v="3183584396"/>
    <x v="1595"/>
    <x v="13"/>
    <s v="051423709001421311"/>
    <x v="13"/>
    <x v="1"/>
    <s v="Revisor Puntos de Conexión Metrosur"/>
    <x v="1"/>
    <x v="0"/>
    <x v="1"/>
    <x v="1421"/>
    <s v="4 días 09:25"/>
    <x v="159"/>
    <x v="3"/>
    <s v="SIN DATO"/>
    <s v="SIN DATO"/>
    <s v="SIN DATO"/>
    <s v="SIN DATO"/>
    <n v="-75.572481999999994"/>
    <n v="6.2231480000000001"/>
    <s v="SUR-ENE"/>
    <x v="2"/>
    <s v="1"/>
    <x v="3"/>
  </r>
  <r>
    <x v="1596"/>
    <x v="0"/>
    <s v="NUEVO"/>
    <s v="ENERES"/>
    <d v="2026-07-06T09:26:28"/>
    <x v="1424"/>
    <n v="1022094599"/>
    <s v="SERGIO VARGAS RESTREPO"/>
    <s v="SIN DATOS"/>
    <s v="3046430992"/>
    <x v="1596"/>
    <x v="15"/>
    <s v="190042100391953401"/>
    <x v="15"/>
    <x v="2"/>
    <s v="Region Occidente"/>
    <x v="1"/>
    <x v="0"/>
    <x v="3"/>
    <x v="1422"/>
    <s v="4 días 09:26"/>
    <x v="1047"/>
    <x v="0"/>
    <s v="SIN DATO"/>
    <s v="SIN DATO"/>
    <s v="SIN DATO"/>
    <s v="SIN DATO"/>
    <n v="-75.826541000000006"/>
    <n v="6.5629299999999997"/>
    <s v="SUR-ENE"/>
    <x v="0"/>
    <s v="1"/>
    <x v="0"/>
  </r>
  <r>
    <x v="1597"/>
    <x v="1"/>
    <s v="NUEVO"/>
    <s v="ENECNX"/>
    <d v="2026-07-06T09:30:17"/>
    <x v="1425"/>
    <n v="15428612"/>
    <s v="JUAN CARLOS HENAO ECHAVARRIA"/>
    <s v="SIN DATOS"/>
    <s v="3001286150"/>
    <x v="1597"/>
    <x v="9"/>
    <s v="190440200563495001"/>
    <x v="9"/>
    <x v="1"/>
    <s v="Revisor Punto de Conexión Oriente"/>
    <x v="0"/>
    <x v="0"/>
    <x v="1"/>
    <x v="1423"/>
    <s v="4 días 09:30"/>
    <x v="159"/>
    <x v="3"/>
    <s v="SIN DATO"/>
    <s v="SIN DATO"/>
    <s v="SIN DATO"/>
    <s v="SIN DATO"/>
    <n v="-75.334298770000004"/>
    <n v="6.1566966399999998"/>
    <s v="SUR-ENE"/>
    <x v="1"/>
    <s v="1"/>
    <x v="3"/>
  </r>
  <r>
    <x v="1598"/>
    <x v="1"/>
    <s v="NUEVO"/>
    <s v="ENECNX"/>
    <d v="2026-07-06T09:30:45"/>
    <x v="1426"/>
    <n v="901455744"/>
    <s v="SANTAS MARIAS INVERSIONES S.A.S."/>
    <s v="SIN DATOS"/>
    <s v="3117618905"/>
    <x v="1598"/>
    <x v="13"/>
    <s v="053720002000780000"/>
    <x v="13"/>
    <x v="1"/>
    <s v="Revisor Puntos de Conexión Metrosur"/>
    <x v="1"/>
    <x v="0"/>
    <x v="1"/>
    <x v="1424"/>
    <s v="4 días 09:30"/>
    <x v="159"/>
    <x v="3"/>
    <s v="SIN DATO"/>
    <s v="SIN DATO"/>
    <s v="SIN DATO"/>
    <s v="SIN DATO"/>
    <n v="-75.591486889999999"/>
    <n v="6.2351319500000004"/>
    <s v="SUR-ENE"/>
    <x v="2"/>
    <s v="1"/>
    <x v="3"/>
  </r>
  <r>
    <x v="1599"/>
    <x v="1"/>
    <s v="NUEVO"/>
    <s v="ENECNX"/>
    <d v="2026-07-06T09:31:20"/>
    <x v="1427"/>
    <n v="98615543"/>
    <s v="WILFREDO ANTONIO GIL MERCADO"/>
    <s v="SIN DATOS"/>
    <s v="3003531412"/>
    <x v="1599"/>
    <x v="72"/>
    <s v="037623103000130000"/>
    <x v="72"/>
    <x v="1"/>
    <s v="Revisor Puntos de Conexión Metrosur"/>
    <x v="1"/>
    <x v="0"/>
    <x v="1"/>
    <x v="1425"/>
    <s v="4 días 09:31"/>
    <x v="159"/>
    <x v="3"/>
    <s v="SIN DATO"/>
    <s v="SIN DATO"/>
    <s v="SIN DATO"/>
    <s v="SIN DATO"/>
    <n v="-75.644877589999993"/>
    <n v="6.1653628300000003"/>
    <s v="SUR-ENE"/>
    <x v="2"/>
    <s v="1"/>
    <x v="3"/>
  </r>
  <r>
    <x v="1600"/>
    <x v="3"/>
    <s v="NUEVO"/>
    <s v="ENEMVI"/>
    <d v="2026-07-06T09:35:27"/>
    <x v="1428"/>
    <n v="1102372171"/>
    <s v="WILINTON ALBERTO CUENCAS BENJUMEA"/>
    <s v="SIN DATOS"/>
    <s v="3103067497"/>
    <x v="1600"/>
    <x v="16"/>
    <s v="190735100428400000"/>
    <x v="16"/>
    <x v="5"/>
    <s v="NORDESTE RMRT Fabio Andres Chaverra"/>
    <x v="1"/>
    <x v="0"/>
    <x v="5"/>
    <x v="1426"/>
    <s v="4 días 09:35"/>
    <x v="1048"/>
    <x v="0"/>
    <s v="SIN DATO"/>
    <s v="SIN DATO"/>
    <s v="SIN DATO"/>
    <s v="SIN DATO"/>
    <n v="-74.703712999999993"/>
    <n v="7.0742909999999997"/>
    <s v="SUR-ENE"/>
    <x v="4"/>
    <s v="1"/>
    <x v="0"/>
  </r>
  <r>
    <x v="1601"/>
    <x v="4"/>
    <s v="NUEVO"/>
    <s v="ENEPRE"/>
    <d v="2026-07-06T09:35:59"/>
    <x v="1429"/>
    <n v="70002591"/>
    <s v="OSCAR ALBEIRO MESA RUA"/>
    <s v="SIN DATOS"/>
    <s v="3218253624"/>
    <x v="1601"/>
    <x v="33"/>
    <s v="190576200549800000"/>
    <x v="33"/>
    <x v="6"/>
    <s v="Energía Prepago Suroeste"/>
    <x v="0"/>
    <x v="0"/>
    <x v="6"/>
    <x v="1427"/>
    <s v="4 días 09:35"/>
    <x v="1049"/>
    <x v="0"/>
    <s v="SIN DATO"/>
    <s v="SIN DATO"/>
    <s v="SIN DATO"/>
    <s v="SIN DATO"/>
    <n v="-75.859399479999993"/>
    <n v="5.8088271699999998"/>
    <s v="SUR-ENE"/>
    <x v="3"/>
    <s v="1"/>
    <x v="0"/>
  </r>
  <r>
    <x v="1602"/>
    <x v="1"/>
    <s v="NUEVO"/>
    <s v="ENECNX"/>
    <d v="2026-07-06T09:36:56"/>
    <x v="1430"/>
    <n v="901455744"/>
    <s v="SANTAS MARIAS INVERSIONES S.A.S."/>
    <s v="SIN DATOS"/>
    <s v="3117618905"/>
    <x v="1602"/>
    <x v="13"/>
    <s v="053720002000800301"/>
    <x v="13"/>
    <x v="1"/>
    <s v="Revisor Puntos de Conexión Metrosur"/>
    <x v="1"/>
    <x v="0"/>
    <x v="1"/>
    <x v="1428"/>
    <s v="4 días 09:36"/>
    <x v="159"/>
    <x v="3"/>
    <s v="SIN DATO"/>
    <s v="SIN DATO"/>
    <s v="SIN DATO"/>
    <s v="SIN DATO"/>
    <n v="-75.591487200000003"/>
    <n v="6.2351629199999996"/>
    <s v="SUR-ENE"/>
    <x v="2"/>
    <s v="1"/>
    <x v="3"/>
  </r>
  <r>
    <x v="1603"/>
    <x v="2"/>
    <s v="NUEVO"/>
    <s v="ENENOR"/>
    <d v="2026-07-06T09:42:32"/>
    <x v="1431"/>
    <n v="70554675"/>
    <s v="JUAN GUILLERMO HENAO PATIÑO"/>
    <s v="3146757"/>
    <s v="3146757309"/>
    <x v="1603"/>
    <x v="56"/>
    <s v="190607200483063007"/>
    <x v="56"/>
    <x v="3"/>
    <s v="Revisor Instalac. Regadas Oriente"/>
    <x v="0"/>
    <x v="0"/>
    <x v="2"/>
    <x v="1429"/>
    <s v="4 días 09:42"/>
    <x v="1050"/>
    <x v="0"/>
    <s v="SIN DATO"/>
    <s v="SIN DATO"/>
    <s v="SIN DATO"/>
    <s v="SIN DATO"/>
    <n v="-75.468322999999998"/>
    <n v="6.0261829999999996"/>
    <s v="SUR-ENE"/>
    <x v="1"/>
    <s v="1"/>
    <x v="0"/>
  </r>
  <r>
    <x v="1604"/>
    <x v="1"/>
    <s v="NUEVO"/>
    <s v="ENECNX"/>
    <d v="2026-07-06T09:42:38"/>
    <x v="1432"/>
    <n v="15441238"/>
    <s v="HENRY ALBERTO GALLEGO NARANJO"/>
    <s v="SIN DATOS"/>
    <s v="3017839733"/>
    <x v="1604"/>
    <x v="64"/>
    <s v="190197100026959589"/>
    <x v="64"/>
    <x v="1"/>
    <s v="Revisor Punto de Conexión Oriente"/>
    <x v="1"/>
    <x v="0"/>
    <x v="1"/>
    <x v="1430"/>
    <s v="4 días 09:42"/>
    <x v="159"/>
    <x v="3"/>
    <s v="SIN DATO"/>
    <s v="SIN DATO"/>
    <s v="SIN DATO"/>
    <s v="SIN DATO"/>
    <n v="-75.185129630000006"/>
    <n v="6.0569967299999998"/>
    <s v="SUR-ENE"/>
    <x v="1"/>
    <s v="1"/>
    <x v="3"/>
  </r>
  <r>
    <x v="1605"/>
    <x v="1"/>
    <s v="NUEVO"/>
    <s v="ENECNX"/>
    <d v="2026-07-06T09:43:39"/>
    <x v="1433"/>
    <n v="811042792"/>
    <s v="PRODUCTOS RIKATAS S.A.S."/>
    <s v="6048123"/>
    <s v="3014091338"/>
    <x v="1605"/>
    <x v="13"/>
    <s v="053726000100060000"/>
    <x v="13"/>
    <x v="1"/>
    <s v="Revisor Puntos de Conexión Metrosur"/>
    <x v="1"/>
    <x v="0"/>
    <x v="1"/>
    <x v="1431"/>
    <s v="4 días 09:43"/>
    <x v="159"/>
    <x v="3"/>
    <s v="SIN DATO"/>
    <s v="SIN DATO"/>
    <s v="SIN DATO"/>
    <s v="SIN DATO"/>
    <n v="-75.596218100000002"/>
    <n v="6.2322353399999999"/>
    <s v="SUR-ENE"/>
    <x v="2"/>
    <s v="1"/>
    <x v="3"/>
  </r>
  <r>
    <x v="1606"/>
    <x v="3"/>
    <s v="NUEVO"/>
    <s v="ENEMVI"/>
    <d v="2026-07-06T09:45:26"/>
    <x v="1434"/>
    <n v="70257506"/>
    <s v="EVER ARMITH RUA CARDEÑO"/>
    <s v="SIN DATOS"/>
    <s v="3136587226"/>
    <x v="1606"/>
    <x v="65"/>
    <s v="190031101084010000"/>
    <x v="65"/>
    <x v="5"/>
    <s v="NORDESTE RMRT Fabio Andres Chaverra"/>
    <x v="1"/>
    <x v="0"/>
    <x v="5"/>
    <x v="1432"/>
    <s v="4 días 09:45"/>
    <x v="1051"/>
    <x v="0"/>
    <s v="SIN DATO"/>
    <s v="SIN DATO"/>
    <s v="SIN DATO"/>
    <s v="SIN DATO"/>
    <n v="-75.071786619999997"/>
    <n v="6.9078014699999999"/>
    <s v="SUR-ENE"/>
    <x v="4"/>
    <s v="1"/>
    <x v="0"/>
  </r>
  <r>
    <x v="1607"/>
    <x v="3"/>
    <s v="NUEVO"/>
    <s v="ENEMVI"/>
    <d v="2026-07-06T09:46:33"/>
    <x v="1435"/>
    <n v="1035583049"/>
    <s v="DORIS HIGUITA TUBERQUIA"/>
    <s v="SIN DATOS"/>
    <s v="3122545481"/>
    <x v="1607"/>
    <x v="81"/>
    <s v="190234200777664001"/>
    <x v="80"/>
    <x v="5"/>
    <s v="Region Occidente"/>
    <x v="0"/>
    <x v="0"/>
    <x v="8"/>
    <x v="1433"/>
    <s v="4 días 09:46"/>
    <x v="1052"/>
    <x v="0"/>
    <s v="SIN DATO"/>
    <s v="SIN DATO"/>
    <s v="SIN DATO"/>
    <s v="SIN DATO"/>
    <n v="-76.432275000000004"/>
    <n v="7.0643900100000003"/>
    <s v="SUR-ENE"/>
    <x v="0"/>
    <s v="1"/>
    <x v="0"/>
  </r>
  <r>
    <x v="1608"/>
    <x v="0"/>
    <s v="NUEVO"/>
    <s v="ENEDOM"/>
    <d v="2026-07-06T09:48:53"/>
    <x v="1436"/>
    <n v="3565251"/>
    <s v="DARIO DE JESUS RUIZ CHAVARRIA"/>
    <s v="SIN DATOS"/>
    <s v="3173517825"/>
    <x v="1608"/>
    <x v="28"/>
    <s v="190628200679012300"/>
    <x v="28"/>
    <x v="4"/>
    <s v="Region Occidente"/>
    <x v="0"/>
    <x v="0"/>
    <x v="7"/>
    <x v="1434"/>
    <s v="4 días 09:48"/>
    <x v="597"/>
    <x v="0"/>
    <s v="SIN DATO"/>
    <s v="SIN DATO"/>
    <s v="SIN DATO"/>
    <s v="SIN DATO"/>
    <n v="-75.774579669999994"/>
    <n v="6.93557033"/>
    <s v="SUR-ENE"/>
    <x v="0"/>
    <s v="1"/>
    <x v="0"/>
  </r>
  <r>
    <x v="1609"/>
    <x v="1"/>
    <s v="NUEVO"/>
    <s v="ENECNX"/>
    <d v="2026-07-06T09:52:53"/>
    <x v="1437"/>
    <n v="79948641"/>
    <s v="JORGE ARTURO FONSECA ARCHILA"/>
    <s v="SIN DATOS"/>
    <s v="3046046656"/>
    <x v="1609"/>
    <x v="11"/>
    <s v="130023304900000000"/>
    <x v="11"/>
    <x v="1"/>
    <s v="Revisor Punto de Conexión Oriente"/>
    <x v="0"/>
    <x v="0"/>
    <x v="1"/>
    <x v="1435"/>
    <s v="4 días 09:52"/>
    <x v="159"/>
    <x v="3"/>
    <s v="SIN DATO"/>
    <s v="SIN DATO"/>
    <s v="SIN DATO"/>
    <s v="SIN DATO"/>
    <n v="-75.475089209999993"/>
    <n v="6.2254575799999996"/>
    <s v="SUR-ENE"/>
    <x v="1"/>
    <s v="1"/>
    <x v="3"/>
  </r>
  <r>
    <x v="1610"/>
    <x v="3"/>
    <s v="NUEVO"/>
    <s v="ENEMVI"/>
    <d v="2026-07-06T09:54:24"/>
    <x v="1438"/>
    <n v="71875062"/>
    <s v="JOSE GUMERCINDO OSORIO BOTERO"/>
    <s v="SIN DATOS"/>
    <s v="3147901804"/>
    <x v="1610"/>
    <x v="62"/>
    <s v="190690200603200000"/>
    <x v="62"/>
    <x v="5"/>
    <s v="NORDESTE RMRT Fabio Andres Chaverra"/>
    <x v="0"/>
    <x v="0"/>
    <x v="8"/>
    <x v="1436"/>
    <s v="4 días 09:54"/>
    <x v="1053"/>
    <x v="0"/>
    <s v="SIN DATO"/>
    <s v="SIN DATO"/>
    <s v="SIN DATO"/>
    <s v="SIN DATO"/>
    <n v="-75.126375469999999"/>
    <n v="6.48544505"/>
    <s v="SUR-ENE"/>
    <x v="4"/>
    <s v="1"/>
    <x v="0"/>
  </r>
  <r>
    <x v="1611"/>
    <x v="0"/>
    <s v="NUEVO"/>
    <s v="ENERES"/>
    <d v="2026-07-06T10:01:56"/>
    <x v="1439"/>
    <n v="41926588"/>
    <s v="EDILIA  ACEVEDO MARULANDA"/>
    <s v="3716740"/>
    <s v="3008139788"/>
    <x v="1611"/>
    <x v="6"/>
    <s v="076623004000050201"/>
    <x v="6"/>
    <x v="2"/>
    <s v="Revisor Instal. Regadas Metrosur"/>
    <x v="1"/>
    <x v="0"/>
    <x v="3"/>
    <x v="1437"/>
    <s v="4 días 10:01"/>
    <x v="1054"/>
    <x v="0"/>
    <s v="SIN DATO"/>
    <s v="SIN DATO"/>
    <s v="SIN DATO"/>
    <s v="SIN DATO"/>
    <n v="-75.609838229999994"/>
    <n v="6.1827493000000002"/>
    <s v="SUR-ENE"/>
    <x v="2"/>
    <s v="1"/>
    <x v="0"/>
  </r>
  <r>
    <x v="1612"/>
    <x v="0"/>
    <s v="NUEVO"/>
    <s v="ENERES"/>
    <d v="2026-07-06T10:03:42"/>
    <x v="1440"/>
    <n v="32276585"/>
    <s v="ARGELIA MARGARITA ALCARAZ ESTRADA"/>
    <s v="SIN DATOS"/>
    <s v="3127738527"/>
    <x v="1612"/>
    <x v="63"/>
    <s v="190642200957050001"/>
    <x v="63"/>
    <x v="2"/>
    <s v="Revisor Instala. Regadas Suroeste"/>
    <x v="0"/>
    <x v="0"/>
    <x v="2"/>
    <x v="1438"/>
    <s v="4 días 10:03"/>
    <x v="1055"/>
    <x v="0"/>
    <s v="SIN DATO"/>
    <s v="SIN DATO"/>
    <s v="SIN DATO"/>
    <s v="SIN DATO"/>
    <n v="-75.99673516"/>
    <n v="6.0409915600000001"/>
    <s v="SUR-ENE"/>
    <x v="3"/>
    <s v="1"/>
    <x v="0"/>
  </r>
  <r>
    <x v="1613"/>
    <x v="1"/>
    <s v="NUEVO"/>
    <s v="ENECNX"/>
    <d v="2026-07-06T10:08:34"/>
    <x v="1441"/>
    <n v="43464285"/>
    <s v="ALEXANDRA HENAO GOMEZ"/>
    <s v="4792643"/>
    <s v="3136011248"/>
    <x v="1613"/>
    <x v="18"/>
    <s v="190615100403427301"/>
    <x v="18"/>
    <x v="1"/>
    <s v="Revisor Punto de Conexión Oriente"/>
    <x v="1"/>
    <x v="0"/>
    <x v="1"/>
    <x v="1439"/>
    <s v="4 días 10:08"/>
    <x v="159"/>
    <x v="3"/>
    <s v="SIN DATO"/>
    <s v="SIN DATO"/>
    <s v="SIN DATO"/>
    <s v="SIN DATO"/>
    <n v="-75.376931999999996"/>
    <n v="6.1557930000000001"/>
    <s v="SUR-ENE"/>
    <x v="1"/>
    <s v="1"/>
    <x v="3"/>
  </r>
  <r>
    <x v="1614"/>
    <x v="0"/>
    <s v="NUEVO"/>
    <s v="ENEDOM"/>
    <d v="2026-07-09T10:05:31"/>
    <x v="1442"/>
    <n v="43161700"/>
    <s v="NIDIAM AMPARO RIOS AGUDELO"/>
    <s v="SIN DATOS"/>
    <s v="3124193765"/>
    <x v="1614"/>
    <x v="6"/>
    <s v="163012615090000202"/>
    <x v="6"/>
    <x v="0"/>
    <s v="METROSUR Vin. Legal. y Ref. Rega."/>
    <x v="1"/>
    <x v="0"/>
    <x v="3"/>
    <x v="1440"/>
    <s v="0 días 10:05"/>
    <x v="1056"/>
    <x v="0"/>
    <s v="8/07/2026 17:12:43"/>
    <s v="EFECTIVO PARA HV"/>
    <s v="ROBINSON DE JESUS ALZATE ARANGO"/>
    <s v="Hv+pase trafo 84548"/>
    <n v="-75.617061000000007"/>
    <n v="6.1874409999999997"/>
    <s v="SUR-ENE"/>
    <x v="2"/>
    <s v="1"/>
    <x v="0"/>
  </r>
  <r>
    <x v="1615"/>
    <x v="0"/>
    <s v="CAMBI"/>
    <s v="ENERES"/>
    <d v="2026-07-06T10:15:42"/>
    <x v="1443"/>
    <n v="15535367"/>
    <s v="HERNAN DE JESUS BEDOYA"/>
    <s v="SIN DATOS"/>
    <s v="3137918562"/>
    <x v="1615"/>
    <x v="21"/>
    <s v="190604100343960000"/>
    <x v="21"/>
    <x v="8"/>
    <s v="Region Nordeste"/>
    <x v="1"/>
    <x v="0"/>
    <x v="3"/>
    <x v="1441"/>
    <s v="4 días 10:15"/>
    <x v="1057"/>
    <x v="0"/>
    <s v="SIN DATO"/>
    <s v="SIN DATO"/>
    <s v="SIN DATO"/>
    <s v="SIN DATO"/>
    <n v="-74.704025020000003"/>
    <n v="7.0332438799999997"/>
    <s v="SUR-ENE"/>
    <x v="4"/>
    <s v="2"/>
    <x v="0"/>
  </r>
  <r>
    <x v="1616"/>
    <x v="1"/>
    <s v="NUEVO"/>
    <s v="ENECNX"/>
    <d v="2026-07-06T10:17:16"/>
    <x v="1444"/>
    <n v="1036781030"/>
    <s v="MARIL UZ CASTRO CARDONA"/>
    <s v="SIN DATOS"/>
    <s v="3245150906"/>
    <x v="1616"/>
    <x v="32"/>
    <s v="190400200425510001"/>
    <x v="32"/>
    <x v="1"/>
    <s v="Revisor Punto de Conexión Oriente"/>
    <x v="0"/>
    <x v="0"/>
    <x v="1"/>
    <x v="1442"/>
    <s v="4 días 10:17"/>
    <x v="159"/>
    <x v="3"/>
    <s v="SIN DATO"/>
    <s v="SIN DATO"/>
    <s v="SIN DATO"/>
    <s v="SIN DATO"/>
    <n v="-75.355129199999993"/>
    <n v="5.9900347299999996"/>
    <s v="SUR-ENE"/>
    <x v="1"/>
    <s v="1"/>
    <x v="3"/>
  </r>
  <r>
    <x v="1617"/>
    <x v="1"/>
    <s v="NUEVO"/>
    <s v="ENECNX"/>
    <d v="2026-07-06T10:18:10"/>
    <x v="1445"/>
    <n v="39012736"/>
    <s v="NORA ISABEL ESPRILLA PEREZ ESPRILLA PEREZ"/>
    <s v="SIN DATOS"/>
    <s v="3226341013"/>
    <x v="1617"/>
    <x v="14"/>
    <s v="190149200582150000"/>
    <x v="14"/>
    <x v="1"/>
    <s v="Revisor Punto de Conexión Oriente"/>
    <x v="0"/>
    <x v="0"/>
    <x v="1"/>
    <x v="1443"/>
    <s v="4 días 10:18"/>
    <x v="159"/>
    <x v="3"/>
    <s v="SIN DATO"/>
    <s v="SIN DATO"/>
    <s v="SIN DATO"/>
    <s v="SIN DATO"/>
    <n v="-75.328886060000002"/>
    <n v="6.09186461"/>
    <s v="SUR-ENE"/>
    <x v="1"/>
    <s v="1"/>
    <x v="3"/>
  </r>
  <r>
    <x v="1618"/>
    <x v="1"/>
    <s v="NUEVO"/>
    <s v="ENECNX"/>
    <d v="2026-07-06T10:19:51"/>
    <x v="1446"/>
    <n v="98589874"/>
    <s v="LUIS EDUARDO TORO ALVAREZ"/>
    <s v="SIN DATOS"/>
    <s v="3147308627"/>
    <x v="1618"/>
    <x v="8"/>
    <s v="190584200500200000"/>
    <x v="8"/>
    <x v="1"/>
    <s v="Revisor Punto de Conexión Oriente"/>
    <x v="0"/>
    <x v="0"/>
    <x v="1"/>
    <x v="1444"/>
    <s v="4 días 10:19"/>
    <x v="159"/>
    <x v="3"/>
    <s v="SIN DATO"/>
    <s v="SIN DATO"/>
    <s v="SIN DATO"/>
    <s v="SIN DATO"/>
    <n v="-74.744725000000003"/>
    <n v="5.8986140000000002"/>
    <s v="SUR-ENE"/>
    <x v="1"/>
    <s v="1"/>
    <x v="3"/>
  </r>
  <r>
    <x v="1619"/>
    <x v="3"/>
    <s v="NUEVO"/>
    <s v="ENEMVI"/>
    <d v="2026-07-06T10:21:24"/>
    <x v="1447"/>
    <n v="1007327148"/>
    <s v="LUIS FERNANDO ECHEVERRY GIRALDO"/>
    <s v="SIN DATOS"/>
    <s v="3113504311"/>
    <x v="1619"/>
    <x v="4"/>
    <s v="190698200609660000"/>
    <x v="4"/>
    <x v="5"/>
    <s v="ORIENTE-RMRT-Edwin F. Feria Torres"/>
    <x v="0"/>
    <x v="0"/>
    <x v="8"/>
    <x v="1445"/>
    <s v="4 días 10:21"/>
    <x v="1058"/>
    <x v="0"/>
    <s v="SIN DATO"/>
    <s v="SIN DATO"/>
    <s v="SIN DATO"/>
    <s v="SIN DATO"/>
    <n v="-75.292670130000005"/>
    <n v="6.1334895200000004"/>
    <s v="SUR-ENE"/>
    <x v="1"/>
    <s v="1"/>
    <x v="0"/>
  </r>
  <r>
    <x v="1620"/>
    <x v="0"/>
    <s v="NUEVO"/>
    <s v="ENERES"/>
    <d v="2026-07-06T10:26:56"/>
    <x v="1448"/>
    <n v="1036935921"/>
    <s v="VIVIANA RENDON BETANCUR"/>
    <s v="SIN DATOS"/>
    <s v="3233095513"/>
    <x v="1620"/>
    <x v="18"/>
    <s v="190616100323553001"/>
    <x v="18"/>
    <x v="2"/>
    <s v="Revisor Instalac. Regadas Oriente"/>
    <x v="1"/>
    <x v="0"/>
    <x v="3"/>
    <x v="1446"/>
    <s v="4 días 10:26"/>
    <x v="1059"/>
    <x v="0"/>
    <s v="SIN DATO"/>
    <s v="SIN DATO"/>
    <s v="SIN DATO"/>
    <s v="SIN DATO"/>
    <n v="-75.372799830000005"/>
    <n v="6.1709076700000001"/>
    <s v="SUR-ENE"/>
    <x v="1"/>
    <s v="1"/>
    <x v="0"/>
  </r>
  <r>
    <x v="1621"/>
    <x v="3"/>
    <s v="NUEVO"/>
    <s v="ENEMVI"/>
    <d v="2026-07-06T10:26:57"/>
    <x v="1449"/>
    <n v="3603187"/>
    <s v="GONZALO DE JESUS AGUIRRE OSORIO"/>
    <s v="SIN DATOS"/>
    <s v="3116272768"/>
    <x v="1621"/>
    <x v="62"/>
    <s v="900056900000166206"/>
    <x v="62"/>
    <x v="5"/>
    <s v="NORDESTE RMRT Fabio Andres Chaverra"/>
    <x v="1"/>
    <x v="0"/>
    <x v="5"/>
    <x v="1447"/>
    <s v="4 días 10:26"/>
    <x v="1060"/>
    <x v="0"/>
    <s v="SIN DATO"/>
    <s v="SIN DATO"/>
    <s v="SIN DATO"/>
    <s v="SIN DATO"/>
    <n v="-75.143602056000006"/>
    <n v="6.4833745980000703"/>
    <s v="SUR-ENE"/>
    <x v="4"/>
    <s v="1"/>
    <x v="0"/>
  </r>
  <r>
    <x v="1622"/>
    <x v="1"/>
    <s v="NUEVO"/>
    <s v="ENECNX"/>
    <d v="2026-07-06T10:27:04"/>
    <x v="1450"/>
    <n v="70694346"/>
    <s v="IVAN DARIO GONZALEZ RAMIREZ"/>
    <s v="5460103"/>
    <s v="3127367836"/>
    <x v="1622"/>
    <x v="64"/>
    <s v="190197100085750111"/>
    <x v="64"/>
    <x v="1"/>
    <s v="Revisor Punto de Conexión Oriente"/>
    <x v="1"/>
    <x v="0"/>
    <x v="1"/>
    <x v="1448"/>
    <s v="4 días 10:27"/>
    <x v="159"/>
    <x v="3"/>
    <s v="SIN DATO"/>
    <s v="SIN DATO"/>
    <s v="SIN DATO"/>
    <s v="SIN DATO"/>
    <n v="-75.186191469999997"/>
    <n v="6.0585156800000002"/>
    <s v="SUR-ENE"/>
    <x v="1"/>
    <s v="1"/>
    <x v="3"/>
  </r>
  <r>
    <x v="1623"/>
    <x v="2"/>
    <s v="NUEVO"/>
    <s v="ENENOR"/>
    <d v="2026-07-06T10:28:26"/>
    <x v="1451"/>
    <n v="42878233"/>
    <s v="LUCIA DEL SOCORRO ACEVEDO AGUDELO"/>
    <s v="SIN DATOS"/>
    <s v="3113367627"/>
    <x v="1623"/>
    <x v="37"/>
    <s v="190861200460500003"/>
    <x v="37"/>
    <x v="3"/>
    <s v="Revisor Instala. Regadas Suroeste"/>
    <x v="0"/>
    <x v="0"/>
    <x v="2"/>
    <x v="1449"/>
    <s v="4 días 10:28"/>
    <x v="1061"/>
    <x v="0"/>
    <s v="SIN DATO"/>
    <s v="SIN DATO"/>
    <s v="SIN DATO"/>
    <s v="SIN DATO"/>
    <n v="-75.713625730000004"/>
    <n v="5.96244511"/>
    <s v="SUR-ENE"/>
    <x v="3"/>
    <s v="1"/>
    <x v="0"/>
  </r>
  <r>
    <x v="1624"/>
    <x v="0"/>
    <s v="NUEVO"/>
    <s v="ENERES"/>
    <d v="2026-07-06T10:30:38"/>
    <x v="1452"/>
    <n v="1152189073"/>
    <s v="CRISTIAN CAMILO RENDON CARDONA"/>
    <s v="4587715"/>
    <s v="3117907020"/>
    <x v="1624"/>
    <x v="41"/>
    <s v="190364200671653004"/>
    <x v="41"/>
    <x v="2"/>
    <s v="Revisor Instala. Regadas Suroeste"/>
    <x v="0"/>
    <x v="0"/>
    <x v="2"/>
    <x v="1450"/>
    <s v="4 días 10:30"/>
    <x v="1062"/>
    <x v="0"/>
    <s v="SIN DATO"/>
    <s v="SIN DATO"/>
    <s v="SIN DATO"/>
    <s v="SIN DATO"/>
    <n v="-75.853695079999994"/>
    <n v="5.6019854699999998"/>
    <s v="SUR-ENE"/>
    <x v="3"/>
    <s v="1"/>
    <x v="0"/>
  </r>
  <r>
    <x v="1625"/>
    <x v="0"/>
    <s v="NUEVO"/>
    <s v="ENERES"/>
    <d v="2026-07-06T10:30:47"/>
    <x v="1453"/>
    <n v="43999851"/>
    <s v="LINA MARCELA CHAVERRA CARDONA"/>
    <s v="SIN DATOS"/>
    <s v="3148020280"/>
    <x v="1625"/>
    <x v="23"/>
    <s v="190761200429420005"/>
    <x v="23"/>
    <x v="2"/>
    <s v="Region Occidente"/>
    <x v="0"/>
    <x v="0"/>
    <x v="2"/>
    <x v="1451"/>
    <s v="4 días 10:30"/>
    <x v="1062"/>
    <x v="0"/>
    <s v="SIN DATO"/>
    <s v="SIN DATO"/>
    <s v="SIN DATO"/>
    <s v="SIN DATO"/>
    <n v="-75.749051019999996"/>
    <n v="6.4759324999999999"/>
    <s v="SUR-ENE"/>
    <x v="0"/>
    <s v="1"/>
    <x v="0"/>
  </r>
  <r>
    <x v="1626"/>
    <x v="3"/>
    <s v="NUEVO"/>
    <s v="ENEMVI"/>
    <d v="2026-07-06T10:33:18"/>
    <x v="1454"/>
    <n v="43710638"/>
    <s v="YENI LUCERO HERRERA LONDOÑO"/>
    <s v="SIN DATOS"/>
    <s v="3135442710"/>
    <x v="1626"/>
    <x v="22"/>
    <s v="190029100800300000"/>
    <x v="22"/>
    <x v="5"/>
    <s v="Equipo Movimiento de Redes Suroeste"/>
    <x v="1"/>
    <x v="0"/>
    <x v="5"/>
    <x v="1452"/>
    <s v="4 días 10:33"/>
    <x v="34"/>
    <x v="0"/>
    <s v="SIN DATO"/>
    <s v="SIN DATO"/>
    <s v="SIN DATO"/>
    <s v="SIN DATO"/>
    <n v="-75.697704999999999"/>
    <n v="6.0679189999999998"/>
    <s v="SUR-ENE"/>
    <x v="3"/>
    <s v="1"/>
    <x v="0"/>
  </r>
  <r>
    <x v="1627"/>
    <x v="1"/>
    <s v="NUEVO"/>
    <s v="ENECNX"/>
    <d v="2026-07-06T10:35:38"/>
    <x v="1455"/>
    <n v="890907106"/>
    <s v="MUNICIPIO ENVIGADO"/>
    <s v="3394000"/>
    <s v="3207175025"/>
    <x v="1627"/>
    <x v="44"/>
    <s v="023428009000010000"/>
    <x v="44"/>
    <x v="1"/>
    <s v="Revisor Puntos de Conexión Metrosur"/>
    <x v="1"/>
    <x v="0"/>
    <x v="1"/>
    <x v="1453"/>
    <s v="4 días 10:35"/>
    <x v="159"/>
    <x v="3"/>
    <s v="SIN DATO"/>
    <s v="SIN DATO"/>
    <s v="SIN DATO"/>
    <s v="SIN DATO"/>
    <n v="-75.593942999999996"/>
    <n v="6.1720500999999999"/>
    <s v="SUR-ENE"/>
    <x v="2"/>
    <s v="1"/>
    <x v="3"/>
  </r>
  <r>
    <x v="1628"/>
    <x v="3"/>
    <s v="NUEVO"/>
    <s v="ENEMVI"/>
    <d v="2026-07-06T10:35:40"/>
    <x v="1456"/>
    <n v="1038541711"/>
    <s v="KERLY JOHANA AGUDELO ZAPATA"/>
    <s v="SIN DATOS"/>
    <s v="3135343250"/>
    <x v="1628"/>
    <x v="21"/>
    <s v="190604100043125000"/>
    <x v="21"/>
    <x v="5"/>
    <s v="NORDESTE RMRT Fabio Andres Chaverra"/>
    <x v="1"/>
    <x v="0"/>
    <x v="5"/>
    <x v="1454"/>
    <s v="4 días 10:35"/>
    <x v="1063"/>
    <x v="0"/>
    <s v="SIN DATO"/>
    <s v="SIN DATO"/>
    <s v="SIN DATO"/>
    <s v="SIN DATO"/>
    <n v="-74.701837999999995"/>
    <n v="7.031479"/>
    <s v="SUR-ENE"/>
    <x v="4"/>
    <s v="1"/>
    <x v="0"/>
  </r>
  <r>
    <x v="1629"/>
    <x v="3"/>
    <s v="NUEVO"/>
    <s v="ENEMVI"/>
    <d v="2026-07-06T10:37:02"/>
    <x v="1457"/>
    <n v="21676666"/>
    <s v="LUZ AMALIA CAICEDO SANCHEZ"/>
    <s v="SIN DATOS"/>
    <s v="3123072343"/>
    <x v="1629"/>
    <x v="79"/>
    <s v="190209200863300000"/>
    <x v="78"/>
    <x v="5"/>
    <s v="Equipo Movimiento de Redes Suroeste"/>
    <x v="0"/>
    <x v="0"/>
    <x v="8"/>
    <x v="1455"/>
    <s v="4 días 10:37"/>
    <x v="1064"/>
    <x v="0"/>
    <s v="SIN DATO"/>
    <s v="SIN DATO"/>
    <s v="SIN DATO"/>
    <s v="SIN DATO"/>
    <n v="-75.885987299999996"/>
    <n v="5.9961942800000001"/>
    <s v="SUR-ENE"/>
    <x v="3"/>
    <s v="1"/>
    <x v="0"/>
  </r>
  <r>
    <x v="1630"/>
    <x v="1"/>
    <s v="NUEVO"/>
    <s v="ENECNX"/>
    <d v="2026-07-06T10:39:21"/>
    <x v="1458"/>
    <n v="1037573771"/>
    <s v="NIRVANA MELISSA BARRERA SILVA"/>
    <s v="SIN DATOS"/>
    <s v="3207822117"/>
    <x v="1630"/>
    <x v="4"/>
    <s v="190698200837199000"/>
    <x v="4"/>
    <x v="1"/>
    <s v="Revisor Punto de Conexión Oriente"/>
    <x v="0"/>
    <x v="0"/>
    <x v="1"/>
    <x v="1456"/>
    <s v="4 días 10:39"/>
    <x v="159"/>
    <x v="3"/>
    <s v="SIN DATO"/>
    <s v="SIN DATO"/>
    <s v="SIN DATO"/>
    <s v="SIN DATO"/>
    <n v="-75.238430820000005"/>
    <n v="6.1083972800000002"/>
    <s v="SUR-ENE"/>
    <x v="1"/>
    <s v="1"/>
    <x v="3"/>
  </r>
  <r>
    <x v="1631"/>
    <x v="3"/>
    <s v="NUEVO"/>
    <s v="ENEMVI"/>
    <d v="2026-07-06T10:44:37"/>
    <x v="1459"/>
    <n v="71535389"/>
    <s v="CARLOS ESTEBAN ORTIZ GOMEZ"/>
    <s v="4616288"/>
    <s v="3113827919"/>
    <x v="1631"/>
    <x v="26"/>
    <s v="174019459000000000"/>
    <x v="26"/>
    <x v="5"/>
    <s v="NORDESTE RMRT Fabio Andres Chaverra"/>
    <x v="0"/>
    <x v="0"/>
    <x v="8"/>
    <x v="1457"/>
    <s v="4 días 10:44"/>
    <x v="1065"/>
    <x v="0"/>
    <s v="SIN DATO"/>
    <s v="SIN DATO"/>
    <s v="SIN DATO"/>
    <s v="SIN DATO"/>
    <n v="-75.236569470000006"/>
    <n v="6.7840835500000001"/>
    <s v="SUR-ENE"/>
    <x v="4"/>
    <s v="1"/>
    <x v="0"/>
  </r>
  <r>
    <x v="1632"/>
    <x v="3"/>
    <s v="NUEVO"/>
    <s v="ENEMVI"/>
    <d v="2026-07-06T10:45:37"/>
    <x v="1460"/>
    <n v="42937802"/>
    <s v="DIANA PATRICIA TABORDA JARAMILLO"/>
    <s v="SIN DATOS"/>
    <s v="3215726721"/>
    <x v="1632"/>
    <x v="16"/>
    <s v="190736104765210000"/>
    <x v="16"/>
    <x v="5"/>
    <s v="NORDESTE RMRT Fabio Andres Chaverra"/>
    <x v="1"/>
    <x v="0"/>
    <x v="5"/>
    <x v="1458"/>
    <s v="4 días 10:45"/>
    <x v="1066"/>
    <x v="0"/>
    <s v="SIN DATO"/>
    <s v="SIN DATO"/>
    <s v="SIN DATO"/>
    <s v="SIN DATO"/>
    <n v="-74.705556000000001"/>
    <n v="7.0873460000000001"/>
    <s v="SUR-ENE"/>
    <x v="4"/>
    <s v="1"/>
    <x v="0"/>
  </r>
  <r>
    <x v="1633"/>
    <x v="0"/>
    <s v="NUEVO"/>
    <s v="ENERES"/>
    <d v="2026-07-06T10:45:56"/>
    <x v="1461"/>
    <n v="901170221"/>
    <s v="PROMOTORA PBB SAS"/>
    <s v="4439396"/>
    <s v="3228774338"/>
    <x v="1633"/>
    <x v="18"/>
    <s v="190615100352110000"/>
    <x v="18"/>
    <x v="2"/>
    <s v="Revisor Instalac. Regadas Oriente"/>
    <x v="1"/>
    <x v="0"/>
    <x v="3"/>
    <x v="1459"/>
    <s v="4 días 10:45"/>
    <x v="840"/>
    <x v="0"/>
    <s v="SIN DATO"/>
    <s v="SIN DATO"/>
    <s v="SIN DATO"/>
    <s v="SIN DATO"/>
    <n v="-75.382232999999999"/>
    <n v="6.1657330000000004"/>
    <s v="SUR-ENE"/>
    <x v="1"/>
    <s v="1"/>
    <x v="0"/>
  </r>
  <r>
    <x v="1634"/>
    <x v="0"/>
    <s v="NUEVO"/>
    <s v="ENERES"/>
    <d v="2026-07-06T10:46:21"/>
    <x v="1462"/>
    <n v="98479056"/>
    <s v="NELSON DE JESUS TORRES"/>
    <s v="SIN DATOS"/>
    <s v="3127759472"/>
    <x v="1634"/>
    <x v="8"/>
    <s v="190584100052220101"/>
    <x v="8"/>
    <x v="2"/>
    <s v="Revisor Instalac. Regadas Oriente"/>
    <x v="1"/>
    <x v="0"/>
    <x v="3"/>
    <x v="1460"/>
    <s v="4 días 10:46"/>
    <x v="1067"/>
    <x v="0"/>
    <s v="SIN DATO"/>
    <s v="SIN DATO"/>
    <s v="SIN DATO"/>
    <s v="SIN DATO"/>
    <n v="-74.734331999999995"/>
    <n v="5.9010239999999996"/>
    <s v="SUR-ENE"/>
    <x v="1"/>
    <s v="1"/>
    <x v="0"/>
  </r>
  <r>
    <x v="1635"/>
    <x v="3"/>
    <s v="NUEVO"/>
    <s v="ENEMVI"/>
    <d v="2026-07-06T10:47:01"/>
    <x v="1463"/>
    <n v="21838731"/>
    <s v="BLANCA LIBIA LOAIZA OSORIO"/>
    <s v="SIN DATOS"/>
    <s v="3137419330"/>
    <x v="1635"/>
    <x v="43"/>
    <s v="190756100557800000"/>
    <x v="43"/>
    <x v="5"/>
    <s v="ORIENTE-RMRT-Edwin F. Feria Torres"/>
    <x v="1"/>
    <x v="0"/>
    <x v="5"/>
    <x v="1461"/>
    <s v="4 días 10:47"/>
    <x v="936"/>
    <x v="0"/>
    <s v="SIN DATO"/>
    <s v="SIN DATO"/>
    <s v="SIN DATO"/>
    <s v="SIN DATO"/>
    <n v="-75.310670279999997"/>
    <n v="5.7178258800000004"/>
    <s v="SUR-ENE"/>
    <x v="1"/>
    <s v="1"/>
    <x v="0"/>
  </r>
  <r>
    <x v="1636"/>
    <x v="0"/>
    <s v="NUEVO"/>
    <s v="ENERES"/>
    <d v="2026-07-06T10:50:14"/>
    <x v="1464"/>
    <n v="1128269686"/>
    <s v="LINA MARCELA ACEVEDO"/>
    <s v="3532515"/>
    <s v="3216377552"/>
    <x v="1636"/>
    <x v="13"/>
    <s v="116005329089200201"/>
    <x v="13"/>
    <x v="2"/>
    <s v="Revisor Instal. Regadas Metrosur"/>
    <x v="1"/>
    <x v="0"/>
    <x v="3"/>
    <x v="1462"/>
    <s v="4 días 10:50"/>
    <x v="208"/>
    <x v="0"/>
    <s v="SIN DATO"/>
    <s v="SIN DATO"/>
    <s v="SIN DATO"/>
    <s v="SIN DATO"/>
    <n v="-75.630900100000005"/>
    <n v="6.2345540000000002"/>
    <s v="SUR-ENE"/>
    <x v="2"/>
    <s v="1"/>
    <x v="0"/>
  </r>
  <r>
    <x v="1637"/>
    <x v="0"/>
    <s v="NUEVO"/>
    <s v="ENEDOM"/>
    <d v="2026-07-06T10:51:20"/>
    <x v="1465"/>
    <n v="43444705"/>
    <s v="MARIA CENELIA ORTIZ BEDOYA"/>
    <s v="2145977"/>
    <s v="3234560300"/>
    <x v="1637"/>
    <x v="13"/>
    <s v="055127116500610403"/>
    <x v="13"/>
    <x v="4"/>
    <s v="METROSUR Vin. Legal. y Ref. Rega."/>
    <x v="1"/>
    <x v="0"/>
    <x v="4"/>
    <x v="1463"/>
    <s v="4 días 10:51"/>
    <x v="1068"/>
    <x v="1"/>
    <s v="SIN DATO"/>
    <s v="SIN DATO"/>
    <s v="SIN DATO"/>
    <s v="SIN DATO"/>
    <n v="-75.539448429999993"/>
    <n v="6.2424090899999998"/>
    <s v="SUR-ENE"/>
    <x v="2"/>
    <s v="1"/>
    <x v="1"/>
  </r>
  <r>
    <x v="1638"/>
    <x v="0"/>
    <s v="NUEVO"/>
    <s v="ENERES"/>
    <d v="2026-07-06T10:52:04"/>
    <x v="1466"/>
    <n v="43464332"/>
    <s v="MARIA ELCY HOLGUIN ISAZA"/>
    <s v="SIN DATOS"/>
    <s v="3182586484"/>
    <x v="1638"/>
    <x v="43"/>
    <s v="190755100029420003"/>
    <x v="43"/>
    <x v="2"/>
    <s v="Revisor Instalac. Regadas Oriente"/>
    <x v="1"/>
    <x v="0"/>
    <x v="3"/>
    <x v="1464"/>
    <s v="4 días 10:52"/>
    <x v="1069"/>
    <x v="0"/>
    <s v="SIN DATO"/>
    <s v="SIN DATO"/>
    <s v="SIN DATO"/>
    <s v="SIN DATO"/>
    <n v="-74.825699369999995"/>
    <n v="5.8412964499999998"/>
    <s v="SUR-ENE"/>
    <x v="1"/>
    <s v="1"/>
    <x v="0"/>
  </r>
  <r>
    <x v="1639"/>
    <x v="1"/>
    <s v="NUEVO"/>
    <s v="ENECNX"/>
    <d v="2026-07-06T10:54:59"/>
    <x v="1467"/>
    <n v="42680919"/>
    <s v="GLORIA HOYOS MUÑOZ"/>
    <s v="SIN DATOS"/>
    <s v="3167499631"/>
    <x v="1639"/>
    <x v="18"/>
    <s v="190616100147001404"/>
    <x v="18"/>
    <x v="1"/>
    <s v="Revisor Punto de Conexión Oriente"/>
    <x v="1"/>
    <x v="0"/>
    <x v="1"/>
    <x v="1465"/>
    <s v="4 días 10:54"/>
    <x v="159"/>
    <x v="3"/>
    <s v="SIN DATO"/>
    <s v="SIN DATO"/>
    <s v="SIN DATO"/>
    <s v="SIN DATO"/>
    <n v="-75.373057000000003"/>
    <n v="6.139945"/>
    <s v="SUR-ENE"/>
    <x v="1"/>
    <s v="1"/>
    <x v="3"/>
  </r>
  <r>
    <x v="1640"/>
    <x v="1"/>
    <s v="NUEVO"/>
    <s v="ENECNX"/>
    <d v="2026-07-06T10:57:08"/>
    <x v="1468"/>
    <n v="1000535377"/>
    <s v="EDDIE SEBASTIAN RAMIREZ RAMIREZ"/>
    <s v="SIN DATOS"/>
    <s v="3207822117"/>
    <x v="1630"/>
    <x v="4"/>
    <s v="190698200837199000"/>
    <x v="4"/>
    <x v="1"/>
    <s v="Revisor Punto de Conexión Oriente"/>
    <x v="0"/>
    <x v="0"/>
    <x v="1"/>
    <x v="1466"/>
    <s v="4 días 10:57"/>
    <x v="159"/>
    <x v="3"/>
    <s v="SIN DATO"/>
    <s v="SIN DATO"/>
    <s v="SIN DATO"/>
    <s v="SIN DATO"/>
    <n v="-75.238430820000005"/>
    <n v="6.1083972800000002"/>
    <s v="SUR-ENE"/>
    <x v="1"/>
    <s v="1"/>
    <x v="3"/>
  </r>
  <r>
    <x v="1641"/>
    <x v="0"/>
    <s v="NUEVO"/>
    <s v="ENERES"/>
    <d v="2026-07-06T11:01:08"/>
    <x v="1469"/>
    <n v="26323858"/>
    <s v="MARIA ANGELICA GUZMAN LONDOÑO"/>
    <s v="SIN DATOS"/>
    <s v="3216059097"/>
    <x v="1640"/>
    <x v="75"/>
    <s v="191148200727700001"/>
    <x v="74"/>
    <x v="2"/>
    <s v="Revisor Instala. Regadas Suroeste"/>
    <x v="0"/>
    <x v="0"/>
    <x v="2"/>
    <x v="1467"/>
    <s v="4 días 11:01"/>
    <x v="313"/>
    <x v="0"/>
    <s v="SIN DATO"/>
    <s v="SIN DATO"/>
    <s v="SIN DATO"/>
    <s v="SIN DATO"/>
    <n v="-76.142771019999998"/>
    <n v="5.8653984299999999"/>
    <s v="SUR-ENE"/>
    <x v="3"/>
    <s v="1"/>
    <x v="0"/>
  </r>
  <r>
    <x v="1642"/>
    <x v="0"/>
    <s v="NUEVO"/>
    <s v="ENERES"/>
    <d v="2026-07-06T11:13:52"/>
    <x v="1470"/>
    <n v="1214956"/>
    <s v="AKBAR HOSSEINKHANI"/>
    <s v="SIN DATOS"/>
    <s v="3184576366"/>
    <x v="1641"/>
    <x v="13"/>
    <s v="050719200201060401"/>
    <x v="13"/>
    <x v="2"/>
    <s v="Revisor Instal. Regadas Metrosur"/>
    <x v="1"/>
    <x v="0"/>
    <x v="3"/>
    <x v="1468"/>
    <s v="4 días 11:13"/>
    <x v="44"/>
    <x v="0"/>
    <s v="9/07/2026 20:12:53"/>
    <s v="LEGALIZADO"/>
    <s v="DUBER ALEXANDER RAMIREZ VALENCIA"/>
    <s v="Ok"/>
    <n v="-75.595065529999999"/>
    <n v="6.2178583600000001"/>
    <s v="SUR-ENE"/>
    <x v="2"/>
    <s v="1"/>
    <x v="0"/>
  </r>
  <r>
    <x v="1643"/>
    <x v="0"/>
    <s v="NUEVO"/>
    <s v="ENEDOM"/>
    <d v="2026-07-09T10:11:06"/>
    <x v="1471"/>
    <n v="5606907"/>
    <s v="MARGELIS DEL CARMEN ROMERO PETIT"/>
    <s v="SIN DATOS"/>
    <s v="3137158670"/>
    <x v="1642"/>
    <x v="6"/>
    <s v="163004789100000111"/>
    <x v="6"/>
    <x v="0"/>
    <s v="METROSUR Vin. Legal. y Ref. Rega."/>
    <x v="1"/>
    <x v="0"/>
    <x v="3"/>
    <x v="1469"/>
    <s v="0 días 10:11"/>
    <x v="1070"/>
    <x v="0"/>
    <s v="8/07/2026 17:13:30"/>
    <s v="EFECTIVO PARA HV"/>
    <s v="ROBINSON DE JESUS ALZATE ARANGO"/>
    <s v="Hv+interna trafo 336582"/>
    <n v="-75.602915569999993"/>
    <n v="6.1939943399999997"/>
    <s v="SUR-ENE"/>
    <x v="2"/>
    <s v="1"/>
    <x v="0"/>
  </r>
  <r>
    <x v="1644"/>
    <x v="3"/>
    <s v="NUEVO"/>
    <s v="ENEMVI"/>
    <d v="2026-07-06T11:15:56"/>
    <x v="1472"/>
    <n v="1035859991"/>
    <s v="ESNEIDER ALBERTO RODRIGUEZ JARAMILLO"/>
    <s v="SIN DATOS"/>
    <s v="3226783903"/>
    <x v="1643"/>
    <x v="16"/>
    <s v="190735101801131901"/>
    <x v="16"/>
    <x v="5"/>
    <s v="NORDESTE RMRT Fabio Andres Chaverra"/>
    <x v="1"/>
    <x v="0"/>
    <x v="5"/>
    <x v="1470"/>
    <s v="4 días 11:15"/>
    <x v="1071"/>
    <x v="0"/>
    <s v="SIN DATO"/>
    <s v="SIN DATO"/>
    <s v="SIN DATO"/>
    <s v="SIN DATO"/>
    <n v="-74.690774000000005"/>
    <n v="7.0757200100000004"/>
    <s v="SUR-ENE"/>
    <x v="4"/>
    <s v="1"/>
    <x v="0"/>
  </r>
  <r>
    <x v="1645"/>
    <x v="1"/>
    <s v="NUEVO"/>
    <s v="ENECNX"/>
    <d v="2026-07-06T11:18:06"/>
    <x v="1473"/>
    <n v="71291289"/>
    <s v="OMAR ANDRES GOMEZ CIFUENTES"/>
    <s v="SIN DATOS"/>
    <s v="3108282382"/>
    <x v="1644"/>
    <x v="91"/>
    <s v="190059200475800008"/>
    <x v="89"/>
    <x v="1"/>
    <s v="Revisor Puntos de Conexión Suroeste"/>
    <x v="0"/>
    <x v="0"/>
    <x v="1"/>
    <x v="1471"/>
    <s v="4 días 11:18"/>
    <x v="159"/>
    <x v="3"/>
    <s v="SIN DATO"/>
    <s v="SIN DATO"/>
    <s v="SIN DATO"/>
    <s v="SIN DATO"/>
    <n v="-75.80903318"/>
    <n v="6.1379939099999996"/>
    <s v="SUR-ENE"/>
    <x v="3"/>
    <s v="1"/>
    <x v="3"/>
  </r>
  <r>
    <x v="1646"/>
    <x v="0"/>
    <s v="NUEVO"/>
    <s v="ENERES"/>
    <d v="2026-07-06T11:18:10"/>
    <x v="1474"/>
    <n v="1020445194"/>
    <s v="SEBASTIAN SANCHEZ BAENA"/>
    <s v="4522926"/>
    <s v="3004685242"/>
    <x v="1645"/>
    <x v="5"/>
    <s v="181055428000000013"/>
    <x v="5"/>
    <x v="2"/>
    <s v="Revisor Instalac. Regadas Oriente"/>
    <x v="0"/>
    <x v="0"/>
    <x v="2"/>
    <x v="1472"/>
    <s v="4 días 11:18"/>
    <x v="1072"/>
    <x v="0"/>
    <s v="SIN DATO"/>
    <s v="SIN DATO"/>
    <s v="SIN DATO"/>
    <s v="SIN DATO"/>
    <n v="-75.24370768"/>
    <n v="6.1775798399999999"/>
    <s v="SUR-ENE"/>
    <x v="1"/>
    <s v="1"/>
    <x v="0"/>
  </r>
  <r>
    <x v="1647"/>
    <x v="0"/>
    <s v="NUEVO"/>
    <s v="ENEDOM"/>
    <d v="2026-07-06T11:21:00"/>
    <x v="1475"/>
    <n v="1036931318"/>
    <s v="WILSON ANDRES SANCHEZ LOPEZ"/>
    <s v="SIN DATOS"/>
    <s v="3218677510"/>
    <x v="1646"/>
    <x v="13"/>
    <s v="190440200702855020"/>
    <x v="13"/>
    <x v="4"/>
    <s v="Habilitación Viviendas Oriente"/>
    <x v="0"/>
    <x v="0"/>
    <x v="7"/>
    <x v="1473"/>
    <s v="4 días 11:21"/>
    <x v="469"/>
    <x v="0"/>
    <s v="SIN DATO"/>
    <s v="SIN DATO"/>
    <s v="SIN DATO"/>
    <s v="SIN DATO"/>
    <n v="-75.610884501000001"/>
    <n v="6.2574398200000596"/>
    <s v="SUR-ENE"/>
    <x v="2"/>
    <s v="1"/>
    <x v="0"/>
  </r>
  <r>
    <x v="1648"/>
    <x v="0"/>
    <s v="NUEVO"/>
    <s v="ENERES"/>
    <d v="2026-07-06T11:21:43"/>
    <x v="1476"/>
    <n v="1036398665"/>
    <s v="SEBASTIAN GUTIERREZ OCAMPO"/>
    <s v="SIN DATOS"/>
    <s v="3217827878"/>
    <x v="1647"/>
    <x v="14"/>
    <s v="190149100381005001"/>
    <x v="14"/>
    <x v="2"/>
    <s v="Revisor Instalac. Regadas Oriente"/>
    <x v="1"/>
    <x v="0"/>
    <x v="3"/>
    <x v="1474"/>
    <s v="4 días 11:21"/>
    <x v="1073"/>
    <x v="0"/>
    <s v="SIN DATO"/>
    <s v="SIN DATO"/>
    <s v="SIN DATO"/>
    <s v="SIN DATO"/>
    <n v="-75.332245169999993"/>
    <n v="6.0788816399999996"/>
    <s v="SUR-ENE"/>
    <x v="1"/>
    <s v="1"/>
    <x v="0"/>
  </r>
  <r>
    <x v="1649"/>
    <x v="1"/>
    <s v="NUEVO"/>
    <s v="ENECNX"/>
    <d v="2026-07-06T11:22:26"/>
    <x v="1477"/>
    <n v="43404427"/>
    <s v="LUZ DARY OROZCO GIRALDO"/>
    <s v="SIN DATOS"/>
    <s v="3207822117"/>
    <x v="1648"/>
    <x v="5"/>
    <s v="181055445503000000"/>
    <x v="5"/>
    <x v="1"/>
    <s v="Revisor Punto de Conexión Oriente"/>
    <x v="0"/>
    <x v="0"/>
    <x v="1"/>
    <x v="1475"/>
    <s v="4 días 11:22"/>
    <x v="159"/>
    <x v="3"/>
    <s v="SIN DATO"/>
    <s v="SIN DATO"/>
    <s v="SIN DATO"/>
    <s v="SIN DATO"/>
    <n v="-75.245998589999999"/>
    <n v="6.1734659599999997"/>
    <s v="SUR-ENE"/>
    <x v="1"/>
    <s v="1"/>
    <x v="3"/>
  </r>
  <r>
    <x v="1650"/>
    <x v="0"/>
    <s v="NUEVO"/>
    <s v="ENERES"/>
    <d v="2026-07-06T11:23:33"/>
    <x v="1478"/>
    <n v="1007683397"/>
    <s v="MARIA OMAIRA ARANGO GRANDA"/>
    <s v="SIN DATOS"/>
    <s v="3225632325"/>
    <x v="1649"/>
    <x v="16"/>
    <s v="190735101086800003"/>
    <x v="16"/>
    <x v="2"/>
    <s v="Region Nordeste"/>
    <x v="1"/>
    <x v="0"/>
    <x v="3"/>
    <x v="1476"/>
    <s v="4 días 11:23"/>
    <x v="323"/>
    <x v="0"/>
    <s v="SIN DATO"/>
    <s v="SIN DATO"/>
    <s v="SIN DATO"/>
    <s v="SIN DATO"/>
    <n v="-74.697309730000001"/>
    <n v="7.0760716800000001"/>
    <s v="SUR-ENE"/>
    <x v="4"/>
    <s v="1"/>
    <x v="0"/>
  </r>
  <r>
    <x v="1651"/>
    <x v="0"/>
    <s v="NUEVO"/>
    <s v="ENEDOM"/>
    <d v="2026-07-06T11:24:12"/>
    <x v="1479"/>
    <n v="60345564"/>
    <s v="MARIA DEL CARMEN CHIA MENDEZ"/>
    <s v="SIN DATOS"/>
    <s v="3237002851"/>
    <x v="1650"/>
    <x v="3"/>
    <s v="190674100397000223"/>
    <x v="3"/>
    <x v="4"/>
    <s v="Habilitación Viviendas Oriente"/>
    <x v="1"/>
    <x v="0"/>
    <x v="4"/>
    <x v="1477"/>
    <s v="4 días 11:24"/>
    <x v="1074"/>
    <x v="1"/>
    <s v="SIN DATO"/>
    <s v="SIN DATO"/>
    <s v="SIN DATO"/>
    <s v="SIN DATO"/>
    <n v="-75.331585000000004"/>
    <n v="6.2805369999999998"/>
    <s v="SUR-ENE"/>
    <x v="1"/>
    <s v="1"/>
    <x v="1"/>
  </r>
  <r>
    <x v="1652"/>
    <x v="2"/>
    <s v="CAMBI"/>
    <s v="ENENOR"/>
    <d v="2026-07-06T11:25:04"/>
    <x v="1480"/>
    <n v="1037582740"/>
    <s v="JULIAN VARGAS ARANGO"/>
    <s v="5411545"/>
    <s v="3006223420"/>
    <x v="1651"/>
    <x v="32"/>
    <s v="190450200086600000"/>
    <x v="32"/>
    <x v="11"/>
    <s v="Revisor Instalac. Regadas Oriente"/>
    <x v="0"/>
    <x v="0"/>
    <x v="2"/>
    <x v="1478"/>
    <s v="4 días 11:25"/>
    <x v="1075"/>
    <x v="0"/>
    <s v="SIN DATO"/>
    <s v="SIN DATO"/>
    <s v="SIN DATO"/>
    <s v="SIN DATO"/>
    <n v="-75.303373789999995"/>
    <n v="5.8749269200000001"/>
    <s v="SUR-ENE"/>
    <x v="1"/>
    <s v="2"/>
    <x v="0"/>
  </r>
  <r>
    <x v="1653"/>
    <x v="0"/>
    <s v="NUEVO"/>
    <s v="ENERES"/>
    <d v="2026-07-06T11:25:51"/>
    <x v="1481"/>
    <n v="1007824550"/>
    <s v="ALDAIR ENRIQUE GUTIERREZ CIPRIAN"/>
    <s v="SIN DATOS"/>
    <s v="3106374089"/>
    <x v="1652"/>
    <x v="21"/>
    <s v="190604100279220002"/>
    <x v="21"/>
    <x v="2"/>
    <s v="Region Nordeste"/>
    <x v="1"/>
    <x v="0"/>
    <x v="3"/>
    <x v="1479"/>
    <s v="4 días 11:25"/>
    <x v="1076"/>
    <x v="0"/>
    <s v="SIN DATO"/>
    <s v="SIN DATO"/>
    <s v="SIN DATO"/>
    <s v="SIN DATO"/>
    <n v="-74.704878620000002"/>
    <n v="7.0365643000000002"/>
    <s v="SUR-ENE"/>
    <x v="4"/>
    <s v="1"/>
    <x v="0"/>
  </r>
  <r>
    <x v="1654"/>
    <x v="4"/>
    <s v="RETIR"/>
    <s v="ENEPRE"/>
    <d v="2026-07-06T11:26:22"/>
    <x v="1482"/>
    <n v="39446980"/>
    <s v="MARINELA VARGAS GUZMAN"/>
    <s v="SIN DATOS"/>
    <s v="3007773057"/>
    <x v="1653"/>
    <x v="18"/>
    <s v="190614100113100000-ENEPRE"/>
    <x v="18"/>
    <x v="7"/>
    <s v="Energía Prepago Oriente"/>
    <x v="1"/>
    <x v="0"/>
    <x v="7"/>
    <x v="1480"/>
    <s v="4 días 11:26"/>
    <x v="1077"/>
    <x v="0"/>
    <s v="SIN DATO"/>
    <s v="SIN DATO"/>
    <s v="SIN DATO"/>
    <s v="SIN DATO"/>
    <n v="-75.391449519999995"/>
    <n v="6.1506334300000001"/>
    <s v="SUR-ENE"/>
    <x v="1"/>
    <s v="1"/>
    <x v="0"/>
  </r>
  <r>
    <x v="1655"/>
    <x v="0"/>
    <s v="NUEVO"/>
    <s v="ENERES"/>
    <d v="2026-07-06T11:27:51"/>
    <x v="1483"/>
    <n v="1007824550"/>
    <s v="ALDAIR ENRIQUE GUTIERREZ CIPRIAN"/>
    <s v="SIN DATOS"/>
    <s v="3206219773"/>
    <x v="1654"/>
    <x v="21"/>
    <s v="190604100279220003"/>
    <x v="21"/>
    <x v="2"/>
    <s v="Region Nordeste"/>
    <x v="1"/>
    <x v="0"/>
    <x v="3"/>
    <x v="1481"/>
    <s v="4 días 11:27"/>
    <x v="1078"/>
    <x v="0"/>
    <s v="SIN DATO"/>
    <s v="SIN DATO"/>
    <s v="SIN DATO"/>
    <s v="SIN DATO"/>
    <n v="-74.704878620000002"/>
    <n v="7.0365643000000002"/>
    <s v="SUR-ENE"/>
    <x v="4"/>
    <s v="1"/>
    <x v="0"/>
  </r>
  <r>
    <x v="1656"/>
    <x v="3"/>
    <s v="NUEVO"/>
    <s v="ENEMVI"/>
    <d v="2026-07-06T11:28:56"/>
    <x v="1484"/>
    <n v="70568188"/>
    <s v="LUIS FERNANDO MEJIA OROZCO"/>
    <s v="SIN DATOS"/>
    <s v="3205893932"/>
    <x v="1655"/>
    <x v="14"/>
    <s v="190149200680977000"/>
    <x v="14"/>
    <x v="5"/>
    <s v="ORIENTE-RMRT-Edwin F. Feria Torres"/>
    <x v="0"/>
    <x v="0"/>
    <x v="8"/>
    <x v="1482"/>
    <s v="4 días 11:28"/>
    <x v="1079"/>
    <x v="0"/>
    <s v="SIN DATO"/>
    <s v="SIN DATO"/>
    <s v="SIN DATO"/>
    <s v="SIN DATO"/>
    <n v="-75.363322370000006"/>
    <n v="6.0995058799999997"/>
    <s v="SUR-ENE"/>
    <x v="1"/>
    <s v="1"/>
    <x v="0"/>
  </r>
  <r>
    <x v="1657"/>
    <x v="0"/>
    <s v="NUEVO"/>
    <s v="ENERES"/>
    <d v="2026-07-06T11:31:22"/>
    <x v="1485"/>
    <n v="1025641150"/>
    <s v="KAROL DAYANA USUGA DAVID"/>
    <s v="SIN DATOS"/>
    <s v="3137122195"/>
    <x v="1656"/>
    <x v="48"/>
    <s v="190306100110996003"/>
    <x v="48"/>
    <x v="2"/>
    <s v="Region Occidente"/>
    <x v="1"/>
    <x v="0"/>
    <x v="3"/>
    <x v="1483"/>
    <s v="4 días 11:31"/>
    <x v="1080"/>
    <x v="0"/>
    <s v="SIN DATO"/>
    <s v="SIN DATO"/>
    <s v="SIN DATO"/>
    <s v="SIN DATO"/>
    <n v="-75.945858000000001"/>
    <n v="6.6920100099999997"/>
    <s v="SUR-ENE"/>
    <x v="0"/>
    <s v="1"/>
    <x v="0"/>
  </r>
  <r>
    <x v="1658"/>
    <x v="0"/>
    <s v="NUEVO"/>
    <s v="ENERES"/>
    <d v="2026-07-06T11:31:26"/>
    <x v="1486"/>
    <n v="1025641150"/>
    <s v="KAROL DAYANA USUGA DAVID"/>
    <s v="SIN DATOS"/>
    <s v="3137122195"/>
    <x v="1657"/>
    <x v="48"/>
    <s v="190306100110996004"/>
    <x v="48"/>
    <x v="2"/>
    <s v="Region Occidente"/>
    <x v="1"/>
    <x v="0"/>
    <x v="3"/>
    <x v="1484"/>
    <s v="4 días 11:31"/>
    <x v="1080"/>
    <x v="0"/>
    <s v="SIN DATO"/>
    <s v="SIN DATO"/>
    <s v="SIN DATO"/>
    <s v="SIN DATO"/>
    <n v="-75.945858000000001"/>
    <n v="6.6920100099999997"/>
    <s v="SUR-ENE"/>
    <x v="0"/>
    <s v="1"/>
    <x v="0"/>
  </r>
  <r>
    <x v="1659"/>
    <x v="1"/>
    <s v="NUEVO"/>
    <s v="ENECNX"/>
    <d v="2026-07-06T11:36:27"/>
    <x v="1487"/>
    <n v="98559636"/>
    <s v="DUVIAN DARIO BURITICA RAMIREZ"/>
    <s v="SIN DATOS"/>
    <s v="3005152429"/>
    <x v="1658"/>
    <x v="13"/>
    <s v="056511106100070000"/>
    <x v="13"/>
    <x v="1"/>
    <s v="Revisor Puntos de Conexión Metrosur"/>
    <x v="1"/>
    <x v="0"/>
    <x v="1"/>
    <x v="1485"/>
    <s v="4 días 11:36"/>
    <x v="159"/>
    <x v="3"/>
    <s v="SIN DATO"/>
    <s v="SIN DATO"/>
    <s v="SIN DATO"/>
    <s v="SIN DATO"/>
    <n v="-75.571403000000004"/>
    <n v="6.2611160000000003"/>
    <s v="SUR-ENE"/>
    <x v="2"/>
    <s v="1"/>
    <x v="3"/>
  </r>
  <r>
    <x v="1660"/>
    <x v="2"/>
    <s v="NUEVO"/>
    <s v="ENENOR"/>
    <d v="2026-07-06T11:37:35"/>
    <x v="1488"/>
    <n v="71270736"/>
    <s v="FLAUDIO ANDRES SERNA VILLADA"/>
    <s v="SIN DATOS"/>
    <s v="3116262360"/>
    <x v="1659"/>
    <x v="1"/>
    <s v="190376200521310001"/>
    <x v="1"/>
    <x v="3"/>
    <s v="Revisor Instalac. Regadas Oriente"/>
    <x v="0"/>
    <x v="0"/>
    <x v="2"/>
    <x v="1486"/>
    <s v="4 días 11:37"/>
    <x v="1081"/>
    <x v="0"/>
    <s v="SIN DATO"/>
    <s v="SIN DATO"/>
    <s v="SIN DATO"/>
    <s v="SIN DATO"/>
    <n v="-75.437556999999998"/>
    <n v="6.0125960000000003"/>
    <s v="SUR-ENE"/>
    <x v="1"/>
    <s v="1"/>
    <x v="0"/>
  </r>
  <r>
    <x v="1661"/>
    <x v="1"/>
    <s v="NUEVO"/>
    <s v="ENECNX"/>
    <d v="2026-07-06T11:38:03"/>
    <x v="1489"/>
    <n v="1000084140"/>
    <s v="FELIPE RAMIREZ FRANCO"/>
    <s v="SIN DATOS"/>
    <s v="3021222150"/>
    <x v="1660"/>
    <x v="32"/>
    <s v="190400214000000020"/>
    <x v="32"/>
    <x v="1"/>
    <s v="Revisor Punto de Conexión Oriente"/>
    <x v="0"/>
    <x v="0"/>
    <x v="1"/>
    <x v="1487"/>
    <s v="4 días 11:38"/>
    <x v="159"/>
    <x v="3"/>
    <s v="SIN DATO"/>
    <s v="SIN DATO"/>
    <s v="SIN DATO"/>
    <s v="SIN DATO"/>
    <n v="-75.272024999999999"/>
    <n v="5.918533"/>
    <s v="SUR-ENE"/>
    <x v="1"/>
    <s v="1"/>
    <x v="3"/>
  </r>
  <r>
    <x v="1662"/>
    <x v="1"/>
    <s v="NUEVO"/>
    <s v="ENECNX"/>
    <d v="2026-07-06T11:40:39"/>
    <x v="1490"/>
    <n v="890907106"/>
    <s v="MUNICIPIO ENVIGADO"/>
    <s v="3394064"/>
    <s v="3023324512"/>
    <x v="1536"/>
    <x v="44"/>
    <s v="022428005100000000"/>
    <x v="44"/>
    <x v="1"/>
    <s v="Revisor Puntos de Conexión Metrosur"/>
    <x v="1"/>
    <x v="0"/>
    <x v="1"/>
    <x v="1488"/>
    <s v="4 días 11:40"/>
    <x v="159"/>
    <x v="3"/>
    <s v="SIN DATO"/>
    <s v="SIN DATO"/>
    <s v="SIN DATO"/>
    <s v="SIN DATO"/>
    <n v="-75.583757149999997"/>
    <n v="6.1845495799999997"/>
    <s v="SUR-ENE"/>
    <x v="2"/>
    <s v="1"/>
    <x v="3"/>
  </r>
  <r>
    <x v="1663"/>
    <x v="3"/>
    <s v="NUEVO"/>
    <s v="ENEMVI"/>
    <d v="2026-07-06T11:42:17"/>
    <x v="1491"/>
    <n v="15285589"/>
    <s v="YANCEY ANTONIO SALAS"/>
    <s v="SIN DATOS"/>
    <s v="3117991432"/>
    <x v="1661"/>
    <x v="66"/>
    <s v="190543200408100000"/>
    <x v="66"/>
    <x v="5"/>
    <s v="Region Occidente"/>
    <x v="0"/>
    <x v="0"/>
    <x v="8"/>
    <x v="1489"/>
    <s v="4 días 11:42"/>
    <x v="1082"/>
    <x v="0"/>
    <s v="SIN DATO"/>
    <s v="SIN DATO"/>
    <s v="SIN DATO"/>
    <s v="SIN DATO"/>
    <n v="-75.953333850000007"/>
    <n v="7.0104959899999999"/>
    <s v="SUR-ENE"/>
    <x v="0"/>
    <s v="1"/>
    <x v="0"/>
  </r>
  <r>
    <x v="1664"/>
    <x v="0"/>
    <s v="NUEVO"/>
    <s v="ENERES"/>
    <d v="2026-07-06T11:44:14"/>
    <x v="1492"/>
    <n v="70039579"/>
    <s v="AMADO DE JESUS GAVIRIA VANEGAS"/>
    <s v="SIN DATOS"/>
    <s v="3155165402"/>
    <x v="1662"/>
    <x v="13"/>
    <s v="083014338300064142"/>
    <x v="13"/>
    <x v="2"/>
    <s v="Revisor Instal. Regadas Metrosur"/>
    <x v="1"/>
    <x v="0"/>
    <x v="3"/>
    <x v="1490"/>
    <s v="4 días 11:44"/>
    <x v="1083"/>
    <x v="0"/>
    <s v="SIN DATO"/>
    <s v="SIN DATO"/>
    <s v="SIN DATO"/>
    <s v="SIN DATO"/>
    <n v="-75.621082000000001"/>
    <n v="6.2481200000000001"/>
    <s v="SUR-ENE"/>
    <x v="2"/>
    <s v="1"/>
    <x v="0"/>
  </r>
  <r>
    <x v="1665"/>
    <x v="2"/>
    <s v="NUEVO"/>
    <s v="ENENOR"/>
    <d v="2026-07-06T11:48:29"/>
    <x v="1493"/>
    <n v="42879064"/>
    <s v="MABEL AMPARO ORTEGA"/>
    <s v="SIN DATOS"/>
    <s v="3044802664"/>
    <x v="1663"/>
    <x v="27"/>
    <s v="161131969900000012"/>
    <x v="27"/>
    <x v="3"/>
    <s v="Revisor Instal. Regadas Metrosur"/>
    <x v="0"/>
    <x v="0"/>
    <x v="2"/>
    <x v="1491"/>
    <s v="4 días 11:48"/>
    <x v="1084"/>
    <x v="0"/>
    <s v="SIN DATO"/>
    <s v="SIN DATO"/>
    <s v="SIN DATO"/>
    <s v="SIN DATO"/>
    <n v="-75.578744999999998"/>
    <n v="6.1070650000000004"/>
    <s v="SUR-ENE"/>
    <x v="2"/>
    <s v="1"/>
    <x v="0"/>
  </r>
  <r>
    <x v="1666"/>
    <x v="0"/>
    <s v="NUEVO"/>
    <s v="ENERES"/>
    <d v="2026-07-06T11:50:54"/>
    <x v="1494"/>
    <n v="71114457"/>
    <s v="MANUEL JOSE MONTOYA GARCIA"/>
    <s v="SIN DATOS"/>
    <s v="3133182848"/>
    <x v="1664"/>
    <x v="14"/>
    <s v="190149200633486001"/>
    <x v="14"/>
    <x v="2"/>
    <s v="Revisor Instalac. Regadas Oriente"/>
    <x v="0"/>
    <x v="0"/>
    <x v="2"/>
    <x v="1492"/>
    <s v="4 días 11:50"/>
    <x v="1085"/>
    <x v="0"/>
    <s v="SIN DATO"/>
    <s v="SIN DATO"/>
    <s v="SIN DATO"/>
    <s v="SIN DATO"/>
    <n v="-75.333532140000003"/>
    <n v="6.0982881600000001"/>
    <s v="SUR-ENE"/>
    <x v="1"/>
    <s v="1"/>
    <x v="0"/>
  </r>
  <r>
    <x v="1667"/>
    <x v="1"/>
    <s v="NUEVO"/>
    <s v="ENECNX"/>
    <d v="2026-07-06T11:53:16"/>
    <x v="1495"/>
    <n v="1020468600"/>
    <s v="MELISA  OROZCO ANGARITA"/>
    <s v="2091817"/>
    <s v="3106800232"/>
    <x v="1665"/>
    <x v="3"/>
    <s v="190319207550000001"/>
    <x v="3"/>
    <x v="1"/>
    <s v="Revisor Punto de Conexión Oriente"/>
    <x v="0"/>
    <x v="0"/>
    <x v="1"/>
    <x v="1493"/>
    <s v="4 días 11:53"/>
    <x v="159"/>
    <x v="3"/>
    <s v="SIN DATO"/>
    <s v="SIN DATO"/>
    <s v="SIN DATO"/>
    <s v="SIN DATO"/>
    <n v="-75.360995000000003"/>
    <n v="6.364528"/>
    <s v="SUR-ENE"/>
    <x v="1"/>
    <s v="1"/>
    <x v="3"/>
  </r>
  <r>
    <x v="1668"/>
    <x v="2"/>
    <s v="CAMBI"/>
    <s v="ENENOR"/>
    <d v="2026-07-06T11:53:36"/>
    <x v="1496"/>
    <n v="900605760"/>
    <s v="COLCHONES SENSACION"/>
    <s v="SIN DATOS"/>
    <s v="3206784745"/>
    <x v="1666"/>
    <x v="13"/>
    <s v="086213006000700101"/>
    <x v="13"/>
    <x v="11"/>
    <s v="METROSUR Vin. Leg. Ref. Concentrada"/>
    <x v="1"/>
    <x v="0"/>
    <x v="3"/>
    <x v="1494"/>
    <s v="4 días 11:53"/>
    <x v="1086"/>
    <x v="0"/>
    <s v="SIN DATO"/>
    <s v="SIN DATO"/>
    <s v="SIN DATO"/>
    <s v="SIN DATO"/>
    <n v="-75.631556059999994"/>
    <n v="6.2795276900000001"/>
    <s v="SUR-ENE"/>
    <x v="2"/>
    <s v="2"/>
    <x v="0"/>
  </r>
  <r>
    <x v="1669"/>
    <x v="0"/>
    <s v="NUEVO"/>
    <s v="ENERES"/>
    <d v="2026-07-06T11:54:00"/>
    <x v="1497"/>
    <n v="42936585"/>
    <s v="EYENID SUAREZ"/>
    <s v="SIN DATOS"/>
    <s v="3127966662"/>
    <x v="1667"/>
    <x v="16"/>
    <s v="190735100846000202"/>
    <x v="16"/>
    <x v="2"/>
    <s v="Region Nordeste"/>
    <x v="1"/>
    <x v="0"/>
    <x v="3"/>
    <x v="1495"/>
    <s v="4 días 11:54"/>
    <x v="1087"/>
    <x v="0"/>
    <s v="SIN DATO"/>
    <s v="SIN DATO"/>
    <s v="SIN DATO"/>
    <s v="SIN DATO"/>
    <n v="-74.700675000000004"/>
    <n v="7.0770720000000003"/>
    <s v="SUR-ENE"/>
    <x v="4"/>
    <s v="1"/>
    <x v="0"/>
  </r>
  <r>
    <x v="1670"/>
    <x v="1"/>
    <s v="NUEVO"/>
    <s v="ENECNX"/>
    <d v="2026-07-06T11:55:22"/>
    <x v="1498"/>
    <n v="98559636"/>
    <s v="DUVIAN DARIO BURITICA RAMIREZ"/>
    <s v="SIN DATOS"/>
    <s v="3005152429"/>
    <x v="1658"/>
    <x v="13"/>
    <s v="056511106100070000"/>
    <x v="13"/>
    <x v="1"/>
    <s v="Revisor Puntos de Conexión Metrosur"/>
    <x v="1"/>
    <x v="0"/>
    <x v="1"/>
    <x v="1496"/>
    <s v="4 días 11:55"/>
    <x v="159"/>
    <x v="3"/>
    <s v="SIN DATO"/>
    <s v="SIN DATO"/>
    <s v="SIN DATO"/>
    <s v="SIN DATO"/>
    <n v="-75.571403000000004"/>
    <n v="6.2611160000000003"/>
    <s v="SUR-ENE"/>
    <x v="2"/>
    <s v="1"/>
    <x v="3"/>
  </r>
  <r>
    <x v="1671"/>
    <x v="1"/>
    <s v="NUEVO"/>
    <s v="ENECNX"/>
    <d v="2026-07-06T11:56:27"/>
    <x v="1499"/>
    <n v="43729090"/>
    <s v="ALBA LUCIA MORALES SERNA"/>
    <s v="5388528"/>
    <s v="3044613518"/>
    <x v="1668"/>
    <x v="1"/>
    <s v="190376200029300001"/>
    <x v="1"/>
    <x v="1"/>
    <s v="Revisor Punto de Conexión Oriente"/>
    <x v="0"/>
    <x v="0"/>
    <x v="1"/>
    <x v="1497"/>
    <s v="4 días 11:56"/>
    <x v="159"/>
    <x v="3"/>
    <s v="SIN DATO"/>
    <s v="SIN DATO"/>
    <s v="SIN DATO"/>
    <s v="SIN DATO"/>
    <n v="-75.393231069999999"/>
    <n v="6.0084594999999998"/>
    <s v="SUR-ENE"/>
    <x v="1"/>
    <s v="1"/>
    <x v="3"/>
  </r>
  <r>
    <x v="1672"/>
    <x v="0"/>
    <s v="NUEVO"/>
    <s v="ENERES"/>
    <d v="2026-07-06T11:59:52"/>
    <x v="1500"/>
    <n v="43564578"/>
    <s v="YHASMYN GIL GAMBOA"/>
    <s v="4484969"/>
    <s v="3135406060"/>
    <x v="1669"/>
    <x v="74"/>
    <s v="190390100204460001"/>
    <x v="73"/>
    <x v="2"/>
    <s v="Region Nordeste"/>
    <x v="1"/>
    <x v="0"/>
    <x v="3"/>
    <x v="1498"/>
    <s v="4 días 11:59"/>
    <x v="847"/>
    <x v="0"/>
    <s v="SIN DATO"/>
    <s v="SIN DATO"/>
    <s v="SIN DATO"/>
    <s v="SIN DATO"/>
    <n v="-74.592556700000003"/>
    <n v="6.2053733800000002"/>
    <s v="SUR-ENE"/>
    <x v="4"/>
    <s v="1"/>
    <x v="0"/>
  </r>
  <r>
    <x v="1673"/>
    <x v="1"/>
    <s v="NUEVO"/>
    <s v="ENECNX"/>
    <d v="2026-07-06T12:00:02"/>
    <x v="1501"/>
    <n v="70907217"/>
    <s v="WILLIAM DARIO MORALES ECHEVERRY"/>
    <s v="SIN DATOS"/>
    <s v="3225953671"/>
    <x v="1670"/>
    <x v="14"/>
    <s v="190617200510998000"/>
    <x v="14"/>
    <x v="1"/>
    <s v="Revisor Punto de Conexión Oriente"/>
    <x v="0"/>
    <x v="0"/>
    <x v="1"/>
    <x v="1499"/>
    <s v="4 días 12:00"/>
    <x v="159"/>
    <x v="3"/>
    <s v="SIN DATO"/>
    <s v="SIN DATO"/>
    <s v="SIN DATO"/>
    <s v="SIN DATO"/>
    <n v="-75.454856000000007"/>
    <n v="6.1412440000000004"/>
    <s v="SUR-ENE"/>
    <x v="1"/>
    <s v="1"/>
    <x v="3"/>
  </r>
  <r>
    <x v="1674"/>
    <x v="0"/>
    <s v="NUEVO"/>
    <s v="ENEDOM"/>
    <d v="2026-07-06T12:02:45"/>
    <x v="1502"/>
    <n v="1033340662"/>
    <s v="SEBASTIAN VALLEJO ROJAS"/>
    <s v="SIN DATOS"/>
    <s v="3218863245"/>
    <x v="1671"/>
    <x v="22"/>
    <s v="900050300002214764"/>
    <x v="22"/>
    <x v="4"/>
    <s v="Habilitación Viviendas Suroeste"/>
    <x v="1"/>
    <x v="0"/>
    <x v="4"/>
    <x v="1500"/>
    <s v="4 días 12:02"/>
    <x v="1088"/>
    <x v="1"/>
    <s v="SIN DATO"/>
    <s v="SIN DATO"/>
    <s v="SIN DATO"/>
    <s v="SIN DATO"/>
    <n v="-75.708215686000003"/>
    <n v="6.0325253630000502"/>
    <s v="SUR-ENE"/>
    <x v="3"/>
    <s v="1"/>
    <x v="1"/>
  </r>
  <r>
    <x v="1675"/>
    <x v="0"/>
    <s v="NUEVO"/>
    <s v="ENEDOM"/>
    <d v="2026-07-10T10:45:10"/>
    <x v="1503"/>
    <n v="11810609"/>
    <s v="FROILAN  IBARGUEN MARTINEZ"/>
    <s v="SIN DATOS"/>
    <s v="3168514846"/>
    <x v="1672"/>
    <x v="13"/>
    <s v="055116229000070122"/>
    <x v="13"/>
    <x v="0"/>
    <s v="METROSUR Vin. Legal. y Ref. Rega."/>
    <x v="1"/>
    <x v="1"/>
    <x v="3"/>
    <x v="1501"/>
    <s v="0 días 10:45"/>
    <x v="194"/>
    <x v="0"/>
    <s v="9/07/2026 16:34:34"/>
    <s v="EFECTIVO PARA HV"/>
    <s v="CARLOS MARIO IDARRAGA MEJIA"/>
    <s v="H más pasa en gabinete contador a 220 434 metros de cable de fuerza trajo 308199 contador en gabinete 6 m de pase 34 m de acometida"/>
    <n v="-75.541347999999999"/>
    <n v="6.2402519999999999"/>
    <s v="SUR-ENE"/>
    <x v="2"/>
    <s v="1"/>
    <x v="0"/>
  </r>
  <r>
    <x v="1676"/>
    <x v="0"/>
    <s v="NUEVO"/>
    <s v="ENERES"/>
    <d v="2026-07-06T12:03:50"/>
    <x v="1504"/>
    <n v="32257157"/>
    <s v="XIOMARA ANDREA ROMERO TORRES"/>
    <s v="SIN DATOS"/>
    <s v="3013626370"/>
    <x v="1673"/>
    <x v="13"/>
    <s v="147031400000000001"/>
    <x v="13"/>
    <x v="2"/>
    <s v="Revisor Instal. Regadas Metrosur"/>
    <x v="0"/>
    <x v="0"/>
    <x v="2"/>
    <x v="1502"/>
    <s v="4 días 12:03"/>
    <x v="1089"/>
    <x v="0"/>
    <s v="SIN DATO"/>
    <s v="SIN DATO"/>
    <s v="SIN DATO"/>
    <s v="SIN DATO"/>
    <n v="-75.655606000000006"/>
    <n v="6.295382"/>
    <s v="SUR-ENE"/>
    <x v="2"/>
    <s v="1"/>
    <x v="0"/>
  </r>
  <r>
    <x v="1677"/>
    <x v="1"/>
    <s v="NUEVO"/>
    <s v="ENECNX"/>
    <d v="2026-07-06T12:06:03"/>
    <x v="1505"/>
    <n v="1143377201"/>
    <s v="EDWAR ALBERTO CIFUENTES RIOS"/>
    <s v="SIN DATOS"/>
    <s v="3185086432"/>
    <x v="1674"/>
    <x v="3"/>
    <s v="190319207550000002"/>
    <x v="3"/>
    <x v="1"/>
    <s v="Revisor Punto de Conexión Oriente"/>
    <x v="0"/>
    <x v="0"/>
    <x v="1"/>
    <x v="1503"/>
    <s v="4 días 12:06"/>
    <x v="159"/>
    <x v="3"/>
    <s v="SIN DATO"/>
    <s v="SIN DATO"/>
    <s v="SIN DATO"/>
    <s v="SIN DATO"/>
    <n v="-75.360995000000003"/>
    <n v="6.364528"/>
    <s v="SUR-ENE"/>
    <x v="1"/>
    <s v="1"/>
    <x v="3"/>
  </r>
  <r>
    <x v="1678"/>
    <x v="0"/>
    <s v="NUEVO"/>
    <s v="ENEDOM"/>
    <d v="2026-07-06T12:10:17"/>
    <x v="1506"/>
    <n v="1077996933"/>
    <s v="ERICA  PATRICIA GAMBOA  VALENZUELA"/>
    <s v="SIN DATOS"/>
    <s v="3146695365"/>
    <x v="1675"/>
    <x v="13"/>
    <s v="705021005800290101"/>
    <x v="13"/>
    <x v="4"/>
    <s v="METROSUR Vin. Legal. y Ref. Rega."/>
    <x v="1"/>
    <x v="0"/>
    <x v="4"/>
    <x v="1504"/>
    <s v="4 días 12:10"/>
    <x v="1090"/>
    <x v="1"/>
    <s v="SIN DATO"/>
    <s v="SIN DATO"/>
    <s v="SIN DATO"/>
    <s v="SIN DATO"/>
    <n v="-75.528541829999995"/>
    <n v="6.2356862099999999"/>
    <s v="SUR-ENE"/>
    <x v="2"/>
    <s v="1"/>
    <x v="1"/>
  </r>
  <r>
    <x v="1679"/>
    <x v="1"/>
    <s v="NUEVO"/>
    <s v="ENECNX"/>
    <d v="2026-07-06T12:11:40"/>
    <x v="1507"/>
    <n v="1041326096"/>
    <s v="SANDRA MILENA LOPEZ MARIN"/>
    <s v="SIN DATOS"/>
    <s v="3185786880"/>
    <x v="1676"/>
    <x v="3"/>
    <s v="190319207550000003"/>
    <x v="3"/>
    <x v="1"/>
    <s v="Revisor Punto de Conexión Oriente"/>
    <x v="0"/>
    <x v="0"/>
    <x v="1"/>
    <x v="1505"/>
    <s v="4 días 12:11"/>
    <x v="159"/>
    <x v="3"/>
    <s v="SIN DATO"/>
    <s v="SIN DATO"/>
    <s v="SIN DATO"/>
    <s v="SIN DATO"/>
    <n v="-75.360995000000003"/>
    <n v="6.364528"/>
    <s v="SUR-ENE"/>
    <x v="1"/>
    <s v="1"/>
    <x v="3"/>
  </r>
  <r>
    <x v="1680"/>
    <x v="0"/>
    <s v="NUEVO"/>
    <s v="ENERES"/>
    <d v="2026-07-06T12:12:14"/>
    <x v="1508"/>
    <n v="43440682"/>
    <s v="ARAMINTA MARIA LOPEZ BLANDON"/>
    <s v="SIN DATOS"/>
    <s v="3146880206"/>
    <x v="1677"/>
    <x v="33"/>
    <s v="900055760002214792"/>
    <x v="33"/>
    <x v="2"/>
    <s v="Revisor Instala. Regadas Suroeste"/>
    <x v="1"/>
    <x v="0"/>
    <x v="3"/>
    <x v="1506"/>
    <s v="4 días 12:12"/>
    <x v="1091"/>
    <x v="0"/>
    <s v="SIN DATO"/>
    <s v="SIN DATO"/>
    <s v="SIN DATO"/>
    <s v="SIN DATO"/>
    <n v="-75.8612703269999"/>
    <n v="5.8101225160000398"/>
    <s v="SUR-ENE"/>
    <x v="3"/>
    <s v="1"/>
    <x v="0"/>
  </r>
  <r>
    <x v="1681"/>
    <x v="0"/>
    <s v="NUEVO"/>
    <s v="ENERES"/>
    <d v="2026-07-06T12:13:04"/>
    <x v="1509"/>
    <n v="71114457"/>
    <s v="MANUEL JOSE MONTOYA GARCIA"/>
    <s v="SIN DATOS"/>
    <s v="3133182848"/>
    <x v="1678"/>
    <x v="14"/>
    <s v="190149200633486002"/>
    <x v="14"/>
    <x v="2"/>
    <s v="Revisor Instalac. Regadas Oriente"/>
    <x v="0"/>
    <x v="0"/>
    <x v="2"/>
    <x v="1507"/>
    <s v="4 días 12:13"/>
    <x v="1092"/>
    <x v="0"/>
    <s v="SIN DATO"/>
    <s v="SIN DATO"/>
    <s v="SIN DATO"/>
    <s v="SIN DATO"/>
    <n v="-75.333532140000003"/>
    <n v="6.0982881600000001"/>
    <s v="SUR-ENE"/>
    <x v="1"/>
    <s v="1"/>
    <x v="0"/>
  </r>
  <r>
    <x v="1682"/>
    <x v="0"/>
    <s v="NUEVO"/>
    <s v="ENERES"/>
    <d v="2026-07-06T12:15:22"/>
    <x v="1510"/>
    <n v="43151897"/>
    <s v="ERICA MILDRED JIMENEZ RESTREPO"/>
    <s v="SIN DATOS"/>
    <s v="3128146669"/>
    <x v="1679"/>
    <x v="62"/>
    <s v="190550100071225202"/>
    <x v="62"/>
    <x v="2"/>
    <s v="Region Nordeste"/>
    <x v="1"/>
    <x v="0"/>
    <x v="3"/>
    <x v="1508"/>
    <s v="4 días 12:15"/>
    <x v="1093"/>
    <x v="0"/>
    <s v="SIN DATO"/>
    <s v="SIN DATO"/>
    <s v="SIN DATO"/>
    <s v="SIN DATO"/>
    <n v="-75.20580185"/>
    <n v="6.547949"/>
    <s v="SUR-ENE"/>
    <x v="4"/>
    <s v="1"/>
    <x v="0"/>
  </r>
  <r>
    <x v="1683"/>
    <x v="0"/>
    <s v="CAMBI"/>
    <s v="ENERES"/>
    <d v="2026-07-06T12:23:30"/>
    <x v="1511"/>
    <n v="22011754"/>
    <s v="YOLANDA DEL SOCORRO LOPEZ LOPEZ"/>
    <s v="SIN DATOS"/>
    <s v="3207999408"/>
    <x v="1680"/>
    <x v="8"/>
    <s v="190584100078400000"/>
    <x v="8"/>
    <x v="8"/>
    <s v="Revisor Instalac. Regadas Oriente"/>
    <x v="1"/>
    <x v="0"/>
    <x v="3"/>
    <x v="1509"/>
    <s v="4 días 12:23"/>
    <x v="1094"/>
    <x v="0"/>
    <s v="SIN DATO"/>
    <s v="SIN DATO"/>
    <s v="SIN DATO"/>
    <s v="SIN DATO"/>
    <n v="-74.734674200000001"/>
    <n v="5.9010013399999997"/>
    <s v="SUR-ENE"/>
    <x v="1"/>
    <s v="2"/>
    <x v="0"/>
  </r>
  <r>
    <x v="1684"/>
    <x v="1"/>
    <s v="NUEVO"/>
    <s v="ENECNX"/>
    <d v="2026-07-06T12:29:07"/>
    <x v="1512"/>
    <n v="890908819"/>
    <s v="E.I.E. INGENIEROS S.A.S."/>
    <s v="4441534"/>
    <s v="3104243655"/>
    <x v="1681"/>
    <x v="13"/>
    <s v="050229107200500000"/>
    <x v="13"/>
    <x v="1"/>
    <s v="Revisor Puntos de Conexión Metrosur"/>
    <x v="1"/>
    <x v="0"/>
    <x v="1"/>
    <x v="1510"/>
    <s v="4 días 12:29"/>
    <x v="159"/>
    <x v="3"/>
    <s v="SIN DATO"/>
    <s v="SIN DATO"/>
    <s v="SIN DATO"/>
    <s v="SIN DATO"/>
    <n v="-75.558744000000004"/>
    <n v="6.205991"/>
    <s v="SUR-ENE"/>
    <x v="2"/>
    <s v="1"/>
    <x v="3"/>
  </r>
  <r>
    <x v="1685"/>
    <x v="0"/>
    <s v="NUEVO"/>
    <s v="ENERES"/>
    <d v="2026-07-06T12:31:05"/>
    <x v="1513"/>
    <n v="22011754"/>
    <s v="YOLANDA DEL SOCORRO LOPEZ LOPEZ"/>
    <s v="SIN DATOS"/>
    <s v="3207999408"/>
    <x v="1682"/>
    <x v="8"/>
    <s v="190584100078400002"/>
    <x v="8"/>
    <x v="2"/>
    <s v="Revisor Instalac. Regadas Oriente"/>
    <x v="1"/>
    <x v="0"/>
    <x v="3"/>
    <x v="1511"/>
    <s v="4 días 12:31"/>
    <x v="1095"/>
    <x v="0"/>
    <s v="SIN DATO"/>
    <s v="SIN DATO"/>
    <s v="SIN DATO"/>
    <s v="SIN DATO"/>
    <n v="-74.734674200000001"/>
    <n v="5.9010013399999997"/>
    <s v="SUR-ENE"/>
    <x v="1"/>
    <s v="1"/>
    <x v="0"/>
  </r>
  <r>
    <x v="1686"/>
    <x v="0"/>
    <s v="NUEVO"/>
    <s v="ENERES"/>
    <d v="2026-07-06T12:39:28"/>
    <x v="1514"/>
    <n v="22011754"/>
    <s v="YOLANDA DEL SOCORRO LOPEZ LOPEZ"/>
    <s v="SIN DATOS"/>
    <s v="3207999408"/>
    <x v="1683"/>
    <x v="8"/>
    <s v="190584100078400021"/>
    <x v="8"/>
    <x v="2"/>
    <s v="Revisor Instalac. Regadas Oriente"/>
    <x v="1"/>
    <x v="0"/>
    <x v="3"/>
    <x v="1512"/>
    <s v="4 días 12:39"/>
    <x v="1096"/>
    <x v="0"/>
    <s v="SIN DATO"/>
    <s v="SIN DATO"/>
    <s v="SIN DATO"/>
    <s v="SIN DATO"/>
    <n v="-74.734674200000001"/>
    <n v="5.9010013399999997"/>
    <s v="SUR-ENE"/>
    <x v="1"/>
    <s v="1"/>
    <x v="0"/>
  </r>
  <r>
    <x v="1687"/>
    <x v="1"/>
    <s v="NUEVO"/>
    <s v="ENECNX"/>
    <d v="2026-07-06T12:50:21"/>
    <x v="1515"/>
    <n v="98489667"/>
    <s v="JUAN PABLO PIEDRAHITA VALENCIA"/>
    <s v="3566305"/>
    <s v="3216367553"/>
    <x v="1684"/>
    <x v="11"/>
    <s v="190318205024528000"/>
    <x v="11"/>
    <x v="1"/>
    <s v="Revisor Punto de Conexión Oriente"/>
    <x v="0"/>
    <x v="0"/>
    <x v="1"/>
    <x v="1513"/>
    <s v="4 días 12:50"/>
    <x v="159"/>
    <x v="3"/>
    <s v="SIN DATO"/>
    <s v="SIN DATO"/>
    <s v="SIN DATO"/>
    <s v="SIN DATO"/>
    <n v="-75.441504600000002"/>
    <n v="6.22909208"/>
    <s v="SUR-ENE"/>
    <x v="1"/>
    <s v="1"/>
    <x v="3"/>
  </r>
  <r>
    <x v="1688"/>
    <x v="1"/>
    <s v="NUEVO"/>
    <s v="ENECNX"/>
    <d v="2026-07-06T12:52:40"/>
    <x v="1516"/>
    <n v="890907106"/>
    <s v="MUNICIPIO ENVIGADO"/>
    <s v="3394064"/>
    <s v="3207175025"/>
    <x v="1685"/>
    <x v="44"/>
    <s v="023428008000010000"/>
    <x v="44"/>
    <x v="1"/>
    <s v="Revisor Puntos de Conexión Metrosur"/>
    <x v="1"/>
    <x v="0"/>
    <x v="1"/>
    <x v="1514"/>
    <s v="4 días 12:52"/>
    <x v="159"/>
    <x v="3"/>
    <s v="SIN DATO"/>
    <s v="SIN DATO"/>
    <s v="SIN DATO"/>
    <s v="SIN DATO"/>
    <n v="-75.592371"/>
    <n v="6.1737960000000003"/>
    <s v="SUR-ENE"/>
    <x v="2"/>
    <s v="1"/>
    <x v="3"/>
  </r>
  <r>
    <x v="1689"/>
    <x v="3"/>
    <s v="NUEVO"/>
    <s v="ENEMVI"/>
    <d v="2026-07-06T12:56:49"/>
    <x v="1517"/>
    <n v="70829255"/>
    <s v="JESUS MARIA CASTAÑO GOMEZ"/>
    <s v="SIN DATOS"/>
    <s v="3113156047"/>
    <x v="1686"/>
    <x v="13"/>
    <s v="054320003000140000"/>
    <x v="13"/>
    <x v="5"/>
    <s v="METR Mov Red Trans Anderson Castaño"/>
    <x v="1"/>
    <x v="0"/>
    <x v="5"/>
    <x v="1515"/>
    <s v="4 días 12:56"/>
    <x v="1097"/>
    <x v="0"/>
    <s v="SIN DATO"/>
    <s v="SIN DATO"/>
    <s v="SIN DATO"/>
    <s v="SIN DATO"/>
    <n v="-75.554945779999997"/>
    <n v="6.2368691700000003"/>
    <s v="SUR-ENE"/>
    <x v="2"/>
    <s v="1"/>
    <x v="0"/>
  </r>
  <r>
    <x v="1690"/>
    <x v="0"/>
    <s v="NUEVO"/>
    <s v="ENEDOM"/>
    <d v="2026-07-06T13:06:42"/>
    <x v="1518"/>
    <n v="1017209521"/>
    <s v="ASTRID MILENA DAVID HIGUITA"/>
    <s v="2161272"/>
    <s v="3216803525"/>
    <x v="1687"/>
    <x v="16"/>
    <s v="190378100016440001"/>
    <x v="16"/>
    <x v="4"/>
    <s v="Region Nordeste"/>
    <x v="1"/>
    <x v="0"/>
    <x v="4"/>
    <x v="1516"/>
    <s v="4 días 13:06"/>
    <x v="1098"/>
    <x v="1"/>
    <s v="SIN DATO"/>
    <s v="SIN DATO"/>
    <s v="SIN DATO"/>
    <s v="SIN DATO"/>
    <n v="-74.706994170000002"/>
    <n v="7.0715684200000002"/>
    <s v="SUR-ENE"/>
    <x v="4"/>
    <s v="1"/>
    <x v="1"/>
  </r>
  <r>
    <x v="1691"/>
    <x v="0"/>
    <s v="NUEVO"/>
    <s v="ENERES"/>
    <d v="2026-07-06T13:08:47"/>
    <x v="1519"/>
    <n v="1036601772"/>
    <s v="JUAN CARLOS TORO BETANCUR"/>
    <s v="2980101"/>
    <s v="3183824821"/>
    <x v="1688"/>
    <x v="6"/>
    <s v="075515109300080301"/>
    <x v="6"/>
    <x v="2"/>
    <s v="Revisor Instal. Regadas Metrosur"/>
    <x v="1"/>
    <x v="0"/>
    <x v="3"/>
    <x v="1517"/>
    <s v="4 días 13:08"/>
    <x v="1099"/>
    <x v="0"/>
    <s v="SIN DATO"/>
    <s v="SIN DATO"/>
    <s v="SIN DATO"/>
    <s v="SIN DATO"/>
    <n v="-75.610786899999994"/>
    <n v="6.17894115"/>
    <s v="SUR-ENE"/>
    <x v="2"/>
    <s v="1"/>
    <x v="0"/>
  </r>
  <r>
    <x v="1692"/>
    <x v="0"/>
    <s v="NUEVO"/>
    <s v="ENERES"/>
    <d v="2026-07-06T13:10:51"/>
    <x v="1520"/>
    <n v="70256608"/>
    <s v="EDIN JOSE VALENCIA JARAMILLO"/>
    <s v="SIN DATOS"/>
    <s v="3226143678"/>
    <x v="1689"/>
    <x v="29"/>
    <s v="190885200415500008"/>
    <x v="29"/>
    <x v="2"/>
    <s v="Region Nordeste"/>
    <x v="0"/>
    <x v="0"/>
    <x v="2"/>
    <x v="1518"/>
    <s v="4 días 13:10"/>
    <x v="1100"/>
    <x v="0"/>
    <s v="SIN DATO"/>
    <s v="SIN DATO"/>
    <s v="SIN DATO"/>
    <s v="SIN DATO"/>
    <n v="-74.864249130000005"/>
    <n v="6.6350602800000003"/>
    <s v="SUR-ENE"/>
    <x v="4"/>
    <s v="1"/>
    <x v="0"/>
  </r>
  <r>
    <x v="1693"/>
    <x v="3"/>
    <s v="NUEVO"/>
    <s v="ENEMVI"/>
    <d v="2026-07-06T13:14:11"/>
    <x v="1521"/>
    <n v="71597335"/>
    <s v="LUIS EDUARDO SANTA ESCALANTE"/>
    <s v="SIN DATOS"/>
    <s v="3138495879"/>
    <x v="1690"/>
    <x v="13"/>
    <s v="055924007300810000"/>
    <x v="13"/>
    <x v="5"/>
    <s v="METR Mov Red Trans Anderson Castaño"/>
    <x v="1"/>
    <x v="0"/>
    <x v="5"/>
    <x v="1519"/>
    <s v="4 días 13:14"/>
    <x v="1101"/>
    <x v="0"/>
    <s v="SIN DATO"/>
    <s v="SIN DATO"/>
    <s v="SIN DATO"/>
    <s v="SIN DATO"/>
    <n v="-75.606798069999996"/>
    <n v="6.2749849800000002"/>
    <s v="SUR-ENE"/>
    <x v="2"/>
    <s v="1"/>
    <x v="0"/>
  </r>
  <r>
    <x v="1694"/>
    <x v="1"/>
    <s v="NUEVO"/>
    <s v="ENECNX"/>
    <d v="2026-07-06T13:17:26"/>
    <x v="1522"/>
    <n v="901495411"/>
    <s v="DELICIAS DEL MAIZAL G&amp;G S.A.S."/>
    <s v="3220684"/>
    <s v="3112553301"/>
    <x v="1691"/>
    <x v="13"/>
    <s v="052711005000400000"/>
    <x v="13"/>
    <x v="1"/>
    <s v="Revisor Puntos de Conexión Metrosur"/>
    <x v="1"/>
    <x v="0"/>
    <x v="1"/>
    <x v="1520"/>
    <s v="4 días 13:17"/>
    <x v="159"/>
    <x v="3"/>
    <s v="SIN DATO"/>
    <s v="SIN DATO"/>
    <s v="SIN DATO"/>
    <s v="SIN DATO"/>
    <n v="-75.596715160000002"/>
    <n v="6.2250449999999997"/>
    <s v="SUR-ENE"/>
    <x v="2"/>
    <s v="1"/>
    <x v="3"/>
  </r>
  <r>
    <x v="1695"/>
    <x v="0"/>
    <s v="NUEVO"/>
    <s v="ENERES"/>
    <d v="2026-07-06T13:28:01"/>
    <x v="1523"/>
    <n v="71113632"/>
    <s v="LUIS ANTONIO RAMIREZ RAMIREZ"/>
    <s v="SIN DATOS"/>
    <s v="3504237344"/>
    <x v="1692"/>
    <x v="4"/>
    <s v="190698200037557003"/>
    <x v="4"/>
    <x v="2"/>
    <s v="Revisor Instalac. Regadas Oriente"/>
    <x v="0"/>
    <x v="0"/>
    <x v="2"/>
    <x v="1521"/>
    <s v="4 días 13:28"/>
    <x v="710"/>
    <x v="0"/>
    <s v="SIN DATO"/>
    <s v="SIN DATO"/>
    <s v="SIN DATO"/>
    <s v="SIN DATO"/>
    <n v="-75.257382440000001"/>
    <n v="6.1443474599999996"/>
    <s v="SUR-ENE"/>
    <x v="1"/>
    <s v="1"/>
    <x v="0"/>
  </r>
  <r>
    <x v="1696"/>
    <x v="3"/>
    <s v="NUEVO"/>
    <s v="ENEMVI"/>
    <d v="2026-07-06T13:29:49"/>
    <x v="1524"/>
    <n v="1017172474"/>
    <s v="YENNY PAOLA VELASQUEZ"/>
    <s v="SIN DATOS"/>
    <s v="3103786433"/>
    <x v="1693"/>
    <x v="13"/>
    <s v="055113000300630301"/>
    <x v="13"/>
    <x v="5"/>
    <s v="METR Mov Red Trans Anderson Castaño"/>
    <x v="1"/>
    <x v="0"/>
    <x v="5"/>
    <x v="1522"/>
    <s v="4 días 13:29"/>
    <x v="1102"/>
    <x v="0"/>
    <s v="SIN DATO"/>
    <s v="SIN DATO"/>
    <s v="SIN DATO"/>
    <s v="SIN DATO"/>
    <n v="-75.537639999999996"/>
    <n v="6.2353870000000002"/>
    <s v="SUR-ENE"/>
    <x v="2"/>
    <s v="1"/>
    <x v="0"/>
  </r>
  <r>
    <x v="1697"/>
    <x v="0"/>
    <s v="NUEVO"/>
    <s v="ENEDOM"/>
    <d v="2026-07-06T13:31:25"/>
    <x v="1525"/>
    <n v="1020438945"/>
    <s v="DIANA GIRLEZA ROLDAN MANCO"/>
    <s v="SIN DATOS"/>
    <s v="3126009767"/>
    <x v="1694"/>
    <x v="48"/>
    <s v="190306100025509001"/>
    <x v="48"/>
    <x v="4"/>
    <s v="Region Occidente"/>
    <x v="1"/>
    <x v="0"/>
    <x v="4"/>
    <x v="1523"/>
    <s v="4 días 13:31"/>
    <x v="1103"/>
    <x v="1"/>
    <s v="SIN DATO"/>
    <s v="SIN DATO"/>
    <s v="SIN DATO"/>
    <s v="SIN DATO"/>
    <n v="-75.949959179999993"/>
    <n v="6.6777313500000002"/>
    <s v="SUR-ENE"/>
    <x v="0"/>
    <s v="1"/>
    <x v="1"/>
  </r>
  <r>
    <x v="1698"/>
    <x v="4"/>
    <s v="NUEVO"/>
    <s v="ENEPRE"/>
    <d v="2026-07-06T13:37:53"/>
    <x v="1526"/>
    <n v="1000404943"/>
    <s v="BRANDON ALONSO GAVIRIA ROJAS"/>
    <s v="SIN DATOS"/>
    <s v="3126417540"/>
    <x v="1695"/>
    <x v="21"/>
    <s v="190605200051347000"/>
    <x v="21"/>
    <x v="6"/>
    <s v="Region Nordeste"/>
    <x v="0"/>
    <x v="0"/>
    <x v="6"/>
    <x v="1524"/>
    <s v="4 días 13:37"/>
    <x v="1104"/>
    <x v="0"/>
    <s v="SIN DATO"/>
    <s v="SIN DATO"/>
    <s v="SIN DATO"/>
    <s v="SIN DATO"/>
    <n v="-74.724221319999998"/>
    <n v="6.96302325"/>
    <s v="SUR-ENE"/>
    <x v="4"/>
    <s v="1"/>
    <x v="0"/>
  </r>
  <r>
    <x v="1699"/>
    <x v="0"/>
    <s v="NUEVO"/>
    <s v="ENERES"/>
    <d v="2026-07-06T13:45:23"/>
    <x v="1527"/>
    <n v="43738035"/>
    <s v="LUZ MARIA DUQUE ZULUAGA"/>
    <s v="SIN DATOS"/>
    <s v="3103741041"/>
    <x v="1696"/>
    <x v="4"/>
    <s v="190698200016422002"/>
    <x v="4"/>
    <x v="2"/>
    <s v="Revisor Instalac. Regadas Oriente"/>
    <x v="0"/>
    <x v="0"/>
    <x v="2"/>
    <x v="1525"/>
    <s v="4 días 13:45"/>
    <x v="1105"/>
    <x v="0"/>
    <s v="SIN DATO"/>
    <s v="SIN DATO"/>
    <s v="SIN DATO"/>
    <s v="SIN DATO"/>
    <n v="-75.245941169999995"/>
    <n v="6.137022"/>
    <s v="SUR-ENE"/>
    <x v="1"/>
    <s v="1"/>
    <x v="0"/>
  </r>
  <r>
    <x v="1700"/>
    <x v="0"/>
    <s v="NUEVO"/>
    <s v="ENERES"/>
    <d v="2026-07-06T13:49:15"/>
    <x v="1528"/>
    <n v="1007471191"/>
    <s v="YEFERSON NARVAEZ VALENCIA"/>
    <s v="SIN DATOS"/>
    <s v="3145307342"/>
    <x v="1697"/>
    <x v="34"/>
    <s v="190055200652510001"/>
    <x v="34"/>
    <x v="2"/>
    <s v="Revisor Instalac. Regadas Oriente"/>
    <x v="0"/>
    <x v="0"/>
    <x v="2"/>
    <x v="1526"/>
    <s v="4 días 13:49"/>
    <x v="1106"/>
    <x v="0"/>
    <s v="SIN DATO"/>
    <s v="SIN DATO"/>
    <s v="SIN DATO"/>
    <s v="SIN DATO"/>
    <n v="-75.131558499999997"/>
    <n v="5.7132304999999999"/>
    <s v="SUR-ENE"/>
    <x v="1"/>
    <s v="1"/>
    <x v="0"/>
  </r>
  <r>
    <x v="1701"/>
    <x v="3"/>
    <s v="NUEVO"/>
    <s v="ENEMVI"/>
    <d v="2026-07-06T13:52:10"/>
    <x v="1529"/>
    <n v="15349141"/>
    <s v="JAIME ALONSO MONSALVE LOPERA"/>
    <s v="SIN DATOS"/>
    <s v="3005003278"/>
    <x v="1698"/>
    <x v="12"/>
    <s v="190680200491060000"/>
    <x v="12"/>
    <x v="5"/>
    <s v="Equipo Movimiento de Redes Suroeste"/>
    <x v="0"/>
    <x v="0"/>
    <x v="8"/>
    <x v="1527"/>
    <s v="4 días 13:52"/>
    <x v="1107"/>
    <x v="0"/>
    <s v="SIN DATO"/>
    <s v="SIN DATO"/>
    <s v="SIN DATO"/>
    <s v="SIN DATO"/>
    <n v="-75.581034000000002"/>
    <n v="5.9374950000000002"/>
    <s v="SUR-ENE"/>
    <x v="3"/>
    <s v="1"/>
    <x v="0"/>
  </r>
  <r>
    <x v="1702"/>
    <x v="0"/>
    <s v="CAMBI"/>
    <s v="ENERES"/>
    <d v="2026-07-06T13:52:51"/>
    <x v="1530"/>
    <n v="22041381"/>
    <s v="GLORIA DAMARIS VALENCIA GUTIERREZ"/>
    <s v="SIN DATOS"/>
    <s v="3145304439"/>
    <x v="1699"/>
    <x v="59"/>
    <s v="190670101541795000"/>
    <x v="59"/>
    <x v="8"/>
    <s v="Region Nordeste"/>
    <x v="1"/>
    <x v="0"/>
    <x v="3"/>
    <x v="1528"/>
    <s v="4 días 13:52"/>
    <x v="439"/>
    <x v="0"/>
    <s v="SIN DATO"/>
    <s v="SIN DATO"/>
    <s v="SIN DATO"/>
    <s v="SIN DATO"/>
    <n v="-74.911743999999999"/>
    <n v="6.4839370000000001"/>
    <s v="SUR-ENE"/>
    <x v="4"/>
    <s v="2"/>
    <x v="0"/>
  </r>
  <r>
    <x v="1703"/>
    <x v="0"/>
    <s v="NUEVO"/>
    <s v="ENEDOM"/>
    <d v="2026-07-06T13:59:06"/>
    <x v="1531"/>
    <n v="22025664"/>
    <s v="ILDA LUCIA YEPES URIBE"/>
    <s v="4388925"/>
    <s v="3117567730"/>
    <x v="1700"/>
    <x v="28"/>
    <s v="190628200284279200"/>
    <x v="28"/>
    <x v="4"/>
    <s v="Region Occidente"/>
    <x v="0"/>
    <x v="0"/>
    <x v="7"/>
    <x v="1529"/>
    <s v="4 días 13:59"/>
    <x v="1108"/>
    <x v="0"/>
    <s v="SIN DATO"/>
    <s v="SIN DATO"/>
    <s v="SIN DATO"/>
    <s v="SIN DATO"/>
    <n v="-75.743965000000003"/>
    <n v="6.888693"/>
    <s v="SUR-ENE"/>
    <x v="0"/>
    <s v="1"/>
    <x v="0"/>
  </r>
  <r>
    <x v="1704"/>
    <x v="3"/>
    <s v="NUEVO"/>
    <s v="ENEMVI"/>
    <d v="2026-07-06T14:02:28"/>
    <x v="1532"/>
    <n v="1001477076"/>
    <s v="KEVIN HOLGUIN"/>
    <s v="SIN DATOS"/>
    <s v="3233472526"/>
    <x v="1701"/>
    <x v="5"/>
    <s v="371190109000370000"/>
    <x v="5"/>
    <x v="5"/>
    <s v="ORIENTE-RMRT-Edwin F. Feria Torres"/>
    <x v="1"/>
    <x v="0"/>
    <x v="5"/>
    <x v="1530"/>
    <s v="4 días 14:02"/>
    <x v="1018"/>
    <x v="0"/>
    <s v="SIN DATO"/>
    <s v="SIN DATO"/>
    <s v="SIN DATO"/>
    <s v="SIN DATO"/>
    <n v="-75.242631000000003"/>
    <n v="6.218146"/>
    <s v="SUR-ENE"/>
    <x v="1"/>
    <s v="1"/>
    <x v="0"/>
  </r>
  <r>
    <x v="1705"/>
    <x v="0"/>
    <s v="NUEVO"/>
    <s v="ENERES"/>
    <d v="2026-07-06T14:03:10"/>
    <x v="1533"/>
    <n v="42842040"/>
    <s v="GLORIA HINCAPIE ROMERO"/>
    <s v="SIN DATOS"/>
    <s v="3113426386"/>
    <x v="1702"/>
    <x v="4"/>
    <s v="190698200721717001"/>
    <x v="4"/>
    <x v="2"/>
    <s v="Revisor Instalac. Regadas Oriente"/>
    <x v="0"/>
    <x v="0"/>
    <x v="2"/>
    <x v="1531"/>
    <s v="4 días 14:03"/>
    <x v="1109"/>
    <x v="0"/>
    <s v="SIN DATO"/>
    <s v="SIN DATO"/>
    <s v="SIN DATO"/>
    <s v="SIN DATO"/>
    <n v="-75.276403779999995"/>
    <n v="6.1148634800000004"/>
    <s v="SUR-ENE"/>
    <x v="1"/>
    <s v="1"/>
    <x v="0"/>
  </r>
  <r>
    <x v="1706"/>
    <x v="0"/>
    <s v="NUEVO"/>
    <s v="ENERES"/>
    <d v="2026-07-06T14:08:29"/>
    <x v="1534"/>
    <n v="32257909"/>
    <s v="LUZ YENIT ORTIZ AGUIRRE"/>
    <s v="SIN DATOS"/>
    <s v="3207527171"/>
    <x v="1703"/>
    <x v="13"/>
    <s v="147008675000000201"/>
    <x v="13"/>
    <x v="2"/>
    <s v="Revisor Instal. Regadas Metrosur"/>
    <x v="0"/>
    <x v="0"/>
    <x v="2"/>
    <x v="1532"/>
    <s v="4 días 14:08"/>
    <x v="1110"/>
    <x v="0"/>
    <s v="SIN DATO"/>
    <s v="SIN DATO"/>
    <s v="SIN DATO"/>
    <s v="SIN DATO"/>
    <n v="-75.663365870000007"/>
    <n v="6.2740463200000001"/>
    <s v="SUR-ENE"/>
    <x v="2"/>
    <s v="1"/>
    <x v="0"/>
  </r>
  <r>
    <x v="1707"/>
    <x v="0"/>
    <s v="NUEVO"/>
    <s v="ENERES"/>
    <d v="2026-07-06T14:14:06"/>
    <x v="1535"/>
    <n v="70951618"/>
    <s v="HECTOR DE JESUS BETANCUR GOMEZ"/>
    <s v="SIN DATOS"/>
    <s v="3105100152"/>
    <x v="1704"/>
    <x v="5"/>
    <s v="181059515400000003"/>
    <x v="5"/>
    <x v="2"/>
    <s v="Revisor Instalac. Regadas Oriente"/>
    <x v="0"/>
    <x v="0"/>
    <x v="2"/>
    <x v="1533"/>
    <s v="4 días 14:14"/>
    <x v="1111"/>
    <x v="0"/>
    <s v="SIN DATO"/>
    <s v="SIN DATO"/>
    <s v="SIN DATO"/>
    <s v="SIN DATO"/>
    <n v="-75.208924030000006"/>
    <n v="6.1915595200000002"/>
    <s v="SUR-ENE"/>
    <x v="1"/>
    <s v="1"/>
    <x v="0"/>
  </r>
  <r>
    <x v="1708"/>
    <x v="0"/>
    <s v="NUEVO"/>
    <s v="ENEDOM"/>
    <d v="2026-07-10T10:45:41"/>
    <x v="1536"/>
    <n v="11810609"/>
    <s v="FROILAN  IBARGUEN MARTINEZ"/>
    <s v="SIN DATOS"/>
    <s v="3127072243"/>
    <x v="1705"/>
    <x v="13"/>
    <s v="055116229000070222"/>
    <x v="13"/>
    <x v="0"/>
    <s v="METROSUR Vin. Legal. y Ref. Rega."/>
    <x v="1"/>
    <x v="1"/>
    <x v="3"/>
    <x v="1534"/>
    <s v="0 días 10:45"/>
    <x v="194"/>
    <x v="0"/>
    <s v="9/07/2026 16:35:29"/>
    <s v="EFECTIVO PARA HV"/>
    <s v="CARLOS MARIO IDARRAGA MEJIA"/>
    <s v="H más pase en gabinete contador a 220 34 m de cable de fuerza 2 m de pase 34 m de cable fuerza trafo 3081 99"/>
    <n v="-75.541986820000005"/>
    <n v="6.2401614700000003"/>
    <s v="SUR-ENE"/>
    <x v="2"/>
    <s v="1"/>
    <x v="0"/>
  </r>
  <r>
    <x v="1709"/>
    <x v="1"/>
    <s v="NUEVO"/>
    <s v="ENECNX"/>
    <d v="2026-07-06T14:19:04"/>
    <x v="1537"/>
    <n v="890907106"/>
    <s v="MUNICIPIO ENVIGADO"/>
    <s v="3394064"/>
    <s v="3023324512"/>
    <x v="1706"/>
    <x v="44"/>
    <s v="022428006000000000"/>
    <x v="44"/>
    <x v="1"/>
    <s v="Revisor Puntos de Conexión Metrosur"/>
    <x v="1"/>
    <x v="0"/>
    <x v="1"/>
    <x v="1535"/>
    <s v="4 días 14:19"/>
    <x v="159"/>
    <x v="3"/>
    <s v="SIN DATO"/>
    <s v="SIN DATO"/>
    <s v="SIN DATO"/>
    <s v="SIN DATO"/>
    <n v="-75.585775530000006"/>
    <n v="6.1825641999999998"/>
    <s v="SUR-ENE"/>
    <x v="2"/>
    <s v="1"/>
    <x v="3"/>
  </r>
  <r>
    <x v="1710"/>
    <x v="2"/>
    <s v="NUEVO"/>
    <s v="ENENOR"/>
    <d v="2026-07-06T14:20:10"/>
    <x v="1538"/>
    <n v="43562356"/>
    <s v="BIBIANA MARIA ZULUAGA BUILES"/>
    <s v="2458700"/>
    <s v="3142919218"/>
    <x v="1707"/>
    <x v="23"/>
    <s v="190761200410740056"/>
    <x v="23"/>
    <x v="3"/>
    <s v="Region Occidente"/>
    <x v="0"/>
    <x v="0"/>
    <x v="2"/>
    <x v="1536"/>
    <s v="4 días 14:20"/>
    <x v="1112"/>
    <x v="0"/>
    <s v="SIN DATO"/>
    <s v="SIN DATO"/>
    <s v="SIN DATO"/>
    <s v="SIN DATO"/>
    <n v="-75.747264999999999"/>
    <n v="6.4974049999999997"/>
    <s v="SUR-ENE"/>
    <x v="0"/>
    <s v="1"/>
    <x v="0"/>
  </r>
  <r>
    <x v="1711"/>
    <x v="0"/>
    <s v="NUEVO"/>
    <s v="ENERES"/>
    <d v="2026-07-06T14:26:47"/>
    <x v="1539"/>
    <n v="98559636"/>
    <s v="DUVIAN DARIO BURITICA RAMIREZ"/>
    <s v="SIN DATOS"/>
    <s v="3104994442"/>
    <x v="1708"/>
    <x v="13"/>
    <s v="056511106100090000"/>
    <x v="13"/>
    <x v="2"/>
    <s v="Revisor Instal. Regadas Metrosur"/>
    <x v="1"/>
    <x v="0"/>
    <x v="3"/>
    <x v="1537"/>
    <s v="4 días 14:26"/>
    <x v="1113"/>
    <x v="0"/>
    <s v="SIN DATO"/>
    <s v="SIN DATO"/>
    <s v="SIN DATO"/>
    <s v="SIN DATO"/>
    <n v="-75.571495060000004"/>
    <n v="6.2610845599999996"/>
    <s v="SUR-ENE"/>
    <x v="2"/>
    <s v="1"/>
    <x v="0"/>
  </r>
  <r>
    <x v="1712"/>
    <x v="1"/>
    <s v="NUEVO"/>
    <s v="ENECNX"/>
    <d v="2026-07-06T14:28:50"/>
    <x v="1540"/>
    <n v="71226247"/>
    <s v="EDISON RAUL RAMIREZ HERRERA"/>
    <s v="SIN DATOS"/>
    <s v="3107017370"/>
    <x v="1709"/>
    <x v="13"/>
    <s v="054711004000790000"/>
    <x v="13"/>
    <x v="1"/>
    <s v="Revisor Puntos de Conexión Metrosur"/>
    <x v="1"/>
    <x v="0"/>
    <x v="1"/>
    <x v="1538"/>
    <s v="4 días 14:28"/>
    <x v="159"/>
    <x v="3"/>
    <s v="SIN DATO"/>
    <s v="SIN DATO"/>
    <s v="SIN DATO"/>
    <s v="SIN DATO"/>
    <n v="-75.594541719999995"/>
    <n v="6.2476327700000001"/>
    <s v="SUR-ENE"/>
    <x v="2"/>
    <s v="1"/>
    <x v="3"/>
  </r>
  <r>
    <x v="1713"/>
    <x v="3"/>
    <s v="NUEVO"/>
    <s v="ENEMVI"/>
    <d v="2026-07-06T14:31:53"/>
    <x v="1541"/>
    <n v="1007434034"/>
    <s v="LAURA  LORENA ZAMBRANO CORREA"/>
    <s v="SIN DATOS"/>
    <s v="3217677734"/>
    <x v="1710"/>
    <x v="21"/>
    <s v="190604200402145001"/>
    <x v="21"/>
    <x v="5"/>
    <s v="NORDESTE RMRT Fabio Andres Chaverra"/>
    <x v="0"/>
    <x v="0"/>
    <x v="8"/>
    <x v="1539"/>
    <s v="4 días 14:31"/>
    <x v="1114"/>
    <x v="0"/>
    <s v="SIN DATO"/>
    <s v="SIN DATO"/>
    <s v="SIN DATO"/>
    <s v="SIN DATO"/>
    <n v="-74.671419610000001"/>
    <n v="6.9979333099999996"/>
    <s v="SUR-ENE"/>
    <x v="4"/>
    <s v="1"/>
    <x v="0"/>
  </r>
  <r>
    <x v="1714"/>
    <x v="0"/>
    <s v="NUEVO"/>
    <s v="ENEDOM"/>
    <d v="2026-07-06T14:35:54"/>
    <x v="1542"/>
    <n v="70114204"/>
    <s v="LUIS EDUARDO CASTAÑO MESA"/>
    <s v="5945914"/>
    <s v="3173094771"/>
    <x v="1711"/>
    <x v="13"/>
    <s v="054325000100220302"/>
    <x v="13"/>
    <x v="4"/>
    <s v="METROSUR Vin. Legal. y Ref. Rega."/>
    <x v="1"/>
    <x v="0"/>
    <x v="4"/>
    <x v="1540"/>
    <s v="4 días 14:35"/>
    <x v="1115"/>
    <x v="1"/>
    <s v="SIN DATO"/>
    <s v="SIN DATO"/>
    <s v="SIN DATO"/>
    <s v="SIN DATO"/>
    <n v="-75.560016779999998"/>
    <n v="6.2373425200000003"/>
    <s v="SUR-ENE"/>
    <x v="2"/>
    <s v="1"/>
    <x v="1"/>
  </r>
  <r>
    <x v="1715"/>
    <x v="1"/>
    <s v="NUEVO"/>
    <s v="ENECNX"/>
    <d v="2026-07-06T14:42:02"/>
    <x v="1543"/>
    <n v="39182153"/>
    <s v="MARIA YOLANDA RAMIREZ RAMIREZ"/>
    <s v="4793466"/>
    <s v="3166096262"/>
    <x v="1712"/>
    <x v="1"/>
    <s v="190376200043800005"/>
    <x v="1"/>
    <x v="1"/>
    <s v="Revisor Punto de Conexión Oriente"/>
    <x v="0"/>
    <x v="0"/>
    <x v="1"/>
    <x v="1541"/>
    <s v="4 días 14:42"/>
    <x v="159"/>
    <x v="3"/>
    <s v="SIN DATO"/>
    <s v="SIN DATO"/>
    <s v="SIN DATO"/>
    <s v="SIN DATO"/>
    <n v="-75.404385520000005"/>
    <n v="6.0251033300000003"/>
    <s v="SUR-ENE"/>
    <x v="1"/>
    <s v="1"/>
    <x v="3"/>
  </r>
  <r>
    <x v="1716"/>
    <x v="0"/>
    <s v="NUEVO"/>
    <s v="ENEDOM"/>
    <d v="2026-07-06T14:42:21"/>
    <x v="1544"/>
    <n v="84076913"/>
    <s v="WILMER ALEXANDER CASTAÑO BERMUDEZ"/>
    <s v="SIN DATOS"/>
    <s v="3117176178"/>
    <x v="1713"/>
    <x v="70"/>
    <s v="190425100133150000"/>
    <x v="70"/>
    <x v="4"/>
    <s v="Region Nordeste"/>
    <x v="1"/>
    <x v="0"/>
    <x v="4"/>
    <x v="1542"/>
    <s v="4 días 14:42"/>
    <x v="1116"/>
    <x v="1"/>
    <s v="SIN DATO"/>
    <s v="SIN DATO"/>
    <s v="SIN DATO"/>
    <s v="SIN DATO"/>
    <n v="-74.788634999999999"/>
    <n v="6.5397369999999997"/>
    <s v="SUR-ENE"/>
    <x v="4"/>
    <s v="1"/>
    <x v="1"/>
  </r>
  <r>
    <x v="1717"/>
    <x v="0"/>
    <s v="NUEVO"/>
    <s v="ENERES"/>
    <d v="2026-07-06T14:45:05"/>
    <x v="1545"/>
    <n v="15679682"/>
    <s v="JULIO JOSE CORDERO MORA"/>
    <s v="SIN DATOS"/>
    <s v="3104341412"/>
    <x v="1714"/>
    <x v="8"/>
    <s v="190585200319590002"/>
    <x v="8"/>
    <x v="2"/>
    <s v="Revisor Instalac. Regadas Oriente"/>
    <x v="0"/>
    <x v="0"/>
    <x v="2"/>
    <x v="1543"/>
    <s v="4 días 14:45"/>
    <x v="1117"/>
    <x v="0"/>
    <s v="SIN DATO"/>
    <s v="SIN DATO"/>
    <s v="SIN DATO"/>
    <s v="SIN DATO"/>
    <n v="-74.642802000000003"/>
    <n v="5.9000199999999996"/>
    <s v="SUR-ENE"/>
    <x v="1"/>
    <s v="1"/>
    <x v="0"/>
  </r>
  <r>
    <x v="1718"/>
    <x v="0"/>
    <s v="NUEVO"/>
    <s v="ENERES"/>
    <d v="2026-07-06T14:48:34"/>
    <x v="1546"/>
    <n v="15486338"/>
    <s v="LUIS ALONSO URREGO CORREA"/>
    <s v="SIN DATOS"/>
    <s v="3104934539"/>
    <x v="1715"/>
    <x v="0"/>
    <s v="190847200616900002"/>
    <x v="0"/>
    <x v="2"/>
    <s v="Region Occidente"/>
    <x v="0"/>
    <x v="0"/>
    <x v="2"/>
    <x v="1544"/>
    <s v="4 días 14:48"/>
    <x v="1118"/>
    <x v="0"/>
    <s v="SIN DATO"/>
    <s v="SIN DATO"/>
    <s v="SIN DATO"/>
    <s v="SIN DATO"/>
    <n v="-76.115988419999994"/>
    <n v="6.3347912199999996"/>
    <s v="SUR-ENE"/>
    <x v="0"/>
    <s v="1"/>
    <x v="0"/>
  </r>
  <r>
    <x v="1719"/>
    <x v="1"/>
    <s v="NUEVO"/>
    <s v="ENECNX"/>
    <d v="2026-07-06T14:52:21"/>
    <x v="1547"/>
    <n v="15384524"/>
    <s v="JUAN CARLOS OSORIO CORREA"/>
    <s v="5533885"/>
    <s v="3147044040"/>
    <x v="1716"/>
    <x v="3"/>
    <s v="190674200548200000"/>
    <x v="3"/>
    <x v="1"/>
    <s v="Revisor Punto de Conexión Oriente"/>
    <x v="0"/>
    <x v="0"/>
    <x v="1"/>
    <x v="1545"/>
    <s v="4 días 14:52"/>
    <x v="159"/>
    <x v="3"/>
    <s v="SIN DATO"/>
    <s v="SIN DATO"/>
    <s v="SIN DATO"/>
    <s v="SIN DATO"/>
    <n v="-75.313744999999997"/>
    <n v="6.3345719999999996"/>
    <s v="SUR-ENE"/>
    <x v="1"/>
    <s v="1"/>
    <x v="3"/>
  </r>
  <r>
    <x v="1720"/>
    <x v="0"/>
    <s v="NUEVO"/>
    <s v="ENERES"/>
    <d v="2026-07-06T14:55:08"/>
    <x v="1548"/>
    <n v="1001555338"/>
    <s v="LEDIS JOHANA GUTIERREZ RUA"/>
    <s v="SIN DATOS"/>
    <s v="3136996188"/>
    <x v="1717"/>
    <x v="21"/>
    <s v="190604100280257200"/>
    <x v="21"/>
    <x v="2"/>
    <s v="Region Nordeste"/>
    <x v="1"/>
    <x v="0"/>
    <x v="3"/>
    <x v="1546"/>
    <s v="4 días 14:55"/>
    <x v="1119"/>
    <x v="0"/>
    <s v="SIN DATO"/>
    <s v="SIN DATO"/>
    <s v="SIN DATO"/>
    <s v="SIN DATO"/>
    <n v="-74.701692699999995"/>
    <n v="7.0351279"/>
    <s v="SUR-ENE"/>
    <x v="4"/>
    <s v="1"/>
    <x v="0"/>
  </r>
  <r>
    <x v="1721"/>
    <x v="0"/>
    <s v="NUEVO"/>
    <s v="ENERES"/>
    <d v="2026-07-06T14:56:03"/>
    <x v="1549"/>
    <n v="8460619"/>
    <s v="JUAN FERNANDO PAREJA MESA"/>
    <s v="SIN DATOS"/>
    <s v="3127650331"/>
    <x v="1718"/>
    <x v="51"/>
    <s v="190282100098240000"/>
    <x v="51"/>
    <x v="2"/>
    <s v="Revisor Instala. Regadas Suroeste"/>
    <x v="1"/>
    <x v="0"/>
    <x v="3"/>
    <x v="1547"/>
    <s v="4 días 14:56"/>
    <x v="542"/>
    <x v="0"/>
    <s v="SIN DATO"/>
    <s v="SIN DATO"/>
    <s v="SIN DATO"/>
    <s v="SIN DATO"/>
    <n v="-75.671347999999995"/>
    <n v="5.9272640000000001"/>
    <s v="SUR-ENE"/>
    <x v="3"/>
    <s v="1"/>
    <x v="0"/>
  </r>
  <r>
    <x v="1722"/>
    <x v="0"/>
    <s v="NUEVO"/>
    <s v="ENEDOM"/>
    <d v="2026-07-06T14:56:38"/>
    <x v="1550"/>
    <n v="1096209430"/>
    <s v="MARISOL TABARES MUÑOZ"/>
    <s v="SIN DATOS"/>
    <s v="3156859434"/>
    <x v="1719"/>
    <x v="45"/>
    <s v="190893100494700001"/>
    <x v="45"/>
    <x v="4"/>
    <s v="Region Nordeste"/>
    <x v="1"/>
    <x v="1"/>
    <x v="4"/>
    <x v="1548"/>
    <s v="0 días 14:20"/>
    <x v="463"/>
    <x v="0"/>
    <s v="SIN DATO"/>
    <s v="SIN DATO"/>
    <s v="SIN DATO"/>
    <s v="SIN DATO"/>
    <n v="-73.917372"/>
    <n v="7.0066110000000004"/>
    <s v="SUR-ENE"/>
    <x v="4"/>
    <s v="1"/>
    <x v="0"/>
  </r>
  <r>
    <x v="1723"/>
    <x v="0"/>
    <s v="NUEVO"/>
    <s v="ENEDOM"/>
    <d v="2026-07-06T14:57:21"/>
    <x v="1551"/>
    <n v="1193380906"/>
    <s v="LINA MARCELA ORTIZ URIBE"/>
    <s v="SIN DATOS"/>
    <s v="3005613501"/>
    <x v="1720"/>
    <x v="70"/>
    <s v="190425100111103005"/>
    <x v="70"/>
    <x v="4"/>
    <s v="Region Nordeste"/>
    <x v="1"/>
    <x v="0"/>
    <x v="4"/>
    <x v="1549"/>
    <s v="4 días 14:57"/>
    <x v="1120"/>
    <x v="1"/>
    <s v="SIN DATO"/>
    <s v="SIN DATO"/>
    <s v="SIN DATO"/>
    <s v="SIN DATO"/>
    <n v="-74.789438259999997"/>
    <n v="6.5504810300000003"/>
    <s v="SUR-ENE"/>
    <x v="4"/>
    <s v="1"/>
    <x v="1"/>
  </r>
  <r>
    <x v="1724"/>
    <x v="0"/>
    <s v="NUEVO"/>
    <s v="ENEDOM"/>
    <d v="2026-07-09T10:04:37"/>
    <x v="1552"/>
    <n v="12950580"/>
    <s v="GERARDO  MESIAS CASTRO"/>
    <s v="SIN DATOS"/>
    <s v="3044254599"/>
    <x v="1721"/>
    <x v="13"/>
    <s v="054919109120400201"/>
    <x v="13"/>
    <x v="0"/>
    <s v="METROSUR Vin. Legal. y Ref. Rega."/>
    <x v="1"/>
    <x v="0"/>
    <x v="3"/>
    <x v="1550"/>
    <s v="0 días 10:04"/>
    <x v="538"/>
    <x v="0"/>
    <s v="8/07/2026 16:23:17"/>
    <s v="EFECTIVO PARA HV"/>
    <s v="ORLANDO DE JESUS TORRES TORRES"/>
    <s v="HV más interna pase 10 mts trafo 308205 caja hermética empoderada "/>
    <n v="-75.612544"/>
    <n v="6.2642290000000003"/>
    <s v="SUR-ENE"/>
    <x v="2"/>
    <s v="1"/>
    <x v="0"/>
  </r>
  <r>
    <x v="1725"/>
    <x v="1"/>
    <s v="NUEVO"/>
    <s v="ENECNX"/>
    <d v="2026-07-06T15:01:50"/>
    <x v="1553"/>
    <n v="71276303"/>
    <s v="DELIO ALBERTO ECHAVARRIA MUÑOZ"/>
    <s v="SIN DATOS"/>
    <s v="3205745227"/>
    <x v="1722"/>
    <x v="13"/>
    <s v="103043255172300000"/>
    <x v="13"/>
    <x v="1"/>
    <s v="Revisor Puntos de Conexión Metrosur"/>
    <x v="1"/>
    <x v="0"/>
    <x v="1"/>
    <x v="1551"/>
    <s v="4 días 15:01"/>
    <x v="159"/>
    <x v="3"/>
    <s v="SIN DATO"/>
    <s v="SIN DATO"/>
    <s v="SIN DATO"/>
    <s v="SIN DATO"/>
    <n v="-75.69005568"/>
    <n v="6.2173664200000003"/>
    <s v="SUR-ENE"/>
    <x v="2"/>
    <s v="1"/>
    <x v="3"/>
  </r>
  <r>
    <x v="1726"/>
    <x v="1"/>
    <s v="NUEVO"/>
    <s v="ENECNX"/>
    <d v="2026-07-06T15:04:47"/>
    <x v="1554"/>
    <n v="71005669"/>
    <s v="JUAN ANDRES AGUDELO MESA"/>
    <s v="SIN DATOS"/>
    <s v="3123135987"/>
    <x v="1723"/>
    <x v="20"/>
    <s v="188025332800000000"/>
    <x v="20"/>
    <x v="1"/>
    <s v="Revisor Punto de Conexión Oriente"/>
    <x v="0"/>
    <x v="0"/>
    <x v="1"/>
    <x v="1552"/>
    <s v="4 días 15:04"/>
    <x v="159"/>
    <x v="3"/>
    <s v="SIN DATO"/>
    <s v="SIN DATO"/>
    <s v="SIN DATO"/>
    <s v="SIN DATO"/>
    <n v="-75.05867001"/>
    <n v="6.3494200100000002"/>
    <s v="SUR-ENE"/>
    <x v="1"/>
    <s v="1"/>
    <x v="3"/>
  </r>
  <r>
    <x v="1727"/>
    <x v="1"/>
    <s v="NUEVO"/>
    <s v="ENECNX"/>
    <d v="2026-07-06T15:05:51"/>
    <x v="1555"/>
    <n v="890907106"/>
    <s v="MUNICIPIO ENVIGADO"/>
    <s v="3394064"/>
    <s v="3023324512"/>
    <x v="1724"/>
    <x v="44"/>
    <s v="024428003000000000"/>
    <x v="44"/>
    <x v="1"/>
    <s v="Revisor Puntos de Conexión Metrosur"/>
    <x v="1"/>
    <x v="0"/>
    <x v="1"/>
    <x v="1553"/>
    <s v="4 días 15:05"/>
    <x v="159"/>
    <x v="3"/>
    <s v="SIN DATO"/>
    <s v="SIN DATO"/>
    <s v="SIN DATO"/>
    <s v="SIN DATO"/>
    <n v="-75.597371109999997"/>
    <n v="6.1681350200000002"/>
    <s v="SUR-ENE"/>
    <x v="2"/>
    <s v="1"/>
    <x v="3"/>
  </r>
  <r>
    <x v="1728"/>
    <x v="3"/>
    <s v="NUEVO"/>
    <s v="ENEMVI"/>
    <d v="2026-07-06T15:06:56"/>
    <x v="1556"/>
    <n v="3552136"/>
    <s v="JUAN GUILLERMO  MORA ESTRADA"/>
    <s v="SIN DATOS"/>
    <s v="3105385075"/>
    <x v="1725"/>
    <x v="59"/>
    <s v="190670201628208000"/>
    <x v="59"/>
    <x v="5"/>
    <s v="NORDESTE RMRT Fabio Andres Chaverra"/>
    <x v="0"/>
    <x v="0"/>
    <x v="8"/>
    <x v="1554"/>
    <s v="4 días 15:06"/>
    <x v="1121"/>
    <x v="0"/>
    <s v="SIN DATO"/>
    <s v="SIN DATO"/>
    <s v="SIN DATO"/>
    <s v="SIN DATO"/>
    <n v="-74.993250439999997"/>
    <n v="6.5003934599999997"/>
    <s v="SUR-ENE"/>
    <x v="4"/>
    <s v="1"/>
    <x v="0"/>
  </r>
  <r>
    <x v="1729"/>
    <x v="0"/>
    <s v="NUEVO"/>
    <s v="ENEDOM"/>
    <d v="2026-07-06T15:09:04"/>
    <x v="1557"/>
    <n v="43444705"/>
    <s v="MARIA CENELIA ORTIZ BEDOYA"/>
    <s v="2145977"/>
    <s v="3122450068"/>
    <x v="1726"/>
    <x v="13"/>
    <s v="055127116500610303"/>
    <x v="13"/>
    <x v="4"/>
    <s v="METROSUR Vin. Legal. y Ref. Rega."/>
    <x v="1"/>
    <x v="0"/>
    <x v="4"/>
    <x v="1555"/>
    <s v="4 días 15:09"/>
    <x v="1122"/>
    <x v="1"/>
    <s v="SIN DATO"/>
    <s v="SIN DATO"/>
    <s v="SIN DATO"/>
    <s v="SIN DATO"/>
    <n v="-75.539448429999993"/>
    <n v="6.2424090899999998"/>
    <s v="SUR-ENE"/>
    <x v="2"/>
    <s v="1"/>
    <x v="1"/>
  </r>
  <r>
    <x v="1730"/>
    <x v="0"/>
    <s v="NUEVO"/>
    <s v="ENERES"/>
    <d v="2026-07-06T15:10:37"/>
    <x v="1558"/>
    <n v="42800310"/>
    <s v="NATALIA SANCHEZ OSPINA"/>
    <s v="2204972"/>
    <s v="3206722993"/>
    <x v="1727"/>
    <x v="56"/>
    <s v="190607200480955010"/>
    <x v="56"/>
    <x v="2"/>
    <s v="Revisor Instalac. Regadas Oriente"/>
    <x v="0"/>
    <x v="0"/>
    <x v="2"/>
    <x v="1556"/>
    <s v="4 días 15:10"/>
    <x v="317"/>
    <x v="0"/>
    <s v="SIN DATO"/>
    <s v="SIN DATO"/>
    <s v="SIN DATO"/>
    <s v="SIN DATO"/>
    <n v="-75.46791623"/>
    <n v="6.0132263200000002"/>
    <s v="SUR-ENE"/>
    <x v="1"/>
    <s v="1"/>
    <x v="0"/>
  </r>
  <r>
    <x v="1731"/>
    <x v="4"/>
    <s v="RETIR"/>
    <s v="ENEPRE"/>
    <d v="2026-07-06T15:12:23"/>
    <x v="1559"/>
    <n v="1045106080"/>
    <s v="PATRICIA DIAZ GALVIS"/>
    <s v="SIN DATOS"/>
    <s v="3112213644"/>
    <x v="1728"/>
    <x v="45"/>
    <s v="190893100413180000-ENEPRE"/>
    <x v="45"/>
    <x v="7"/>
    <s v="Region Nordeste"/>
    <x v="1"/>
    <x v="0"/>
    <x v="7"/>
    <x v="1557"/>
    <s v="4 días 15:12"/>
    <x v="1123"/>
    <x v="0"/>
    <s v="SIN DATO"/>
    <s v="SIN DATO"/>
    <s v="SIN DATO"/>
    <s v="SIN DATO"/>
    <n v="-73.915004969999998"/>
    <n v="7.0082809099999999"/>
    <s v="SUR-ENE"/>
    <x v="4"/>
    <s v="1"/>
    <x v="0"/>
  </r>
  <r>
    <x v="1732"/>
    <x v="0"/>
    <s v="NUEVO"/>
    <s v="ENEDOM"/>
    <d v="2026-07-08T08:36:20"/>
    <x v="1560"/>
    <n v="1001398035"/>
    <s v="TATIANA MARIA HIGUITA MURILLO"/>
    <s v="SIN DATOS"/>
    <s v="3022641029"/>
    <x v="1729"/>
    <x v="13"/>
    <s v="086415103000790301"/>
    <x v="13"/>
    <x v="0"/>
    <s v="Habilitación Viviendas Metrosur"/>
    <x v="1"/>
    <x v="0"/>
    <x v="3"/>
    <x v="1558"/>
    <s v="2 días 08:36"/>
    <x v="1124"/>
    <x v="0"/>
    <s v="SIN DATO"/>
    <s v="SIN DATO"/>
    <s v="SIN DATO"/>
    <s v="SIN DATO"/>
    <n v="-75.643338999999997"/>
    <n v="6.281841"/>
    <s v="SUR-ENE"/>
    <x v="2"/>
    <s v="1"/>
    <x v="0"/>
  </r>
  <r>
    <x v="1733"/>
    <x v="0"/>
    <s v="NUEVO"/>
    <s v="ENERES"/>
    <d v="2026-07-06T15:14:15"/>
    <x v="1561"/>
    <n v="98467228"/>
    <s v="OBED IGNACIO RESTREPO CASTRILLON"/>
    <s v="SIN DATOS"/>
    <s v="3218335864"/>
    <x v="1730"/>
    <x v="13"/>
    <s v="055224009200480201"/>
    <x v="13"/>
    <x v="2"/>
    <s v="Revisor Instal. Regadas Metrosur"/>
    <x v="1"/>
    <x v="0"/>
    <x v="3"/>
    <x v="1559"/>
    <s v="4 días 15:14"/>
    <x v="1125"/>
    <x v="0"/>
    <s v="SIN DATO"/>
    <s v="SIN DATO"/>
    <s v="SIN DATO"/>
    <s v="SIN DATO"/>
    <n v="-75.546839779999999"/>
    <n v="6.2524800899999997"/>
    <s v="SUR-ENE"/>
    <x v="2"/>
    <s v="1"/>
    <x v="0"/>
  </r>
  <r>
    <x v="1734"/>
    <x v="0"/>
    <s v="CAMBI"/>
    <s v="ENERES"/>
    <d v="2026-07-06T15:15:13"/>
    <x v="1562"/>
    <n v="42694458"/>
    <s v="SANDRA MILENA ESCOBAR OSORIO"/>
    <s v="2426162"/>
    <s v="3012426162"/>
    <x v="1731"/>
    <x v="18"/>
    <s v="190616200141215000"/>
    <x v="18"/>
    <x v="8"/>
    <s v="Revisor Instalac. Regadas Oriente"/>
    <x v="0"/>
    <x v="0"/>
    <x v="2"/>
    <x v="1560"/>
    <s v="4 días 15:15"/>
    <x v="1126"/>
    <x v="0"/>
    <s v="SIN DATO"/>
    <s v="SIN DATO"/>
    <s v="SIN DATO"/>
    <s v="SIN DATO"/>
    <n v="-75.367826679999993"/>
    <n v="6.1283169600000003"/>
    <s v="SUR-ENE"/>
    <x v="1"/>
    <s v="2"/>
    <x v="0"/>
  </r>
  <r>
    <x v="1735"/>
    <x v="1"/>
    <s v="NUEVO"/>
    <s v="ENECNX"/>
    <d v="2026-07-06T15:17:04"/>
    <x v="1563"/>
    <n v="71525979"/>
    <s v="DIEGO ALONSO ECHAVARRIA ECHAVARRIA"/>
    <s v="SIN DATOS"/>
    <s v="3192820079"/>
    <x v="1732"/>
    <x v="13"/>
    <s v="044811003000680101"/>
    <x v="13"/>
    <x v="1"/>
    <s v="Revisor Puntos de Conexión Metrosur"/>
    <x v="1"/>
    <x v="0"/>
    <x v="1"/>
    <x v="1561"/>
    <s v="4 días 15:17"/>
    <x v="159"/>
    <x v="3"/>
    <s v="SIN DATO"/>
    <s v="SIN DATO"/>
    <s v="SIN DATO"/>
    <s v="SIN DATO"/>
    <n v="-75.660104489999995"/>
    <n v="6.1856658199999996"/>
    <s v="SUR-ENE"/>
    <x v="2"/>
    <s v="1"/>
    <x v="3"/>
  </r>
  <r>
    <x v="1736"/>
    <x v="0"/>
    <s v="NUEVO"/>
    <s v="ENERES"/>
    <d v="2026-07-06T15:23:44"/>
    <x v="1564"/>
    <n v="10171053"/>
    <s v="JUAN CARLOS PARRA PINEDA"/>
    <s v="SIN DATOS"/>
    <s v="3167166423"/>
    <x v="1733"/>
    <x v="7"/>
    <s v="190789200488700008"/>
    <x v="7"/>
    <x v="2"/>
    <s v="Revisor Instala. Regadas Suroeste"/>
    <x v="0"/>
    <x v="0"/>
    <x v="2"/>
    <x v="1562"/>
    <s v="4 días 15:23"/>
    <x v="1127"/>
    <x v="0"/>
    <s v="SIN DATO"/>
    <s v="SIN DATO"/>
    <s v="SIN DATO"/>
    <s v="SIN DATO"/>
    <n v="-75.718450500000003"/>
    <n v="5.6506383299999996"/>
    <s v="SUR-ENE"/>
    <x v="3"/>
    <s v="1"/>
    <x v="0"/>
  </r>
  <r>
    <x v="1737"/>
    <x v="4"/>
    <s v="NUEVO"/>
    <s v="ENEPRE"/>
    <d v="2026-07-06T15:29:41"/>
    <x v="1565"/>
    <n v="1037751617"/>
    <s v="JULIAN ALBERTO TORO ARBOLEDA"/>
    <s v="SIN DATOS"/>
    <s v="3217795292"/>
    <x v="1734"/>
    <x v="78"/>
    <s v="190347200579648000"/>
    <x v="77"/>
    <x v="6"/>
    <s v="Energía Prepago Suroeste"/>
    <x v="0"/>
    <x v="0"/>
    <x v="6"/>
    <x v="1563"/>
    <s v="4 días 15:29"/>
    <x v="1128"/>
    <x v="0"/>
    <s v="SIN DATO"/>
    <s v="SIN DATO"/>
    <s v="SIN DATO"/>
    <s v="SIN DATO"/>
    <n v="-75.746453000000002"/>
    <n v="6.2516610000000004"/>
    <s v="SUR-ENE"/>
    <x v="3"/>
    <s v="1"/>
    <x v="0"/>
  </r>
  <r>
    <x v="1738"/>
    <x v="1"/>
    <s v="NUEVO"/>
    <s v="ENECNX"/>
    <d v="2026-07-06T15:32:00"/>
    <x v="1566"/>
    <n v="1022033646"/>
    <s v="JOHN ALEXANDER VALENCIA OCAMPO"/>
    <s v="SIN DATOS"/>
    <s v="3233218420"/>
    <x v="1735"/>
    <x v="9"/>
    <s v="190440200550860007"/>
    <x v="9"/>
    <x v="1"/>
    <s v="Revisor Punto de Conexión Oriente"/>
    <x v="0"/>
    <x v="0"/>
    <x v="1"/>
    <x v="1564"/>
    <s v="4 días 15:32"/>
    <x v="159"/>
    <x v="3"/>
    <s v="SIN DATO"/>
    <s v="SIN DATO"/>
    <s v="SIN DATO"/>
    <s v="SIN DATO"/>
    <n v="-75.341182000000003"/>
    <n v="6.1436409999999997"/>
    <s v="SUR-ENE"/>
    <x v="1"/>
    <s v="1"/>
    <x v="3"/>
  </r>
  <r>
    <x v="1739"/>
    <x v="3"/>
    <s v="NUEVO"/>
    <s v="ENEMVI"/>
    <d v="2026-07-06T15:37:07"/>
    <x v="1567"/>
    <n v="42842218"/>
    <s v="MARIA FERNANDA OSORIO OSORIO"/>
    <s v="SIN DATOS"/>
    <s v="3148479447"/>
    <x v="1736"/>
    <x v="5"/>
    <s v="370224001000060000"/>
    <x v="5"/>
    <x v="5"/>
    <s v="ORIENTE-RMRT-Edwin F. Feria Torres"/>
    <x v="1"/>
    <x v="0"/>
    <x v="5"/>
    <x v="1565"/>
    <s v="4 días 15:37"/>
    <x v="850"/>
    <x v="0"/>
    <s v="SIN DATO"/>
    <s v="SIN DATO"/>
    <s v="SIN DATO"/>
    <s v="SIN DATO"/>
    <n v="-75.220904683999905"/>
    <n v="6.2470431240000703"/>
    <s v="SUR-ENE"/>
    <x v="1"/>
    <s v="1"/>
    <x v="0"/>
  </r>
  <r>
    <x v="1740"/>
    <x v="1"/>
    <s v="NUEVO"/>
    <s v="ENECNX"/>
    <d v="2026-07-06T15:38:20"/>
    <x v="1568"/>
    <n v="13805123"/>
    <s v="FERNANDO IGNACIO BECERRA SALAMANCA"/>
    <s v="SIN DATOS"/>
    <s v="3146727485"/>
    <x v="1737"/>
    <x v="22"/>
    <s v="190030200548520000"/>
    <x v="22"/>
    <x v="1"/>
    <s v="Revisor Puntos de Conexión Suroeste"/>
    <x v="0"/>
    <x v="0"/>
    <x v="1"/>
    <x v="1566"/>
    <s v="4 días 15:38"/>
    <x v="159"/>
    <x v="3"/>
    <s v="SIN DATO"/>
    <s v="SIN DATO"/>
    <s v="SIN DATO"/>
    <s v="SIN DATO"/>
    <n v="-75.68930675"/>
    <n v="6.0044702799999996"/>
    <s v="SUR-ENE"/>
    <x v="3"/>
    <s v="1"/>
    <x v="3"/>
  </r>
  <r>
    <x v="1741"/>
    <x v="0"/>
    <s v="NUEVO"/>
    <s v="ENERES"/>
    <d v="2026-07-06T15:39:59"/>
    <x v="1569"/>
    <n v="1042212056"/>
    <s v="ELMER JOAQUIN VALENCIA BERNAL"/>
    <s v="SIN DATOS"/>
    <s v="3112246635"/>
    <x v="1738"/>
    <x v="45"/>
    <s v="190893100004200002"/>
    <x v="45"/>
    <x v="2"/>
    <s v="Region Nordeste"/>
    <x v="1"/>
    <x v="0"/>
    <x v="3"/>
    <x v="1567"/>
    <s v="4 días 15:39"/>
    <x v="1129"/>
    <x v="0"/>
    <s v="SIN DATO"/>
    <s v="SIN DATO"/>
    <s v="SIN DATO"/>
    <s v="SIN DATO"/>
    <n v="-73.907789769999994"/>
    <n v="7.0054482900000004"/>
    <s v="SUR-ENE"/>
    <x v="4"/>
    <s v="1"/>
    <x v="0"/>
  </r>
  <r>
    <x v="1742"/>
    <x v="0"/>
    <s v="NUEVO"/>
    <s v="ENERES"/>
    <d v="2026-07-06T15:41:15"/>
    <x v="1570"/>
    <n v="1042212056"/>
    <s v="ELMER JOAQUIN VALENCIA BERNAL"/>
    <s v="SIN DATOS"/>
    <s v="3112246635"/>
    <x v="1739"/>
    <x v="45"/>
    <s v="190893100004200001"/>
    <x v="45"/>
    <x v="2"/>
    <s v="Region Nordeste"/>
    <x v="1"/>
    <x v="0"/>
    <x v="3"/>
    <x v="1568"/>
    <s v="4 días 15:41"/>
    <x v="502"/>
    <x v="0"/>
    <s v="SIN DATO"/>
    <s v="SIN DATO"/>
    <s v="SIN DATO"/>
    <s v="SIN DATO"/>
    <n v="-73.907789769999994"/>
    <n v="7.0054482900000004"/>
    <s v="SUR-ENE"/>
    <x v="4"/>
    <s v="1"/>
    <x v="0"/>
  </r>
  <r>
    <x v="1743"/>
    <x v="2"/>
    <s v="CAMBI"/>
    <s v="ENENOR"/>
    <d v="2026-07-06T15:43:07"/>
    <x v="1571"/>
    <n v="800240674"/>
    <s v="SKY S.A.S"/>
    <s v="4444711"/>
    <s v="3116384788"/>
    <x v="1740"/>
    <x v="13"/>
    <s v="052524009000450000"/>
    <x v="13"/>
    <x v="11"/>
    <s v="METROSUR Vin. Leg. Ref. Concentrada"/>
    <x v="1"/>
    <x v="0"/>
    <x v="3"/>
    <x v="1569"/>
    <s v="4 días 15:43"/>
    <x v="1130"/>
    <x v="0"/>
    <s v="SIN DATO"/>
    <s v="SIN DATO"/>
    <s v="SIN DATO"/>
    <s v="SIN DATO"/>
    <n v="-75.579141710000002"/>
    <n v="6.2290489300000003"/>
    <s v="SUR-ENE"/>
    <x v="2"/>
    <s v="2"/>
    <x v="0"/>
  </r>
  <r>
    <x v="1744"/>
    <x v="3"/>
    <s v="NUEVO"/>
    <s v="ENEMVI"/>
    <d v="2026-07-06T15:46:58"/>
    <x v="1572"/>
    <n v="1038770854"/>
    <s v="NATALI GIRALDO BERMUDEZ"/>
    <s v="SIN DATOS"/>
    <s v="3016268688"/>
    <x v="1741"/>
    <x v="79"/>
    <s v="190209100183996000"/>
    <x v="78"/>
    <x v="5"/>
    <s v="Equipo Movimiento de Redes Suroeste"/>
    <x v="1"/>
    <x v="0"/>
    <x v="5"/>
    <x v="1570"/>
    <s v="4 días 15:46"/>
    <x v="1131"/>
    <x v="0"/>
    <s v="SIN DATO"/>
    <s v="SIN DATO"/>
    <s v="SIN DATO"/>
    <s v="SIN DATO"/>
    <n v="-75.909458000000001"/>
    <n v="6.0488189999999999"/>
    <s v="SUR-ENE"/>
    <x v="3"/>
    <s v="1"/>
    <x v="0"/>
  </r>
  <r>
    <x v="1745"/>
    <x v="0"/>
    <s v="NUEVO"/>
    <s v="ENERES"/>
    <d v="2026-07-06T15:48:58"/>
    <x v="1573"/>
    <n v="1036938126"/>
    <s v="PAULA ANDREA ARIAS RAMIREZ"/>
    <s v="SIN DATOS"/>
    <s v="3117618905"/>
    <x v="1742"/>
    <x v="18"/>
    <s v="900056150002178110"/>
    <x v="18"/>
    <x v="2"/>
    <s v="Revisor Instalac. Regadas Oriente"/>
    <x v="1"/>
    <x v="0"/>
    <x v="3"/>
    <x v="1571"/>
    <s v="4 días 15:48"/>
    <x v="8"/>
    <x v="0"/>
    <s v="SIN DATO"/>
    <s v="SIN DATO"/>
    <s v="SIN DATO"/>
    <s v="SIN DATO"/>
    <n v="-75.391854480000006"/>
    <n v="6.1499699000000003"/>
    <s v="SUR-ENE"/>
    <x v="1"/>
    <s v="1"/>
    <x v="0"/>
  </r>
  <r>
    <x v="1746"/>
    <x v="1"/>
    <s v="NUEVO"/>
    <s v="ENECNX"/>
    <d v="2026-07-06T15:51:10"/>
    <x v="1574"/>
    <n v="42842218"/>
    <s v="MARIA FERNANDA OSORIO OSORIO"/>
    <s v="SIN DATOS"/>
    <s v="3148479447"/>
    <x v="1743"/>
    <x v="5"/>
    <s v="370224001000060004"/>
    <x v="5"/>
    <x v="1"/>
    <s v="Revisor Punto de Conexión Oriente"/>
    <x v="0"/>
    <x v="0"/>
    <x v="1"/>
    <x v="1572"/>
    <s v="4 días 15:51"/>
    <x v="1132"/>
    <x v="2"/>
    <s v="SIN DATO"/>
    <s v="SIN DATO"/>
    <s v="SIN DATO"/>
    <s v="SIN DATO"/>
    <n v="-75.220904683999905"/>
    <n v="6.2470431240000703"/>
    <s v="SUR-ENE"/>
    <x v="1"/>
    <s v="1"/>
    <x v="2"/>
  </r>
  <r>
    <x v="1747"/>
    <x v="3"/>
    <s v="NUEVO"/>
    <s v="ENEMVI"/>
    <d v="2026-07-06T15:52:23"/>
    <x v="1575"/>
    <n v="43656296"/>
    <s v="MARIA NANCY MONTOYA"/>
    <s v="SIN DATOS"/>
    <s v="3213707678"/>
    <x v="1744"/>
    <x v="82"/>
    <s v="190579100330700000"/>
    <x v="81"/>
    <x v="5"/>
    <s v="NORDESTE RMRT Fabio Andres Chaverra"/>
    <x v="1"/>
    <x v="0"/>
    <x v="5"/>
    <x v="1573"/>
    <s v="4 días 15:52"/>
    <x v="391"/>
    <x v="0"/>
    <s v="SIN DATO"/>
    <s v="SIN DATO"/>
    <s v="SIN DATO"/>
    <s v="SIN DATO"/>
    <n v="-74.401503680000005"/>
    <n v="6.5045508300000003"/>
    <s v="SUR-ENE"/>
    <x v="4"/>
    <s v="1"/>
    <x v="0"/>
  </r>
  <r>
    <x v="1748"/>
    <x v="0"/>
    <s v="NUEVO"/>
    <s v="ENERES"/>
    <d v="2026-07-06T15:52:35"/>
    <x v="1576"/>
    <n v="70139849"/>
    <s v="HENRY DUBAN MORA"/>
    <s v="SIN DATOS"/>
    <s v="3113434017"/>
    <x v="1745"/>
    <x v="62"/>
    <s v="190550200510920002"/>
    <x v="62"/>
    <x v="2"/>
    <s v="Region Nordeste"/>
    <x v="0"/>
    <x v="0"/>
    <x v="2"/>
    <x v="1574"/>
    <s v="4 días 15:52"/>
    <x v="1133"/>
    <x v="0"/>
    <s v="SIN DATO"/>
    <s v="SIN DATO"/>
    <s v="SIN DATO"/>
    <s v="SIN DATO"/>
    <n v="-75.205888020000003"/>
    <n v="6.5591170300000003"/>
    <s v="SUR-ENE"/>
    <x v="4"/>
    <s v="1"/>
    <x v="0"/>
  </r>
  <r>
    <x v="1749"/>
    <x v="3"/>
    <s v="NUEVO"/>
    <s v="ENEMVI"/>
    <d v="2026-07-06T15:53:28"/>
    <x v="1577"/>
    <n v="70289662"/>
    <s v="NELSON DE JESUS HENAO ZAPATA"/>
    <s v="SIN DATOS"/>
    <s v="3112892977"/>
    <x v="1746"/>
    <x v="3"/>
    <s v="190674200769250004"/>
    <x v="3"/>
    <x v="5"/>
    <s v="ORIENTE-RMRT-Edwin F. Feria Torres"/>
    <x v="0"/>
    <x v="0"/>
    <x v="8"/>
    <x v="1575"/>
    <s v="4 días 15:53"/>
    <x v="126"/>
    <x v="0"/>
    <s v="SIN DATO"/>
    <s v="SIN DATO"/>
    <s v="SIN DATO"/>
    <s v="SIN DATO"/>
    <n v="-75.272075000000001"/>
    <n v="6.2926060000000001"/>
    <s v="SUR-ENE"/>
    <x v="1"/>
    <s v="1"/>
    <x v="0"/>
  </r>
  <r>
    <x v="1750"/>
    <x v="1"/>
    <s v="NUEVO"/>
    <s v="ENECNX"/>
    <d v="2026-07-06T15:54:05"/>
    <x v="1578"/>
    <n v="1022033646"/>
    <s v="JOHN ALEXANDER VALENCIA OCAMPO"/>
    <s v="SIN DATOS"/>
    <s v="3233218420"/>
    <x v="1747"/>
    <x v="9"/>
    <s v="190440200512900000"/>
    <x v="9"/>
    <x v="1"/>
    <s v="Revisor Punto de Conexión Oriente"/>
    <x v="0"/>
    <x v="0"/>
    <x v="1"/>
    <x v="1576"/>
    <s v="4 días 15:54"/>
    <x v="1134"/>
    <x v="2"/>
    <s v="SIN DATO"/>
    <s v="SIN DATO"/>
    <s v="SIN DATO"/>
    <s v="SIN DATO"/>
    <n v="-75.334906579999995"/>
    <n v="6.19484732"/>
    <s v="SUR-ENE"/>
    <x v="1"/>
    <s v="1"/>
    <x v="2"/>
  </r>
  <r>
    <x v="1751"/>
    <x v="0"/>
    <s v="CAMBI"/>
    <s v="ENERES"/>
    <d v="2026-07-06T15:56:34"/>
    <x v="1579"/>
    <n v="1037624617"/>
    <s v="ANDRES SANTIAGO JIMENEZ ASTAIZA"/>
    <s v="SIN DATOS"/>
    <s v="3014797293"/>
    <x v="1748"/>
    <x v="30"/>
    <s v="190656200644850000"/>
    <x v="30"/>
    <x v="8"/>
    <s v="Region Occidente"/>
    <x v="0"/>
    <x v="0"/>
    <x v="2"/>
    <x v="1577"/>
    <s v="4 días 15:56"/>
    <x v="1135"/>
    <x v="0"/>
    <s v="SIN DATO"/>
    <s v="SIN DATO"/>
    <s v="SIN DATO"/>
    <s v="SIN DATO"/>
    <n v="-75.732106610000002"/>
    <n v="6.4497927700000002"/>
    <s v="SUR-ENE"/>
    <x v="0"/>
    <s v="2"/>
    <x v="0"/>
  </r>
  <r>
    <x v="1752"/>
    <x v="0"/>
    <s v="NUEVO"/>
    <s v="ENERES"/>
    <d v="2026-07-06T15:58:20"/>
    <x v="1580"/>
    <n v="22011927"/>
    <s v="JEINI  BALLESTEROS BETANCUR"/>
    <s v="SIN DATOS"/>
    <s v="3207262978"/>
    <x v="1749"/>
    <x v="8"/>
    <s v="190584100119600007"/>
    <x v="8"/>
    <x v="2"/>
    <s v="Revisor Instalac. Regadas Oriente"/>
    <x v="1"/>
    <x v="0"/>
    <x v="3"/>
    <x v="1578"/>
    <s v="4 días 15:58"/>
    <x v="1136"/>
    <x v="0"/>
    <s v="SIN DATO"/>
    <s v="SIN DATO"/>
    <s v="SIN DATO"/>
    <s v="SIN DATO"/>
    <n v="-74.731395210000002"/>
    <n v="5.9029823500000003"/>
    <s v="SUR-ENE"/>
    <x v="1"/>
    <s v="1"/>
    <x v="0"/>
  </r>
  <r>
    <x v="1753"/>
    <x v="0"/>
    <s v="NUEVO"/>
    <s v="ENERES"/>
    <d v="2026-07-06T15:58:29"/>
    <x v="1581"/>
    <n v="1023831883"/>
    <s v="JESSICA PAOLA SERNA VARGAS"/>
    <s v="SIN DATOS"/>
    <s v="3225182856"/>
    <x v="1750"/>
    <x v="47"/>
    <s v="190125200833200004"/>
    <x v="47"/>
    <x v="2"/>
    <s v="Region Occidente"/>
    <x v="0"/>
    <x v="0"/>
    <x v="2"/>
    <x v="1579"/>
    <s v="4 días 15:58"/>
    <x v="1137"/>
    <x v="0"/>
    <s v="SIN DATO"/>
    <s v="SIN DATO"/>
    <s v="SIN DATO"/>
    <s v="SIN DATO"/>
    <n v="-75.990001550000002"/>
    <n v="6.4396648699999997"/>
    <s v="SUR-ENE"/>
    <x v="0"/>
    <s v="1"/>
    <x v="0"/>
  </r>
  <r>
    <x v="1754"/>
    <x v="2"/>
    <s v="NUEVO"/>
    <s v="ENENOR"/>
    <d v="2026-07-06T16:01:07"/>
    <x v="1582"/>
    <n v="43602554"/>
    <s v="MONICA MARIA RESTREPO MONTOYA"/>
    <s v="SIN DATOS"/>
    <s v="3007808736"/>
    <x v="1751"/>
    <x v="18"/>
    <s v="190617100099510581"/>
    <x v="18"/>
    <x v="3"/>
    <s v="Revisor Instalac. Regadas Oriente"/>
    <x v="1"/>
    <x v="0"/>
    <x v="3"/>
    <x v="1580"/>
    <s v="4 días 16:01"/>
    <x v="1138"/>
    <x v="0"/>
    <s v="SIN DATO"/>
    <s v="SIN DATO"/>
    <s v="SIN DATO"/>
    <s v="SIN DATO"/>
    <n v="-75.387349400000005"/>
    <n v="6.1330404600000001"/>
    <s v="SUR-ENE"/>
    <x v="1"/>
    <s v="1"/>
    <x v="0"/>
  </r>
  <r>
    <x v="1755"/>
    <x v="0"/>
    <s v="NUEVO"/>
    <s v="ENERES"/>
    <d v="2026-07-06T16:05:17"/>
    <x v="1583"/>
    <n v="1035520718"/>
    <s v="CRISTIAN ARLEY MORENO PORRAS"/>
    <s v="SIN DATOS"/>
    <s v="3207061586"/>
    <x v="1752"/>
    <x v="25"/>
    <s v="171026450000000001"/>
    <x v="25"/>
    <x v="2"/>
    <s v="Region Nordeste"/>
    <x v="0"/>
    <x v="0"/>
    <x v="2"/>
    <x v="1581"/>
    <s v="4 días 16:05"/>
    <x v="1139"/>
    <x v="0"/>
    <s v="SIN DATO"/>
    <s v="SIN DATO"/>
    <s v="SIN DATO"/>
    <s v="SIN DATO"/>
    <n v="-75.22319238"/>
    <n v="6.8245869700000004"/>
    <s v="SUR-ENE"/>
    <x v="4"/>
    <s v="1"/>
    <x v="0"/>
  </r>
  <r>
    <x v="1756"/>
    <x v="2"/>
    <s v="NUEVO"/>
    <s v="ENENOR"/>
    <d v="2026-07-06T16:12:29"/>
    <x v="1584"/>
    <n v="901856333"/>
    <s v="UNIRED COLOMBIA S.A.S"/>
    <s v="3013315"/>
    <s v="3227851697"/>
    <x v="1753"/>
    <x v="26"/>
    <s v="174005997800000207"/>
    <x v="26"/>
    <x v="3"/>
    <s v="Region Nordeste"/>
    <x v="0"/>
    <x v="0"/>
    <x v="2"/>
    <x v="1582"/>
    <s v="4 días 16:12"/>
    <x v="1140"/>
    <x v="0"/>
    <s v="SIN DATO"/>
    <s v="SIN DATO"/>
    <s v="SIN DATO"/>
    <s v="SIN DATO"/>
    <n v="-75.14414137"/>
    <n v="6.7000739300000003"/>
    <s v="SUR-ENE"/>
    <x v="4"/>
    <s v="1"/>
    <x v="0"/>
  </r>
  <r>
    <x v="1757"/>
    <x v="2"/>
    <s v="NUEVO"/>
    <s v="ENENOR"/>
    <d v="2026-07-06T16:13:00"/>
    <x v="1585"/>
    <n v="70905261"/>
    <s v="MANUEL TIBERIO GIRALDO GIRALDO"/>
    <s v="SIN DATOS"/>
    <s v="3113161734"/>
    <x v="1754"/>
    <x v="9"/>
    <s v="190439100221670001"/>
    <x v="9"/>
    <x v="3"/>
    <s v="Revisor Instalac. Regadas Oriente"/>
    <x v="1"/>
    <x v="0"/>
    <x v="3"/>
    <x v="1583"/>
    <s v="4 días 16:13"/>
    <x v="1141"/>
    <x v="0"/>
    <s v="SIN DATO"/>
    <s v="SIN DATO"/>
    <s v="SIN DATO"/>
    <s v="SIN DATO"/>
    <n v="-75.334027000000006"/>
    <n v="6.1778380000000004"/>
    <s v="SUR-ENE"/>
    <x v="1"/>
    <s v="1"/>
    <x v="0"/>
  </r>
  <r>
    <x v="1758"/>
    <x v="3"/>
    <s v="NUEVO"/>
    <s v="ENEMVI"/>
    <d v="2026-07-06T16:13:57"/>
    <x v="1586"/>
    <n v="15540351"/>
    <s v="WILMAR EVELIO VERGARA VELASQUEZ"/>
    <s v="SIN DATOS"/>
    <s v="3015120895"/>
    <x v="1755"/>
    <x v="21"/>
    <s v="190604100208237000"/>
    <x v="21"/>
    <x v="5"/>
    <s v="NORDESTE RMRT Fabio Andres Chaverra"/>
    <x v="1"/>
    <x v="0"/>
    <x v="5"/>
    <x v="1584"/>
    <s v="4 días 16:13"/>
    <x v="1142"/>
    <x v="0"/>
    <s v="SIN DATO"/>
    <s v="SIN DATO"/>
    <s v="SIN DATO"/>
    <s v="SIN DATO"/>
    <n v="-74.700631000000001"/>
    <n v="7.0218829999999999"/>
    <s v="SUR-ENE"/>
    <x v="4"/>
    <s v="1"/>
    <x v="0"/>
  </r>
  <r>
    <x v="1759"/>
    <x v="3"/>
    <s v="NUEVO"/>
    <s v="ENEMVI"/>
    <d v="2026-07-06T16:17:51"/>
    <x v="1587"/>
    <n v="43756658"/>
    <s v="DIANA LUCIA SEPULVEDA BOLIVAR"/>
    <s v="SIN DATOS"/>
    <s v="3113115053"/>
    <x v="1756"/>
    <x v="13"/>
    <s v="055216660000040000"/>
    <x v="13"/>
    <x v="5"/>
    <s v="METR Mov Red Trans Anderson Castaño"/>
    <x v="1"/>
    <x v="0"/>
    <x v="5"/>
    <x v="1585"/>
    <s v="4 días 16:17"/>
    <x v="1143"/>
    <x v="0"/>
    <s v="SIN DATO"/>
    <s v="SIN DATO"/>
    <s v="SIN DATO"/>
    <s v="SIN DATO"/>
    <n v="-75.541789339999994"/>
    <n v="6.24683601"/>
    <s v="SUR-ENE"/>
    <x v="2"/>
    <s v="1"/>
    <x v="0"/>
  </r>
  <r>
    <x v="1760"/>
    <x v="0"/>
    <s v="NUEVO"/>
    <s v="ENERES"/>
    <d v="2026-07-06T16:20:45"/>
    <x v="1588"/>
    <n v="43960338"/>
    <s v="MARTHA LUCIA RAMIREZ CIRO"/>
    <s v="SIN DATOS"/>
    <s v="3136231468"/>
    <x v="1757"/>
    <x v="18"/>
    <s v="190615100627182301"/>
    <x v="18"/>
    <x v="2"/>
    <s v="Revisor Instalac. Regadas Oriente"/>
    <x v="1"/>
    <x v="0"/>
    <x v="3"/>
    <x v="1586"/>
    <s v="4 días 16:20"/>
    <x v="1144"/>
    <x v="0"/>
    <s v="SIN DATO"/>
    <s v="SIN DATO"/>
    <s v="SIN DATO"/>
    <s v="SIN DATO"/>
    <n v="-75.359863000000004"/>
    <n v="6.1467130000000001"/>
    <s v="SUR-ENE"/>
    <x v="1"/>
    <s v="1"/>
    <x v="0"/>
  </r>
  <r>
    <x v="1761"/>
    <x v="0"/>
    <s v="NUEVO"/>
    <s v="ENEDOM"/>
    <d v="2026-07-06T16:28:07"/>
    <x v="1589"/>
    <n v="1035304178"/>
    <s v="LEONARDO ESTEBAN HOLGUIN VASQUEZ"/>
    <s v="SIN DATOS"/>
    <s v="3215262563"/>
    <x v="1758"/>
    <x v="13"/>
    <s v="055221307600500301"/>
    <x v="13"/>
    <x v="4"/>
    <s v="METROSUR Vin. Legal. y Ref. Rega."/>
    <x v="1"/>
    <x v="0"/>
    <x v="4"/>
    <x v="1587"/>
    <s v="4 días 16:28"/>
    <x v="27"/>
    <x v="1"/>
    <s v="SIN DATO"/>
    <s v="SIN DATO"/>
    <s v="SIN DATO"/>
    <s v="SIN DATO"/>
    <n v="-75.543610000000001"/>
    <n v="6.2533940000000001"/>
    <s v="SUR-ENE"/>
    <x v="2"/>
    <s v="1"/>
    <x v="1"/>
  </r>
  <r>
    <x v="1762"/>
    <x v="2"/>
    <s v="NUEVO"/>
    <s v="ENENOR"/>
    <d v="2026-07-06T16:28:36"/>
    <x v="1590"/>
    <n v="39191924"/>
    <s v="SOL MARIA RAMIREZ CARDONA"/>
    <s v="5539855"/>
    <s v="3117722757"/>
    <x v="1759"/>
    <x v="1"/>
    <s v="190376200378452001"/>
    <x v="1"/>
    <x v="3"/>
    <s v="Revisor Instalac. Regadas Oriente"/>
    <x v="0"/>
    <x v="0"/>
    <x v="2"/>
    <x v="1588"/>
    <s v="4 días 16:28"/>
    <x v="1145"/>
    <x v="0"/>
    <s v="SIN DATO"/>
    <s v="SIN DATO"/>
    <s v="SIN DATO"/>
    <s v="SIN DATO"/>
    <n v="-75.436917870000002"/>
    <n v="6.0354383"/>
    <s v="SUR-ENE"/>
    <x v="1"/>
    <s v="1"/>
    <x v="0"/>
  </r>
  <r>
    <x v="1763"/>
    <x v="0"/>
    <s v="NUEVO"/>
    <s v="ENEDOM"/>
    <d v="2026-07-06T16:32:34"/>
    <x v="1591"/>
    <n v="21428992"/>
    <s v="MARTA LUZ MORENO HURTADO"/>
    <s v="SIN DATOS"/>
    <s v="3006491341"/>
    <x v="1760"/>
    <x v="52"/>
    <s v="190240200373776002"/>
    <x v="52"/>
    <x v="4"/>
    <s v="Region Occidente"/>
    <x v="0"/>
    <x v="0"/>
    <x v="7"/>
    <x v="1589"/>
    <s v="4 días 16:32"/>
    <x v="1146"/>
    <x v="0"/>
    <s v="SIN DATO"/>
    <s v="SIN DATO"/>
    <s v="SIN DATO"/>
    <s v="SIN DATO"/>
    <n v="-75.724739999999997"/>
    <n v="6.3460150000000004"/>
    <s v="SUR-ENE"/>
    <x v="0"/>
    <s v="1"/>
    <x v="0"/>
  </r>
  <r>
    <x v="1764"/>
    <x v="3"/>
    <s v="NUEVO"/>
    <s v="ENEMVI"/>
    <d v="2026-07-06T16:32:42"/>
    <x v="1592"/>
    <n v="1036950826"/>
    <s v="JESSICA OCAMPO GIRALDO"/>
    <s v="SIN DATOS"/>
    <s v="3105971553"/>
    <x v="1761"/>
    <x v="18"/>
    <s v="190616200322140000"/>
    <x v="18"/>
    <x v="5"/>
    <s v="ORIENTE-RMRT-Edwin F. Feria Torres"/>
    <x v="0"/>
    <x v="0"/>
    <x v="8"/>
    <x v="1590"/>
    <s v="4 días 16:32"/>
    <x v="1147"/>
    <x v="0"/>
    <s v="SIN DATO"/>
    <s v="SIN DATO"/>
    <s v="SIN DATO"/>
    <s v="SIN DATO"/>
    <n v="-75.386935579999999"/>
    <n v="6.16757417"/>
    <s v="SUR-ENE"/>
    <x v="1"/>
    <s v="1"/>
    <x v="0"/>
  </r>
  <r>
    <x v="1765"/>
    <x v="0"/>
    <s v="NUEVO"/>
    <s v="ENERES"/>
    <d v="2026-07-06T16:35:41"/>
    <x v="677"/>
    <n v="98558396"/>
    <s v="NELSON ALEXANDER HINCAPIE GARCIA"/>
    <s v="SIN DATOS"/>
    <s v="3015721760"/>
    <x v="1762"/>
    <x v="56"/>
    <s v="190376200397015001"/>
    <x v="56"/>
    <x v="2"/>
    <s v="Revisor Instalac. Regadas Oriente"/>
    <x v="0"/>
    <x v="0"/>
    <x v="2"/>
    <x v="1591"/>
    <s v="4 días 16:35"/>
    <x v="1148"/>
    <x v="0"/>
    <s v="SIN DATO"/>
    <s v="SIN DATO"/>
    <s v="SIN DATO"/>
    <s v="SIN DATO"/>
    <n v="-75.458706329999998"/>
    <n v="6.05153725"/>
    <s v="SUR-ENE"/>
    <x v="1"/>
    <s v="1"/>
    <x v="0"/>
  </r>
  <r>
    <x v="1766"/>
    <x v="0"/>
    <s v="NUEVO"/>
    <s v="ENERES"/>
    <d v="2026-07-06T16:35:43"/>
    <x v="679"/>
    <n v="24394052"/>
    <s v="LUCELLY CARDONA GIRALDO"/>
    <s v="SIN DATOS"/>
    <s v="3243882161"/>
    <x v="1763"/>
    <x v="13"/>
    <s v="055216005210809929"/>
    <x v="13"/>
    <x v="2"/>
    <s v="Revisor Instal. Regadas Metrosur"/>
    <x v="1"/>
    <x v="0"/>
    <x v="3"/>
    <x v="678"/>
    <s v="4 días 16:35"/>
    <x v="525"/>
    <x v="0"/>
    <s v="SIN DATO"/>
    <s v="SIN DATO"/>
    <s v="SIN DATO"/>
    <s v="SIN DATO"/>
    <n v="-75.547014559999994"/>
    <n v="6.2453258199999997"/>
    <s v="SUR-ENE"/>
    <x v="2"/>
    <s v="1"/>
    <x v="0"/>
  </r>
  <r>
    <x v="1767"/>
    <x v="1"/>
    <s v="NUEVO"/>
    <s v="ENECNX"/>
    <d v="2026-07-06T16:40:09"/>
    <x v="1593"/>
    <n v="900520130"/>
    <s v="STARTUP EMPRENDIMIENTOS S.A.S"/>
    <s v="3862099"/>
    <s v="3016810849"/>
    <x v="1764"/>
    <x v="44"/>
    <s v="021120009006060101"/>
    <x v="44"/>
    <x v="1"/>
    <s v="Revisor Puntos de Conexión Metrosur"/>
    <x v="1"/>
    <x v="0"/>
    <x v="1"/>
    <x v="1592"/>
    <s v="4 días 16:40"/>
    <x v="1149"/>
    <x v="2"/>
    <s v="SIN DATO"/>
    <s v="SIN DATO"/>
    <s v="SIN DATO"/>
    <s v="SIN DATO"/>
    <n v="-75.561395669999996"/>
    <n v="6.1762663099999999"/>
    <s v="SUR-ENE"/>
    <x v="2"/>
    <s v="1"/>
    <x v="2"/>
  </r>
  <r>
    <x v="1768"/>
    <x v="3"/>
    <s v="NUEVO"/>
    <s v="ENEMVI"/>
    <d v="2026-07-06T16:43:30"/>
    <x v="1594"/>
    <n v="98460690"/>
    <s v="JAIME DE JESUS VELEZ VIRGEN"/>
    <s v="SIN DATOS"/>
    <s v="3113291297"/>
    <x v="1765"/>
    <x v="53"/>
    <s v="190044100016600000"/>
    <x v="53"/>
    <x v="5"/>
    <s v="Region Occidente"/>
    <x v="1"/>
    <x v="0"/>
    <x v="5"/>
    <x v="1593"/>
    <s v="4 días 16:43"/>
    <x v="1150"/>
    <x v="0"/>
    <s v="SIN DATO"/>
    <s v="SIN DATO"/>
    <s v="SIN DATO"/>
    <s v="SIN DATO"/>
    <n v="-75.85443257"/>
    <n v="6.3024489900000003"/>
    <s v="SUR-ENE"/>
    <x v="0"/>
    <s v="1"/>
    <x v="0"/>
  </r>
  <r>
    <x v="1769"/>
    <x v="3"/>
    <s v="NUEVO"/>
    <s v="ENEMVI"/>
    <d v="2026-07-06T16:47:26"/>
    <x v="1595"/>
    <n v="70353800"/>
    <s v="ARGIRO RAMIREZ GARCIA"/>
    <s v="9876543"/>
    <s v="3006592980"/>
    <x v="1766"/>
    <x v="36"/>
    <s v="190660200771997036"/>
    <x v="36"/>
    <x v="5"/>
    <s v="ORIENTE-RMRT-Edwin F. Feria Torres"/>
    <x v="0"/>
    <x v="0"/>
    <x v="8"/>
    <x v="1594"/>
    <s v="4 días 16:47"/>
    <x v="1151"/>
    <x v="0"/>
    <s v="SIN DATO"/>
    <s v="SIN DATO"/>
    <s v="SIN DATO"/>
    <s v="SIN DATO"/>
    <n v="-75.019058000000001"/>
    <n v="6.0688060000000004"/>
    <s v="SUR-ENE"/>
    <x v="1"/>
    <s v="1"/>
    <x v="0"/>
  </r>
  <r>
    <x v="1770"/>
    <x v="0"/>
    <s v="NUEVO"/>
    <s v="ENEDOM"/>
    <d v="2026-07-06T16:49:38"/>
    <x v="1596"/>
    <n v="1038406750"/>
    <s v="SANDRA MARCELA MEJIA DUQUE"/>
    <s v="SIN DATOS"/>
    <s v="3126596315"/>
    <x v="1767"/>
    <x v="9"/>
    <s v="190439100064200102"/>
    <x v="9"/>
    <x v="4"/>
    <s v="Revisor Instalac. Regadas Oriente"/>
    <x v="1"/>
    <x v="0"/>
    <x v="4"/>
    <x v="1595"/>
    <s v="4 días 16:49"/>
    <x v="1152"/>
    <x v="1"/>
    <s v="SIN DATO"/>
    <s v="SIN DATO"/>
    <s v="SIN DATO"/>
    <s v="SIN DATO"/>
    <n v="-75.329109000000003"/>
    <n v="6.1674819999999997"/>
    <s v="SUR-ENE"/>
    <x v="1"/>
    <s v="1"/>
    <x v="1"/>
  </r>
  <r>
    <x v="1771"/>
    <x v="1"/>
    <s v="NUEVO"/>
    <s v="ENECNX"/>
    <d v="2026-07-06T16:51:14"/>
    <x v="1597"/>
    <n v="1041230536"/>
    <s v="LUIS EDUARDO GONZALEZ RAMIREZ"/>
    <s v="SIN DATOS"/>
    <s v="3113556734"/>
    <x v="1768"/>
    <x v="5"/>
    <s v="370129102000120000"/>
    <x v="5"/>
    <x v="1"/>
    <s v="Revisor Punto de Conexión Oriente"/>
    <x v="1"/>
    <x v="0"/>
    <x v="1"/>
    <x v="1596"/>
    <s v="4 días 16:51"/>
    <x v="1153"/>
    <x v="2"/>
    <s v="SIN DATO"/>
    <s v="SIN DATO"/>
    <s v="SIN DATO"/>
    <s v="SIN DATO"/>
    <n v="-75.244997929999997"/>
    <n v="6.2168698999999998"/>
    <s v="SUR-ENE"/>
    <x v="1"/>
    <s v="1"/>
    <x v="2"/>
  </r>
  <r>
    <x v="1772"/>
    <x v="1"/>
    <s v="NUEVO"/>
    <s v="ENECNX"/>
    <d v="2026-07-06T16:51:50"/>
    <x v="1598"/>
    <n v="1128274769"/>
    <s v="JULIANA RESTREPO GOMEZ"/>
    <s v="SIN DATOS"/>
    <s v="3136575785"/>
    <x v="1769"/>
    <x v="54"/>
    <s v="190856200642100001"/>
    <x v="54"/>
    <x v="1"/>
    <s v="Revisor Puntos de Conexión Suroeste"/>
    <x v="0"/>
    <x v="0"/>
    <x v="1"/>
    <x v="1597"/>
    <s v="4 días 16:51"/>
    <x v="1153"/>
    <x v="2"/>
    <s v="SIN DATO"/>
    <s v="SIN DATO"/>
    <s v="SIN DATO"/>
    <s v="SIN DATO"/>
    <n v="-75.648891320000004"/>
    <n v="5.6638532499999998"/>
    <s v="SUR-ENE"/>
    <x v="3"/>
    <s v="1"/>
    <x v="2"/>
  </r>
  <r>
    <x v="1773"/>
    <x v="3"/>
    <s v="NUEVO"/>
    <s v="ENEMVI"/>
    <d v="2026-07-06T16:52:47"/>
    <x v="1599"/>
    <n v="1128474049"/>
    <s v="DANUIL JOSE GONZALEZ ARIAS"/>
    <s v="5859603"/>
    <s v="3107871093"/>
    <x v="1770"/>
    <x v="13"/>
    <s v="136029929800000000"/>
    <x v="13"/>
    <x v="5"/>
    <s v="METR Mov Red Trans Anderson Castaño"/>
    <x v="1"/>
    <x v="0"/>
    <x v="5"/>
    <x v="1598"/>
    <s v="4 días 16:52"/>
    <x v="1154"/>
    <x v="0"/>
    <s v="SIN DATO"/>
    <s v="SIN DATO"/>
    <s v="SIN DATO"/>
    <s v="SIN DATO"/>
    <n v="-75.609976009999997"/>
    <n v="6.2730178600000004"/>
    <s v="SUR-ENE"/>
    <x v="2"/>
    <s v="1"/>
    <x v="0"/>
  </r>
  <r>
    <x v="1774"/>
    <x v="0"/>
    <s v="NUEVO"/>
    <s v="ENERES"/>
    <d v="2026-07-06T16:53:19"/>
    <x v="1600"/>
    <n v="1045018207"/>
    <s v="YOVANY ALBERTO ZULUAGA GOMEZ"/>
    <s v="SIN DATOS"/>
    <s v="3145271143"/>
    <x v="1771"/>
    <x v="4"/>
    <s v="190698200558800019"/>
    <x v="4"/>
    <x v="2"/>
    <s v="Revisor Instalac. Regadas Oriente"/>
    <x v="0"/>
    <x v="0"/>
    <x v="2"/>
    <x v="1599"/>
    <s v="4 días 16:53"/>
    <x v="1155"/>
    <x v="0"/>
    <s v="SIN DATO"/>
    <s v="SIN DATO"/>
    <s v="SIN DATO"/>
    <s v="SIN DATO"/>
    <n v="-75.277062330000007"/>
    <n v="6.1391071699999999"/>
    <s v="SUR-ENE"/>
    <x v="1"/>
    <s v="1"/>
    <x v="0"/>
  </r>
  <r>
    <x v="1775"/>
    <x v="1"/>
    <s v="NUEVO"/>
    <s v="ENECNX"/>
    <d v="2026-07-06T16:54:57"/>
    <x v="1601"/>
    <n v="98697546"/>
    <s v="JOSE ALEJANDRO CASTAÑEDA"/>
    <s v="SIN DATOS"/>
    <s v="3113574266"/>
    <x v="1772"/>
    <x v="6"/>
    <s v="078417007000360000"/>
    <x v="6"/>
    <x v="1"/>
    <s v="Revisor Puntos de Conexión Metrosur"/>
    <x v="1"/>
    <x v="0"/>
    <x v="1"/>
    <x v="1600"/>
    <s v="4 días 16:54"/>
    <x v="658"/>
    <x v="2"/>
    <s v="SIN DATO"/>
    <s v="SIN DATO"/>
    <s v="SIN DATO"/>
    <s v="SIN DATO"/>
    <n v="-75.588756610000004"/>
    <n v="6.1927905000000001"/>
    <s v="SUR-ENE"/>
    <x v="2"/>
    <s v="1"/>
    <x v="2"/>
  </r>
  <r>
    <x v="1776"/>
    <x v="1"/>
    <s v="NUEVO"/>
    <s v="ENECNX"/>
    <d v="2026-07-06T16:55:16"/>
    <x v="1602"/>
    <n v="70950982"/>
    <s v="JOHN DARIO TORO VELASQUEZ"/>
    <s v="SIN DATOS"/>
    <s v="3113556734"/>
    <x v="1773"/>
    <x v="5"/>
    <s v="371129102220090000"/>
    <x v="5"/>
    <x v="1"/>
    <s v="Revisor Punto de Conexión Oriente"/>
    <x v="1"/>
    <x v="0"/>
    <x v="1"/>
    <x v="1601"/>
    <s v="4 días 16:55"/>
    <x v="1156"/>
    <x v="2"/>
    <s v="SIN DATO"/>
    <s v="SIN DATO"/>
    <s v="SIN DATO"/>
    <s v="SIN DATO"/>
    <n v="-75.241433999999998"/>
    <n v="6.219436"/>
    <s v="SUR-ENE"/>
    <x v="1"/>
    <s v="1"/>
    <x v="2"/>
  </r>
  <r>
    <x v="1777"/>
    <x v="0"/>
    <s v="NUEVO"/>
    <s v="ENERES"/>
    <d v="2026-07-06T16:59:37"/>
    <x v="1603"/>
    <n v="71112690"/>
    <s v="HERNAN DARIO QUINTERO VELASQUEZ"/>
    <s v="SIN DATOS"/>
    <s v="3137357554"/>
    <x v="1774"/>
    <x v="14"/>
    <s v="190149100145270101"/>
    <x v="14"/>
    <x v="2"/>
    <s v="Revisor Instalac. Regadas Oriente"/>
    <x v="1"/>
    <x v="0"/>
    <x v="3"/>
    <x v="1602"/>
    <s v="4 días 16:59"/>
    <x v="1157"/>
    <x v="0"/>
    <s v="SIN DATO"/>
    <s v="SIN DATO"/>
    <s v="SIN DATO"/>
    <s v="SIN DATO"/>
    <n v="-75.335144"/>
    <n v="6.0764430000000003"/>
    <s v="SUR-ENE"/>
    <x v="1"/>
    <s v="1"/>
    <x v="0"/>
  </r>
  <r>
    <x v="1778"/>
    <x v="0"/>
    <s v="NUEVO"/>
    <s v="ENERES"/>
    <d v="2026-07-06T16:59:54"/>
    <x v="1604"/>
    <n v="71115784"/>
    <s v="JORGE ALBEIRO GONZALEZ JIMENEZ"/>
    <s v="SIN DATOS"/>
    <s v="3137357554"/>
    <x v="1775"/>
    <x v="14"/>
    <s v="190149100145270203"/>
    <x v="14"/>
    <x v="2"/>
    <s v="Revisor Instalac. Regadas Oriente"/>
    <x v="1"/>
    <x v="0"/>
    <x v="3"/>
    <x v="1603"/>
    <s v="4 días 16:59"/>
    <x v="1157"/>
    <x v="0"/>
    <s v="SIN DATO"/>
    <s v="SIN DATO"/>
    <s v="SIN DATO"/>
    <s v="SIN DATO"/>
    <n v="-75.335144"/>
    <n v="6.0764430000000003"/>
    <s v="SUR-ENE"/>
    <x v="1"/>
    <s v="1"/>
    <x v="0"/>
  </r>
  <r>
    <x v="1779"/>
    <x v="0"/>
    <s v="NUEVO"/>
    <s v="ENERES"/>
    <d v="2026-07-06T17:00:11"/>
    <x v="1605"/>
    <n v="71112690"/>
    <s v="HERNAN DARIO QUINTERO VELASQUEZ"/>
    <s v="SIN DATOS"/>
    <s v="3137357554"/>
    <x v="1776"/>
    <x v="14"/>
    <s v="190149100145270018"/>
    <x v="14"/>
    <x v="2"/>
    <s v="Revisor Instalac. Regadas Oriente"/>
    <x v="1"/>
    <x v="0"/>
    <x v="3"/>
    <x v="1604"/>
    <s v="4 días 17:00"/>
    <x v="1158"/>
    <x v="0"/>
    <s v="SIN DATO"/>
    <s v="SIN DATO"/>
    <s v="SIN DATO"/>
    <s v="SIN DATO"/>
    <n v="-75.335144"/>
    <n v="6.0764430000000003"/>
    <s v="SUR-ENE"/>
    <x v="1"/>
    <s v="1"/>
    <x v="0"/>
  </r>
  <r>
    <x v="1780"/>
    <x v="0"/>
    <s v="NUEVO"/>
    <s v="ENERES"/>
    <d v="2026-07-06T17:00:13"/>
    <x v="1606"/>
    <n v="71112690"/>
    <s v="HERNAN DARIO QUINTERO VELASQUEZ"/>
    <s v="SIN DATOS"/>
    <s v="3137357554"/>
    <x v="1777"/>
    <x v="14"/>
    <s v="190149100145270501"/>
    <x v="14"/>
    <x v="2"/>
    <s v="Revisor Instalac. Regadas Oriente"/>
    <x v="1"/>
    <x v="0"/>
    <x v="3"/>
    <x v="1605"/>
    <s v="4 días 17:00"/>
    <x v="1158"/>
    <x v="0"/>
    <s v="SIN DATO"/>
    <s v="SIN DATO"/>
    <s v="SIN DATO"/>
    <s v="SIN DATO"/>
    <n v="-75.335144"/>
    <n v="6.0763129999999999"/>
    <s v="SUR-ENE"/>
    <x v="1"/>
    <s v="1"/>
    <x v="0"/>
  </r>
  <r>
    <x v="1781"/>
    <x v="0"/>
    <s v="NUEVO"/>
    <s v="ENERES"/>
    <d v="2026-07-06T17:00:33"/>
    <x v="1607"/>
    <n v="8470376"/>
    <s v="OSIAS DE JESUS VELASQUEZ OSORIO"/>
    <s v="SIN DATOS"/>
    <s v="3246464014"/>
    <x v="1778"/>
    <x v="30"/>
    <s v="190656100317900101"/>
    <x v="30"/>
    <x v="2"/>
    <s v="Region Occidente"/>
    <x v="1"/>
    <x v="0"/>
    <x v="3"/>
    <x v="1606"/>
    <s v="4 días 17:00"/>
    <x v="1158"/>
    <x v="0"/>
    <s v="SIN DATO"/>
    <s v="SIN DATO"/>
    <s v="SIN DATO"/>
    <s v="SIN DATO"/>
    <n v="-75.729456200000001"/>
    <n v="6.4434506499999999"/>
    <s v="SUR-ENE"/>
    <x v="0"/>
    <s v="1"/>
    <x v="0"/>
  </r>
  <r>
    <x v="1782"/>
    <x v="0"/>
    <s v="NUEVO"/>
    <s v="ENEDOM"/>
    <d v="2026-07-10T11:13:02"/>
    <x v="1608"/>
    <n v="3536939"/>
    <s v="OCTAVIO PEREZ SANCHEZ"/>
    <s v="SIN DATOS"/>
    <s v="3148437655"/>
    <x v="1779"/>
    <x v="13"/>
    <s v="084118400001260201"/>
    <x v="13"/>
    <x v="0"/>
    <s v="METROSUR Vin. Legal. y Ref. Rega."/>
    <x v="1"/>
    <x v="1"/>
    <x v="3"/>
    <x v="1607"/>
    <s v="0 días 11:13"/>
    <x v="760"/>
    <x v="0"/>
    <s v="9/07/2026 22:40:13"/>
    <s v="EFECTIVO PARA HV"/>
    <s v="JONNY ALEXANDER GUZMAN CONTRERAS"/>
    <s v="Hv más pase "/>
    <n v="-75.624000550000005"/>
    <n v="6.2637629500000003"/>
    <s v="SUR-ENE"/>
    <x v="2"/>
    <s v="1"/>
    <x v="0"/>
  </r>
  <r>
    <x v="1783"/>
    <x v="0"/>
    <s v="NUEVO"/>
    <s v="ENERES"/>
    <d v="2026-07-06T17:03:17"/>
    <x v="1609"/>
    <n v="1116789762"/>
    <s v="JEYSON OROZCO RODRIGUEZ"/>
    <s v="SIN DATOS"/>
    <s v="3137357554"/>
    <x v="1780"/>
    <x v="14"/>
    <s v="190149100145270302"/>
    <x v="14"/>
    <x v="2"/>
    <s v="Revisor Instalac. Regadas Oriente"/>
    <x v="1"/>
    <x v="0"/>
    <x v="3"/>
    <x v="1608"/>
    <s v="4 días 17:03"/>
    <x v="1159"/>
    <x v="0"/>
    <s v="SIN DATO"/>
    <s v="SIN DATO"/>
    <s v="SIN DATO"/>
    <s v="SIN DATO"/>
    <n v="-75.335144"/>
    <n v="6.0763129999999999"/>
    <s v="SUR-ENE"/>
    <x v="1"/>
    <s v="1"/>
    <x v="0"/>
  </r>
  <r>
    <x v="1784"/>
    <x v="0"/>
    <s v="NUEVO"/>
    <s v="ENERES"/>
    <d v="2026-07-06T17:03:19"/>
    <x v="1610"/>
    <n v="1116789762"/>
    <s v="JEYSON OROZCO RODRIGUEZ"/>
    <s v="SIN DATOS"/>
    <s v="3137357554"/>
    <x v="1781"/>
    <x v="14"/>
    <s v="190149100145270301"/>
    <x v="14"/>
    <x v="2"/>
    <s v="Revisor Instalac. Regadas Oriente"/>
    <x v="1"/>
    <x v="0"/>
    <x v="3"/>
    <x v="1609"/>
    <s v="4 días 17:03"/>
    <x v="1159"/>
    <x v="0"/>
    <s v="SIN DATO"/>
    <s v="SIN DATO"/>
    <s v="SIN DATO"/>
    <s v="SIN DATO"/>
    <n v="-75.335144"/>
    <n v="6.0763129999999999"/>
    <s v="SUR-ENE"/>
    <x v="1"/>
    <s v="1"/>
    <x v="0"/>
  </r>
  <r>
    <x v="1785"/>
    <x v="0"/>
    <s v="NUEVO"/>
    <s v="ENERES"/>
    <d v="2026-07-06T17:03:20"/>
    <x v="1611"/>
    <n v="1036401899"/>
    <s v="KAREN RAMIREZ QUINTERO"/>
    <s v="SIN DATOS"/>
    <s v="3137357554"/>
    <x v="1782"/>
    <x v="14"/>
    <s v="190149100145270401"/>
    <x v="14"/>
    <x v="2"/>
    <s v="Revisor Instalac. Regadas Oriente"/>
    <x v="1"/>
    <x v="0"/>
    <x v="3"/>
    <x v="1610"/>
    <s v="4 días 17:03"/>
    <x v="1159"/>
    <x v="0"/>
    <s v="SIN DATO"/>
    <s v="SIN DATO"/>
    <s v="SIN DATO"/>
    <s v="SIN DATO"/>
    <n v="-75.335144"/>
    <n v="6.0763129999999999"/>
    <s v="SUR-ENE"/>
    <x v="1"/>
    <s v="1"/>
    <x v="0"/>
  </r>
  <r>
    <x v="1786"/>
    <x v="0"/>
    <s v="NUEVO"/>
    <s v="ENERES"/>
    <d v="2026-07-06T17:03:21"/>
    <x v="1612"/>
    <n v="1036397961"/>
    <s v="YEISON YOHANY MORALES ARIAS"/>
    <s v="SIN DATOS"/>
    <s v="3137357554"/>
    <x v="1783"/>
    <x v="14"/>
    <s v="190149100145270201"/>
    <x v="14"/>
    <x v="2"/>
    <s v="Revisor Instalac. Regadas Oriente"/>
    <x v="1"/>
    <x v="0"/>
    <x v="3"/>
    <x v="1611"/>
    <s v="4 días 17:03"/>
    <x v="1159"/>
    <x v="0"/>
    <s v="SIN DATO"/>
    <s v="SIN DATO"/>
    <s v="SIN DATO"/>
    <s v="SIN DATO"/>
    <n v="-75.335144"/>
    <n v="6.0764430000000003"/>
    <s v="SUR-ENE"/>
    <x v="1"/>
    <s v="1"/>
    <x v="0"/>
  </r>
  <r>
    <x v="1787"/>
    <x v="0"/>
    <s v="NUEVO"/>
    <s v="ENERES"/>
    <d v="2026-07-06T17:03:22"/>
    <x v="1613"/>
    <n v="1152209013"/>
    <s v="LUIS EDUARDO JIMENEZ BETANCUR"/>
    <s v="SIN DATOS"/>
    <s v="3137357554"/>
    <x v="1784"/>
    <x v="14"/>
    <s v="190149100145270403"/>
    <x v="14"/>
    <x v="2"/>
    <s v="Revisor Instalac. Regadas Oriente"/>
    <x v="1"/>
    <x v="0"/>
    <x v="3"/>
    <x v="1612"/>
    <s v="4 días 17:03"/>
    <x v="1159"/>
    <x v="0"/>
    <s v="SIN DATO"/>
    <s v="SIN DATO"/>
    <s v="SIN DATO"/>
    <s v="SIN DATO"/>
    <n v="-75.335144"/>
    <n v="6.0763129999999999"/>
    <s v="SUR-ENE"/>
    <x v="1"/>
    <s v="1"/>
    <x v="0"/>
  </r>
  <r>
    <x v="1788"/>
    <x v="0"/>
    <s v="NUEVO"/>
    <s v="ENERES"/>
    <d v="2026-07-06T17:03:24"/>
    <x v="1614"/>
    <n v="1036396141"/>
    <s v="DIANA MARCELA JIMENEZ GOMEZ"/>
    <s v="SIN DATOS"/>
    <s v="3137357554"/>
    <x v="1785"/>
    <x v="14"/>
    <s v="190149100145270402"/>
    <x v="14"/>
    <x v="2"/>
    <s v="Revisor Instalac. Regadas Oriente"/>
    <x v="1"/>
    <x v="0"/>
    <x v="3"/>
    <x v="1613"/>
    <s v="4 días 17:03"/>
    <x v="1159"/>
    <x v="0"/>
    <s v="SIN DATO"/>
    <s v="SIN DATO"/>
    <s v="SIN DATO"/>
    <s v="SIN DATO"/>
    <n v="-75.335144"/>
    <n v="6.0763129999999999"/>
    <s v="SUR-ENE"/>
    <x v="1"/>
    <s v="1"/>
    <x v="0"/>
  </r>
  <r>
    <x v="1789"/>
    <x v="0"/>
    <s v="NUEVO"/>
    <s v="ENERES"/>
    <d v="2026-07-06T17:03:25"/>
    <x v="1615"/>
    <n v="71112690"/>
    <s v="HERNAN DARIO QUINTERO VELASQUEZ"/>
    <s v="SIN DATOS"/>
    <s v="3137357554"/>
    <x v="1786"/>
    <x v="14"/>
    <s v="190149100145270010"/>
    <x v="14"/>
    <x v="2"/>
    <s v="Revisor Instalac. Regadas Oriente"/>
    <x v="1"/>
    <x v="0"/>
    <x v="3"/>
    <x v="1614"/>
    <s v="4 días 17:03"/>
    <x v="1159"/>
    <x v="0"/>
    <s v="SIN DATO"/>
    <s v="SIN DATO"/>
    <s v="SIN DATO"/>
    <s v="SIN DATO"/>
    <n v="-75.335144"/>
    <n v="6.0764430000000003"/>
    <s v="SUR-ENE"/>
    <x v="1"/>
    <s v="1"/>
    <x v="0"/>
  </r>
  <r>
    <x v="1790"/>
    <x v="0"/>
    <s v="NUEVO"/>
    <s v="ENERES"/>
    <d v="2026-07-06T17:03:27"/>
    <x v="1616"/>
    <n v="43466324"/>
    <s v="BEATRIZ ELENA FRANCO GARCIA"/>
    <s v="SIN DATOS"/>
    <s v="3137357554"/>
    <x v="1787"/>
    <x v="14"/>
    <s v="190149100145270303"/>
    <x v="14"/>
    <x v="2"/>
    <s v="Revisor Instalac. Regadas Oriente"/>
    <x v="1"/>
    <x v="0"/>
    <x v="3"/>
    <x v="1615"/>
    <s v="4 días 17:03"/>
    <x v="1159"/>
    <x v="0"/>
    <s v="SIN DATO"/>
    <s v="SIN DATO"/>
    <s v="SIN DATO"/>
    <s v="SIN DATO"/>
    <n v="-75.335144"/>
    <n v="6.0763129999999999"/>
    <s v="SUR-ENE"/>
    <x v="1"/>
    <s v="1"/>
    <x v="0"/>
  </r>
  <r>
    <x v="1791"/>
    <x v="0"/>
    <s v="NUEVO"/>
    <s v="ENERES"/>
    <d v="2026-07-06T17:04:03"/>
    <x v="1617"/>
    <n v="32438402"/>
    <s v="AURA STELLA MONTOYA RAMIREZ"/>
    <s v="2504616"/>
    <s v="3137357554"/>
    <x v="1788"/>
    <x v="14"/>
    <s v="190149100145270103"/>
    <x v="14"/>
    <x v="2"/>
    <s v="Revisor Instalac. Regadas Oriente"/>
    <x v="1"/>
    <x v="0"/>
    <x v="3"/>
    <x v="1616"/>
    <s v="4 días 17:04"/>
    <x v="1160"/>
    <x v="0"/>
    <s v="SIN DATO"/>
    <s v="SIN DATO"/>
    <s v="SIN DATO"/>
    <s v="SIN DATO"/>
    <n v="-75.335144"/>
    <n v="6.0764430000000003"/>
    <s v="SUR-ENE"/>
    <x v="1"/>
    <s v="1"/>
    <x v="0"/>
  </r>
  <r>
    <x v="1792"/>
    <x v="3"/>
    <s v="NUEVO"/>
    <s v="ENEMVI"/>
    <d v="2026-07-06T17:05:53"/>
    <x v="1618"/>
    <n v="43026849"/>
    <s v="MONICA PATRICIA AGUDELO GALEANO"/>
    <s v="SIN DATOS"/>
    <s v="3057273445"/>
    <x v="1789"/>
    <x v="11"/>
    <s v="190319207306320000"/>
    <x v="11"/>
    <x v="5"/>
    <s v="ORIENTE-RMRT-Edwin F. Feria Torres"/>
    <x v="0"/>
    <x v="0"/>
    <x v="8"/>
    <x v="1617"/>
    <s v="4 días 17:05"/>
    <x v="1161"/>
    <x v="0"/>
    <s v="SIN DATO"/>
    <s v="SIN DATO"/>
    <s v="SIN DATO"/>
    <s v="SIN DATO"/>
    <n v="-75.423812889999994"/>
    <n v="6.3083631899999997"/>
    <s v="SUR-ENE"/>
    <x v="1"/>
    <s v="1"/>
    <x v="0"/>
  </r>
  <r>
    <x v="1793"/>
    <x v="0"/>
    <s v="NUEVO"/>
    <s v="ENEDOM"/>
    <d v="2026-07-10T11:14:49"/>
    <x v="1619"/>
    <n v="1216722821"/>
    <s v="PAULA ANDREA VELEZ BARRENECHE"/>
    <s v="SIN DATOS"/>
    <s v="3183186057"/>
    <x v="1790"/>
    <x v="13"/>
    <s v="085226003003240000"/>
    <x v="13"/>
    <x v="0"/>
    <s v="METROSUR Vin. Legal. y Ref. Rega."/>
    <x v="1"/>
    <x v="1"/>
    <x v="3"/>
    <x v="1618"/>
    <s v="0 días 11:14"/>
    <x v="1162"/>
    <x v="0"/>
    <s v="9/07/2026 17:42:13"/>
    <s v="EFECTIVO PARA HV"/>
    <s v="ORLANDO DE JESUS TORRES TORRES"/>
    <s v="Hv mas pase 3 mts acometida 25 mts trafo 10682"/>
    <n v="-75.630928999999995"/>
    <n v="6.2707509999999997"/>
    <s v="SUR-ENE"/>
    <x v="2"/>
    <s v="1"/>
    <x v="0"/>
  </r>
  <r>
    <x v="1794"/>
    <x v="1"/>
    <s v="NUEVO"/>
    <s v="ENECNX"/>
    <d v="2026-07-06T17:15:10"/>
    <x v="1620"/>
    <n v="8105877"/>
    <s v="ALEXANDER PINO"/>
    <s v="SIN DATOS"/>
    <s v="3003172379"/>
    <x v="1791"/>
    <x v="0"/>
    <s v="190847200876078001"/>
    <x v="0"/>
    <x v="1"/>
    <s v="Region Occidente"/>
    <x v="0"/>
    <x v="0"/>
    <x v="1"/>
    <x v="1619"/>
    <s v="4 días 17:15"/>
    <x v="1163"/>
    <x v="2"/>
    <s v="SIN DATO"/>
    <s v="SIN DATO"/>
    <s v="SIN DATO"/>
    <s v="SIN DATO"/>
    <n v="-76.059100999999998"/>
    <n v="6.171405"/>
    <s v="SUR-ENE"/>
    <x v="0"/>
    <s v="1"/>
    <x v="2"/>
  </r>
  <r>
    <x v="1795"/>
    <x v="3"/>
    <s v="NUEVO"/>
    <s v="ENEMVI"/>
    <d v="2026-07-06T17:18:13"/>
    <x v="1621"/>
    <n v="8405126"/>
    <s v="DUGLAR IVAN DUQUE ARIAS"/>
    <s v="SIN DATOS"/>
    <s v="3126041573"/>
    <x v="1792"/>
    <x v="14"/>
    <s v="190400200639600000"/>
    <x v="14"/>
    <x v="5"/>
    <s v="ORIENTE-RMRT-Edwin F. Feria Torres"/>
    <x v="0"/>
    <x v="0"/>
    <x v="8"/>
    <x v="1620"/>
    <s v="4 días 17:18"/>
    <x v="1164"/>
    <x v="0"/>
    <s v="SIN DATO"/>
    <s v="SIN DATO"/>
    <s v="SIN DATO"/>
    <s v="SIN DATO"/>
    <n v="-75.316411090000003"/>
    <n v="5.9797645099999999"/>
    <s v="SUR-ENE"/>
    <x v="1"/>
    <s v="1"/>
    <x v="0"/>
  </r>
  <r>
    <x v="1796"/>
    <x v="2"/>
    <s v="NUEVO"/>
    <s v="ENENOR"/>
    <d v="2026-07-06T17:22:54"/>
    <x v="1622"/>
    <n v="42796152"/>
    <s v="MARIA MARLENY POSADA VALENCIA"/>
    <s v="SIN DATOS"/>
    <s v="3126072170"/>
    <x v="1793"/>
    <x v="56"/>
    <s v="140006265000005001"/>
    <x v="56"/>
    <x v="3"/>
    <s v="Revisor Instalac. Regadas Oriente"/>
    <x v="1"/>
    <x v="0"/>
    <x v="3"/>
    <x v="1621"/>
    <s v="4 días 17:22"/>
    <x v="1165"/>
    <x v="0"/>
    <s v="SIN DATO"/>
    <s v="SIN DATO"/>
    <s v="SIN DATO"/>
    <s v="SIN DATO"/>
    <n v="-75.525220899999994"/>
    <n v="6.1430166699999997"/>
    <s v="SUR-ENE"/>
    <x v="1"/>
    <s v="1"/>
    <x v="0"/>
  </r>
  <r>
    <x v="1797"/>
    <x v="1"/>
    <s v="NUEVO"/>
    <s v="ENECNX"/>
    <d v="2026-07-06T17:23:46"/>
    <x v="1623"/>
    <n v="15355374"/>
    <s v="ESTEBAN DE JESUS RUIZ GONZALEZ"/>
    <s v="SIN DATOS"/>
    <s v="3138180377"/>
    <x v="1794"/>
    <x v="18"/>
    <s v="190615100644770000"/>
    <x v="18"/>
    <x v="1"/>
    <s v="Revisor Punto de Conexión Oriente"/>
    <x v="1"/>
    <x v="0"/>
    <x v="1"/>
    <x v="1622"/>
    <s v="4 días 17:23"/>
    <x v="1166"/>
    <x v="2"/>
    <s v="SIN DATO"/>
    <s v="SIN DATO"/>
    <s v="SIN DATO"/>
    <s v="SIN DATO"/>
    <n v="-75.353568170000003"/>
    <n v="6.1424608000000003"/>
    <s v="SUR-ENE"/>
    <x v="1"/>
    <s v="1"/>
    <x v="2"/>
  </r>
  <r>
    <x v="1798"/>
    <x v="0"/>
    <s v="NUEVO"/>
    <s v="ENERES"/>
    <d v="2026-07-06T17:26:14"/>
    <x v="1624"/>
    <n v="71085084"/>
    <s v="YOLMAR ALFREDO ARBELAEZ ARBELAEZ"/>
    <s v="SIN DATOS"/>
    <s v="3128718714"/>
    <x v="1795"/>
    <x v="16"/>
    <s v="190735101158800001"/>
    <x v="16"/>
    <x v="2"/>
    <s v="Region Nordeste"/>
    <x v="1"/>
    <x v="0"/>
    <x v="3"/>
    <x v="1623"/>
    <s v="4 días 17:26"/>
    <x v="1167"/>
    <x v="0"/>
    <s v="SIN DATO"/>
    <s v="SIN DATO"/>
    <s v="SIN DATO"/>
    <s v="SIN DATO"/>
    <n v="-74.699303929999999"/>
    <n v="7.07677421"/>
    <s v="SUR-ENE"/>
    <x v="4"/>
    <s v="1"/>
    <x v="0"/>
  </r>
  <r>
    <x v="1799"/>
    <x v="1"/>
    <s v="NUEVO"/>
    <s v="ENECNX"/>
    <d v="2026-07-06T17:31:19"/>
    <x v="1625"/>
    <n v="15488693"/>
    <s v="DANIEL ANTONIO CARO MONTOYA"/>
    <s v="SIN DATOS"/>
    <s v="3104934391"/>
    <x v="1796"/>
    <x v="13"/>
    <s v="084018101000430101"/>
    <x v="13"/>
    <x v="1"/>
    <s v="Revisor Puntos de Conexión Metrosur"/>
    <x v="1"/>
    <x v="0"/>
    <x v="1"/>
    <x v="1624"/>
    <s v="4 días 17:31"/>
    <x v="1168"/>
    <x v="2"/>
    <s v="SIN DATO"/>
    <s v="SIN DATO"/>
    <s v="SIN DATO"/>
    <s v="SIN DATO"/>
    <n v="-75.616678890000003"/>
    <n v="6.2598788900000004"/>
    <s v="SUR-ENE"/>
    <x v="2"/>
    <s v="1"/>
    <x v="2"/>
  </r>
  <r>
    <x v="1800"/>
    <x v="1"/>
    <s v="NUEVO"/>
    <s v="ENECNX"/>
    <d v="2026-07-06T17:33:01"/>
    <x v="1626"/>
    <n v="15447980"/>
    <s v="DAVID AGUDELO GOMEZ"/>
    <s v="SIN DATOS"/>
    <s v="3192327537"/>
    <x v="1797"/>
    <x v="11"/>
    <s v="190318203117050201"/>
    <x v="11"/>
    <x v="1"/>
    <s v="Revisor Punto de Conexión Oriente"/>
    <x v="0"/>
    <x v="0"/>
    <x v="1"/>
    <x v="1625"/>
    <s v="4 días 17:33"/>
    <x v="1169"/>
    <x v="2"/>
    <s v="SIN DATO"/>
    <s v="SIN DATO"/>
    <s v="SIN DATO"/>
    <s v="SIN DATO"/>
    <n v="-75.461517999999998"/>
    <n v="6.3142750000000003"/>
    <s v="SUR-ENE"/>
    <x v="1"/>
    <s v="1"/>
    <x v="2"/>
  </r>
  <r>
    <x v="1801"/>
    <x v="1"/>
    <s v="NUEVO"/>
    <s v="ENECNX"/>
    <d v="2026-07-06T17:57:11"/>
    <x v="1627"/>
    <n v="71397111"/>
    <s v="JUAN CAMILO CASTAÑEDA MEDINA"/>
    <s v="SIN DATOS"/>
    <s v="3117902767"/>
    <x v="1798"/>
    <x v="27"/>
    <s v="003510006000810000"/>
    <x v="27"/>
    <x v="1"/>
    <s v="Revisor Puntos de Conexión Metrosur"/>
    <x v="1"/>
    <x v="0"/>
    <x v="1"/>
    <x v="1626"/>
    <s v="4 días 17:57"/>
    <x v="1170"/>
    <x v="2"/>
    <s v="SIN DATO"/>
    <s v="SIN DATO"/>
    <s v="SIN DATO"/>
    <s v="SIN DATO"/>
    <n v="-75.639721339999994"/>
    <n v="6.0890048600000002"/>
    <s v="SUR-ENE"/>
    <x v="2"/>
    <s v="1"/>
    <x v="2"/>
  </r>
  <r>
    <x v="1802"/>
    <x v="1"/>
    <s v="NUEVO"/>
    <s v="ENECNX"/>
    <d v="2026-07-06T19:07:43"/>
    <x v="1628"/>
    <n v="8342629"/>
    <s v="ERNESTO SOSSA CALLE"/>
    <s v="0"/>
    <s v="3217819617"/>
    <x v="1799"/>
    <x v="56"/>
    <s v="190607200655100000"/>
    <x v="56"/>
    <x v="1"/>
    <s v="Revisor Punto de Conexión Oriente"/>
    <x v="0"/>
    <x v="0"/>
    <x v="1"/>
    <x v="1627"/>
    <s v="4 días 19:07"/>
    <x v="1171"/>
    <x v="2"/>
    <s v="SIN DATO"/>
    <s v="SIN DATO"/>
    <s v="SIN DATO"/>
    <s v="SIN DATO"/>
    <n v="-75.511289000000005"/>
    <n v="6.0199350000000003"/>
    <s v="SUR-ENE"/>
    <x v="1"/>
    <s v="1"/>
    <x v="2"/>
  </r>
  <r>
    <x v="1803"/>
    <x v="1"/>
    <s v="NUEVO"/>
    <s v="ENECNX"/>
    <d v="2026-07-06T20:43:46"/>
    <x v="1629"/>
    <n v="15387113"/>
    <s v="GIOVANNI ANDRES AMARILES HERNANDEZ"/>
    <s v="SIN DATOS"/>
    <s v="3226578534"/>
    <x v="1800"/>
    <x v="1"/>
    <s v="190375100177600000"/>
    <x v="1"/>
    <x v="1"/>
    <s v="Revisor Punto de Conexión Oriente"/>
    <x v="1"/>
    <x v="0"/>
    <x v="1"/>
    <x v="1628"/>
    <s v="4 días 20:43"/>
    <x v="1172"/>
    <x v="2"/>
    <s v="SIN DATO"/>
    <s v="SIN DATO"/>
    <s v="SIN DATO"/>
    <s v="SIN DATO"/>
    <n v="-75.427518250000006"/>
    <n v="6.0333160899999996"/>
    <s v="SUR-ENE"/>
    <x v="1"/>
    <s v="1"/>
    <x v="2"/>
  </r>
  <r>
    <x v="1804"/>
    <x v="0"/>
    <s v="NUEVO"/>
    <s v="ENEDOM"/>
    <d v="2026-07-06T21:01:01"/>
    <x v="1630"/>
    <n v="1000646581"/>
    <s v="CRISTIAN FELIPE GIL DUQUE"/>
    <s v="SIN DATOS"/>
    <s v="3146956230"/>
    <x v="1801"/>
    <x v="15"/>
    <s v="190042100359035001"/>
    <x v="15"/>
    <x v="4"/>
    <s v="Region Occidente"/>
    <x v="1"/>
    <x v="0"/>
    <x v="4"/>
    <x v="1629"/>
    <s v="4 días 21:01"/>
    <x v="1173"/>
    <x v="1"/>
    <s v="SIN DATO"/>
    <s v="SIN DATO"/>
    <s v="SIN DATO"/>
    <s v="SIN DATO"/>
    <n v="-75.817081999999999"/>
    <n v="6.5623769999999997"/>
    <s v="SUR-ENE"/>
    <x v="0"/>
    <s v="1"/>
    <x v="1"/>
  </r>
  <r>
    <x v="1805"/>
    <x v="0"/>
    <s v="NUEVO"/>
    <s v="ENERES"/>
    <d v="2026-07-07T06:18:28"/>
    <x v="1631"/>
    <n v="15448676"/>
    <s v="LUIS FERNANDO OSSA TABARES"/>
    <s v="SIN DATOS"/>
    <s v="3128734177"/>
    <x v="1802"/>
    <x v="18"/>
    <s v="190617200730710002"/>
    <x v="18"/>
    <x v="2"/>
    <s v="Revisor Instalac. Regadas Oriente"/>
    <x v="0"/>
    <x v="0"/>
    <x v="2"/>
    <x v="1630"/>
    <s v="3 días 06:18"/>
    <x v="1174"/>
    <x v="0"/>
    <s v="SIN DATO"/>
    <s v="SIN DATO"/>
    <s v="SIN DATO"/>
    <s v="SIN DATO"/>
    <n v="-75.419117510000007"/>
    <n v="6.0810432099999998"/>
    <s v="SUR-ENE"/>
    <x v="1"/>
    <s v="1"/>
    <x v="0"/>
  </r>
  <r>
    <x v="1806"/>
    <x v="1"/>
    <s v="NUEVO"/>
    <s v="ENECNX"/>
    <d v="2026-07-07T06:23:43"/>
    <x v="1632"/>
    <n v="8103439"/>
    <s v="OSCAR SANTIAGO VELASQUEZ ACEVEDO"/>
    <s v="SIN DATOS"/>
    <s v="3207175025"/>
    <x v="1803"/>
    <x v="44"/>
    <s v="024428000000000000"/>
    <x v="44"/>
    <x v="1"/>
    <s v="Revisor Puntos de Conexión Metrosur"/>
    <x v="1"/>
    <x v="0"/>
    <x v="1"/>
    <x v="1631"/>
    <s v="3 días 06:23"/>
    <x v="1175"/>
    <x v="1"/>
    <s v="SIN DATO"/>
    <s v="SIN DATO"/>
    <s v="SIN DATO"/>
    <s v="SIN DATO"/>
    <n v="-75.595832000000001"/>
    <n v="6.1697319999999998"/>
    <s v="SUR-ENE"/>
    <x v="2"/>
    <s v="1"/>
    <x v="1"/>
  </r>
  <r>
    <x v="1807"/>
    <x v="2"/>
    <s v="CAMBI"/>
    <s v="ENENOR"/>
    <d v="2026-07-07T06:46:01"/>
    <x v="1633"/>
    <n v="900282142"/>
    <s v="ZOLLIKON S.A.S"/>
    <s v="4481157"/>
    <s v="3168345335"/>
    <x v="1804"/>
    <x v="13"/>
    <s v="050417403300800000"/>
    <x v="13"/>
    <x v="11"/>
    <s v="METROSUR Vin. Leg. Ref. Concentrada"/>
    <x v="1"/>
    <x v="0"/>
    <x v="3"/>
    <x v="1632"/>
    <s v="3 días 06:46"/>
    <x v="1176"/>
    <x v="0"/>
    <s v="SIN DATO"/>
    <s v="SIN DATO"/>
    <s v="SIN DATO"/>
    <s v="SIN DATO"/>
    <n v="-75.573547180000006"/>
    <n v="6.2092402199999999"/>
    <s v="SUR-ENE"/>
    <x v="2"/>
    <s v="2"/>
    <x v="0"/>
  </r>
  <r>
    <x v="1808"/>
    <x v="0"/>
    <s v="NUEVO"/>
    <s v="ENERES"/>
    <d v="2026-07-07T06:57:53"/>
    <x v="1634"/>
    <n v="901405153"/>
    <s v="CONSTRUCTORA LSG SAS"/>
    <s v="SIN DATOS"/>
    <s v="3237293159"/>
    <x v="1805"/>
    <x v="3"/>
    <s v="453320005000360504"/>
    <x v="3"/>
    <x v="2"/>
    <s v="Revisor Instalac. Regadas Oriente"/>
    <x v="1"/>
    <x v="0"/>
    <x v="3"/>
    <x v="1633"/>
    <s v="3 días 06:57"/>
    <x v="1177"/>
    <x v="0"/>
    <s v="SIN DATO"/>
    <s v="SIN DATO"/>
    <s v="SIN DATO"/>
    <s v="SIN DATO"/>
    <n v="-75.327605219999995"/>
    <n v="6.3097878710000304"/>
    <s v="SUR-ENE"/>
    <x v="1"/>
    <s v="1"/>
    <x v="0"/>
  </r>
  <r>
    <x v="1809"/>
    <x v="0"/>
    <s v="NUEVO"/>
    <s v="ENERES"/>
    <d v="2026-07-07T06:58:00"/>
    <x v="1635"/>
    <n v="901405153"/>
    <s v="CONSTRUCTORA LSG SAS"/>
    <s v="SIN DATOS"/>
    <s v="3237293159"/>
    <x v="1806"/>
    <x v="3"/>
    <s v="453320005000360000"/>
    <x v="3"/>
    <x v="2"/>
    <s v="Revisor Instalac. Regadas Oriente"/>
    <x v="1"/>
    <x v="0"/>
    <x v="3"/>
    <x v="1634"/>
    <s v="3 días 06:58"/>
    <x v="1178"/>
    <x v="0"/>
    <s v="SIN DATO"/>
    <s v="SIN DATO"/>
    <s v="SIN DATO"/>
    <s v="SIN DATO"/>
    <n v="-75.327605219999995"/>
    <n v="6.3097878710000304"/>
    <s v="SUR-ENE"/>
    <x v="1"/>
    <s v="1"/>
    <x v="0"/>
  </r>
  <r>
    <x v="1810"/>
    <x v="0"/>
    <s v="NUEVO"/>
    <s v="ENERES"/>
    <d v="2026-07-07T06:59:03"/>
    <x v="1636"/>
    <n v="901405153"/>
    <s v="CONSTRUCTORA LSG SAS"/>
    <s v="SIN DATOS"/>
    <s v="3237293159"/>
    <x v="1807"/>
    <x v="3"/>
    <s v="453320005000360503"/>
    <x v="3"/>
    <x v="2"/>
    <s v="Revisor Instalac. Regadas Oriente"/>
    <x v="1"/>
    <x v="0"/>
    <x v="3"/>
    <x v="1635"/>
    <s v="3 días 06:59"/>
    <x v="1179"/>
    <x v="0"/>
    <s v="SIN DATO"/>
    <s v="SIN DATO"/>
    <s v="SIN DATO"/>
    <s v="SIN DATO"/>
    <n v="-75.327605219999995"/>
    <n v="6.3097878710000304"/>
    <s v="SUR-ENE"/>
    <x v="1"/>
    <s v="1"/>
    <x v="0"/>
  </r>
  <r>
    <x v="1811"/>
    <x v="0"/>
    <s v="NUEVO"/>
    <s v="ENERES"/>
    <d v="2026-07-07T06:59:11"/>
    <x v="1637"/>
    <n v="901405153"/>
    <s v="CONSTRUCTORA LSG SAS"/>
    <s v="SIN DATOS"/>
    <s v="3237293159"/>
    <x v="1808"/>
    <x v="3"/>
    <s v="453320005000360404"/>
    <x v="3"/>
    <x v="2"/>
    <s v="Revisor Instalac. Regadas Oriente"/>
    <x v="1"/>
    <x v="0"/>
    <x v="3"/>
    <x v="1636"/>
    <s v="3 días 06:59"/>
    <x v="1179"/>
    <x v="0"/>
    <s v="SIN DATO"/>
    <s v="SIN DATO"/>
    <s v="SIN DATO"/>
    <s v="SIN DATO"/>
    <n v="-75.327605219999995"/>
    <n v="6.3097878710000304"/>
    <s v="SUR-ENE"/>
    <x v="1"/>
    <s v="1"/>
    <x v="0"/>
  </r>
  <r>
    <x v="1812"/>
    <x v="0"/>
    <s v="NUEVO"/>
    <s v="ENERES"/>
    <d v="2026-07-07T06:59:17"/>
    <x v="1638"/>
    <n v="901405153"/>
    <s v="CONSTRUCTORA LSG SAS"/>
    <s v="SIN DATOS"/>
    <s v="3237293159"/>
    <x v="1809"/>
    <x v="3"/>
    <s v="453320005000360204"/>
    <x v="3"/>
    <x v="2"/>
    <s v="Revisor Instalac. Regadas Oriente"/>
    <x v="1"/>
    <x v="0"/>
    <x v="3"/>
    <x v="1637"/>
    <s v="3 días 06:59"/>
    <x v="1179"/>
    <x v="0"/>
    <s v="SIN DATO"/>
    <s v="SIN DATO"/>
    <s v="SIN DATO"/>
    <s v="SIN DATO"/>
    <n v="-75.327605219999995"/>
    <n v="6.3097878710000304"/>
    <s v="SUR-ENE"/>
    <x v="1"/>
    <s v="1"/>
    <x v="0"/>
  </r>
  <r>
    <x v="1813"/>
    <x v="0"/>
    <s v="NUEVO"/>
    <s v="ENERES"/>
    <d v="2026-07-07T06:59:19"/>
    <x v="1639"/>
    <n v="901405153"/>
    <s v="CONSTRUCTORA LSG SAS"/>
    <s v="SIN DATOS"/>
    <s v="3237293159"/>
    <x v="1810"/>
    <x v="3"/>
    <s v="453320005000360104"/>
    <x v="3"/>
    <x v="2"/>
    <s v="Revisor Instalac. Regadas Oriente"/>
    <x v="1"/>
    <x v="0"/>
    <x v="3"/>
    <x v="1638"/>
    <s v="3 días 06:59"/>
    <x v="1179"/>
    <x v="0"/>
    <s v="SIN DATO"/>
    <s v="SIN DATO"/>
    <s v="SIN DATO"/>
    <s v="SIN DATO"/>
    <n v="-75.327605219999995"/>
    <n v="6.3097878710000304"/>
    <s v="SUR-ENE"/>
    <x v="1"/>
    <s v="1"/>
    <x v="0"/>
  </r>
  <r>
    <x v="1814"/>
    <x v="0"/>
    <s v="NUEVO"/>
    <s v="ENERES"/>
    <d v="2026-07-07T06:59:20"/>
    <x v="1640"/>
    <n v="901405153"/>
    <s v="CONSTRUCTORA LSG SAS"/>
    <s v="SIN DATOS"/>
    <s v="3237293159"/>
    <x v="1811"/>
    <x v="3"/>
    <s v="453320005000360203"/>
    <x v="3"/>
    <x v="2"/>
    <s v="Revisor Instalac. Regadas Oriente"/>
    <x v="1"/>
    <x v="0"/>
    <x v="3"/>
    <x v="1639"/>
    <s v="3 días 06:59"/>
    <x v="1179"/>
    <x v="0"/>
    <s v="SIN DATO"/>
    <s v="SIN DATO"/>
    <s v="SIN DATO"/>
    <s v="SIN DATO"/>
    <n v="-75.327605219999995"/>
    <n v="6.3097878710000304"/>
    <s v="SUR-ENE"/>
    <x v="1"/>
    <s v="1"/>
    <x v="0"/>
  </r>
  <r>
    <x v="1815"/>
    <x v="0"/>
    <s v="NUEVO"/>
    <s v="ENERES"/>
    <d v="2026-07-07T06:59:21"/>
    <x v="1641"/>
    <n v="901405153"/>
    <s v="CONSTRUCTORA LSG SAS"/>
    <s v="SIN DATOS"/>
    <s v="3237293159"/>
    <x v="1812"/>
    <x v="3"/>
    <s v="453320005000360303"/>
    <x v="3"/>
    <x v="2"/>
    <s v="Revisor Instalac. Regadas Oriente"/>
    <x v="1"/>
    <x v="0"/>
    <x v="3"/>
    <x v="1640"/>
    <s v="3 días 06:59"/>
    <x v="1179"/>
    <x v="0"/>
    <s v="SIN DATO"/>
    <s v="SIN DATO"/>
    <s v="SIN DATO"/>
    <s v="SIN DATO"/>
    <n v="-75.327605219999995"/>
    <n v="6.3097878710000304"/>
    <s v="SUR-ENE"/>
    <x v="1"/>
    <s v="1"/>
    <x v="0"/>
  </r>
  <r>
    <x v="1816"/>
    <x v="0"/>
    <s v="NUEVO"/>
    <s v="ENERES"/>
    <d v="2026-07-07T06:59:23"/>
    <x v="1642"/>
    <n v="901405153"/>
    <s v="CONSTRUCTORA LSG SAS"/>
    <s v="SIN DATOS"/>
    <s v="3237293159"/>
    <x v="1813"/>
    <x v="3"/>
    <s v="453320005000360103"/>
    <x v="3"/>
    <x v="2"/>
    <s v="Revisor Instalac. Regadas Oriente"/>
    <x v="1"/>
    <x v="0"/>
    <x v="3"/>
    <x v="1641"/>
    <s v="3 días 06:59"/>
    <x v="1179"/>
    <x v="0"/>
    <s v="SIN DATO"/>
    <s v="SIN DATO"/>
    <s v="SIN DATO"/>
    <s v="SIN DATO"/>
    <n v="-75.327605219999995"/>
    <n v="6.3097878710000304"/>
    <s v="SUR-ENE"/>
    <x v="1"/>
    <s v="1"/>
    <x v="0"/>
  </r>
  <r>
    <x v="1817"/>
    <x v="0"/>
    <s v="NUEVO"/>
    <s v="ENERES"/>
    <d v="2026-07-07T06:59:42"/>
    <x v="1643"/>
    <n v="901405153"/>
    <s v="CONSTRUCTORA LSG SAS"/>
    <s v="SIN DATOS"/>
    <s v="3237293159"/>
    <x v="1814"/>
    <x v="3"/>
    <s v="453320005000360304"/>
    <x v="3"/>
    <x v="2"/>
    <s v="Revisor Instalac. Regadas Oriente"/>
    <x v="1"/>
    <x v="0"/>
    <x v="3"/>
    <x v="1642"/>
    <s v="3 días 06:59"/>
    <x v="1179"/>
    <x v="0"/>
    <s v="SIN DATO"/>
    <s v="SIN DATO"/>
    <s v="SIN DATO"/>
    <s v="SIN DATO"/>
    <n v="-75.327605219999995"/>
    <n v="6.3097878710000304"/>
    <s v="SUR-ENE"/>
    <x v="1"/>
    <s v="1"/>
    <x v="0"/>
  </r>
  <r>
    <x v="1818"/>
    <x v="0"/>
    <s v="NUEVO"/>
    <s v="ENERES"/>
    <d v="2026-07-07T07:16:33"/>
    <x v="1644"/>
    <n v="1036397046"/>
    <s v="MARIBEL CRISTINA OSORIO OSORIO"/>
    <s v="SIN DATOS"/>
    <s v="3234422957"/>
    <x v="1815"/>
    <x v="14"/>
    <s v="190149200751353005"/>
    <x v="14"/>
    <x v="2"/>
    <s v="Revisor Instalac. Regadas Oriente"/>
    <x v="0"/>
    <x v="0"/>
    <x v="2"/>
    <x v="1643"/>
    <s v="3 días 07:16"/>
    <x v="1180"/>
    <x v="0"/>
    <s v="SIN DATO"/>
    <s v="SIN DATO"/>
    <s v="SIN DATO"/>
    <s v="SIN DATO"/>
    <n v="-75.338570009999998"/>
    <n v="6.0673791899999996"/>
    <s v="SUR-ENE"/>
    <x v="1"/>
    <s v="1"/>
    <x v="0"/>
  </r>
  <r>
    <x v="1819"/>
    <x v="0"/>
    <s v="NUEVO"/>
    <s v="ENERES"/>
    <d v="2026-07-07T07:22:59"/>
    <x v="1645"/>
    <n v="901405153"/>
    <s v="CONSTRUCTORA LSG SAS"/>
    <s v="SIN DATOS"/>
    <s v="3237293159"/>
    <x v="1816"/>
    <x v="3"/>
    <s v="453320005000360403"/>
    <x v="3"/>
    <x v="2"/>
    <s v="Revisor Instalac. Regadas Oriente"/>
    <x v="1"/>
    <x v="0"/>
    <x v="3"/>
    <x v="1644"/>
    <s v="3 días 07:22"/>
    <x v="1181"/>
    <x v="0"/>
    <s v="SIN DATO"/>
    <s v="SIN DATO"/>
    <s v="SIN DATO"/>
    <s v="SIN DATO"/>
    <n v="-75.327605219999995"/>
    <n v="6.3097878710000304"/>
    <s v="SUR-ENE"/>
    <x v="1"/>
    <s v="1"/>
    <x v="0"/>
  </r>
  <r>
    <x v="1820"/>
    <x v="1"/>
    <s v="NUEVO"/>
    <s v="ENECNX"/>
    <d v="2026-07-07T07:28:41"/>
    <x v="1646"/>
    <n v="43736033"/>
    <s v="MARISOL ARIAS ARISTIZABAL"/>
    <s v="5098641"/>
    <s v="3128866643"/>
    <x v="1817"/>
    <x v="24"/>
    <s v="190284200921685001"/>
    <x v="24"/>
    <x v="1"/>
    <s v="Region Occidente"/>
    <x v="0"/>
    <x v="0"/>
    <x v="1"/>
    <x v="1645"/>
    <s v="3 días 07:28"/>
    <x v="1182"/>
    <x v="1"/>
    <s v="SIN DATO"/>
    <s v="SIN DATO"/>
    <s v="SIN DATO"/>
    <s v="SIN DATO"/>
    <n v="-76.134554629999997"/>
    <n v="6.7589696300000002"/>
    <s v="SUR-ENE"/>
    <x v="0"/>
    <s v="1"/>
    <x v="1"/>
  </r>
  <r>
    <x v="1821"/>
    <x v="0"/>
    <s v="NUEVO"/>
    <s v="ENEDOM"/>
    <d v="2026-07-07T07:33:06"/>
    <x v="1647"/>
    <n v="21693117"/>
    <s v="NIRIA ROSA USUAGA DE URREGO"/>
    <s v="SIN DATOS"/>
    <s v="3204101452"/>
    <x v="1818"/>
    <x v="13"/>
    <s v="054919009601009921"/>
    <x v="13"/>
    <x v="4"/>
    <s v="METROSUR Vin. Legal. y Ref. Rega."/>
    <x v="1"/>
    <x v="0"/>
    <x v="4"/>
    <x v="1646"/>
    <s v="3 días 07:33"/>
    <x v="1183"/>
    <x v="1"/>
    <s v="SIN DATO"/>
    <s v="SIN DATO"/>
    <s v="SIN DATO"/>
    <s v="SIN DATO"/>
    <n v="-75.61443989"/>
    <n v="6.2685459000000003"/>
    <s v="SUR-ENE"/>
    <x v="2"/>
    <s v="1"/>
    <x v="1"/>
  </r>
  <r>
    <x v="1822"/>
    <x v="0"/>
    <s v="NUEVO"/>
    <s v="ENERES"/>
    <d v="2026-07-07T07:33:18"/>
    <x v="1648"/>
    <n v="8389374"/>
    <s v="ARGEMIRO ANTONIO JARAMILLO VARGAS"/>
    <s v="SIN DATOS"/>
    <s v="3146814863"/>
    <x v="1819"/>
    <x v="14"/>
    <s v="190149200683270003"/>
    <x v="14"/>
    <x v="2"/>
    <s v="Revisor Instalac. Regadas Oriente"/>
    <x v="0"/>
    <x v="0"/>
    <x v="2"/>
    <x v="1647"/>
    <s v="3 días 07:33"/>
    <x v="1184"/>
    <x v="0"/>
    <s v="SIN DATO"/>
    <s v="SIN DATO"/>
    <s v="SIN DATO"/>
    <s v="SIN DATO"/>
    <n v="-75.356105319999998"/>
    <n v="6.0887193100000001"/>
    <s v="SUR-ENE"/>
    <x v="1"/>
    <s v="1"/>
    <x v="0"/>
  </r>
  <r>
    <x v="1823"/>
    <x v="2"/>
    <s v="NUEVO"/>
    <s v="ENENOR"/>
    <d v="2026-07-07T07:47:51"/>
    <x v="1649"/>
    <n v="43172077"/>
    <s v="LUZ MARIELA GOMEZ CHICA"/>
    <s v="SIN DATOS"/>
    <s v="3132942787"/>
    <x v="1820"/>
    <x v="14"/>
    <s v="190149100398138001"/>
    <x v="14"/>
    <x v="3"/>
    <s v="Revisor Instalac. Regadas Oriente"/>
    <x v="1"/>
    <x v="0"/>
    <x v="3"/>
    <x v="1648"/>
    <s v="3 días 07:47"/>
    <x v="1185"/>
    <x v="0"/>
    <s v="SIN DATO"/>
    <s v="SIN DATO"/>
    <s v="SIN DATO"/>
    <s v="SIN DATO"/>
    <n v="-75.328700100000006"/>
    <n v="6.0800510000000001"/>
    <s v="SUR-ENE"/>
    <x v="1"/>
    <s v="1"/>
    <x v="0"/>
  </r>
  <r>
    <x v="1824"/>
    <x v="0"/>
    <s v="NUEVO"/>
    <s v="ENERES"/>
    <d v="2026-07-07T07:49:53"/>
    <x v="1650"/>
    <n v="42679561"/>
    <s v="MARIA ROSMIRA MORENO MONTOYA"/>
    <s v="SIN DATOS"/>
    <s v="3226998074"/>
    <x v="1821"/>
    <x v="60"/>
    <s v="190809200684575002"/>
    <x v="60"/>
    <x v="2"/>
    <s v="Revisor Instala. Regadas Suroeste"/>
    <x v="0"/>
    <x v="0"/>
    <x v="2"/>
    <x v="1649"/>
    <s v="3 días 07:49"/>
    <x v="209"/>
    <x v="0"/>
    <s v="SIN DATO"/>
    <s v="SIN DATO"/>
    <s v="SIN DATO"/>
    <s v="SIN DATO"/>
    <n v="-75.773424669999997"/>
    <n v="6.0719588699999996"/>
    <s v="SUR-ENE"/>
    <x v="3"/>
    <s v="1"/>
    <x v="0"/>
  </r>
  <r>
    <x v="1825"/>
    <x v="3"/>
    <s v="NUEVO"/>
    <s v="ENEMVI"/>
    <d v="2026-07-07T07:50:18"/>
    <x v="1651"/>
    <n v="1128433709"/>
    <s v="JONATHAN ANDRES HINCAPIE CEBALLOS"/>
    <s v="SIN DATOS"/>
    <s v="3218381675"/>
    <x v="1822"/>
    <x v="58"/>
    <s v="016311009000910000"/>
    <x v="58"/>
    <x v="5"/>
    <s v="Mov Red Trans Dairo Gil"/>
    <x v="1"/>
    <x v="0"/>
    <x v="5"/>
    <x v="1650"/>
    <s v="3 días 07:50"/>
    <x v="1186"/>
    <x v="0"/>
    <s v="SIN DATO"/>
    <s v="SIN DATO"/>
    <s v="SIN DATO"/>
    <s v="SIN DATO"/>
    <n v="-75.60525552"/>
    <n v="6.1532057299999998"/>
    <s v="SUR-ENE"/>
    <x v="2"/>
    <s v="1"/>
    <x v="0"/>
  </r>
  <r>
    <x v="1826"/>
    <x v="4"/>
    <s v="NUEVO"/>
    <s v="ENEPRE"/>
    <d v="2026-07-07T07:50:59"/>
    <x v="1652"/>
    <n v="1017259892"/>
    <s v="ELIANA ALVAREZ USUGA"/>
    <s v="SIN DATOS"/>
    <s v="3158374879"/>
    <x v="1823"/>
    <x v="13"/>
    <s v="055116807000240259"/>
    <x v="13"/>
    <x v="4"/>
    <s v="METROSUR Vin. Legal. y Ref. Rega."/>
    <x v="1"/>
    <x v="0"/>
    <x v="4"/>
    <x v="1651"/>
    <s v="3 días 15:14"/>
    <x v="1187"/>
    <x v="1"/>
    <s v="SIN DATO"/>
    <s v="SIN DATO"/>
    <s v="SIN DATO"/>
    <s v="SIN DATO"/>
    <n v="-75.540358049999995"/>
    <n v="6.2443833499999997"/>
    <s v="SUR-ENE"/>
    <x v="2"/>
    <s v="1"/>
    <x v="1"/>
  </r>
  <r>
    <x v="1827"/>
    <x v="0"/>
    <s v="NUEVO"/>
    <s v="ENERES"/>
    <d v="2026-07-07T07:53:20"/>
    <x v="1653"/>
    <n v="1007286193"/>
    <s v="MARIA MANUELA RAMIREZ MONSALVE"/>
    <s v="3808080"/>
    <s v="3054752660"/>
    <x v="1824"/>
    <x v="13"/>
    <s v="055225125000510301"/>
    <x v="13"/>
    <x v="2"/>
    <s v="Revisor Instal. Regadas Metrosur"/>
    <x v="1"/>
    <x v="0"/>
    <x v="3"/>
    <x v="1652"/>
    <s v="3 días 07:53"/>
    <x v="6"/>
    <x v="0"/>
    <s v="SIN DATO"/>
    <s v="SIN DATO"/>
    <s v="SIN DATO"/>
    <s v="SIN DATO"/>
    <n v="-75.547078490000004"/>
    <n v="6.2438109099999997"/>
    <s v="SUR-ENE"/>
    <x v="2"/>
    <s v="1"/>
    <x v="0"/>
  </r>
  <r>
    <x v="1828"/>
    <x v="4"/>
    <s v="NUEVO"/>
    <s v="ENEPRE"/>
    <d v="2026-07-07T07:54:04"/>
    <x v="1654"/>
    <n v="1036652651"/>
    <s v="JOSE MANUEL OCHOA  LAVERDE"/>
    <s v="SIN DATOS"/>
    <s v="3137475181"/>
    <x v="1825"/>
    <x v="6"/>
    <s v="163006756693800000"/>
    <x v="6"/>
    <x v="6"/>
    <s v="Energía Prepago Metrosur"/>
    <x v="1"/>
    <x v="0"/>
    <x v="6"/>
    <x v="1653"/>
    <s v="3 días 07:54"/>
    <x v="1188"/>
    <x v="0"/>
    <s v="SIN DATO"/>
    <s v="SIN DATO"/>
    <s v="SIN DATO"/>
    <s v="SIN DATO"/>
    <n v="-75.603346000000002"/>
    <n v="6.1937249999999997"/>
    <s v="SUR-ENE"/>
    <x v="2"/>
    <s v="1"/>
    <x v="0"/>
  </r>
  <r>
    <x v="1829"/>
    <x v="3"/>
    <s v="NUEVO"/>
    <s v="ENEMVI"/>
    <d v="2026-07-07T07:58:49"/>
    <x v="1655"/>
    <n v="21919666"/>
    <s v="ROSALBA DEL SOCORRO ISAZA DE SANCHEZ"/>
    <s v="SIN DATOS"/>
    <s v="3128114067"/>
    <x v="1826"/>
    <x v="55"/>
    <s v="190792200541400000"/>
    <x v="55"/>
    <x v="5"/>
    <s v="Equipo Movimiento de Redes Suroeste"/>
    <x v="0"/>
    <x v="0"/>
    <x v="8"/>
    <x v="1654"/>
    <s v="3 días 07:58"/>
    <x v="1189"/>
    <x v="0"/>
    <s v="SIN DATO"/>
    <s v="SIN DATO"/>
    <s v="SIN DATO"/>
    <s v="SIN DATO"/>
    <n v="-75.872224779999996"/>
    <n v="5.8478045300000003"/>
    <s v="SUR-ENE"/>
    <x v="3"/>
    <s v="1"/>
    <x v="0"/>
  </r>
  <r>
    <x v="1830"/>
    <x v="0"/>
    <s v="NUEVO"/>
    <s v="ENERES"/>
    <d v="2026-07-07T07:58:58"/>
    <x v="1656"/>
    <n v="43844447"/>
    <s v="CLAUDIA JANETH FRANCO ARDILA"/>
    <s v="SIN DATOS"/>
    <s v="3206332443"/>
    <x v="1827"/>
    <x v="79"/>
    <s v="190209100013730005"/>
    <x v="78"/>
    <x v="2"/>
    <s v="Revisor Instala. Regadas Suroeste"/>
    <x v="1"/>
    <x v="0"/>
    <x v="3"/>
    <x v="1655"/>
    <s v="3 días 07:58"/>
    <x v="1190"/>
    <x v="0"/>
    <s v="SIN DATO"/>
    <s v="SIN DATO"/>
    <s v="SIN DATO"/>
    <s v="SIN DATO"/>
    <n v="-75.902023099999994"/>
    <n v="6.0377664299999996"/>
    <s v="SUR-ENE"/>
    <x v="3"/>
    <s v="1"/>
    <x v="0"/>
  </r>
  <r>
    <x v="1831"/>
    <x v="1"/>
    <s v="NUEVO"/>
    <s v="ENECNX"/>
    <d v="2026-07-07T08:01:33"/>
    <x v="1657"/>
    <n v="70900362"/>
    <s v="GOMEZ DUQUE RAÚL ALBERTO"/>
    <s v="5484837"/>
    <s v="3128710002"/>
    <x v="1828"/>
    <x v="9"/>
    <s v="190439100616950000"/>
    <x v="9"/>
    <x v="1"/>
    <s v="Revisor Punto de Conexión Oriente"/>
    <x v="1"/>
    <x v="0"/>
    <x v="1"/>
    <x v="1656"/>
    <s v="3 días 08:01"/>
    <x v="1191"/>
    <x v="1"/>
    <s v="SIN DATO"/>
    <s v="SIN DATO"/>
    <s v="SIN DATO"/>
    <s v="SIN DATO"/>
    <n v="-75.3431389"/>
    <n v="6.1721594800000004"/>
    <s v="SUR-ENE"/>
    <x v="1"/>
    <s v="1"/>
    <x v="1"/>
  </r>
  <r>
    <x v="1832"/>
    <x v="0"/>
    <s v="NUEVO"/>
    <s v="ENERES"/>
    <d v="2026-07-07T08:04:30"/>
    <x v="1658"/>
    <n v="71230001"/>
    <s v="GILDARDO ANTONIO ARENAS POSADA"/>
    <s v="SIN DATOS"/>
    <s v="3128927708"/>
    <x v="1829"/>
    <x v="46"/>
    <s v="190653100035550010"/>
    <x v="46"/>
    <x v="2"/>
    <s v="Revisor Instalac. Regadas Oriente"/>
    <x v="1"/>
    <x v="0"/>
    <x v="3"/>
    <x v="1657"/>
    <s v="3 días 08:04"/>
    <x v="1192"/>
    <x v="0"/>
    <s v="SIN DATO"/>
    <s v="SIN DATO"/>
    <s v="SIN DATO"/>
    <s v="SIN DATO"/>
    <n v="-75.101708900000006"/>
    <n v="5.96235771"/>
    <s v="SUR-ENE"/>
    <x v="1"/>
    <s v="1"/>
    <x v="0"/>
  </r>
  <r>
    <x v="1833"/>
    <x v="0"/>
    <s v="NUEVO"/>
    <s v="ENEDOM"/>
    <d v="2026-07-07T08:06:03"/>
    <x v="1659"/>
    <n v="1040734518"/>
    <s v="NATALIA ANDREA CASTAÑEDA MOSCOSO"/>
    <s v="SIN DATOS"/>
    <s v="3044337838"/>
    <x v="1830"/>
    <x v="13"/>
    <s v="045616004000610201"/>
    <x v="13"/>
    <x v="4"/>
    <s v="METROSUR Vin. Legal. y Ref. Rega."/>
    <x v="1"/>
    <x v="0"/>
    <x v="4"/>
    <x v="1658"/>
    <s v="3 días 08:06"/>
    <x v="1193"/>
    <x v="1"/>
    <s v="10/07/2026 15:35:26"/>
    <s v="DESCARTADO"/>
    <s v="ROBINSON DE JESUS ALZATE ARANGO"/>
    <s v="520 falta 77 metros de tx4 pedido para hv pase "/>
    <n v="-75.645775610000001"/>
    <n v="6.1734081099999996"/>
    <s v="SUR-ENE"/>
    <x v="2"/>
    <s v="1"/>
    <x v="1"/>
  </r>
  <r>
    <x v="1834"/>
    <x v="0"/>
    <s v="NUEVO"/>
    <s v="ENERES"/>
    <d v="2026-07-07T08:08:05"/>
    <x v="1660"/>
    <n v="42869856"/>
    <s v="AMALIA HELENA DE FATIMA CALLE VELASQUEZ"/>
    <s v="4484708"/>
    <s v="3218133332"/>
    <x v="1831"/>
    <x v="13"/>
    <s v="054625002000360401"/>
    <x v="13"/>
    <x v="2"/>
    <s v="Revisor Instal. Regadas Metrosur"/>
    <x v="1"/>
    <x v="0"/>
    <x v="3"/>
    <x v="1659"/>
    <s v="3 días 08:08"/>
    <x v="1194"/>
    <x v="0"/>
    <s v="9/07/2026 22:51:13"/>
    <s v="DESCARTADO"/>
    <s v="YHAN GIANNY MATURANA LARGACHA"/>
    <s v="Medidor se encuentra sellado "/>
    <n v="-75.583707009999998"/>
    <n v="6.2462090999999997"/>
    <s v="SUR-ENE"/>
    <x v="2"/>
    <s v="1"/>
    <x v="0"/>
  </r>
  <r>
    <x v="1835"/>
    <x v="1"/>
    <s v="NUEVO"/>
    <s v="ENECNX"/>
    <d v="2026-07-07T08:08:55"/>
    <x v="1661"/>
    <n v="1036960580"/>
    <s v="MARIA ALEJANDRA ECHEVERRI BERNAL"/>
    <s v="SIN DATOS"/>
    <s v="3136781294"/>
    <x v="1832"/>
    <x v="18"/>
    <s v="190616200492880001"/>
    <x v="18"/>
    <x v="1"/>
    <s v="Revisor Punto de Conexión Oriente"/>
    <x v="0"/>
    <x v="0"/>
    <x v="1"/>
    <x v="1660"/>
    <s v="3 días 08:08"/>
    <x v="1195"/>
    <x v="1"/>
    <s v="SIN DATO"/>
    <s v="SIN DATO"/>
    <s v="SIN DATO"/>
    <s v="SIN DATO"/>
    <n v="-75.452703999999997"/>
    <n v="6.1730090000000004"/>
    <s v="SUR-ENE"/>
    <x v="1"/>
    <s v="1"/>
    <x v="1"/>
  </r>
  <r>
    <x v="1836"/>
    <x v="1"/>
    <s v="NUEVO"/>
    <s v="ENECNX"/>
    <d v="2026-07-07T08:09:21"/>
    <x v="1662"/>
    <n v="1152716628"/>
    <s v="JHOAN SEBASTIAN GARCIA CARVAJAL"/>
    <s v="SIN DATOS"/>
    <s v="3002683506"/>
    <x v="1833"/>
    <x v="0"/>
    <s v="190847100214900000"/>
    <x v="0"/>
    <x v="1"/>
    <s v="Region Occidente"/>
    <x v="1"/>
    <x v="0"/>
    <x v="1"/>
    <x v="1661"/>
    <s v="3 días 08:09"/>
    <x v="1196"/>
    <x v="1"/>
    <s v="SIN DATO"/>
    <s v="SIN DATO"/>
    <s v="SIN DATO"/>
    <s v="SIN DATO"/>
    <n v="-76.133412320000005"/>
    <n v="6.3173488799999999"/>
    <s v="SUR-ENE"/>
    <x v="0"/>
    <s v="1"/>
    <x v="1"/>
  </r>
  <r>
    <x v="1837"/>
    <x v="0"/>
    <s v="NUEVO"/>
    <s v="ENERES"/>
    <d v="2026-07-07T08:10:02"/>
    <x v="1663"/>
    <n v="42939607"/>
    <s v="ADRIANA MARIA VIANA OCHOA"/>
    <s v="SIN DATOS"/>
    <s v="3106952497"/>
    <x v="1834"/>
    <x v="16"/>
    <s v="190735100340000201"/>
    <x v="16"/>
    <x v="2"/>
    <s v="Region Nordeste"/>
    <x v="1"/>
    <x v="0"/>
    <x v="3"/>
    <x v="1662"/>
    <s v="3 días 08:10"/>
    <x v="1197"/>
    <x v="0"/>
    <s v="SIN DATO"/>
    <s v="SIN DATO"/>
    <s v="SIN DATO"/>
    <s v="SIN DATO"/>
    <n v="-74.703691030000002"/>
    <n v="7.0764873100000001"/>
    <s v="SUR-ENE"/>
    <x v="4"/>
    <s v="1"/>
    <x v="0"/>
  </r>
  <r>
    <x v="1838"/>
    <x v="0"/>
    <s v="NUEVO"/>
    <s v="ENERES"/>
    <d v="2026-07-07T08:11:03"/>
    <x v="1664"/>
    <n v="42869856"/>
    <s v="AMALIA HELENA DE FATIMA CALLE VELASQUEZ"/>
    <s v="4484708"/>
    <s v="3218133332"/>
    <x v="1835"/>
    <x v="13"/>
    <s v="054625002000360402"/>
    <x v="13"/>
    <x v="2"/>
    <s v="Revisor Instal. Regadas Metrosur"/>
    <x v="1"/>
    <x v="0"/>
    <x v="3"/>
    <x v="1663"/>
    <s v="3 días 08:11"/>
    <x v="1198"/>
    <x v="0"/>
    <s v="9/07/2026 22:50:31"/>
    <s v="DESCARTADO"/>
    <s v="YHAN GIANNY MATURANA LARGACHA"/>
    <s v="Medidor se encuentra sellado "/>
    <n v="-75.583707009999998"/>
    <n v="6.2462090999999997"/>
    <s v="SUR-ENE"/>
    <x v="2"/>
    <s v="1"/>
    <x v="0"/>
  </r>
  <r>
    <x v="1839"/>
    <x v="0"/>
    <s v="NUEVO"/>
    <s v="ENERES"/>
    <d v="2026-07-07T08:14:10"/>
    <x v="1665"/>
    <n v="42939607"/>
    <s v="ADRIANA MARIA VIANA OCHOA"/>
    <s v="SIN DATOS"/>
    <s v="3106952497"/>
    <x v="1836"/>
    <x v="16"/>
    <s v="190735100340000202"/>
    <x v="16"/>
    <x v="2"/>
    <s v="Region Nordeste"/>
    <x v="1"/>
    <x v="0"/>
    <x v="3"/>
    <x v="1664"/>
    <s v="3 días 08:14"/>
    <x v="1199"/>
    <x v="0"/>
    <s v="SIN DATO"/>
    <s v="SIN DATO"/>
    <s v="SIN DATO"/>
    <s v="SIN DATO"/>
    <n v="-74.703691030000002"/>
    <n v="7.0764873100000001"/>
    <s v="SUR-ENE"/>
    <x v="4"/>
    <s v="1"/>
    <x v="0"/>
  </r>
  <r>
    <x v="1840"/>
    <x v="0"/>
    <s v="NUEVO"/>
    <s v="ENERES"/>
    <d v="2026-07-07T08:14:38"/>
    <x v="1666"/>
    <n v="22007682"/>
    <s v="LILIA MARIA MAZO GIRALDO"/>
    <s v="2641221"/>
    <s v="SIN DATOS"/>
    <x v="1837"/>
    <x v="8"/>
    <s v="900055910002216228"/>
    <x v="8"/>
    <x v="2"/>
    <s v="Revisor Instalac. Regadas Oriente"/>
    <x v="1"/>
    <x v="0"/>
    <x v="3"/>
    <x v="1665"/>
    <s v="3 días 08:14"/>
    <x v="1199"/>
    <x v="0"/>
    <s v="SIN DATO"/>
    <s v="SIN DATO"/>
    <s v="SIN DATO"/>
    <s v="SIN DATO"/>
    <n v="-74.690485766999998"/>
    <n v="5.9534019230000599"/>
    <s v="SUR-ENE"/>
    <x v="1"/>
    <s v="1"/>
    <x v="0"/>
  </r>
  <r>
    <x v="1841"/>
    <x v="0"/>
    <s v="NUEVO"/>
    <s v="ENERES"/>
    <d v="2026-07-07T08:19:06"/>
    <x v="1667"/>
    <n v="43548719"/>
    <s v="LUZ DARY HOYOS GALVIS"/>
    <s v="SIN DATOS"/>
    <s v="3137495050"/>
    <x v="1838"/>
    <x v="16"/>
    <s v="900057360002201780"/>
    <x v="16"/>
    <x v="2"/>
    <s v="Region Nordeste"/>
    <x v="1"/>
    <x v="0"/>
    <x v="3"/>
    <x v="1666"/>
    <s v="3 días 08:19"/>
    <x v="594"/>
    <x v="0"/>
    <s v="SIN DATO"/>
    <s v="SIN DATO"/>
    <s v="SIN DATO"/>
    <s v="SIN DATO"/>
    <n v="-74.641613749000001"/>
    <n v="7.2680489580000698"/>
    <s v="SUR-ENE"/>
    <x v="4"/>
    <s v="1"/>
    <x v="0"/>
  </r>
  <r>
    <x v="1842"/>
    <x v="0"/>
    <s v="NUEVO"/>
    <s v="ENERES"/>
    <d v="2026-07-07T08:26:14"/>
    <x v="1668"/>
    <n v="21611470"/>
    <s v="DANERIS DEL SOCORRO SOTO JIMENEZ"/>
    <s v="SIN DATOS"/>
    <s v="3137600097"/>
    <x v="1839"/>
    <x v="2"/>
    <s v="190138100017757008"/>
    <x v="2"/>
    <x v="2"/>
    <s v="Region Occidente"/>
    <x v="1"/>
    <x v="0"/>
    <x v="3"/>
    <x v="1667"/>
    <s v="3 días 08:26"/>
    <x v="1200"/>
    <x v="0"/>
    <s v="SIN DATO"/>
    <s v="SIN DATO"/>
    <s v="SIN DATO"/>
    <s v="SIN DATO"/>
    <n v="-76.024977000000007"/>
    <n v="6.745603"/>
    <s v="SUR-ENE"/>
    <x v="0"/>
    <s v="1"/>
    <x v="0"/>
  </r>
  <r>
    <x v="1843"/>
    <x v="1"/>
    <s v="NUEVO"/>
    <s v="ENECNX"/>
    <d v="2026-07-07T08:34:22"/>
    <x v="1669"/>
    <n v="1036396257"/>
    <s v="CRISTIAN SANTIAGO GALLEGO RESTREPO"/>
    <s v="SIN DATOS"/>
    <s v="3215083308"/>
    <x v="1840"/>
    <x v="18"/>
    <s v="190617200511220000"/>
    <x v="18"/>
    <x v="1"/>
    <s v="Revisor Punto de Conexión Oriente"/>
    <x v="0"/>
    <x v="0"/>
    <x v="1"/>
    <x v="1668"/>
    <s v="3 días 08:34"/>
    <x v="616"/>
    <x v="1"/>
    <s v="SIN DATO"/>
    <s v="SIN DATO"/>
    <s v="SIN DATO"/>
    <s v="SIN DATO"/>
    <n v="-75.463944170000005"/>
    <n v="6.1503298300000004"/>
    <s v="SUR-ENE"/>
    <x v="1"/>
    <s v="1"/>
    <x v="1"/>
  </r>
  <r>
    <x v="1844"/>
    <x v="3"/>
    <s v="NUEVO"/>
    <s v="ENEMVI"/>
    <d v="2026-07-07T08:44:46"/>
    <x v="1670"/>
    <n v="1146437226"/>
    <s v="OSCAR ERNEY BORJA HURTADO"/>
    <s v="SIN DATOS"/>
    <s v="3147783332"/>
    <x v="1841"/>
    <x v="13"/>
    <s v="055216241000300112"/>
    <x v="13"/>
    <x v="5"/>
    <s v="METR Mov Red Trans Anderson Castaño"/>
    <x v="1"/>
    <x v="0"/>
    <x v="5"/>
    <x v="1669"/>
    <s v="3 días 08:44"/>
    <x v="3"/>
    <x v="0"/>
    <s v="SIN DATO"/>
    <s v="SIN DATO"/>
    <s v="SIN DATO"/>
    <s v="SIN DATO"/>
    <n v="-75.541936870000001"/>
    <n v="6.2428521100000003"/>
    <s v="SUR-ENE"/>
    <x v="2"/>
    <s v="1"/>
    <x v="0"/>
  </r>
  <r>
    <x v="1845"/>
    <x v="3"/>
    <s v="NUEVO"/>
    <s v="ENEMVI"/>
    <d v="2026-07-07T08:49:58"/>
    <x v="1671"/>
    <n v="70251803"/>
    <s v="REINALDO ANTONIO ARANGO CARDONA"/>
    <s v="SIN DATOS"/>
    <s v="3046623253"/>
    <x v="1842"/>
    <x v="35"/>
    <s v="190858100185008101"/>
    <x v="35"/>
    <x v="5"/>
    <s v="NORDESTE RMRT Fabio Andres Chaverra"/>
    <x v="1"/>
    <x v="0"/>
    <x v="5"/>
    <x v="1670"/>
    <s v="3 días 08:49"/>
    <x v="1201"/>
    <x v="0"/>
    <s v="SIN DATO"/>
    <s v="SIN DATO"/>
    <s v="SIN DATO"/>
    <s v="SIN DATO"/>
    <n v="-74.797250009999999"/>
    <n v="6.7678010000000004"/>
    <s v="SUR-ENE"/>
    <x v="4"/>
    <s v="1"/>
    <x v="0"/>
  </r>
  <r>
    <x v="1846"/>
    <x v="1"/>
    <s v="NUEVO"/>
    <s v="ENECNX"/>
    <d v="2026-07-07T08:50:04"/>
    <x v="1672"/>
    <n v="1007637902"/>
    <s v="FERNANDO STIVEN MONA RAMIREZ"/>
    <s v="SIN DATOS"/>
    <s v="3188415752"/>
    <x v="1843"/>
    <x v="41"/>
    <s v="190364100109445000"/>
    <x v="41"/>
    <x v="1"/>
    <s v="Revisor Puntos de Conexión Suroeste"/>
    <x v="1"/>
    <x v="0"/>
    <x v="1"/>
    <x v="1671"/>
    <s v="3 días 08:50"/>
    <x v="1202"/>
    <x v="1"/>
    <s v="SIN DATO"/>
    <s v="SIN DATO"/>
    <s v="SIN DATO"/>
    <s v="SIN DATO"/>
    <n v="-75.814393999999993"/>
    <n v="5.6006369999999999"/>
    <s v="SUR-ENE"/>
    <x v="3"/>
    <s v="1"/>
    <x v="1"/>
  </r>
  <r>
    <x v="1847"/>
    <x v="3"/>
    <s v="NUEVO"/>
    <s v="ENEMVI"/>
    <d v="2026-07-07T08:53:11"/>
    <x v="1673"/>
    <n v="43449208"/>
    <s v="MARIA ONORIA CASTAÑO MARIN"/>
    <s v="SIN DATOS"/>
    <s v="3103149167"/>
    <x v="1844"/>
    <x v="11"/>
    <s v="130023423000000000"/>
    <x v="11"/>
    <x v="5"/>
    <s v="ORIENTE-RMRT-Edwin F. Feria Torres"/>
    <x v="0"/>
    <x v="0"/>
    <x v="8"/>
    <x v="1672"/>
    <s v="3 días 08:53"/>
    <x v="1203"/>
    <x v="0"/>
    <s v="SIN DATO"/>
    <s v="SIN DATO"/>
    <s v="SIN DATO"/>
    <s v="SIN DATO"/>
    <n v="-75.480361920000007"/>
    <n v="6.2311845699999999"/>
    <s v="SUR-ENE"/>
    <x v="1"/>
    <s v="1"/>
    <x v="0"/>
  </r>
  <r>
    <x v="1848"/>
    <x v="1"/>
    <s v="NUEVO"/>
    <s v="ENECNX"/>
    <d v="2026-07-07T08:55:43"/>
    <x v="1674"/>
    <n v="15338136"/>
    <s v="HUGO RAMIRO CASTAÑEDA PALACIO"/>
    <s v="SIN DATOS"/>
    <s v="3148121471"/>
    <x v="1845"/>
    <x v="12"/>
    <s v="190680200612100001"/>
    <x v="12"/>
    <x v="1"/>
    <s v="Revisor Puntos de Conexión Suroeste"/>
    <x v="0"/>
    <x v="0"/>
    <x v="1"/>
    <x v="1673"/>
    <s v="3 días 08:55"/>
    <x v="1204"/>
    <x v="1"/>
    <s v="SIN DATO"/>
    <s v="SIN DATO"/>
    <s v="SIN DATO"/>
    <s v="SIN DATO"/>
    <n v="-75.578290350000003"/>
    <n v="5.8998323700000004"/>
    <s v="SUR-ENE"/>
    <x v="3"/>
    <s v="1"/>
    <x v="1"/>
  </r>
  <r>
    <x v="1849"/>
    <x v="0"/>
    <s v="NUEVO"/>
    <s v="ENEDOM"/>
    <d v="2026-07-07T08:57:33"/>
    <x v="1675"/>
    <n v="1036672916"/>
    <s v="ALEJANDRA RESTREPO MARIN"/>
    <s v="SIN DATOS"/>
    <s v="3137334747"/>
    <x v="1846"/>
    <x v="13"/>
    <s v="056912103000260121"/>
    <x v="13"/>
    <x v="4"/>
    <s v="METROSUR Vin. Legal. y Ref. Rega."/>
    <x v="1"/>
    <x v="0"/>
    <x v="4"/>
    <x v="1674"/>
    <s v="3 días 08:57"/>
    <x v="548"/>
    <x v="1"/>
    <s v="SIN DATO"/>
    <s v="SIN DATO"/>
    <s v="SIN DATO"/>
    <s v="SIN DATO"/>
    <n v="-75.605393250000006"/>
    <n v="6.2771165699999996"/>
    <s v="SUR-ENE"/>
    <x v="2"/>
    <s v="1"/>
    <x v="1"/>
  </r>
  <r>
    <x v="1850"/>
    <x v="1"/>
    <s v="NUEVO"/>
    <s v="ENECNX"/>
    <d v="2026-07-07T08:58:30"/>
    <x v="1676"/>
    <n v="1036931574"/>
    <s v="JULIO CESAR YEPES MONSALVE"/>
    <s v="SIN DATOS"/>
    <s v="3114233996"/>
    <x v="1847"/>
    <x v="3"/>
    <s v="190674200665430001"/>
    <x v="3"/>
    <x v="1"/>
    <s v="Revisor Punto de Conexión Oriente"/>
    <x v="0"/>
    <x v="0"/>
    <x v="1"/>
    <x v="1675"/>
    <s v="3 días 08:58"/>
    <x v="621"/>
    <x v="1"/>
    <s v="SIN DATO"/>
    <s v="SIN DATO"/>
    <s v="SIN DATO"/>
    <s v="SIN DATO"/>
    <n v="-75.385603000000003"/>
    <n v="6.27102"/>
    <s v="SUR-ENE"/>
    <x v="1"/>
    <s v="1"/>
    <x v="1"/>
  </r>
  <r>
    <x v="1851"/>
    <x v="0"/>
    <s v="NUEVO"/>
    <s v="ENERES"/>
    <d v="2026-07-07T09:04:14"/>
    <x v="1677"/>
    <n v="52418711"/>
    <s v="ZULY BIBIANA FONTECHA SOLANO"/>
    <s v="2177008"/>
    <s v="3106420229"/>
    <x v="1848"/>
    <x v="11"/>
    <s v="190318203136600001"/>
    <x v="11"/>
    <x v="2"/>
    <s v="Revisor Instalac. Regadas Oriente"/>
    <x v="0"/>
    <x v="0"/>
    <x v="2"/>
    <x v="1676"/>
    <s v="3 días 09:04"/>
    <x v="1205"/>
    <x v="0"/>
    <s v="SIN DATO"/>
    <s v="SIN DATO"/>
    <s v="SIN DATO"/>
    <s v="SIN DATO"/>
    <n v="-75.44589148"/>
    <n v="6.3274679100000002"/>
    <s v="SUR-ENE"/>
    <x v="1"/>
    <s v="1"/>
    <x v="0"/>
  </r>
  <r>
    <x v="1852"/>
    <x v="0"/>
    <s v="NUEVO"/>
    <s v="ENERES"/>
    <d v="2026-07-07T09:04:46"/>
    <x v="1678"/>
    <n v="1045020201"/>
    <s v="WILLIAM ELIECER ARISTIZABAL DUQUE"/>
    <s v="SIN DATOS"/>
    <s v="3117912860"/>
    <x v="1849"/>
    <x v="4"/>
    <s v="190698200010730005"/>
    <x v="4"/>
    <x v="2"/>
    <s v="Revisor Instalac. Regadas Oriente"/>
    <x v="0"/>
    <x v="0"/>
    <x v="2"/>
    <x v="1677"/>
    <s v="3 días 09:04"/>
    <x v="1205"/>
    <x v="0"/>
    <s v="SIN DATO"/>
    <s v="SIN DATO"/>
    <s v="SIN DATO"/>
    <s v="SIN DATO"/>
    <n v="-75.251008810000002"/>
    <n v="6.1303389299999997"/>
    <s v="SUR-ENE"/>
    <x v="1"/>
    <s v="1"/>
    <x v="0"/>
  </r>
  <r>
    <x v="1853"/>
    <x v="1"/>
    <s v="NUEVO"/>
    <s v="ENECNX"/>
    <d v="2026-07-07T09:09:55"/>
    <x v="1679"/>
    <n v="15439482"/>
    <s v="WILFER EFREN  GARCIA GARCIA"/>
    <s v="SIN DATOS"/>
    <s v="3136395537"/>
    <x v="1850"/>
    <x v="18"/>
    <s v="190616200223610000"/>
    <x v="18"/>
    <x v="1"/>
    <s v="Revisor Punto de Conexión Oriente"/>
    <x v="0"/>
    <x v="0"/>
    <x v="1"/>
    <x v="1678"/>
    <s v="3 días 09:09"/>
    <x v="823"/>
    <x v="1"/>
    <s v="SIN DATO"/>
    <s v="SIN DATO"/>
    <s v="SIN DATO"/>
    <s v="SIN DATO"/>
    <n v="-75.370756999999998"/>
    <n v="6.1933670000000003"/>
    <s v="SUR-ENE"/>
    <x v="1"/>
    <s v="1"/>
    <x v="1"/>
  </r>
  <r>
    <x v="1854"/>
    <x v="0"/>
    <s v="NUEVO"/>
    <s v="ENERES"/>
    <d v="2026-07-07T09:10:26"/>
    <x v="1680"/>
    <n v="1098309036"/>
    <s v="MARIA LILIANA CANO ORTIZ"/>
    <s v="SIN DATOS"/>
    <s v="3117839431"/>
    <x v="1851"/>
    <x v="52"/>
    <s v="190240100043900005"/>
    <x v="52"/>
    <x v="2"/>
    <s v="Region Occidente"/>
    <x v="1"/>
    <x v="0"/>
    <x v="3"/>
    <x v="1679"/>
    <s v="3 días 09:10"/>
    <x v="1206"/>
    <x v="0"/>
    <s v="SIN DATO"/>
    <s v="SIN DATO"/>
    <s v="SIN DATO"/>
    <s v="SIN DATO"/>
    <n v="-75.764957620000004"/>
    <n v="6.3260179599999997"/>
    <s v="SUR-ENE"/>
    <x v="0"/>
    <s v="1"/>
    <x v="0"/>
  </r>
  <r>
    <x v="1855"/>
    <x v="2"/>
    <s v="NUEVO"/>
    <s v="ENENOR"/>
    <d v="2026-07-07T09:17:06"/>
    <x v="1681"/>
    <n v="1035922036"/>
    <s v="SEBASTIAN RIVERA MENDEZ"/>
    <s v="0"/>
    <s v="3106420229"/>
    <x v="1852"/>
    <x v="11"/>
    <s v="190318100599100090"/>
    <x v="11"/>
    <x v="3"/>
    <s v="Revisor Instalac. Regadas Oriente"/>
    <x v="1"/>
    <x v="0"/>
    <x v="3"/>
    <x v="1680"/>
    <s v="3 días 09:17"/>
    <x v="1207"/>
    <x v="0"/>
    <s v="SIN DATO"/>
    <s v="SIN DATO"/>
    <s v="SIN DATO"/>
    <s v="SIN DATO"/>
    <n v="-75.446684500000003"/>
    <n v="6.2861246"/>
    <s v="SUR-ENE"/>
    <x v="1"/>
    <s v="1"/>
    <x v="0"/>
  </r>
  <r>
    <x v="1856"/>
    <x v="1"/>
    <s v="NUEVO"/>
    <s v="ENECNX"/>
    <d v="2026-07-07T09:20:06"/>
    <x v="1682"/>
    <n v="8010594"/>
    <s v="JOSE ATANACIO ACEVEDO CIFUENTES"/>
    <s v="SIN DATOS"/>
    <s v="3208253946"/>
    <x v="1853"/>
    <x v="35"/>
    <s v="190858100163020000"/>
    <x v="35"/>
    <x v="1"/>
    <s v="Region Nordeste"/>
    <x v="1"/>
    <x v="0"/>
    <x v="1"/>
    <x v="1681"/>
    <s v="3 días 09:20"/>
    <x v="1208"/>
    <x v="1"/>
    <s v="SIN DATO"/>
    <s v="SIN DATO"/>
    <s v="SIN DATO"/>
    <s v="SIN DATO"/>
    <n v="-74.798890380000003"/>
    <n v="6.7713114599999997"/>
    <s v="SUR-ENE"/>
    <x v="4"/>
    <s v="1"/>
    <x v="1"/>
  </r>
  <r>
    <x v="1857"/>
    <x v="1"/>
    <s v="NUEVO"/>
    <s v="ENECNX"/>
    <d v="2026-07-07T09:31:40"/>
    <x v="1683"/>
    <n v="8312174"/>
    <s v="ROBERTO CASTAÑEDA OROZCO"/>
    <s v="6171007"/>
    <s v="3108415038"/>
    <x v="1854"/>
    <x v="43"/>
    <s v="190758200407200000"/>
    <x v="43"/>
    <x v="1"/>
    <s v="Revisor Punto de Conexión Oriente"/>
    <x v="0"/>
    <x v="0"/>
    <x v="1"/>
    <x v="1682"/>
    <s v="3 días 09:31"/>
    <x v="825"/>
    <x v="1"/>
    <s v="SIN DATO"/>
    <s v="SIN DATO"/>
    <s v="SIN DATO"/>
    <s v="SIN DATO"/>
    <n v="-75.293804600000001"/>
    <n v="5.7696263999999999"/>
    <s v="SUR-ENE"/>
    <x v="1"/>
    <s v="1"/>
    <x v="1"/>
  </r>
  <r>
    <x v="1858"/>
    <x v="2"/>
    <s v="NUEVO"/>
    <s v="ENENOR"/>
    <d v="2026-07-07T09:33:02"/>
    <x v="1684"/>
    <n v="24651684"/>
    <s v="CLAUDIA MILENA ALVAREZ PULGARIN"/>
    <s v="SIN DATOS"/>
    <s v="3127712368"/>
    <x v="1855"/>
    <x v="8"/>
    <s v="190585200654000003"/>
    <x v="8"/>
    <x v="3"/>
    <s v="Revisor Instalac. Regadas Oriente"/>
    <x v="0"/>
    <x v="0"/>
    <x v="2"/>
    <x v="1683"/>
    <s v="3 días 09:33"/>
    <x v="1209"/>
    <x v="0"/>
    <s v="SIN DATO"/>
    <s v="SIN DATO"/>
    <s v="SIN DATO"/>
    <s v="SIN DATO"/>
    <n v="-74.638548999999998"/>
    <n v="6.0344949999999997"/>
    <s v="SUR-ENE"/>
    <x v="1"/>
    <s v="1"/>
    <x v="0"/>
  </r>
  <r>
    <x v="1859"/>
    <x v="0"/>
    <s v="NUEVO"/>
    <s v="ENEDOM"/>
    <d v="2026-07-07T09:36:42"/>
    <x v="1685"/>
    <n v="1067169777"/>
    <s v="PAOLA CABADIA BLANCO"/>
    <s v="SIN DATOS"/>
    <s v="3234817612"/>
    <x v="1856"/>
    <x v="13"/>
    <s v="086023101200251002"/>
    <x v="13"/>
    <x v="4"/>
    <s v="METROSUR Vin. Legal. y Ref. Rega."/>
    <x v="1"/>
    <x v="0"/>
    <x v="4"/>
    <x v="1684"/>
    <s v="3 días 09:36"/>
    <x v="378"/>
    <x v="1"/>
    <s v="SIN DATO"/>
    <s v="SIN DATO"/>
    <s v="SIN DATO"/>
    <s v="SIN DATO"/>
    <n v="-75.612535840000007"/>
    <n v="6.2765698800000003"/>
    <s v="SUR-ENE"/>
    <x v="2"/>
    <s v="1"/>
    <x v="1"/>
  </r>
  <r>
    <x v="1860"/>
    <x v="3"/>
    <s v="NUEVO"/>
    <s v="ENEMVI"/>
    <d v="2026-07-07T09:37:50"/>
    <x v="1686"/>
    <n v="43405886"/>
    <s v="LUZ ADRIANA MONCADA BEDOYA"/>
    <s v="SIN DATOS"/>
    <s v="3226138166"/>
    <x v="1857"/>
    <x v="38"/>
    <s v="190368100223534000"/>
    <x v="38"/>
    <x v="5"/>
    <s v="Equipo Movimiento de Redes Suroeste"/>
    <x v="1"/>
    <x v="0"/>
    <x v="5"/>
    <x v="1685"/>
    <s v="3 días 09:37"/>
    <x v="1210"/>
    <x v="0"/>
    <s v="SIN DATO"/>
    <s v="SIN DATO"/>
    <s v="SIN DATO"/>
    <s v="SIN DATO"/>
    <n v="-75.785286999999997"/>
    <n v="5.7865469999999997"/>
    <s v="SUR-ENE"/>
    <x v="3"/>
    <s v="1"/>
    <x v="0"/>
  </r>
  <r>
    <x v="1861"/>
    <x v="0"/>
    <s v="NUEVO"/>
    <s v="ENERES"/>
    <d v="2026-07-07T09:38:33"/>
    <x v="1687"/>
    <n v="43837272"/>
    <s v="CRISTINA SOCORRO CASTRILLON RIVERA"/>
    <s v="5952894"/>
    <s v="3137458349"/>
    <x v="1858"/>
    <x v="13"/>
    <s v="146020150000000101"/>
    <x v="13"/>
    <x v="2"/>
    <s v="Revisor Instal. Regadas Metrosur"/>
    <x v="0"/>
    <x v="0"/>
    <x v="2"/>
    <x v="1686"/>
    <s v="3 días 09:38"/>
    <x v="1211"/>
    <x v="0"/>
    <s v="SIN DATO"/>
    <s v="SIN DATO"/>
    <s v="SIN DATO"/>
    <s v="SIN DATO"/>
    <n v="-75.708804790000002"/>
    <n v="6.3463715299999999"/>
    <s v="SUR-ENE"/>
    <x v="2"/>
    <s v="1"/>
    <x v="0"/>
  </r>
  <r>
    <x v="1862"/>
    <x v="2"/>
    <s v="NUEVO"/>
    <s v="ENENOR"/>
    <d v="2026-07-07T09:38:52"/>
    <x v="1688"/>
    <n v="70287664"/>
    <s v="JUAN ALONSO QUINTERO MARIN"/>
    <s v="SIN DATOS"/>
    <s v="3232383663"/>
    <x v="1859"/>
    <x v="3"/>
    <s v="190674100353460100"/>
    <x v="3"/>
    <x v="3"/>
    <s v="Revisor Instalac. Regadas Oriente"/>
    <x v="1"/>
    <x v="0"/>
    <x v="3"/>
    <x v="1687"/>
    <s v="3 días 09:38"/>
    <x v="280"/>
    <x v="0"/>
    <s v="SIN DATO"/>
    <s v="SIN DATO"/>
    <s v="SIN DATO"/>
    <s v="SIN DATO"/>
    <n v="-75.333482630000006"/>
    <n v="6.2794495399999999"/>
    <s v="SUR-ENE"/>
    <x v="1"/>
    <s v="1"/>
    <x v="0"/>
  </r>
  <r>
    <x v="1863"/>
    <x v="1"/>
    <s v="NUEVO"/>
    <s v="ENECNX"/>
    <d v="2026-07-07T09:42:27"/>
    <x v="1689"/>
    <n v="1161819"/>
    <s v="HENRI MARTINEZ"/>
    <s v="SIN DATOS"/>
    <s v="3234517796"/>
    <x v="1860"/>
    <x v="7"/>
    <s v="190510200783624001"/>
    <x v="7"/>
    <x v="1"/>
    <s v="Revisor Puntos de Conexión Suroeste"/>
    <x v="0"/>
    <x v="0"/>
    <x v="1"/>
    <x v="1688"/>
    <s v="3 días 09:42"/>
    <x v="1212"/>
    <x v="1"/>
    <s v="SIN DATO"/>
    <s v="SIN DATO"/>
    <s v="SIN DATO"/>
    <s v="SIN DATO"/>
    <n v="-75.701155"/>
    <n v="5.7437009999999997"/>
    <s v="SUR-ENE"/>
    <x v="3"/>
    <s v="1"/>
    <x v="1"/>
  </r>
  <r>
    <x v="1864"/>
    <x v="0"/>
    <s v="NUEVO"/>
    <s v="ENERES"/>
    <d v="2026-07-07T09:43:07"/>
    <x v="1690"/>
    <n v="98647152"/>
    <s v="ANGEL MAURICIO PIÑERES ZAPATA"/>
    <s v="SIN DATOS"/>
    <s v="3003652246"/>
    <x v="1861"/>
    <x v="62"/>
    <s v="190550200639150003"/>
    <x v="62"/>
    <x v="2"/>
    <s v="Region Nordeste"/>
    <x v="0"/>
    <x v="0"/>
    <x v="2"/>
    <x v="1689"/>
    <s v="3 días 09:43"/>
    <x v="1213"/>
    <x v="0"/>
    <s v="SIN DATO"/>
    <s v="SIN DATO"/>
    <s v="SIN DATO"/>
    <s v="SIN DATO"/>
    <n v="-75.221646680000006"/>
    <n v="6.5008853599999998"/>
    <s v="SUR-ENE"/>
    <x v="4"/>
    <s v="1"/>
    <x v="0"/>
  </r>
  <r>
    <x v="1865"/>
    <x v="1"/>
    <s v="NUEVO"/>
    <s v="ENECNX"/>
    <d v="2026-07-07T09:46:12"/>
    <x v="1691"/>
    <n v="70756481"/>
    <s v="WILLIAM DE JESUS PULGARIN HURTADO"/>
    <s v="SIN DATOS"/>
    <s v="3008219609"/>
    <x v="1862"/>
    <x v="3"/>
    <s v="190319207207500002"/>
    <x v="3"/>
    <x v="1"/>
    <s v="Revisor Punto de Conexión Oriente"/>
    <x v="0"/>
    <x v="0"/>
    <x v="1"/>
    <x v="1690"/>
    <s v="3 días 09:46"/>
    <x v="1214"/>
    <x v="1"/>
    <s v="SIN DATO"/>
    <s v="SIN DATO"/>
    <s v="SIN DATO"/>
    <s v="SIN DATO"/>
    <n v="-75.398124120000006"/>
    <n v="6.3333211399999998"/>
    <s v="SUR-ENE"/>
    <x v="1"/>
    <s v="1"/>
    <x v="1"/>
  </r>
  <r>
    <x v="1866"/>
    <x v="0"/>
    <s v="NUEVO"/>
    <s v="ENERES"/>
    <d v="2026-07-07T09:49:07"/>
    <x v="1692"/>
    <n v="1017132972"/>
    <s v="JUAN CAMILO GUERRA  ACEVEDO"/>
    <s v="SIN DATOS"/>
    <s v="3216337937"/>
    <x v="1863"/>
    <x v="13"/>
    <s v="146009010000000100"/>
    <x v="13"/>
    <x v="2"/>
    <s v="Revisor Instal. Regadas Metrosur"/>
    <x v="0"/>
    <x v="0"/>
    <x v="2"/>
    <x v="1691"/>
    <s v="3 días 09:49"/>
    <x v="1215"/>
    <x v="0"/>
    <s v="SIN DATO"/>
    <s v="SIN DATO"/>
    <s v="SIN DATO"/>
    <s v="SIN DATO"/>
    <n v="-75.654397779999996"/>
    <n v="6.3156900699999996"/>
    <s v="SUR-ENE"/>
    <x v="2"/>
    <s v="1"/>
    <x v="0"/>
  </r>
  <r>
    <x v="1867"/>
    <x v="1"/>
    <s v="NUEVO"/>
    <s v="ENECNX"/>
    <d v="2026-07-07T09:53:21"/>
    <x v="1693"/>
    <n v="43977700"/>
    <s v="NATALIA ARISTIZABAL HENAO"/>
    <s v="SIN DATOS"/>
    <s v="3043809372"/>
    <x v="1864"/>
    <x v="13"/>
    <s v="041211009501150710"/>
    <x v="13"/>
    <x v="1"/>
    <s v="Revisor Puntos de Conexión Metrosur"/>
    <x v="1"/>
    <x v="0"/>
    <x v="1"/>
    <x v="1692"/>
    <s v="3 días 09:53"/>
    <x v="625"/>
    <x v="1"/>
    <s v="SIN DATO"/>
    <s v="SIN DATO"/>
    <s v="SIN DATO"/>
    <s v="SIN DATO"/>
    <n v="-75.563499530000001"/>
    <n v="6.1892620799999998"/>
    <s v="SUR-ENE"/>
    <x v="2"/>
    <s v="1"/>
    <x v="1"/>
  </r>
  <r>
    <x v="1868"/>
    <x v="1"/>
    <s v="NUEVO"/>
    <s v="ENECNX"/>
    <d v="2026-07-07T10:01:51"/>
    <x v="1694"/>
    <n v="1041325676"/>
    <s v="ALVARO DE JESUS GIRALDO GIRALDO"/>
    <s v="SIN DATOS"/>
    <s v="3008219609"/>
    <x v="1865"/>
    <x v="3"/>
    <s v="190674200663003001"/>
    <x v="3"/>
    <x v="1"/>
    <s v="Revisor Punto de Conexión Oriente"/>
    <x v="0"/>
    <x v="0"/>
    <x v="1"/>
    <x v="1130"/>
    <s v="3 días 10:01"/>
    <x v="832"/>
    <x v="1"/>
    <s v="SIN DATO"/>
    <s v="SIN DATO"/>
    <s v="SIN DATO"/>
    <s v="SIN DATO"/>
    <n v="-75.386313000000001"/>
    <n v="6.2824549999999997"/>
    <s v="SUR-ENE"/>
    <x v="1"/>
    <s v="1"/>
    <x v="1"/>
  </r>
  <r>
    <x v="1869"/>
    <x v="0"/>
    <s v="NUEVO"/>
    <s v="ENERES"/>
    <d v="2026-07-07T10:03:01"/>
    <x v="1695"/>
    <n v="1056772509"/>
    <s v="DULCE MARIA VELEZ"/>
    <s v="SIN DATOS"/>
    <s v="3502317674"/>
    <x v="1866"/>
    <x v="18"/>
    <s v="900056150002207552"/>
    <x v="18"/>
    <x v="2"/>
    <s v="Revisor Instalac. Regadas Oriente"/>
    <x v="1"/>
    <x v="0"/>
    <x v="3"/>
    <x v="1693"/>
    <s v="3 días 10:03"/>
    <x v="1216"/>
    <x v="0"/>
    <s v="SIN DATO"/>
    <s v="SIN DATO"/>
    <s v="SIN DATO"/>
    <s v="SIN DATO"/>
    <n v="-75.360285509999997"/>
    <n v="6.1501669400000001"/>
    <s v="SUR-ENE"/>
    <x v="1"/>
    <s v="1"/>
    <x v="0"/>
  </r>
  <r>
    <x v="1870"/>
    <x v="3"/>
    <s v="NUEVO"/>
    <s v="ENEMVI"/>
    <d v="2026-07-07T10:08:46"/>
    <x v="1696"/>
    <n v="43084685"/>
    <s v="STELLA ARANGO CARDENAS"/>
    <s v="SIN DATOS"/>
    <s v="3002751768"/>
    <x v="1867"/>
    <x v="13"/>
    <s v="055220003000790000"/>
    <x v="13"/>
    <x v="5"/>
    <s v="METR Mov Red Trans Anderson Castaño"/>
    <x v="1"/>
    <x v="0"/>
    <x v="5"/>
    <x v="1694"/>
    <s v="3 días 10:08"/>
    <x v="1217"/>
    <x v="0"/>
    <s v="SIN DATO"/>
    <s v="SIN DATO"/>
    <s v="SIN DATO"/>
    <s v="SIN DATO"/>
    <n v="-75.543713749999995"/>
    <n v="6.2392974900000002"/>
    <s v="SUR-ENE"/>
    <x v="2"/>
    <s v="1"/>
    <x v="0"/>
  </r>
  <r>
    <x v="1871"/>
    <x v="0"/>
    <s v="NUEVO"/>
    <s v="ENERES"/>
    <d v="2026-07-07T10:09:47"/>
    <x v="1697"/>
    <n v="1001386565"/>
    <s v="EDERJHON CARDONA GOMEZ"/>
    <s v="SIN DATOS"/>
    <s v="3226341013"/>
    <x v="1868"/>
    <x v="14"/>
    <s v="190149200622000002"/>
    <x v="14"/>
    <x v="2"/>
    <s v="Revisor Instalac. Regadas Oriente"/>
    <x v="0"/>
    <x v="0"/>
    <x v="2"/>
    <x v="1695"/>
    <s v="3 días 10:09"/>
    <x v="1218"/>
    <x v="0"/>
    <s v="SIN DATO"/>
    <s v="SIN DATO"/>
    <s v="SIN DATO"/>
    <s v="SIN DATO"/>
    <n v="-75.324588329999997"/>
    <n v="6.1047424299999999"/>
    <s v="SUR-ENE"/>
    <x v="1"/>
    <s v="1"/>
    <x v="0"/>
  </r>
  <r>
    <x v="1872"/>
    <x v="0"/>
    <s v="NUEVO"/>
    <s v="ENEDOM"/>
    <d v="2026-07-10T11:14:26"/>
    <x v="1698"/>
    <n v="44004355"/>
    <s v="MARY LUZ CARTAGENA DURANGO"/>
    <s v="4261818"/>
    <s v="3127113006"/>
    <x v="1869"/>
    <x v="13"/>
    <s v="055924007300650265"/>
    <x v="13"/>
    <x v="0"/>
    <s v="METROSUR Vin. Legal. y Ref. Rega."/>
    <x v="1"/>
    <x v="1"/>
    <x v="3"/>
    <x v="1696"/>
    <s v="0 días 11:14"/>
    <x v="1162"/>
    <x v="0"/>
    <s v="9/07/2026 17:44:45"/>
    <s v="EFECTIVO PARA HV"/>
    <s v="ORLANDO DE JESUS TORRES TORRES"/>
    <s v="HV más pase 8 mts caja hermética empoderada trafo 40820"/>
    <n v="-75.606899979999994"/>
    <n v="6.2748936300000002"/>
    <s v="SUR-ENE"/>
    <x v="2"/>
    <s v="1"/>
    <x v="0"/>
  </r>
  <r>
    <x v="1873"/>
    <x v="0"/>
    <s v="NUEVO"/>
    <s v="ENERES"/>
    <d v="2026-07-07T10:12:53"/>
    <x v="1699"/>
    <n v="71721879"/>
    <s v="ALBEIRO CANO CARO"/>
    <s v="SIN DATOS"/>
    <s v="3007920052"/>
    <x v="1870"/>
    <x v="13"/>
    <s v="086211009100050402"/>
    <x v="13"/>
    <x v="2"/>
    <s v="Revisor Instal. Regadas Metrosur"/>
    <x v="1"/>
    <x v="0"/>
    <x v="3"/>
    <x v="1697"/>
    <s v="3 días 10:12"/>
    <x v="1219"/>
    <x v="0"/>
    <s v="SIN DATO"/>
    <s v="SIN DATO"/>
    <s v="SIN DATO"/>
    <s v="SIN DATO"/>
    <n v="-75.634994000000006"/>
    <n v="6.2772059999999996"/>
    <s v="SUR-ENE"/>
    <x v="2"/>
    <s v="1"/>
    <x v="0"/>
  </r>
  <r>
    <x v="1874"/>
    <x v="3"/>
    <s v="NUEVO"/>
    <s v="ENEMVI"/>
    <d v="2026-07-07T10:15:22"/>
    <x v="1700"/>
    <n v="71022204"/>
    <s v="HIGINIO SINIGUI BAILARIN"/>
    <s v="SIN DATOS"/>
    <s v="3234827045"/>
    <x v="1871"/>
    <x v="24"/>
    <s v="190285200711415000"/>
    <x v="24"/>
    <x v="5"/>
    <s v="Region Occidente"/>
    <x v="0"/>
    <x v="0"/>
    <x v="8"/>
    <x v="1698"/>
    <s v="3 días 10:15"/>
    <x v="1220"/>
    <x v="0"/>
    <s v="SIN DATO"/>
    <s v="SIN DATO"/>
    <s v="SIN DATO"/>
    <s v="SIN DATO"/>
    <n v="-76.369682999999995"/>
    <n v="6.7458520000000002"/>
    <s v="SUR-ENE"/>
    <x v="0"/>
    <s v="1"/>
    <x v="0"/>
  </r>
  <r>
    <x v="1875"/>
    <x v="0"/>
    <s v="NUEVO"/>
    <s v="ENERES"/>
    <d v="2026-07-07T10:17:07"/>
    <x v="1701"/>
    <n v="1001165489"/>
    <s v="ELIDA CRISTINA MONTOYA MESA"/>
    <s v="SIN DATOS"/>
    <s v="3226993579"/>
    <x v="1872"/>
    <x v="14"/>
    <s v="190149200850007001"/>
    <x v="14"/>
    <x v="2"/>
    <s v="Revisor Instalac. Regadas Oriente"/>
    <x v="0"/>
    <x v="0"/>
    <x v="2"/>
    <x v="1699"/>
    <s v="3 días 10:17"/>
    <x v="1221"/>
    <x v="0"/>
    <s v="SIN DATO"/>
    <s v="SIN DATO"/>
    <s v="SIN DATO"/>
    <s v="SIN DATO"/>
    <n v="-75.318074580000001"/>
    <n v="6.0748271100000002"/>
    <s v="SUR-ENE"/>
    <x v="1"/>
    <s v="1"/>
    <x v="0"/>
  </r>
  <r>
    <x v="1876"/>
    <x v="3"/>
    <s v="NUEVO"/>
    <s v="ENEMVI"/>
    <d v="2026-07-07T10:19:35"/>
    <x v="1702"/>
    <n v="71765956"/>
    <s v="ALEXANDER MAURICIO GARZON CEBALLOS"/>
    <s v="SIN DATOS"/>
    <s v="3015298459"/>
    <x v="1873"/>
    <x v="57"/>
    <s v="190313200402254000"/>
    <x v="57"/>
    <x v="5"/>
    <s v="ORIENTE-RMRT-Edwin F. Feria Torres"/>
    <x v="0"/>
    <x v="0"/>
    <x v="8"/>
    <x v="1700"/>
    <s v="3 días 10:19"/>
    <x v="1222"/>
    <x v="0"/>
    <s v="SIN DATO"/>
    <s v="SIN DATO"/>
    <s v="SIN DATO"/>
    <s v="SIN DATO"/>
    <n v="-75.133705809999995"/>
    <n v="6.0959594199999998"/>
    <s v="SUR-ENE"/>
    <x v="1"/>
    <s v="1"/>
    <x v="0"/>
  </r>
  <r>
    <x v="1877"/>
    <x v="1"/>
    <s v="NUEVO"/>
    <s v="ENECNX"/>
    <d v="2026-07-07T10:21:06"/>
    <x v="1703"/>
    <n v="1036403065"/>
    <s v="CARLOS FELIPE LOPEZ WEIR"/>
    <s v="SIN DATOS"/>
    <s v="3194374361"/>
    <x v="1874"/>
    <x v="13"/>
    <s v="041318009101430501"/>
    <x v="13"/>
    <x v="1"/>
    <s v="Revisor Puntos de Conexión Metrosur"/>
    <x v="1"/>
    <x v="0"/>
    <x v="1"/>
    <x v="1701"/>
    <s v="3 días 10:21"/>
    <x v="1223"/>
    <x v="1"/>
    <s v="SIN DATO"/>
    <s v="SIN DATO"/>
    <s v="SIN DATO"/>
    <s v="SIN DATO"/>
    <n v="-75.574808849999997"/>
    <n v="6.1845397699999998"/>
    <s v="SUR-ENE"/>
    <x v="2"/>
    <s v="1"/>
    <x v="1"/>
  </r>
  <r>
    <x v="1878"/>
    <x v="1"/>
    <s v="NUEVO"/>
    <s v="ENECNX"/>
    <d v="2026-07-07T10:21:30"/>
    <x v="1704"/>
    <n v="1041324401"/>
    <s v="DISNEY ALEJANDRA YARA SANTA"/>
    <s v="SIN DATOS"/>
    <s v="3146257406"/>
    <x v="1875"/>
    <x v="3"/>
    <s v="190674200691250207"/>
    <x v="3"/>
    <x v="1"/>
    <s v="Revisor Punto de Conexión Oriente"/>
    <x v="0"/>
    <x v="0"/>
    <x v="1"/>
    <x v="1702"/>
    <s v="3 días 10:21"/>
    <x v="1223"/>
    <x v="1"/>
    <s v="SIN DATO"/>
    <s v="SIN DATO"/>
    <s v="SIN DATO"/>
    <s v="SIN DATO"/>
    <n v="-75.365294000000006"/>
    <n v="6.2452378299999998"/>
    <s v="SUR-ENE"/>
    <x v="1"/>
    <s v="1"/>
    <x v="1"/>
  </r>
  <r>
    <x v="1879"/>
    <x v="0"/>
    <s v="CAMBI"/>
    <s v="ENERES"/>
    <d v="2026-07-07T10:24:30"/>
    <x v="1705"/>
    <n v="71731512"/>
    <s v="WILSON HUMBERTO MARTINEZ J"/>
    <s v="2940086"/>
    <s v="3216086190"/>
    <x v="1876"/>
    <x v="13"/>
    <s v="051516005000900000"/>
    <x v="13"/>
    <x v="8"/>
    <s v="METROSUR Vin. Leg. Ref. Concentrada"/>
    <x v="1"/>
    <x v="0"/>
    <x v="3"/>
    <x v="1703"/>
    <s v="3 días 10:24"/>
    <x v="1224"/>
    <x v="0"/>
    <s v="9/07/2026 19:51:23"/>
    <s v="DESCARTADO"/>
    <s v="DUBER ALEXANDER RAMIREZ VALENCIA"/>
    <s v="414_x000a_Se llama a la línea telefónica 3216086190 dicen no conocer del servicio se marca el fijo 294 0086 no contestan se marcó a la otra línea celular 311 700 6481 se va a buzón se llegó a la instalación y nadie atiende"/>
    <n v="-75.583226289999999"/>
    <n v="6.21983409"/>
    <s v="SUR-ENE"/>
    <x v="2"/>
    <s v="2"/>
    <x v="0"/>
  </r>
  <r>
    <x v="1880"/>
    <x v="1"/>
    <s v="NUEVO"/>
    <s v="ENECNX"/>
    <d v="2026-07-07T10:24:51"/>
    <x v="1706"/>
    <n v="902040881"/>
    <s v="DISEÑO Y CONCRETO PROYECTOS SAS"/>
    <s v="6010130"/>
    <s v="3014868740"/>
    <x v="1877"/>
    <x v="13"/>
    <s v="054323003000450000"/>
    <x v="13"/>
    <x v="1"/>
    <s v="Revisor Puntos de Conexión Metrosur"/>
    <x v="1"/>
    <x v="0"/>
    <x v="1"/>
    <x v="1704"/>
    <s v="3 días 10:24"/>
    <x v="1225"/>
    <x v="1"/>
    <s v="SIN DATO"/>
    <s v="SIN DATO"/>
    <s v="SIN DATO"/>
    <s v="SIN DATO"/>
    <n v="-75.556917999999996"/>
    <n v="6.238232"/>
    <s v="SUR-ENE"/>
    <x v="2"/>
    <s v="1"/>
    <x v="1"/>
  </r>
  <r>
    <x v="1881"/>
    <x v="0"/>
    <s v="NUEVO"/>
    <s v="ENEDOM"/>
    <d v="2026-07-07T10:31:03"/>
    <x v="1707"/>
    <n v="1010082914"/>
    <s v="DUBAN ALEXANDER MANCO"/>
    <s v="SIN DATOS"/>
    <s v="3228860495"/>
    <x v="1878"/>
    <x v="13"/>
    <s v="055819007003490401"/>
    <x v="13"/>
    <x v="4"/>
    <s v="METROSUR Vin. Legal. y Ref. Rega."/>
    <x v="1"/>
    <x v="0"/>
    <x v="4"/>
    <x v="1705"/>
    <s v="3 días 10:31"/>
    <x v="1226"/>
    <x v="1"/>
    <s v="SIN DATO"/>
    <s v="SIN DATO"/>
    <s v="SIN DATO"/>
    <s v="SIN DATO"/>
    <n v="-75.602062000000004"/>
    <n v="6.274921"/>
    <s v="SUR-ENE"/>
    <x v="2"/>
    <s v="1"/>
    <x v="1"/>
  </r>
  <r>
    <x v="1882"/>
    <x v="0"/>
    <s v="NUEVO"/>
    <s v="ENEDOM"/>
    <d v="2026-07-07T10:33:11"/>
    <x v="1708"/>
    <n v="1038544359"/>
    <s v="FARLEY ALEXIS GONZALEZ ECHAVARRIA"/>
    <s v="SIN DATOS"/>
    <s v="3135648655"/>
    <x v="1879"/>
    <x v="21"/>
    <s v="190605100005117000"/>
    <x v="21"/>
    <x v="4"/>
    <s v="Region Nordeste"/>
    <x v="1"/>
    <x v="0"/>
    <x v="4"/>
    <x v="1706"/>
    <s v="3 días 10:33"/>
    <x v="1227"/>
    <x v="1"/>
    <s v="SIN DATO"/>
    <s v="SIN DATO"/>
    <s v="SIN DATO"/>
    <s v="SIN DATO"/>
    <n v="-74.741135"/>
    <n v="6.945208"/>
    <s v="SUR-ENE"/>
    <x v="4"/>
    <s v="1"/>
    <x v="1"/>
  </r>
  <r>
    <x v="1883"/>
    <x v="3"/>
    <s v="NUEVO"/>
    <s v="ENEMVI"/>
    <d v="2026-07-07T10:34:33"/>
    <x v="1709"/>
    <n v="43153221"/>
    <s v="PAOLA ANDREA POSADA DIAZ"/>
    <s v="SIN DATOS"/>
    <s v="3053563390"/>
    <x v="1880"/>
    <x v="3"/>
    <s v="190674200684150101"/>
    <x v="3"/>
    <x v="5"/>
    <s v="ORIENTE-RMRT-Edwin F. Feria Torres"/>
    <x v="0"/>
    <x v="0"/>
    <x v="8"/>
    <x v="1707"/>
    <s v="3 días 10:34"/>
    <x v="1228"/>
    <x v="0"/>
    <s v="SIN DATO"/>
    <s v="SIN DATO"/>
    <s v="SIN DATO"/>
    <s v="SIN DATO"/>
    <n v="-75.372292999999999"/>
    <n v="6.237209"/>
    <s v="SUR-ENE"/>
    <x v="1"/>
    <s v="1"/>
    <x v="0"/>
  </r>
  <r>
    <x v="1884"/>
    <x v="0"/>
    <s v="NUEVO"/>
    <s v="ENEDOM"/>
    <d v="2026-07-07T10:36:48"/>
    <x v="1710"/>
    <n v="1128473852"/>
    <s v="GUSTAVO ADOLFO SALAS MAYA"/>
    <s v="SIN DATOS"/>
    <s v="3023312212"/>
    <x v="1881"/>
    <x v="13"/>
    <s v="147057385000000201"/>
    <x v="13"/>
    <x v="4"/>
    <s v="METROSUR Vin. Legal. y Ref. Rega."/>
    <x v="0"/>
    <x v="0"/>
    <x v="7"/>
    <x v="1708"/>
    <s v="3 días 10:36"/>
    <x v="934"/>
    <x v="0"/>
    <s v="SIN DATO"/>
    <s v="SIN DATO"/>
    <s v="SIN DATO"/>
    <s v="SIN DATO"/>
    <n v="-75.639658240000003"/>
    <n v="6.2918922899999998"/>
    <s v="SUR-ENE"/>
    <x v="2"/>
    <s v="1"/>
    <x v="0"/>
  </r>
  <r>
    <x v="1885"/>
    <x v="3"/>
    <s v="NUEVO"/>
    <s v="ENEMVI"/>
    <d v="2026-07-07T10:37:29"/>
    <x v="1711"/>
    <n v="43482274"/>
    <s v="INES FABIOLA OCHOA ALZATE"/>
    <s v="SIN DATOS"/>
    <s v="3105386944"/>
    <x v="1882"/>
    <x v="68"/>
    <s v="190190100404600000"/>
    <x v="68"/>
    <x v="5"/>
    <s v="NORDESTE RMRT Fabio Andres Chaverra"/>
    <x v="1"/>
    <x v="0"/>
    <x v="5"/>
    <x v="1709"/>
    <s v="3 días 10:37"/>
    <x v="1229"/>
    <x v="0"/>
    <s v="SIN DATO"/>
    <s v="SIN DATO"/>
    <s v="SIN DATO"/>
    <s v="SIN DATO"/>
    <n v="-75.079749239999998"/>
    <n v="6.5407779799999997"/>
    <s v="SUR-ENE"/>
    <x v="4"/>
    <s v="1"/>
    <x v="0"/>
  </r>
  <r>
    <x v="1886"/>
    <x v="0"/>
    <s v="NUEVO"/>
    <s v="ENERES"/>
    <d v="2026-07-07T10:37:40"/>
    <x v="1712"/>
    <n v="1045021356"/>
    <s v="CARLOS SEBASTIAN MUETE GIRALDO"/>
    <s v="SIN DATOS"/>
    <s v="3106271250"/>
    <x v="1883"/>
    <x v="4"/>
    <s v="190698200039960102"/>
    <x v="4"/>
    <x v="2"/>
    <s v="Revisor Instalac. Regadas Oriente"/>
    <x v="0"/>
    <x v="0"/>
    <x v="2"/>
    <x v="1710"/>
    <s v="3 días 10:37"/>
    <x v="1230"/>
    <x v="0"/>
    <s v="SIN DATO"/>
    <s v="SIN DATO"/>
    <s v="SIN DATO"/>
    <s v="SIN DATO"/>
    <n v="-75.262551040000005"/>
    <n v="6.1471894200000001"/>
    <s v="SUR-ENE"/>
    <x v="1"/>
    <s v="1"/>
    <x v="0"/>
  </r>
  <r>
    <x v="1887"/>
    <x v="1"/>
    <s v="NUEVO"/>
    <s v="ENECNX"/>
    <d v="2026-07-07T10:39:11"/>
    <x v="1713"/>
    <n v="98512757"/>
    <s v="ELIVAR DE JESUS GOMEZ SANCHEZ"/>
    <s v="SIN DATOS"/>
    <s v="3122406394"/>
    <x v="1884"/>
    <x v="20"/>
    <s v="188019190000000001"/>
    <x v="20"/>
    <x v="1"/>
    <s v="Revisor Punto de Conexión Oriente"/>
    <x v="0"/>
    <x v="0"/>
    <x v="1"/>
    <x v="1711"/>
    <s v="3 días 10:39"/>
    <x v="1231"/>
    <x v="1"/>
    <s v="SIN DATO"/>
    <s v="SIN DATO"/>
    <s v="SIN DATO"/>
    <s v="SIN DATO"/>
    <n v="-75.086162000000002"/>
    <n v="6.2887680000000001"/>
    <s v="SUR-ENE"/>
    <x v="1"/>
    <s v="1"/>
    <x v="1"/>
  </r>
  <r>
    <x v="1888"/>
    <x v="0"/>
    <s v="NUEVO"/>
    <s v="ENERES"/>
    <d v="2026-07-07T10:39:18"/>
    <x v="1714"/>
    <n v="1045021356"/>
    <s v="CARLOS SEBASTIAN MUETE GIRALDO"/>
    <s v="SIN DATOS"/>
    <s v="3106271250"/>
    <x v="1885"/>
    <x v="4"/>
    <s v="190698200039960101"/>
    <x v="4"/>
    <x v="2"/>
    <s v="Revisor Instalac. Regadas Oriente"/>
    <x v="0"/>
    <x v="0"/>
    <x v="2"/>
    <x v="1712"/>
    <s v="3 días 10:39"/>
    <x v="1232"/>
    <x v="0"/>
    <s v="SIN DATO"/>
    <s v="SIN DATO"/>
    <s v="SIN DATO"/>
    <s v="SIN DATO"/>
    <n v="-75.262551040000005"/>
    <n v="6.1471894200000001"/>
    <s v="SUR-ENE"/>
    <x v="1"/>
    <s v="1"/>
    <x v="0"/>
  </r>
  <r>
    <x v="1889"/>
    <x v="0"/>
    <s v="NUEVO"/>
    <s v="ENEDOM"/>
    <d v="2026-07-07T10:42:13"/>
    <x v="1715"/>
    <n v="1128473852"/>
    <s v="GUSTAVO ADOLFO SALAS MAYA"/>
    <s v="SIN DATOS"/>
    <s v="3023312212"/>
    <x v="1886"/>
    <x v="13"/>
    <s v="147057385000000202"/>
    <x v="13"/>
    <x v="4"/>
    <s v="METROSUR Vin. Legal. y Ref. Rega."/>
    <x v="0"/>
    <x v="0"/>
    <x v="7"/>
    <x v="1713"/>
    <s v="3 días 10:42"/>
    <x v="1233"/>
    <x v="0"/>
    <s v="SIN DATO"/>
    <s v="SIN DATO"/>
    <s v="SIN DATO"/>
    <s v="SIN DATO"/>
    <n v="-75.639658240000003"/>
    <n v="6.2918922899999998"/>
    <s v="SUR-ENE"/>
    <x v="2"/>
    <s v="1"/>
    <x v="0"/>
  </r>
  <r>
    <x v="1890"/>
    <x v="0"/>
    <s v="NUEVO"/>
    <s v="ENERES"/>
    <d v="2026-07-07T10:46:36"/>
    <x v="1716"/>
    <n v="43342291"/>
    <s v="LUCELY MONTOYA URREGO"/>
    <s v="SIN DATOS"/>
    <s v="3104678811"/>
    <x v="1887"/>
    <x v="0"/>
    <s v="900058470002216484"/>
    <x v="0"/>
    <x v="2"/>
    <s v="Region Occidente"/>
    <x v="1"/>
    <x v="0"/>
    <x v="3"/>
    <x v="1714"/>
    <s v="3 días 10:46"/>
    <x v="1234"/>
    <x v="0"/>
    <s v="SIN DATO"/>
    <s v="SIN DATO"/>
    <s v="SIN DATO"/>
    <s v="SIN DATO"/>
    <n v="-76.244776343999902"/>
    <n v="6.3397830410000298"/>
    <s v="SUR-ENE"/>
    <x v="0"/>
    <s v="1"/>
    <x v="0"/>
  </r>
  <r>
    <x v="1891"/>
    <x v="3"/>
    <s v="NUEVO"/>
    <s v="ENEMVI"/>
    <d v="2026-07-07T10:46:45"/>
    <x v="1717"/>
    <n v="43258204"/>
    <s v="MAGDA PATRICIA AREIZA POSADA"/>
    <s v="2924928"/>
    <s v="3113322254"/>
    <x v="1888"/>
    <x v="13"/>
    <s v="055128206870280145"/>
    <x v="13"/>
    <x v="5"/>
    <s v="METR Mov Red Trans Anderson Castaño"/>
    <x v="1"/>
    <x v="0"/>
    <x v="5"/>
    <x v="1715"/>
    <s v="3 días 10:46"/>
    <x v="1235"/>
    <x v="0"/>
    <s v="SIN DATO"/>
    <s v="SIN DATO"/>
    <s v="SIN DATO"/>
    <s v="SIN DATO"/>
    <n v="-75.540321210000002"/>
    <n v="6.2484990399999996"/>
    <s v="SUR-ENE"/>
    <x v="2"/>
    <s v="1"/>
    <x v="0"/>
  </r>
  <r>
    <x v="1892"/>
    <x v="1"/>
    <s v="NUEVO"/>
    <s v="ENECNX"/>
    <d v="2026-07-07T10:47:36"/>
    <x v="1718"/>
    <n v="98664200"/>
    <s v="FERNEY TIBAQUIRA CARRASQUILLA"/>
    <s v="SIN DATOS"/>
    <s v="3003938615"/>
    <x v="1889"/>
    <x v="15"/>
    <s v="900050420002216501"/>
    <x v="15"/>
    <x v="1"/>
    <s v="Region Occidente"/>
    <x v="1"/>
    <x v="0"/>
    <x v="1"/>
    <x v="1716"/>
    <s v="3 días 10:47"/>
    <x v="632"/>
    <x v="1"/>
    <s v="SIN DATO"/>
    <s v="SIN DATO"/>
    <s v="SIN DATO"/>
    <s v="SIN DATO"/>
    <n v="-75.904781013999994"/>
    <n v="6.5362261540000803"/>
    <s v="SUR-ENE"/>
    <x v="0"/>
    <s v="1"/>
    <x v="1"/>
  </r>
  <r>
    <x v="1893"/>
    <x v="3"/>
    <s v="NUEVO"/>
    <s v="ENEMVI"/>
    <d v="2026-07-07T10:48:04"/>
    <x v="1719"/>
    <n v="15504151"/>
    <s v="WILLIAM  MARIN"/>
    <s v="2741938"/>
    <s v="SIN DATOS"/>
    <x v="1890"/>
    <x v="15"/>
    <s v="190042100058250000"/>
    <x v="15"/>
    <x v="5"/>
    <s v="Region Occidente"/>
    <x v="1"/>
    <x v="0"/>
    <x v="5"/>
    <x v="1717"/>
    <s v="3 días 10:48"/>
    <x v="1236"/>
    <x v="0"/>
    <s v="SIN DATO"/>
    <s v="SIN DATO"/>
    <s v="SIN DATO"/>
    <s v="SIN DATO"/>
    <n v="-75.823883170000002"/>
    <n v="6.5550208400000001"/>
    <s v="SUR-ENE"/>
    <x v="0"/>
    <s v="1"/>
    <x v="0"/>
  </r>
  <r>
    <x v="1894"/>
    <x v="2"/>
    <s v="NUEVO"/>
    <s v="ENENOR"/>
    <d v="2026-07-07T10:48:35"/>
    <x v="1720"/>
    <n v="71005118"/>
    <s v="LEONARDO FABIO USME LOPEZ"/>
    <s v="0"/>
    <s v="3006130510"/>
    <x v="1891"/>
    <x v="20"/>
    <s v="190667100611150009"/>
    <x v="20"/>
    <x v="3"/>
    <s v="Revisor Instalac. Regadas Oriente"/>
    <x v="1"/>
    <x v="0"/>
    <x v="3"/>
    <x v="1718"/>
    <s v="3 días 10:48"/>
    <x v="1237"/>
    <x v="0"/>
    <s v="SIN DATO"/>
    <s v="SIN DATO"/>
    <s v="SIN DATO"/>
    <s v="SIN DATO"/>
    <n v="-75.026685000000001"/>
    <n v="6.2907219999999997"/>
    <s v="SUR-ENE"/>
    <x v="1"/>
    <s v="1"/>
    <x v="0"/>
  </r>
  <r>
    <x v="1895"/>
    <x v="0"/>
    <s v="NUEVO"/>
    <s v="ENERES"/>
    <d v="2026-07-07T10:51:57"/>
    <x v="1721"/>
    <n v="1152465619"/>
    <s v="MANUELA SIERRA VERGARA"/>
    <s v="SIN DATOS"/>
    <s v="3217315757"/>
    <x v="1892"/>
    <x v="13"/>
    <s v="119031701500000091"/>
    <x v="13"/>
    <x v="2"/>
    <s v="Revisor Instal. Regadas Metrosur"/>
    <x v="1"/>
    <x v="0"/>
    <x v="3"/>
    <x v="1719"/>
    <s v="3 días 10:51"/>
    <x v="1238"/>
    <x v="0"/>
    <s v="SIN DATO"/>
    <s v="SIN DATO"/>
    <s v="SIN DATO"/>
    <s v="SIN DATO"/>
    <n v="-75.643090259999994"/>
    <n v="6.2206677900000003"/>
    <s v="SUR-ENE"/>
    <x v="2"/>
    <s v="1"/>
    <x v="0"/>
  </r>
  <r>
    <x v="1896"/>
    <x v="1"/>
    <s v="NUEVO"/>
    <s v="ENECNX"/>
    <d v="2026-07-07T10:53:59"/>
    <x v="1722"/>
    <n v="890907106"/>
    <s v="MUNICIPIO ENVIGADO"/>
    <s v="3394064"/>
    <s v="3207175025"/>
    <x v="1893"/>
    <x v="44"/>
    <s v="024428006101070000"/>
    <x v="44"/>
    <x v="1"/>
    <s v="Revisor Puntos de Conexión Metrosur"/>
    <x v="1"/>
    <x v="0"/>
    <x v="1"/>
    <x v="1720"/>
    <s v="3 días 10:53"/>
    <x v="1239"/>
    <x v="1"/>
    <s v="SIN DATO"/>
    <s v="SIN DATO"/>
    <s v="SIN DATO"/>
    <s v="SIN DATO"/>
    <n v="-75.600350000000006"/>
    <n v="6.1654629999999999"/>
    <s v="SUR-ENE"/>
    <x v="2"/>
    <s v="1"/>
    <x v="1"/>
  </r>
  <r>
    <x v="1897"/>
    <x v="0"/>
    <s v="CAMBI"/>
    <s v="ENERES"/>
    <d v="2026-07-07T10:56:23"/>
    <x v="1723"/>
    <n v="39189664"/>
    <s v="LUZ ADRIANA GIRALDO BEDOYA"/>
    <s v="SIN DATOS"/>
    <s v="3146161588"/>
    <x v="1894"/>
    <x v="1"/>
    <s v="190375100822772124"/>
    <x v="1"/>
    <x v="8"/>
    <s v="Revisor Instalac. Regadas Oriente"/>
    <x v="1"/>
    <x v="0"/>
    <x v="3"/>
    <x v="1721"/>
    <s v="3 días 10:56"/>
    <x v="1240"/>
    <x v="0"/>
    <s v="SIN DATO"/>
    <s v="SIN DATO"/>
    <s v="SIN DATO"/>
    <s v="SIN DATO"/>
    <n v="-75.427548999999999"/>
    <n v="6.0200370000000003"/>
    <s v="SUR-ENE"/>
    <x v="1"/>
    <s v="2"/>
    <x v="0"/>
  </r>
  <r>
    <x v="1898"/>
    <x v="0"/>
    <s v="NUEVO"/>
    <s v="ENERES"/>
    <d v="2026-07-07T10:57:56"/>
    <x v="1724"/>
    <n v="70073753"/>
    <s v="JUAN JOSE URIBE PARDO"/>
    <s v="SIN DATOS"/>
    <s v="3148502629"/>
    <x v="1895"/>
    <x v="56"/>
    <s v="190607200641200018"/>
    <x v="56"/>
    <x v="2"/>
    <s v="Revisor Instalac. Regadas Oriente"/>
    <x v="0"/>
    <x v="0"/>
    <x v="2"/>
    <x v="1722"/>
    <s v="3 días 10:57"/>
    <x v="1241"/>
    <x v="0"/>
    <s v="SIN DATO"/>
    <s v="SIN DATO"/>
    <s v="SIN DATO"/>
    <s v="SIN DATO"/>
    <n v="-75.51943"/>
    <n v="6.0436069999999997"/>
    <s v="SUR-ENE"/>
    <x v="1"/>
    <s v="1"/>
    <x v="0"/>
  </r>
  <r>
    <x v="1899"/>
    <x v="0"/>
    <s v="NUEVO"/>
    <s v="ENERES"/>
    <d v="2026-07-07T10:58:14"/>
    <x v="1725"/>
    <n v="1041230653"/>
    <s v="JUAN FERNANDO RAMIREZ RAMIREZ"/>
    <s v="SIN DATOS"/>
    <s v="3117436514"/>
    <x v="1896"/>
    <x v="5"/>
    <s v="370223004000240201"/>
    <x v="5"/>
    <x v="2"/>
    <s v="Revisor Instalac. Regadas Oriente"/>
    <x v="1"/>
    <x v="0"/>
    <x v="3"/>
    <x v="1723"/>
    <s v="3 días 10:58"/>
    <x v="1242"/>
    <x v="0"/>
    <s v="SIN DATO"/>
    <s v="SIN DATO"/>
    <s v="SIN DATO"/>
    <s v="SIN DATO"/>
    <n v="-75.246307999999999"/>
    <n v="6.2198859999999998"/>
    <s v="SUR-ENE"/>
    <x v="1"/>
    <s v="1"/>
    <x v="0"/>
  </r>
  <r>
    <x v="1900"/>
    <x v="3"/>
    <s v="NUEVO"/>
    <s v="ENEMVI"/>
    <d v="2026-07-07T10:58:43"/>
    <x v="1726"/>
    <n v="1040731551"/>
    <s v="EMERSON JUNIOR CASTRO DIRUGGIERO"/>
    <s v="SIN DATOS"/>
    <s v="3016390942"/>
    <x v="1897"/>
    <x v="79"/>
    <s v="190209200858250000"/>
    <x v="78"/>
    <x v="5"/>
    <s v="Equipo Movimiento de Redes Suroeste"/>
    <x v="0"/>
    <x v="0"/>
    <x v="8"/>
    <x v="1724"/>
    <s v="3 días 10:58"/>
    <x v="1243"/>
    <x v="0"/>
    <s v="SIN DATO"/>
    <s v="SIN DATO"/>
    <s v="SIN DATO"/>
    <s v="SIN DATO"/>
    <n v="-75.896246000000005"/>
    <n v="6.0056570000000002"/>
    <s v="SUR-ENE"/>
    <x v="3"/>
    <s v="1"/>
    <x v="0"/>
  </r>
  <r>
    <x v="1901"/>
    <x v="0"/>
    <s v="NUEVO"/>
    <s v="ENERES"/>
    <d v="2026-07-07T11:00:06"/>
    <x v="1727"/>
    <n v="39191418"/>
    <s v="JEIDY BIBIANA PEREZ HENAO"/>
    <s v="SIN DATOS"/>
    <s v="3104625107"/>
    <x v="1898"/>
    <x v="14"/>
    <s v="190149200631943005"/>
    <x v="14"/>
    <x v="2"/>
    <s v="Revisor Instalac. Regadas Oriente"/>
    <x v="0"/>
    <x v="0"/>
    <x v="2"/>
    <x v="1725"/>
    <s v="3 días 11:00"/>
    <x v="1244"/>
    <x v="0"/>
    <s v="SIN DATO"/>
    <s v="SIN DATO"/>
    <s v="SIN DATO"/>
    <s v="SIN DATO"/>
    <n v="-75.332817000000006"/>
    <n v="6.110392"/>
    <s v="SUR-ENE"/>
    <x v="1"/>
    <s v="1"/>
    <x v="0"/>
  </r>
  <r>
    <x v="1902"/>
    <x v="1"/>
    <s v="NUEVO"/>
    <s v="ENECNX"/>
    <d v="2026-07-07T11:01:58"/>
    <x v="1728"/>
    <n v="70194959"/>
    <s v="HECTOR JAVIER ARANGOALVAREZ ARANGO ALVAREZ"/>
    <s v="SIN DATOS"/>
    <s v="3136636341"/>
    <x v="1899"/>
    <x v="13"/>
    <s v="055517003000320000"/>
    <x v="13"/>
    <x v="1"/>
    <s v="Revisor Puntos de Conexión Metrosur"/>
    <x v="1"/>
    <x v="0"/>
    <x v="1"/>
    <x v="1726"/>
    <s v="3 días 11:01"/>
    <x v="1245"/>
    <x v="1"/>
    <s v="SIN DATO"/>
    <s v="SIN DATO"/>
    <s v="SIN DATO"/>
    <s v="SIN DATO"/>
    <n v="-75.569223989999998"/>
    <n v="6.2565611800000003"/>
    <s v="SUR-ENE"/>
    <x v="2"/>
    <s v="1"/>
    <x v="1"/>
  </r>
  <r>
    <x v="1903"/>
    <x v="1"/>
    <s v="NUEVO"/>
    <s v="ENECNX"/>
    <d v="2026-07-07T11:02:01"/>
    <x v="1729"/>
    <n v="1046666362"/>
    <s v="SANDRA MILENA VELEZ"/>
    <s v="SIN DATOS"/>
    <s v="3126639816"/>
    <x v="1900"/>
    <x v="18"/>
    <s v="900056150002197811"/>
    <x v="18"/>
    <x v="1"/>
    <s v="Revisor Punto de Conexión Oriente"/>
    <x v="1"/>
    <x v="0"/>
    <x v="1"/>
    <x v="1727"/>
    <s v="3 días 11:02"/>
    <x v="1246"/>
    <x v="1"/>
    <s v="SIN DATO"/>
    <s v="SIN DATO"/>
    <s v="SIN DATO"/>
    <s v="SIN DATO"/>
    <n v="-75.360285509999997"/>
    <n v="6.1501669400000001"/>
    <s v="SUR-ENE"/>
    <x v="1"/>
    <s v="1"/>
    <x v="1"/>
  </r>
  <r>
    <x v="1904"/>
    <x v="2"/>
    <s v="NUEVO"/>
    <s v="ENENOR"/>
    <d v="2026-07-07T11:03:26"/>
    <x v="1730"/>
    <n v="900851070"/>
    <s v="INVERSIONES LA PAMPITA S.A.S."/>
    <s v="SIN DATOS"/>
    <s v="3107804320"/>
    <x v="1901"/>
    <x v="18"/>
    <s v="190617200782500006"/>
    <x v="18"/>
    <x v="3"/>
    <s v="Revisor Instalac. Regadas Oriente"/>
    <x v="0"/>
    <x v="0"/>
    <x v="2"/>
    <x v="1728"/>
    <s v="3 días 11:03"/>
    <x v="1247"/>
    <x v="0"/>
    <s v="SIN DATO"/>
    <s v="SIN DATO"/>
    <s v="SIN DATO"/>
    <s v="SIN DATO"/>
    <n v="-75.390034"/>
    <n v="6.1181390000000002"/>
    <s v="SUR-ENE"/>
    <x v="1"/>
    <s v="1"/>
    <x v="0"/>
  </r>
  <r>
    <x v="1905"/>
    <x v="0"/>
    <s v="NUEVO"/>
    <s v="ENERES"/>
    <d v="2026-07-07T11:06:12"/>
    <x v="1731"/>
    <n v="1007363448"/>
    <s v="JOHAN ENRIQUE MUÑOZ MORENO"/>
    <s v="SIN DATOS"/>
    <s v="3233906202"/>
    <x v="1902"/>
    <x v="21"/>
    <s v="190378100034762001"/>
    <x v="21"/>
    <x v="2"/>
    <s v="Region Nordeste"/>
    <x v="1"/>
    <x v="0"/>
    <x v="3"/>
    <x v="1729"/>
    <s v="3 días 11:06"/>
    <x v="1248"/>
    <x v="0"/>
    <s v="SIN DATO"/>
    <s v="SIN DATO"/>
    <s v="SIN DATO"/>
    <s v="SIN DATO"/>
    <n v="-74.713273000000001"/>
    <n v="7.06928"/>
    <s v="SUR-ENE"/>
    <x v="4"/>
    <s v="1"/>
    <x v="0"/>
  </r>
  <r>
    <x v="1906"/>
    <x v="0"/>
    <s v="NUEVO"/>
    <s v="ENERES"/>
    <d v="2026-07-07T11:06:37"/>
    <x v="1732"/>
    <n v="15448860"/>
    <s v="JAVIER HUMBERTO AGUDELO TABORDA"/>
    <s v="9876543"/>
    <s v="3204754508"/>
    <x v="1903"/>
    <x v="14"/>
    <s v="190617200770090059"/>
    <x v="14"/>
    <x v="2"/>
    <s v="Revisor Instalac. Regadas Oriente"/>
    <x v="0"/>
    <x v="0"/>
    <x v="2"/>
    <x v="1730"/>
    <s v="3 días 11:06"/>
    <x v="1249"/>
    <x v="0"/>
    <s v="SIN DATO"/>
    <s v="SIN DATO"/>
    <s v="SIN DATO"/>
    <s v="SIN DATO"/>
    <n v="-75.378417999999996"/>
    <n v="6.0776960000000004"/>
    <s v="SUR-ENE"/>
    <x v="1"/>
    <s v="1"/>
    <x v="0"/>
  </r>
  <r>
    <x v="1907"/>
    <x v="1"/>
    <s v="NUEVO"/>
    <s v="ENECNX"/>
    <d v="2026-07-07T11:06:43"/>
    <x v="1733"/>
    <n v="901390859"/>
    <s v="PÉRTIGA INGENIEROS SAS"/>
    <s v="4310200"/>
    <s v="3124080546"/>
    <x v="1904"/>
    <x v="13"/>
    <s v="041411004000510000"/>
    <x v="13"/>
    <x v="1"/>
    <s v="Revisor Puntos de Conexión Metrosur"/>
    <x v="1"/>
    <x v="0"/>
    <x v="1"/>
    <x v="1731"/>
    <s v="3 días 11:06"/>
    <x v="1250"/>
    <x v="1"/>
    <s v="SIN DATO"/>
    <s v="SIN DATO"/>
    <s v="SIN DATO"/>
    <s v="SIN DATO"/>
    <n v="-75.577419719999995"/>
    <n v="6.1954350500000004"/>
    <s v="SUR-ENE"/>
    <x v="2"/>
    <s v="1"/>
    <x v="1"/>
  </r>
  <r>
    <x v="1908"/>
    <x v="3"/>
    <s v="NUEVO"/>
    <s v="ENEMVI"/>
    <d v="2026-07-07T11:08:21"/>
    <x v="1734"/>
    <n v="43346002"/>
    <s v="MIRIAN MORENO HERRERA"/>
    <s v="SIN DATOS"/>
    <s v="3147571558"/>
    <x v="1905"/>
    <x v="0"/>
    <s v="190847100181680099"/>
    <x v="0"/>
    <x v="5"/>
    <s v="Region Occidente"/>
    <x v="1"/>
    <x v="0"/>
    <x v="5"/>
    <x v="1732"/>
    <s v="3 días 11:08"/>
    <x v="1251"/>
    <x v="0"/>
    <s v="SIN DATO"/>
    <s v="SIN DATO"/>
    <s v="SIN DATO"/>
    <s v="SIN DATO"/>
    <n v="-76.128782999999999"/>
    <n v="6.3172600000000001"/>
    <s v="SUR-ENE"/>
    <x v="0"/>
    <s v="1"/>
    <x v="0"/>
  </r>
  <r>
    <x v="1909"/>
    <x v="0"/>
    <s v="NUEVO"/>
    <s v="ENERES"/>
    <d v="2026-07-07T11:09:59"/>
    <x v="1735"/>
    <n v="70035140"/>
    <s v="ANGEL DE JESUS GALEANO BERRIO"/>
    <s v="SIN DATOS"/>
    <s v="3218328421"/>
    <x v="1906"/>
    <x v="35"/>
    <s v="190858100146825202"/>
    <x v="35"/>
    <x v="2"/>
    <s v="Region Nordeste"/>
    <x v="1"/>
    <x v="0"/>
    <x v="3"/>
    <x v="1733"/>
    <s v="3 días 11:09"/>
    <x v="1252"/>
    <x v="0"/>
    <s v="SIN DATO"/>
    <s v="SIN DATO"/>
    <s v="SIN DATO"/>
    <s v="SIN DATO"/>
    <n v="-74.798527419999999"/>
    <n v="6.7741295700000004"/>
    <s v="SUR-ENE"/>
    <x v="4"/>
    <s v="1"/>
    <x v="0"/>
  </r>
  <r>
    <x v="1910"/>
    <x v="1"/>
    <s v="NUEVO"/>
    <s v="ENECNX"/>
    <d v="2026-07-07T11:12:08"/>
    <x v="1736"/>
    <n v="1152465051"/>
    <s v="MARIA CAROLINA SALGADO LUJAN"/>
    <s v="SIN DATOS"/>
    <s v="3126233250"/>
    <x v="1907"/>
    <x v="13"/>
    <s v="055116114000950000"/>
    <x v="13"/>
    <x v="1"/>
    <s v="Revisor Puntos de Conexión Metrosur"/>
    <x v="1"/>
    <x v="0"/>
    <x v="1"/>
    <x v="1734"/>
    <s v="3 días 11:12"/>
    <x v="1253"/>
    <x v="1"/>
    <s v="SIN DATO"/>
    <s v="SIN DATO"/>
    <s v="SIN DATO"/>
    <s v="SIN DATO"/>
    <n v="-75.537980000000005"/>
    <n v="6.238937"/>
    <s v="SUR-ENE"/>
    <x v="2"/>
    <s v="1"/>
    <x v="1"/>
  </r>
  <r>
    <x v="1911"/>
    <x v="0"/>
    <s v="NUEVO"/>
    <s v="ENERES"/>
    <d v="2026-07-07T11:12:49"/>
    <x v="1737"/>
    <n v="1045022058"/>
    <s v="CRISTIAN DARIO DUQUE ZULUAGA"/>
    <s v="SIN DATOS"/>
    <s v="3113504311"/>
    <x v="1908"/>
    <x v="4"/>
    <s v="190697100327000311"/>
    <x v="4"/>
    <x v="2"/>
    <s v="Revisor Instalac. Regadas Oriente"/>
    <x v="1"/>
    <x v="0"/>
    <x v="3"/>
    <x v="1735"/>
    <s v="3 días 11:12"/>
    <x v="121"/>
    <x v="0"/>
    <s v="SIN DATO"/>
    <s v="SIN DATO"/>
    <s v="SIN DATO"/>
    <s v="SIN DATO"/>
    <n v="-75.259606000000005"/>
    <n v="6.1381829999999997"/>
    <s v="SUR-ENE"/>
    <x v="1"/>
    <s v="1"/>
    <x v="0"/>
  </r>
  <r>
    <x v="1912"/>
    <x v="3"/>
    <s v="NUEVO"/>
    <s v="ENEMVI"/>
    <d v="2026-07-07T11:14:10"/>
    <x v="1738"/>
    <n v="70091519"/>
    <s v="GONZALO DE JESUS SANCHEZ RAMIREZ"/>
    <s v="SIN DATOS"/>
    <s v="3113394885"/>
    <x v="1909"/>
    <x v="21"/>
    <s v="190604100059800000"/>
    <x v="21"/>
    <x v="5"/>
    <s v="NORDESTE RMRT Fabio Andres Chaverra"/>
    <x v="1"/>
    <x v="0"/>
    <x v="5"/>
    <x v="1736"/>
    <s v="3 días 11:14"/>
    <x v="1254"/>
    <x v="0"/>
    <s v="SIN DATO"/>
    <s v="SIN DATO"/>
    <s v="SIN DATO"/>
    <s v="SIN DATO"/>
    <n v="-74.694512970000005"/>
    <n v="7.02815382"/>
    <s v="SUR-ENE"/>
    <x v="4"/>
    <s v="1"/>
    <x v="0"/>
  </r>
  <r>
    <x v="1913"/>
    <x v="0"/>
    <s v="NUEVO"/>
    <s v="ENEDOM"/>
    <d v="2026-07-07T11:19:29"/>
    <x v="1739"/>
    <n v="1045137118"/>
    <s v="EDNI YANET PEREA CAÑIZALEZ"/>
    <s v="SIN DATOS"/>
    <s v="3146857892"/>
    <x v="1910"/>
    <x v="13"/>
    <s v="055127406220300120"/>
    <x v="13"/>
    <x v="4"/>
    <s v="METROSUR Vin. Legal. y Ref. Rega."/>
    <x v="1"/>
    <x v="0"/>
    <x v="4"/>
    <x v="1737"/>
    <s v="3 días 11:19"/>
    <x v="1255"/>
    <x v="1"/>
    <s v="SIN DATO"/>
    <s v="SIN DATO"/>
    <s v="SIN DATO"/>
    <s v="SIN DATO"/>
    <n v="-75.542383000000001"/>
    <n v="6.2385710000000003"/>
    <s v="SUR-ENE"/>
    <x v="2"/>
    <s v="1"/>
    <x v="1"/>
  </r>
  <r>
    <x v="1914"/>
    <x v="3"/>
    <s v="NUEVO"/>
    <s v="ENEMVI"/>
    <d v="2026-07-07T11:21:09"/>
    <x v="1740"/>
    <n v="43709046"/>
    <s v="NANCY DEL SOCORRO RESTREPO TABORDA"/>
    <s v="SIN DATOS"/>
    <s v="3222204345"/>
    <x v="1911"/>
    <x v="22"/>
    <s v="900050300002216591"/>
    <x v="22"/>
    <x v="5"/>
    <s v="Equipo Movimiento de Redes Suroeste"/>
    <x v="1"/>
    <x v="0"/>
    <x v="5"/>
    <x v="1738"/>
    <s v="3 días 11:21"/>
    <x v="1256"/>
    <x v="0"/>
    <s v="SIN DATO"/>
    <s v="SIN DATO"/>
    <s v="SIN DATO"/>
    <s v="SIN DATO"/>
    <n v="-75.708215686000003"/>
    <n v="6.0325253630000502"/>
    <s v="SUR-ENE"/>
    <x v="3"/>
    <s v="1"/>
    <x v="0"/>
  </r>
  <r>
    <x v="1915"/>
    <x v="3"/>
    <s v="NUEVO"/>
    <s v="ENEMVI"/>
    <d v="2026-07-07T11:24:22"/>
    <x v="1741"/>
    <n v="21970461"/>
    <s v="PAULA ANDREA URIBE ARROYAVE"/>
    <s v="SIN DATOS"/>
    <s v="3122591563"/>
    <x v="1912"/>
    <x v="28"/>
    <s v="190628200103005000"/>
    <x v="28"/>
    <x v="5"/>
    <s v="Region Occidente"/>
    <x v="0"/>
    <x v="0"/>
    <x v="8"/>
    <x v="1739"/>
    <s v="3 días 11:24"/>
    <x v="1257"/>
    <x v="0"/>
    <s v="SIN DATO"/>
    <s v="SIN DATO"/>
    <s v="SIN DATO"/>
    <s v="SIN DATO"/>
    <n v="-75.819214009999996"/>
    <n v="6.8193689900000001"/>
    <s v="SUR-ENE"/>
    <x v="0"/>
    <s v="1"/>
    <x v="0"/>
  </r>
  <r>
    <x v="1916"/>
    <x v="3"/>
    <s v="NUEVO"/>
    <s v="ENEMVI"/>
    <d v="2026-07-07T11:25:29"/>
    <x v="1742"/>
    <n v="32740991"/>
    <s v="MARIA ELENA HINCAPIE PULGARIN"/>
    <s v="SIN DATOS"/>
    <s v="3042782311"/>
    <x v="1913"/>
    <x v="59"/>
    <s v="190670201870620000"/>
    <x v="59"/>
    <x v="5"/>
    <s v="NORDESTE RMRT Fabio Andres Chaverra"/>
    <x v="0"/>
    <x v="0"/>
    <x v="8"/>
    <x v="1740"/>
    <s v="3 días 11:25"/>
    <x v="1258"/>
    <x v="0"/>
    <s v="SIN DATO"/>
    <s v="SIN DATO"/>
    <s v="SIN DATO"/>
    <s v="SIN DATO"/>
    <n v="-75.014103919999997"/>
    <n v="6.5031777699999997"/>
    <s v="SUR-ENE"/>
    <x v="4"/>
    <s v="1"/>
    <x v="0"/>
  </r>
  <r>
    <x v="1917"/>
    <x v="1"/>
    <s v="NUEVO"/>
    <s v="ENECNX"/>
    <d v="2026-07-07T11:38:03"/>
    <x v="1743"/>
    <n v="98493688"/>
    <s v="DIEGO ALBERTO ALZATE OCHOA"/>
    <s v="SIN DATOS"/>
    <s v="3146491069"/>
    <x v="1914"/>
    <x v="14"/>
    <s v="190149200570250002"/>
    <x v="14"/>
    <x v="1"/>
    <s v="Revisor Punto de Conexión Oriente"/>
    <x v="0"/>
    <x v="0"/>
    <x v="1"/>
    <x v="1741"/>
    <s v="3 días 11:38"/>
    <x v="1259"/>
    <x v="1"/>
    <s v="SIN DATO"/>
    <s v="SIN DATO"/>
    <s v="SIN DATO"/>
    <s v="SIN DATO"/>
    <n v="-75.306287670000003"/>
    <n v="6.0859260900000001"/>
    <s v="SUR-ENE"/>
    <x v="1"/>
    <s v="1"/>
    <x v="1"/>
  </r>
  <r>
    <x v="1918"/>
    <x v="3"/>
    <s v="NUEVO"/>
    <s v="ENEMVI"/>
    <d v="2026-07-07T11:41:08"/>
    <x v="1744"/>
    <n v="98701026"/>
    <s v="ROMAN DE JESUS FONNEGRA DAVID"/>
    <s v="SIN DATOS"/>
    <s v="3007244613"/>
    <x v="1915"/>
    <x v="13"/>
    <s v="040619001000630000"/>
    <x v="13"/>
    <x v="5"/>
    <s v="METR Mov Red Trans Anderson Castaño"/>
    <x v="1"/>
    <x v="0"/>
    <x v="5"/>
    <x v="1742"/>
    <s v="3 días 11:41"/>
    <x v="1260"/>
    <x v="0"/>
    <s v="SIN DATO"/>
    <s v="SIN DATO"/>
    <s v="SIN DATO"/>
    <s v="SIN DATO"/>
    <n v="-75.59778"/>
    <n v="6.2030849999999997"/>
    <s v="SUR-ENE"/>
    <x v="2"/>
    <s v="1"/>
    <x v="0"/>
  </r>
  <r>
    <x v="1919"/>
    <x v="0"/>
    <s v="NUEVO"/>
    <s v="ENERES"/>
    <d v="2026-07-07T11:41:33"/>
    <x v="1745"/>
    <n v="39451818"/>
    <s v="DANIELA PATRICIA RAMIREZ SANCHEZ"/>
    <s v="SIN DATOS"/>
    <s v="3147300454"/>
    <x v="1916"/>
    <x v="9"/>
    <s v="190440200551388004"/>
    <x v="9"/>
    <x v="2"/>
    <s v="Revisor Instalac. Regadas Oriente"/>
    <x v="0"/>
    <x v="0"/>
    <x v="2"/>
    <x v="1743"/>
    <s v="3 días 11:41"/>
    <x v="1261"/>
    <x v="0"/>
    <s v="SIN DATO"/>
    <s v="SIN DATO"/>
    <s v="SIN DATO"/>
    <s v="SIN DATO"/>
    <n v="-75.342649800000004"/>
    <n v="6.1534765499999997"/>
    <s v="SUR-ENE"/>
    <x v="1"/>
    <s v="1"/>
    <x v="0"/>
  </r>
  <r>
    <x v="1920"/>
    <x v="0"/>
    <s v="NUEVO"/>
    <s v="ENERES"/>
    <d v="2026-07-07T11:42:00"/>
    <x v="1746"/>
    <n v="900782690"/>
    <s v="CONSTRUCCIONES GERSAN SAS"/>
    <s v="SIN DATOS"/>
    <s v="3194862238"/>
    <x v="1917"/>
    <x v="9"/>
    <s v="190439100492920701"/>
    <x v="9"/>
    <x v="2"/>
    <s v="Revisor Instalac. Regadas Oriente"/>
    <x v="1"/>
    <x v="0"/>
    <x v="3"/>
    <x v="1744"/>
    <s v="3 días 11:42"/>
    <x v="766"/>
    <x v="0"/>
    <s v="SIN DATO"/>
    <s v="SIN DATO"/>
    <s v="SIN DATO"/>
    <s v="SIN DATO"/>
    <n v="-75.339731999999998"/>
    <n v="6.1754420000000003"/>
    <s v="SUR-ENE"/>
    <x v="1"/>
    <s v="1"/>
    <x v="0"/>
  </r>
  <r>
    <x v="1921"/>
    <x v="1"/>
    <s v="NUEVO"/>
    <s v="ENECNX"/>
    <d v="2026-07-07T11:43:15"/>
    <x v="1747"/>
    <n v="39455179"/>
    <s v="MARIA YAZMIN LOPEZ QUINTERO"/>
    <s v="SIN DATOS"/>
    <s v="3113929624"/>
    <x v="1918"/>
    <x v="46"/>
    <s v="190653200315320002"/>
    <x v="46"/>
    <x v="1"/>
    <s v="Revisor Punto de Conexión Oriente"/>
    <x v="0"/>
    <x v="0"/>
    <x v="1"/>
    <x v="1745"/>
    <s v="3 días 11:43"/>
    <x v="1262"/>
    <x v="1"/>
    <s v="SIN DATO"/>
    <s v="SIN DATO"/>
    <s v="SIN DATO"/>
    <s v="SIN DATO"/>
    <n v="-75.088278000000003"/>
    <n v="5.9726100000000004"/>
    <s v="SUR-ENE"/>
    <x v="1"/>
    <s v="1"/>
    <x v="1"/>
  </r>
  <r>
    <x v="1922"/>
    <x v="0"/>
    <s v="NUEVO"/>
    <s v="ENERES"/>
    <d v="2026-07-07T11:43:49"/>
    <x v="1748"/>
    <n v="70139448"/>
    <s v="VICTOR ALONSO DIAZ OCHOA"/>
    <s v="SIN DATOS"/>
    <s v="3113292013"/>
    <x v="1919"/>
    <x v="18"/>
    <s v="190616200223610002"/>
    <x v="18"/>
    <x v="2"/>
    <s v="Revisor Instalac. Regadas Oriente"/>
    <x v="0"/>
    <x v="0"/>
    <x v="2"/>
    <x v="1746"/>
    <s v="3 días 11:43"/>
    <x v="1263"/>
    <x v="0"/>
    <s v="SIN DATO"/>
    <s v="SIN DATO"/>
    <s v="SIN DATO"/>
    <s v="SIN DATO"/>
    <n v="-75.370756999999998"/>
    <n v="6.1933670000000003"/>
    <s v="SUR-ENE"/>
    <x v="1"/>
    <s v="1"/>
    <x v="0"/>
  </r>
  <r>
    <x v="1923"/>
    <x v="1"/>
    <s v="NUEVO"/>
    <s v="ENECNX"/>
    <d v="2026-07-07T11:45:34"/>
    <x v="1749"/>
    <n v="1037648330"/>
    <s v="ALEJANDRO VALLEJO PALACIO"/>
    <s v="SIN DATOS"/>
    <s v="3104252026"/>
    <x v="1920"/>
    <x v="22"/>
    <s v="190809200605050000"/>
    <x v="22"/>
    <x v="1"/>
    <s v="Revisor Puntos de Conexión Suroeste"/>
    <x v="0"/>
    <x v="0"/>
    <x v="1"/>
    <x v="1747"/>
    <s v="3 días 11:45"/>
    <x v="1264"/>
    <x v="1"/>
    <s v="SIN DATO"/>
    <s v="SIN DATO"/>
    <s v="SIN DATO"/>
    <s v="SIN DATO"/>
    <n v="-75.753720000000001"/>
    <n v="6.0258079999999996"/>
    <s v="SUR-ENE"/>
    <x v="3"/>
    <s v="1"/>
    <x v="1"/>
  </r>
  <r>
    <x v="1924"/>
    <x v="3"/>
    <s v="NUEVO"/>
    <s v="ENEMVI"/>
    <d v="2026-07-07T11:46:33"/>
    <x v="1750"/>
    <n v="98563012"/>
    <s v="DUBAL ORLANDO SUAREZ NARANJO"/>
    <s v="SIN DATOS"/>
    <s v="3188349603"/>
    <x v="1921"/>
    <x v="13"/>
    <s v="050221009300030000"/>
    <x v="13"/>
    <x v="5"/>
    <s v="METR Mov Red Trans Anderson Castaño"/>
    <x v="1"/>
    <x v="0"/>
    <x v="5"/>
    <x v="1748"/>
    <s v="3 días 11:46"/>
    <x v="1265"/>
    <x v="0"/>
    <s v="SIN DATO"/>
    <s v="SIN DATO"/>
    <s v="SIN DATO"/>
    <s v="SIN DATO"/>
    <n v="-75.553540470000002"/>
    <n v="6.2078773299999996"/>
    <s v="SUR-ENE"/>
    <x v="2"/>
    <s v="1"/>
    <x v="0"/>
  </r>
  <r>
    <x v="1925"/>
    <x v="0"/>
    <s v="NUEVO"/>
    <s v="ENEDOM"/>
    <d v="2026-07-07T11:46:46"/>
    <x v="1751"/>
    <n v="43033453"/>
    <s v="OLGA DEL SOCORRO ARIAS AGUDELO"/>
    <s v="SIN DATOS"/>
    <s v="3136802938"/>
    <x v="1922"/>
    <x v="59"/>
    <s v="190657100007300003"/>
    <x v="59"/>
    <x v="4"/>
    <s v="Region Nordeste"/>
    <x v="1"/>
    <x v="0"/>
    <x v="4"/>
    <x v="1749"/>
    <s v="3 días 11:46"/>
    <x v="1266"/>
    <x v="1"/>
    <s v="SIN DATO"/>
    <s v="SIN DATO"/>
    <s v="SIN DATO"/>
    <s v="SIN DATO"/>
    <n v="-74.831851380000003"/>
    <n v="6.4975035200000004"/>
    <s v="SUR-ENE"/>
    <x v="4"/>
    <s v="1"/>
    <x v="1"/>
  </r>
  <r>
    <x v="1926"/>
    <x v="0"/>
    <s v="NUEVO"/>
    <s v="ENERES"/>
    <d v="2026-07-07T11:48:15"/>
    <x v="1752"/>
    <n v="1045016696"/>
    <s v="GABRIEL ANIBAL RAMIREZ GIRALDO"/>
    <s v="SIN DATOS"/>
    <s v="3148031372"/>
    <x v="1923"/>
    <x v="9"/>
    <s v="190440200632891001"/>
    <x v="9"/>
    <x v="2"/>
    <s v="Revisor Instalac. Regadas Oriente"/>
    <x v="0"/>
    <x v="0"/>
    <x v="2"/>
    <x v="1750"/>
    <s v="3 días 11:48"/>
    <x v="1267"/>
    <x v="0"/>
    <s v="SIN DATO"/>
    <s v="SIN DATO"/>
    <s v="SIN DATO"/>
    <s v="SIN DATO"/>
    <n v="-75.312867999999995"/>
    <n v="6.1491439999999997"/>
    <s v="SUR-ENE"/>
    <x v="1"/>
    <s v="1"/>
    <x v="0"/>
  </r>
  <r>
    <x v="1927"/>
    <x v="3"/>
    <s v="NUEVO"/>
    <s v="ENEMVI"/>
    <d v="2026-07-07T11:48:59"/>
    <x v="1753"/>
    <n v="1000188925"/>
    <s v="FELIPE ZAPATA GALLEGO"/>
    <s v="SIN DATOS"/>
    <s v="3009700967"/>
    <x v="1924"/>
    <x v="56"/>
    <s v="190607200561900000"/>
    <x v="56"/>
    <x v="5"/>
    <s v="ORIENTE-RMRT-Edwin F. Feria Torres"/>
    <x v="0"/>
    <x v="0"/>
    <x v="8"/>
    <x v="1751"/>
    <s v="3 días 11:48"/>
    <x v="1268"/>
    <x v="0"/>
    <s v="SIN DATO"/>
    <s v="SIN DATO"/>
    <s v="SIN DATO"/>
    <s v="SIN DATO"/>
    <n v="-75.507390670000007"/>
    <n v="6.1290285000000004"/>
    <s v="SUR-ENE"/>
    <x v="1"/>
    <s v="1"/>
    <x v="0"/>
  </r>
  <r>
    <x v="1928"/>
    <x v="1"/>
    <s v="NUEVO"/>
    <s v="ENECNX"/>
    <d v="2026-07-07T11:50:30"/>
    <x v="1754"/>
    <n v="71367333"/>
    <s v="LUIS FERNANDO RINCON SANTAMARIA"/>
    <s v="4745663"/>
    <s v="3105787198"/>
    <x v="1925"/>
    <x v="44"/>
    <s v="023415007000520000"/>
    <x v="44"/>
    <x v="1"/>
    <s v="Revisor Puntos de Conexión Metrosur"/>
    <x v="1"/>
    <x v="0"/>
    <x v="1"/>
    <x v="1752"/>
    <s v="3 días 11:50"/>
    <x v="1269"/>
    <x v="1"/>
    <s v="SIN DATO"/>
    <s v="SIN DATO"/>
    <s v="SIN DATO"/>
    <s v="SIN DATO"/>
    <n v="-75.590955359999995"/>
    <n v="6.1749394799999999"/>
    <s v="SUR-ENE"/>
    <x v="2"/>
    <s v="1"/>
    <x v="1"/>
  </r>
  <r>
    <x v="1929"/>
    <x v="0"/>
    <s v="NUEVO"/>
    <s v="ENERES"/>
    <d v="2026-07-07T11:55:34"/>
    <x v="1755"/>
    <n v="39454074"/>
    <s v="NANCY MILENA MONTOYA RAMIREZ"/>
    <s v="SIN DATOS"/>
    <s v="3117722757"/>
    <x v="1926"/>
    <x v="11"/>
    <s v="190318203153058033"/>
    <x v="11"/>
    <x v="2"/>
    <s v="Revisor Instalac. Regadas Oriente"/>
    <x v="0"/>
    <x v="0"/>
    <x v="2"/>
    <x v="1753"/>
    <s v="3 días 11:55"/>
    <x v="1270"/>
    <x v="0"/>
    <s v="SIN DATO"/>
    <s v="SIN DATO"/>
    <s v="SIN DATO"/>
    <s v="SIN DATO"/>
    <n v="-75.462325730000003"/>
    <n v="6.3104255800000004"/>
    <s v="SUR-ENE"/>
    <x v="1"/>
    <s v="1"/>
    <x v="0"/>
  </r>
  <r>
    <x v="1930"/>
    <x v="0"/>
    <s v="NUEVO"/>
    <s v="ENERES"/>
    <d v="2026-07-07T11:58:59"/>
    <x v="1756"/>
    <n v="72158459"/>
    <s v="JORGE WILSON GONZALEZ RAMIREZ"/>
    <s v="8691892"/>
    <s v="3116192228"/>
    <x v="1927"/>
    <x v="43"/>
    <s v="900057560002216634"/>
    <x v="43"/>
    <x v="2"/>
    <s v="Revisor Instalac. Regadas Oriente"/>
    <x v="1"/>
    <x v="0"/>
    <x v="3"/>
    <x v="1754"/>
    <s v="3 días 11:58"/>
    <x v="1271"/>
    <x v="0"/>
    <s v="SIN DATO"/>
    <s v="SIN DATO"/>
    <s v="SIN DATO"/>
    <s v="SIN DATO"/>
    <n v="-75.061094323000006"/>
    <n v="5.7595923510000402"/>
    <s v="SUR-ENE"/>
    <x v="1"/>
    <s v="1"/>
    <x v="0"/>
  </r>
  <r>
    <x v="1931"/>
    <x v="3"/>
    <s v="NUEVO"/>
    <s v="ENEMVI"/>
    <d v="2026-07-07T12:00:08"/>
    <x v="1757"/>
    <n v="1055916037"/>
    <s v="JAIRO ALONSO GOMEZ ARIAS"/>
    <s v="SIN DATOS"/>
    <s v="3124034008"/>
    <x v="1928"/>
    <x v="13"/>
    <s v="055511005000620000"/>
    <x v="13"/>
    <x v="5"/>
    <s v="METR Mov Red Trans Anderson Castaño"/>
    <x v="1"/>
    <x v="0"/>
    <x v="5"/>
    <x v="1755"/>
    <s v="3 días 12:00"/>
    <x v="1272"/>
    <x v="0"/>
    <s v="SIN DATO"/>
    <s v="SIN DATO"/>
    <s v="SIN DATO"/>
    <s v="SIN DATO"/>
    <n v="-75.572066000000007"/>
    <n v="6.2525630000000003"/>
    <s v="SUR-ENE"/>
    <x v="2"/>
    <s v="1"/>
    <x v="0"/>
  </r>
  <r>
    <x v="1932"/>
    <x v="0"/>
    <s v="NUEVO"/>
    <s v="ENERES"/>
    <d v="2026-07-07T12:03:19"/>
    <x v="1758"/>
    <n v="43705009"/>
    <s v="PAULA ANDREA MARTINEZ DELGADO"/>
    <s v="SIN DATOS"/>
    <s v="3145432412"/>
    <x v="1929"/>
    <x v="16"/>
    <s v="190735101086800100"/>
    <x v="16"/>
    <x v="2"/>
    <s v="Region Nordeste"/>
    <x v="1"/>
    <x v="0"/>
    <x v="3"/>
    <x v="1756"/>
    <s v="3 días 12:03"/>
    <x v="771"/>
    <x v="0"/>
    <s v="SIN DATO"/>
    <s v="SIN DATO"/>
    <s v="SIN DATO"/>
    <s v="SIN DATO"/>
    <n v="-74.697309730000001"/>
    <n v="7.0760716800000001"/>
    <s v="SUR-ENE"/>
    <x v="4"/>
    <s v="1"/>
    <x v="0"/>
  </r>
  <r>
    <x v="1933"/>
    <x v="0"/>
    <s v="NUEVO"/>
    <s v="ENERES"/>
    <d v="2026-07-07T12:07:53"/>
    <x v="1759"/>
    <n v="70692860"/>
    <s v="FRANCISCO ANTONIO DUQUE LONDOÑO"/>
    <s v="SIN DATOS"/>
    <s v="3148031372"/>
    <x v="1930"/>
    <x v="4"/>
    <s v="190697100552050104"/>
    <x v="4"/>
    <x v="2"/>
    <s v="Revisor Instalac. Regadas Oriente"/>
    <x v="1"/>
    <x v="0"/>
    <x v="3"/>
    <x v="1757"/>
    <s v="3 días 12:07"/>
    <x v="1273"/>
    <x v="0"/>
    <s v="SIN DATO"/>
    <s v="SIN DATO"/>
    <s v="SIN DATO"/>
    <s v="SIN DATO"/>
    <n v="-75.2649021"/>
    <n v="6.1421803400000003"/>
    <s v="SUR-ENE"/>
    <x v="1"/>
    <s v="1"/>
    <x v="0"/>
  </r>
  <r>
    <x v="1934"/>
    <x v="0"/>
    <s v="NUEVO"/>
    <s v="ENERES"/>
    <d v="2026-07-07T12:08:44"/>
    <x v="1760"/>
    <n v="43729215"/>
    <s v="ANA CRISTINA MUNERA ESTRADA"/>
    <s v="SIN DATOS"/>
    <s v="3193416296"/>
    <x v="1931"/>
    <x v="1"/>
    <s v="190376200103030158"/>
    <x v="1"/>
    <x v="2"/>
    <s v="Revisor Instalac. Regadas Oriente"/>
    <x v="0"/>
    <x v="0"/>
    <x v="2"/>
    <x v="1758"/>
    <s v="3 días 12:08"/>
    <x v="1274"/>
    <x v="0"/>
    <s v="SIN DATO"/>
    <s v="SIN DATO"/>
    <s v="SIN DATO"/>
    <s v="SIN DATO"/>
    <n v="-75.380925000000005"/>
    <n v="6.0288240000000002"/>
    <s v="SUR-ENE"/>
    <x v="1"/>
    <s v="1"/>
    <x v="0"/>
  </r>
  <r>
    <x v="1935"/>
    <x v="0"/>
    <s v="NUEVO"/>
    <s v="ENEDOM"/>
    <d v="2026-07-07T12:10:22"/>
    <x v="1761"/>
    <n v="71742641"/>
    <s v="DAIRO ALEXANDER HERNANDEZ HOLGUIN"/>
    <s v="3808080"/>
    <s v="3122507580"/>
    <x v="1932"/>
    <x v="6"/>
    <s v="078524100100070101"/>
    <x v="6"/>
    <x v="4"/>
    <s v="METROSUR Vin. Legal. y Ref. Rega."/>
    <x v="1"/>
    <x v="0"/>
    <x v="4"/>
    <x v="1759"/>
    <s v="3 días 12:10"/>
    <x v="1275"/>
    <x v="1"/>
    <s v="10/07/2026 15:36:16"/>
    <s v="DESCARTADO"/>
    <s v="ROBINSON DE JESUS ALZATE ARANGO"/>
    <s v="414 casa sola y no contestan el celular "/>
    <n v="-75.59711566"/>
    <n v="6.19072157"/>
    <s v="SUR-ENE"/>
    <x v="2"/>
    <s v="1"/>
    <x v="1"/>
  </r>
  <r>
    <x v="1936"/>
    <x v="1"/>
    <s v="NUEVO"/>
    <s v="ENECNX"/>
    <d v="2026-07-07T12:11:55"/>
    <x v="1762"/>
    <n v="9014262281"/>
    <s v="ANKARAS SAS"/>
    <s v="SIN DATOS"/>
    <s v="3007669106"/>
    <x v="1933"/>
    <x v="23"/>
    <s v="190042200898100000"/>
    <x v="23"/>
    <x v="1"/>
    <s v="Region Occidente"/>
    <x v="0"/>
    <x v="0"/>
    <x v="1"/>
    <x v="1760"/>
    <s v="3 días 12:11"/>
    <x v="1276"/>
    <x v="1"/>
    <s v="SIN DATO"/>
    <s v="SIN DATO"/>
    <s v="SIN DATO"/>
    <s v="SIN DATO"/>
    <n v="-75.797531000000006"/>
    <n v="6.5048329999999996"/>
    <s v="SUR-ENE"/>
    <x v="0"/>
    <s v="1"/>
    <x v="1"/>
  </r>
  <r>
    <x v="1937"/>
    <x v="0"/>
    <s v="NUEVO"/>
    <s v="ENERES"/>
    <d v="2026-07-07T12:12:22"/>
    <x v="1763"/>
    <n v="15341249"/>
    <s v="NORBERTO BETANCUR MUÑOZ"/>
    <s v="SIN DATOS"/>
    <s v="3122894451"/>
    <x v="1934"/>
    <x v="35"/>
    <s v="190858200480822902"/>
    <x v="35"/>
    <x v="2"/>
    <s v="Region Nordeste"/>
    <x v="0"/>
    <x v="0"/>
    <x v="2"/>
    <x v="1761"/>
    <s v="3 días 12:12"/>
    <x v="1277"/>
    <x v="0"/>
    <s v="SIN DATO"/>
    <s v="SIN DATO"/>
    <s v="SIN DATO"/>
    <s v="SIN DATO"/>
    <n v="-74.792285250000006"/>
    <n v="6.7660715500000004"/>
    <s v="SUR-ENE"/>
    <x v="4"/>
    <s v="1"/>
    <x v="0"/>
  </r>
  <r>
    <x v="1938"/>
    <x v="0"/>
    <s v="NUEVO"/>
    <s v="ENERES"/>
    <d v="2026-07-07T12:15:10"/>
    <x v="1764"/>
    <n v="15341249"/>
    <s v="NORBERTO BETANCUR MUÑOZ"/>
    <s v="SIN DATOS"/>
    <s v="3122894451"/>
    <x v="1935"/>
    <x v="35"/>
    <s v="190858200480822903"/>
    <x v="35"/>
    <x v="2"/>
    <s v="Region Nordeste"/>
    <x v="0"/>
    <x v="0"/>
    <x v="2"/>
    <x v="1762"/>
    <s v="3 días 12:15"/>
    <x v="1278"/>
    <x v="0"/>
    <s v="SIN DATO"/>
    <s v="SIN DATO"/>
    <s v="SIN DATO"/>
    <s v="SIN DATO"/>
    <n v="-74.792285250000006"/>
    <n v="6.7660715500000004"/>
    <s v="SUR-ENE"/>
    <x v="4"/>
    <s v="1"/>
    <x v="0"/>
  </r>
  <r>
    <x v="1939"/>
    <x v="0"/>
    <s v="NUEVO"/>
    <s v="ENEDOM"/>
    <d v="2026-07-09T13:24:07"/>
    <x v="1765"/>
    <n v="1010155672"/>
    <s v="HECTOR ALONSO HERRERA URIBE"/>
    <s v="SIN DATOS"/>
    <s v="3135243184"/>
    <x v="1936"/>
    <x v="16"/>
    <s v="190736103725200021"/>
    <x v="16"/>
    <x v="0"/>
    <s v="Region Nordeste"/>
    <x v="1"/>
    <x v="0"/>
    <x v="3"/>
    <x v="1763"/>
    <s v="0 días 13:24"/>
    <x v="1279"/>
    <x v="0"/>
    <s v="SIN DATO"/>
    <s v="SIN DATO"/>
    <s v="SIN DATO"/>
    <s v="SIN DATO"/>
    <n v="-74.691449610000006"/>
    <n v="7.0877605299999997"/>
    <s v="SUR-ENE"/>
    <x v="4"/>
    <s v="1"/>
    <x v="0"/>
  </r>
  <r>
    <x v="1940"/>
    <x v="0"/>
    <s v="CAMBI"/>
    <s v="ENERES"/>
    <d v="2026-07-07T12:19:18"/>
    <x v="1766"/>
    <n v="71316267"/>
    <s v="JORGE RESTREPO"/>
    <s v="SIN DATOS"/>
    <s v="3007903364"/>
    <x v="1937"/>
    <x v="13"/>
    <s v="122032570000000101"/>
    <x v="13"/>
    <x v="8"/>
    <s v="METROSUR Vin. Leg. Ref. Concentrada"/>
    <x v="0"/>
    <x v="0"/>
    <x v="2"/>
    <x v="1764"/>
    <s v="3 días 12:19"/>
    <x v="1280"/>
    <x v="0"/>
    <s v="SIN DATO"/>
    <s v="SIN DATO"/>
    <s v="SIN DATO"/>
    <s v="SIN DATO"/>
    <n v="-75.49838776"/>
    <n v="6.2104307700000003"/>
    <s v="SUR-ENE"/>
    <x v="2"/>
    <s v="2"/>
    <x v="0"/>
  </r>
  <r>
    <x v="1941"/>
    <x v="3"/>
    <s v="NUEVO"/>
    <s v="ENEMVI"/>
    <d v="2026-07-07T12:20:30"/>
    <x v="1767"/>
    <n v="3365793"/>
    <s v="ADELMO DE JESUS SANCHEZ GIRALDO"/>
    <s v="8470073"/>
    <s v="3128227342"/>
    <x v="1938"/>
    <x v="22"/>
    <s v="190030200476950002"/>
    <x v="22"/>
    <x v="5"/>
    <s v="Equipo Movimiento de Redes Suroeste"/>
    <x v="0"/>
    <x v="0"/>
    <x v="8"/>
    <x v="1765"/>
    <s v="3 días 12:20"/>
    <x v="1281"/>
    <x v="0"/>
    <s v="SIN DATO"/>
    <s v="SIN DATO"/>
    <s v="SIN DATO"/>
    <s v="SIN DATO"/>
    <n v="-75.720158889999993"/>
    <n v="6.0710861400000002"/>
    <s v="SUR-ENE"/>
    <x v="3"/>
    <s v="1"/>
    <x v="0"/>
  </r>
  <r>
    <x v="1942"/>
    <x v="0"/>
    <s v="CAMBI"/>
    <s v="ENERES"/>
    <d v="2026-07-07T12:21:54"/>
    <x v="1768"/>
    <n v="71316267"/>
    <s v="JORGE RESTREPO"/>
    <s v="SIN DATOS"/>
    <s v="3007903364"/>
    <x v="1939"/>
    <x v="13"/>
    <s v="122032570000000201"/>
    <x v="13"/>
    <x v="8"/>
    <s v="METROSUR Vin. Leg. Ref. Concentrada"/>
    <x v="0"/>
    <x v="0"/>
    <x v="2"/>
    <x v="1766"/>
    <s v="3 días 12:21"/>
    <x v="1282"/>
    <x v="0"/>
    <s v="SIN DATO"/>
    <s v="SIN DATO"/>
    <s v="SIN DATO"/>
    <s v="SIN DATO"/>
    <n v="-75.498353600000002"/>
    <n v="6.21046561"/>
    <s v="SUR-ENE"/>
    <x v="2"/>
    <s v="2"/>
    <x v="0"/>
  </r>
  <r>
    <x v="1943"/>
    <x v="0"/>
    <s v="NUEVO"/>
    <s v="ENERES"/>
    <d v="2026-07-07T12:27:40"/>
    <x v="1769"/>
    <n v="900782690"/>
    <s v="CONSTRUCCIONES GERSAN SAS"/>
    <s v="SIN DATOS"/>
    <s v="3194862238"/>
    <x v="1940"/>
    <x v="9"/>
    <s v="190439100492920702"/>
    <x v="9"/>
    <x v="2"/>
    <s v="Revisor Instalac. Regadas Oriente"/>
    <x v="1"/>
    <x v="0"/>
    <x v="3"/>
    <x v="1767"/>
    <s v="3 días 12:27"/>
    <x v="1283"/>
    <x v="0"/>
    <s v="SIN DATO"/>
    <s v="SIN DATO"/>
    <s v="SIN DATO"/>
    <s v="SIN DATO"/>
    <n v="-75.339731999999998"/>
    <n v="6.1754420000000003"/>
    <s v="SUR-ENE"/>
    <x v="1"/>
    <s v="1"/>
    <x v="0"/>
  </r>
  <r>
    <x v="1944"/>
    <x v="2"/>
    <s v="NUEVO"/>
    <s v="ENENOR"/>
    <d v="2026-07-07T12:29:20"/>
    <x v="1770"/>
    <n v="1001686209"/>
    <s v="CRISTIAN CAMILO RIVERA LINDOÑO"/>
    <s v="SIN DATOS"/>
    <s v="3116212692"/>
    <x v="1941"/>
    <x v="13"/>
    <s v="147051900000000353"/>
    <x v="13"/>
    <x v="3"/>
    <s v="Revisor Instal. Regadas Metrosur"/>
    <x v="0"/>
    <x v="0"/>
    <x v="2"/>
    <x v="1768"/>
    <s v="3 días 12:29"/>
    <x v="202"/>
    <x v="0"/>
    <s v="SIN DATO"/>
    <s v="SIN DATO"/>
    <s v="SIN DATO"/>
    <s v="SIN DATO"/>
    <n v="-75.642129130000001"/>
    <n v="6.2927352299999999"/>
    <s v="SUR-ENE"/>
    <x v="2"/>
    <s v="1"/>
    <x v="0"/>
  </r>
  <r>
    <x v="1945"/>
    <x v="1"/>
    <s v="NUEVO"/>
    <s v="ENECNX"/>
    <d v="2026-07-07T12:34:40"/>
    <x v="1771"/>
    <n v="15447980"/>
    <s v="DAVID AGUDELO GOMEZ"/>
    <s v="SIN DATOS"/>
    <s v="3192327537"/>
    <x v="1942"/>
    <x v="14"/>
    <s v="190149100251776000"/>
    <x v="14"/>
    <x v="1"/>
    <s v="Revisor Punto de Conexión Oriente"/>
    <x v="1"/>
    <x v="0"/>
    <x v="1"/>
    <x v="1769"/>
    <s v="3 días 12:34"/>
    <x v="852"/>
    <x v="1"/>
    <s v="SIN DATO"/>
    <s v="SIN DATO"/>
    <s v="SIN DATO"/>
    <s v="SIN DATO"/>
    <n v="-75.331716"/>
    <n v="6.072368"/>
    <s v="SUR-ENE"/>
    <x v="1"/>
    <s v="1"/>
    <x v="1"/>
  </r>
  <r>
    <x v="1946"/>
    <x v="0"/>
    <s v="NUEVO"/>
    <s v="ENEDOM"/>
    <d v="2026-07-07T12:41:26"/>
    <x v="1772"/>
    <n v="1045079918"/>
    <s v="YENI HIRLESA GUZMAN DURANGO"/>
    <s v="SIN DATOS"/>
    <s v="3242449917"/>
    <x v="1943"/>
    <x v="13"/>
    <s v="056115006440990301"/>
    <x v="13"/>
    <x v="4"/>
    <s v="METROSUR Vin. Legal. y Ref. Rega."/>
    <x v="1"/>
    <x v="0"/>
    <x v="4"/>
    <x v="1770"/>
    <s v="3 días 12:41"/>
    <x v="1284"/>
    <x v="1"/>
    <s v="SIN DATO"/>
    <s v="SIN DATO"/>
    <s v="SIN DATO"/>
    <s v="SIN DATO"/>
    <n v="-75.538904900000006"/>
    <n v="6.2555585200000001"/>
    <s v="SUR-ENE"/>
    <x v="2"/>
    <s v="1"/>
    <x v="1"/>
  </r>
  <r>
    <x v="1947"/>
    <x v="0"/>
    <s v="NUEVO"/>
    <s v="ENERES"/>
    <d v="2026-07-07T12:42:47"/>
    <x v="1773"/>
    <n v="70692860"/>
    <s v="FRANCISCO ANTONIO DUQUE LONDOÑO"/>
    <s v="SIN DATOS"/>
    <s v="3148031372"/>
    <x v="1944"/>
    <x v="4"/>
    <s v="190697100552050012"/>
    <x v="4"/>
    <x v="2"/>
    <s v="Revisor Instalac. Regadas Oriente"/>
    <x v="1"/>
    <x v="0"/>
    <x v="3"/>
    <x v="1771"/>
    <s v="3 días 12:42"/>
    <x v="1285"/>
    <x v="0"/>
    <s v="SIN DATO"/>
    <s v="SIN DATO"/>
    <s v="SIN DATO"/>
    <s v="SIN DATO"/>
    <n v="-75.2649021"/>
    <n v="6.1421803400000003"/>
    <s v="SUR-ENE"/>
    <x v="1"/>
    <s v="1"/>
    <x v="0"/>
  </r>
  <r>
    <x v="1948"/>
    <x v="0"/>
    <s v="NUEVO"/>
    <s v="ENEDOM"/>
    <d v="2026-07-07T12:46:08"/>
    <x v="1774"/>
    <n v="1000908933"/>
    <s v="ISABEL CRISTINA ARANGO ZAPATA"/>
    <s v="SIN DATOS"/>
    <s v="3042508693"/>
    <x v="1945"/>
    <x v="16"/>
    <s v="190736103725200002"/>
    <x v="16"/>
    <x v="4"/>
    <s v="Region Nordeste"/>
    <x v="1"/>
    <x v="0"/>
    <x v="4"/>
    <x v="1772"/>
    <s v="3 días 12:46"/>
    <x v="573"/>
    <x v="1"/>
    <s v="SIN DATO"/>
    <s v="SIN DATO"/>
    <s v="SIN DATO"/>
    <s v="SIN DATO"/>
    <n v="-74.690513269999997"/>
    <n v="7.0904052200000001"/>
    <s v="SUR-ENE"/>
    <x v="4"/>
    <s v="1"/>
    <x v="1"/>
  </r>
  <r>
    <x v="1949"/>
    <x v="1"/>
    <s v="NUEVO"/>
    <s v="ENECNX"/>
    <d v="2026-07-07T12:50:12"/>
    <x v="1775"/>
    <n v="900777063"/>
    <s v="SPORTY CITY S.A.S"/>
    <s v="5059901"/>
    <s v="3137637975"/>
    <x v="1946"/>
    <x v="13"/>
    <s v="050720001001410540"/>
    <x v="13"/>
    <x v="1"/>
    <s v="Revisor Puntos de Conexión Metrosur"/>
    <x v="1"/>
    <x v="0"/>
    <x v="1"/>
    <x v="1773"/>
    <s v="3 días 12:50"/>
    <x v="1286"/>
    <x v="1"/>
    <s v="SIN DATO"/>
    <s v="SIN DATO"/>
    <s v="SIN DATO"/>
    <s v="SIN DATO"/>
    <n v="-75.594841000000002"/>
    <n v="6.2124110000000003"/>
    <s v="SUR-ENE"/>
    <x v="2"/>
    <s v="1"/>
    <x v="1"/>
  </r>
  <r>
    <x v="1950"/>
    <x v="0"/>
    <s v="NUEVO"/>
    <s v="ENERES"/>
    <d v="2026-07-07T12:53:10"/>
    <x v="1776"/>
    <n v="1045020758"/>
    <s v="DUENEY SUAREZ RAMIREZ"/>
    <s v="SIN DATOS"/>
    <s v="3145271143"/>
    <x v="1947"/>
    <x v="4"/>
    <s v="190698200000559120"/>
    <x v="4"/>
    <x v="2"/>
    <s v="Revisor Instalac. Regadas Oriente"/>
    <x v="0"/>
    <x v="0"/>
    <x v="2"/>
    <x v="1774"/>
    <s v="3 días 12:53"/>
    <x v="1287"/>
    <x v="0"/>
    <s v="SIN DATO"/>
    <s v="SIN DATO"/>
    <s v="SIN DATO"/>
    <s v="SIN DATO"/>
    <n v="-75.243091820000004"/>
    <n v="6.1259163799999996"/>
    <s v="SUR-ENE"/>
    <x v="1"/>
    <s v="1"/>
    <x v="0"/>
  </r>
  <r>
    <x v="1951"/>
    <x v="0"/>
    <s v="NUEVO"/>
    <s v="ENERES"/>
    <d v="2026-07-07T12:56:29"/>
    <x v="1777"/>
    <n v="21848072"/>
    <s v="MARIA ISABEL MARULANDA  RESTREPO"/>
    <s v="SIN DATOS"/>
    <s v="3117022124"/>
    <x v="1948"/>
    <x v="32"/>
    <s v="190400200582200005"/>
    <x v="32"/>
    <x v="2"/>
    <s v="Revisor Instalac. Regadas Oriente"/>
    <x v="0"/>
    <x v="0"/>
    <x v="2"/>
    <x v="1775"/>
    <s v="3 días 12:56"/>
    <x v="1288"/>
    <x v="0"/>
    <s v="SIN DATO"/>
    <s v="SIN DATO"/>
    <s v="SIN DATO"/>
    <s v="SIN DATO"/>
    <n v="-75.351194570000004"/>
    <n v="5.9491192799999997"/>
    <s v="SUR-ENE"/>
    <x v="1"/>
    <s v="1"/>
    <x v="0"/>
  </r>
  <r>
    <x v="1952"/>
    <x v="1"/>
    <s v="NUEVO"/>
    <s v="ENECNX"/>
    <d v="2026-07-07T13:01:37"/>
    <x v="1778"/>
    <n v="70907032"/>
    <s v="LEADRO ADOLFO DUQUE ARISTIZABAL"/>
    <s v="SIN DATOS"/>
    <s v="3113436648"/>
    <x v="1949"/>
    <x v="18"/>
    <s v="190616200492881001"/>
    <x v="18"/>
    <x v="1"/>
    <s v="Revisor Punto de Conexión Oriente"/>
    <x v="0"/>
    <x v="0"/>
    <x v="1"/>
    <x v="1776"/>
    <s v="3 días 13:01"/>
    <x v="1289"/>
    <x v="1"/>
    <s v="SIN DATO"/>
    <s v="SIN DATO"/>
    <s v="SIN DATO"/>
    <s v="SIN DATO"/>
    <n v="-75.452336000000003"/>
    <n v="6.1738100100000004"/>
    <s v="SUR-ENE"/>
    <x v="1"/>
    <s v="1"/>
    <x v="1"/>
  </r>
  <r>
    <x v="1953"/>
    <x v="0"/>
    <s v="NUEVO"/>
    <s v="ENERES"/>
    <d v="2026-07-07T13:07:54"/>
    <x v="1779"/>
    <n v="1147951133"/>
    <s v="JESSICA PATRICIA URAGAMA GUARABATA"/>
    <s v="4821014"/>
    <s v="3218081973"/>
    <x v="1950"/>
    <x v="13"/>
    <s v="055119006400850201"/>
    <x v="13"/>
    <x v="2"/>
    <s v="Revisor Instal. Regadas Metrosur"/>
    <x v="1"/>
    <x v="0"/>
    <x v="3"/>
    <x v="1777"/>
    <s v="3 días 13:07"/>
    <x v="1290"/>
    <x v="0"/>
    <s v="SIN DATO"/>
    <s v="SIN DATO"/>
    <s v="SIN DATO"/>
    <s v="SIN DATO"/>
    <n v="-75.539462420000007"/>
    <n v="6.2525194600000003"/>
    <s v="SUR-ENE"/>
    <x v="2"/>
    <s v="1"/>
    <x v="0"/>
  </r>
  <r>
    <x v="1954"/>
    <x v="0"/>
    <s v="NUEVO"/>
    <s v="ENEDOM"/>
    <d v="2026-07-07T13:07:59"/>
    <x v="1780"/>
    <n v="1013558770"/>
    <s v="JUAN DIEGO VELASQUEZ PIEDRAHITA"/>
    <s v="SIN DATOS"/>
    <s v="3233783623"/>
    <x v="1951"/>
    <x v="80"/>
    <s v="190091100201959001"/>
    <x v="79"/>
    <x v="4"/>
    <s v="Habilitación Viviendas Suroeste"/>
    <x v="1"/>
    <x v="0"/>
    <x v="4"/>
    <x v="1778"/>
    <s v="3 días 13:07"/>
    <x v="1291"/>
    <x v="1"/>
    <s v="SIN DATO"/>
    <s v="SIN DATO"/>
    <s v="SIN DATO"/>
    <s v="SIN DATO"/>
    <n v="-75.976236"/>
    <n v="5.7459619999999996"/>
    <s v="SUR-ENE"/>
    <x v="3"/>
    <s v="1"/>
    <x v="1"/>
  </r>
  <r>
    <x v="1955"/>
    <x v="1"/>
    <s v="NUEVO"/>
    <s v="ENECNX"/>
    <d v="2026-07-07T13:11:01"/>
    <x v="1781"/>
    <n v="15447980"/>
    <s v="DAVID AGUDELO GOMEZ"/>
    <s v="SIN DATOS"/>
    <s v="3192327537"/>
    <x v="1952"/>
    <x v="14"/>
    <s v="190149100112062000"/>
    <x v="14"/>
    <x v="1"/>
    <s v="Revisor Punto de Conexión Oriente"/>
    <x v="1"/>
    <x v="0"/>
    <x v="1"/>
    <x v="1779"/>
    <s v="3 días 13:11"/>
    <x v="1292"/>
    <x v="1"/>
    <s v="SIN DATO"/>
    <s v="SIN DATO"/>
    <s v="SIN DATO"/>
    <s v="SIN DATO"/>
    <n v="-75.338973999999993"/>
    <n v="6.0869410000000004"/>
    <s v="SUR-ENE"/>
    <x v="1"/>
    <s v="1"/>
    <x v="1"/>
  </r>
  <r>
    <x v="1956"/>
    <x v="0"/>
    <s v="NUEVO"/>
    <s v="ENERES"/>
    <d v="2026-07-07T13:15:58"/>
    <x v="1782"/>
    <n v="901823757"/>
    <s v="ARQUICONSTRUYE EDIFICAR S.A.S."/>
    <s v="SIN DATOS"/>
    <s v="3216635570"/>
    <x v="1953"/>
    <x v="13"/>
    <s v="050425406000580301"/>
    <x v="13"/>
    <x v="2"/>
    <s v="METROSUR Vin. Leg. Ref. Concentrada"/>
    <x v="1"/>
    <x v="0"/>
    <x v="3"/>
    <x v="1780"/>
    <s v="3 días 13:15"/>
    <x v="1293"/>
    <x v="0"/>
    <s v="SIN DATO"/>
    <s v="SIN DATO"/>
    <s v="SIN DATO"/>
    <s v="SIN DATO"/>
    <n v="-75.610884501000001"/>
    <n v="6.2574398200000596"/>
    <s v="SUR-ENE"/>
    <x v="2"/>
    <s v="1"/>
    <x v="0"/>
  </r>
  <r>
    <x v="1957"/>
    <x v="0"/>
    <s v="NUEVO"/>
    <s v="ENERES"/>
    <d v="2026-07-07T13:17:20"/>
    <x v="1783"/>
    <n v="70692860"/>
    <s v="FRANCISCO ANTONIO DUQUE LONDOÑO"/>
    <s v="SIN DATOS"/>
    <s v="3148031372"/>
    <x v="1954"/>
    <x v="4"/>
    <s v="190697100552050013"/>
    <x v="4"/>
    <x v="2"/>
    <s v="Revisor Instalac. Regadas Oriente"/>
    <x v="1"/>
    <x v="0"/>
    <x v="3"/>
    <x v="1781"/>
    <s v="3 días 13:17"/>
    <x v="604"/>
    <x v="0"/>
    <s v="SIN DATO"/>
    <s v="SIN DATO"/>
    <s v="SIN DATO"/>
    <s v="SIN DATO"/>
    <n v="-75.2649021"/>
    <n v="6.1421803400000003"/>
    <s v="SUR-ENE"/>
    <x v="1"/>
    <s v="1"/>
    <x v="0"/>
  </r>
  <r>
    <x v="1958"/>
    <x v="0"/>
    <s v="NUEVO"/>
    <s v="ENERES"/>
    <d v="2026-07-07T13:19:27"/>
    <x v="1784"/>
    <n v="98606193"/>
    <s v="ELKIN FERNANDO PARRA ZULETA"/>
    <s v="SIN DATOS"/>
    <s v="3216411385"/>
    <x v="1955"/>
    <x v="26"/>
    <s v="174008167128000001"/>
    <x v="26"/>
    <x v="2"/>
    <s v="Region Nordeste"/>
    <x v="0"/>
    <x v="0"/>
    <x v="2"/>
    <x v="1782"/>
    <s v="3 días 13:19"/>
    <x v="1294"/>
    <x v="0"/>
    <s v="SIN DATO"/>
    <s v="SIN DATO"/>
    <s v="SIN DATO"/>
    <s v="SIN DATO"/>
    <n v="-75.206982999999994"/>
    <n v="6.7485569999999999"/>
    <s v="SUR-ENE"/>
    <x v="4"/>
    <s v="1"/>
    <x v="0"/>
  </r>
  <r>
    <x v="1959"/>
    <x v="0"/>
    <s v="NUEVO"/>
    <s v="ENERES"/>
    <d v="2026-07-07T13:23:03"/>
    <x v="1785"/>
    <n v="680625"/>
    <s v="RUBEN ANTONIO YEPES CORREA"/>
    <s v="SIN DATOS"/>
    <s v="3108459462"/>
    <x v="1956"/>
    <x v="1"/>
    <s v="190375100608950015"/>
    <x v="1"/>
    <x v="2"/>
    <s v="Revisor Instalac. Regadas Oriente"/>
    <x v="1"/>
    <x v="0"/>
    <x v="3"/>
    <x v="1783"/>
    <s v="3 días 13:23"/>
    <x v="1295"/>
    <x v="0"/>
    <s v="SIN DATO"/>
    <s v="SIN DATO"/>
    <s v="SIN DATO"/>
    <s v="SIN DATO"/>
    <n v="-75.440032000000002"/>
    <n v="6.0239719999999997"/>
    <s v="SUR-ENE"/>
    <x v="1"/>
    <s v="1"/>
    <x v="0"/>
  </r>
  <r>
    <x v="1960"/>
    <x v="0"/>
    <s v="NUEVO"/>
    <s v="ENEDOM"/>
    <d v="2026-07-07T13:24:05"/>
    <x v="1786"/>
    <n v="1003889058"/>
    <s v="YAN CARLOS MOSQUERA ASPRILLA"/>
    <s v="SIN DATOS"/>
    <s v="3007459037"/>
    <x v="1957"/>
    <x v="13"/>
    <s v="055117107200270114"/>
    <x v="13"/>
    <x v="4"/>
    <s v="METROSUR Vin. Legal. y Ref. Rega."/>
    <x v="1"/>
    <x v="0"/>
    <x v="4"/>
    <x v="1784"/>
    <s v="3 días 13:24"/>
    <x v="1296"/>
    <x v="1"/>
    <s v="SIN DATO"/>
    <s v="SIN DATO"/>
    <s v="SIN DATO"/>
    <s v="SIN DATO"/>
    <n v="-75.540823430000003"/>
    <n v="6.2500869200000002"/>
    <s v="SUR-ENE"/>
    <x v="2"/>
    <s v="1"/>
    <x v="1"/>
  </r>
  <r>
    <x v="1961"/>
    <x v="1"/>
    <s v="NUEVO"/>
    <s v="ENECNX"/>
    <d v="2026-07-07T13:25:27"/>
    <x v="1787"/>
    <n v="1042061220"/>
    <s v="ANDRES FLOREZ YEPEZ"/>
    <s v="SIN DATOS"/>
    <s v="3001663159"/>
    <x v="1958"/>
    <x v="12"/>
    <s v="190679100188405000"/>
    <x v="12"/>
    <x v="1"/>
    <s v="Revisor Puntos de Conexión Suroeste"/>
    <x v="1"/>
    <x v="0"/>
    <x v="1"/>
    <x v="1785"/>
    <s v="3 días 13:25"/>
    <x v="1297"/>
    <x v="1"/>
    <s v="SIN DATO"/>
    <s v="SIN DATO"/>
    <s v="SIN DATO"/>
    <s v="SIN DATO"/>
    <n v="-75.567583999999997"/>
    <n v="5.8771300000000002"/>
    <s v="SUR-ENE"/>
    <x v="3"/>
    <s v="1"/>
    <x v="1"/>
  </r>
  <r>
    <x v="1962"/>
    <x v="0"/>
    <s v="NUEVO"/>
    <s v="ENERES"/>
    <d v="2026-07-07T13:29:40"/>
    <x v="1788"/>
    <n v="32527943"/>
    <s v="PIEDAD VICTORIA BERMUDEZ BEDOYA"/>
    <s v="2105153"/>
    <s v="3113367627"/>
    <x v="1959"/>
    <x v="37"/>
    <s v="900058610002215085"/>
    <x v="37"/>
    <x v="2"/>
    <s v="Revisor Instala. Regadas Suroeste"/>
    <x v="1"/>
    <x v="0"/>
    <x v="3"/>
    <x v="1786"/>
    <s v="3 días 13:29"/>
    <x v="62"/>
    <x v="0"/>
    <s v="SIN DATO"/>
    <s v="SIN DATO"/>
    <s v="SIN DATO"/>
    <s v="SIN DATO"/>
    <n v="-75.774467161000004"/>
    <n v="5.9552305860000301"/>
    <s v="SUR-ENE"/>
    <x v="3"/>
    <s v="1"/>
    <x v="0"/>
  </r>
  <r>
    <x v="1963"/>
    <x v="0"/>
    <s v="NUEVO"/>
    <s v="ENEDOM"/>
    <d v="2026-07-07T13:38:15"/>
    <x v="1789"/>
    <n v="43251612"/>
    <s v="MARIA MARIELA MOSQUERA ASPRILLA"/>
    <s v="SIN DATOS"/>
    <s v="3147753929"/>
    <x v="1960"/>
    <x v="13"/>
    <s v="055117107200270112"/>
    <x v="13"/>
    <x v="4"/>
    <s v="METROSUR Vin. Legal. y Ref. Rega."/>
    <x v="1"/>
    <x v="0"/>
    <x v="4"/>
    <x v="1787"/>
    <s v="3 días 13:38"/>
    <x v="1298"/>
    <x v="1"/>
    <s v="SIN DATO"/>
    <s v="SIN DATO"/>
    <s v="SIN DATO"/>
    <s v="SIN DATO"/>
    <n v="-75.540823430000003"/>
    <n v="6.2500869200000002"/>
    <s v="SUR-ENE"/>
    <x v="2"/>
    <s v="1"/>
    <x v="1"/>
  </r>
  <r>
    <x v="1964"/>
    <x v="1"/>
    <s v="NUEVO"/>
    <s v="ENECNX"/>
    <d v="2026-07-07T13:38:38"/>
    <x v="1790"/>
    <n v="70095533"/>
    <s v="ALVARO EMILIO  SANCHEZ MORALES"/>
    <s v="SIN DATOS"/>
    <s v="3155455910"/>
    <x v="1961"/>
    <x v="11"/>
    <s v="190318203210650000"/>
    <x v="11"/>
    <x v="1"/>
    <s v="Revisor Punto de Conexión Oriente"/>
    <x v="0"/>
    <x v="0"/>
    <x v="1"/>
    <x v="1788"/>
    <s v="3 días 13:38"/>
    <x v="1299"/>
    <x v="1"/>
    <s v="SIN DATO"/>
    <s v="SIN DATO"/>
    <s v="SIN DATO"/>
    <s v="SIN DATO"/>
    <n v="-75.475155169999994"/>
    <n v="6.2882167999999998"/>
    <s v="SUR-ENE"/>
    <x v="1"/>
    <s v="1"/>
    <x v="1"/>
  </r>
  <r>
    <x v="1965"/>
    <x v="1"/>
    <s v="NUEVO"/>
    <s v="ENECNX"/>
    <d v="2026-07-07T13:39:37"/>
    <x v="1791"/>
    <n v="8317714"/>
    <s v="EZEQUIEL PUERTA AGUDELO"/>
    <s v="SIN DATOS"/>
    <s v="3192327537"/>
    <x v="1962"/>
    <x v="14"/>
    <s v="190149200622520000"/>
    <x v="14"/>
    <x v="1"/>
    <s v="Revisor Punto de Conexión Oriente"/>
    <x v="0"/>
    <x v="0"/>
    <x v="1"/>
    <x v="1789"/>
    <s v="3 días 13:39"/>
    <x v="1300"/>
    <x v="1"/>
    <s v="SIN DATO"/>
    <s v="SIN DATO"/>
    <s v="SIN DATO"/>
    <s v="SIN DATO"/>
    <n v="-75.332310930000006"/>
    <n v="6.1010392099999997"/>
    <s v="SUR-ENE"/>
    <x v="1"/>
    <s v="1"/>
    <x v="1"/>
  </r>
  <r>
    <x v="1966"/>
    <x v="0"/>
    <s v="NUEVO"/>
    <s v="ENERES"/>
    <d v="2026-07-07T13:43:23"/>
    <x v="1792"/>
    <n v="43788765"/>
    <s v="LUZ MARLENY GARCIA ZULUAGA"/>
    <s v="SIN DATOS"/>
    <s v="3207822117"/>
    <x v="1963"/>
    <x v="4"/>
    <s v="190698200514400002"/>
    <x v="4"/>
    <x v="2"/>
    <s v="Revisor Instalac. Regadas Oriente"/>
    <x v="0"/>
    <x v="0"/>
    <x v="2"/>
    <x v="1790"/>
    <s v="3 días 13:43"/>
    <x v="1301"/>
    <x v="0"/>
    <s v="SIN DATO"/>
    <s v="SIN DATO"/>
    <s v="SIN DATO"/>
    <s v="SIN DATO"/>
    <n v="-75.274787799999999"/>
    <n v="6.1545938700000002"/>
    <s v="SUR-ENE"/>
    <x v="1"/>
    <s v="1"/>
    <x v="0"/>
  </r>
  <r>
    <x v="1967"/>
    <x v="0"/>
    <s v="NUEVO"/>
    <s v="ENERES"/>
    <d v="2026-07-07T13:43:39"/>
    <x v="1793"/>
    <n v="72158459"/>
    <s v="JORGE WILSON GONZALEZ RAMIREZ"/>
    <s v="8691892"/>
    <s v="3116192228"/>
    <x v="1964"/>
    <x v="43"/>
    <s v="900057560002216762"/>
    <x v="43"/>
    <x v="2"/>
    <s v="Revisor Instalac. Regadas Oriente"/>
    <x v="1"/>
    <x v="0"/>
    <x v="3"/>
    <x v="1791"/>
    <s v="3 días 13:43"/>
    <x v="412"/>
    <x v="0"/>
    <s v="SIN DATO"/>
    <s v="SIN DATO"/>
    <s v="SIN DATO"/>
    <s v="SIN DATO"/>
    <n v="-75.061094323000006"/>
    <n v="5.7595923510000402"/>
    <s v="SUR-ENE"/>
    <x v="1"/>
    <s v="1"/>
    <x v="0"/>
  </r>
  <r>
    <x v="1968"/>
    <x v="3"/>
    <s v="NUEVO"/>
    <s v="ENEMVI"/>
    <d v="2026-07-07T13:57:00"/>
    <x v="1794"/>
    <n v="1036393538"/>
    <s v="DIEGO ALBERTO RAMIREZ ALZATE"/>
    <s v="SIN DATOS"/>
    <s v="3128909600"/>
    <x v="1965"/>
    <x v="14"/>
    <s v="190149200601500000"/>
    <x v="14"/>
    <x v="5"/>
    <s v="ORIENTE-RMRT-Edwin F. Feria Torres"/>
    <x v="0"/>
    <x v="0"/>
    <x v="8"/>
    <x v="1792"/>
    <s v="3 días 13:57"/>
    <x v="1302"/>
    <x v="0"/>
    <s v="SIN DATO"/>
    <s v="SIN DATO"/>
    <s v="SIN DATO"/>
    <s v="SIN DATO"/>
    <n v="-75.308521069999998"/>
    <n v="6.1052033300000002"/>
    <s v="SUR-ENE"/>
    <x v="1"/>
    <s v="1"/>
    <x v="0"/>
  </r>
  <r>
    <x v="1969"/>
    <x v="1"/>
    <s v="NUEVO"/>
    <s v="ENECNX"/>
    <d v="2026-07-07T13:59:01"/>
    <x v="1795"/>
    <n v="1041329155"/>
    <s v="WILMAR ESNEIDER HENAO VALENCIA"/>
    <s v="SIN DATOS"/>
    <s v="3157568736"/>
    <x v="1966"/>
    <x v="3"/>
    <s v="190674200622058102"/>
    <x v="3"/>
    <x v="1"/>
    <s v="Revisor Punto de Conexión Oriente"/>
    <x v="0"/>
    <x v="0"/>
    <x v="1"/>
    <x v="1793"/>
    <s v="3 días 13:59"/>
    <x v="1303"/>
    <x v="1"/>
    <s v="SIN DATO"/>
    <s v="SIN DATO"/>
    <s v="SIN DATO"/>
    <s v="SIN DATO"/>
    <n v="-75.342766999999995"/>
    <n v="6.2793460000000003"/>
    <s v="SUR-ENE"/>
    <x v="1"/>
    <s v="1"/>
    <x v="1"/>
  </r>
  <r>
    <x v="1970"/>
    <x v="1"/>
    <s v="NUEVO"/>
    <s v="ENECNX"/>
    <d v="2026-07-07T14:00:29"/>
    <x v="1796"/>
    <n v="70097519"/>
    <s v="FABIAN DE JESUS HERNANDEZ HERNANDEZ"/>
    <s v="SIN DATOS"/>
    <s v="3127547997"/>
    <x v="1967"/>
    <x v="5"/>
    <s v="181070996000000003"/>
    <x v="5"/>
    <x v="1"/>
    <s v="Revisor Punto de Conexión Oriente"/>
    <x v="0"/>
    <x v="0"/>
    <x v="1"/>
    <x v="1794"/>
    <s v="3 días 14:00"/>
    <x v="714"/>
    <x v="1"/>
    <s v="SIN DATO"/>
    <s v="SIN DATO"/>
    <s v="SIN DATO"/>
    <s v="SIN DATO"/>
    <n v="-75.213849069999995"/>
    <n v="6.2057840799999999"/>
    <s v="SUR-ENE"/>
    <x v="1"/>
    <s v="1"/>
    <x v="1"/>
  </r>
  <r>
    <x v="1971"/>
    <x v="0"/>
    <s v="NUEVO"/>
    <s v="ENEDOM"/>
    <d v="2026-07-07T14:01:59"/>
    <x v="1797"/>
    <n v="1036946359"/>
    <s v="VERONICA JOHANA RAMIREZ"/>
    <s v="5669640"/>
    <s v="3044215238"/>
    <x v="1968"/>
    <x v="13"/>
    <s v="122013705000000001"/>
    <x v="13"/>
    <x v="4"/>
    <s v="METROSUR Vin. Legal. y Ref. Rega."/>
    <x v="0"/>
    <x v="0"/>
    <x v="7"/>
    <x v="1795"/>
    <s v="3 días 14:01"/>
    <x v="1304"/>
    <x v="0"/>
    <s v="SIN DATO"/>
    <s v="SIN DATO"/>
    <s v="SIN DATO"/>
    <s v="SIN DATO"/>
    <n v="-75.502106370000007"/>
    <n v="6.2394653199999999"/>
    <s v="SUR-ENE"/>
    <x v="2"/>
    <s v="1"/>
    <x v="0"/>
  </r>
  <r>
    <x v="1972"/>
    <x v="0"/>
    <s v="NUEVO"/>
    <s v="ENERES"/>
    <d v="2026-07-07T14:02:28"/>
    <x v="1798"/>
    <n v="1128390063"/>
    <s v="ADIELA CRISTINA ECHAVARRIA MARULANDA"/>
    <s v="SIN DATOS"/>
    <s v="3218499731"/>
    <x v="1969"/>
    <x v="14"/>
    <s v="190149200750340001"/>
    <x v="14"/>
    <x v="2"/>
    <s v="Revisor Instalac. Regadas Oriente"/>
    <x v="0"/>
    <x v="0"/>
    <x v="2"/>
    <x v="1796"/>
    <s v="3 días 14:02"/>
    <x v="1305"/>
    <x v="0"/>
    <s v="SIN DATO"/>
    <s v="SIN DATO"/>
    <s v="SIN DATO"/>
    <s v="SIN DATO"/>
    <n v="-75.338074719999994"/>
    <n v="6.0709546100000003"/>
    <s v="SUR-ENE"/>
    <x v="1"/>
    <s v="1"/>
    <x v="0"/>
  </r>
  <r>
    <x v="1973"/>
    <x v="0"/>
    <s v="NUEVO"/>
    <s v="ENEDOM"/>
    <d v="2026-07-10T11:13:50"/>
    <x v="1799"/>
    <n v="43263539"/>
    <s v="HEDI JOHANA LOPERA SALAS"/>
    <s v="SIN DATOS"/>
    <s v="3205951984"/>
    <x v="1970"/>
    <x v="13"/>
    <s v="055918330000210403"/>
    <x v="13"/>
    <x v="0"/>
    <s v="METROSUR Vin. Legal. y Ref. Rega."/>
    <x v="1"/>
    <x v="1"/>
    <x v="3"/>
    <x v="1797"/>
    <s v="0 días 11:13"/>
    <x v="760"/>
    <x v="0"/>
    <s v="9/07/2026 17:50:08"/>
    <s v="EFECTIVO PARA HV"/>
    <s v="ORLANDO DE JESUS TORRES TORRES"/>
    <s v="HV más pase 17 mts acometida 35 mts trafo 33905 en sistema integral "/>
    <n v="-75.602742090000007"/>
    <n v="6.2749776700000002"/>
    <s v="SUR-ENE"/>
    <x v="2"/>
    <s v="1"/>
    <x v="0"/>
  </r>
  <r>
    <x v="1974"/>
    <x v="1"/>
    <s v="NUEVO"/>
    <s v="ENECNX"/>
    <d v="2026-07-07T14:17:48"/>
    <x v="1800"/>
    <n v="900271987"/>
    <s v="GRUPO COLVIVA S.A.S."/>
    <s v="4440856"/>
    <s v="3104537766"/>
    <x v="1971"/>
    <x v="58"/>
    <s v="015316008001350005"/>
    <x v="58"/>
    <x v="1"/>
    <s v="Revisor Puntos de Conexión Metrosur"/>
    <x v="1"/>
    <x v="0"/>
    <x v="1"/>
    <x v="1798"/>
    <s v="3 días 14:17"/>
    <x v="1306"/>
    <x v="1"/>
    <s v="SIN DATO"/>
    <s v="SIN DATO"/>
    <s v="SIN DATO"/>
    <s v="SIN DATO"/>
    <n v="-75.60243543"/>
    <n v="6.1524200000000002"/>
    <s v="SUR-ENE"/>
    <x v="2"/>
    <s v="1"/>
    <x v="1"/>
  </r>
  <r>
    <x v="1975"/>
    <x v="1"/>
    <s v="NUEVO"/>
    <s v="ENECNX"/>
    <d v="2026-07-07T14:24:22"/>
    <x v="1801"/>
    <n v="902044449"/>
    <s v="LA SPRITZZERIA SAS"/>
    <s v="SIN DATOS"/>
    <s v="3122754093"/>
    <x v="1972"/>
    <x v="44"/>
    <s v="023410005000030000"/>
    <x v="44"/>
    <x v="1"/>
    <s v="Revisor Puntos de Conexión Metrosur"/>
    <x v="1"/>
    <x v="0"/>
    <x v="1"/>
    <x v="1799"/>
    <s v="3 días 14:24"/>
    <x v="1307"/>
    <x v="1"/>
    <s v="SIN DATO"/>
    <s v="SIN DATO"/>
    <s v="SIN DATO"/>
    <s v="SIN DATO"/>
    <n v="-75.586446899999999"/>
    <n v="6.1778292600000002"/>
    <s v="SUR-ENE"/>
    <x v="2"/>
    <s v="1"/>
    <x v="1"/>
  </r>
  <r>
    <x v="1976"/>
    <x v="0"/>
    <s v="NUEVO"/>
    <s v="ENERES"/>
    <d v="2026-07-07T14:33:58"/>
    <x v="1802"/>
    <n v="98584466"/>
    <s v="HUGO DE JESUS ARENAS CAÑAVERAL"/>
    <s v="SIN DATOS"/>
    <s v="3228791671"/>
    <x v="1973"/>
    <x v="12"/>
    <s v="190680200618350004"/>
    <x v="12"/>
    <x v="2"/>
    <s v="Revisor Instala. Regadas Suroeste"/>
    <x v="0"/>
    <x v="0"/>
    <x v="2"/>
    <x v="1800"/>
    <s v="3 días 14:33"/>
    <x v="879"/>
    <x v="0"/>
    <s v="SIN DATO"/>
    <s v="SIN DATO"/>
    <s v="SIN DATO"/>
    <s v="SIN DATO"/>
    <n v="-75.584813850000003"/>
    <n v="5.8853530599999999"/>
    <s v="SUR-ENE"/>
    <x v="3"/>
    <s v="1"/>
    <x v="0"/>
  </r>
  <r>
    <x v="1977"/>
    <x v="1"/>
    <s v="NUEVO"/>
    <s v="ENECNX"/>
    <d v="2026-07-07T14:36:22"/>
    <x v="1803"/>
    <n v="71795464"/>
    <s v="FABIO ANDRES OJEDA VANEGAS"/>
    <s v="SIN DATOS"/>
    <s v="3104297776"/>
    <x v="1974"/>
    <x v="50"/>
    <s v="190383100334100000"/>
    <x v="50"/>
    <x v="1"/>
    <s v="Revisor Puntos de Conexión Suroeste"/>
    <x v="1"/>
    <x v="0"/>
    <x v="1"/>
    <x v="1801"/>
    <s v="3 días 14:36"/>
    <x v="1308"/>
    <x v="1"/>
    <s v="SIN DATO"/>
    <s v="SIN DATO"/>
    <s v="SIN DATO"/>
    <s v="SIN DATO"/>
    <n v="-75.602464350000005"/>
    <n v="5.7384253300000001"/>
    <s v="SUR-ENE"/>
    <x v="3"/>
    <s v="1"/>
    <x v="1"/>
  </r>
  <r>
    <x v="1978"/>
    <x v="0"/>
    <s v="NUEVO"/>
    <s v="ENERES"/>
    <d v="2026-07-07T14:43:08"/>
    <x v="1804"/>
    <n v="70565299"/>
    <s v="HERNAN DE JESUS HINCAPIE MARIN"/>
    <s v="SIN DATOS"/>
    <s v="3146434587"/>
    <x v="1975"/>
    <x v="5"/>
    <s v="181055436800000007"/>
    <x v="5"/>
    <x v="2"/>
    <s v="Revisor Instalac. Regadas Oriente"/>
    <x v="0"/>
    <x v="0"/>
    <x v="2"/>
    <x v="1802"/>
    <s v="3 días 14:43"/>
    <x v="1309"/>
    <x v="0"/>
    <s v="SIN DATO"/>
    <s v="SIN DATO"/>
    <s v="SIN DATO"/>
    <s v="SIN DATO"/>
    <n v="-75.231071"/>
    <n v="6.189603"/>
    <s v="SUR-ENE"/>
    <x v="1"/>
    <s v="1"/>
    <x v="0"/>
  </r>
  <r>
    <x v="1979"/>
    <x v="0"/>
    <s v="NUEVO"/>
    <s v="ENERES"/>
    <d v="2026-07-07T14:50:02"/>
    <x v="1805"/>
    <n v="70505299"/>
    <s v="HERNAN DE JESUS HINCAPIE MARIN"/>
    <s v="SIN DATOS"/>
    <s v="3146434587"/>
    <x v="1976"/>
    <x v="5"/>
    <s v="181055436800000008"/>
    <x v="5"/>
    <x v="2"/>
    <s v="Revisor Instalac. Regadas Oriente"/>
    <x v="0"/>
    <x v="0"/>
    <x v="2"/>
    <x v="1803"/>
    <s v="3 días 14:50"/>
    <x v="1310"/>
    <x v="0"/>
    <s v="SIN DATO"/>
    <s v="SIN DATO"/>
    <s v="SIN DATO"/>
    <s v="SIN DATO"/>
    <n v="-75.231071"/>
    <n v="6.189603"/>
    <s v="SUR-ENE"/>
    <x v="1"/>
    <s v="1"/>
    <x v="0"/>
  </r>
  <r>
    <x v="1980"/>
    <x v="0"/>
    <s v="NUEVO"/>
    <s v="ENERES"/>
    <d v="2026-07-07T14:52:46"/>
    <x v="1806"/>
    <n v="1083879033"/>
    <s v="JHON ALEXANDER RODRIGUEZ RAMIREZ"/>
    <s v="SIN DATOS"/>
    <s v="3146563400"/>
    <x v="1977"/>
    <x v="8"/>
    <s v="190585200679600003"/>
    <x v="8"/>
    <x v="2"/>
    <s v="Revisor Instalac. Regadas Oriente"/>
    <x v="0"/>
    <x v="0"/>
    <x v="2"/>
    <x v="1804"/>
    <s v="3 días 14:52"/>
    <x v="1311"/>
    <x v="0"/>
    <s v="SIN DATO"/>
    <s v="SIN DATO"/>
    <s v="SIN DATO"/>
    <s v="SIN DATO"/>
    <n v="-74.638095500000006"/>
    <n v="6.0347879999999998"/>
    <s v="SUR-ENE"/>
    <x v="1"/>
    <s v="1"/>
    <x v="0"/>
  </r>
  <r>
    <x v="1981"/>
    <x v="0"/>
    <s v="NUEVO"/>
    <s v="ENEDOM"/>
    <d v="2026-07-07T14:54:09"/>
    <x v="1807"/>
    <n v="1148452231"/>
    <s v="ELKIN YESID LOPEZ MANYOMA"/>
    <s v="SIN DATOS"/>
    <s v="3118575604"/>
    <x v="1978"/>
    <x v="13"/>
    <s v="116005355870000222"/>
    <x v="13"/>
    <x v="4"/>
    <s v="METROSUR Vin. Legal. y Ref. Rega."/>
    <x v="1"/>
    <x v="0"/>
    <x v="4"/>
    <x v="1805"/>
    <s v="3 días 14:54"/>
    <x v="1312"/>
    <x v="1"/>
    <s v="SIN DATO"/>
    <s v="SIN DATO"/>
    <s v="SIN DATO"/>
    <s v="SIN DATO"/>
    <n v="-75.634771670000006"/>
    <n v="6.2346316699999997"/>
    <s v="SUR-ENE"/>
    <x v="2"/>
    <s v="1"/>
    <x v="1"/>
  </r>
  <r>
    <x v="1982"/>
    <x v="1"/>
    <s v="NUEVO"/>
    <s v="ENECNX"/>
    <d v="2026-07-07T14:57:55"/>
    <x v="1808"/>
    <n v="890907106"/>
    <s v="MUNICIPIO ENVIGADO"/>
    <s v="3394064"/>
    <s v="3207175025"/>
    <x v="1979"/>
    <x v="44"/>
    <s v="023428005100000000"/>
    <x v="44"/>
    <x v="1"/>
    <s v="Revisor Puntos de Conexión Metrosur"/>
    <x v="1"/>
    <x v="0"/>
    <x v="1"/>
    <x v="1806"/>
    <s v="3 días 14:57"/>
    <x v="1120"/>
    <x v="1"/>
    <s v="SIN DATO"/>
    <s v="SIN DATO"/>
    <s v="SIN DATO"/>
    <s v="SIN DATO"/>
    <n v="-75.591536149999996"/>
    <n v="6.1744584299999996"/>
    <s v="SUR-ENE"/>
    <x v="2"/>
    <s v="1"/>
    <x v="1"/>
  </r>
  <r>
    <x v="1983"/>
    <x v="1"/>
    <s v="NUEVO"/>
    <s v="ENECNX"/>
    <d v="2026-07-07T15:18:59"/>
    <x v="1809"/>
    <n v="900314995"/>
    <s v="CONSTRUBIENES J.G S.A.S"/>
    <s v="4639882"/>
    <s v="3117902767"/>
    <x v="1980"/>
    <x v="56"/>
    <s v="190607200512152000"/>
    <x v="56"/>
    <x v="1"/>
    <s v="Revisor Punto de Conexión Oriente"/>
    <x v="0"/>
    <x v="0"/>
    <x v="1"/>
    <x v="1807"/>
    <s v="3 días 15:18"/>
    <x v="1313"/>
    <x v="1"/>
    <s v="SIN DATO"/>
    <s v="SIN DATO"/>
    <s v="SIN DATO"/>
    <s v="SIN DATO"/>
    <n v="-75.481022999999993"/>
    <n v="6.0914989999999998"/>
    <s v="SUR-ENE"/>
    <x v="1"/>
    <s v="1"/>
    <x v="1"/>
  </r>
  <r>
    <x v="1984"/>
    <x v="1"/>
    <s v="NUEVO"/>
    <s v="ENECNX"/>
    <d v="2026-07-07T15:53:22"/>
    <x v="1810"/>
    <n v="900777063"/>
    <s v="SPORTY CITY S.A.S"/>
    <s v="5059901"/>
    <s v="3137637975"/>
    <x v="1981"/>
    <x v="58"/>
    <s v="017424004100620406"/>
    <x v="58"/>
    <x v="1"/>
    <s v="Revisor Puntos de Conexión Metrosur"/>
    <x v="1"/>
    <x v="0"/>
    <x v="1"/>
    <x v="1808"/>
    <s v="3 días 15:53"/>
    <x v="1314"/>
    <x v="1"/>
    <s v="SIN DATO"/>
    <s v="SIN DATO"/>
    <s v="SIN DATO"/>
    <s v="SIN DATO"/>
    <n v="-75.617506950000006"/>
    <n v="6.1490349999999996"/>
    <s v="SUR-ENE"/>
    <x v="2"/>
    <s v="1"/>
    <x v="1"/>
  </r>
  <r>
    <x v="1985"/>
    <x v="1"/>
    <s v="NUEVO"/>
    <s v="ENECNX"/>
    <d v="2026-07-07T16:18:30"/>
    <x v="1811"/>
    <n v="1037323979"/>
    <s v="ESNEYDER FERNANDO CARDONA ALVAREZ"/>
    <s v="SIN DATOS"/>
    <s v="3106121850"/>
    <x v="1982"/>
    <x v="41"/>
    <s v="190364200726400000"/>
    <x v="41"/>
    <x v="1"/>
    <s v="Revisor Puntos de Conexión Suroeste"/>
    <x v="0"/>
    <x v="0"/>
    <x v="1"/>
    <x v="1809"/>
    <s v="3 días 16:18"/>
    <x v="1315"/>
    <x v="1"/>
    <s v="SIN DATO"/>
    <s v="SIN DATO"/>
    <s v="SIN DATO"/>
    <s v="SIN DATO"/>
    <n v="-75.842254929999996"/>
    <n v="5.5929108999999997"/>
    <s v="SUR-ENE"/>
    <x v="3"/>
    <s v="1"/>
    <x v="1"/>
  </r>
  <r>
    <x v="1986"/>
    <x v="1"/>
    <s v="NUEVO"/>
    <s v="ENECNX"/>
    <d v="2026-07-07T16:18:42"/>
    <x v="1812"/>
    <n v="890907106"/>
    <s v="MUNICIPIO ENVIGADO"/>
    <s v="3394064"/>
    <s v="3023324512"/>
    <x v="1983"/>
    <x v="44"/>
    <s v="022113005000500000"/>
    <x v="44"/>
    <x v="1"/>
    <s v="Revisor Puntos de Conexión Metrosur"/>
    <x v="1"/>
    <x v="0"/>
    <x v="1"/>
    <x v="1810"/>
    <s v="3 días 16:18"/>
    <x v="1315"/>
    <x v="1"/>
    <s v="SIN DATO"/>
    <s v="SIN DATO"/>
    <s v="SIN DATO"/>
    <s v="SIN DATO"/>
    <n v="-75.558764999999994"/>
    <n v="6.1750030000000002"/>
    <s v="SUR-ENE"/>
    <x v="2"/>
    <s v="1"/>
    <x v="1"/>
  </r>
  <r>
    <x v="1987"/>
    <x v="1"/>
    <s v="NUEVO"/>
    <s v="ENECNX"/>
    <d v="2026-07-07T16:48:18"/>
    <x v="1813"/>
    <n v="43057623"/>
    <s v="ANGELA PATRICIA MENDOZA GONZALEZ"/>
    <s v="SIN DATOS"/>
    <s v="3104706701"/>
    <x v="1984"/>
    <x v="49"/>
    <s v="176002304000000012"/>
    <x v="49"/>
    <x v="1"/>
    <s v="Revisor Punto de Conexión Oriente"/>
    <x v="0"/>
    <x v="0"/>
    <x v="1"/>
    <x v="1811"/>
    <s v="3 días 16:48"/>
    <x v="1316"/>
    <x v="1"/>
    <s v="SIN DATO"/>
    <s v="SIN DATO"/>
    <s v="SIN DATO"/>
    <s v="SIN DATO"/>
    <n v="-75.157743463000003"/>
    <n v="6.24563899000003"/>
    <s v="SUR-ENE"/>
    <x v="1"/>
    <s v="1"/>
    <x v="1"/>
  </r>
  <r>
    <x v="1988"/>
    <x v="0"/>
    <s v="NUEVO"/>
    <s v="ENEDOM"/>
    <d v="2026-07-07T17:19:10"/>
    <x v="1814"/>
    <n v="42731814"/>
    <s v="ESTER OLIVIA MORENO GIRALDO"/>
    <s v="SIN DATOS"/>
    <s v="3108050824"/>
    <x v="1985"/>
    <x v="41"/>
    <s v="190364200843650010"/>
    <x v="41"/>
    <x v="4"/>
    <s v="Habilitación Viviendas Suroeste"/>
    <x v="0"/>
    <x v="0"/>
    <x v="7"/>
    <x v="1812"/>
    <s v="3 días 17:19"/>
    <x v="1317"/>
    <x v="0"/>
    <s v="SIN DATO"/>
    <s v="SIN DATO"/>
    <s v="SIN DATO"/>
    <s v="SIN DATO"/>
    <n v="-75.866035220000001"/>
    <n v="5.5663144100000004"/>
    <s v="SUR-ENE"/>
    <x v="3"/>
    <s v="1"/>
    <x v="0"/>
  </r>
  <r>
    <x v="1989"/>
    <x v="0"/>
    <s v="NUEVO"/>
    <s v="ENEDOM"/>
    <d v="2026-07-07T20:06:53"/>
    <x v="1815"/>
    <n v="1216725837"/>
    <s v="JUAN DAVID URRUTIA MARTINEZ"/>
    <s v="SIN DATOS"/>
    <s v="3245768037"/>
    <x v="1986"/>
    <x v="13"/>
    <s v="055015556000190201"/>
    <x v="13"/>
    <x v="4"/>
    <s v="METROSUR Vin. Legal. y Ref. Rega."/>
    <x v="1"/>
    <x v="0"/>
    <x v="4"/>
    <x v="1813"/>
    <s v="3 días 20:06"/>
    <x v="1318"/>
    <x v="1"/>
    <s v="SIN DATO"/>
    <s v="SIN DATO"/>
    <s v="SIN DATO"/>
    <s v="SIN DATO"/>
    <n v="-75.531335999999996"/>
    <n v="6.2367920000000003"/>
    <s v="SUR-ENE"/>
    <x v="2"/>
    <s v="1"/>
    <x v="1"/>
  </r>
  <r>
    <x v="1990"/>
    <x v="1"/>
    <s v="NUEVO"/>
    <s v="ENECNX"/>
    <d v="2026-07-07T20:37:55"/>
    <x v="1816"/>
    <n v="1017217880"/>
    <s v="YEISON ESTIBEN LOPEZ GIRALDO"/>
    <s v="0"/>
    <s v="3044754665"/>
    <x v="1987"/>
    <x v="13"/>
    <s v="055710007200270000"/>
    <x v="13"/>
    <x v="1"/>
    <s v="Revisor Puntos de Conexión Metrosur"/>
    <x v="1"/>
    <x v="0"/>
    <x v="1"/>
    <x v="1814"/>
    <s v="3 días 20:37"/>
    <x v="1319"/>
    <x v="1"/>
    <s v="SIN DATO"/>
    <s v="SIN DATO"/>
    <s v="SIN DATO"/>
    <s v="SIN DATO"/>
    <n v="-75.593669129999995"/>
    <n v="6.2619439999999997"/>
    <s v="SUR-ENE"/>
    <x v="2"/>
    <s v="1"/>
    <x v="1"/>
  </r>
  <r>
    <x v="1991"/>
    <x v="0"/>
    <s v="NUEVO"/>
    <s v="ENERES"/>
    <d v="2026-07-08T06:41:14"/>
    <x v="1817"/>
    <n v="1036225164"/>
    <s v="ALQUIVER CIRO ARIAS"/>
    <s v="SIN DATOS"/>
    <s v="3225295763"/>
    <x v="1988"/>
    <x v="43"/>
    <s v="190755200185255002"/>
    <x v="43"/>
    <x v="2"/>
    <s v="Revisor Instalac. Regadas Oriente"/>
    <x v="0"/>
    <x v="0"/>
    <x v="2"/>
    <x v="1815"/>
    <s v="2 días 06:41"/>
    <x v="1320"/>
    <x v="0"/>
    <s v="SIN DATO"/>
    <s v="SIN DATO"/>
    <s v="SIN DATO"/>
    <s v="SIN DATO"/>
    <n v="-74.776169670000002"/>
    <n v="5.90215567"/>
    <s v="SUR-ENE"/>
    <x v="1"/>
    <s v="1"/>
    <x v="0"/>
  </r>
  <r>
    <x v="1992"/>
    <x v="1"/>
    <s v="NUEVO"/>
    <s v="ENECNX"/>
    <d v="2026-07-08T07:10:36"/>
    <x v="1818"/>
    <n v="43287425"/>
    <s v="ANGELA MARIA ORTIZ ZAPATA"/>
    <s v="SIN DATOS"/>
    <s v="3503730192"/>
    <x v="1989"/>
    <x v="39"/>
    <s v="900050340002200798"/>
    <x v="39"/>
    <x v="1"/>
    <s v="Revisor Puntos de Conexión Suroeste"/>
    <x v="1"/>
    <x v="0"/>
    <x v="1"/>
    <x v="1816"/>
    <s v="2 días 07:10"/>
    <x v="1321"/>
    <x v="1"/>
    <s v="SIN DATO"/>
    <s v="SIN DATO"/>
    <s v="SIN DATO"/>
    <s v="SIN DATO"/>
    <n v="-75.931379878000001"/>
    <n v="5.6204820570000598"/>
    <s v="SUR-ENE"/>
    <x v="3"/>
    <s v="1"/>
    <x v="1"/>
  </r>
  <r>
    <x v="1993"/>
    <x v="1"/>
    <s v="NUEVO"/>
    <s v="ENECNX"/>
    <d v="2026-07-08T07:25:37"/>
    <x v="1819"/>
    <n v="70414203"/>
    <s v="GERARDO GARCIA"/>
    <s v="9876543"/>
    <s v="3502600135"/>
    <x v="1990"/>
    <x v="63"/>
    <s v="190642200671000000"/>
    <x v="63"/>
    <x v="1"/>
    <s v="Revisor Puntos de Conexión Suroeste"/>
    <x v="0"/>
    <x v="0"/>
    <x v="1"/>
    <x v="1817"/>
    <s v="2 días 07:25"/>
    <x v="1322"/>
    <x v="1"/>
    <s v="SIN DATO"/>
    <s v="SIN DATO"/>
    <s v="SIN DATO"/>
    <s v="SIN DATO"/>
    <n v="-76.024017599999993"/>
    <n v="6.0260849500000004"/>
    <s v="SUR-ENE"/>
    <x v="3"/>
    <s v="1"/>
    <x v="1"/>
  </r>
  <r>
    <x v="1994"/>
    <x v="0"/>
    <s v="NUEVO"/>
    <s v="ENERES"/>
    <d v="2026-07-08T07:31:13"/>
    <x v="1820"/>
    <n v="1035129154"/>
    <s v="ADRIANA MARIA QUIROZ YEPES"/>
    <s v="SIN DATOS"/>
    <s v="3103918795"/>
    <x v="1991"/>
    <x v="4"/>
    <s v="190698200010618001"/>
    <x v="4"/>
    <x v="2"/>
    <s v="Revisor Instalac. Regadas Oriente"/>
    <x v="0"/>
    <x v="0"/>
    <x v="2"/>
    <x v="1818"/>
    <s v="2 días 07:31"/>
    <x v="1323"/>
    <x v="0"/>
    <s v="SIN DATO"/>
    <s v="SIN DATO"/>
    <s v="SIN DATO"/>
    <s v="SIN DATO"/>
    <n v="-75.251159380000004"/>
    <n v="6.1301694099999997"/>
    <s v="SUR-ENE"/>
    <x v="1"/>
    <s v="1"/>
    <x v="0"/>
  </r>
  <r>
    <x v="1995"/>
    <x v="0"/>
    <s v="NUEVO"/>
    <s v="ENERES"/>
    <d v="2026-07-08T07:46:01"/>
    <x v="1821"/>
    <n v="1041230653"/>
    <s v="JUAN FERNANDO RAMIREZ RAMIREZ"/>
    <s v="SIN DATOS"/>
    <s v="3117436514"/>
    <x v="1992"/>
    <x v="5"/>
    <s v="370223004000240301"/>
    <x v="5"/>
    <x v="2"/>
    <s v="Revisor Instalac. Regadas Oriente"/>
    <x v="1"/>
    <x v="0"/>
    <x v="3"/>
    <x v="1819"/>
    <s v="2 días 07:46"/>
    <x v="1324"/>
    <x v="0"/>
    <s v="SIN DATO"/>
    <s v="SIN DATO"/>
    <s v="SIN DATO"/>
    <s v="SIN DATO"/>
    <n v="-75.246307999999999"/>
    <n v="6.2198859999999998"/>
    <s v="SUR-ENE"/>
    <x v="1"/>
    <s v="1"/>
    <x v="0"/>
  </r>
  <r>
    <x v="1996"/>
    <x v="2"/>
    <s v="NUEVO"/>
    <s v="ENENOR"/>
    <d v="2026-07-08T07:48:21"/>
    <x v="1822"/>
    <n v="1038409651"/>
    <s v="FABIAN ANDRES CASTAÑO USUGA"/>
    <s v="3012083"/>
    <s v="3216398213"/>
    <x v="1993"/>
    <x v="18"/>
    <s v="190616200343254001"/>
    <x v="18"/>
    <x v="3"/>
    <s v="Revisor Instalac. Regadas Oriente"/>
    <x v="0"/>
    <x v="0"/>
    <x v="2"/>
    <x v="1820"/>
    <s v="2 días 07:48"/>
    <x v="1325"/>
    <x v="0"/>
    <s v="SIN DATO"/>
    <s v="SIN DATO"/>
    <s v="SIN DATO"/>
    <s v="SIN DATO"/>
    <n v="-75.385642099999998"/>
    <n v="6.1943220999999999"/>
    <s v="SUR-ENE"/>
    <x v="1"/>
    <s v="1"/>
    <x v="0"/>
  </r>
  <r>
    <x v="1997"/>
    <x v="2"/>
    <s v="NUEVO"/>
    <s v="ENENOR"/>
    <d v="2026-07-08T07:49:39"/>
    <x v="1823"/>
    <n v="1037572357"/>
    <s v="ESTEBAN GAVIRIA HINESTROZA"/>
    <s v="3210909"/>
    <s v="3102642401"/>
    <x v="1994"/>
    <x v="56"/>
    <s v="190607200615374001"/>
    <x v="56"/>
    <x v="3"/>
    <s v="Revisor Instalac. Regadas Oriente"/>
    <x v="0"/>
    <x v="0"/>
    <x v="2"/>
    <x v="1821"/>
    <s v="2 días 07:49"/>
    <x v="1326"/>
    <x v="0"/>
    <s v="SIN DATO"/>
    <s v="SIN DATO"/>
    <s v="SIN DATO"/>
    <s v="SIN DATO"/>
    <n v="-75.502417179999995"/>
    <n v="6.0793878799999996"/>
    <s v="SUR-ENE"/>
    <x v="1"/>
    <s v="1"/>
    <x v="0"/>
  </r>
  <r>
    <x v="1998"/>
    <x v="0"/>
    <s v="NUEVO"/>
    <s v="ENERES"/>
    <d v="2026-07-08T08:00:02"/>
    <x v="1824"/>
    <n v="15511275"/>
    <s v="ALEXANDRO HERNAN VASQUEZ OCAMPO"/>
    <s v="SIN DATOS"/>
    <s v="3162917577"/>
    <x v="1995"/>
    <x v="13"/>
    <s v="053811229440460202"/>
    <x v="13"/>
    <x v="2"/>
    <s v="Revisor Instal. Regadas Metrosur"/>
    <x v="1"/>
    <x v="0"/>
    <x v="3"/>
    <x v="1822"/>
    <s v="2 días 08:00"/>
    <x v="1327"/>
    <x v="0"/>
    <s v="SIN DATO"/>
    <s v="SIN DATO"/>
    <s v="SIN DATO"/>
    <s v="SIN DATO"/>
    <n v="-75.615305000000006"/>
    <n v="6.2350580000000004"/>
    <s v="SUR-ENE"/>
    <x v="2"/>
    <s v="1"/>
    <x v="0"/>
  </r>
  <r>
    <x v="1999"/>
    <x v="3"/>
    <s v="NUEVO"/>
    <s v="ENEMVI"/>
    <d v="2026-07-08T08:01:29"/>
    <x v="1825"/>
    <n v="71269355"/>
    <s v="JOSE VIANEY ZAPATA MUÑOZ"/>
    <s v="SIN DATOS"/>
    <s v="3022027865"/>
    <x v="1996"/>
    <x v="13"/>
    <s v="055116507000240224"/>
    <x v="13"/>
    <x v="5"/>
    <s v="METR Mov Red Trans Anderson Castaño"/>
    <x v="1"/>
    <x v="0"/>
    <x v="5"/>
    <x v="1823"/>
    <s v="2 días 08:01"/>
    <x v="1328"/>
    <x v="0"/>
    <s v="SIN DATO"/>
    <s v="SIN DATO"/>
    <s v="SIN DATO"/>
    <s v="SIN DATO"/>
    <n v="-75.539282"/>
    <n v="6.2421100000000003"/>
    <s v="SUR-ENE"/>
    <x v="2"/>
    <s v="1"/>
    <x v="0"/>
  </r>
  <r>
    <x v="2000"/>
    <x v="0"/>
    <s v="CAMBI"/>
    <s v="ENERES"/>
    <d v="2026-07-08T08:02:06"/>
    <x v="1826"/>
    <n v="1152443992"/>
    <s v="JUANITA LOPEZ GARCIA"/>
    <s v="SIN DATOS"/>
    <s v="3217073204"/>
    <x v="1997"/>
    <x v="56"/>
    <s v="190607200622020156"/>
    <x v="56"/>
    <x v="8"/>
    <s v="Revisor Instalac. Regadas Oriente"/>
    <x v="0"/>
    <x v="0"/>
    <x v="2"/>
    <x v="1824"/>
    <s v="2 días 08:02"/>
    <x v="1329"/>
    <x v="0"/>
    <s v="SIN DATO"/>
    <s v="SIN DATO"/>
    <s v="SIN DATO"/>
    <s v="SIN DATO"/>
    <n v="-75.494231659999997"/>
    <n v="6.0759220999999997"/>
    <s v="SUR-ENE"/>
    <x v="1"/>
    <s v="2"/>
    <x v="0"/>
  </r>
  <r>
    <x v="2001"/>
    <x v="0"/>
    <s v="NUEVO"/>
    <s v="ENERES"/>
    <d v="2026-07-08T08:04:34"/>
    <x v="1827"/>
    <n v="15531905"/>
    <s v="JUAN CARLOS VALLE"/>
    <s v="4174957"/>
    <s v="3128504498"/>
    <x v="1998"/>
    <x v="11"/>
    <s v="190318203010110001"/>
    <x v="11"/>
    <x v="2"/>
    <s v="Revisor Instalac. Regadas Oriente"/>
    <x v="0"/>
    <x v="0"/>
    <x v="2"/>
    <x v="1825"/>
    <s v="2 días 08:04"/>
    <x v="1330"/>
    <x v="0"/>
    <s v="SIN DATO"/>
    <s v="SIN DATO"/>
    <s v="SIN DATO"/>
    <s v="SIN DATO"/>
    <n v="-75.433279999999996"/>
    <n v="6.2925899999999997"/>
    <s v="SUR-ENE"/>
    <x v="1"/>
    <s v="1"/>
    <x v="0"/>
  </r>
  <r>
    <x v="2002"/>
    <x v="0"/>
    <s v="NUEVO"/>
    <s v="ENERES"/>
    <d v="2026-07-08T08:09:40"/>
    <x v="1828"/>
    <n v="1037607015"/>
    <s v="LUISA MARIA OSORNO OLARTE"/>
    <s v="SIN DATOS"/>
    <s v="3128673069"/>
    <x v="1999"/>
    <x v="62"/>
    <s v="190550200622245001"/>
    <x v="62"/>
    <x v="2"/>
    <s v="Region Nordeste"/>
    <x v="0"/>
    <x v="0"/>
    <x v="2"/>
    <x v="1826"/>
    <s v="2 días 08:09"/>
    <x v="1331"/>
    <x v="0"/>
    <s v="SIN DATO"/>
    <s v="SIN DATO"/>
    <s v="SIN DATO"/>
    <s v="SIN DATO"/>
    <n v="-75.233872070000004"/>
    <n v="6.52368171"/>
    <s v="SUR-ENE"/>
    <x v="4"/>
    <s v="1"/>
    <x v="0"/>
  </r>
  <r>
    <x v="2003"/>
    <x v="0"/>
    <s v="NUEVO"/>
    <s v="ENERES"/>
    <d v="2026-07-08T08:10:58"/>
    <x v="1829"/>
    <n v="1216716855"/>
    <s v="VICTOR HUGO MORENO CHALARCA"/>
    <s v="SIN DATOS"/>
    <s v="3125401075"/>
    <x v="2000"/>
    <x v="13"/>
    <s v="054014339400350201"/>
    <x v="13"/>
    <x v="2"/>
    <s v="Revisor Instal. Regadas Metrosur"/>
    <x v="1"/>
    <x v="0"/>
    <x v="3"/>
    <x v="1827"/>
    <s v="2 días 08:10"/>
    <x v="1332"/>
    <x v="0"/>
    <s v="SIN DATO"/>
    <s v="SIN DATO"/>
    <s v="SIN DATO"/>
    <s v="SIN DATO"/>
    <n v="-75.542263680000005"/>
    <n v="6.2290786300000001"/>
    <s v="SUR-ENE"/>
    <x v="2"/>
    <s v="1"/>
    <x v="0"/>
  </r>
  <r>
    <x v="2004"/>
    <x v="1"/>
    <s v="NUEVO"/>
    <s v="ENECNX"/>
    <d v="2026-07-08T08:26:28"/>
    <x v="1830"/>
    <n v="15338136"/>
    <s v="HUGO RAMIRO CASTAÑEDA PALACIO"/>
    <s v="SIN DATOS"/>
    <s v="3148121471"/>
    <x v="2001"/>
    <x v="12"/>
    <s v="190680200637900005"/>
    <x v="12"/>
    <x v="1"/>
    <s v="Revisor Puntos de Conexión Suroeste"/>
    <x v="0"/>
    <x v="0"/>
    <x v="1"/>
    <x v="1828"/>
    <s v="2 días 08:26"/>
    <x v="1333"/>
    <x v="1"/>
    <s v="SIN DATO"/>
    <s v="SIN DATO"/>
    <s v="SIN DATO"/>
    <s v="SIN DATO"/>
    <n v="-75.557984649999995"/>
    <n v="5.8608423800000002"/>
    <s v="SUR-ENE"/>
    <x v="3"/>
    <s v="1"/>
    <x v="1"/>
  </r>
  <r>
    <x v="2005"/>
    <x v="0"/>
    <s v="NUEVO"/>
    <s v="ENERES"/>
    <d v="2026-07-08T08:31:20"/>
    <x v="1831"/>
    <n v="1036402790"/>
    <s v="JUAN PABLO NARVAEZ LONDOÑO"/>
    <s v="SIN DATOS"/>
    <s v="3235862861"/>
    <x v="2002"/>
    <x v="14"/>
    <s v="190149200863220004"/>
    <x v="14"/>
    <x v="2"/>
    <s v="Revisor Instalac. Regadas Oriente"/>
    <x v="0"/>
    <x v="0"/>
    <x v="2"/>
    <x v="1829"/>
    <s v="2 días 08:31"/>
    <x v="1334"/>
    <x v="0"/>
    <s v="SIN DATO"/>
    <s v="SIN DATO"/>
    <s v="SIN DATO"/>
    <s v="SIN DATO"/>
    <n v="-75.315669999999997"/>
    <n v="6.071828"/>
    <s v="SUR-ENE"/>
    <x v="1"/>
    <s v="1"/>
    <x v="0"/>
  </r>
  <r>
    <x v="2006"/>
    <x v="0"/>
    <s v="NUEVO"/>
    <s v="ENERES"/>
    <d v="2026-07-08T08:35:02"/>
    <x v="1832"/>
    <n v="70905021"/>
    <s v="RODRIGO DUQUE QUINTERO"/>
    <s v="SIN DATOS"/>
    <s v="3197761485"/>
    <x v="2003"/>
    <x v="14"/>
    <s v="900051480002217285"/>
    <x v="14"/>
    <x v="2"/>
    <s v="Revisor Instalac. Regadas Oriente"/>
    <x v="1"/>
    <x v="0"/>
    <x v="3"/>
    <x v="1830"/>
    <s v="2 días 08:35"/>
    <x v="1335"/>
    <x v="0"/>
    <s v="SIN DATO"/>
    <s v="SIN DATO"/>
    <s v="SIN DATO"/>
    <s v="SIN DATO"/>
    <n v="-75.263937635999994"/>
    <n v="5.9795093240000501"/>
    <s v="SUR-ENE"/>
    <x v="1"/>
    <s v="1"/>
    <x v="0"/>
  </r>
  <r>
    <x v="2007"/>
    <x v="2"/>
    <s v="NUEVO"/>
    <s v="ENENOR"/>
    <d v="2026-07-08T08:35:49"/>
    <x v="1833"/>
    <n v="13805123"/>
    <s v="FERNANDO IGNACIO BECERRA SALAMANCA"/>
    <s v="SIN DATOS"/>
    <s v="3146727485"/>
    <x v="2004"/>
    <x v="22"/>
    <s v="190030200548520002"/>
    <x v="22"/>
    <x v="3"/>
    <s v="Revisor Instala. Regadas Suroeste"/>
    <x v="0"/>
    <x v="0"/>
    <x v="2"/>
    <x v="1831"/>
    <s v="2 días 08:35"/>
    <x v="1336"/>
    <x v="0"/>
    <s v="SIN DATO"/>
    <s v="SIN DATO"/>
    <s v="SIN DATO"/>
    <s v="SIN DATO"/>
    <n v="-75.68930675"/>
    <n v="6.0044702799999996"/>
    <s v="SUR-ENE"/>
    <x v="3"/>
    <s v="1"/>
    <x v="0"/>
  </r>
  <r>
    <x v="2008"/>
    <x v="1"/>
    <s v="NUEVO"/>
    <s v="ENECNX"/>
    <d v="2026-07-08T08:37:53"/>
    <x v="1834"/>
    <n v="70139849"/>
    <s v="HENRY DUBAN MORA"/>
    <s v="SIN DATOS"/>
    <s v="3113434017"/>
    <x v="2005"/>
    <x v="62"/>
    <s v="190550200510920000"/>
    <x v="62"/>
    <x v="1"/>
    <s v="Region Nordeste"/>
    <x v="0"/>
    <x v="0"/>
    <x v="1"/>
    <x v="1832"/>
    <s v="2 días 08:37"/>
    <x v="1337"/>
    <x v="1"/>
    <s v="SIN DATO"/>
    <s v="SIN DATO"/>
    <s v="SIN DATO"/>
    <s v="SIN DATO"/>
    <n v="-75.205888020000003"/>
    <n v="6.5591170300000003"/>
    <s v="SUR-ENE"/>
    <x v="4"/>
    <s v="1"/>
    <x v="1"/>
  </r>
  <r>
    <x v="2009"/>
    <x v="1"/>
    <s v="NUEVO"/>
    <s v="ENECNX"/>
    <d v="2026-07-08T08:38:58"/>
    <x v="1835"/>
    <n v="15447980"/>
    <s v="DAVID AGUDELO GOMEZ"/>
    <s v="SIN DATOS"/>
    <s v="3192327537"/>
    <x v="1942"/>
    <x v="14"/>
    <s v="190149100251776000"/>
    <x v="14"/>
    <x v="1"/>
    <s v="Revisor Punto de Conexión Oriente"/>
    <x v="1"/>
    <x v="0"/>
    <x v="1"/>
    <x v="1833"/>
    <s v="2 días 08:38"/>
    <x v="1338"/>
    <x v="1"/>
    <s v="SIN DATO"/>
    <s v="SIN DATO"/>
    <s v="SIN DATO"/>
    <s v="SIN DATO"/>
    <n v="-75.331716"/>
    <n v="6.072368"/>
    <s v="SUR-ENE"/>
    <x v="1"/>
    <s v="1"/>
    <x v="1"/>
  </r>
  <r>
    <x v="2010"/>
    <x v="1"/>
    <s v="NUEVO"/>
    <s v="ENECNX"/>
    <d v="2026-07-08T08:39:36"/>
    <x v="1296"/>
    <n v="3561057"/>
    <s v="FRANCISCO GILBERTO VALLEJO GIRALDO"/>
    <s v="SIN DATOS"/>
    <s v="3137803149"/>
    <x v="2006"/>
    <x v="18"/>
    <s v="190615100079784011"/>
    <x v="18"/>
    <x v="1"/>
    <s v="Revisor Punto de Conexión Oriente"/>
    <x v="1"/>
    <x v="0"/>
    <x v="1"/>
    <x v="1834"/>
    <s v="2 días 08:39"/>
    <x v="416"/>
    <x v="1"/>
    <s v="SIN DATO"/>
    <s v="SIN DATO"/>
    <s v="SIN DATO"/>
    <s v="SIN DATO"/>
    <n v="-75.370034000000004"/>
    <n v="6.1568230000000002"/>
    <s v="SUR-ENE"/>
    <x v="1"/>
    <s v="1"/>
    <x v="1"/>
  </r>
  <r>
    <x v="2011"/>
    <x v="1"/>
    <s v="NUEVO"/>
    <s v="ENECNX"/>
    <d v="2026-07-08T08:40:15"/>
    <x v="1836"/>
    <n v="1022335608"/>
    <s v="JOHN FREDY PARRA ARIAS"/>
    <s v="SIN DATOS"/>
    <s v="3136105323"/>
    <x v="2007"/>
    <x v="8"/>
    <s v="190585200326448000"/>
    <x v="8"/>
    <x v="1"/>
    <s v="Revisor Punto de Conexión Oriente"/>
    <x v="0"/>
    <x v="0"/>
    <x v="1"/>
    <x v="1835"/>
    <s v="2 días 08:40"/>
    <x v="418"/>
    <x v="1"/>
    <s v="SIN DATO"/>
    <s v="SIN DATO"/>
    <s v="SIN DATO"/>
    <s v="SIN DATO"/>
    <n v="-74.644264000000007"/>
    <n v="5.9050529999999997"/>
    <s v="SUR-ENE"/>
    <x v="1"/>
    <s v="1"/>
    <x v="1"/>
  </r>
  <r>
    <x v="2012"/>
    <x v="3"/>
    <s v="NUEVO"/>
    <s v="ENEMVI"/>
    <d v="2026-07-08T08:44:07"/>
    <x v="1837"/>
    <n v="1022335608"/>
    <s v="JOHN FREDY PARRA ARIAS"/>
    <s v="SIN DATOS"/>
    <s v="3014816171"/>
    <x v="2007"/>
    <x v="8"/>
    <s v="190585200326448000"/>
    <x v="8"/>
    <x v="5"/>
    <s v="ORIENTE-RMRT-Edwin F. Feria Torres"/>
    <x v="0"/>
    <x v="0"/>
    <x v="8"/>
    <x v="1836"/>
    <s v="2 días 08:44"/>
    <x v="1339"/>
    <x v="0"/>
    <s v="SIN DATO"/>
    <s v="SIN DATO"/>
    <s v="SIN DATO"/>
    <s v="SIN DATO"/>
    <n v="-74.644264000000007"/>
    <n v="5.9050529999999997"/>
    <s v="SUR-ENE"/>
    <x v="1"/>
    <s v="1"/>
    <x v="0"/>
  </r>
  <r>
    <x v="2013"/>
    <x v="3"/>
    <s v="NUEVO"/>
    <s v="ENEMVI"/>
    <d v="2026-07-08T08:45:35"/>
    <x v="1838"/>
    <n v="1000755691"/>
    <s v="ROXANA MOSQUERA"/>
    <s v="SIN DATOS"/>
    <s v="3142005685"/>
    <x v="2008"/>
    <x v="13"/>
    <s v="136032124500000000"/>
    <x v="13"/>
    <x v="5"/>
    <s v="METR Mov Red Trans Anderson Castaño"/>
    <x v="1"/>
    <x v="0"/>
    <x v="5"/>
    <x v="1837"/>
    <s v="2 días 08:45"/>
    <x v="1340"/>
    <x v="0"/>
    <s v="SIN DATO"/>
    <s v="SIN DATO"/>
    <s v="SIN DATO"/>
    <s v="SIN DATO"/>
    <n v="-75.61394756"/>
    <n v="6.2726626100000002"/>
    <s v="SUR-ENE"/>
    <x v="2"/>
    <s v="1"/>
    <x v="0"/>
  </r>
  <r>
    <x v="2014"/>
    <x v="0"/>
    <s v="NUEVO"/>
    <s v="ENERES"/>
    <d v="2026-07-08T08:48:46"/>
    <x v="1839"/>
    <n v="1000897825"/>
    <s v="YEIMILY ALEXANDRA USUGA SEPULVEDA"/>
    <s v="SIN DATOS"/>
    <s v="3206606531"/>
    <x v="2009"/>
    <x v="16"/>
    <s v="190736104050650202"/>
    <x v="16"/>
    <x v="2"/>
    <s v="Region Nordeste"/>
    <x v="1"/>
    <x v="0"/>
    <x v="3"/>
    <x v="1838"/>
    <s v="2 días 08:48"/>
    <x v="1341"/>
    <x v="0"/>
    <s v="SIN DATO"/>
    <s v="SIN DATO"/>
    <s v="SIN DATO"/>
    <s v="SIN DATO"/>
    <n v="-74.695627999999999"/>
    <n v="7.0891299999999999"/>
    <s v="SUR-ENE"/>
    <x v="4"/>
    <s v="1"/>
    <x v="0"/>
  </r>
  <r>
    <x v="2015"/>
    <x v="3"/>
    <s v="NUEVO"/>
    <s v="ENEMVI"/>
    <d v="2026-07-08T08:49:56"/>
    <x v="1840"/>
    <n v="82381099"/>
    <s v="MILVER PINO CUESTA"/>
    <s v="SIN DATOS"/>
    <s v="3207719995"/>
    <x v="2010"/>
    <x v="13"/>
    <s v="055128306870480000"/>
    <x v="13"/>
    <x v="5"/>
    <s v="METR Mov Red Trans Anderson Castaño"/>
    <x v="1"/>
    <x v="0"/>
    <x v="5"/>
    <x v="1839"/>
    <s v="2 días 08:49"/>
    <x v="1342"/>
    <x v="0"/>
    <s v="SIN DATO"/>
    <s v="SIN DATO"/>
    <s v="SIN DATO"/>
    <s v="SIN DATO"/>
    <n v="-75.541313520000003"/>
    <n v="6.2488402499999998"/>
    <s v="SUR-ENE"/>
    <x v="2"/>
    <s v="1"/>
    <x v="0"/>
  </r>
  <r>
    <x v="2016"/>
    <x v="1"/>
    <s v="NUEVO"/>
    <s v="ENECNX"/>
    <d v="2026-07-08T08:54:23"/>
    <x v="1841"/>
    <n v="1042062545"/>
    <s v="HELMER DAVID VASCO GONZALEZ"/>
    <s v="SIN DATOS"/>
    <s v="3504177094"/>
    <x v="2011"/>
    <x v="12"/>
    <s v="190680200745430000"/>
    <x v="12"/>
    <x v="1"/>
    <s v="Revisor Puntos de Conexión Suroeste"/>
    <x v="0"/>
    <x v="0"/>
    <x v="1"/>
    <x v="1840"/>
    <s v="2 días 08:54"/>
    <x v="1343"/>
    <x v="1"/>
    <s v="SIN DATO"/>
    <s v="SIN DATO"/>
    <s v="SIN DATO"/>
    <s v="SIN DATO"/>
    <n v="-75.553410369999995"/>
    <n v="5.8451096800000002"/>
    <s v="SUR-ENE"/>
    <x v="3"/>
    <s v="1"/>
    <x v="1"/>
  </r>
  <r>
    <x v="2017"/>
    <x v="0"/>
    <s v="NUEVO"/>
    <s v="ENERES"/>
    <d v="2026-07-08T08:55:37"/>
    <x v="1842"/>
    <n v="98662516"/>
    <s v="PABLO ANDRES GUTIERREZ SANCHEZ"/>
    <s v="SIN DATOS"/>
    <s v="3218523512"/>
    <x v="2012"/>
    <x v="56"/>
    <s v="190607100640101228"/>
    <x v="56"/>
    <x v="2"/>
    <s v="Revisor Instalac. Regadas Oriente"/>
    <x v="1"/>
    <x v="0"/>
    <x v="3"/>
    <x v="1841"/>
    <s v="2 días 08:55"/>
    <x v="1344"/>
    <x v="0"/>
    <s v="SIN DATO"/>
    <s v="SIN DATO"/>
    <s v="SIN DATO"/>
    <s v="SIN DATO"/>
    <n v="-75.515677999999994"/>
    <n v="6.0534670000000004"/>
    <s v="SUR-ENE"/>
    <x v="1"/>
    <s v="1"/>
    <x v="0"/>
  </r>
  <r>
    <x v="2018"/>
    <x v="3"/>
    <s v="NUEVO"/>
    <s v="ENEMVI"/>
    <d v="2026-07-08T09:00:10"/>
    <x v="1843"/>
    <n v="32103989"/>
    <s v="MARIA MAGDALENA TAMAYO GRACIANO"/>
    <s v="SIN DATOS"/>
    <s v="3185222307"/>
    <x v="2013"/>
    <x v="15"/>
    <s v="190042200590535000"/>
    <x v="15"/>
    <x v="5"/>
    <s v="Region Occidente"/>
    <x v="0"/>
    <x v="0"/>
    <x v="8"/>
    <x v="1842"/>
    <s v="2 días 09:00"/>
    <x v="1345"/>
    <x v="0"/>
    <s v="SIN DATO"/>
    <s v="SIN DATO"/>
    <s v="SIN DATO"/>
    <s v="SIN DATO"/>
    <n v="-75.876812380000004"/>
    <n v="6.6399641300000001"/>
    <s v="SUR-ENE"/>
    <x v="0"/>
    <s v="1"/>
    <x v="0"/>
  </r>
  <r>
    <x v="2019"/>
    <x v="1"/>
    <s v="NUEVO"/>
    <s v="ENECNX"/>
    <d v="2026-07-08T09:01:50"/>
    <x v="1844"/>
    <n v="7251402"/>
    <s v="ADRIANO GUZMAN BOTERO"/>
    <s v="SIN DATOS"/>
    <s v="3136105323"/>
    <x v="2014"/>
    <x v="8"/>
    <s v="190584200400650201"/>
    <x v="8"/>
    <x v="1"/>
    <s v="Revisor Punto de Conexión Oriente"/>
    <x v="0"/>
    <x v="0"/>
    <x v="1"/>
    <x v="1843"/>
    <s v="2 días 09:01"/>
    <x v="1346"/>
    <x v="1"/>
    <s v="SIN DATO"/>
    <s v="SIN DATO"/>
    <s v="SIN DATO"/>
    <s v="SIN DATO"/>
    <n v="-74.773037000000002"/>
    <n v="5.9275070000000003"/>
    <s v="SUR-ENE"/>
    <x v="1"/>
    <s v="1"/>
    <x v="1"/>
  </r>
  <r>
    <x v="2020"/>
    <x v="0"/>
    <s v="NUEVO"/>
    <s v="ENERES"/>
    <d v="2026-07-08T09:02:51"/>
    <x v="1845"/>
    <n v="70690183"/>
    <s v="PEDRO LUIS GOMEZ ARISTIZABAL"/>
    <s v="SIN DATOS"/>
    <s v="3235848691"/>
    <x v="2015"/>
    <x v="4"/>
    <s v="190698200019173001"/>
    <x v="4"/>
    <x v="2"/>
    <s v="Revisor Instalac. Regadas Oriente"/>
    <x v="0"/>
    <x v="0"/>
    <x v="2"/>
    <x v="1844"/>
    <s v="2 días 09:02"/>
    <x v="1347"/>
    <x v="0"/>
    <s v="SIN DATO"/>
    <s v="SIN DATO"/>
    <s v="SIN DATO"/>
    <s v="SIN DATO"/>
    <n v="-75.252494949999999"/>
    <n v="6.1405512399999997"/>
    <s v="SUR-ENE"/>
    <x v="1"/>
    <s v="1"/>
    <x v="0"/>
  </r>
  <r>
    <x v="2021"/>
    <x v="0"/>
    <s v="NUEVO"/>
    <s v="ENEDOM"/>
    <d v="2026-07-08T09:05:52"/>
    <x v="1846"/>
    <n v="71379158"/>
    <s v="JULIO HERNAN MARIN CORREA"/>
    <s v="4960259"/>
    <s v="3122517660"/>
    <x v="2016"/>
    <x v="13"/>
    <s v="083126509200060301"/>
    <x v="13"/>
    <x v="4"/>
    <s v="METROSUR Vin. Legal. y Ref. Rega."/>
    <x v="1"/>
    <x v="0"/>
    <x v="4"/>
    <x v="1845"/>
    <s v="2 días 09:05"/>
    <x v="741"/>
    <x v="0"/>
    <s v="SIN DATO"/>
    <s v="SIN DATO"/>
    <s v="SIN DATO"/>
    <s v="SIN DATO"/>
    <n v="-75.627384340000006"/>
    <n v="6.2521467599999996"/>
    <s v="SUR-ENE"/>
    <x v="2"/>
    <s v="1"/>
    <x v="0"/>
  </r>
  <r>
    <x v="2022"/>
    <x v="1"/>
    <s v="NUEVO"/>
    <s v="ENECNX"/>
    <d v="2026-07-08T09:11:17"/>
    <x v="1847"/>
    <n v="71770165"/>
    <s v="JHON JAIRO QUINTERO CARMONA"/>
    <s v="SIN DATOS"/>
    <s v="3193802399"/>
    <x v="2017"/>
    <x v="34"/>
    <s v="190055200649750003"/>
    <x v="34"/>
    <x v="1"/>
    <s v="Revisor Punto de Conexión Oriente"/>
    <x v="0"/>
    <x v="0"/>
    <x v="1"/>
    <x v="1846"/>
    <s v="2 días 09:11"/>
    <x v="1348"/>
    <x v="1"/>
    <s v="SIN DATO"/>
    <s v="SIN DATO"/>
    <s v="SIN DATO"/>
    <s v="SIN DATO"/>
    <n v="-75.124060790000001"/>
    <n v="5.7447628699999997"/>
    <s v="SUR-ENE"/>
    <x v="1"/>
    <s v="1"/>
    <x v="1"/>
  </r>
  <r>
    <x v="2023"/>
    <x v="0"/>
    <s v="NUEVO"/>
    <s v="ENERES"/>
    <d v="2026-07-08T09:11:57"/>
    <x v="1848"/>
    <n v="98484559"/>
    <s v="HERNAN DE JESUS VELASQUEZ MONTOYA"/>
    <s v="SIN DATOS"/>
    <s v="3136116756"/>
    <x v="2018"/>
    <x v="82"/>
    <s v="190579101530500301"/>
    <x v="81"/>
    <x v="2"/>
    <s v="Region Nordeste"/>
    <x v="1"/>
    <x v="0"/>
    <x v="3"/>
    <x v="1847"/>
    <s v="2 días 09:11"/>
    <x v="1349"/>
    <x v="0"/>
    <s v="SIN DATO"/>
    <s v="SIN DATO"/>
    <s v="SIN DATO"/>
    <s v="SIN DATO"/>
    <n v="-74.40236213"/>
    <n v="6.4905522900000001"/>
    <s v="SUR-ENE"/>
    <x v="4"/>
    <s v="1"/>
    <x v="0"/>
  </r>
  <r>
    <x v="2024"/>
    <x v="1"/>
    <s v="NUEVO"/>
    <s v="ENECNX"/>
    <d v="2026-07-08T09:13:40"/>
    <x v="1849"/>
    <n v="15524578"/>
    <s v="DARIO MARIN TORO"/>
    <s v="SIN DATOS"/>
    <s v="3113280354"/>
    <x v="2019"/>
    <x v="39"/>
    <s v="190033200727700001"/>
    <x v="39"/>
    <x v="1"/>
    <s v="Revisor Puntos de Conexión Suroeste"/>
    <x v="0"/>
    <x v="0"/>
    <x v="1"/>
    <x v="1848"/>
    <s v="2 días 09:13"/>
    <x v="568"/>
    <x v="1"/>
    <s v="SIN DATO"/>
    <s v="SIN DATO"/>
    <s v="SIN DATO"/>
    <s v="SIN DATO"/>
    <n v="-75.83416278"/>
    <n v="5.6835482800000001"/>
    <s v="SUR-ENE"/>
    <x v="3"/>
    <s v="1"/>
    <x v="1"/>
  </r>
  <r>
    <x v="2025"/>
    <x v="0"/>
    <s v="NUEVO"/>
    <s v="ENERES"/>
    <d v="2026-07-08T09:13:58"/>
    <x v="1850"/>
    <n v="3451789"/>
    <s v="CARLOS ARTURO LOPEZ AGUDELO"/>
    <s v="SIN DATOS"/>
    <s v="3128082050"/>
    <x v="2020"/>
    <x v="71"/>
    <s v="190206100357500002"/>
    <x v="71"/>
    <x v="2"/>
    <s v="Revisor Instalac. Regadas Oriente"/>
    <x v="1"/>
    <x v="0"/>
    <x v="3"/>
    <x v="1849"/>
    <s v="2 días 09:13"/>
    <x v="1350"/>
    <x v="0"/>
    <s v="SIN DATO"/>
    <s v="SIN DATO"/>
    <s v="SIN DATO"/>
    <s v="SIN DATO"/>
    <n v="-75.260014889999994"/>
    <n v="6.3967736899999998"/>
    <s v="SUR-ENE"/>
    <x v="1"/>
    <s v="1"/>
    <x v="0"/>
  </r>
  <r>
    <x v="2026"/>
    <x v="0"/>
    <s v="NUEVO"/>
    <s v="ENEDOM"/>
    <d v="2026-07-08T09:15:27"/>
    <x v="1851"/>
    <n v="22175433"/>
    <s v="LUZ ELENA CARTAGENA DE CASTRO"/>
    <s v="SIN DATOS"/>
    <s v="3163341338"/>
    <x v="2021"/>
    <x v="13"/>
    <s v="055116307100070121"/>
    <x v="13"/>
    <x v="4"/>
    <s v="METROSUR Vin. Legal. y Ref. Rega."/>
    <x v="1"/>
    <x v="0"/>
    <x v="4"/>
    <x v="1850"/>
    <s v="2 días 09:15"/>
    <x v="1351"/>
    <x v="0"/>
    <s v="SIN DATO"/>
    <s v="SIN DATO"/>
    <s v="SIN DATO"/>
    <s v="SIN DATO"/>
    <n v="-75.540042"/>
    <n v="6.2407089999999998"/>
    <s v="SUR-ENE"/>
    <x v="2"/>
    <s v="1"/>
    <x v="0"/>
  </r>
  <r>
    <x v="2027"/>
    <x v="0"/>
    <s v="NUEVO"/>
    <s v="ENEDOM"/>
    <d v="2026-07-08T09:16:52"/>
    <x v="1852"/>
    <n v="1001741661"/>
    <s v="NATALIA SAENZ JULIO"/>
    <s v="SIN DATOS"/>
    <s v="3235486635"/>
    <x v="2022"/>
    <x v="13"/>
    <s v="116005329130811501"/>
    <x v="13"/>
    <x v="4"/>
    <s v="METROSUR Vin. Legal. y Ref. Rega."/>
    <x v="1"/>
    <x v="0"/>
    <x v="4"/>
    <x v="1851"/>
    <s v="2 días 09:16"/>
    <x v="1352"/>
    <x v="0"/>
    <s v="SIN DATO"/>
    <s v="SIN DATO"/>
    <s v="SIN DATO"/>
    <s v="SIN DATO"/>
    <n v="-75.631641000000002"/>
    <n v="6.2344569999999999"/>
    <s v="SUR-ENE"/>
    <x v="2"/>
    <s v="1"/>
    <x v="0"/>
  </r>
  <r>
    <x v="2028"/>
    <x v="3"/>
    <s v="NUEVO"/>
    <s v="ENEMVI"/>
    <d v="2026-07-08T09:20:52"/>
    <x v="1853"/>
    <n v="98584636"/>
    <s v="KEN DANIEL MUÑOZ MOSQUERA"/>
    <s v="SIN DATOS"/>
    <s v="3247062485"/>
    <x v="2023"/>
    <x v="12"/>
    <s v="190680200642400000"/>
    <x v="12"/>
    <x v="5"/>
    <s v="Equipo Movimiento de Redes Suroeste"/>
    <x v="0"/>
    <x v="0"/>
    <x v="8"/>
    <x v="1852"/>
    <s v="2 días 09:20"/>
    <x v="1353"/>
    <x v="0"/>
    <s v="SIN DATO"/>
    <s v="SIN DATO"/>
    <s v="SIN DATO"/>
    <s v="SIN DATO"/>
    <n v="-75.55844467"/>
    <n v="5.8673739999999999"/>
    <s v="SUR-ENE"/>
    <x v="3"/>
    <s v="1"/>
    <x v="0"/>
  </r>
  <r>
    <x v="2029"/>
    <x v="1"/>
    <s v="NUEVO"/>
    <s v="ENECNX"/>
    <d v="2026-07-08T09:21:09"/>
    <x v="1854"/>
    <n v="901123355"/>
    <s v="AREPAS DE CASA SAS"/>
    <s v="SIN DATOS"/>
    <s v="3004810466"/>
    <x v="2024"/>
    <x v="6"/>
    <s v="077527004000040108"/>
    <x v="6"/>
    <x v="1"/>
    <s v="Revisor Puntos de Conexión Metrosur"/>
    <x v="1"/>
    <x v="0"/>
    <x v="1"/>
    <x v="1853"/>
    <s v="2 días 09:21"/>
    <x v="1354"/>
    <x v="1"/>
    <s v="SIN DATO"/>
    <s v="SIN DATO"/>
    <s v="SIN DATO"/>
    <s v="SIN DATO"/>
    <n v="-75.602886999999996"/>
    <n v="6.1883039999999996"/>
    <s v="SUR-ENE"/>
    <x v="2"/>
    <s v="1"/>
    <x v="1"/>
  </r>
  <r>
    <x v="2030"/>
    <x v="3"/>
    <s v="NUEVO"/>
    <s v="ENEMVI"/>
    <d v="2026-07-08T09:22:03"/>
    <x v="1855"/>
    <n v="15533731"/>
    <s v="GABRIEL ANTONIO RIVERA TABORDA"/>
    <s v="SIN DATOS"/>
    <s v="3017115647"/>
    <x v="2025"/>
    <x v="80"/>
    <s v="190350200537260000"/>
    <x v="79"/>
    <x v="5"/>
    <s v="Equipo Movimiento de Redes Suroeste"/>
    <x v="0"/>
    <x v="0"/>
    <x v="8"/>
    <x v="1854"/>
    <s v="2 días 09:22"/>
    <x v="1355"/>
    <x v="0"/>
    <s v="SIN DATO"/>
    <s v="SIN DATO"/>
    <s v="SIN DATO"/>
    <s v="SIN DATO"/>
    <n v="-75.922128990000004"/>
    <n v="5.7347636800000004"/>
    <s v="SUR-ENE"/>
    <x v="3"/>
    <s v="1"/>
    <x v="0"/>
  </r>
  <r>
    <x v="2031"/>
    <x v="0"/>
    <s v="NUEVO"/>
    <s v="ENERES"/>
    <d v="2026-07-08T09:23:26"/>
    <x v="1856"/>
    <n v="39454311"/>
    <s v="SAIRA MAIRU GARCIA MARTINEZ"/>
    <s v="SIN DATOS"/>
    <s v="3102023155"/>
    <x v="2026"/>
    <x v="64"/>
    <s v="190197200611600005"/>
    <x v="64"/>
    <x v="2"/>
    <s v="Revisor Instalac. Regadas Oriente"/>
    <x v="0"/>
    <x v="0"/>
    <x v="2"/>
    <x v="1855"/>
    <s v="2 días 09:23"/>
    <x v="1356"/>
    <x v="0"/>
    <s v="SIN DATO"/>
    <s v="SIN DATO"/>
    <s v="SIN DATO"/>
    <s v="SIN DATO"/>
    <n v="-75.165137169999994"/>
    <n v="6.0352891700000004"/>
    <s v="SUR-ENE"/>
    <x v="1"/>
    <s v="1"/>
    <x v="0"/>
  </r>
  <r>
    <x v="2032"/>
    <x v="1"/>
    <s v="NUEVO"/>
    <s v="ENECNX"/>
    <d v="2026-07-08T09:23:37"/>
    <x v="1857"/>
    <n v="39192981"/>
    <s v="ANA SIRLEY ORTIZ GUZMAN"/>
    <s v="SIN DATOS"/>
    <s v="3215728926"/>
    <x v="2027"/>
    <x v="1"/>
    <s v="190377200770830002"/>
    <x v="1"/>
    <x v="1"/>
    <s v="Revisor Punto de Conexión Oriente"/>
    <x v="0"/>
    <x v="0"/>
    <x v="1"/>
    <x v="1856"/>
    <s v="2 días 09:23"/>
    <x v="681"/>
    <x v="1"/>
    <s v="SIN DATO"/>
    <s v="SIN DATO"/>
    <s v="SIN DATO"/>
    <s v="SIN DATO"/>
    <n v="-75.428749999999994"/>
    <n v="5.9602880000000003"/>
    <s v="SUR-ENE"/>
    <x v="1"/>
    <s v="1"/>
    <x v="1"/>
  </r>
  <r>
    <x v="2033"/>
    <x v="1"/>
    <s v="NUEVO"/>
    <s v="ENECNX"/>
    <d v="2026-07-08T09:23:42"/>
    <x v="1858"/>
    <n v="901001141"/>
    <s v="IMPORTADORA BARU SAS"/>
    <s v="SIN DATOS"/>
    <s v="3004810466"/>
    <x v="2028"/>
    <x v="6"/>
    <s v="077527004000040100"/>
    <x v="6"/>
    <x v="1"/>
    <s v="Revisor Puntos de Conexión Metrosur"/>
    <x v="1"/>
    <x v="0"/>
    <x v="1"/>
    <x v="1857"/>
    <s v="2 días 09:23"/>
    <x v="681"/>
    <x v="1"/>
    <s v="SIN DATO"/>
    <s v="SIN DATO"/>
    <s v="SIN DATO"/>
    <s v="SIN DATO"/>
    <n v="-75.602886999999996"/>
    <n v="6.1883039999999996"/>
    <s v="SUR-ENE"/>
    <x v="2"/>
    <s v="1"/>
    <x v="1"/>
  </r>
  <r>
    <x v="2034"/>
    <x v="2"/>
    <s v="NUEVO"/>
    <s v="ENENOR"/>
    <d v="2026-07-08T09:25:21"/>
    <x v="1859"/>
    <n v="8909049961"/>
    <s v="EMPRESAS PUBLICAS DE MEDELLIN ESP"/>
    <s v="3808080"/>
    <s v="SIN DATOS"/>
    <x v="2029"/>
    <x v="80"/>
    <s v="190091200806801080"/>
    <x v="79"/>
    <x v="3"/>
    <s v="Revisor Instala. Regadas Suroeste"/>
    <x v="0"/>
    <x v="0"/>
    <x v="2"/>
    <x v="1858"/>
    <s v="2 días 09:25"/>
    <x v="1357"/>
    <x v="0"/>
    <s v="SIN DATO"/>
    <s v="SIN DATO"/>
    <s v="SIN DATO"/>
    <s v="SIN DATO"/>
    <n v="-75.951575000000005"/>
    <n v="5.7346250000000003"/>
    <s v="SUR-ENE"/>
    <x v="3"/>
    <s v="1"/>
    <x v="0"/>
  </r>
  <r>
    <x v="2035"/>
    <x v="1"/>
    <s v="NUEVO"/>
    <s v="ENECNX"/>
    <d v="2026-07-08T09:26:24"/>
    <x v="1860"/>
    <n v="43524727"/>
    <s v="ANA CAROLINA ARBOLEDA"/>
    <s v="SIN DATOS"/>
    <s v="3217073204"/>
    <x v="2030"/>
    <x v="56"/>
    <s v="190607200513181000"/>
    <x v="56"/>
    <x v="1"/>
    <s v="Revisor Punto de Conexión Oriente"/>
    <x v="0"/>
    <x v="0"/>
    <x v="1"/>
    <x v="1859"/>
    <s v="2 días 09:26"/>
    <x v="1358"/>
    <x v="1"/>
    <s v="SIN DATO"/>
    <s v="SIN DATO"/>
    <s v="SIN DATO"/>
    <s v="SIN DATO"/>
    <n v="-75.487713499999998"/>
    <n v="6.0943944999999999"/>
    <s v="SUR-ENE"/>
    <x v="1"/>
    <s v="1"/>
    <x v="1"/>
  </r>
  <r>
    <x v="2036"/>
    <x v="1"/>
    <s v="NUEVO"/>
    <s v="ENECNX"/>
    <d v="2026-07-08T09:27:39"/>
    <x v="1861"/>
    <n v="9011268568"/>
    <s v="INVERSIONES FALUM SAS"/>
    <s v="SIN DATOS"/>
    <s v="3122954378"/>
    <x v="2031"/>
    <x v="11"/>
    <s v="190319206109300001"/>
    <x v="11"/>
    <x v="1"/>
    <s v="Revisor Punto de Conexión Oriente"/>
    <x v="0"/>
    <x v="0"/>
    <x v="1"/>
    <x v="1860"/>
    <s v="2 días 09:27"/>
    <x v="1359"/>
    <x v="1"/>
    <s v="SIN DATO"/>
    <s v="SIN DATO"/>
    <s v="SIN DATO"/>
    <s v="SIN DATO"/>
    <n v="-75.414970620000005"/>
    <n v="6.2600331899999997"/>
    <s v="SUR-ENE"/>
    <x v="1"/>
    <s v="1"/>
    <x v="1"/>
  </r>
  <r>
    <x v="2037"/>
    <x v="0"/>
    <s v="NUEVO"/>
    <s v="ENEDOM"/>
    <d v="2026-07-08T09:36:05"/>
    <x v="1862"/>
    <n v="43741411"/>
    <s v="GLORIA ESTELA CARDONA MUÑOZ"/>
    <s v="SIN DATOS"/>
    <s v="3234808431"/>
    <x v="2032"/>
    <x v="13"/>
    <s v="083119419302100154"/>
    <x v="13"/>
    <x v="4"/>
    <s v="METROSUR Vin. Legal. y Ref. Rega."/>
    <x v="1"/>
    <x v="0"/>
    <x v="4"/>
    <x v="1861"/>
    <s v="2 días 09:36"/>
    <x v="1360"/>
    <x v="0"/>
    <s v="SIN DATO"/>
    <s v="SIN DATO"/>
    <s v="SIN DATO"/>
    <s v="SIN DATO"/>
    <n v="-75.631562000000002"/>
    <n v="6.2532550000000002"/>
    <s v="SUR-ENE"/>
    <x v="2"/>
    <s v="1"/>
    <x v="0"/>
  </r>
  <r>
    <x v="2038"/>
    <x v="0"/>
    <s v="NUEVO"/>
    <s v="ENERES"/>
    <d v="2026-07-08T09:37:08"/>
    <x v="1863"/>
    <n v="70413814"/>
    <s v="ALVARO DE JESUS VARGAS ORTIZ"/>
    <s v="SIN DATOS"/>
    <s v="3148113462"/>
    <x v="2033"/>
    <x v="61"/>
    <s v="190101100190500001"/>
    <x v="61"/>
    <x v="2"/>
    <s v="Revisor Instala. Regadas Suroeste"/>
    <x v="1"/>
    <x v="0"/>
    <x v="3"/>
    <x v="1862"/>
    <s v="2 días 09:37"/>
    <x v="1361"/>
    <x v="0"/>
    <s v="SIN DATO"/>
    <s v="SIN DATO"/>
    <s v="SIN DATO"/>
    <s v="SIN DATO"/>
    <n v="-76.019006110000007"/>
    <n v="5.8527221100000002"/>
    <s v="SUR-ENE"/>
    <x v="3"/>
    <s v="1"/>
    <x v="0"/>
  </r>
  <r>
    <x v="2039"/>
    <x v="2"/>
    <s v="NUEVO"/>
    <s v="ENENOR"/>
    <d v="2026-07-08T09:41:22"/>
    <x v="1864"/>
    <n v="8909049961"/>
    <s v="EMPRESAS PUBLICAS DE MEDELLIN ESP"/>
    <s v="3808080"/>
    <s v="SIN DATOS"/>
    <x v="2034"/>
    <x v="37"/>
    <s v="190861200488475080"/>
    <x v="37"/>
    <x v="3"/>
    <s v="Revisor Instala. Regadas Suroeste"/>
    <x v="0"/>
    <x v="0"/>
    <x v="2"/>
    <x v="1863"/>
    <s v="2 días 09:41"/>
    <x v="1362"/>
    <x v="0"/>
    <s v="SIN DATO"/>
    <s v="SIN DATO"/>
    <s v="SIN DATO"/>
    <s v="SIN DATO"/>
    <n v="-75.728673000000001"/>
    <n v="5.9640519999999997"/>
    <s v="SUR-ENE"/>
    <x v="3"/>
    <s v="1"/>
    <x v="0"/>
  </r>
  <r>
    <x v="2040"/>
    <x v="3"/>
    <s v="NUEVO"/>
    <s v="ENEMVI"/>
    <d v="2026-07-08T09:43:12"/>
    <x v="1865"/>
    <n v="71905292"/>
    <s v="YESID ELIECER PEREZ CAÑAS"/>
    <s v="2855572"/>
    <s v="3246342801"/>
    <x v="2035"/>
    <x v="62"/>
    <s v="190690100172100000"/>
    <x v="62"/>
    <x v="5"/>
    <s v="NORDESTE RMRT Fabio Andres Chaverra"/>
    <x v="1"/>
    <x v="0"/>
    <x v="5"/>
    <x v="1864"/>
    <s v="2 días 09:43"/>
    <x v="1213"/>
    <x v="0"/>
    <s v="SIN DATO"/>
    <s v="SIN DATO"/>
    <s v="SIN DATO"/>
    <s v="SIN DATO"/>
    <n v="-75.156633999999997"/>
    <n v="6.4753179999999997"/>
    <s v="SUR-ENE"/>
    <x v="4"/>
    <s v="1"/>
    <x v="0"/>
  </r>
  <r>
    <x v="2041"/>
    <x v="2"/>
    <s v="NUEVO"/>
    <s v="ENENOR"/>
    <d v="2026-07-08T09:45:25"/>
    <x v="1866"/>
    <n v="8909049961"/>
    <s v="EMPRESAS PUBLICAS DE MEDELLIN ESP"/>
    <s v="3808080"/>
    <s v="SIN DATOS"/>
    <x v="2036"/>
    <x v="37"/>
    <s v="190861200488451080"/>
    <x v="37"/>
    <x v="3"/>
    <s v="Revisor Instala. Regadas Suroeste"/>
    <x v="0"/>
    <x v="0"/>
    <x v="2"/>
    <x v="1865"/>
    <s v="2 días 09:45"/>
    <x v="1363"/>
    <x v="0"/>
    <s v="SIN DATO"/>
    <s v="SIN DATO"/>
    <s v="SIN DATO"/>
    <s v="SIN DATO"/>
    <n v="-75.727721000000003"/>
    <n v="5.9613329999999998"/>
    <s v="SUR-ENE"/>
    <x v="3"/>
    <s v="1"/>
    <x v="0"/>
  </r>
  <r>
    <x v="2042"/>
    <x v="0"/>
    <s v="NUEVO"/>
    <s v="ENERES"/>
    <d v="2026-07-08T09:45:53"/>
    <x v="1867"/>
    <n v="1037070498"/>
    <s v="LEIDY BIVIANA CARDONA SALAZAR"/>
    <s v="SIN DATOS"/>
    <s v="3127287085"/>
    <x v="2037"/>
    <x v="20"/>
    <s v="188024273400000002"/>
    <x v="20"/>
    <x v="2"/>
    <s v="Revisor Instalac. Regadas Oriente"/>
    <x v="0"/>
    <x v="0"/>
    <x v="2"/>
    <x v="1866"/>
    <s v="2 días 09:45"/>
    <x v="1363"/>
    <x v="0"/>
    <s v="SIN DATO"/>
    <s v="SIN DATO"/>
    <s v="SIN DATO"/>
    <s v="SIN DATO"/>
    <n v="-75.026917999999995"/>
    <n v="6.2997300000000003"/>
    <s v="SUR-ENE"/>
    <x v="1"/>
    <s v="1"/>
    <x v="0"/>
  </r>
  <r>
    <x v="2043"/>
    <x v="0"/>
    <s v="NUEVO"/>
    <s v="ENEDOM"/>
    <d v="2026-07-08T09:48:52"/>
    <x v="1868"/>
    <n v="43250735"/>
    <s v="CAROLINA ARANGO"/>
    <s v="SIN DATOS"/>
    <s v="3148368866"/>
    <x v="2038"/>
    <x v="13"/>
    <s v="053125214400420302"/>
    <x v="13"/>
    <x v="4"/>
    <s v="METROSUR Vin. Legal. y Ref. Rega."/>
    <x v="1"/>
    <x v="0"/>
    <x v="4"/>
    <x v="1867"/>
    <s v="2 días 09:48"/>
    <x v="479"/>
    <x v="0"/>
    <s v="SIN DATO"/>
    <s v="SIN DATO"/>
    <s v="SIN DATO"/>
    <s v="SIN DATO"/>
    <n v="-75.544961189999995"/>
    <n v="6.2276205999999998"/>
    <s v="SUR-ENE"/>
    <x v="2"/>
    <s v="1"/>
    <x v="0"/>
  </r>
  <r>
    <x v="2044"/>
    <x v="0"/>
    <s v="NUEVO"/>
    <s v="ENERES"/>
    <d v="2026-07-08T09:49:37"/>
    <x v="1869"/>
    <n v="1214956"/>
    <s v="AKBAR HOSSEINKHANI"/>
    <s v="SIN DATOS"/>
    <s v="3117687398"/>
    <x v="2039"/>
    <x v="13"/>
    <s v="050719200201060502"/>
    <x v="13"/>
    <x v="2"/>
    <s v="Revisor Instal. Regadas Metrosur"/>
    <x v="1"/>
    <x v="0"/>
    <x v="3"/>
    <x v="1868"/>
    <s v="2 días 09:49"/>
    <x v="1364"/>
    <x v="0"/>
    <s v="9/07/2026 20:15:36"/>
    <s v="LEGALIZADO"/>
    <s v="DUBER ALEXANDER RAMIREZ VALENCIA"/>
    <s v="Ok"/>
    <n v="-75.595065529999999"/>
    <n v="6.2178583600000001"/>
    <s v="SUR-ENE"/>
    <x v="2"/>
    <s v="1"/>
    <x v="0"/>
  </r>
  <r>
    <x v="2045"/>
    <x v="0"/>
    <s v="NUEVO"/>
    <s v="ENERES"/>
    <d v="2026-07-08T09:58:01"/>
    <x v="1870"/>
    <n v="70549583"/>
    <s v="JORGE HUMBERTO CADAVID JARAMILLO"/>
    <s v="SIN DATOS"/>
    <s v="3043685424"/>
    <x v="2040"/>
    <x v="18"/>
    <s v="190616200471443101"/>
    <x v="18"/>
    <x v="2"/>
    <s v="Revisor Instalac. Regadas Oriente"/>
    <x v="0"/>
    <x v="0"/>
    <x v="2"/>
    <x v="1869"/>
    <s v="2 días 09:58"/>
    <x v="1365"/>
    <x v="0"/>
    <s v="SIN DATO"/>
    <s v="SIN DATO"/>
    <s v="SIN DATO"/>
    <s v="SIN DATO"/>
    <n v="-75.462354000000005"/>
    <n v="6.1880249999999997"/>
    <s v="SUR-ENE"/>
    <x v="1"/>
    <s v="1"/>
    <x v="0"/>
  </r>
  <r>
    <x v="2046"/>
    <x v="1"/>
    <s v="NUEVO"/>
    <s v="ENECNX"/>
    <d v="2026-07-08T09:58:37"/>
    <x v="1871"/>
    <n v="98761515"/>
    <s v="ANDERSON CARDENAS SANMARTIN"/>
    <s v="SIN DATOS"/>
    <s v="3197682337"/>
    <x v="2041"/>
    <x v="78"/>
    <s v="190347200303600003"/>
    <x v="77"/>
    <x v="1"/>
    <s v="Revisor Puntos de Conexión Suroeste"/>
    <x v="0"/>
    <x v="0"/>
    <x v="1"/>
    <x v="1870"/>
    <s v="2 días 09:58"/>
    <x v="570"/>
    <x v="1"/>
    <s v="SIN DATO"/>
    <s v="SIN DATO"/>
    <s v="SIN DATO"/>
    <s v="SIN DATO"/>
    <n v="-75.775764190000004"/>
    <n v="6.2387783499999996"/>
    <s v="SUR-ENE"/>
    <x v="3"/>
    <s v="1"/>
    <x v="1"/>
  </r>
  <r>
    <x v="2047"/>
    <x v="1"/>
    <s v="NUEVO"/>
    <s v="ENECNX"/>
    <d v="2026-07-08T09:59:22"/>
    <x v="1872"/>
    <n v="98614037"/>
    <s v="PEDRO LIBARDO USUGA CORREA"/>
    <s v="2345363"/>
    <s v="3107097365"/>
    <x v="2042"/>
    <x v="89"/>
    <s v="190840200508000000"/>
    <x v="87"/>
    <x v="1"/>
    <s v="Region Occidente"/>
    <x v="0"/>
    <x v="0"/>
    <x v="1"/>
    <x v="1871"/>
    <s v="2 días 09:59"/>
    <x v="1366"/>
    <x v="1"/>
    <s v="SIN DATO"/>
    <s v="SIN DATO"/>
    <s v="SIN DATO"/>
    <s v="SIN DATO"/>
    <n v="-76.089520759999999"/>
    <n v="6.9383412800000004"/>
    <s v="SUR-ENE"/>
    <x v="0"/>
    <s v="1"/>
    <x v="1"/>
  </r>
  <r>
    <x v="2048"/>
    <x v="0"/>
    <s v="NUEVO"/>
    <s v="ENEDOM"/>
    <d v="2026-07-08T10:00:47"/>
    <x v="1873"/>
    <n v="21932885"/>
    <s v="LUZ NANCY VASQUEZ DE GOMEZ"/>
    <s v="SIN DATOS"/>
    <s v="3123740451"/>
    <x v="2043"/>
    <x v="82"/>
    <s v="190580103161100201"/>
    <x v="81"/>
    <x v="4"/>
    <s v="Region Nordeste"/>
    <x v="1"/>
    <x v="0"/>
    <x v="4"/>
    <x v="1872"/>
    <s v="2 días 10:00"/>
    <x v="1367"/>
    <x v="0"/>
    <s v="SIN DATO"/>
    <s v="SIN DATO"/>
    <s v="SIN DATO"/>
    <s v="SIN DATO"/>
    <n v="-74.408601140000002"/>
    <n v="6.4933038600000001"/>
    <s v="SUR-ENE"/>
    <x v="4"/>
    <s v="1"/>
    <x v="0"/>
  </r>
  <r>
    <x v="2049"/>
    <x v="1"/>
    <s v="NUEVO"/>
    <s v="ENECNX"/>
    <d v="2026-07-08T10:01:01"/>
    <x v="1874"/>
    <n v="43117432"/>
    <s v="ALBA ISABEL SEPULVEDA ARANGO"/>
    <s v="SIN DATOS"/>
    <s v="3104337605"/>
    <x v="2044"/>
    <x v="11"/>
    <s v="190318203210650010"/>
    <x v="11"/>
    <x v="1"/>
    <s v="Revisor Punto de Conexión Oriente"/>
    <x v="0"/>
    <x v="0"/>
    <x v="1"/>
    <x v="1873"/>
    <s v="2 días 10:01"/>
    <x v="196"/>
    <x v="1"/>
    <s v="SIN DATO"/>
    <s v="SIN DATO"/>
    <s v="SIN DATO"/>
    <s v="SIN DATO"/>
    <n v="-75.475155169999994"/>
    <n v="6.2882167999999998"/>
    <s v="SUR-ENE"/>
    <x v="1"/>
    <s v="1"/>
    <x v="1"/>
  </r>
  <r>
    <x v="2050"/>
    <x v="1"/>
    <s v="NUEVO"/>
    <s v="ENECNX"/>
    <d v="2026-07-08T10:02:59"/>
    <x v="1875"/>
    <n v="428926674"/>
    <s v="ANA LUCIA MEZGER"/>
    <s v="SIN DATOS"/>
    <s v="3103920461"/>
    <x v="2045"/>
    <x v="22"/>
    <s v="190030100067700000"/>
    <x v="22"/>
    <x v="1"/>
    <s v="Revisor Puntos de Conexión Suroeste"/>
    <x v="1"/>
    <x v="0"/>
    <x v="1"/>
    <x v="1874"/>
    <s v="2 días 10:02"/>
    <x v="1368"/>
    <x v="1"/>
    <s v="SIN DATO"/>
    <s v="SIN DATO"/>
    <s v="SIN DATO"/>
    <s v="SIN DATO"/>
    <n v="-75.70653677"/>
    <n v="6.0376291899999996"/>
    <s v="SUR-ENE"/>
    <x v="3"/>
    <s v="1"/>
    <x v="1"/>
  </r>
  <r>
    <x v="2051"/>
    <x v="2"/>
    <s v="NUEVO"/>
    <s v="ENENOR"/>
    <d v="2026-07-08T10:03:31"/>
    <x v="1876"/>
    <n v="8909049961"/>
    <s v="EMPRESAS PUBLICAS DE MEDELLIN ESP"/>
    <s v="3808080"/>
    <s v="SIN DATOS"/>
    <x v="2046"/>
    <x v="37"/>
    <s v="190861200488551080"/>
    <x v="37"/>
    <x v="3"/>
    <s v="Revisor Instala. Regadas Suroeste"/>
    <x v="0"/>
    <x v="0"/>
    <x v="2"/>
    <x v="1875"/>
    <s v="2 días 10:03"/>
    <x v="1369"/>
    <x v="0"/>
    <s v="SIN DATO"/>
    <s v="SIN DATO"/>
    <s v="SIN DATO"/>
    <s v="SIN DATO"/>
    <n v="-75.728213999999994"/>
    <n v="5.9645140000000003"/>
    <s v="SUR-ENE"/>
    <x v="3"/>
    <s v="1"/>
    <x v="0"/>
  </r>
  <r>
    <x v="2052"/>
    <x v="1"/>
    <s v="NUEVO"/>
    <s v="ENECNX"/>
    <d v="2026-07-08T10:04:33"/>
    <x v="1877"/>
    <n v="71557264"/>
    <s v="LENIS ANTONIO MARIN GALVIS"/>
    <s v="SIN DATOS"/>
    <s v="3136548665"/>
    <x v="2047"/>
    <x v="56"/>
    <s v="190607200542127002"/>
    <x v="56"/>
    <x v="1"/>
    <s v="Revisor Punto de Conexión Oriente"/>
    <x v="0"/>
    <x v="0"/>
    <x v="1"/>
    <x v="1876"/>
    <s v="2 días 10:04"/>
    <x v="686"/>
    <x v="1"/>
    <s v="SIN DATO"/>
    <s v="SIN DATO"/>
    <s v="SIN DATO"/>
    <s v="SIN DATO"/>
    <n v="-75.495893670000001"/>
    <n v="6.1165431699999999"/>
    <s v="SUR-ENE"/>
    <x v="1"/>
    <s v="1"/>
    <x v="1"/>
  </r>
  <r>
    <x v="2053"/>
    <x v="3"/>
    <s v="NUEVO"/>
    <s v="ENEMVI"/>
    <d v="2026-07-08T10:04:54"/>
    <x v="1878"/>
    <n v="8344804"/>
    <s v="JUAN IGNACIO BUSTAMANTE ALVAREZ"/>
    <s v="SIN DATOS"/>
    <s v="3013670944"/>
    <x v="2048"/>
    <x v="62"/>
    <s v="190690200667370000"/>
    <x v="62"/>
    <x v="5"/>
    <s v="NORDESTE RMRT Fabio Andres Chaverra"/>
    <x v="0"/>
    <x v="0"/>
    <x v="8"/>
    <x v="1877"/>
    <s v="2 días 10:04"/>
    <x v="1370"/>
    <x v="0"/>
    <s v="SIN DATO"/>
    <s v="SIN DATO"/>
    <s v="SIN DATO"/>
    <s v="SIN DATO"/>
    <n v="-75.140618000000003"/>
    <n v="6.4586920000000001"/>
    <s v="SUR-ENE"/>
    <x v="4"/>
    <s v="1"/>
    <x v="0"/>
  </r>
  <r>
    <x v="2054"/>
    <x v="0"/>
    <s v="NUEVO"/>
    <s v="ENERES"/>
    <d v="2026-07-08T10:05:33"/>
    <x v="1879"/>
    <n v="43271874"/>
    <s v="MARTA DORIS AGUDELO GONZALEZ"/>
    <s v="SIN DATOS"/>
    <s v="3207172632"/>
    <x v="2049"/>
    <x v="40"/>
    <s v="190649100187475414"/>
    <x v="40"/>
    <x v="2"/>
    <s v="Revisor Instalac. Regadas Oriente"/>
    <x v="1"/>
    <x v="0"/>
    <x v="3"/>
    <x v="1878"/>
    <s v="2 días 10:05"/>
    <x v="1371"/>
    <x v="0"/>
    <s v="SIN DATO"/>
    <s v="SIN DATO"/>
    <s v="SIN DATO"/>
    <s v="SIN DATO"/>
    <n v="-74.989992999999998"/>
    <n v="6.1887080000000001"/>
    <s v="SUR-ENE"/>
    <x v="1"/>
    <s v="1"/>
    <x v="0"/>
  </r>
  <r>
    <x v="2055"/>
    <x v="1"/>
    <s v="NUEVO"/>
    <s v="ENECNX"/>
    <d v="2026-07-08T10:05:37"/>
    <x v="1880"/>
    <n v="403969"/>
    <s v="AMADO ALVAREZ"/>
    <s v="9876543"/>
    <s v="3107097365"/>
    <x v="2050"/>
    <x v="89"/>
    <s v="190840100129100000"/>
    <x v="87"/>
    <x v="1"/>
    <s v="Region Occidente"/>
    <x v="1"/>
    <x v="0"/>
    <x v="1"/>
    <x v="1879"/>
    <s v="2 días 10:05"/>
    <x v="1372"/>
    <x v="1"/>
    <s v="SIN DATO"/>
    <s v="SIN DATO"/>
    <s v="SIN DATO"/>
    <s v="SIN DATO"/>
    <n v="-76.173033579999995"/>
    <n v="6.8981591199999999"/>
    <s v="SUR-ENE"/>
    <x v="0"/>
    <s v="1"/>
    <x v="1"/>
  </r>
  <r>
    <x v="2056"/>
    <x v="0"/>
    <s v="NUEVO"/>
    <s v="ENERES"/>
    <d v="2026-07-08T10:10:39"/>
    <x v="1881"/>
    <n v="1214956"/>
    <s v="AKBAR HOSSEINKHANI"/>
    <s v="SIN DATOS"/>
    <s v="3117687398"/>
    <x v="2051"/>
    <x v="13"/>
    <s v="050719200201060501"/>
    <x v="13"/>
    <x v="2"/>
    <s v="Revisor Instal. Regadas Metrosur"/>
    <x v="1"/>
    <x v="0"/>
    <x v="3"/>
    <x v="1880"/>
    <s v="2 días 10:10"/>
    <x v="1373"/>
    <x v="0"/>
    <s v="9/07/2026 20:14:15"/>
    <s v="LEGALIZADO"/>
    <s v="DUBER ALEXANDER RAMIREZ VALENCIA"/>
    <s v="Ok"/>
    <n v="-75.595065529999999"/>
    <n v="6.2178583600000001"/>
    <s v="SUR-ENE"/>
    <x v="2"/>
    <s v="1"/>
    <x v="0"/>
  </r>
  <r>
    <x v="2057"/>
    <x v="0"/>
    <s v="NUEVO"/>
    <s v="ENERES"/>
    <d v="2026-07-08T10:14:55"/>
    <x v="1882"/>
    <n v="98484831"/>
    <s v="HERLEY ESNEIDER PATIÑO HENAO"/>
    <s v="SIN DATOS"/>
    <s v="3117055939"/>
    <x v="2052"/>
    <x v="35"/>
    <s v="190858200351449002"/>
    <x v="35"/>
    <x v="2"/>
    <s v="Region Nordeste"/>
    <x v="0"/>
    <x v="0"/>
    <x v="2"/>
    <x v="1881"/>
    <s v="2 días 10:14"/>
    <x v="322"/>
    <x v="0"/>
    <s v="SIN DATO"/>
    <s v="SIN DATO"/>
    <s v="SIN DATO"/>
    <s v="SIN DATO"/>
    <n v="-74.806055830000005"/>
    <n v="6.76319567"/>
    <s v="SUR-ENE"/>
    <x v="4"/>
    <s v="1"/>
    <x v="0"/>
  </r>
  <r>
    <x v="2058"/>
    <x v="1"/>
    <s v="NUEVO"/>
    <s v="ENECNX"/>
    <d v="2026-07-08T10:15:06"/>
    <x v="1883"/>
    <n v="428926674"/>
    <s v="ANA LUCIA MEZGER"/>
    <s v="SIN DATOS"/>
    <s v="3103920461"/>
    <x v="2045"/>
    <x v="22"/>
    <s v="190030100067700000"/>
    <x v="22"/>
    <x v="1"/>
    <s v="Revisor Puntos de Conexión Suroeste"/>
    <x v="1"/>
    <x v="0"/>
    <x v="1"/>
    <x v="1882"/>
    <s v="2 días 10:15"/>
    <x v="310"/>
    <x v="1"/>
    <s v="SIN DATO"/>
    <s v="SIN DATO"/>
    <s v="SIN DATO"/>
    <s v="SIN DATO"/>
    <n v="-75.70653677"/>
    <n v="6.0376291899999996"/>
    <s v="SUR-ENE"/>
    <x v="3"/>
    <s v="1"/>
    <x v="1"/>
  </r>
  <r>
    <x v="2059"/>
    <x v="3"/>
    <s v="NUEVO"/>
    <s v="ENEMVI"/>
    <d v="2026-07-08T10:18:56"/>
    <x v="1884"/>
    <n v="43833106"/>
    <s v="NUBIA EDITH GOMEZ GIRALDO"/>
    <s v="5858324"/>
    <s v="3207244059"/>
    <x v="2053"/>
    <x v="12"/>
    <s v="190680200745460000"/>
    <x v="12"/>
    <x v="5"/>
    <s v="Equipo Movimiento de Redes Suroeste"/>
    <x v="0"/>
    <x v="0"/>
    <x v="8"/>
    <x v="1883"/>
    <s v="2 días 10:18"/>
    <x v="1374"/>
    <x v="0"/>
    <s v="SIN DATO"/>
    <s v="SIN DATO"/>
    <s v="SIN DATO"/>
    <s v="SIN DATO"/>
    <n v="-75.553190000000001"/>
    <n v="5.8437549999999998"/>
    <s v="SUR-ENE"/>
    <x v="3"/>
    <s v="1"/>
    <x v="0"/>
  </r>
  <r>
    <x v="2060"/>
    <x v="0"/>
    <s v="NUEVO"/>
    <s v="ENERES"/>
    <d v="2026-07-08T10:21:20"/>
    <x v="1885"/>
    <n v="75087899"/>
    <s v="FELIPE ANDRES LOPEZ TEJADA"/>
    <s v="SIN DATOS"/>
    <s v="3148620300"/>
    <x v="2054"/>
    <x v="15"/>
    <s v="190042200836922017"/>
    <x v="15"/>
    <x v="2"/>
    <s v="Region Occidente"/>
    <x v="0"/>
    <x v="0"/>
    <x v="2"/>
    <x v="1884"/>
    <s v="2 días 10:21"/>
    <x v="1375"/>
    <x v="0"/>
    <s v="SIN DATO"/>
    <s v="SIN DATO"/>
    <s v="SIN DATO"/>
    <s v="SIN DATO"/>
    <n v="-75.836240000000004"/>
    <n v="6.5143009999999997"/>
    <s v="SUR-ENE"/>
    <x v="0"/>
    <s v="1"/>
    <x v="0"/>
  </r>
  <r>
    <x v="2061"/>
    <x v="0"/>
    <s v="NUEVO"/>
    <s v="ENEDOM"/>
    <d v="2026-07-08T10:22:27"/>
    <x v="1886"/>
    <n v="42755959"/>
    <s v="MARIA ELENA DAVILA DIAZ"/>
    <s v="SIN DATOS"/>
    <s v="3024248520"/>
    <x v="2055"/>
    <x v="78"/>
    <s v="190347200577900001"/>
    <x v="77"/>
    <x v="4"/>
    <s v="Habilitación Viviendas Suroeste"/>
    <x v="0"/>
    <x v="0"/>
    <x v="7"/>
    <x v="1885"/>
    <s v="2 días 10:22"/>
    <x v="689"/>
    <x v="0"/>
    <s v="SIN DATO"/>
    <s v="SIN DATO"/>
    <s v="SIN DATO"/>
    <s v="SIN DATO"/>
    <n v="-75.74909658"/>
    <n v="6.2506785200000001"/>
    <s v="SUR-ENE"/>
    <x v="3"/>
    <s v="1"/>
    <x v="0"/>
  </r>
  <r>
    <x v="2062"/>
    <x v="3"/>
    <s v="NUEVO"/>
    <s v="ENEMVI"/>
    <d v="2026-07-08T10:22:53"/>
    <x v="1887"/>
    <n v="42940554"/>
    <s v="CLAUDIA PATRICIA MORA MEJIA"/>
    <s v="SIN DATOS"/>
    <s v="3235817152"/>
    <x v="2056"/>
    <x v="16"/>
    <s v="190736103272010000"/>
    <x v="16"/>
    <x v="5"/>
    <s v="NORDESTE RMRT Fabio Andres Chaverra"/>
    <x v="1"/>
    <x v="0"/>
    <x v="5"/>
    <x v="1886"/>
    <s v="2 días 10:22"/>
    <x v="1376"/>
    <x v="0"/>
    <s v="SIN DATO"/>
    <s v="SIN DATO"/>
    <s v="SIN DATO"/>
    <s v="SIN DATO"/>
    <n v="-74.698338000000007"/>
    <n v="7.0878680000000003"/>
    <s v="SUR-ENE"/>
    <x v="4"/>
    <s v="1"/>
    <x v="0"/>
  </r>
  <r>
    <x v="2063"/>
    <x v="0"/>
    <s v="NUEVO"/>
    <s v="ENEDOM"/>
    <d v="2026-07-08T10:29:12"/>
    <x v="1888"/>
    <n v="1007433735"/>
    <s v="BREYDI CAROLINA GONZALEZ HINCAPIE"/>
    <s v="SIN DATOS"/>
    <s v="3128489278"/>
    <x v="2057"/>
    <x v="74"/>
    <s v="190387100114540001"/>
    <x v="73"/>
    <x v="4"/>
    <s v="Region Nordeste"/>
    <x v="1"/>
    <x v="0"/>
    <x v="4"/>
    <x v="1887"/>
    <s v="2 días 10:29"/>
    <x v="1377"/>
    <x v="0"/>
    <s v="SIN DATO"/>
    <s v="SIN DATO"/>
    <s v="SIN DATO"/>
    <s v="SIN DATO"/>
    <n v="-74.585509999999999"/>
    <n v="6.1823329999999999"/>
    <s v="SUR-ENE"/>
    <x v="4"/>
    <s v="1"/>
    <x v="0"/>
  </r>
  <r>
    <x v="2064"/>
    <x v="0"/>
    <s v="NUEVO"/>
    <s v="ENEDOM"/>
    <d v="2026-07-08T10:29:29"/>
    <x v="1889"/>
    <n v="98464448"/>
    <s v="OSCAR ARBEY PEREZ MESA"/>
    <s v="SIN DATOS"/>
    <s v="3216411385"/>
    <x v="2058"/>
    <x v="26"/>
    <s v="244428204000740101"/>
    <x v="26"/>
    <x v="4"/>
    <s v="Region Nordeste"/>
    <x v="1"/>
    <x v="0"/>
    <x v="4"/>
    <x v="1888"/>
    <s v="2 días 10:29"/>
    <x v="1377"/>
    <x v="0"/>
    <s v="SIN DATO"/>
    <s v="SIN DATO"/>
    <s v="SIN DATO"/>
    <s v="SIN DATO"/>
    <n v="-75.21715433"/>
    <n v="6.6784464200000002"/>
    <s v="SUR-ENE"/>
    <x v="4"/>
    <s v="1"/>
    <x v="0"/>
  </r>
  <r>
    <x v="2065"/>
    <x v="1"/>
    <s v="NUEVO"/>
    <s v="ENECNX"/>
    <d v="2026-07-08T10:30:18"/>
    <x v="1890"/>
    <n v="1127240867"/>
    <s v="DANIEL ACOSTA MESA"/>
    <s v="SIN DATOS"/>
    <s v="3104538238"/>
    <x v="2059"/>
    <x v="44"/>
    <s v="125004462000000092"/>
    <x v="44"/>
    <x v="1"/>
    <s v="Revisor Puntos de Conexión Metrosur"/>
    <x v="0"/>
    <x v="0"/>
    <x v="1"/>
    <x v="1889"/>
    <s v="2 días 10:30"/>
    <x v="1378"/>
    <x v="1"/>
    <s v="SIN DATO"/>
    <s v="SIN DATO"/>
    <s v="SIN DATO"/>
    <s v="SIN DATO"/>
    <n v="-75.505015999999998"/>
    <n v="6.166366"/>
    <s v="SUR-ENE"/>
    <x v="2"/>
    <s v="1"/>
    <x v="1"/>
  </r>
  <r>
    <x v="2066"/>
    <x v="0"/>
    <s v="NUEVO"/>
    <s v="ENERES"/>
    <d v="2026-07-08T10:32:50"/>
    <x v="1891"/>
    <n v="43271874"/>
    <s v="MARTA DORIS AGUDELO GONZALEZ"/>
    <s v="SIN DATOS"/>
    <s v="3207172632"/>
    <x v="2060"/>
    <x v="40"/>
    <s v="190649100187475411"/>
    <x v="40"/>
    <x v="2"/>
    <s v="Revisor Instalac. Regadas Oriente"/>
    <x v="1"/>
    <x v="0"/>
    <x v="3"/>
    <x v="1890"/>
    <s v="2 días 10:32"/>
    <x v="50"/>
    <x v="0"/>
    <s v="SIN DATO"/>
    <s v="SIN DATO"/>
    <s v="SIN DATO"/>
    <s v="SIN DATO"/>
    <n v="-74.989992999999998"/>
    <n v="6.1887080000000001"/>
    <s v="SUR-ENE"/>
    <x v="1"/>
    <s v="1"/>
    <x v="0"/>
  </r>
  <r>
    <x v="2067"/>
    <x v="0"/>
    <s v="NUEVO"/>
    <s v="ENEDOM"/>
    <d v="2026-07-08T10:32:56"/>
    <x v="1892"/>
    <n v="39171621"/>
    <s v="GLADYS EUGENIA YARCE CASTAÑO"/>
    <s v="SIN DATOS"/>
    <s v="3233310096"/>
    <x v="2061"/>
    <x v="48"/>
    <s v="190306100057148001"/>
    <x v="48"/>
    <x v="4"/>
    <s v="Region Occidente"/>
    <x v="1"/>
    <x v="0"/>
    <x v="4"/>
    <x v="1891"/>
    <s v="2 días 10:32"/>
    <x v="1379"/>
    <x v="0"/>
    <s v="SIN DATO"/>
    <s v="SIN DATO"/>
    <s v="SIN DATO"/>
    <s v="SIN DATO"/>
    <n v="-75.951998000000003"/>
    <n v="6.6820219999999999"/>
    <s v="SUR-ENE"/>
    <x v="0"/>
    <s v="1"/>
    <x v="0"/>
  </r>
  <r>
    <x v="2068"/>
    <x v="3"/>
    <s v="NUEVO"/>
    <s v="ENEMVI"/>
    <d v="2026-07-08T10:36:22"/>
    <x v="1893"/>
    <n v="21619745"/>
    <s v="NILSA ELENA  ARANGO ECHEVERRI"/>
    <s v="SIN DATOS"/>
    <s v="3148206536"/>
    <x v="2062"/>
    <x v="84"/>
    <s v="190145100013600000"/>
    <x v="82"/>
    <x v="5"/>
    <s v="Equipo Movimiento de Redes Suroeste"/>
    <x v="1"/>
    <x v="0"/>
    <x v="5"/>
    <x v="1892"/>
    <s v="2 días 10:36"/>
    <x v="1380"/>
    <x v="0"/>
    <s v="SIN DATO"/>
    <s v="SIN DATO"/>
    <s v="SIN DATO"/>
    <s v="SIN DATO"/>
    <n v="-75.643953960000005"/>
    <n v="5.5486186899999996"/>
    <s v="SUR-ENE"/>
    <x v="3"/>
    <s v="1"/>
    <x v="0"/>
  </r>
  <r>
    <x v="2069"/>
    <x v="4"/>
    <s v="NUEVO"/>
    <s v="ENEPRE"/>
    <d v="2026-07-08T10:37:21"/>
    <x v="1894"/>
    <n v="8075225"/>
    <s v="MANUEL ANTONIO MONROY AREIZA"/>
    <s v="SIN DATOS"/>
    <s v="3135513593"/>
    <x v="2063"/>
    <x v="81"/>
    <s v="190234200880310000"/>
    <x v="80"/>
    <x v="6"/>
    <s v="Region Occidente"/>
    <x v="0"/>
    <x v="0"/>
    <x v="6"/>
    <x v="1893"/>
    <s v="2 días 10:37"/>
    <x v="1381"/>
    <x v="0"/>
    <s v="SIN DATO"/>
    <s v="SIN DATO"/>
    <s v="SIN DATO"/>
    <s v="SIN DATO"/>
    <n v="-76.125353000000004"/>
    <n v="7.0543149999999999"/>
    <s v="SUR-ENE"/>
    <x v="0"/>
    <s v="1"/>
    <x v="0"/>
  </r>
  <r>
    <x v="2070"/>
    <x v="0"/>
    <s v="NUEVO"/>
    <s v="ENERES"/>
    <d v="2026-07-08T10:38:49"/>
    <x v="1895"/>
    <n v="39327365"/>
    <s v="LILIANA DEL SOCORRO MENESES URIBE"/>
    <s v="SIN DATOS"/>
    <s v="3206073616"/>
    <x v="2064"/>
    <x v="29"/>
    <s v="190890100434900201"/>
    <x v="29"/>
    <x v="2"/>
    <s v="Region Nordeste"/>
    <x v="1"/>
    <x v="0"/>
    <x v="3"/>
    <x v="1894"/>
    <s v="2 días 10:38"/>
    <x v="1382"/>
    <x v="0"/>
    <s v="SIN DATO"/>
    <s v="SIN DATO"/>
    <s v="SIN DATO"/>
    <s v="SIN DATO"/>
    <n v="-75.006728449999997"/>
    <n v="6.5994570399999999"/>
    <s v="SUR-ENE"/>
    <x v="4"/>
    <s v="1"/>
    <x v="0"/>
  </r>
  <r>
    <x v="2071"/>
    <x v="2"/>
    <s v="CAMBI"/>
    <s v="ENENOR"/>
    <d v="2026-07-08T10:40:27"/>
    <x v="1896"/>
    <n v="71081614"/>
    <s v="JESUS ADOLFO QUINTANA RINCON"/>
    <s v="SIN DATOS"/>
    <s v="3136978498"/>
    <x v="2065"/>
    <x v="16"/>
    <s v="190736105140400000"/>
    <x v="16"/>
    <x v="11"/>
    <s v="Region Nordeste"/>
    <x v="1"/>
    <x v="0"/>
    <x v="3"/>
    <x v="865"/>
    <s v="2 días 10:40"/>
    <x v="164"/>
    <x v="0"/>
    <s v="SIN DATO"/>
    <s v="SIN DATO"/>
    <s v="SIN DATO"/>
    <s v="SIN DATO"/>
    <n v="-74.704811710000001"/>
    <n v="7.0787345300000002"/>
    <s v="SUR-ENE"/>
    <x v="4"/>
    <s v="2"/>
    <x v="0"/>
  </r>
  <r>
    <x v="2072"/>
    <x v="0"/>
    <s v="NUEVO"/>
    <s v="ENERES"/>
    <d v="2026-07-08T10:40:45"/>
    <x v="1897"/>
    <n v="1023832469"/>
    <s v="LUZ AIDE PEREZ RIVERA"/>
    <s v="SIN DATOS"/>
    <s v="3122354165"/>
    <x v="2066"/>
    <x v="47"/>
    <s v="190125100129400301"/>
    <x v="47"/>
    <x v="2"/>
    <s v="Region Occidente"/>
    <x v="1"/>
    <x v="0"/>
    <x v="3"/>
    <x v="1895"/>
    <s v="2 días 10:40"/>
    <x v="164"/>
    <x v="0"/>
    <s v="SIN DATO"/>
    <s v="SIN DATO"/>
    <s v="SIN DATO"/>
    <s v="SIN DATO"/>
    <n v="-75.981686089999997"/>
    <n v="6.40671269"/>
    <s v="SUR-ENE"/>
    <x v="0"/>
    <s v="1"/>
    <x v="0"/>
  </r>
  <r>
    <x v="2073"/>
    <x v="0"/>
    <s v="NUEVO"/>
    <s v="ENEDOM"/>
    <d v="2026-07-08T10:41:07"/>
    <x v="1898"/>
    <n v="1039457629"/>
    <s v="LUIS DANIEL GALEANO SANCHEZ"/>
    <s v="SIN DATOS"/>
    <s v="3137070131"/>
    <x v="2067"/>
    <x v="13"/>
    <s v="055126407200910301"/>
    <x v="13"/>
    <x v="4"/>
    <s v="METROSUR Vin. Legal. y Ref. Rega."/>
    <x v="1"/>
    <x v="0"/>
    <x v="4"/>
    <x v="1896"/>
    <s v="2 días 10:41"/>
    <x v="1383"/>
    <x v="0"/>
    <s v="SIN DATO"/>
    <s v="SIN DATO"/>
    <s v="SIN DATO"/>
    <s v="SIN DATO"/>
    <n v="-75.538345000000007"/>
    <n v="6.2518669999999998"/>
    <s v="SUR-ENE"/>
    <x v="2"/>
    <s v="1"/>
    <x v="0"/>
  </r>
  <r>
    <x v="2074"/>
    <x v="0"/>
    <s v="NUEVO"/>
    <s v="ENEDOM"/>
    <d v="2026-07-08T10:42:31"/>
    <x v="1899"/>
    <n v="1039457629"/>
    <s v="LUIS DANIEL GALEANO SANCHEZ"/>
    <s v="SIN DATOS"/>
    <s v="3137070131"/>
    <x v="2068"/>
    <x v="13"/>
    <s v="055126407200910302"/>
    <x v="13"/>
    <x v="4"/>
    <s v="METROSUR Vin. Legal. y Ref. Rega."/>
    <x v="1"/>
    <x v="0"/>
    <x v="4"/>
    <x v="1897"/>
    <s v="2 días 10:42"/>
    <x v="123"/>
    <x v="0"/>
    <s v="SIN DATO"/>
    <s v="SIN DATO"/>
    <s v="SIN DATO"/>
    <s v="SIN DATO"/>
    <n v="-75.538345000000007"/>
    <n v="6.2518669999999998"/>
    <s v="SUR-ENE"/>
    <x v="2"/>
    <s v="1"/>
    <x v="0"/>
  </r>
  <r>
    <x v="2075"/>
    <x v="3"/>
    <s v="NUEVO"/>
    <s v="ENEMVI"/>
    <d v="2026-07-08T10:43:11"/>
    <x v="1900"/>
    <n v="1036648233"/>
    <s v="MARIA ALEJANDRA SILVA HERNANDEZ"/>
    <s v="6666666"/>
    <s v="3225495829"/>
    <x v="2069"/>
    <x v="13"/>
    <s v="055114000300030000"/>
    <x v="13"/>
    <x v="5"/>
    <s v="METR Mov Red Trans Anderson Castaño"/>
    <x v="1"/>
    <x v="0"/>
    <x v="5"/>
    <x v="1898"/>
    <s v="2 días 10:43"/>
    <x v="1384"/>
    <x v="0"/>
    <s v="SIN DATO"/>
    <s v="SIN DATO"/>
    <s v="SIN DATO"/>
    <s v="SIN DATO"/>
    <n v="-75.536934130000006"/>
    <n v="6.2359423600000001"/>
    <s v="SUR-ENE"/>
    <x v="2"/>
    <s v="1"/>
    <x v="0"/>
  </r>
  <r>
    <x v="2076"/>
    <x v="1"/>
    <s v="NUEVO"/>
    <s v="ENECNX"/>
    <d v="2026-07-08T10:43:20"/>
    <x v="1901"/>
    <n v="18468708"/>
    <s v="JOSE ALEJANDRO ESPINOSA MANZANARES"/>
    <s v="SIN DATOS"/>
    <s v="3017152109"/>
    <x v="2070"/>
    <x v="5"/>
    <s v="181009430000000000"/>
    <x v="5"/>
    <x v="1"/>
    <s v="Revisor Punto de Conexión Oriente"/>
    <x v="0"/>
    <x v="0"/>
    <x v="1"/>
    <x v="1899"/>
    <s v="2 días 10:43"/>
    <x v="540"/>
    <x v="1"/>
    <s v="SIN DATO"/>
    <s v="SIN DATO"/>
    <s v="SIN DATO"/>
    <s v="SIN DATO"/>
    <n v="-75.231709670000001"/>
    <n v="6.2163065"/>
    <s v="SUR-ENE"/>
    <x v="1"/>
    <s v="1"/>
    <x v="1"/>
  </r>
  <r>
    <x v="2077"/>
    <x v="0"/>
    <s v="CAMBI"/>
    <s v="ENERES"/>
    <d v="2026-07-08T10:47:26"/>
    <x v="1902"/>
    <n v="71756731"/>
    <s v="FABIAN ANDRES GALVIS MOLINA"/>
    <s v="SIN DATOS"/>
    <s v="3136656021"/>
    <x v="2071"/>
    <x v="59"/>
    <s v="190670101289600000"/>
    <x v="59"/>
    <x v="8"/>
    <s v="Region Nordeste"/>
    <x v="1"/>
    <x v="0"/>
    <x v="3"/>
    <x v="1900"/>
    <s v="2 días 10:47"/>
    <x v="936"/>
    <x v="0"/>
    <s v="SIN DATO"/>
    <s v="SIN DATO"/>
    <s v="SIN DATO"/>
    <s v="SIN DATO"/>
    <n v="-75.020640560000004"/>
    <n v="6.4839494799999997"/>
    <s v="SUR-ENE"/>
    <x v="4"/>
    <s v="2"/>
    <x v="0"/>
  </r>
  <r>
    <x v="2078"/>
    <x v="0"/>
    <s v="CAMBI"/>
    <s v="ENERES"/>
    <d v="2026-07-08T10:47:51"/>
    <x v="1903"/>
    <n v="80089119"/>
    <s v="CESAR HUMBERTO BOHORQUEZ VIVAS"/>
    <s v="5778257"/>
    <s v="3244230212"/>
    <x v="2072"/>
    <x v="44"/>
    <s v="125004766200000020"/>
    <x v="44"/>
    <x v="8"/>
    <s v="METROSUR Vin. Leg. Ref. Concentrada"/>
    <x v="0"/>
    <x v="0"/>
    <x v="2"/>
    <x v="1901"/>
    <s v="2 días 10:47"/>
    <x v="516"/>
    <x v="0"/>
    <s v="SIN DATO"/>
    <s v="SIN DATO"/>
    <s v="SIN DATO"/>
    <s v="SIN DATO"/>
    <n v="-75.505471999999997"/>
    <n v="6.1590930000000004"/>
    <s v="SUR-ENE"/>
    <x v="2"/>
    <s v="2"/>
    <x v="0"/>
  </r>
  <r>
    <x v="2079"/>
    <x v="0"/>
    <s v="NUEVO"/>
    <s v="ENEDOM"/>
    <d v="2026-07-08T10:51:44"/>
    <x v="1904"/>
    <n v="98603021"/>
    <s v="JUAN ALEJANDRO TANGARIFE"/>
    <s v="SIN DATOS"/>
    <s v="3113571797"/>
    <x v="2073"/>
    <x v="22"/>
    <s v="900050300002217618"/>
    <x v="22"/>
    <x v="4"/>
    <s v="Habilitación Viviendas Suroeste"/>
    <x v="1"/>
    <x v="0"/>
    <x v="4"/>
    <x v="1902"/>
    <s v="2 días 10:51"/>
    <x v="1385"/>
    <x v="0"/>
    <s v="SIN DATO"/>
    <s v="SIN DATO"/>
    <s v="SIN DATO"/>
    <s v="SIN DATO"/>
    <n v="-75.708215686000003"/>
    <n v="6.0325253630000502"/>
    <s v="SUR-ENE"/>
    <x v="3"/>
    <s v="1"/>
    <x v="0"/>
  </r>
  <r>
    <x v="2080"/>
    <x v="0"/>
    <s v="NUEVO"/>
    <s v="ENERES"/>
    <d v="2026-07-08T10:54:13"/>
    <x v="1905"/>
    <n v="94325393"/>
    <s v="FREDY ALONSO DUQUE GIRALDO"/>
    <s v="SIN DATOS"/>
    <s v="3207889027"/>
    <x v="2074"/>
    <x v="9"/>
    <s v="190439100168700201"/>
    <x v="9"/>
    <x v="2"/>
    <s v="Revisor Instalac. Regadas Oriente"/>
    <x v="1"/>
    <x v="0"/>
    <x v="3"/>
    <x v="1903"/>
    <s v="2 días 10:54"/>
    <x v="420"/>
    <x v="0"/>
    <s v="SIN DATO"/>
    <s v="SIN DATO"/>
    <s v="SIN DATO"/>
    <s v="SIN DATO"/>
    <n v="-75.331046999999998"/>
    <n v="6.1811030000000002"/>
    <s v="SUR-ENE"/>
    <x v="1"/>
    <s v="1"/>
    <x v="0"/>
  </r>
  <r>
    <x v="2081"/>
    <x v="1"/>
    <s v="NUEVO"/>
    <s v="ENECNX"/>
    <d v="2026-07-08T10:55:17"/>
    <x v="1906"/>
    <n v="900082107"/>
    <s v="CONSTRUCTORA CONTEX SAS"/>
    <s v="2583918"/>
    <s v="3217238677"/>
    <x v="2075"/>
    <x v="1"/>
    <s v="190375100700305989"/>
    <x v="1"/>
    <x v="1"/>
    <s v="Revisor Punto de Conexión Oriente"/>
    <x v="1"/>
    <x v="0"/>
    <x v="1"/>
    <x v="1904"/>
    <s v="2 días 10:55"/>
    <x v="1386"/>
    <x v="1"/>
    <s v="SIN DATO"/>
    <s v="SIN DATO"/>
    <s v="SIN DATO"/>
    <s v="SIN DATO"/>
    <n v="-75.431390199999996"/>
    <n v="6.0297528900000001"/>
    <s v="SUR-ENE"/>
    <x v="1"/>
    <s v="1"/>
    <x v="1"/>
  </r>
  <r>
    <x v="2082"/>
    <x v="1"/>
    <s v="NUEVO"/>
    <s v="ENECNX"/>
    <d v="2026-07-08T10:55:59"/>
    <x v="1907"/>
    <n v="900411955"/>
    <s v="INVERSIÓN SUMA S.A.S."/>
    <s v="1111111"/>
    <s v="3117974607"/>
    <x v="2076"/>
    <x v="30"/>
    <s v="190656200454045001"/>
    <x v="30"/>
    <x v="1"/>
    <s v="Region Occidente"/>
    <x v="0"/>
    <x v="0"/>
    <x v="1"/>
    <x v="1905"/>
    <s v="2 días 10:55"/>
    <x v="1386"/>
    <x v="1"/>
    <s v="SIN DATO"/>
    <s v="SIN DATO"/>
    <s v="SIN DATO"/>
    <s v="SIN DATO"/>
    <n v="-75.725410999999994"/>
    <n v="6.4275820000000001"/>
    <s v="SUR-ENE"/>
    <x v="0"/>
    <s v="1"/>
    <x v="1"/>
  </r>
  <r>
    <x v="2083"/>
    <x v="1"/>
    <s v="NUEVO"/>
    <s v="ENECNX"/>
    <d v="2026-07-08T10:56:26"/>
    <x v="1908"/>
    <n v="21619745"/>
    <s v="NILSA ELENA  ARANGO ECHEVERRI"/>
    <s v="SIN DATOS"/>
    <s v="3148206536"/>
    <x v="2077"/>
    <x v="54"/>
    <s v="190856200403150001"/>
    <x v="54"/>
    <x v="1"/>
    <s v="Revisor Puntos de Conexión Suroeste"/>
    <x v="0"/>
    <x v="0"/>
    <x v="1"/>
    <x v="1906"/>
    <s v="2 días 10:56"/>
    <x v="942"/>
    <x v="1"/>
    <s v="SIN DATO"/>
    <s v="SIN DATO"/>
    <s v="SIN DATO"/>
    <s v="SIN DATO"/>
    <n v="-75.626047999999997"/>
    <n v="5.6359269999999997"/>
    <s v="SUR-ENE"/>
    <x v="3"/>
    <s v="1"/>
    <x v="1"/>
  </r>
  <r>
    <x v="2084"/>
    <x v="0"/>
    <s v="NUEVO"/>
    <s v="ENERES"/>
    <d v="2026-07-08T10:57:59"/>
    <x v="1909"/>
    <n v="901276747"/>
    <s v="CONSORCIO VISS"/>
    <s v="2353269"/>
    <s v="SIN DATOS"/>
    <x v="2078"/>
    <x v="23"/>
    <s v="190761200898033001"/>
    <x v="23"/>
    <x v="2"/>
    <s v="Region Occidente"/>
    <x v="0"/>
    <x v="0"/>
    <x v="2"/>
    <x v="1907"/>
    <s v="2 días 10:57"/>
    <x v="1387"/>
    <x v="0"/>
    <s v="SIN DATO"/>
    <s v="SIN DATO"/>
    <s v="SIN DATO"/>
    <s v="SIN DATO"/>
    <n v="-75.753225999999998"/>
    <n v="6.5071289999999999"/>
    <s v="SUR-ENE"/>
    <x v="0"/>
    <s v="1"/>
    <x v="0"/>
  </r>
  <r>
    <x v="2085"/>
    <x v="1"/>
    <s v="NUEVO"/>
    <s v="ENECNX"/>
    <d v="2026-07-08T10:59:42"/>
    <x v="1910"/>
    <n v="16072816"/>
    <s v="JUAN PABLO MARIN LONDOÑO"/>
    <s v="3228089"/>
    <s v="3104485551"/>
    <x v="2079"/>
    <x v="6"/>
    <s v="077526102101000000"/>
    <x v="6"/>
    <x v="1"/>
    <s v="Revisor Puntos de Conexión Metrosur"/>
    <x v="1"/>
    <x v="0"/>
    <x v="1"/>
    <x v="1908"/>
    <s v="2 días 10:59"/>
    <x v="309"/>
    <x v="1"/>
    <s v="SIN DATO"/>
    <s v="SIN DATO"/>
    <s v="SIN DATO"/>
    <s v="SIN DATO"/>
    <n v="-75.601039990000004"/>
    <n v="6.1887429200000001"/>
    <s v="SUR-ENE"/>
    <x v="2"/>
    <s v="1"/>
    <x v="1"/>
  </r>
  <r>
    <x v="2086"/>
    <x v="0"/>
    <s v="CAMBI"/>
    <s v="ENERES"/>
    <d v="2026-07-08T11:00:10"/>
    <x v="1911"/>
    <n v="21920075"/>
    <s v="LUZ ELENA MEJIA JARAMILLO"/>
    <s v="SIN DATOS"/>
    <s v="3136601928"/>
    <x v="2080"/>
    <x v="33"/>
    <s v="190576100031500000"/>
    <x v="33"/>
    <x v="8"/>
    <s v="Revisor Instala. Regadas Suroeste"/>
    <x v="1"/>
    <x v="0"/>
    <x v="3"/>
    <x v="1909"/>
    <s v="2 días 11:00"/>
    <x v="1388"/>
    <x v="0"/>
    <s v="SIN DATO"/>
    <s v="SIN DATO"/>
    <s v="SIN DATO"/>
    <s v="SIN DATO"/>
    <n v="-75.841380599999994"/>
    <n v="5.7924186899999999"/>
    <s v="SUR-ENE"/>
    <x v="3"/>
    <s v="2"/>
    <x v="0"/>
  </r>
  <r>
    <x v="2087"/>
    <x v="0"/>
    <s v="NUEVO"/>
    <s v="ENERES"/>
    <d v="2026-07-08T11:02:29"/>
    <x v="1912"/>
    <n v="1020466610"/>
    <s v="MAYRA ALEJANDRA SANCHEZ MONTOYA"/>
    <s v="SIN DATOS"/>
    <s v="3116497446"/>
    <x v="2081"/>
    <x v="40"/>
    <s v="190649100053550302"/>
    <x v="40"/>
    <x v="2"/>
    <s v="Revisor Instalac. Regadas Oriente"/>
    <x v="1"/>
    <x v="0"/>
    <x v="3"/>
    <x v="1910"/>
    <s v="2 días 11:02"/>
    <x v="1389"/>
    <x v="0"/>
    <s v="SIN DATO"/>
    <s v="SIN DATO"/>
    <s v="SIN DATO"/>
    <s v="SIN DATO"/>
    <n v="-74.992761000000002"/>
    <n v="6.1900040000000001"/>
    <s v="SUR-ENE"/>
    <x v="1"/>
    <s v="1"/>
    <x v="0"/>
  </r>
  <r>
    <x v="2088"/>
    <x v="0"/>
    <s v="NUEVO"/>
    <s v="ENERES"/>
    <d v="2026-07-08T11:04:43"/>
    <x v="1913"/>
    <n v="22034276"/>
    <s v="LUCELLY DEL SOCORRO SALDARRIAGA OCHOA"/>
    <s v="SIN DATOS"/>
    <s v="3147445740"/>
    <x v="2082"/>
    <x v="59"/>
    <s v="190670101122800201"/>
    <x v="59"/>
    <x v="2"/>
    <s v="Region Nordeste"/>
    <x v="1"/>
    <x v="0"/>
    <x v="3"/>
    <x v="1911"/>
    <s v="2 días 11:04"/>
    <x v="543"/>
    <x v="0"/>
    <s v="SIN DATO"/>
    <s v="SIN DATO"/>
    <s v="SIN DATO"/>
    <s v="SIN DATO"/>
    <n v="-75.014943259999995"/>
    <n v="6.48885472"/>
    <s v="SUR-ENE"/>
    <x v="4"/>
    <s v="1"/>
    <x v="0"/>
  </r>
  <r>
    <x v="2089"/>
    <x v="1"/>
    <s v="NUEVO"/>
    <s v="ENECNX"/>
    <d v="2026-07-08T11:05:22"/>
    <x v="1914"/>
    <n v="43449431"/>
    <s v="ROSA LILI HOYOS GOMEZ"/>
    <s v="4816630"/>
    <s v="3105377456"/>
    <x v="2083"/>
    <x v="8"/>
    <s v="190584100272500000"/>
    <x v="8"/>
    <x v="1"/>
    <s v="Revisor Punto de Conexión Oriente"/>
    <x v="1"/>
    <x v="0"/>
    <x v="1"/>
    <x v="1912"/>
    <s v="2 días 11:05"/>
    <x v="1390"/>
    <x v="1"/>
    <s v="SIN DATO"/>
    <s v="SIN DATO"/>
    <s v="SIN DATO"/>
    <s v="SIN DATO"/>
    <n v="-74.737229290000002"/>
    <n v="5.8985951600000002"/>
    <s v="SUR-ENE"/>
    <x v="1"/>
    <s v="1"/>
    <x v="1"/>
  </r>
  <r>
    <x v="2090"/>
    <x v="2"/>
    <s v="NUEVO"/>
    <s v="ENENOR"/>
    <d v="2026-07-08T11:09:01"/>
    <x v="1915"/>
    <n v="21701190"/>
    <s v="NOEMI DEL PILAR AGUILAR SANCHEZ"/>
    <s v="SIN DATOS"/>
    <s v="3136664458"/>
    <x v="2084"/>
    <x v="71"/>
    <s v="190206100086200001"/>
    <x v="71"/>
    <x v="3"/>
    <s v="Revisor Instalac. Regadas Oriente"/>
    <x v="1"/>
    <x v="0"/>
    <x v="3"/>
    <x v="1913"/>
    <s v="2 días 11:09"/>
    <x v="1391"/>
    <x v="0"/>
    <s v="SIN DATO"/>
    <s v="SIN DATO"/>
    <s v="SIN DATO"/>
    <s v="SIN DATO"/>
    <n v="-75.262482910000003"/>
    <n v="6.3899909099999999"/>
    <s v="SUR-ENE"/>
    <x v="1"/>
    <s v="1"/>
    <x v="0"/>
  </r>
  <r>
    <x v="2091"/>
    <x v="0"/>
    <s v="NUEVO"/>
    <s v="ENEDOM"/>
    <d v="2026-07-08T11:09:28"/>
    <x v="1916"/>
    <n v="1002146566"/>
    <s v="ADRIANA LUCIA DELGADO RUIZ"/>
    <s v="SIN DATOS"/>
    <s v="3153963239"/>
    <x v="2085"/>
    <x v="48"/>
    <s v="190306100107300001"/>
    <x v="48"/>
    <x v="4"/>
    <s v="Region Occidente"/>
    <x v="1"/>
    <x v="0"/>
    <x v="4"/>
    <x v="1914"/>
    <s v="2 días 11:09"/>
    <x v="1392"/>
    <x v="0"/>
    <s v="SIN DATO"/>
    <s v="SIN DATO"/>
    <s v="SIN DATO"/>
    <s v="SIN DATO"/>
    <n v="-75.945200330000006"/>
    <n v="6.6917528500000003"/>
    <s v="SUR-ENE"/>
    <x v="0"/>
    <s v="1"/>
    <x v="0"/>
  </r>
  <r>
    <x v="2092"/>
    <x v="0"/>
    <s v="NUEVO"/>
    <s v="ENERES"/>
    <d v="2026-07-08T11:09:47"/>
    <x v="1917"/>
    <n v="901073431"/>
    <s v="INVERSIONES LITA S.A.S"/>
    <s v="SIN DATOS"/>
    <s v="3148502629"/>
    <x v="2086"/>
    <x v="1"/>
    <s v="190375100822270001"/>
    <x v="1"/>
    <x v="2"/>
    <s v="Revisor Instalac. Regadas Oriente"/>
    <x v="1"/>
    <x v="0"/>
    <x v="3"/>
    <x v="1915"/>
    <s v="2 días 11:09"/>
    <x v="1391"/>
    <x v="0"/>
    <s v="SIN DATO"/>
    <s v="SIN DATO"/>
    <s v="SIN DATO"/>
    <s v="SIN DATO"/>
    <n v="-75.426668000000006"/>
    <n v="6.0239079999999996"/>
    <s v="SUR-ENE"/>
    <x v="1"/>
    <s v="1"/>
    <x v="0"/>
  </r>
  <r>
    <x v="2093"/>
    <x v="0"/>
    <s v="NUEVO"/>
    <s v="ENERES"/>
    <d v="2026-07-08T11:10:44"/>
    <x v="1918"/>
    <n v="94325393"/>
    <s v="FREDY ALONSO DUQUE GIRALDO"/>
    <s v="SIN DATOS"/>
    <s v="3207889027"/>
    <x v="2087"/>
    <x v="9"/>
    <s v="190439100168700101"/>
    <x v="9"/>
    <x v="2"/>
    <s v="Revisor Instalac. Regadas Oriente"/>
    <x v="1"/>
    <x v="0"/>
    <x v="3"/>
    <x v="1916"/>
    <s v="2 días 11:10"/>
    <x v="1393"/>
    <x v="0"/>
    <s v="SIN DATO"/>
    <s v="SIN DATO"/>
    <s v="SIN DATO"/>
    <s v="SIN DATO"/>
    <n v="-75.331046999999998"/>
    <n v="6.1811030000000002"/>
    <s v="SUR-ENE"/>
    <x v="1"/>
    <s v="1"/>
    <x v="0"/>
  </r>
  <r>
    <x v="2094"/>
    <x v="0"/>
    <s v="NUEVO"/>
    <s v="ENEDOM"/>
    <d v="2026-07-08T11:11:07"/>
    <x v="1919"/>
    <n v="21969737"/>
    <s v="LUISA FERNANDA BETANCUR"/>
    <s v="SIN DATOS"/>
    <s v="3209983795"/>
    <x v="2088"/>
    <x v="28"/>
    <s v="190628100406700005"/>
    <x v="28"/>
    <x v="4"/>
    <s v="Region Occidente"/>
    <x v="1"/>
    <x v="0"/>
    <x v="4"/>
    <x v="1917"/>
    <s v="2 días 11:11"/>
    <x v="1394"/>
    <x v="0"/>
    <s v="SIN DATO"/>
    <s v="SIN DATO"/>
    <s v="SIN DATO"/>
    <s v="SIN DATO"/>
    <n v="-75.816321279999997"/>
    <n v="6.8503614300000004"/>
    <s v="SUR-ENE"/>
    <x v="0"/>
    <s v="1"/>
    <x v="0"/>
  </r>
  <r>
    <x v="2095"/>
    <x v="0"/>
    <s v="NUEVO"/>
    <s v="ENEDOM"/>
    <d v="2026-07-08T11:11:56"/>
    <x v="1920"/>
    <n v="1077630055"/>
    <s v="GIRLESA VANEGA CACERES"/>
    <s v="SIN DATOS"/>
    <s v="3127201361"/>
    <x v="2089"/>
    <x v="13"/>
    <s v="052823320000790301"/>
    <x v="13"/>
    <x v="4"/>
    <s v="METROSUR Vin. Legal. y Ref. Rega."/>
    <x v="1"/>
    <x v="0"/>
    <x v="4"/>
    <x v="1918"/>
    <s v="2 días 11:11"/>
    <x v="1394"/>
    <x v="0"/>
    <s v="SIN DATO"/>
    <s v="SIN DATO"/>
    <s v="SIN DATO"/>
    <s v="SIN DATO"/>
    <n v="-75.606707999999998"/>
    <n v="6.2256410000000004"/>
    <s v="SUR-ENE"/>
    <x v="2"/>
    <s v="1"/>
    <x v="0"/>
  </r>
  <r>
    <x v="2096"/>
    <x v="3"/>
    <s v="NUEVO"/>
    <s v="ENEMVI"/>
    <d v="2026-07-08T11:12:10"/>
    <x v="1921"/>
    <n v="43789194"/>
    <s v="CLAUDIA PATRICIA ATEHORTUA CASTRILLON"/>
    <s v="SIN DATOS"/>
    <s v="3117743562"/>
    <x v="2090"/>
    <x v="31"/>
    <s v="190885100168350000"/>
    <x v="31"/>
    <x v="5"/>
    <s v="NORDESTE RMRT Fabio Andres Chaverra"/>
    <x v="1"/>
    <x v="0"/>
    <x v="5"/>
    <x v="1919"/>
    <s v="2 días 11:12"/>
    <x v="1395"/>
    <x v="0"/>
    <s v="SIN DATO"/>
    <s v="SIN DATO"/>
    <s v="SIN DATO"/>
    <s v="SIN DATO"/>
    <n v="-74.840346830000001"/>
    <n v="6.6773543599999998"/>
    <s v="SUR-ENE"/>
    <x v="4"/>
    <s v="1"/>
    <x v="0"/>
  </r>
  <r>
    <x v="2097"/>
    <x v="1"/>
    <s v="NUEVO"/>
    <s v="ENECNX"/>
    <d v="2026-07-08T11:13:09"/>
    <x v="1922"/>
    <n v="901275129"/>
    <s v="GLOBOSHOPS SAS"/>
    <s v="SIN DATOS"/>
    <s v="3044748528"/>
    <x v="2091"/>
    <x v="13"/>
    <s v="051423501100340000"/>
    <x v="13"/>
    <x v="1"/>
    <s v="Revisor Puntos de Conexión Metrosur"/>
    <x v="1"/>
    <x v="0"/>
    <x v="1"/>
    <x v="1920"/>
    <s v="2 días 11:13"/>
    <x v="945"/>
    <x v="1"/>
    <s v="SIN DATO"/>
    <s v="SIN DATO"/>
    <s v="SIN DATO"/>
    <s v="SIN DATO"/>
    <n v="-75.572721270000002"/>
    <n v="6.2136993900000004"/>
    <s v="SUR-ENE"/>
    <x v="2"/>
    <s v="1"/>
    <x v="1"/>
  </r>
  <r>
    <x v="2098"/>
    <x v="0"/>
    <s v="NUEVO"/>
    <s v="ENERES"/>
    <d v="2026-07-08T11:13:11"/>
    <x v="1923"/>
    <n v="15338366"/>
    <s v="HUMBERTO DE JESUS LOPEZ BOTERO"/>
    <s v="SIN DATOS"/>
    <s v="3116270350"/>
    <x v="2092"/>
    <x v="12"/>
    <s v="190680200736940011"/>
    <x v="12"/>
    <x v="2"/>
    <s v="Revisor Instala. Regadas Suroeste"/>
    <x v="0"/>
    <x v="0"/>
    <x v="2"/>
    <x v="1921"/>
    <s v="2 días 11:13"/>
    <x v="1396"/>
    <x v="0"/>
    <s v="SIN DATO"/>
    <s v="SIN DATO"/>
    <s v="SIN DATO"/>
    <s v="SIN DATO"/>
    <n v="-75.536026890000002"/>
    <n v="5.8619190000000003"/>
    <s v="SUR-ENE"/>
    <x v="3"/>
    <s v="1"/>
    <x v="0"/>
  </r>
  <r>
    <x v="2099"/>
    <x v="0"/>
    <s v="NUEVO"/>
    <s v="ENEDOM"/>
    <d v="2026-07-08T11:14:47"/>
    <x v="1924"/>
    <n v="91424940"/>
    <s v="FRANCISCO JOSE CANO CASTAÑEDA"/>
    <s v="SIN DATOS"/>
    <s v="3146919561"/>
    <x v="2093"/>
    <x v="6"/>
    <s v="163012183000000008"/>
    <x v="6"/>
    <x v="4"/>
    <s v="METROSUR Vin. Legal. y Ref. Rega."/>
    <x v="1"/>
    <x v="0"/>
    <x v="4"/>
    <x v="1922"/>
    <s v="2 días 11:14"/>
    <x v="1397"/>
    <x v="0"/>
    <s v="SIN DATO"/>
    <s v="SIN DATO"/>
    <s v="SIN DATO"/>
    <s v="SIN DATO"/>
    <n v="-75.615784050000002"/>
    <n v="6.1884582200000002"/>
    <s v="SUR-ENE"/>
    <x v="2"/>
    <s v="1"/>
    <x v="0"/>
  </r>
  <r>
    <x v="2100"/>
    <x v="3"/>
    <s v="NUEVO"/>
    <s v="ENEMVI"/>
    <d v="2026-07-08T11:15:17"/>
    <x v="1925"/>
    <n v="1001748221"/>
    <s v="JULIANA ARBELAEZ SERNA"/>
    <s v="SIN DATOS"/>
    <s v="3135815509"/>
    <x v="2094"/>
    <x v="18"/>
    <s v="190616200180200000"/>
    <x v="18"/>
    <x v="5"/>
    <s v="ORIENTE-RMRT-Edwin F. Feria Torres"/>
    <x v="0"/>
    <x v="0"/>
    <x v="8"/>
    <x v="1923"/>
    <s v="2 días 11:15"/>
    <x v="1398"/>
    <x v="0"/>
    <s v="SIN DATO"/>
    <s v="SIN DATO"/>
    <s v="SIN DATO"/>
    <s v="SIN DATO"/>
    <n v="-75.340762999999995"/>
    <n v="6.2338570000000004"/>
    <s v="SUR-ENE"/>
    <x v="1"/>
    <s v="1"/>
    <x v="0"/>
  </r>
  <r>
    <x v="2101"/>
    <x v="1"/>
    <s v="NUEVO"/>
    <s v="ENECNX"/>
    <d v="2026-07-08T11:17:23"/>
    <x v="1926"/>
    <n v="43281291"/>
    <s v="CLAUDIA PATRICIA COLORADO POSADA"/>
    <s v="SIN DATOS"/>
    <s v="3008816139"/>
    <x v="2095"/>
    <x v="13"/>
    <s v="040828204001020000"/>
    <x v="13"/>
    <x v="1"/>
    <s v="Revisor Puntos de Conexión Metrosur"/>
    <x v="1"/>
    <x v="0"/>
    <x v="1"/>
    <x v="1924"/>
    <s v="2 días 11:17"/>
    <x v="763"/>
    <x v="1"/>
    <s v="SIN DATO"/>
    <s v="SIN DATO"/>
    <s v="SIN DATO"/>
    <s v="SIN DATO"/>
    <n v="-75.610884501000001"/>
    <n v="6.2574398200000596"/>
    <s v="SUR-ENE"/>
    <x v="2"/>
    <s v="1"/>
    <x v="1"/>
  </r>
  <r>
    <x v="2102"/>
    <x v="0"/>
    <s v="NUEVO"/>
    <s v="ENEDOM"/>
    <d v="2026-07-08T11:19:01"/>
    <x v="1927"/>
    <n v="98472537"/>
    <s v="JAVIER ANTONIO FORONDA RIOS"/>
    <s v="SIN DATOS"/>
    <s v="3116018490"/>
    <x v="2096"/>
    <x v="6"/>
    <s v="163012194030000201"/>
    <x v="6"/>
    <x v="4"/>
    <s v="METROSUR Vin. Legal. y Ref. Rega."/>
    <x v="1"/>
    <x v="0"/>
    <x v="4"/>
    <x v="1925"/>
    <s v="2 días 11:19"/>
    <x v="1399"/>
    <x v="0"/>
    <s v="SIN DATO"/>
    <s v="SIN DATO"/>
    <s v="SIN DATO"/>
    <s v="SIN DATO"/>
    <n v="-75.615667389999999"/>
    <n v="6.1884380200000004"/>
    <s v="SUR-ENE"/>
    <x v="2"/>
    <s v="1"/>
    <x v="0"/>
  </r>
  <r>
    <x v="2103"/>
    <x v="3"/>
    <s v="NUEVO"/>
    <s v="ENEMVI"/>
    <d v="2026-07-08T11:21:19"/>
    <x v="1928"/>
    <n v="1036638845"/>
    <s v="JAVIER ARISTIZABAL GONZALEZ"/>
    <s v="SIN DATOS"/>
    <s v="3227208992"/>
    <x v="2097"/>
    <x v="72"/>
    <s v="159161334000000003"/>
    <x v="72"/>
    <x v="5"/>
    <s v="Mov Red Trans Dairo Gil"/>
    <x v="1"/>
    <x v="0"/>
    <x v="5"/>
    <x v="1926"/>
    <s v="2 días 11:21"/>
    <x v="1400"/>
    <x v="0"/>
    <s v="SIN DATO"/>
    <s v="SIN DATO"/>
    <s v="SIN DATO"/>
    <s v="SIN DATO"/>
    <n v="-75.641745920000005"/>
    <n v="6.11376119"/>
    <s v="SUR-ENE"/>
    <x v="2"/>
    <s v="1"/>
    <x v="0"/>
  </r>
  <r>
    <x v="2104"/>
    <x v="0"/>
    <s v="NUEVO"/>
    <s v="ENEDOM"/>
    <d v="2026-07-08T11:23:35"/>
    <x v="1929"/>
    <n v="1064977857"/>
    <s v="JOSE MIGUEL ALVAREZ HERNANDEZ"/>
    <s v="SIN DATOS"/>
    <s v="3013410571"/>
    <x v="2098"/>
    <x v="13"/>
    <s v="086023101200150000"/>
    <x v="13"/>
    <x v="4"/>
    <s v="METROSUR Vin. Legal. y Ref. Rega."/>
    <x v="1"/>
    <x v="0"/>
    <x v="4"/>
    <x v="1927"/>
    <s v="2 días 11:23"/>
    <x v="323"/>
    <x v="0"/>
    <s v="SIN DATO"/>
    <s v="SIN DATO"/>
    <s v="SIN DATO"/>
    <s v="SIN DATO"/>
    <n v="-75.612588000000002"/>
    <n v="6.27651001"/>
    <s v="SUR-ENE"/>
    <x v="2"/>
    <s v="1"/>
    <x v="0"/>
  </r>
  <r>
    <x v="2105"/>
    <x v="0"/>
    <s v="NUEVO"/>
    <s v="ENEDOM"/>
    <d v="2026-07-08T11:29:43"/>
    <x v="1930"/>
    <n v="1066754129"/>
    <s v="ISABELLA TAMAYO PINEDA"/>
    <s v="SIN DATOS"/>
    <s v="3128066558"/>
    <x v="2099"/>
    <x v="21"/>
    <s v="190378100035955001"/>
    <x v="21"/>
    <x v="4"/>
    <s v="Region Nordeste"/>
    <x v="1"/>
    <x v="0"/>
    <x v="4"/>
    <x v="1928"/>
    <s v="2 días 11:29"/>
    <x v="1401"/>
    <x v="0"/>
    <s v="SIN DATO"/>
    <s v="SIN DATO"/>
    <s v="SIN DATO"/>
    <s v="SIN DATO"/>
    <n v="-74.710801709999998"/>
    <n v="7.0685327200000003"/>
    <s v="SUR-ENE"/>
    <x v="4"/>
    <s v="1"/>
    <x v="0"/>
  </r>
  <r>
    <x v="2106"/>
    <x v="1"/>
    <s v="NUEVO"/>
    <s v="ENECNX"/>
    <d v="2026-07-08T11:32:03"/>
    <x v="1931"/>
    <n v="21968596"/>
    <s v="MARGARITA AMPARO MAZO JARAMILLO"/>
    <s v="SIN DATOS"/>
    <s v="3117880839"/>
    <x v="2100"/>
    <x v="28"/>
    <s v="190628100466900000"/>
    <x v="28"/>
    <x v="1"/>
    <s v="Region Occidente"/>
    <x v="1"/>
    <x v="0"/>
    <x v="1"/>
    <x v="1929"/>
    <s v="2 días 11:32"/>
    <x v="1402"/>
    <x v="1"/>
    <s v="SIN DATO"/>
    <s v="SIN DATO"/>
    <s v="SIN DATO"/>
    <s v="SIN DATO"/>
    <n v="-75.818103660000006"/>
    <n v="6.8506534200000004"/>
    <s v="SUR-ENE"/>
    <x v="0"/>
    <s v="1"/>
    <x v="1"/>
  </r>
  <r>
    <x v="2107"/>
    <x v="0"/>
    <s v="NUEVO"/>
    <s v="ENEDOM"/>
    <d v="2026-07-08T11:32:25"/>
    <x v="1932"/>
    <n v="71142091"/>
    <s v="VICTOR RAUL BEDOYA ARROYAVE"/>
    <s v="SIN DATOS"/>
    <s v="3002272060"/>
    <x v="2101"/>
    <x v="88"/>
    <s v="900054670002217740"/>
    <x v="86"/>
    <x v="4"/>
    <s v="Habilitación Viviendas Suroeste"/>
    <x v="1"/>
    <x v="0"/>
    <x v="4"/>
    <x v="1930"/>
    <s v="2 días 11:32"/>
    <x v="1403"/>
    <x v="0"/>
    <s v="SIN DATO"/>
    <s v="SIN DATO"/>
    <s v="SIN DATO"/>
    <s v="SIN DATO"/>
    <n v="-75.5283710369999"/>
    <n v="5.9256728760000197"/>
    <s v="SUR-ENE"/>
    <x v="3"/>
    <s v="1"/>
    <x v="0"/>
  </r>
  <r>
    <x v="2108"/>
    <x v="3"/>
    <s v="NUEVO"/>
    <s v="ENEMVI"/>
    <d v="2026-07-08T11:34:44"/>
    <x v="1933"/>
    <n v="98550084"/>
    <s v="JORGE POSADA"/>
    <s v="SIN DATOS"/>
    <s v="3117531572"/>
    <x v="2102"/>
    <x v="37"/>
    <s v="190861200584800000"/>
    <x v="37"/>
    <x v="5"/>
    <s v="Equipo Movimiento de Redes Suroeste"/>
    <x v="0"/>
    <x v="0"/>
    <x v="8"/>
    <x v="1931"/>
    <s v="2 días 11:34"/>
    <x v="1404"/>
    <x v="0"/>
    <s v="SIN DATO"/>
    <s v="SIN DATO"/>
    <s v="SIN DATO"/>
    <s v="SIN DATO"/>
    <n v="-75.762504219999997"/>
    <n v="5.9248206200000002"/>
    <s v="SUR-ENE"/>
    <x v="3"/>
    <s v="1"/>
    <x v="0"/>
  </r>
  <r>
    <x v="2109"/>
    <x v="0"/>
    <s v="NUEVO"/>
    <s v="ENERES"/>
    <d v="2026-07-08T11:35:16"/>
    <x v="1934"/>
    <n v="42941100"/>
    <s v="JACKELINE ANDREA PARRA HOLGUIN"/>
    <s v="SIN DATOS"/>
    <s v="3147296865"/>
    <x v="2103"/>
    <x v="16"/>
    <s v="190735100342000200"/>
    <x v="16"/>
    <x v="2"/>
    <s v="Region Nordeste"/>
    <x v="1"/>
    <x v="0"/>
    <x v="3"/>
    <x v="1932"/>
    <s v="2 días 11:35"/>
    <x v="116"/>
    <x v="0"/>
    <s v="SIN DATO"/>
    <s v="SIN DATO"/>
    <s v="SIN DATO"/>
    <s v="SIN DATO"/>
    <n v="-74.703881499999994"/>
    <n v="7.0762069399999996"/>
    <s v="SUR-ENE"/>
    <x v="4"/>
    <s v="1"/>
    <x v="0"/>
  </r>
  <r>
    <x v="2110"/>
    <x v="3"/>
    <s v="NUEVO"/>
    <s v="ENEMVI"/>
    <d v="2026-07-08T11:38:22"/>
    <x v="1935"/>
    <n v="21438455"/>
    <s v="RUBIELA DEL SOCORRO TORRES"/>
    <s v="4820897"/>
    <s v="3137647716"/>
    <x v="2104"/>
    <x v="60"/>
    <s v="190030200490900000"/>
    <x v="60"/>
    <x v="5"/>
    <s v="Equipo Movimiento de Redes Suroeste"/>
    <x v="0"/>
    <x v="0"/>
    <x v="8"/>
    <x v="1933"/>
    <s v="2 días 11:38"/>
    <x v="1405"/>
    <x v="0"/>
    <s v="SIN DATO"/>
    <s v="SIN DATO"/>
    <s v="SIN DATO"/>
    <s v="SIN DATO"/>
    <n v="-75.741215330000003"/>
    <n v="6.0566151699999997"/>
    <s v="SUR-ENE"/>
    <x v="3"/>
    <s v="1"/>
    <x v="0"/>
  </r>
  <r>
    <x v="2111"/>
    <x v="2"/>
    <s v="NUEVO"/>
    <s v="ENENOR"/>
    <d v="2026-07-08T11:38:43"/>
    <x v="1936"/>
    <n v="8061812"/>
    <s v="CRISTIAN CAMILO PULGARIN AREIZA"/>
    <s v="3425922"/>
    <s v="3012802012"/>
    <x v="2105"/>
    <x v="23"/>
    <s v="190761200970560075"/>
    <x v="23"/>
    <x v="3"/>
    <s v="Region Occidente"/>
    <x v="0"/>
    <x v="0"/>
    <x v="2"/>
    <x v="1934"/>
    <s v="2 días 11:38"/>
    <x v="1406"/>
    <x v="0"/>
    <s v="SIN DATO"/>
    <s v="SIN DATO"/>
    <s v="SIN DATO"/>
    <s v="SIN DATO"/>
    <n v="-75.785507999999993"/>
    <n v="6.4514100000000001"/>
    <s v="SUR-ENE"/>
    <x v="0"/>
    <s v="1"/>
    <x v="0"/>
  </r>
  <r>
    <x v="2112"/>
    <x v="0"/>
    <s v="NUEVO"/>
    <s v="ENERES"/>
    <d v="2026-07-08T11:39:35"/>
    <x v="1937"/>
    <n v="43806107"/>
    <s v="SANDRA ISABEL PALACIO SUAREZ"/>
    <s v="8524293"/>
    <s v="3136156166"/>
    <x v="2106"/>
    <x v="38"/>
    <s v="190368100211034002"/>
    <x v="38"/>
    <x v="2"/>
    <s v="Revisor Instala. Regadas Suroeste"/>
    <x v="1"/>
    <x v="0"/>
    <x v="3"/>
    <x v="1935"/>
    <s v="2 días 11:39"/>
    <x v="663"/>
    <x v="0"/>
    <s v="SIN DATO"/>
    <s v="SIN DATO"/>
    <s v="SIN DATO"/>
    <s v="SIN DATO"/>
    <n v="-75.786231549999997"/>
    <n v="5.7887570699999999"/>
    <s v="SUR-ENE"/>
    <x v="3"/>
    <s v="1"/>
    <x v="0"/>
  </r>
  <r>
    <x v="2113"/>
    <x v="0"/>
    <s v="NUEVO"/>
    <s v="ENEDOM"/>
    <d v="2026-07-08T11:41:16"/>
    <x v="1938"/>
    <n v="43758743"/>
    <s v="CAROLINA JANNETH AGUDELO AGUDELO"/>
    <s v="4972024"/>
    <s v="3152308936"/>
    <x v="2107"/>
    <x v="38"/>
    <s v="190368200781200004"/>
    <x v="38"/>
    <x v="4"/>
    <s v="Habilitación Viviendas Suroeste"/>
    <x v="0"/>
    <x v="0"/>
    <x v="7"/>
    <x v="1936"/>
    <s v="2 días 11:41"/>
    <x v="1260"/>
    <x v="0"/>
    <s v="SIN DATO"/>
    <s v="SIN DATO"/>
    <s v="SIN DATO"/>
    <s v="SIN DATO"/>
    <n v="-75.770972139999998"/>
    <n v="5.7898177899999999"/>
    <s v="SUR-ENE"/>
    <x v="3"/>
    <s v="1"/>
    <x v="0"/>
  </r>
  <r>
    <x v="2114"/>
    <x v="1"/>
    <s v="NUEVO"/>
    <s v="ENECNX"/>
    <d v="2026-07-08T11:42:58"/>
    <x v="1939"/>
    <n v="1035520552"/>
    <s v="CARLOS MARIO MORALES RODRIGUEZ"/>
    <s v="SIN DATOS"/>
    <s v="3045723050"/>
    <x v="2108"/>
    <x v="25"/>
    <s v="171041687000000001"/>
    <x v="25"/>
    <x v="1"/>
    <s v="Region Nordeste"/>
    <x v="0"/>
    <x v="0"/>
    <x v="1"/>
    <x v="1937"/>
    <s v="2 días 11:42"/>
    <x v="1407"/>
    <x v="1"/>
    <s v="SIN DATO"/>
    <s v="SIN DATO"/>
    <s v="SIN DATO"/>
    <s v="SIN DATO"/>
    <n v="-75.214493000000004"/>
    <n v="6.8659460000000001"/>
    <s v="SUR-ENE"/>
    <x v="4"/>
    <s v="1"/>
    <x v="1"/>
  </r>
  <r>
    <x v="2115"/>
    <x v="4"/>
    <s v="NUEVO"/>
    <s v="ENEPRE"/>
    <d v="2026-07-08T11:43:34"/>
    <x v="1940"/>
    <n v="32317093"/>
    <s v="BLANCA NELLY OCAMPO YEPES"/>
    <s v="SIN DATOS"/>
    <s v="3043702333"/>
    <x v="2109"/>
    <x v="14"/>
    <s v="190149200661150000"/>
    <x v="14"/>
    <x v="6"/>
    <s v="Energía Prepago Oriente"/>
    <x v="0"/>
    <x v="0"/>
    <x v="6"/>
    <x v="1938"/>
    <s v="2 días 11:43"/>
    <x v="1408"/>
    <x v="0"/>
    <s v="SIN DATO"/>
    <s v="SIN DATO"/>
    <s v="SIN DATO"/>
    <s v="SIN DATO"/>
    <n v="-75.364922840000006"/>
    <n v="6.1120325800000002"/>
    <s v="SUR-ENE"/>
    <x v="1"/>
    <s v="1"/>
    <x v="0"/>
  </r>
  <r>
    <x v="2116"/>
    <x v="0"/>
    <s v="NUEVO"/>
    <s v="ENEDOM"/>
    <d v="2026-07-08T11:43:46"/>
    <x v="1941"/>
    <n v="1193575088"/>
    <s v="EYDY MARIANA PEDROZA TORRES"/>
    <s v="SIN DATOS"/>
    <s v="3228252592"/>
    <x v="2110"/>
    <x v="13"/>
    <s v="055619104500430003"/>
    <x v="13"/>
    <x v="4"/>
    <s v="METROSUR Vin. Legal. y Ref. Rega."/>
    <x v="1"/>
    <x v="0"/>
    <x v="4"/>
    <x v="1939"/>
    <s v="2 días 11:43"/>
    <x v="1409"/>
    <x v="0"/>
    <s v="SIN DATO"/>
    <s v="SIN DATO"/>
    <s v="SIN DATO"/>
    <s v="SIN DATO"/>
    <n v="-75.579027249999996"/>
    <n v="6.2594420700000004"/>
    <s v="SUR-ENE"/>
    <x v="2"/>
    <s v="1"/>
    <x v="0"/>
  </r>
  <r>
    <x v="2117"/>
    <x v="0"/>
    <s v="CAMBI"/>
    <s v="ENERES"/>
    <d v="2026-07-08T11:50:12"/>
    <x v="1942"/>
    <n v="43631290"/>
    <s v="TATIANA ALEXANDRA CARBALLO HOYOS"/>
    <s v="8541560"/>
    <s v="3113674276"/>
    <x v="2111"/>
    <x v="23"/>
    <s v="190761100146250000"/>
    <x v="23"/>
    <x v="8"/>
    <s v="Region Occidente"/>
    <x v="1"/>
    <x v="0"/>
    <x v="3"/>
    <x v="1940"/>
    <s v="2 días 11:50"/>
    <x v="1410"/>
    <x v="0"/>
    <s v="SIN DATO"/>
    <s v="SIN DATO"/>
    <s v="SIN DATO"/>
    <s v="SIN DATO"/>
    <n v="-75.742010239999999"/>
    <n v="6.5018825299999996"/>
    <s v="SUR-ENE"/>
    <x v="0"/>
    <s v="2"/>
    <x v="0"/>
  </r>
  <r>
    <x v="2118"/>
    <x v="0"/>
    <s v="CAMBI"/>
    <s v="ENERES"/>
    <d v="2026-07-08T11:50:43"/>
    <x v="1943"/>
    <n v="22023523"/>
    <s v="ROSA MARIA OCHOA CASTRILLON"/>
    <s v="SIN DATOS"/>
    <s v="3234658798"/>
    <x v="2112"/>
    <x v="59"/>
    <s v="190670101273300000"/>
    <x v="59"/>
    <x v="8"/>
    <s v="Region Nordeste"/>
    <x v="1"/>
    <x v="0"/>
    <x v="3"/>
    <x v="1941"/>
    <s v="2 días 11:50"/>
    <x v="1410"/>
    <x v="0"/>
    <s v="SIN DATO"/>
    <s v="SIN DATO"/>
    <s v="SIN DATO"/>
    <s v="SIN DATO"/>
    <n v="-75.020885000000007"/>
    <n v="6.4838521199999999"/>
    <s v="SUR-ENE"/>
    <x v="4"/>
    <s v="2"/>
    <x v="0"/>
  </r>
  <r>
    <x v="2119"/>
    <x v="0"/>
    <s v="NUEVO"/>
    <s v="ENEDOM"/>
    <d v="2026-07-10T11:15:09"/>
    <x v="1944"/>
    <n v="70660957"/>
    <s v="RODRIGO EMILIO ROJAS ROJAS"/>
    <s v="SIN DATOS"/>
    <s v="3102904527"/>
    <x v="2113"/>
    <x v="13"/>
    <s v="147044590000000010"/>
    <x v="13"/>
    <x v="0"/>
    <s v="METROSUR Vin. Legal. y Ref. Rega."/>
    <x v="0"/>
    <x v="1"/>
    <x v="0"/>
    <x v="1942"/>
    <s v="0 días 11:15"/>
    <x v="1398"/>
    <x v="0"/>
    <s v="9/07/2026 17:51:08"/>
    <s v="EFECTIVO PARA HV"/>
    <s v="ORLANDO DE JESUS TORRES TORRES"/>
    <s v="HV más pase 5 mts acometida 12 mts trafo 47523"/>
    <n v="-75.648511720000002"/>
    <n v="6.2989383999999999"/>
    <s v="SUR-ENE"/>
    <x v="2"/>
    <s v="1"/>
    <x v="0"/>
  </r>
  <r>
    <x v="2120"/>
    <x v="1"/>
    <s v="NUEVO"/>
    <s v="ENECNX"/>
    <d v="2026-07-08T11:54:19"/>
    <x v="1945"/>
    <n v="70383821"/>
    <s v="EVER DE JESUS QUINTERO RAMIREZ"/>
    <s v="SIN DATOS"/>
    <s v="3105626119"/>
    <x v="2114"/>
    <x v="4"/>
    <s v="190698200524363001"/>
    <x v="4"/>
    <x v="1"/>
    <s v="Revisor Punto de Conexión Oriente"/>
    <x v="0"/>
    <x v="0"/>
    <x v="1"/>
    <x v="1943"/>
    <s v="2 días 11:54"/>
    <x v="961"/>
    <x v="1"/>
    <s v="SIN DATO"/>
    <s v="SIN DATO"/>
    <s v="SIN DATO"/>
    <s v="SIN DATO"/>
    <n v="-75.282316440000002"/>
    <n v="6.1543589799999996"/>
    <s v="SUR-ENE"/>
    <x v="1"/>
    <s v="1"/>
    <x v="1"/>
  </r>
  <r>
    <x v="2121"/>
    <x v="1"/>
    <s v="NUEVO"/>
    <s v="ENECNX"/>
    <d v="2026-07-08T11:54:34"/>
    <x v="1946"/>
    <n v="70287836"/>
    <s v="JOSE CORNELIO OCHOA LOPEZ"/>
    <s v="SIN DATOS"/>
    <s v="3128941925"/>
    <x v="2115"/>
    <x v="11"/>
    <s v="305522009003980148"/>
    <x v="11"/>
    <x v="1"/>
    <s v="Revisor Punto de Conexión Oriente"/>
    <x v="1"/>
    <x v="0"/>
    <x v="1"/>
    <x v="1944"/>
    <s v="2 días 11:54"/>
    <x v="961"/>
    <x v="1"/>
    <s v="SIN DATO"/>
    <s v="SIN DATO"/>
    <s v="SIN DATO"/>
    <s v="SIN DATO"/>
    <n v="-75.447917599999997"/>
    <n v="6.2917174200000003"/>
    <s v="SUR-ENE"/>
    <x v="1"/>
    <s v="1"/>
    <x v="1"/>
  </r>
  <r>
    <x v="2122"/>
    <x v="0"/>
    <s v="CAMBI"/>
    <s v="ENERES"/>
    <d v="2026-07-08T12:00:57"/>
    <x v="1947"/>
    <n v="98623700"/>
    <s v="WILFER ALEJANDRO QUIROS GUZMAN"/>
    <s v="SIN DATOS"/>
    <s v="3022051026"/>
    <x v="2116"/>
    <x v="73"/>
    <s v="187003117310000000"/>
    <x v="68"/>
    <x v="8"/>
    <s v="Region Nordeste"/>
    <x v="0"/>
    <x v="0"/>
    <x v="2"/>
    <x v="1945"/>
    <s v="2 días 12:00"/>
    <x v="1411"/>
    <x v="0"/>
    <s v="SIN DATO"/>
    <s v="SIN DATO"/>
    <s v="SIN DATO"/>
    <s v="SIN DATO"/>
    <n v="-75.257762170000007"/>
    <n v="6.5751786699999997"/>
    <s v="SUR-ENE"/>
    <x v="4"/>
    <s v="2"/>
    <x v="0"/>
  </r>
  <r>
    <x v="2123"/>
    <x v="3"/>
    <s v="NUEVO"/>
    <s v="ENEMVI"/>
    <d v="2026-07-08T12:01:56"/>
    <x v="1948"/>
    <n v="1035429744"/>
    <s v="YURI DANIELA GOMEZ MARIN"/>
    <s v="SIN DATOS"/>
    <s v="3135920787"/>
    <x v="2117"/>
    <x v="62"/>
    <s v="190190200715280000"/>
    <x v="62"/>
    <x v="5"/>
    <s v="NORDESTE RMRT Fabio Andres Chaverra"/>
    <x v="0"/>
    <x v="0"/>
    <x v="8"/>
    <x v="1946"/>
    <s v="2 días 12:01"/>
    <x v="1412"/>
    <x v="0"/>
    <s v="SIN DATO"/>
    <s v="SIN DATO"/>
    <s v="SIN DATO"/>
    <s v="SIN DATO"/>
    <n v="-75.128742169999995"/>
    <n v="6.5359084999999997"/>
    <s v="SUR-ENE"/>
    <x v="4"/>
    <s v="1"/>
    <x v="0"/>
  </r>
  <r>
    <x v="2124"/>
    <x v="0"/>
    <s v="CAMBI"/>
    <s v="ENERES"/>
    <d v="2026-07-08T12:11:57"/>
    <x v="1949"/>
    <n v="70120364"/>
    <s v="RUBEN DARIO PINEDA CALLEJAS"/>
    <s v="SIN DATOS"/>
    <s v="3104265530"/>
    <x v="2118"/>
    <x v="18"/>
    <s v="190617200574770000"/>
    <x v="18"/>
    <x v="8"/>
    <s v="Revisor Instalac. Regadas Oriente"/>
    <x v="0"/>
    <x v="0"/>
    <x v="2"/>
    <x v="1947"/>
    <s v="2 días 12:11"/>
    <x v="1413"/>
    <x v="0"/>
    <s v="SIN DATO"/>
    <s v="SIN DATO"/>
    <s v="SIN DATO"/>
    <s v="SIN DATO"/>
    <n v="-75.429491670000004"/>
    <n v="6.1310366700000003"/>
    <s v="SUR-ENE"/>
    <x v="1"/>
    <s v="2"/>
    <x v="0"/>
  </r>
  <r>
    <x v="2125"/>
    <x v="0"/>
    <s v="NUEVO"/>
    <s v="ENEDOM"/>
    <d v="2026-07-08T12:19:30"/>
    <x v="1950"/>
    <n v="39387363"/>
    <s v="LUZ MARYORI SUAZA SUAZA"/>
    <s v="2216115"/>
    <s v="3016924943"/>
    <x v="2119"/>
    <x v="13"/>
    <s v="055116507200130240"/>
    <x v="13"/>
    <x v="4"/>
    <s v="METROSUR Vin. Legal. y Ref. Rega."/>
    <x v="1"/>
    <x v="0"/>
    <x v="4"/>
    <x v="1948"/>
    <s v="2 días 12:19"/>
    <x v="1414"/>
    <x v="0"/>
    <s v="SIN DATO"/>
    <s v="SIN DATO"/>
    <s v="SIN DATO"/>
    <s v="SIN DATO"/>
    <n v="-75.54025"/>
    <n v="6.241282"/>
    <s v="SUR-ENE"/>
    <x v="2"/>
    <s v="1"/>
    <x v="0"/>
  </r>
  <r>
    <x v="2126"/>
    <x v="1"/>
    <s v="NUEVO"/>
    <s v="ENECNX"/>
    <d v="2026-07-08T12:20:10"/>
    <x v="1951"/>
    <n v="43787944"/>
    <s v="MARLENY DEDL SOCORRO ZULUAGA BERNA"/>
    <s v="SIN DATOS"/>
    <s v="3145456190"/>
    <x v="2120"/>
    <x v="4"/>
    <s v="190698200738410001"/>
    <x v="4"/>
    <x v="1"/>
    <s v="Revisor Punto de Conexión Oriente"/>
    <x v="0"/>
    <x v="0"/>
    <x v="1"/>
    <x v="1949"/>
    <s v="2 días 12:20"/>
    <x v="1415"/>
    <x v="1"/>
    <s v="SIN DATO"/>
    <s v="SIN DATO"/>
    <s v="SIN DATO"/>
    <s v="SIN DATO"/>
    <n v="-75.264971090000003"/>
    <n v="6.1249466899999998"/>
    <s v="SUR-ENE"/>
    <x v="1"/>
    <s v="1"/>
    <x v="1"/>
  </r>
  <r>
    <x v="2127"/>
    <x v="0"/>
    <s v="NUEVO"/>
    <s v="ENEDOM"/>
    <d v="2026-07-08T12:22:09"/>
    <x v="1952"/>
    <n v="1104776303"/>
    <s v="LUKI LORENA GUTIERREZ GOMEZ"/>
    <s v="6000000"/>
    <s v="3003823384"/>
    <x v="2121"/>
    <x v="78"/>
    <s v="190347200578274045"/>
    <x v="77"/>
    <x v="4"/>
    <s v="Habilitación Viviendas Suroeste"/>
    <x v="0"/>
    <x v="0"/>
    <x v="7"/>
    <x v="1950"/>
    <s v="2 días 12:22"/>
    <x v="1416"/>
    <x v="0"/>
    <s v="SIN DATO"/>
    <s v="SIN DATO"/>
    <s v="SIN DATO"/>
    <s v="SIN DATO"/>
    <n v="-75.749075000000005"/>
    <n v="6.2498149999999999"/>
    <s v="SUR-ENE"/>
    <x v="3"/>
    <s v="1"/>
    <x v="0"/>
  </r>
  <r>
    <x v="2128"/>
    <x v="4"/>
    <s v="NUEVO"/>
    <s v="ENEPRE"/>
    <d v="2026-07-08T12:25:10"/>
    <x v="1953"/>
    <n v="1033374110"/>
    <s v="GILBERTO ALEJANDRO DIAZ PERALTA"/>
    <s v="SIN DATOS"/>
    <s v="3137659371"/>
    <x v="2122"/>
    <x v="13"/>
    <s v="084018660150600123"/>
    <x v="13"/>
    <x v="4"/>
    <s v="METROSUR Vin. Legal. y Ref. Rega."/>
    <x v="1"/>
    <x v="0"/>
    <x v="4"/>
    <x v="1951"/>
    <s v="2 días 12:25"/>
    <x v="1417"/>
    <x v="0"/>
    <s v="SIN DATO"/>
    <s v="SIN DATO"/>
    <s v="SIN DATO"/>
    <s v="SIN DATO"/>
    <n v="-75.615030000000004"/>
    <n v="6.2622809999999998"/>
    <s v="SUR-ENE"/>
    <x v="2"/>
    <s v="1"/>
    <x v="0"/>
  </r>
  <r>
    <x v="2129"/>
    <x v="1"/>
    <s v="NUEVO"/>
    <s v="ENECNX"/>
    <d v="2026-07-08T12:51:19"/>
    <x v="1954"/>
    <n v="71339497"/>
    <s v="PEDRO ANTONIO CASTRO GARCÍA"/>
    <s v="5728513"/>
    <s v="3217877086"/>
    <x v="2123"/>
    <x v="11"/>
    <s v="130024229700000000"/>
    <x v="11"/>
    <x v="1"/>
    <s v="Revisor Punto de Conexión Oriente"/>
    <x v="0"/>
    <x v="0"/>
    <x v="1"/>
    <x v="1952"/>
    <s v="2 días 12:51"/>
    <x v="1418"/>
    <x v="1"/>
    <s v="SIN DATO"/>
    <s v="SIN DATO"/>
    <s v="SIN DATO"/>
    <s v="SIN DATO"/>
    <n v="-75.470035999999993"/>
    <n v="6.2274250000000002"/>
    <s v="SUR-ENE"/>
    <x v="1"/>
    <s v="1"/>
    <x v="1"/>
  </r>
  <r>
    <x v="2130"/>
    <x v="1"/>
    <s v="NUEVO"/>
    <s v="ENECNX"/>
    <d v="2026-07-08T12:55:54"/>
    <x v="1955"/>
    <n v="890920814"/>
    <s v="MUNICIPIO DE SAN JERONIMO"/>
    <s v="8582024"/>
    <s v="3246230120"/>
    <x v="2124"/>
    <x v="30"/>
    <s v="190656200601700000"/>
    <x v="30"/>
    <x v="1"/>
    <s v="Region Occidente"/>
    <x v="0"/>
    <x v="0"/>
    <x v="1"/>
    <x v="1953"/>
    <s v="2 días 12:55"/>
    <x v="1419"/>
    <x v="1"/>
    <s v="SIN DATO"/>
    <s v="SIN DATO"/>
    <s v="SIN DATO"/>
    <s v="SIN DATO"/>
    <n v="-75.719820150000004"/>
    <n v="6.4505261599999999"/>
    <s v="SUR-ENE"/>
    <x v="0"/>
    <s v="1"/>
    <x v="1"/>
  </r>
  <r>
    <x v="2131"/>
    <x v="1"/>
    <s v="NUEVO"/>
    <s v="ENECNX"/>
    <d v="2026-07-08T13:01:52"/>
    <x v="1956"/>
    <n v="42788488"/>
    <s v="SANDRA PATRICIA OSSA CASTRILLON"/>
    <s v="4506686"/>
    <s v="3053909509"/>
    <x v="2125"/>
    <x v="40"/>
    <s v="190649200265358002"/>
    <x v="40"/>
    <x v="1"/>
    <s v="Revisor Punto de Conexión Oriente"/>
    <x v="0"/>
    <x v="0"/>
    <x v="1"/>
    <x v="1954"/>
    <s v="2 días 13:01"/>
    <x v="1420"/>
    <x v="1"/>
    <s v="SIN DATO"/>
    <s v="SIN DATO"/>
    <s v="SIN DATO"/>
    <s v="SIN DATO"/>
    <n v="-75.015032149999996"/>
    <n v="6.17116095"/>
    <s v="SUR-ENE"/>
    <x v="1"/>
    <s v="1"/>
    <x v="1"/>
  </r>
  <r>
    <x v="2132"/>
    <x v="0"/>
    <s v="NUEVO"/>
    <s v="ENEDOM"/>
    <d v="2026-07-08T13:07:01"/>
    <x v="1957"/>
    <n v="1035440106"/>
    <s v="VERONICA LOPEZ CALDERON"/>
    <s v="SIN DATOS"/>
    <s v="3126374582"/>
    <x v="2126"/>
    <x v="13"/>
    <s v="084118400003561075"/>
    <x v="13"/>
    <x v="4"/>
    <s v="METROSUR Vin. Legal. y Ref. Rega."/>
    <x v="1"/>
    <x v="0"/>
    <x v="4"/>
    <x v="1955"/>
    <s v="2 días 13:07"/>
    <x v="428"/>
    <x v="0"/>
    <s v="SIN DATO"/>
    <s v="SIN DATO"/>
    <s v="SIN DATO"/>
    <s v="SIN DATO"/>
    <n v="-75.625248999999997"/>
    <n v="6.2651510000000004"/>
    <s v="SUR-ENE"/>
    <x v="2"/>
    <s v="1"/>
    <x v="0"/>
  </r>
  <r>
    <x v="2133"/>
    <x v="0"/>
    <s v="NUEVO"/>
    <s v="ENEDOM"/>
    <d v="2026-07-08T13:07:16"/>
    <x v="1958"/>
    <n v="1002085071"/>
    <s v="MIRLEDYS ALVAREZ PORRAS"/>
    <s v="SIN DATOS"/>
    <s v="3216923551"/>
    <x v="2127"/>
    <x v="13"/>
    <s v="086023201300290000"/>
    <x v="13"/>
    <x v="4"/>
    <s v="METROSUR Vin. Legal. y Ref. Rega."/>
    <x v="1"/>
    <x v="0"/>
    <x v="4"/>
    <x v="1956"/>
    <s v="2 días 13:07"/>
    <x v="428"/>
    <x v="0"/>
    <s v="SIN DATO"/>
    <s v="SIN DATO"/>
    <s v="SIN DATO"/>
    <s v="SIN DATO"/>
    <n v="-75.612892000000002"/>
    <n v="6.2765950000000004"/>
    <s v="SUR-ENE"/>
    <x v="2"/>
    <s v="1"/>
    <x v="0"/>
  </r>
  <r>
    <x v="2134"/>
    <x v="3"/>
    <s v="NUEVO"/>
    <s v="ENEMVI"/>
    <d v="2026-07-08T13:09:53"/>
    <x v="1959"/>
    <n v="22187649"/>
    <s v="RUTH MERY BETANCUR BOLIVAR"/>
    <s v="SIN DATOS"/>
    <s v="3137838023"/>
    <x v="2128"/>
    <x v="21"/>
    <s v="190604100344720000"/>
    <x v="21"/>
    <x v="5"/>
    <s v="NORDESTE RMRT Fabio Andres Chaverra"/>
    <x v="1"/>
    <x v="0"/>
    <x v="5"/>
    <x v="1957"/>
    <s v="2 días 13:09"/>
    <x v="1421"/>
    <x v="0"/>
    <s v="SIN DATO"/>
    <s v="SIN DATO"/>
    <s v="SIN DATO"/>
    <s v="SIN DATO"/>
    <n v="-74.703832079999998"/>
    <n v="7.0315360299999998"/>
    <s v="SUR-ENE"/>
    <x v="4"/>
    <s v="1"/>
    <x v="0"/>
  </r>
  <r>
    <x v="2135"/>
    <x v="1"/>
    <s v="NUEVO"/>
    <s v="ENECNX"/>
    <d v="2026-07-08T13:13:59"/>
    <x v="1960"/>
    <n v="22117422"/>
    <s v="SANDRA MARIA URIBE ESCUDERO"/>
    <s v="SIN DATOS"/>
    <s v="3507248191"/>
    <x v="2129"/>
    <x v="15"/>
    <s v="190042100353400000"/>
    <x v="15"/>
    <x v="1"/>
    <s v="Region Occidente"/>
    <x v="1"/>
    <x v="0"/>
    <x v="1"/>
    <x v="1958"/>
    <s v="2 días 13:13"/>
    <x v="1422"/>
    <x v="1"/>
    <s v="SIN DATO"/>
    <s v="SIN DATO"/>
    <s v="SIN DATO"/>
    <s v="SIN DATO"/>
    <n v="-75.819558869999994"/>
    <n v="6.5627711900000003"/>
    <s v="SUR-ENE"/>
    <x v="0"/>
    <s v="1"/>
    <x v="1"/>
  </r>
  <r>
    <x v="2136"/>
    <x v="0"/>
    <s v="NUEVO"/>
    <s v="ENERES"/>
    <d v="2026-07-08T13:22:21"/>
    <x v="1961"/>
    <n v="1039448882"/>
    <s v="DANIEL VIRGILIO PINEDA LONDOÑO"/>
    <s v="SIN DATOS"/>
    <s v="3245763698"/>
    <x v="2130"/>
    <x v="13"/>
    <s v="054216009000670401"/>
    <x v="13"/>
    <x v="2"/>
    <s v="METROSUR Vin. Leg. Ref. Concentrada"/>
    <x v="1"/>
    <x v="0"/>
    <x v="3"/>
    <x v="1959"/>
    <s v="2 días 13:22"/>
    <x v="1423"/>
    <x v="0"/>
    <s v="SIN DATO"/>
    <s v="SIN DATO"/>
    <s v="SIN DATO"/>
    <s v="SIN DATO"/>
    <n v="-75.553888049999998"/>
    <n v="6.2381954300000002"/>
    <s v="SUR-ENE"/>
    <x v="2"/>
    <s v="1"/>
    <x v="0"/>
  </r>
  <r>
    <x v="2137"/>
    <x v="0"/>
    <s v="NUEVO"/>
    <s v="ENERES"/>
    <d v="2026-07-08T13:23:03"/>
    <x v="1962"/>
    <n v="71584326"/>
    <s v="SABINO MOSQUERA RIVAS"/>
    <s v="5984112"/>
    <s v="3102686497"/>
    <x v="2131"/>
    <x v="4"/>
    <s v="190697100746900002"/>
    <x v="4"/>
    <x v="2"/>
    <s v="Revisor Instalac. Regadas Oriente"/>
    <x v="1"/>
    <x v="0"/>
    <x v="3"/>
    <x v="1960"/>
    <s v="2 días 13:23"/>
    <x v="1424"/>
    <x v="0"/>
    <s v="SIN DATO"/>
    <s v="SIN DATO"/>
    <s v="SIN DATO"/>
    <s v="SIN DATO"/>
    <n v="-75.267265440000003"/>
    <n v="6.1344436499999997"/>
    <s v="SUR-ENE"/>
    <x v="1"/>
    <s v="1"/>
    <x v="0"/>
  </r>
  <r>
    <x v="2138"/>
    <x v="0"/>
    <s v="NUEVO"/>
    <s v="ENERES"/>
    <d v="2026-07-08T13:26:05"/>
    <x v="1963"/>
    <n v="43118094"/>
    <s v="MARY EMILSEN AGUIRRE BOLIVAR"/>
    <s v="5042066"/>
    <s v="3245763698"/>
    <x v="2132"/>
    <x v="13"/>
    <s v="054216009000670202"/>
    <x v="13"/>
    <x v="2"/>
    <s v="METROSUR Vin. Leg. Ref. Concentrada"/>
    <x v="1"/>
    <x v="0"/>
    <x v="3"/>
    <x v="1961"/>
    <s v="2 días 13:26"/>
    <x v="1425"/>
    <x v="0"/>
    <s v="SIN DATO"/>
    <s v="SIN DATO"/>
    <s v="SIN DATO"/>
    <s v="SIN DATO"/>
    <n v="-75.553888049999998"/>
    <n v="6.2381954300000002"/>
    <s v="SUR-ENE"/>
    <x v="2"/>
    <s v="1"/>
    <x v="0"/>
  </r>
  <r>
    <x v="2139"/>
    <x v="0"/>
    <s v="NUEVO"/>
    <s v="ENERES"/>
    <d v="2026-07-08T13:26:52"/>
    <x v="1964"/>
    <n v="70756571"/>
    <s v="WILMAR HUMBERTO CARVAJAL HERRERA"/>
    <s v="SIN DATOS"/>
    <s v="3148617169"/>
    <x v="2133"/>
    <x v="11"/>
    <s v="190318100305553001"/>
    <x v="11"/>
    <x v="2"/>
    <s v="Revisor Instalac. Regadas Oriente"/>
    <x v="1"/>
    <x v="0"/>
    <x v="3"/>
    <x v="1962"/>
    <s v="2 días 13:26"/>
    <x v="1425"/>
    <x v="0"/>
    <s v="SIN DATO"/>
    <s v="SIN DATO"/>
    <s v="SIN DATO"/>
    <s v="SIN DATO"/>
    <n v="-75.442774"/>
    <n v="6.2866270000000002"/>
    <s v="SUR-ENE"/>
    <x v="1"/>
    <s v="1"/>
    <x v="0"/>
  </r>
  <r>
    <x v="2140"/>
    <x v="0"/>
    <s v="NUEVO"/>
    <s v="ENERES"/>
    <d v="2026-07-08T13:27:23"/>
    <x v="1965"/>
    <n v="1036784262"/>
    <s v="JUAN MANUEL TOBON TORO"/>
    <s v="SIN DATOS"/>
    <s v="3113421904"/>
    <x v="2134"/>
    <x v="1"/>
    <s v="190376200052200003"/>
    <x v="1"/>
    <x v="2"/>
    <s v="Revisor Instalac. Regadas Oriente"/>
    <x v="0"/>
    <x v="0"/>
    <x v="2"/>
    <x v="1963"/>
    <s v="2 días 13:27"/>
    <x v="1426"/>
    <x v="0"/>
    <s v="SIN DATO"/>
    <s v="SIN DATO"/>
    <s v="SIN DATO"/>
    <s v="SIN DATO"/>
    <n v="-75.415075419999994"/>
    <n v="6.0266876700000003"/>
    <s v="SUR-ENE"/>
    <x v="1"/>
    <s v="1"/>
    <x v="0"/>
  </r>
  <r>
    <x v="2141"/>
    <x v="0"/>
    <s v="NUEVO"/>
    <s v="ENERES"/>
    <d v="2026-07-08T13:30:15"/>
    <x v="1966"/>
    <n v="32498943"/>
    <s v="MARIA EUGENIA ESCOBAR GUTIERREZ"/>
    <s v="SIN DATOS"/>
    <s v="3155123558"/>
    <x v="2135"/>
    <x v="13"/>
    <s v="054818222000060101"/>
    <x v="13"/>
    <x v="2"/>
    <s v="Revisor Instal. Regadas Metrosur"/>
    <x v="1"/>
    <x v="0"/>
    <x v="3"/>
    <x v="1964"/>
    <s v="2 días 13:30"/>
    <x v="971"/>
    <x v="0"/>
    <s v="SIN DATO"/>
    <s v="SIN DATO"/>
    <s v="SIN DATO"/>
    <s v="SIN DATO"/>
    <n v="-75.601054140000002"/>
    <n v="6.2616975899999998"/>
    <s v="SUR-ENE"/>
    <x v="2"/>
    <s v="1"/>
    <x v="0"/>
  </r>
  <r>
    <x v="2142"/>
    <x v="2"/>
    <s v="CAMBI"/>
    <s v="ENENOR"/>
    <d v="2026-07-08T13:32:16"/>
    <x v="1967"/>
    <n v="1036958285"/>
    <s v="MARIANA CARDENAS BOTERO"/>
    <s v="SIN DATOS"/>
    <s v="3116421904"/>
    <x v="2136"/>
    <x v="1"/>
    <s v="190375100674450000"/>
    <x v="1"/>
    <x v="11"/>
    <s v="Revisor Instalac. Regadas Oriente"/>
    <x v="1"/>
    <x v="0"/>
    <x v="3"/>
    <x v="1965"/>
    <s v="2 días 13:32"/>
    <x v="1427"/>
    <x v="0"/>
    <s v="SIN DATO"/>
    <s v="SIN DATO"/>
    <s v="SIN DATO"/>
    <s v="SIN DATO"/>
    <n v="-75.434229000000002"/>
    <n v="6.0212199999999996"/>
    <s v="SUR-ENE"/>
    <x v="1"/>
    <s v="2"/>
    <x v="0"/>
  </r>
  <r>
    <x v="2143"/>
    <x v="0"/>
    <s v="NUEVO"/>
    <s v="ENERES"/>
    <d v="2026-07-08T13:36:06"/>
    <x v="1968"/>
    <n v="39457324"/>
    <s v="LILIANA MARIA GAVIRIA CASTAÑO"/>
    <s v="5793074"/>
    <s v="3014046750"/>
    <x v="2137"/>
    <x v="18"/>
    <s v="190614100217100008"/>
    <x v="18"/>
    <x v="2"/>
    <s v="Revisor Instalac. Regadas Oriente"/>
    <x v="1"/>
    <x v="0"/>
    <x v="3"/>
    <x v="1966"/>
    <s v="2 días 13:36"/>
    <x v="1428"/>
    <x v="0"/>
    <s v="SIN DATO"/>
    <s v="SIN DATO"/>
    <s v="SIN DATO"/>
    <s v="SIN DATO"/>
    <n v="-75.386467530000004"/>
    <n v="6.1498521200000003"/>
    <s v="SUR-ENE"/>
    <x v="1"/>
    <s v="1"/>
    <x v="0"/>
  </r>
  <r>
    <x v="2144"/>
    <x v="0"/>
    <s v="NUEVO"/>
    <s v="ENERES"/>
    <d v="2026-07-08T13:39:29"/>
    <x v="1969"/>
    <n v="39457324"/>
    <s v="LILIANA MARIA GAVIRIA CASTAÑO"/>
    <s v="5793074"/>
    <s v="3014046750"/>
    <x v="2138"/>
    <x v="18"/>
    <s v="190614100217100009"/>
    <x v="18"/>
    <x v="2"/>
    <s v="Revisor Instalac. Regadas Oriente"/>
    <x v="1"/>
    <x v="0"/>
    <x v="3"/>
    <x v="1967"/>
    <s v="2 días 13:39"/>
    <x v="1429"/>
    <x v="0"/>
    <s v="SIN DATO"/>
    <s v="SIN DATO"/>
    <s v="SIN DATO"/>
    <s v="SIN DATO"/>
    <n v="-75.386467530000004"/>
    <n v="6.1498521200000003"/>
    <s v="SUR-ENE"/>
    <x v="1"/>
    <s v="1"/>
    <x v="0"/>
  </r>
  <r>
    <x v="2145"/>
    <x v="0"/>
    <s v="NUEVO"/>
    <s v="ENEDOM"/>
    <d v="2026-07-08T13:41:03"/>
    <x v="1970"/>
    <n v="70352692"/>
    <s v="ALIRIO ARCANGEL COLORADO ARCILA"/>
    <s v="SIN DATOS"/>
    <s v="3127121535"/>
    <x v="2139"/>
    <x v="13"/>
    <s v="085015006402301038"/>
    <x v="13"/>
    <x v="4"/>
    <s v="METROSUR Vin. Legal. y Ref. Rega."/>
    <x v="1"/>
    <x v="0"/>
    <x v="4"/>
    <x v="1968"/>
    <s v="2 días 13:41"/>
    <x v="394"/>
    <x v="0"/>
    <s v="SIN DATO"/>
    <s v="SIN DATO"/>
    <s v="SIN DATO"/>
    <s v="SIN DATO"/>
    <n v="-75.612482"/>
    <n v="6.271528"/>
    <s v="SUR-ENE"/>
    <x v="2"/>
    <s v="1"/>
    <x v="0"/>
  </r>
  <r>
    <x v="2146"/>
    <x v="1"/>
    <s v="NUEVO"/>
    <s v="ENECNX"/>
    <d v="2026-07-08T13:41:48"/>
    <x v="1971"/>
    <n v="43417650"/>
    <s v="LUZ MARIELA HIGUITA"/>
    <s v="SIN DATOS"/>
    <s v="3018640021"/>
    <x v="2140"/>
    <x v="81"/>
    <s v="190234200760900002"/>
    <x v="80"/>
    <x v="1"/>
    <s v="Region Occidente"/>
    <x v="0"/>
    <x v="0"/>
    <x v="1"/>
    <x v="1969"/>
    <s v="2 días 13:41"/>
    <x v="1430"/>
    <x v="1"/>
    <s v="SIN DATO"/>
    <s v="SIN DATO"/>
    <s v="SIN DATO"/>
    <s v="SIN DATO"/>
    <n v="-76.332523330000001"/>
    <n v="7.0404314599999998"/>
    <s v="SUR-ENE"/>
    <x v="0"/>
    <s v="1"/>
    <x v="1"/>
  </r>
  <r>
    <x v="2147"/>
    <x v="1"/>
    <s v="NUEVO"/>
    <s v="ENECNX"/>
    <d v="2026-07-08T13:45:14"/>
    <x v="1972"/>
    <n v="10302728"/>
    <s v="GUSTAVO ADOLFO GALLEGO TOLEDO"/>
    <s v="3184634"/>
    <s v="3148286050"/>
    <x v="2141"/>
    <x v="11"/>
    <s v="190319206616480000"/>
    <x v="11"/>
    <x v="1"/>
    <s v="Revisor Punto de Conexión Oriente"/>
    <x v="0"/>
    <x v="0"/>
    <x v="1"/>
    <x v="1970"/>
    <s v="2 días 13:45"/>
    <x v="1431"/>
    <x v="1"/>
    <s v="SIN DATO"/>
    <s v="SIN DATO"/>
    <s v="SIN DATO"/>
    <s v="SIN DATO"/>
    <n v="-75.433935000000005"/>
    <n v="6.2796609999999999"/>
    <s v="SUR-ENE"/>
    <x v="1"/>
    <s v="1"/>
    <x v="1"/>
  </r>
  <r>
    <x v="2148"/>
    <x v="0"/>
    <s v="NUEVO"/>
    <s v="ENERES"/>
    <d v="2026-07-08T13:46:31"/>
    <x v="1973"/>
    <n v="71628731"/>
    <s v="CARLOS MARIO AGUIRRE HENAO"/>
    <s v="SIN DATOS"/>
    <s v="3017316569"/>
    <x v="2142"/>
    <x v="1"/>
    <s v="190376200420358075"/>
    <x v="1"/>
    <x v="2"/>
    <s v="Revisor Instalac. Regadas Oriente"/>
    <x v="0"/>
    <x v="0"/>
    <x v="2"/>
    <x v="1971"/>
    <s v="2 días 13:46"/>
    <x v="1432"/>
    <x v="0"/>
    <s v="SIN DATO"/>
    <s v="SIN DATO"/>
    <s v="SIN DATO"/>
    <s v="SIN DATO"/>
    <n v="-75.437468999999993"/>
    <n v="6.0089550000000003"/>
    <s v="SUR-ENE"/>
    <x v="1"/>
    <s v="1"/>
    <x v="0"/>
  </r>
  <r>
    <x v="2149"/>
    <x v="3"/>
    <s v="NUEVO"/>
    <s v="ENEMVI"/>
    <d v="2026-07-08T13:48:35"/>
    <x v="1974"/>
    <n v="890984312"/>
    <s v="MUNICIPIO DE REMEDIOS"/>
    <s v="SIN DATOS"/>
    <s v="3128665219"/>
    <x v="2143"/>
    <x v="21"/>
    <s v="900056040002217886"/>
    <x v="21"/>
    <x v="5"/>
    <s v="NORDESTE RMRT Fabio Andres Chaverra"/>
    <x v="1"/>
    <x v="0"/>
    <x v="5"/>
    <x v="1972"/>
    <s v="2 días 13:48"/>
    <x v="1433"/>
    <x v="0"/>
    <s v="SIN DATO"/>
    <s v="SIN DATO"/>
    <s v="SIN DATO"/>
    <s v="SIN DATO"/>
    <n v="-74.553574247"/>
    <n v="6.9984314760000599"/>
    <s v="SUR-ENE"/>
    <x v="4"/>
    <s v="1"/>
    <x v="0"/>
  </r>
  <r>
    <x v="2150"/>
    <x v="3"/>
    <s v="NUEVO"/>
    <s v="ENEMVI"/>
    <d v="2026-07-08T13:50:17"/>
    <x v="1975"/>
    <n v="1000920234"/>
    <s v="ANA MARIA MUÑOZ POSADA"/>
    <s v="SIN DATOS"/>
    <s v="3226492789"/>
    <x v="2144"/>
    <x v="27"/>
    <s v="190130200720600000"/>
    <x v="22"/>
    <x v="5"/>
    <s v="Equipo Movimiento de Redes Suroeste"/>
    <x v="0"/>
    <x v="0"/>
    <x v="8"/>
    <x v="1973"/>
    <s v="2 días 13:50"/>
    <x v="1434"/>
    <x v="0"/>
    <s v="SIN DATO"/>
    <s v="SIN DATO"/>
    <s v="SIN DATO"/>
    <s v="SIN DATO"/>
    <n v="-75.670143159999995"/>
    <n v="6.0696709699999998"/>
    <s v="SUR-ENE"/>
    <x v="3"/>
    <s v="1"/>
    <x v="0"/>
  </r>
  <r>
    <x v="2151"/>
    <x v="0"/>
    <s v="NUEVO"/>
    <s v="ENERES"/>
    <d v="2026-07-08T13:52:52"/>
    <x v="1976"/>
    <n v="1041230653"/>
    <s v="JUAN FERNANDO RAMIREZ RAMIREZ"/>
    <s v="SIN DATOS"/>
    <s v="3234716533"/>
    <x v="2145"/>
    <x v="5"/>
    <s v="370223004000240601"/>
    <x v="5"/>
    <x v="2"/>
    <s v="Revisor Instalac. Regadas Oriente"/>
    <x v="1"/>
    <x v="0"/>
    <x v="3"/>
    <x v="1974"/>
    <s v="2 días 13:52"/>
    <x v="1435"/>
    <x v="0"/>
    <s v="SIN DATO"/>
    <s v="SIN DATO"/>
    <s v="SIN DATO"/>
    <s v="SIN DATO"/>
    <n v="-75.246307999999999"/>
    <n v="6.2198859999999998"/>
    <s v="SUR-ENE"/>
    <x v="1"/>
    <s v="1"/>
    <x v="0"/>
  </r>
  <r>
    <x v="2152"/>
    <x v="1"/>
    <s v="NUEVO"/>
    <s v="ENECNX"/>
    <d v="2026-07-08T13:55:41"/>
    <x v="1977"/>
    <n v="1045021808"/>
    <s v="CRISTIAN YESID ARISTIZABAL SALAZAR"/>
    <s v="SIN DATOS"/>
    <s v="3216787232"/>
    <x v="2146"/>
    <x v="4"/>
    <s v="190698200009000001"/>
    <x v="4"/>
    <x v="1"/>
    <s v="Revisor Punto de Conexión Oriente"/>
    <x v="0"/>
    <x v="0"/>
    <x v="1"/>
    <x v="1975"/>
    <s v="2 días 13:55"/>
    <x v="1436"/>
    <x v="1"/>
    <s v="SIN DATO"/>
    <s v="SIN DATO"/>
    <s v="SIN DATO"/>
    <s v="SIN DATO"/>
    <n v="-75.244064910000006"/>
    <n v="6.1330425499999999"/>
    <s v="SUR-ENE"/>
    <x v="1"/>
    <s v="1"/>
    <x v="1"/>
  </r>
  <r>
    <x v="2153"/>
    <x v="4"/>
    <s v="NUEVO"/>
    <s v="ENEPRE"/>
    <d v="2026-07-08T13:56:44"/>
    <x v="1978"/>
    <n v="1036622030"/>
    <s v="DANIEL RESTREPO RUIZ"/>
    <s v="SIN DATOS"/>
    <s v="3017181981"/>
    <x v="2147"/>
    <x v="6"/>
    <s v="163017340800000000"/>
    <x v="6"/>
    <x v="6"/>
    <s v="Energía Prepago Metrosur"/>
    <x v="1"/>
    <x v="0"/>
    <x v="6"/>
    <x v="1976"/>
    <s v="2 días 13:56"/>
    <x v="1437"/>
    <x v="0"/>
    <s v="SIN DATO"/>
    <s v="SIN DATO"/>
    <s v="SIN DATO"/>
    <s v="SIN DATO"/>
    <n v="-75.615991649999998"/>
    <n v="6.1785709400000002"/>
    <s v="SUR-ENE"/>
    <x v="2"/>
    <s v="1"/>
    <x v="0"/>
  </r>
  <r>
    <x v="2154"/>
    <x v="1"/>
    <s v="NUEVO"/>
    <s v="ENECNX"/>
    <d v="2026-07-08T13:57:48"/>
    <x v="1979"/>
    <n v="70830663"/>
    <s v="ELKIN ARCESIO LOPEZ ARIAS"/>
    <s v="2371038"/>
    <s v="3128800125"/>
    <x v="2148"/>
    <x v="13"/>
    <s v="055727503000300000"/>
    <x v="13"/>
    <x v="1"/>
    <s v="Revisor Puntos de Conexión Metrosur"/>
    <x v="1"/>
    <x v="0"/>
    <x v="1"/>
    <x v="1977"/>
    <s v="2 días 13:57"/>
    <x v="1438"/>
    <x v="1"/>
    <s v="SIN DATO"/>
    <s v="SIN DATO"/>
    <s v="SIN DATO"/>
    <s v="SIN DATO"/>
    <n v="-75.593218879999995"/>
    <n v="6.2662541999999997"/>
    <s v="SUR-ENE"/>
    <x v="2"/>
    <s v="1"/>
    <x v="1"/>
  </r>
  <r>
    <x v="2155"/>
    <x v="1"/>
    <s v="NUEVO"/>
    <s v="ENECNX"/>
    <d v="2026-07-08T14:01:40"/>
    <x v="1980"/>
    <n v="71495124"/>
    <s v="EDWIN ALEXANDER ARDILA PALACIO"/>
    <s v="SIN DATOS"/>
    <s v="3102864199"/>
    <x v="2149"/>
    <x v="79"/>
    <s v="190209200725800001"/>
    <x v="78"/>
    <x v="1"/>
    <s v="Revisor Puntos de Conexión Suroeste"/>
    <x v="0"/>
    <x v="0"/>
    <x v="1"/>
    <x v="1978"/>
    <s v="2 días 14:01"/>
    <x v="1439"/>
    <x v="1"/>
    <s v="SIN DATO"/>
    <s v="SIN DATO"/>
    <s v="SIN DATO"/>
    <s v="SIN DATO"/>
    <n v="-75.911463769999997"/>
    <n v="5.9773731200000002"/>
    <s v="SUR-ENE"/>
    <x v="3"/>
    <s v="1"/>
    <x v="1"/>
  </r>
  <r>
    <x v="2156"/>
    <x v="4"/>
    <s v="NUEVO"/>
    <s v="ENEPRE"/>
    <d v="2026-07-08T14:03:25"/>
    <x v="1981"/>
    <n v="42878471"/>
    <s v="BLANCA MARGARITA LOAIZA HENAO"/>
    <s v="3879246"/>
    <s v="3046561292"/>
    <x v="2150"/>
    <x v="13"/>
    <s v="086128006500540301"/>
    <x v="13"/>
    <x v="6"/>
    <s v="Energía Prepago Metrosur"/>
    <x v="1"/>
    <x v="0"/>
    <x v="6"/>
    <x v="1979"/>
    <s v="2 días 14:03"/>
    <x v="1440"/>
    <x v="0"/>
    <s v="SIN DATO"/>
    <s v="SIN DATO"/>
    <s v="SIN DATO"/>
    <s v="SIN DATO"/>
    <n v="-75.623979109999993"/>
    <n v="6.2824073299999998"/>
    <s v="SUR-ENE"/>
    <x v="2"/>
    <s v="1"/>
    <x v="0"/>
  </r>
  <r>
    <x v="2157"/>
    <x v="0"/>
    <s v="NUEVO"/>
    <s v="ENERES"/>
    <d v="2026-07-08T14:06:42"/>
    <x v="1982"/>
    <n v="19186739"/>
    <s v="ISMAEL CADENA DELGADILLO"/>
    <s v="SIN DATOS"/>
    <s v="3023048730"/>
    <x v="2151"/>
    <x v="13"/>
    <s v="053114118000060304"/>
    <x v="13"/>
    <x v="2"/>
    <s v="METROSUR Vin. Leg. Ref. Concentrada"/>
    <x v="1"/>
    <x v="0"/>
    <x v="3"/>
    <x v="1980"/>
    <s v="2 días 14:06"/>
    <x v="1441"/>
    <x v="0"/>
    <s v="SIN DATO"/>
    <s v="SIN DATO"/>
    <s v="SIN DATO"/>
    <s v="SIN DATO"/>
    <n v="-75.610884501000001"/>
    <n v="6.2574398200000596"/>
    <s v="SUR-ENE"/>
    <x v="2"/>
    <s v="1"/>
    <x v="0"/>
  </r>
  <r>
    <x v="2158"/>
    <x v="1"/>
    <s v="NUEVO"/>
    <s v="ENECNX"/>
    <d v="2026-07-08T14:08:49"/>
    <x v="1983"/>
    <n v="10261101"/>
    <s v="NICOLAS DE JESUS GOMEZ RAMIREZ"/>
    <s v="2544844"/>
    <s v="3128800125"/>
    <x v="2152"/>
    <x v="13"/>
    <s v="056315229000310000"/>
    <x v="13"/>
    <x v="1"/>
    <s v="Revisor Puntos de Conexión Metrosur"/>
    <x v="1"/>
    <x v="0"/>
    <x v="1"/>
    <x v="1981"/>
    <s v="2 días 14:08"/>
    <x v="1442"/>
    <x v="1"/>
    <s v="SIN DATO"/>
    <s v="SIN DATO"/>
    <s v="SIN DATO"/>
    <s v="SIN DATO"/>
    <n v="-75.551791510000001"/>
    <n v="6.2572608799999996"/>
    <s v="SUR-ENE"/>
    <x v="2"/>
    <s v="1"/>
    <x v="1"/>
  </r>
  <r>
    <x v="2159"/>
    <x v="0"/>
    <s v="NUEVO"/>
    <s v="ENERES"/>
    <d v="2026-07-08T14:16:31"/>
    <x v="1984"/>
    <n v="39388374"/>
    <s v="CLAUDIA CENELIA ROJAS VILLA"/>
    <s v="SIN DATOS"/>
    <s v="3023048730"/>
    <x v="2153"/>
    <x v="13"/>
    <s v="053114118000060403"/>
    <x v="13"/>
    <x v="2"/>
    <s v="METROSUR Vin. Leg. Ref. Concentrada"/>
    <x v="1"/>
    <x v="0"/>
    <x v="3"/>
    <x v="1982"/>
    <s v="2 días 14:16"/>
    <x v="1443"/>
    <x v="0"/>
    <s v="SIN DATO"/>
    <s v="SIN DATO"/>
    <s v="SIN DATO"/>
    <s v="SIN DATO"/>
    <n v="-75.610884501000001"/>
    <n v="6.2574398200000596"/>
    <s v="SUR-ENE"/>
    <x v="2"/>
    <s v="1"/>
    <x v="0"/>
  </r>
  <r>
    <x v="2160"/>
    <x v="0"/>
    <s v="NUEVO"/>
    <s v="ENERES"/>
    <d v="2026-07-08T14:18:33"/>
    <x v="1985"/>
    <n v="71738724"/>
    <s v="JAVIER LONDOÑO GAVIRIA"/>
    <s v="SIN DATOS"/>
    <s v="3012584149"/>
    <x v="2154"/>
    <x v="13"/>
    <s v="054410003100080000"/>
    <x v="13"/>
    <x v="2"/>
    <s v="Revisor Instal. Regadas Metrosur"/>
    <x v="1"/>
    <x v="0"/>
    <x v="3"/>
    <x v="1983"/>
    <s v="2 días 14:18"/>
    <x v="406"/>
    <x v="0"/>
    <s v="SIN DATO"/>
    <s v="SIN DATO"/>
    <s v="SIN DATO"/>
    <s v="SIN DATO"/>
    <n v="-75.567360710000003"/>
    <n v="6.2393397799999999"/>
    <s v="SUR-ENE"/>
    <x v="2"/>
    <s v="1"/>
    <x v="0"/>
  </r>
  <r>
    <x v="2161"/>
    <x v="1"/>
    <s v="NUEVO"/>
    <s v="ENECNX"/>
    <d v="2026-07-08T14:32:34"/>
    <x v="1986"/>
    <n v="42841120"/>
    <s v="ANA FELISA GIRALDO GIRALDO"/>
    <s v="SIN DATOS"/>
    <s v="3147414628"/>
    <x v="2155"/>
    <x v="5"/>
    <s v="181041520000000002"/>
    <x v="5"/>
    <x v="1"/>
    <s v="Revisor Punto de Conexión Oriente"/>
    <x v="0"/>
    <x v="0"/>
    <x v="1"/>
    <x v="1984"/>
    <s v="2 días 14:32"/>
    <x v="1444"/>
    <x v="1"/>
    <s v="SIN DATO"/>
    <s v="SIN DATO"/>
    <s v="SIN DATO"/>
    <s v="SIN DATO"/>
    <n v="-75.216453529999995"/>
    <n v="6.2650019300000004"/>
    <s v="SUR-ENE"/>
    <x v="1"/>
    <s v="1"/>
    <x v="1"/>
  </r>
  <r>
    <x v="2162"/>
    <x v="2"/>
    <s v="NUEVO"/>
    <s v="ENENOR"/>
    <d v="2026-07-08T14:32:37"/>
    <x v="1987"/>
    <n v="15366821"/>
    <s v="MARINO ANTONIO RENDON PRADO"/>
    <s v="SIN DATOS"/>
    <s v="3104640251"/>
    <x v="2156"/>
    <x v="51"/>
    <s v="190283200480600001"/>
    <x v="51"/>
    <x v="3"/>
    <s v="Revisor Instala. Regadas Suroeste"/>
    <x v="0"/>
    <x v="0"/>
    <x v="2"/>
    <x v="1985"/>
    <s v="2 días 14:32"/>
    <x v="1445"/>
    <x v="0"/>
    <s v="SIN DATO"/>
    <s v="SIN DATO"/>
    <s v="SIN DATO"/>
    <s v="SIN DATO"/>
    <n v="-75.678119109999997"/>
    <n v="5.9092480399999996"/>
    <s v="SUR-ENE"/>
    <x v="3"/>
    <s v="1"/>
    <x v="0"/>
  </r>
  <r>
    <x v="2163"/>
    <x v="1"/>
    <s v="NUEVO"/>
    <s v="ENECNX"/>
    <d v="2026-07-08T14:33:52"/>
    <x v="1988"/>
    <n v="1152457130"/>
    <s v="JOE ALVAREZ CASTAÑO"/>
    <s v="SIN DATOS"/>
    <s v="3003657545"/>
    <x v="2157"/>
    <x v="16"/>
    <s v="190736104873200000"/>
    <x v="16"/>
    <x v="1"/>
    <s v="Region Nordeste"/>
    <x v="1"/>
    <x v="0"/>
    <x v="1"/>
    <x v="1986"/>
    <s v="2 días 14:33"/>
    <x v="1446"/>
    <x v="1"/>
    <s v="SIN DATO"/>
    <s v="SIN DATO"/>
    <s v="SIN DATO"/>
    <s v="SIN DATO"/>
    <n v="-74.702773530000002"/>
    <n v="7.0810275799999998"/>
    <s v="SUR-ENE"/>
    <x v="4"/>
    <s v="1"/>
    <x v="1"/>
  </r>
  <r>
    <x v="2164"/>
    <x v="1"/>
    <s v="NUEVO"/>
    <s v="ENECNX"/>
    <d v="2026-07-08T14:35:29"/>
    <x v="1989"/>
    <n v="890907106"/>
    <s v="MUNICIPIO ENVIGADO"/>
    <s v="3394064"/>
    <s v="3207175025"/>
    <x v="2158"/>
    <x v="44"/>
    <s v="024428006000000000"/>
    <x v="44"/>
    <x v="1"/>
    <s v="Revisor Puntos de Conexión Metrosur"/>
    <x v="1"/>
    <x v="0"/>
    <x v="1"/>
    <x v="1987"/>
    <s v="2 días 14:35"/>
    <x v="1447"/>
    <x v="1"/>
    <s v="SIN DATO"/>
    <s v="SIN DATO"/>
    <s v="SIN DATO"/>
    <s v="SIN DATO"/>
    <n v="-75.600252929999996"/>
    <n v="6.16516894"/>
    <s v="SUR-ENE"/>
    <x v="2"/>
    <s v="1"/>
    <x v="1"/>
  </r>
  <r>
    <x v="2165"/>
    <x v="0"/>
    <s v="NUEVO"/>
    <s v="ENERES"/>
    <d v="2026-07-08T14:43:50"/>
    <x v="1990"/>
    <n v="32142909"/>
    <s v="ISABEL CRISTINA RESTREPO ALVAREZ"/>
    <s v="4435760"/>
    <s v="3136185338"/>
    <x v="2159"/>
    <x v="56"/>
    <s v="140001800000001100"/>
    <x v="56"/>
    <x v="2"/>
    <s v="Revisor Instalac. Regadas Oriente"/>
    <x v="1"/>
    <x v="0"/>
    <x v="3"/>
    <x v="1988"/>
    <s v="2 días 14:43"/>
    <x v="1448"/>
    <x v="0"/>
    <s v="SIN DATO"/>
    <s v="SIN DATO"/>
    <s v="SIN DATO"/>
    <s v="SIN DATO"/>
    <n v="-75.53917534"/>
    <n v="6.1211141600000003"/>
    <s v="SUR-ENE"/>
    <x v="1"/>
    <s v="1"/>
    <x v="0"/>
  </r>
  <r>
    <x v="2166"/>
    <x v="1"/>
    <s v="NUEVO"/>
    <s v="ENECNX"/>
    <d v="2026-07-08T14:50:48"/>
    <x v="1991"/>
    <n v="890939454"/>
    <s v="INVERSIONES Y CONSTRUCCIONES PRISMA S.A."/>
    <s v="4486850"/>
    <s v="3195676277"/>
    <x v="2160"/>
    <x v="44"/>
    <s v="024319409201550000"/>
    <x v="44"/>
    <x v="1"/>
    <s v="Revisor Puntos de Conexión Metrosur"/>
    <x v="1"/>
    <x v="0"/>
    <x v="1"/>
    <x v="1989"/>
    <s v="2 días 14:50"/>
    <x v="778"/>
    <x v="1"/>
    <s v="SIN DATO"/>
    <s v="SIN DATO"/>
    <s v="SIN DATO"/>
    <s v="SIN DATO"/>
    <n v="-75.599717999999996"/>
    <n v="6.1542399999999997"/>
    <s v="SUR-ENE"/>
    <x v="2"/>
    <s v="1"/>
    <x v="1"/>
  </r>
  <r>
    <x v="2167"/>
    <x v="0"/>
    <s v="NUEVO"/>
    <s v="ENERES"/>
    <d v="2026-07-08T15:00:37"/>
    <x v="1992"/>
    <n v="1152190893"/>
    <s v="MAYERLY LEGARDA MEJIA"/>
    <s v="SIN DATOS"/>
    <s v="3215459786"/>
    <x v="2161"/>
    <x v="21"/>
    <s v="190604100208460302"/>
    <x v="21"/>
    <x v="2"/>
    <s v="Region Nordeste"/>
    <x v="1"/>
    <x v="0"/>
    <x v="3"/>
    <x v="1990"/>
    <s v="2 días 15:00"/>
    <x v="1449"/>
    <x v="0"/>
    <s v="SIN DATO"/>
    <s v="SIN DATO"/>
    <s v="SIN DATO"/>
    <s v="SIN DATO"/>
    <n v="-74.700161050000006"/>
    <n v="7.0224049099999997"/>
    <s v="SUR-ENE"/>
    <x v="4"/>
    <s v="1"/>
    <x v="0"/>
  </r>
  <r>
    <x v="2168"/>
    <x v="1"/>
    <s v="NUEVO"/>
    <s v="ENECNX"/>
    <d v="2026-07-08T15:02:20"/>
    <x v="1993"/>
    <n v="98761515"/>
    <s v="ANDERSON CARDENAS SANMARTIN"/>
    <s v="SIN DATOS"/>
    <s v="3197682337"/>
    <x v="2162"/>
    <x v="78"/>
    <s v="190347200380720001"/>
    <x v="77"/>
    <x v="1"/>
    <s v="Revisor Puntos de Conexión Suroeste"/>
    <x v="0"/>
    <x v="0"/>
    <x v="1"/>
    <x v="1991"/>
    <s v="2 días 15:02"/>
    <x v="1450"/>
    <x v="1"/>
    <s v="SIN DATO"/>
    <s v="SIN DATO"/>
    <s v="SIN DATO"/>
    <s v="SIN DATO"/>
    <n v="-75.773414200000005"/>
    <n v="6.2042370299999998"/>
    <s v="SUR-ENE"/>
    <x v="3"/>
    <s v="1"/>
    <x v="1"/>
  </r>
  <r>
    <x v="2169"/>
    <x v="0"/>
    <s v="NUEVO"/>
    <s v="ENERES"/>
    <d v="2026-07-08T15:05:01"/>
    <x v="1994"/>
    <n v="1054549808"/>
    <s v="MARIA JARAMILLO RAMIREZ"/>
    <s v="SIN DATOS"/>
    <s v="3166468675"/>
    <x v="2163"/>
    <x v="43"/>
    <s v="190755100090830002"/>
    <x v="43"/>
    <x v="2"/>
    <s v="Revisor Instalac. Regadas Oriente"/>
    <x v="1"/>
    <x v="0"/>
    <x v="3"/>
    <x v="1992"/>
    <s v="2 días 15:05"/>
    <x v="1451"/>
    <x v="0"/>
    <s v="SIN DATO"/>
    <s v="SIN DATO"/>
    <s v="SIN DATO"/>
    <s v="SIN DATO"/>
    <n v="-74.828226999999998"/>
    <n v="5.838705"/>
    <s v="SUR-ENE"/>
    <x v="1"/>
    <s v="1"/>
    <x v="0"/>
  </r>
  <r>
    <x v="2170"/>
    <x v="2"/>
    <s v="NUEVO"/>
    <s v="ENENOR"/>
    <d v="2026-07-08T15:07:17"/>
    <x v="1995"/>
    <n v="890984575"/>
    <s v="MUNICIPIO DE URAMITA"/>
    <s v="8574062"/>
    <s v="3104252026"/>
    <x v="2164"/>
    <x v="89"/>
    <s v="190840100002620021"/>
    <x v="87"/>
    <x v="3"/>
    <s v="Region Occidente"/>
    <x v="1"/>
    <x v="0"/>
    <x v="3"/>
    <x v="1993"/>
    <s v="2 días 15:07"/>
    <x v="1452"/>
    <x v="0"/>
    <s v="SIN DATO"/>
    <s v="SIN DATO"/>
    <s v="SIN DATO"/>
    <s v="SIN DATO"/>
    <n v="-76.174363099999994"/>
    <n v="6.8994396900000003"/>
    <s v="SUR-ENE"/>
    <x v="0"/>
    <s v="1"/>
    <x v="0"/>
  </r>
  <r>
    <x v="2171"/>
    <x v="0"/>
    <s v="NUEVO"/>
    <s v="ENERES"/>
    <d v="2026-07-08T15:07:59"/>
    <x v="1996"/>
    <n v="1152707330"/>
    <s v="CLAUDIA MILENA LONDOÑO AGUIRRE"/>
    <s v="SIN DATOS"/>
    <s v="3017482069"/>
    <x v="2165"/>
    <x v="11"/>
    <s v="190318203161100002"/>
    <x v="11"/>
    <x v="2"/>
    <s v="Revisor Instalac. Regadas Oriente"/>
    <x v="0"/>
    <x v="0"/>
    <x v="2"/>
    <x v="1994"/>
    <s v="2 días 15:07"/>
    <x v="1453"/>
    <x v="0"/>
    <s v="SIN DATO"/>
    <s v="SIN DATO"/>
    <s v="SIN DATO"/>
    <s v="SIN DATO"/>
    <n v="-75.474739999999997"/>
    <n v="6.3113529000000002"/>
    <s v="SUR-ENE"/>
    <x v="1"/>
    <s v="1"/>
    <x v="0"/>
  </r>
  <r>
    <x v="2172"/>
    <x v="2"/>
    <s v="NUEVO"/>
    <s v="ENENOR"/>
    <d v="2026-07-08T15:15:56"/>
    <x v="1997"/>
    <n v="890984575"/>
    <s v="MUNICIPIO DE URAMITA"/>
    <s v="8574062"/>
    <s v="3104252026"/>
    <x v="2166"/>
    <x v="89"/>
    <s v="190840100002620022"/>
    <x v="87"/>
    <x v="3"/>
    <s v="Region Occidente"/>
    <x v="1"/>
    <x v="0"/>
    <x v="3"/>
    <x v="1995"/>
    <s v="2 días 15:15"/>
    <x v="992"/>
    <x v="0"/>
    <s v="SIN DATO"/>
    <s v="SIN DATO"/>
    <s v="SIN DATO"/>
    <s v="SIN DATO"/>
    <n v="-76.174363099999994"/>
    <n v="6.8994396900000003"/>
    <s v="SUR-ENE"/>
    <x v="0"/>
    <s v="1"/>
    <x v="0"/>
  </r>
  <r>
    <x v="2173"/>
    <x v="0"/>
    <s v="NUEVO"/>
    <s v="ENERES"/>
    <d v="2026-07-08T15:22:08"/>
    <x v="1998"/>
    <n v="5911762"/>
    <s v="DORANCE MORENO MUÑOZ"/>
    <s v="SIN DATOS"/>
    <s v="3113661477"/>
    <x v="2167"/>
    <x v="35"/>
    <s v="190858100011570102"/>
    <x v="35"/>
    <x v="2"/>
    <s v="Region Nordeste"/>
    <x v="1"/>
    <x v="0"/>
    <x v="3"/>
    <x v="1996"/>
    <s v="2 días 15:22"/>
    <x v="1454"/>
    <x v="0"/>
    <s v="SIN DATO"/>
    <s v="SIN DATO"/>
    <s v="SIN DATO"/>
    <s v="SIN DATO"/>
    <n v="-74.797559579999998"/>
    <n v="6.7795771900000004"/>
    <s v="SUR-ENE"/>
    <x v="4"/>
    <s v="1"/>
    <x v="0"/>
  </r>
  <r>
    <x v="2174"/>
    <x v="0"/>
    <s v="NUEVO"/>
    <s v="ENERES"/>
    <d v="2026-07-08T15:24:27"/>
    <x v="1999"/>
    <n v="71801266"/>
    <s v="JUAN JAIRO ARBOLEDA BARRERA"/>
    <s v="SIN DATOS"/>
    <s v="3104466649"/>
    <x v="2168"/>
    <x v="65"/>
    <s v="190031101324750301"/>
    <x v="65"/>
    <x v="2"/>
    <s v="Region Nordeste"/>
    <x v="1"/>
    <x v="0"/>
    <x v="3"/>
    <x v="1997"/>
    <s v="2 días 15:24"/>
    <x v="1455"/>
    <x v="0"/>
    <s v="SIN DATO"/>
    <s v="SIN DATO"/>
    <s v="SIN DATO"/>
    <s v="SIN DATO"/>
    <n v="-75.081100960000001"/>
    <n v="6.9117755799999996"/>
    <s v="SUR-ENE"/>
    <x v="4"/>
    <s v="1"/>
    <x v="0"/>
  </r>
  <r>
    <x v="2175"/>
    <x v="2"/>
    <s v="NUEVO"/>
    <s v="ENENOR"/>
    <d v="2026-07-08T15:24:58"/>
    <x v="2000"/>
    <n v="901581901"/>
    <s v="BRUNEL GROUP SAS"/>
    <s v="SIN DATOS"/>
    <s v="3113982412"/>
    <x v="2169"/>
    <x v="88"/>
    <s v="190467100044986001"/>
    <x v="86"/>
    <x v="3"/>
    <s v="Revisor Instala. Regadas Suroeste"/>
    <x v="1"/>
    <x v="0"/>
    <x v="3"/>
    <x v="1998"/>
    <s v="2 días 15:24"/>
    <x v="1455"/>
    <x v="0"/>
    <s v="SIN DATO"/>
    <s v="SIN DATO"/>
    <s v="SIN DATO"/>
    <s v="SIN DATO"/>
    <n v="-75.523218"/>
    <n v="5.9439070000000003"/>
    <s v="SUR-ENE"/>
    <x v="3"/>
    <s v="1"/>
    <x v="0"/>
  </r>
  <r>
    <x v="2176"/>
    <x v="0"/>
    <s v="NUEVO"/>
    <s v="ENERES"/>
    <d v="2026-07-08T15:27:01"/>
    <x v="2001"/>
    <n v="39452213"/>
    <s v="ADRIANA LETICIA FLOREZ GARZON"/>
    <s v="SIN DATOS"/>
    <s v="3132193019"/>
    <x v="2170"/>
    <x v="18"/>
    <s v="190615100626990007"/>
    <x v="18"/>
    <x v="2"/>
    <s v="Revisor Instalac. Regadas Oriente"/>
    <x v="1"/>
    <x v="0"/>
    <x v="3"/>
    <x v="1999"/>
    <s v="2 días 15:27"/>
    <x v="1456"/>
    <x v="0"/>
    <s v="SIN DATO"/>
    <s v="SIN DATO"/>
    <s v="SIN DATO"/>
    <s v="SIN DATO"/>
    <n v="-75.359016999999994"/>
    <n v="6.1477630000000003"/>
    <s v="SUR-ENE"/>
    <x v="1"/>
    <s v="1"/>
    <x v="0"/>
  </r>
  <r>
    <x v="2177"/>
    <x v="0"/>
    <s v="NUEVO"/>
    <s v="ENERES"/>
    <d v="2026-07-08T15:27:16"/>
    <x v="2002"/>
    <n v="22119839"/>
    <s v="MARIA DIOSELINA PEREZ DE RESTREPO"/>
    <s v="2501305"/>
    <s v="3223904081"/>
    <x v="2171"/>
    <x v="23"/>
    <s v="190761100107450302"/>
    <x v="23"/>
    <x v="2"/>
    <s v="Region Occidente"/>
    <x v="1"/>
    <x v="0"/>
    <x v="3"/>
    <x v="2000"/>
    <s v="2 días 15:27"/>
    <x v="1456"/>
    <x v="0"/>
    <s v="SIN DATO"/>
    <s v="SIN DATO"/>
    <s v="SIN DATO"/>
    <s v="SIN DATO"/>
    <n v="-75.740750000000006"/>
    <n v="6.4995430000000001"/>
    <s v="SUR-ENE"/>
    <x v="0"/>
    <s v="1"/>
    <x v="0"/>
  </r>
  <r>
    <x v="2178"/>
    <x v="0"/>
    <s v="NUEVO"/>
    <s v="ENEDOM"/>
    <d v="2026-07-08T15:27:23"/>
    <x v="2003"/>
    <n v="1002147124"/>
    <s v="SARAY VANESA VELASQUEZ TAMAYO"/>
    <s v="SIN DATOS"/>
    <s v="3233906169"/>
    <x v="2172"/>
    <x v="16"/>
    <s v="190735100951600001"/>
    <x v="16"/>
    <x v="4"/>
    <s v="Region Nordeste"/>
    <x v="1"/>
    <x v="0"/>
    <x v="4"/>
    <x v="2001"/>
    <s v="2 días 15:27"/>
    <x v="1457"/>
    <x v="0"/>
    <s v="SIN DATO"/>
    <s v="SIN DATO"/>
    <s v="SIN DATO"/>
    <s v="SIN DATO"/>
    <n v="-74.699953249999993"/>
    <n v="7.07133667"/>
    <s v="SUR-ENE"/>
    <x v="4"/>
    <s v="1"/>
    <x v="0"/>
  </r>
  <r>
    <x v="2179"/>
    <x v="3"/>
    <s v="NUEVO"/>
    <s v="ENEMVI"/>
    <d v="2026-07-08T15:28:03"/>
    <x v="2004"/>
    <n v="1036658408"/>
    <s v="SEBASTIAN MOISES CHICA MEDRANO"/>
    <s v="5574353"/>
    <s v="3205364796"/>
    <x v="2173"/>
    <x v="7"/>
    <s v="190510200771050000"/>
    <x v="7"/>
    <x v="5"/>
    <s v="Equipo Movimiento de Redes Suroeste"/>
    <x v="0"/>
    <x v="0"/>
    <x v="8"/>
    <x v="2002"/>
    <s v="2 días 15:28"/>
    <x v="1458"/>
    <x v="0"/>
    <s v="SIN DATO"/>
    <s v="SIN DATO"/>
    <s v="SIN DATO"/>
    <s v="SIN DATO"/>
    <n v="-75.699669970000002"/>
    <n v="5.75264592"/>
    <s v="SUR-ENE"/>
    <x v="3"/>
    <s v="1"/>
    <x v="0"/>
  </r>
  <r>
    <x v="2180"/>
    <x v="0"/>
    <s v="NUEVO"/>
    <s v="ENERES"/>
    <d v="2026-07-08T15:30:03"/>
    <x v="2005"/>
    <n v="1036423960"/>
    <s v="DEINER ARTURO RESTREPO CIRO"/>
    <s v="SIN DATOS"/>
    <s v="3104146470"/>
    <x v="2174"/>
    <x v="14"/>
    <s v="190400200361947001"/>
    <x v="14"/>
    <x v="2"/>
    <s v="Revisor Instalac. Regadas Oriente"/>
    <x v="0"/>
    <x v="0"/>
    <x v="2"/>
    <x v="2003"/>
    <s v="2 días 15:30"/>
    <x v="1459"/>
    <x v="0"/>
    <s v="SIN DATO"/>
    <s v="SIN DATO"/>
    <s v="SIN DATO"/>
    <s v="SIN DATO"/>
    <n v="-75.329515520000001"/>
    <n v="5.9986193300000004"/>
    <s v="SUR-ENE"/>
    <x v="1"/>
    <s v="1"/>
    <x v="0"/>
  </r>
  <r>
    <x v="2181"/>
    <x v="1"/>
    <s v="NUEVO"/>
    <s v="ENECNX"/>
    <d v="2026-07-08T15:31:24"/>
    <x v="2006"/>
    <n v="1036423207"/>
    <s v="YANED SORANY MEJIA BETANCUR"/>
    <s v="SIN DATOS"/>
    <s v="3126194377"/>
    <x v="2175"/>
    <x v="64"/>
    <s v="190197200508000006"/>
    <x v="64"/>
    <x v="1"/>
    <s v="Revisor Punto de Conexión Oriente"/>
    <x v="0"/>
    <x v="0"/>
    <x v="1"/>
    <x v="2004"/>
    <s v="2 días 15:31"/>
    <x v="994"/>
    <x v="1"/>
    <s v="SIN DATO"/>
    <s v="SIN DATO"/>
    <s v="SIN DATO"/>
    <s v="SIN DATO"/>
    <n v="-75.225930460000001"/>
    <n v="6.0530142099999997"/>
    <s v="SUR-ENE"/>
    <x v="1"/>
    <s v="1"/>
    <x v="1"/>
  </r>
  <r>
    <x v="2182"/>
    <x v="1"/>
    <s v="NUEVO"/>
    <s v="ENECNX"/>
    <d v="2026-07-08T15:32:03"/>
    <x v="2007"/>
    <n v="32421525"/>
    <s v="MIRIAM DEL CONSUELO HOYOS LOPERA"/>
    <s v="5742260"/>
    <s v="3216367553"/>
    <x v="2176"/>
    <x v="11"/>
    <s v="190319206127500000"/>
    <x v="11"/>
    <x v="1"/>
    <s v="Revisor Punto de Conexión Oriente"/>
    <x v="0"/>
    <x v="0"/>
    <x v="1"/>
    <x v="2005"/>
    <s v="2 días 15:32"/>
    <x v="1460"/>
    <x v="1"/>
    <s v="SIN DATO"/>
    <s v="SIN DATO"/>
    <s v="SIN DATO"/>
    <s v="SIN DATO"/>
    <n v="-75.419922560000003"/>
    <n v="6.2515454000000004"/>
    <s v="SUR-ENE"/>
    <x v="1"/>
    <s v="1"/>
    <x v="1"/>
  </r>
  <r>
    <x v="2183"/>
    <x v="4"/>
    <s v="NUEVO"/>
    <s v="ENEPRE"/>
    <d v="2026-07-08T15:33:49"/>
    <x v="2008"/>
    <n v="71532219"/>
    <s v="LIBARDO DE JESUS MAYA CORREA"/>
    <s v="SIN DATOS"/>
    <s v="3007121415"/>
    <x v="2177"/>
    <x v="13"/>
    <s v="147021340000000201"/>
    <x v="13"/>
    <x v="6"/>
    <s v="Energía Prepago Metrosur"/>
    <x v="0"/>
    <x v="0"/>
    <x v="6"/>
    <x v="2006"/>
    <s v="2 días 15:33"/>
    <x v="1461"/>
    <x v="0"/>
    <s v="SIN DATO"/>
    <s v="SIN DATO"/>
    <s v="SIN DATO"/>
    <s v="SIN DATO"/>
    <n v="-75.646279149999998"/>
    <n v="6.2830815600000003"/>
    <s v="SUR-ENE"/>
    <x v="2"/>
    <s v="1"/>
    <x v="0"/>
  </r>
  <r>
    <x v="2184"/>
    <x v="0"/>
    <s v="NUEVO"/>
    <s v="ENERES"/>
    <d v="2026-07-08T15:36:07"/>
    <x v="2009"/>
    <n v="15334000"/>
    <s v="NELSON DE JESUS VILLADA"/>
    <s v="SIN DATOS"/>
    <s v="3007841823"/>
    <x v="2178"/>
    <x v="13"/>
    <s v="054016301110220401"/>
    <x v="13"/>
    <x v="2"/>
    <s v="Revisor Instal. Regadas Metrosur"/>
    <x v="1"/>
    <x v="0"/>
    <x v="3"/>
    <x v="2007"/>
    <s v="2 días 15:36"/>
    <x v="845"/>
    <x v="0"/>
    <s v="SIN DATO"/>
    <s v="SIN DATO"/>
    <s v="SIN DATO"/>
    <s v="SIN DATO"/>
    <n v="-75.528770010000002"/>
    <n v="6.2283600100000003"/>
    <s v="SUR-ENE"/>
    <x v="2"/>
    <s v="1"/>
    <x v="0"/>
  </r>
  <r>
    <x v="2185"/>
    <x v="0"/>
    <s v="NUEVO"/>
    <s v="ENERES"/>
    <d v="2026-07-08T15:36:18"/>
    <x v="2010"/>
    <n v="1039686294"/>
    <s v="RAUL DARIO RAMIREZ AGUDELO"/>
    <s v="SIN DATOS"/>
    <s v="3148601155"/>
    <x v="2179"/>
    <x v="82"/>
    <s v="900055790002218265"/>
    <x v="81"/>
    <x v="2"/>
    <s v="Region Nordeste"/>
    <x v="1"/>
    <x v="0"/>
    <x v="3"/>
    <x v="2008"/>
    <s v="2 días 15:36"/>
    <x v="845"/>
    <x v="0"/>
    <s v="SIN DATO"/>
    <s v="SIN DATO"/>
    <s v="SIN DATO"/>
    <s v="SIN DATO"/>
    <n v="-74.528474032999995"/>
    <n v="6.4811319230000199"/>
    <s v="SUR-ENE"/>
    <x v="4"/>
    <s v="1"/>
    <x v="0"/>
  </r>
  <r>
    <x v="2186"/>
    <x v="0"/>
    <s v="NUEVO"/>
    <s v="ENERES"/>
    <d v="2026-07-08T15:40:43"/>
    <x v="2011"/>
    <n v="71482473"/>
    <s v="JHON FREDY CASTAÑEDA BLANDON"/>
    <s v="SIN DATOS"/>
    <s v="3214165727"/>
    <x v="2180"/>
    <x v="43"/>
    <s v="190755200186583002"/>
    <x v="43"/>
    <x v="2"/>
    <s v="Revisor Instalac. Regadas Oriente"/>
    <x v="0"/>
    <x v="0"/>
    <x v="2"/>
    <x v="2009"/>
    <s v="2 días 15:40"/>
    <x v="1462"/>
    <x v="0"/>
    <s v="SIN DATO"/>
    <s v="SIN DATO"/>
    <s v="SIN DATO"/>
    <s v="SIN DATO"/>
    <n v="-74.780976999999993"/>
    <n v="5.9055200000000001"/>
    <s v="SUR-ENE"/>
    <x v="1"/>
    <s v="1"/>
    <x v="0"/>
  </r>
  <r>
    <x v="2187"/>
    <x v="0"/>
    <s v="NUEVO"/>
    <s v="ENEDOM"/>
    <d v="2026-07-08T15:41:23"/>
    <x v="2012"/>
    <n v="70471989"/>
    <s v="OMAIRO DE JESUS VARGAS CORTES"/>
    <s v="SIN DATOS"/>
    <s v="3228192296"/>
    <x v="2181"/>
    <x v="13"/>
    <s v="054929438230450230"/>
    <x v="13"/>
    <x v="4"/>
    <s v="METROSUR Vin. Legal. y Ref. Rega."/>
    <x v="1"/>
    <x v="0"/>
    <x v="4"/>
    <x v="2010"/>
    <s v="2 días 15:41"/>
    <x v="502"/>
    <x v="0"/>
    <s v="SIN DATO"/>
    <s v="SIN DATO"/>
    <s v="SIN DATO"/>
    <s v="SIN DATO"/>
    <n v="-75.614103200000002"/>
    <n v="6.2653462600000003"/>
    <s v="SUR-ENE"/>
    <x v="2"/>
    <s v="1"/>
    <x v="0"/>
  </r>
  <r>
    <x v="2188"/>
    <x v="1"/>
    <s v="NUEVO"/>
    <s v="ENECNX"/>
    <d v="2026-07-08T15:42:06"/>
    <x v="2013"/>
    <n v="900440075"/>
    <s v="SYMA CONSULTORES Y CONSTRUCTORES SAS"/>
    <s v="8497586"/>
    <s v="3247833150"/>
    <x v="2182"/>
    <x v="55"/>
    <s v="190792100287410001"/>
    <x v="55"/>
    <x v="1"/>
    <s v="Revisor Puntos de Conexión Suroeste"/>
    <x v="1"/>
    <x v="0"/>
    <x v="1"/>
    <x v="2011"/>
    <s v="2 días 15:42"/>
    <x v="1463"/>
    <x v="1"/>
    <s v="SIN DATO"/>
    <s v="SIN DATO"/>
    <s v="SIN DATO"/>
    <s v="SIN DATO"/>
    <n v="-75.826134460000006"/>
    <n v="5.8645631600000003"/>
    <s v="SUR-ENE"/>
    <x v="3"/>
    <s v="1"/>
    <x v="1"/>
  </r>
  <r>
    <x v="2189"/>
    <x v="1"/>
    <s v="NUEVO"/>
    <s v="ENECNX"/>
    <d v="2026-07-08T15:44:49"/>
    <x v="2014"/>
    <n v="800240674"/>
    <s v="SKY S.A.S"/>
    <s v="4444711"/>
    <s v="3245770844"/>
    <x v="2183"/>
    <x v="6"/>
    <s v="073419009001800000"/>
    <x v="6"/>
    <x v="1"/>
    <s v="Revisor Puntos de Conexión Metrosur"/>
    <x v="1"/>
    <x v="0"/>
    <x v="1"/>
    <x v="2012"/>
    <s v="2 días 15:44"/>
    <x v="1464"/>
    <x v="1"/>
    <s v="SIN DATO"/>
    <s v="SIN DATO"/>
    <s v="SIN DATO"/>
    <s v="SIN DATO"/>
    <n v="-75.617059889999993"/>
    <n v="6.1687816099999999"/>
    <s v="SUR-ENE"/>
    <x v="2"/>
    <s v="1"/>
    <x v="1"/>
  </r>
  <r>
    <x v="2190"/>
    <x v="2"/>
    <s v="NUEVO"/>
    <s v="ENENOR"/>
    <d v="2026-07-08T15:45:14"/>
    <x v="2015"/>
    <n v="43539861"/>
    <s v="MARLENY ZABALA SILVA"/>
    <s v="2350573"/>
    <s v="3006170580"/>
    <x v="2184"/>
    <x v="1"/>
    <s v="190376200103041002"/>
    <x v="1"/>
    <x v="3"/>
    <s v="Revisor Instalac. Regadas Oriente"/>
    <x v="0"/>
    <x v="0"/>
    <x v="2"/>
    <x v="2013"/>
    <s v="2 días 15:45"/>
    <x v="1465"/>
    <x v="0"/>
    <s v="SIN DATO"/>
    <s v="SIN DATO"/>
    <s v="SIN DATO"/>
    <s v="SIN DATO"/>
    <n v="-75.384703999999999"/>
    <n v="6.0294549999999996"/>
    <s v="SUR-ENE"/>
    <x v="1"/>
    <s v="1"/>
    <x v="0"/>
  </r>
  <r>
    <x v="2191"/>
    <x v="1"/>
    <s v="NUEVO"/>
    <s v="ENECNX"/>
    <d v="2026-07-08T15:46:32"/>
    <x v="2016"/>
    <n v="75102447"/>
    <s v="JOHN HAROLD MARIN HERRERA"/>
    <s v="SIN DATOS"/>
    <s v="3108952555"/>
    <x v="2185"/>
    <x v="20"/>
    <s v="188024412190000000"/>
    <x v="20"/>
    <x v="1"/>
    <s v="Revisor Punto de Conexión Oriente"/>
    <x v="0"/>
    <x v="0"/>
    <x v="1"/>
    <x v="2014"/>
    <s v="2 días 15:46"/>
    <x v="1466"/>
    <x v="1"/>
    <s v="SIN DATO"/>
    <s v="SIN DATO"/>
    <s v="SIN DATO"/>
    <s v="SIN DATO"/>
    <n v="-74.945421999999994"/>
    <n v="6.2898079999999998"/>
    <s v="SUR-ENE"/>
    <x v="1"/>
    <s v="1"/>
    <x v="1"/>
  </r>
  <r>
    <x v="2192"/>
    <x v="2"/>
    <s v="NUEVO"/>
    <s v="ENENOR"/>
    <d v="2026-07-08T15:49:21"/>
    <x v="2017"/>
    <n v="21526859"/>
    <s v="NATALY RESTREPO RESTREPO"/>
    <s v="SIN DATOS"/>
    <s v="3135332874"/>
    <x v="2186"/>
    <x v="23"/>
    <s v="190761200422100051"/>
    <x v="23"/>
    <x v="3"/>
    <s v="Region Occidente"/>
    <x v="0"/>
    <x v="0"/>
    <x v="2"/>
    <x v="2015"/>
    <s v="2 días 15:49"/>
    <x v="1467"/>
    <x v="0"/>
    <s v="SIN DATO"/>
    <s v="SIN DATO"/>
    <s v="SIN DATO"/>
    <s v="SIN DATO"/>
    <n v="-75.753054000000006"/>
    <n v="6.4932059999999998"/>
    <s v="SUR-ENE"/>
    <x v="0"/>
    <s v="1"/>
    <x v="0"/>
  </r>
  <r>
    <x v="2193"/>
    <x v="4"/>
    <s v="NUEVO"/>
    <s v="ENEPRE"/>
    <d v="2026-07-08T15:50:48"/>
    <x v="2018"/>
    <n v="71608310"/>
    <s v="JOHN JAIRO SANMIGUEL BEDOYA"/>
    <s v="SIN DATOS"/>
    <s v="3122119599"/>
    <x v="2187"/>
    <x v="81"/>
    <s v="190234200701000000"/>
    <x v="80"/>
    <x v="6"/>
    <s v="Region Occidente"/>
    <x v="0"/>
    <x v="0"/>
    <x v="6"/>
    <x v="2016"/>
    <s v="2 días 15:50"/>
    <x v="1468"/>
    <x v="0"/>
    <s v="SIN DATO"/>
    <s v="SIN DATO"/>
    <s v="SIN DATO"/>
    <s v="SIN DATO"/>
    <n v="-76.254511930000007"/>
    <n v="6.94180288"/>
    <s v="SUR-ENE"/>
    <x v="0"/>
    <s v="1"/>
    <x v="0"/>
  </r>
  <r>
    <x v="2194"/>
    <x v="0"/>
    <s v="NUEVO"/>
    <s v="ENERES"/>
    <d v="2026-07-08T15:51:09"/>
    <x v="2019"/>
    <n v="15422820"/>
    <s v="ARTURO PEREZ ELEJALDE"/>
    <s v="5316225"/>
    <s v="3137473436"/>
    <x v="2188"/>
    <x v="18"/>
    <s v="190616200393670001"/>
    <x v="18"/>
    <x v="2"/>
    <s v="Revisor Instalac. Regadas Oriente"/>
    <x v="0"/>
    <x v="0"/>
    <x v="2"/>
    <x v="2017"/>
    <s v="2 días 15:51"/>
    <x v="1469"/>
    <x v="0"/>
    <s v="SIN DATO"/>
    <s v="SIN DATO"/>
    <s v="SIN DATO"/>
    <s v="SIN DATO"/>
    <n v="-75.401786520000002"/>
    <n v="6.1608572700000002"/>
    <s v="SUR-ENE"/>
    <x v="1"/>
    <s v="1"/>
    <x v="0"/>
  </r>
  <r>
    <x v="2195"/>
    <x v="3"/>
    <s v="NUEVO"/>
    <s v="ENEMVI"/>
    <d v="2026-07-08T15:55:17"/>
    <x v="2020"/>
    <n v="98486643"/>
    <s v="LUIS EDUARDO RAMIREZ VALLEJO"/>
    <s v="SIN DATOS"/>
    <s v="3122447709"/>
    <x v="2189"/>
    <x v="88"/>
    <s v="190467100062200000"/>
    <x v="86"/>
    <x v="5"/>
    <s v="Equipo Movimiento de Redes Suroeste"/>
    <x v="1"/>
    <x v="0"/>
    <x v="5"/>
    <x v="2018"/>
    <s v="2 días 15:55"/>
    <x v="1470"/>
    <x v="0"/>
    <s v="SIN DATO"/>
    <s v="SIN DATO"/>
    <s v="SIN DATO"/>
    <s v="SIN DATO"/>
    <n v="-75.523271300000005"/>
    <n v="5.9461632800000004"/>
    <s v="SUR-ENE"/>
    <x v="3"/>
    <s v="1"/>
    <x v="0"/>
  </r>
  <r>
    <x v="2196"/>
    <x v="0"/>
    <s v="NUEVO"/>
    <s v="ENERES"/>
    <d v="2026-07-08T15:55:54"/>
    <x v="2021"/>
    <n v="8317714"/>
    <s v="EZEQUIEL PUERTA AGUDELO"/>
    <s v="SIN DATOS"/>
    <s v="3147592442"/>
    <x v="2190"/>
    <x v="14"/>
    <s v="190149100251776011"/>
    <x v="14"/>
    <x v="2"/>
    <s v="Revisor Instalac. Regadas Oriente"/>
    <x v="1"/>
    <x v="0"/>
    <x v="3"/>
    <x v="2019"/>
    <s v="2 días 15:55"/>
    <x v="1471"/>
    <x v="0"/>
    <s v="SIN DATO"/>
    <s v="SIN DATO"/>
    <s v="SIN DATO"/>
    <s v="SIN DATO"/>
    <n v="-75.331716"/>
    <n v="6.072368"/>
    <s v="SUR-ENE"/>
    <x v="1"/>
    <s v="1"/>
    <x v="0"/>
  </r>
  <r>
    <x v="2197"/>
    <x v="0"/>
    <s v="NUEVO"/>
    <s v="ENEDOM"/>
    <d v="2026-07-08T15:56:14"/>
    <x v="2022"/>
    <n v="70471989"/>
    <s v="OMAIRO DE JESUS VARGAS CORTES"/>
    <s v="SIN DATOS"/>
    <s v="3228192296"/>
    <x v="2191"/>
    <x v="13"/>
    <s v="054929438230450330"/>
    <x v="13"/>
    <x v="4"/>
    <s v="METROSUR Vin. Legal. y Ref. Rega."/>
    <x v="1"/>
    <x v="0"/>
    <x v="4"/>
    <x v="2020"/>
    <s v="2 días 15:56"/>
    <x v="1472"/>
    <x v="0"/>
    <s v="SIN DATO"/>
    <s v="SIN DATO"/>
    <s v="SIN DATO"/>
    <s v="SIN DATO"/>
    <n v="-75.614103200000002"/>
    <n v="6.2653462600000003"/>
    <s v="SUR-ENE"/>
    <x v="2"/>
    <s v="1"/>
    <x v="0"/>
  </r>
  <r>
    <x v="2198"/>
    <x v="3"/>
    <s v="NUEVO"/>
    <s v="ENEMVI"/>
    <d v="2026-07-08T15:58:31"/>
    <x v="2023"/>
    <n v="1002015461"/>
    <s v="NATALIA GUTIERREZ PINO"/>
    <s v="SIN DATOS"/>
    <s v="3106628473"/>
    <x v="2192"/>
    <x v="32"/>
    <s v="190400200583400000"/>
    <x v="32"/>
    <x v="5"/>
    <s v="ORIENTE-RMRT-Edwin F. Feria Torres"/>
    <x v="0"/>
    <x v="0"/>
    <x v="8"/>
    <x v="2021"/>
    <s v="2 días 15:58"/>
    <x v="1473"/>
    <x v="0"/>
    <s v="SIN DATO"/>
    <s v="SIN DATO"/>
    <s v="SIN DATO"/>
    <s v="SIN DATO"/>
    <n v="-75.346875319999995"/>
    <n v="5.9506893300000003"/>
    <s v="SUR-ENE"/>
    <x v="1"/>
    <s v="1"/>
    <x v="0"/>
  </r>
  <r>
    <x v="2199"/>
    <x v="4"/>
    <s v="NUEVO"/>
    <s v="ENEPRE"/>
    <d v="2026-07-08T16:01:27"/>
    <x v="2024"/>
    <n v="1039451524"/>
    <s v="EDUIN ALONSO GUISAO GONZALEZ"/>
    <s v="SIN DATOS"/>
    <s v="3117404000"/>
    <x v="2193"/>
    <x v="13"/>
    <s v="055216005210809928"/>
    <x v="13"/>
    <x v="6"/>
    <s v="Energía Prepago Metrosur"/>
    <x v="1"/>
    <x v="0"/>
    <x v="6"/>
    <x v="2022"/>
    <s v="2 días 16:01"/>
    <x v="1474"/>
    <x v="0"/>
    <s v="SIN DATO"/>
    <s v="SIN DATO"/>
    <s v="SIN DATO"/>
    <s v="SIN DATO"/>
    <n v="-75.547014559999994"/>
    <n v="6.2453258199999997"/>
    <s v="SUR-ENE"/>
    <x v="2"/>
    <s v="1"/>
    <x v="0"/>
  </r>
  <r>
    <x v="2200"/>
    <x v="1"/>
    <s v="NUEVO"/>
    <s v="ENECNX"/>
    <d v="2026-07-08T16:03:16"/>
    <x v="2025"/>
    <n v="3455642"/>
    <s v="JUAN JAIRO GOMEZ CADAVID"/>
    <s v="SIN DATOS"/>
    <s v="3127198675"/>
    <x v="2194"/>
    <x v="79"/>
    <s v="190209200468000001"/>
    <x v="78"/>
    <x v="1"/>
    <s v="Revisor Puntos de Conexión Suroeste"/>
    <x v="0"/>
    <x v="0"/>
    <x v="1"/>
    <x v="2023"/>
    <s v="2 días 16:03"/>
    <x v="534"/>
    <x v="1"/>
    <s v="SIN DATO"/>
    <s v="SIN DATO"/>
    <s v="SIN DATO"/>
    <s v="SIN DATO"/>
    <n v="-75.903738300000001"/>
    <n v="6.0682999200000003"/>
    <s v="SUR-ENE"/>
    <x v="3"/>
    <s v="1"/>
    <x v="1"/>
  </r>
  <r>
    <x v="2201"/>
    <x v="1"/>
    <s v="NUEVO"/>
    <s v="ENECNX"/>
    <d v="2026-07-08T16:03:57"/>
    <x v="2026"/>
    <n v="70139015"/>
    <s v="JUAN ELISEO MONTOYA MARIN"/>
    <s v="6011252"/>
    <s v="3103781319"/>
    <x v="2195"/>
    <x v="64"/>
    <s v="190197200842100004"/>
    <x v="64"/>
    <x v="1"/>
    <s v="Revisor Punto de Conexión Oriente"/>
    <x v="0"/>
    <x v="0"/>
    <x v="1"/>
    <x v="2024"/>
    <s v="2 días 16:03"/>
    <x v="534"/>
    <x v="1"/>
    <s v="SIN DATO"/>
    <s v="SIN DATO"/>
    <s v="SIN DATO"/>
    <s v="SIN DATO"/>
    <n v="-75.133062789999997"/>
    <n v="6.0104249300000001"/>
    <s v="SUR-ENE"/>
    <x v="1"/>
    <s v="1"/>
    <x v="1"/>
  </r>
  <r>
    <x v="2202"/>
    <x v="1"/>
    <s v="NUEVO"/>
    <s v="ENECNX"/>
    <d v="2026-07-08T16:04:29"/>
    <x v="2027"/>
    <n v="43856808"/>
    <s v="DIANA ISABEL GALLO"/>
    <s v="SIN DATOS"/>
    <s v="3116162102"/>
    <x v="2196"/>
    <x v="3"/>
    <s v="190674200745020002"/>
    <x v="3"/>
    <x v="1"/>
    <s v="Revisor Punto de Conexión Oriente"/>
    <x v="0"/>
    <x v="0"/>
    <x v="1"/>
    <x v="2025"/>
    <s v="2 días 16:04"/>
    <x v="1475"/>
    <x v="1"/>
    <s v="SIN DATO"/>
    <s v="SIN DATO"/>
    <s v="SIN DATO"/>
    <s v="SIN DATO"/>
    <n v="-75.305902000000003"/>
    <n v="6.2804339999999996"/>
    <s v="SUR-ENE"/>
    <x v="1"/>
    <s v="1"/>
    <x v="1"/>
  </r>
  <r>
    <x v="2203"/>
    <x v="1"/>
    <s v="NUEVO"/>
    <s v="ENECNX"/>
    <d v="2026-07-08T16:05:49"/>
    <x v="2028"/>
    <n v="70290171"/>
    <s v="DARWIN HERSSON ORREGO VERGARA"/>
    <s v="SIN DATOS"/>
    <s v="3127571842"/>
    <x v="2197"/>
    <x v="3"/>
    <s v="190319207601000007"/>
    <x v="3"/>
    <x v="1"/>
    <s v="Revisor Punto de Conexión Oriente"/>
    <x v="0"/>
    <x v="0"/>
    <x v="1"/>
    <x v="2026"/>
    <s v="2 días 16:05"/>
    <x v="1476"/>
    <x v="1"/>
    <s v="SIN DATO"/>
    <s v="SIN DATO"/>
    <s v="SIN DATO"/>
    <s v="SIN DATO"/>
    <n v="-75.378208000000001"/>
    <n v="6.3107829999999998"/>
    <s v="SUR-ENE"/>
    <x v="1"/>
    <s v="1"/>
    <x v="1"/>
  </r>
  <r>
    <x v="2204"/>
    <x v="4"/>
    <s v="NUEVO"/>
    <s v="ENEPRE"/>
    <d v="2026-07-08T16:06:03"/>
    <x v="2029"/>
    <n v="24716816"/>
    <s v="ALBA NIDYA ALVAREZ MUÑOZ"/>
    <s v="SIN DATOS"/>
    <s v="3215861006"/>
    <x v="2198"/>
    <x v="13"/>
    <s v="083116306000400000"/>
    <x v="13"/>
    <x v="6"/>
    <s v="Energía Prepago Metrosur"/>
    <x v="1"/>
    <x v="0"/>
    <x v="6"/>
    <x v="2027"/>
    <s v="2 días 16:06"/>
    <x v="1477"/>
    <x v="0"/>
    <s v="SIN DATO"/>
    <s v="SIN DATO"/>
    <s v="SIN DATO"/>
    <s v="SIN DATO"/>
    <n v="-75.628136999999995"/>
    <n v="6.2491130000000004"/>
    <s v="SUR-ENE"/>
    <x v="2"/>
    <s v="1"/>
    <x v="0"/>
  </r>
  <r>
    <x v="2205"/>
    <x v="0"/>
    <s v="NUEVO"/>
    <s v="ENERES"/>
    <d v="2026-07-08T16:07:28"/>
    <x v="2030"/>
    <n v="8317714"/>
    <s v="EZEQUIEL PUERTA AGUDELO"/>
    <s v="SIN DATOS"/>
    <s v="3147592442"/>
    <x v="2199"/>
    <x v="14"/>
    <s v="190149100251776010"/>
    <x v="14"/>
    <x v="2"/>
    <s v="Revisor Instalac. Regadas Oriente"/>
    <x v="1"/>
    <x v="0"/>
    <x v="3"/>
    <x v="2028"/>
    <s v="2 días 16:07"/>
    <x v="1478"/>
    <x v="0"/>
    <s v="SIN DATO"/>
    <s v="SIN DATO"/>
    <s v="SIN DATO"/>
    <s v="SIN DATO"/>
    <n v="-75.331716"/>
    <n v="6.072368"/>
    <s v="SUR-ENE"/>
    <x v="1"/>
    <s v="1"/>
    <x v="0"/>
  </r>
  <r>
    <x v="2206"/>
    <x v="1"/>
    <s v="NUEVO"/>
    <s v="ENECNX"/>
    <d v="2026-07-08T16:11:18"/>
    <x v="2031"/>
    <n v="70905513"/>
    <s v="DIEGO ALBERTO GOMEZ BETANCUR"/>
    <s v="SIN DATOS"/>
    <s v="3006100257"/>
    <x v="2200"/>
    <x v="9"/>
    <s v="190440200522820003"/>
    <x v="9"/>
    <x v="1"/>
    <s v="Revisor Punto de Conexión Oriente"/>
    <x v="0"/>
    <x v="0"/>
    <x v="1"/>
    <x v="2029"/>
    <s v="2 días 16:11"/>
    <x v="1479"/>
    <x v="1"/>
    <s v="SIN DATO"/>
    <s v="SIN DATO"/>
    <s v="SIN DATO"/>
    <s v="SIN DATO"/>
    <n v="-75.346307999999993"/>
    <n v="6.1932619999999998"/>
    <s v="SUR-ENE"/>
    <x v="1"/>
    <s v="1"/>
    <x v="1"/>
  </r>
  <r>
    <x v="2207"/>
    <x v="0"/>
    <s v="NUEVO"/>
    <s v="ENERES"/>
    <d v="2026-07-08T16:11:23"/>
    <x v="2032"/>
    <n v="71085940"/>
    <s v="DAIRO DE JESUS PALACIO ACEVEDO"/>
    <s v="SIN DATOS"/>
    <s v="3226785804"/>
    <x v="2201"/>
    <x v="16"/>
    <s v="190735101189600100"/>
    <x v="16"/>
    <x v="2"/>
    <s v="Region Nordeste"/>
    <x v="1"/>
    <x v="0"/>
    <x v="3"/>
    <x v="2030"/>
    <s v="2 días 16:11"/>
    <x v="1480"/>
    <x v="0"/>
    <s v="SIN DATO"/>
    <s v="SIN DATO"/>
    <s v="SIN DATO"/>
    <s v="SIN DATO"/>
    <n v="-74.69825487"/>
    <n v="7.0760273700000003"/>
    <s v="SUR-ENE"/>
    <x v="4"/>
    <s v="1"/>
    <x v="0"/>
  </r>
  <r>
    <x v="2208"/>
    <x v="0"/>
    <s v="NUEVO"/>
    <s v="ENEDOM"/>
    <d v="2026-07-08T16:11:52"/>
    <x v="2033"/>
    <n v="91463253"/>
    <s v="JOSE  BAEZ PARRA"/>
    <s v="SIN DATOS"/>
    <s v="3156887255"/>
    <x v="2202"/>
    <x v="13"/>
    <s v="084018103220402253"/>
    <x v="13"/>
    <x v="4"/>
    <s v="METROSUR Vin. Legal. y Ref. Rega."/>
    <x v="1"/>
    <x v="0"/>
    <x v="4"/>
    <x v="2031"/>
    <s v="2 días 16:11"/>
    <x v="1481"/>
    <x v="0"/>
    <s v="SIN DATO"/>
    <s v="SIN DATO"/>
    <s v="SIN DATO"/>
    <s v="SIN DATO"/>
    <n v="-75.620672600000006"/>
    <n v="6.2597425099999997"/>
    <s v="SUR-ENE"/>
    <x v="2"/>
    <s v="1"/>
    <x v="0"/>
  </r>
  <r>
    <x v="2209"/>
    <x v="0"/>
    <s v="NUEVO"/>
    <s v="ENEDOM"/>
    <d v="2026-07-08T16:13:56"/>
    <x v="2034"/>
    <n v="91463253"/>
    <s v="JOSE  BAEZ PARRA"/>
    <s v="SIN DATOS"/>
    <s v="3156887255"/>
    <x v="2203"/>
    <x v="13"/>
    <s v="084018103220402254"/>
    <x v="13"/>
    <x v="4"/>
    <s v="METROSUR Vin. Legal. y Ref. Rega."/>
    <x v="1"/>
    <x v="0"/>
    <x v="4"/>
    <x v="2032"/>
    <s v="2 días 16:13"/>
    <x v="1141"/>
    <x v="0"/>
    <s v="SIN DATO"/>
    <s v="SIN DATO"/>
    <s v="SIN DATO"/>
    <s v="SIN DATO"/>
    <n v="-75.620672600000006"/>
    <n v="6.2597425099999997"/>
    <s v="SUR-ENE"/>
    <x v="2"/>
    <s v="1"/>
    <x v="0"/>
  </r>
  <r>
    <x v="2210"/>
    <x v="0"/>
    <s v="NUEVO"/>
    <s v="ENERES"/>
    <d v="2026-07-08T16:14:58"/>
    <x v="2035"/>
    <n v="1034291921"/>
    <s v="JOSE ENRIQUE PEREZ  FLOREZ"/>
    <s v="4974279"/>
    <s v="3113556734"/>
    <x v="2204"/>
    <x v="5"/>
    <s v="181041310000000001"/>
    <x v="5"/>
    <x v="2"/>
    <s v="Revisor Instalac. Regadas Oriente"/>
    <x v="0"/>
    <x v="0"/>
    <x v="2"/>
    <x v="2033"/>
    <s v="2 días 16:14"/>
    <x v="1482"/>
    <x v="0"/>
    <s v="SIN DATO"/>
    <s v="SIN DATO"/>
    <s v="SIN DATO"/>
    <s v="SIN DATO"/>
    <n v="-75.235258669999993"/>
    <n v="6.2700636699999999"/>
    <s v="SUR-ENE"/>
    <x v="1"/>
    <s v="1"/>
    <x v="0"/>
  </r>
  <r>
    <x v="2211"/>
    <x v="0"/>
    <s v="NUEVO"/>
    <s v="ENERES"/>
    <d v="2026-07-08T16:16:55"/>
    <x v="2036"/>
    <n v="3355201"/>
    <s v="RAMON ANTONIO ECHAVARRIA PATIÑO"/>
    <s v="3371830"/>
    <s v="3216901794"/>
    <x v="2205"/>
    <x v="52"/>
    <s v="190240200280500010"/>
    <x v="52"/>
    <x v="2"/>
    <s v="Region Occidente"/>
    <x v="0"/>
    <x v="0"/>
    <x v="2"/>
    <x v="2034"/>
    <s v="2 días 16:16"/>
    <x v="1483"/>
    <x v="0"/>
    <s v="SIN DATO"/>
    <s v="SIN DATO"/>
    <s v="SIN DATO"/>
    <s v="SIN DATO"/>
    <n v="-75.756200539999995"/>
    <n v="6.2763654999999998"/>
    <s v="SUR-ENE"/>
    <x v="0"/>
    <s v="1"/>
    <x v="0"/>
  </r>
  <r>
    <x v="2212"/>
    <x v="0"/>
    <s v="NUEVO"/>
    <s v="ENEDOM"/>
    <d v="2026-07-08T16:18:03"/>
    <x v="2037"/>
    <n v="1037572499"/>
    <s v="RUTH MAGNOLIA ALZATE VASQUEZ"/>
    <s v="SIN DATOS"/>
    <s v="3138866795"/>
    <x v="2206"/>
    <x v="13"/>
    <s v="122013580000000001"/>
    <x v="13"/>
    <x v="4"/>
    <s v="METROSUR Vin. Legal. y Ref. Rega."/>
    <x v="0"/>
    <x v="0"/>
    <x v="7"/>
    <x v="2035"/>
    <s v="2 días 16:18"/>
    <x v="1484"/>
    <x v="0"/>
    <s v="SIN DATO"/>
    <s v="SIN DATO"/>
    <s v="SIN DATO"/>
    <s v="SIN DATO"/>
    <n v="-75.502424759999997"/>
    <n v="6.2390796499999999"/>
    <s v="SUR-ENE"/>
    <x v="2"/>
    <s v="1"/>
    <x v="0"/>
  </r>
  <r>
    <x v="2213"/>
    <x v="0"/>
    <s v="NUEVO"/>
    <s v="ENERES"/>
    <d v="2026-07-08T16:18:59"/>
    <x v="2038"/>
    <n v="43788772"/>
    <s v="AIDA MARIA CASTAÑO ZULUAGA"/>
    <s v="SIN DATOS"/>
    <s v="3207510419"/>
    <x v="2207"/>
    <x v="4"/>
    <s v="190698200715050004"/>
    <x v="4"/>
    <x v="2"/>
    <s v="Revisor Instalac. Regadas Oriente"/>
    <x v="0"/>
    <x v="0"/>
    <x v="2"/>
    <x v="2036"/>
    <s v="2 días 16:18"/>
    <x v="1485"/>
    <x v="0"/>
    <s v="SIN DATO"/>
    <s v="SIN DATO"/>
    <s v="SIN DATO"/>
    <s v="SIN DATO"/>
    <n v="-75.282830500000003"/>
    <n v="6.1195110000000001"/>
    <s v="SUR-ENE"/>
    <x v="1"/>
    <s v="1"/>
    <x v="0"/>
  </r>
  <r>
    <x v="2214"/>
    <x v="0"/>
    <s v="NUEVO"/>
    <s v="ENERES"/>
    <d v="2026-07-08T16:19:54"/>
    <x v="2039"/>
    <n v="71606515"/>
    <s v="FRANCISCO JAVIER CASTAÑO LOPERA"/>
    <s v="5591453"/>
    <s v="3113828627"/>
    <x v="2208"/>
    <x v="22"/>
    <s v="190030200588411001"/>
    <x v="22"/>
    <x v="2"/>
    <s v="Revisor Instala. Regadas Suroeste"/>
    <x v="0"/>
    <x v="0"/>
    <x v="2"/>
    <x v="2037"/>
    <s v="2 días 16:19"/>
    <x v="1486"/>
    <x v="0"/>
    <s v="SIN DATO"/>
    <s v="SIN DATO"/>
    <s v="SIN DATO"/>
    <s v="SIN DATO"/>
    <n v="-75.702771999999996"/>
    <n v="6.0314040000000002"/>
    <s v="SUR-ENE"/>
    <x v="3"/>
    <s v="1"/>
    <x v="0"/>
  </r>
  <r>
    <x v="2215"/>
    <x v="4"/>
    <s v="NUEVO"/>
    <s v="ENEPRE"/>
    <d v="2026-07-08T16:21:25"/>
    <x v="2040"/>
    <n v="1039451524"/>
    <s v="EDUIN ALONSO GUISAO GONZALEZ"/>
    <s v="SIN DATOS"/>
    <s v="3117404000"/>
    <x v="2209"/>
    <x v="13"/>
    <s v="055216005210800327"/>
    <x v="13"/>
    <x v="6"/>
    <s v="Energía Prepago Metrosur"/>
    <x v="1"/>
    <x v="0"/>
    <x v="6"/>
    <x v="2038"/>
    <s v="2 días 16:21"/>
    <x v="1487"/>
    <x v="0"/>
    <s v="SIN DATO"/>
    <s v="SIN DATO"/>
    <s v="SIN DATO"/>
    <s v="SIN DATO"/>
    <n v="-75.546953000000002"/>
    <n v="6.2455619999999996"/>
    <s v="SUR-ENE"/>
    <x v="2"/>
    <s v="1"/>
    <x v="0"/>
  </r>
  <r>
    <x v="2216"/>
    <x v="0"/>
    <s v="NUEVO"/>
    <s v="ENERES"/>
    <d v="2026-07-08T16:25:00"/>
    <x v="2041"/>
    <n v="43908841"/>
    <s v="MARTA ELIZABETH MONTOYA GOMEZ"/>
    <s v="SIN DATOS"/>
    <s v="3216703071"/>
    <x v="2210"/>
    <x v="13"/>
    <s v="055918127110190455"/>
    <x v="13"/>
    <x v="2"/>
    <s v="METROSUR Vin. Leg. Ref. Concentrada"/>
    <x v="1"/>
    <x v="0"/>
    <x v="3"/>
    <x v="2039"/>
    <s v="2 días 16:25"/>
    <x v="1488"/>
    <x v="0"/>
    <s v="SIN DATO"/>
    <s v="SIN DATO"/>
    <s v="SIN DATO"/>
    <s v="SIN DATO"/>
    <n v="-75.606429000000006"/>
    <n v="6.274267"/>
    <s v="SUR-ENE"/>
    <x v="2"/>
    <s v="1"/>
    <x v="0"/>
  </r>
  <r>
    <x v="2217"/>
    <x v="0"/>
    <s v="NUEVO"/>
    <s v="ENEDOM"/>
    <d v="2026-07-08T16:25:03"/>
    <x v="2042"/>
    <n v="21667250"/>
    <s v="ROSA AURA SANCHEZ DE CASTRILLON"/>
    <s v="2522348"/>
    <s v="3023582278"/>
    <x v="2211"/>
    <x v="13"/>
    <s v="084018103220400287"/>
    <x v="13"/>
    <x v="4"/>
    <s v="METROSUR Vin. Legal. y Ref. Rega."/>
    <x v="1"/>
    <x v="0"/>
    <x v="4"/>
    <x v="2040"/>
    <s v="2 días 16:25"/>
    <x v="1489"/>
    <x v="0"/>
    <s v="SIN DATO"/>
    <s v="SIN DATO"/>
    <s v="SIN DATO"/>
    <s v="SIN DATO"/>
    <n v="-75.620672600000006"/>
    <n v="6.2597425099999997"/>
    <s v="SUR-ENE"/>
    <x v="2"/>
    <s v="1"/>
    <x v="0"/>
  </r>
  <r>
    <x v="2218"/>
    <x v="0"/>
    <s v="NUEVO"/>
    <s v="ENERES"/>
    <d v="2026-07-08T16:27:41"/>
    <x v="2043"/>
    <n v="43908841"/>
    <s v="MARTA ELIZABETH MONTOYA GOMEZ"/>
    <s v="SIN DATOS"/>
    <s v="3216703071"/>
    <x v="2212"/>
    <x v="13"/>
    <s v="055918127110190457"/>
    <x v="13"/>
    <x v="2"/>
    <s v="METROSUR Vin. Leg. Ref. Concentrada"/>
    <x v="1"/>
    <x v="0"/>
    <x v="3"/>
    <x v="2041"/>
    <s v="2 días 16:27"/>
    <x v="1490"/>
    <x v="0"/>
    <s v="SIN DATO"/>
    <s v="SIN DATO"/>
    <s v="SIN DATO"/>
    <s v="SIN DATO"/>
    <n v="-75.606429000000006"/>
    <n v="6.274267"/>
    <s v="SUR-ENE"/>
    <x v="2"/>
    <s v="1"/>
    <x v="0"/>
  </r>
  <r>
    <x v="2219"/>
    <x v="0"/>
    <s v="CAMBI"/>
    <s v="ENERES"/>
    <d v="2026-07-08T16:28:50"/>
    <x v="2044"/>
    <n v="1036966197"/>
    <s v="JUAN ESTEBAN GOMEZ ZULUAGA"/>
    <s v="SIN DATOS"/>
    <s v="3103963998"/>
    <x v="2213"/>
    <x v="18"/>
    <s v="190614100355850000"/>
    <x v="18"/>
    <x v="8"/>
    <s v="Revisor Instalac. Regadas Oriente"/>
    <x v="1"/>
    <x v="0"/>
    <x v="3"/>
    <x v="2042"/>
    <s v="2 días 16:28"/>
    <x v="1491"/>
    <x v="0"/>
    <s v="SIN DATO"/>
    <s v="SIN DATO"/>
    <s v="SIN DATO"/>
    <s v="SIN DATO"/>
    <n v="-75.385784000000001"/>
    <n v="6.1486210000000003"/>
    <s v="SUR-ENE"/>
    <x v="1"/>
    <s v="2"/>
    <x v="0"/>
  </r>
  <r>
    <x v="2220"/>
    <x v="4"/>
    <s v="NUEVO"/>
    <s v="ENEPRE"/>
    <d v="2026-07-08T16:34:10"/>
    <x v="2045"/>
    <n v="71187994"/>
    <s v="WILSON GOMEZ GRAJALES"/>
    <s v="SIN DATOS"/>
    <s v="3208287739"/>
    <x v="2214"/>
    <x v="82"/>
    <s v="190580103865300000"/>
    <x v="81"/>
    <x v="6"/>
    <s v="Region Nordeste"/>
    <x v="1"/>
    <x v="0"/>
    <x v="6"/>
    <x v="2043"/>
    <s v="2 días 16:34"/>
    <x v="1492"/>
    <x v="0"/>
    <s v="SIN DATO"/>
    <s v="SIN DATO"/>
    <s v="SIN DATO"/>
    <s v="SIN DATO"/>
    <n v="-74.408591759999993"/>
    <n v="6.4867843499999998"/>
    <s v="SUR-ENE"/>
    <x v="4"/>
    <s v="1"/>
    <x v="0"/>
  </r>
  <r>
    <x v="2221"/>
    <x v="4"/>
    <s v="NUEVO"/>
    <s v="ENEPRE"/>
    <d v="2026-07-08T16:34:37"/>
    <x v="2046"/>
    <n v="71171963"/>
    <s v="JORGE MARIO GARCIA PUERTA"/>
    <s v="SIN DATOS"/>
    <s v="3126594313"/>
    <x v="2215"/>
    <x v="62"/>
    <s v="190190200725120000"/>
    <x v="62"/>
    <x v="6"/>
    <s v="Region Nordeste"/>
    <x v="0"/>
    <x v="0"/>
    <x v="6"/>
    <x v="2044"/>
    <s v="2 días 16:34"/>
    <x v="1492"/>
    <x v="0"/>
    <s v="SIN DATO"/>
    <s v="SIN DATO"/>
    <s v="SIN DATO"/>
    <s v="SIN DATO"/>
    <n v="-75.111246919999999"/>
    <n v="6.5354311200000001"/>
    <s v="SUR-ENE"/>
    <x v="4"/>
    <s v="1"/>
    <x v="0"/>
  </r>
  <r>
    <x v="2222"/>
    <x v="0"/>
    <s v="NUEVO"/>
    <s v="ENERES"/>
    <d v="2026-07-08T16:34:47"/>
    <x v="2047"/>
    <n v="43847130"/>
    <s v="FLOR EDILMA CARO CARO"/>
    <s v="8531184"/>
    <s v="3104345075"/>
    <x v="2216"/>
    <x v="52"/>
    <s v="900052400002218245"/>
    <x v="52"/>
    <x v="2"/>
    <s v="Region Occidente"/>
    <x v="1"/>
    <x v="0"/>
    <x v="3"/>
    <x v="2045"/>
    <s v="2 días 16:34"/>
    <x v="1493"/>
    <x v="0"/>
    <s v="SIN DATO"/>
    <s v="SIN DATO"/>
    <s v="SIN DATO"/>
    <s v="SIN DATO"/>
    <n v="-75.783758004999996"/>
    <n v="6.3265872530000697"/>
    <s v="SUR-ENE"/>
    <x v="0"/>
    <s v="1"/>
    <x v="0"/>
  </r>
  <r>
    <x v="2223"/>
    <x v="0"/>
    <s v="NUEVO"/>
    <s v="ENERES"/>
    <d v="2026-07-08T16:37:44"/>
    <x v="2048"/>
    <n v="43532717"/>
    <s v="GLORIA AMPARO OSORIO LONDOÑO"/>
    <s v="SIN DATOS"/>
    <s v="3113698321"/>
    <x v="2217"/>
    <x v="13"/>
    <s v="055128409200330000"/>
    <x v="13"/>
    <x v="2"/>
    <s v="Revisor Instal. Regadas Metrosur"/>
    <x v="1"/>
    <x v="0"/>
    <x v="3"/>
    <x v="2046"/>
    <s v="2 días 16:37"/>
    <x v="1494"/>
    <x v="0"/>
    <s v="SIN DATO"/>
    <s v="SIN DATO"/>
    <s v="SIN DATO"/>
    <s v="SIN DATO"/>
    <n v="-75.541627640000002"/>
    <n v="6.25277219"/>
    <s v="SUR-ENE"/>
    <x v="2"/>
    <s v="1"/>
    <x v="0"/>
  </r>
  <r>
    <x v="2224"/>
    <x v="4"/>
    <s v="NUEVO"/>
    <s v="ENEPRE"/>
    <d v="2026-07-08T16:38:21"/>
    <x v="2049"/>
    <n v="21815511"/>
    <s v="GLADIS PATRICIA MAZO ARANGO"/>
    <s v="SIN DATOS"/>
    <s v="3147670918"/>
    <x v="2218"/>
    <x v="13"/>
    <s v="086414003000330202"/>
    <x v="13"/>
    <x v="6"/>
    <s v="Energía Prepago Metrosur"/>
    <x v="1"/>
    <x v="0"/>
    <x v="6"/>
    <x v="2047"/>
    <s v="2 días 16:38"/>
    <x v="1495"/>
    <x v="0"/>
    <s v="SIN DATO"/>
    <s v="SIN DATO"/>
    <s v="SIN DATO"/>
    <s v="SIN DATO"/>
    <n v="-75.643033000000003"/>
    <n v="6.2810920000000001"/>
    <s v="SUR-ENE"/>
    <x v="2"/>
    <s v="1"/>
    <x v="0"/>
  </r>
  <r>
    <x v="2225"/>
    <x v="4"/>
    <s v="NUEVO"/>
    <s v="ENEPRE"/>
    <d v="2026-07-08T16:38:43"/>
    <x v="2050"/>
    <n v="1039451524"/>
    <s v="EDUIN ALONSO GUISAO GONZALEZ"/>
    <s v="SIN DATOS"/>
    <s v="3117404000"/>
    <x v="2219"/>
    <x v="13"/>
    <s v="055216005210800128"/>
    <x v="13"/>
    <x v="6"/>
    <s v="Energía Prepago Metrosur"/>
    <x v="1"/>
    <x v="0"/>
    <x v="6"/>
    <x v="2048"/>
    <s v="2 días 16:38"/>
    <x v="1495"/>
    <x v="0"/>
    <s v="SIN DATO"/>
    <s v="SIN DATO"/>
    <s v="SIN DATO"/>
    <s v="SIN DATO"/>
    <n v="-75.547014559999994"/>
    <n v="6.2453258199999997"/>
    <s v="SUR-ENE"/>
    <x v="2"/>
    <s v="1"/>
    <x v="0"/>
  </r>
  <r>
    <x v="2226"/>
    <x v="1"/>
    <s v="NUEVO"/>
    <s v="ENECNX"/>
    <d v="2026-07-08T16:40:11"/>
    <x v="2051"/>
    <n v="71637777"/>
    <s v="FRANCISCO JAVIER ZAPATA BETANCUR"/>
    <s v="SIN DATOS"/>
    <s v="3206769841"/>
    <x v="2220"/>
    <x v="69"/>
    <s v="190021200501600003"/>
    <x v="69"/>
    <x v="1"/>
    <s v="Revisor Punto de Conexión Oriente"/>
    <x v="0"/>
    <x v="0"/>
    <x v="1"/>
    <x v="2049"/>
    <s v="2 días 16:40"/>
    <x v="1496"/>
    <x v="1"/>
    <s v="SIN DATO"/>
    <s v="SIN DATO"/>
    <s v="SIN DATO"/>
    <s v="SIN DATO"/>
    <n v="-75.156203950000005"/>
    <n v="6.37252229"/>
    <s v="SUR-ENE"/>
    <x v="1"/>
    <s v="1"/>
    <x v="1"/>
  </r>
  <r>
    <x v="2227"/>
    <x v="0"/>
    <s v="NUEVO"/>
    <s v="ENERES"/>
    <d v="2026-07-08T16:40:20"/>
    <x v="2052"/>
    <n v="3609763"/>
    <s v="SERGIO DE JESUS ANGULO VARGAS"/>
    <s v="SIN DATOS"/>
    <s v="3197305822"/>
    <x v="2221"/>
    <x v="21"/>
    <s v="190378100000840005"/>
    <x v="21"/>
    <x v="2"/>
    <s v="Region Nordeste"/>
    <x v="1"/>
    <x v="0"/>
    <x v="3"/>
    <x v="2050"/>
    <s v="2 días 16:40"/>
    <x v="1497"/>
    <x v="0"/>
    <s v="SIN DATO"/>
    <s v="SIN DATO"/>
    <s v="SIN DATO"/>
    <s v="SIN DATO"/>
    <n v="-74.714109339999993"/>
    <n v="7.0730286099999997"/>
    <s v="SUR-ENE"/>
    <x v="4"/>
    <s v="1"/>
    <x v="0"/>
  </r>
  <r>
    <x v="2228"/>
    <x v="1"/>
    <s v="NUEVO"/>
    <s v="ENECNX"/>
    <d v="2026-07-08T16:40:35"/>
    <x v="2053"/>
    <n v="901040234"/>
    <s v="PROMOTORA NIVEL S.A.S."/>
    <s v="4310200"/>
    <s v="3124080546"/>
    <x v="2222"/>
    <x v="14"/>
    <s v="900051480002218348"/>
    <x v="14"/>
    <x v="1"/>
    <s v="Revisor Punto de Conexión Oriente"/>
    <x v="1"/>
    <x v="0"/>
    <x v="1"/>
    <x v="2051"/>
    <s v="2 días 16:40"/>
    <x v="1496"/>
    <x v="1"/>
    <s v="SIN DATO"/>
    <s v="SIN DATO"/>
    <s v="SIN DATO"/>
    <s v="SIN DATO"/>
    <n v="-75.263937635999994"/>
    <n v="5.9795093240000501"/>
    <s v="SUR-ENE"/>
    <x v="1"/>
    <s v="1"/>
    <x v="1"/>
  </r>
  <r>
    <x v="2229"/>
    <x v="0"/>
    <s v="CAMBI"/>
    <s v="ENERES"/>
    <d v="2026-07-08T16:45:29"/>
    <x v="2054"/>
    <n v="1128414976"/>
    <s v="NATALIA ROMERO RIOS"/>
    <s v="SIN DATOS"/>
    <s v="3136344227"/>
    <x v="2223"/>
    <x v="13"/>
    <s v="054826009500550502"/>
    <x v="13"/>
    <x v="8"/>
    <s v="METROSUR Vin. Leg. Ref. Concentrada"/>
    <x v="1"/>
    <x v="0"/>
    <x v="3"/>
    <x v="2052"/>
    <s v="2 días 16:45"/>
    <x v="1498"/>
    <x v="0"/>
    <s v="SIN DATO"/>
    <s v="SIN DATO"/>
    <s v="SIN DATO"/>
    <s v="SIN DATO"/>
    <n v="-75.603680999999995"/>
    <n v="6.2648289999999998"/>
    <s v="SUR-ENE"/>
    <x v="2"/>
    <s v="2"/>
    <x v="0"/>
  </r>
  <r>
    <x v="2230"/>
    <x v="0"/>
    <s v="NUEVO"/>
    <s v="ENERES"/>
    <d v="2026-07-08T16:45:46"/>
    <x v="2055"/>
    <n v="70697911"/>
    <s v="ABELARDO ARCANGEL ZAPATA CARDENAS"/>
    <s v="SIN DATOS"/>
    <s v="3113504311"/>
    <x v="2224"/>
    <x v="4"/>
    <s v="190698200792700003"/>
    <x v="4"/>
    <x v="2"/>
    <s v="Revisor Instalac. Regadas Oriente"/>
    <x v="0"/>
    <x v="0"/>
    <x v="2"/>
    <x v="2053"/>
    <s v="2 días 16:45"/>
    <x v="1499"/>
    <x v="0"/>
    <s v="SIN DATO"/>
    <s v="SIN DATO"/>
    <s v="SIN DATO"/>
    <s v="SIN DATO"/>
    <n v="-75.252233279999999"/>
    <n v="6.1075406699999997"/>
    <s v="SUR-ENE"/>
    <x v="1"/>
    <s v="1"/>
    <x v="0"/>
  </r>
  <r>
    <x v="2231"/>
    <x v="0"/>
    <s v="NUEVO"/>
    <s v="ENERES"/>
    <d v="2026-07-08T16:45:48"/>
    <x v="2056"/>
    <n v="1036966197"/>
    <s v="JUAN ESTEBAN GOMEZ ZULUAGA"/>
    <s v="SIN DATOS"/>
    <s v="3103963998"/>
    <x v="2225"/>
    <x v="18"/>
    <s v="190614100355850301"/>
    <x v="18"/>
    <x v="2"/>
    <s v="Revisor Instalac. Regadas Oriente"/>
    <x v="1"/>
    <x v="0"/>
    <x v="3"/>
    <x v="2054"/>
    <s v="2 días 16:45"/>
    <x v="1498"/>
    <x v="0"/>
    <s v="SIN DATO"/>
    <s v="SIN DATO"/>
    <s v="SIN DATO"/>
    <s v="SIN DATO"/>
    <n v="-75.385633999999996"/>
    <n v="6.1485609999999999"/>
    <s v="SUR-ENE"/>
    <x v="1"/>
    <s v="1"/>
    <x v="0"/>
  </r>
  <r>
    <x v="2232"/>
    <x v="0"/>
    <s v="NUEVO"/>
    <s v="ENERES"/>
    <d v="2026-07-08T16:46:10"/>
    <x v="2057"/>
    <n v="32103918"/>
    <s v="MAGALI ENITH PRESIGA DURANGO"/>
    <s v="SIN DATOS"/>
    <s v="3116212652"/>
    <x v="2226"/>
    <x v="15"/>
    <s v="190042100397470001"/>
    <x v="15"/>
    <x v="2"/>
    <s v="Region Occidente"/>
    <x v="1"/>
    <x v="0"/>
    <x v="3"/>
    <x v="2055"/>
    <s v="2 días 16:46"/>
    <x v="334"/>
    <x v="0"/>
    <s v="SIN DATO"/>
    <s v="SIN DATO"/>
    <s v="SIN DATO"/>
    <s v="SIN DATO"/>
    <n v="-75.831068849999994"/>
    <n v="6.5632631100000003"/>
    <s v="SUR-ENE"/>
    <x v="0"/>
    <s v="1"/>
    <x v="0"/>
  </r>
  <r>
    <x v="2233"/>
    <x v="0"/>
    <s v="NUEVO"/>
    <s v="ENEDOM"/>
    <d v="2026-07-08T16:47:24"/>
    <x v="2058"/>
    <n v="70471989"/>
    <s v="OMAIRO DE JESUS VARGAS CORTES"/>
    <s v="SIN DATOS"/>
    <s v="3228192296"/>
    <x v="2227"/>
    <x v="13"/>
    <s v="054929438230450331"/>
    <x v="13"/>
    <x v="4"/>
    <s v="METROSUR Vin. Legal. y Ref. Rega."/>
    <x v="1"/>
    <x v="0"/>
    <x v="4"/>
    <x v="2056"/>
    <s v="2 días 16:47"/>
    <x v="1500"/>
    <x v="0"/>
    <s v="SIN DATO"/>
    <s v="SIN DATO"/>
    <s v="SIN DATO"/>
    <s v="SIN DATO"/>
    <n v="-75.614103200000002"/>
    <n v="6.2653462600000003"/>
    <s v="SUR-ENE"/>
    <x v="2"/>
    <s v="1"/>
    <x v="0"/>
  </r>
  <r>
    <x v="2234"/>
    <x v="1"/>
    <s v="NUEVO"/>
    <s v="ENECNX"/>
    <d v="2026-07-08T16:47:54"/>
    <x v="2059"/>
    <n v="70290017"/>
    <s v="MAURICIO ALBERTO CARDONA TOBON"/>
    <s v="SIN DATOS"/>
    <s v="3218514739"/>
    <x v="2228"/>
    <x v="3"/>
    <s v="190319207269000001"/>
    <x v="3"/>
    <x v="1"/>
    <s v="Revisor Punto de Conexión Oriente"/>
    <x v="0"/>
    <x v="0"/>
    <x v="1"/>
    <x v="2057"/>
    <s v="2 días 16:47"/>
    <x v="1501"/>
    <x v="1"/>
    <s v="SIN DATO"/>
    <s v="SIN DATO"/>
    <s v="SIN DATO"/>
    <s v="SIN DATO"/>
    <n v="-75.395471999999998"/>
    <n v="6.3508129999999996"/>
    <s v="SUR-ENE"/>
    <x v="1"/>
    <s v="1"/>
    <x v="1"/>
  </r>
  <r>
    <x v="2235"/>
    <x v="0"/>
    <s v="NUEVO"/>
    <s v="ENEDOM"/>
    <d v="2026-07-08T16:48:43"/>
    <x v="2060"/>
    <n v="1003851283"/>
    <s v="NATALIA IBARGUEN CORDOBA"/>
    <s v="SIN DATOS"/>
    <s v="3023691949"/>
    <x v="2229"/>
    <x v="13"/>
    <s v="083119102001030202"/>
    <x v="13"/>
    <x v="4"/>
    <s v="METROSUR Vin. Legal. y Ref. Rega."/>
    <x v="1"/>
    <x v="0"/>
    <x v="4"/>
    <x v="2058"/>
    <s v="2 días 16:48"/>
    <x v="1502"/>
    <x v="0"/>
    <s v="SIN DATO"/>
    <s v="SIN DATO"/>
    <s v="SIN DATO"/>
    <s v="SIN DATO"/>
    <n v="-75.624092000000005"/>
    <n v="6.2503010000000003"/>
    <s v="SUR-ENE"/>
    <x v="2"/>
    <s v="1"/>
    <x v="0"/>
  </r>
  <r>
    <x v="2236"/>
    <x v="0"/>
    <s v="NUEVO"/>
    <s v="ENERES"/>
    <d v="2026-07-08T16:49:12"/>
    <x v="2061"/>
    <n v="22029033"/>
    <s v="MARIA DEL CARMEN TORRES PAMPLONA"/>
    <s v="SIN DATOS"/>
    <s v="3178704346"/>
    <x v="2230"/>
    <x v="70"/>
    <s v="190142200124080001"/>
    <x v="70"/>
    <x v="2"/>
    <s v="Region Nordeste"/>
    <x v="0"/>
    <x v="0"/>
    <x v="2"/>
    <x v="2059"/>
    <s v="2 días 16:49"/>
    <x v="1503"/>
    <x v="0"/>
    <s v="SIN DATO"/>
    <s v="SIN DATO"/>
    <s v="SIN DATO"/>
    <s v="SIN DATO"/>
    <n v="-74.753225090000001"/>
    <n v="6.4119583999999996"/>
    <s v="SUR-ENE"/>
    <x v="4"/>
    <s v="1"/>
    <x v="0"/>
  </r>
  <r>
    <x v="2237"/>
    <x v="3"/>
    <s v="NUEVO"/>
    <s v="ENEMVI"/>
    <d v="2026-07-08T16:54:29"/>
    <x v="2062"/>
    <n v="71290602"/>
    <s v="ADOLFO ANTONIO CASTAÑO DAZA"/>
    <s v="SIN DATOS"/>
    <s v="3104417836"/>
    <x v="2231"/>
    <x v="18"/>
    <s v="190615100308540000"/>
    <x v="18"/>
    <x v="5"/>
    <s v="ORIENTE-RMRT-Edwin F. Feria Torres"/>
    <x v="1"/>
    <x v="0"/>
    <x v="5"/>
    <x v="2060"/>
    <s v="2 días 16:54"/>
    <x v="1504"/>
    <x v="0"/>
    <s v="SIN DATO"/>
    <s v="SIN DATO"/>
    <s v="SIN DATO"/>
    <s v="SIN DATO"/>
    <n v="-75.376038399999999"/>
    <n v="6.1540745399999999"/>
    <s v="SUR-ENE"/>
    <x v="1"/>
    <s v="1"/>
    <x v="0"/>
  </r>
  <r>
    <x v="2238"/>
    <x v="0"/>
    <s v="NUEVO"/>
    <s v="ENERES"/>
    <d v="2026-07-08T16:55:36"/>
    <x v="2063"/>
    <n v="1036966197"/>
    <s v="JUAN ESTEBAN GOMEZ ZULUAGA"/>
    <s v="SIN DATOS"/>
    <s v="3103963998"/>
    <x v="2232"/>
    <x v="18"/>
    <s v="190614100355850302"/>
    <x v="18"/>
    <x v="2"/>
    <s v="Revisor Instalac. Regadas Oriente"/>
    <x v="1"/>
    <x v="0"/>
    <x v="3"/>
    <x v="2061"/>
    <s v="2 días 16:55"/>
    <x v="1505"/>
    <x v="0"/>
    <s v="SIN DATO"/>
    <s v="SIN DATO"/>
    <s v="SIN DATO"/>
    <s v="SIN DATO"/>
    <n v="-75.385633999999996"/>
    <n v="6.1485609999999999"/>
    <s v="SUR-ENE"/>
    <x v="1"/>
    <s v="1"/>
    <x v="0"/>
  </r>
  <r>
    <x v="2239"/>
    <x v="3"/>
    <s v="NUEVO"/>
    <s v="ENEMVI"/>
    <d v="2026-07-08T17:04:44"/>
    <x v="2064"/>
    <n v="1128467220"/>
    <s v="LUZ YAMERLY GOMEZ MOSQUERA"/>
    <s v="SIN DATOS"/>
    <s v="3226825386"/>
    <x v="2233"/>
    <x v="13"/>
    <s v="085320002000440103"/>
    <x v="13"/>
    <x v="5"/>
    <s v="METR Mov Red Trans Anderson Castaño"/>
    <x v="1"/>
    <x v="0"/>
    <x v="5"/>
    <x v="2062"/>
    <s v="2 días 17:04"/>
    <x v="1506"/>
    <x v="0"/>
    <s v="SIN DATO"/>
    <s v="SIN DATO"/>
    <s v="SIN DATO"/>
    <s v="SIN DATO"/>
    <n v="-75.635170000000002"/>
    <n v="6.2698080000000003"/>
    <s v="SUR-ENE"/>
    <x v="2"/>
    <s v="1"/>
    <x v="0"/>
  </r>
  <r>
    <x v="2240"/>
    <x v="1"/>
    <s v="NUEVO"/>
    <s v="ENECNX"/>
    <d v="2026-07-08T17:12:48"/>
    <x v="2065"/>
    <n v="98618457"/>
    <s v="JORGE IVAN NOREÑA ISAZA"/>
    <s v="SIN DATOS"/>
    <s v="3215157520"/>
    <x v="2234"/>
    <x v="8"/>
    <s v="190584200373300002"/>
    <x v="8"/>
    <x v="1"/>
    <s v="Revisor Punto de Conexión Oriente"/>
    <x v="0"/>
    <x v="0"/>
    <x v="1"/>
    <x v="2063"/>
    <s v="2 días 17:12"/>
    <x v="1507"/>
    <x v="1"/>
    <s v="SIN DATO"/>
    <s v="SIN DATO"/>
    <s v="SIN DATO"/>
    <s v="SIN DATO"/>
    <n v="-74.715847999999994"/>
    <n v="5.9231829999999999"/>
    <s v="SUR-ENE"/>
    <x v="1"/>
    <s v="1"/>
    <x v="1"/>
  </r>
  <r>
    <x v="2241"/>
    <x v="4"/>
    <s v="NUEVO"/>
    <s v="ENEPRE"/>
    <d v="2026-07-08T17:17:08"/>
    <x v="2066"/>
    <n v="91439384"/>
    <s v="SERGIO SANTANA ARANGO"/>
    <s v="SIN DATOS"/>
    <s v="3244291158"/>
    <x v="2235"/>
    <x v="6"/>
    <s v="163006756657000000"/>
    <x v="6"/>
    <x v="6"/>
    <s v="Energía Prepago Metrosur"/>
    <x v="1"/>
    <x v="0"/>
    <x v="6"/>
    <x v="2064"/>
    <s v="2 días 17:17"/>
    <x v="1508"/>
    <x v="0"/>
    <s v="SIN DATO"/>
    <s v="SIN DATO"/>
    <s v="SIN DATO"/>
    <s v="SIN DATO"/>
    <n v="-75.603224999999995"/>
    <n v="6.1936299999999997"/>
    <s v="SUR-ENE"/>
    <x v="2"/>
    <s v="1"/>
    <x v="0"/>
  </r>
  <r>
    <x v="2242"/>
    <x v="1"/>
    <s v="NUEVO"/>
    <s v="ENECNX"/>
    <d v="2026-07-08T17:18:03"/>
    <x v="2067"/>
    <n v="901259645"/>
    <s v="INVERSIONES ARRUBLA DEVIS SAS"/>
    <s v="3229884"/>
    <s v="3044977170"/>
    <x v="2236"/>
    <x v="44"/>
    <s v="125002577910000000"/>
    <x v="44"/>
    <x v="1"/>
    <s v="Revisor Puntos de Conexión Metrosur"/>
    <x v="0"/>
    <x v="0"/>
    <x v="1"/>
    <x v="2065"/>
    <s v="2 días 17:18"/>
    <x v="1509"/>
    <x v="1"/>
    <s v="SIN DATO"/>
    <s v="SIN DATO"/>
    <s v="SIN DATO"/>
    <s v="SIN DATO"/>
    <n v="-75.524729199999996"/>
    <n v="6.1706566499999997"/>
    <s v="SUR-ENE"/>
    <x v="2"/>
    <s v="1"/>
    <x v="1"/>
  </r>
  <r>
    <x v="2243"/>
    <x v="1"/>
    <s v="NUEVO"/>
    <s v="ENECNX"/>
    <d v="2026-07-08T17:24:50"/>
    <x v="2068"/>
    <n v="7536091"/>
    <s v="CARLOS ALBERTO ECHAVARRIA BUSTAMANTE"/>
    <s v="SIN DATOS"/>
    <s v="3117764762"/>
    <x v="2237"/>
    <x v="13"/>
    <s v="054817000000370000"/>
    <x v="13"/>
    <x v="1"/>
    <s v="Revisor Puntos de Conexión Metrosur"/>
    <x v="1"/>
    <x v="0"/>
    <x v="1"/>
    <x v="2066"/>
    <s v="2 días 17:24"/>
    <x v="1510"/>
    <x v="1"/>
    <s v="SIN DATO"/>
    <s v="SIN DATO"/>
    <s v="SIN DATO"/>
    <s v="SIN DATO"/>
    <n v="-75.598585360000001"/>
    <n v="6.2572197899999997"/>
    <s v="SUR-ENE"/>
    <x v="2"/>
    <s v="1"/>
    <x v="1"/>
  </r>
  <r>
    <x v="2244"/>
    <x v="0"/>
    <s v="NUEVO"/>
    <s v="ENERES"/>
    <d v="2026-07-08T17:29:33"/>
    <x v="2069"/>
    <n v="71116405"/>
    <s v="YEISON OLIMPO VALENCIA HERNANDEZ"/>
    <s v="SIN DATOS"/>
    <s v="3207621696"/>
    <x v="2238"/>
    <x v="14"/>
    <s v="190149200852077002"/>
    <x v="14"/>
    <x v="2"/>
    <s v="Revisor Instalac. Regadas Oriente"/>
    <x v="0"/>
    <x v="0"/>
    <x v="2"/>
    <x v="2067"/>
    <s v="2 días 17:29"/>
    <x v="1511"/>
    <x v="0"/>
    <s v="SIN DATO"/>
    <s v="SIN DATO"/>
    <s v="SIN DATO"/>
    <s v="SIN DATO"/>
    <n v="-75.326989999999995"/>
    <n v="6.0761560000000001"/>
    <s v="SUR-ENE"/>
    <x v="1"/>
    <s v="1"/>
    <x v="0"/>
  </r>
  <r>
    <x v="2245"/>
    <x v="1"/>
    <s v="NUEVO"/>
    <s v="ENECNX"/>
    <d v="2026-07-08T18:02:53"/>
    <x v="2070"/>
    <n v="901040234"/>
    <s v="PROMOTORA NIVEL S.A.S."/>
    <s v="4310200"/>
    <s v="3124080546"/>
    <x v="2239"/>
    <x v="14"/>
    <s v="900051480002218443"/>
    <x v="14"/>
    <x v="1"/>
    <s v="Revisor Punto de Conexión Oriente"/>
    <x v="1"/>
    <x v="0"/>
    <x v="1"/>
    <x v="2068"/>
    <s v="2 días 18:02"/>
    <x v="1512"/>
    <x v="1"/>
    <s v="SIN DATO"/>
    <s v="SIN DATO"/>
    <s v="SIN DATO"/>
    <s v="SIN DATO"/>
    <n v="-75.263937635999994"/>
    <n v="5.9795093240000501"/>
    <s v="SUR-ENE"/>
    <x v="1"/>
    <s v="1"/>
    <x v="1"/>
  </r>
  <r>
    <x v="2246"/>
    <x v="3"/>
    <s v="NUEVO"/>
    <s v="ENEMVI"/>
    <d v="2026-07-08T18:13:47"/>
    <x v="2071"/>
    <n v="43780776"/>
    <s v="DORA ALICIA USUGA GIRALDO"/>
    <s v="3634049"/>
    <s v="3052644450"/>
    <x v="2240"/>
    <x v="13"/>
    <s v="056112008400230000"/>
    <x v="13"/>
    <x v="5"/>
    <s v="METR Mov Red Trans Anderson Castaño"/>
    <x v="1"/>
    <x v="0"/>
    <x v="5"/>
    <x v="2069"/>
    <s v="2 días 18:13"/>
    <x v="1513"/>
    <x v="0"/>
    <s v="SIN DATO"/>
    <s v="SIN DATO"/>
    <s v="SIN DATO"/>
    <s v="SIN DATO"/>
    <n v="-75.541434760000001"/>
    <n v="6.2538997199999997"/>
    <s v="SUR-ENE"/>
    <x v="2"/>
    <s v="1"/>
    <x v="0"/>
  </r>
  <r>
    <x v="2247"/>
    <x v="1"/>
    <s v="NUEVO"/>
    <s v="ENECNX"/>
    <d v="2026-07-08T18:39:39"/>
    <x v="2072"/>
    <n v="1017200943"/>
    <s v="YESID STEVEN HERNANDEZ SOSSA"/>
    <s v="SIN DATOS"/>
    <s v="3177424090"/>
    <x v="2241"/>
    <x v="6"/>
    <s v="777515102600908002"/>
    <x v="6"/>
    <x v="1"/>
    <s v="Revisor Puntos de Conexión Metrosur"/>
    <x v="1"/>
    <x v="0"/>
    <x v="1"/>
    <x v="2070"/>
    <s v="2 días 18:39"/>
    <x v="1514"/>
    <x v="1"/>
    <s v="SIN DATO"/>
    <s v="SIN DATO"/>
    <s v="SIN DATO"/>
    <s v="SIN DATO"/>
    <n v="-75.632284999999996"/>
    <n v="6.1644569999999996"/>
    <s v="SUR-ENE"/>
    <x v="2"/>
    <s v="1"/>
    <x v="1"/>
  </r>
  <r>
    <x v="2248"/>
    <x v="1"/>
    <s v="NUEVO"/>
    <s v="ENECNX"/>
    <d v="2026-07-08T19:02:19"/>
    <x v="2073"/>
    <n v="70076813"/>
    <s v="JORGE ALBERTO ORTIZ MARTINEZ"/>
    <s v="2556081"/>
    <s v="3127678474"/>
    <x v="2242"/>
    <x v="13"/>
    <s v="052510007000340000"/>
    <x v="13"/>
    <x v="1"/>
    <s v="Revisor Puntos de Conexión Metrosur"/>
    <x v="1"/>
    <x v="0"/>
    <x v="1"/>
    <x v="2071"/>
    <s v="2 días 19:02"/>
    <x v="1515"/>
    <x v="1"/>
    <s v="SIN DATO"/>
    <s v="SIN DATO"/>
    <s v="SIN DATO"/>
    <s v="SIN DATO"/>
    <n v="-75.58264629"/>
    <n v="6.2223887900000001"/>
    <s v="SUR-ENE"/>
    <x v="2"/>
    <s v="1"/>
    <x v="1"/>
  </r>
  <r>
    <x v="2249"/>
    <x v="0"/>
    <s v="NUEVO"/>
    <s v="ENEDOM"/>
    <d v="2026-07-08T19:11:36"/>
    <x v="2074"/>
    <n v="1152450171"/>
    <s v="LEIDY VANESSA MONROY LASTRE"/>
    <s v="2534516"/>
    <s v="SIN DATOS"/>
    <x v="2243"/>
    <x v="13"/>
    <s v="084110006000770101"/>
    <x v="13"/>
    <x v="4"/>
    <s v="METROSUR Vin. Legal. y Ref. Rega."/>
    <x v="1"/>
    <x v="0"/>
    <x v="4"/>
    <x v="2072"/>
    <s v="2 días 19:11"/>
    <x v="1516"/>
    <x v="0"/>
    <s v="SIN DATO"/>
    <s v="SIN DATO"/>
    <s v="SIN DATO"/>
    <s v="SIN DATO"/>
    <n v="-75.626768929999997"/>
    <n v="6.2563150600000004"/>
    <s v="SUR-ENE"/>
    <x v="2"/>
    <s v="1"/>
    <x v="0"/>
  </r>
  <r>
    <x v="2250"/>
    <x v="0"/>
    <s v="NUEVO"/>
    <s v="ENERES"/>
    <d v="2026-07-09T06:35:02"/>
    <x v="2075"/>
    <n v="70782509"/>
    <s v="JOSE ANGEL ARIAS PATIÑO"/>
    <s v="SIN DATOS"/>
    <s v="3046725270"/>
    <x v="2244"/>
    <x v="14"/>
    <s v="190149200862212102"/>
    <x v="14"/>
    <x v="2"/>
    <s v="Revisor Instalac. Regadas Oriente"/>
    <x v="0"/>
    <x v="0"/>
    <x v="2"/>
    <x v="2073"/>
    <s v="0 días 06:35"/>
    <x v="1517"/>
    <x v="0"/>
    <s v="SIN DATO"/>
    <s v="SIN DATO"/>
    <s v="SIN DATO"/>
    <s v="SIN DATO"/>
    <n v="-75.315575999999993"/>
    <n v="6.0678910000000004"/>
    <s v="SUR-ENE"/>
    <x v="1"/>
    <s v="1"/>
    <x v="0"/>
  </r>
  <r>
    <x v="2251"/>
    <x v="0"/>
    <s v="NUEVO"/>
    <s v="ENERES"/>
    <d v="2026-07-09T06:49:23"/>
    <x v="2076"/>
    <n v="15487581"/>
    <s v="JUAN GUILLERMO GIRALDO DURANGO"/>
    <s v="SIN DATOS"/>
    <s v="3123831131"/>
    <x v="2245"/>
    <x v="0"/>
    <s v="190847200781532099"/>
    <x v="0"/>
    <x v="2"/>
    <s v="Region Occidente"/>
    <x v="0"/>
    <x v="0"/>
    <x v="2"/>
    <x v="2074"/>
    <s v="0 días 06:49"/>
    <x v="1518"/>
    <x v="0"/>
    <s v="SIN DATO"/>
    <s v="SIN DATO"/>
    <s v="SIN DATO"/>
    <s v="SIN DATO"/>
    <n v="-76.141634999999994"/>
    <n v="6.2436199999999999"/>
    <s v="SUR-ENE"/>
    <x v="0"/>
    <s v="1"/>
    <x v="0"/>
  </r>
  <r>
    <x v="2252"/>
    <x v="0"/>
    <s v="NUEVO"/>
    <s v="ENERES"/>
    <d v="2026-07-09T06:56:17"/>
    <x v="2077"/>
    <n v="71116049"/>
    <s v="CESAR AUGUSTO JIMENEZ MONTOYA"/>
    <s v="5435751"/>
    <s v="3108251295"/>
    <x v="2246"/>
    <x v="14"/>
    <s v="190149200683270004"/>
    <x v="14"/>
    <x v="2"/>
    <s v="Revisor Instalac. Regadas Oriente"/>
    <x v="0"/>
    <x v="0"/>
    <x v="2"/>
    <x v="2075"/>
    <s v="0 días 06:56"/>
    <x v="1519"/>
    <x v="0"/>
    <s v="SIN DATO"/>
    <s v="SIN DATO"/>
    <s v="SIN DATO"/>
    <s v="SIN DATO"/>
    <n v="-75.356105319999998"/>
    <n v="6.0887193100000001"/>
    <s v="SUR-ENE"/>
    <x v="1"/>
    <s v="1"/>
    <x v="0"/>
  </r>
  <r>
    <x v="2253"/>
    <x v="1"/>
    <s v="NUEVO"/>
    <s v="ENECNX"/>
    <d v="2026-07-09T06:59:22"/>
    <x v="2078"/>
    <n v="8026398"/>
    <s v="MIGUEL ANGEL BOTERO BAEZ"/>
    <s v="SIN DATOS"/>
    <s v="3136912987"/>
    <x v="2247"/>
    <x v="11"/>
    <s v="190318203499050001"/>
    <x v="11"/>
    <x v="1"/>
    <s v="Revisor Punto de Conexión Oriente"/>
    <x v="0"/>
    <x v="0"/>
    <x v="1"/>
    <x v="2076"/>
    <s v="0 días 06:59"/>
    <x v="1179"/>
    <x v="0"/>
    <s v="SIN DATO"/>
    <s v="SIN DATO"/>
    <s v="SIN DATO"/>
    <s v="SIN DATO"/>
    <n v="-75.446777510000004"/>
    <n v="6.2413518799999999"/>
    <s v="SUR-ENE"/>
    <x v="1"/>
    <s v="1"/>
    <x v="0"/>
  </r>
  <r>
    <x v="2254"/>
    <x v="1"/>
    <s v="NUEVO"/>
    <s v="ENECNX"/>
    <d v="2026-07-09T07:03:18"/>
    <x v="2079"/>
    <n v="8026398"/>
    <s v="MIGUEL ANGEL BOTERO BAEZ"/>
    <s v="SIN DATOS"/>
    <s v="3136912987"/>
    <x v="2248"/>
    <x v="11"/>
    <s v="190318203499060001"/>
    <x v="11"/>
    <x v="1"/>
    <s v="Revisor Punto de Conexión Oriente"/>
    <x v="0"/>
    <x v="0"/>
    <x v="1"/>
    <x v="2077"/>
    <s v="0 días 07:03"/>
    <x v="1520"/>
    <x v="0"/>
    <s v="SIN DATO"/>
    <s v="SIN DATO"/>
    <s v="SIN DATO"/>
    <s v="SIN DATO"/>
    <n v="-75.446777510000004"/>
    <n v="6.2413518799999999"/>
    <s v="SUR-ENE"/>
    <x v="1"/>
    <s v="1"/>
    <x v="0"/>
  </r>
  <r>
    <x v="2255"/>
    <x v="0"/>
    <s v="NUEVO"/>
    <s v="ENERES"/>
    <d v="2026-07-09T07:13:36"/>
    <x v="2080"/>
    <n v="43276607"/>
    <s v="VERONICA GONZALEZ JARAMILLO"/>
    <s v="SIN DATOS"/>
    <s v="3021208160"/>
    <x v="2249"/>
    <x v="56"/>
    <s v="140003200000000507"/>
    <x v="56"/>
    <x v="2"/>
    <s v="Revisor Instalac. Regadas Oriente"/>
    <x v="1"/>
    <x v="0"/>
    <x v="3"/>
    <x v="2078"/>
    <s v="0 días 07:13"/>
    <x v="1521"/>
    <x v="0"/>
    <s v="SIN DATO"/>
    <s v="SIN DATO"/>
    <s v="SIN DATO"/>
    <s v="SIN DATO"/>
    <n v="-75.528098459999995"/>
    <n v="6.1257438000000004"/>
    <s v="SUR-ENE"/>
    <x v="1"/>
    <s v="1"/>
    <x v="0"/>
  </r>
  <r>
    <x v="2256"/>
    <x v="3"/>
    <s v="NUEVO"/>
    <s v="ENEMVI"/>
    <d v="2026-07-09T07:19:09"/>
    <x v="2081"/>
    <n v="71005595"/>
    <s v="CARLOS ALIRIO HINCAPIE MUÑOZ"/>
    <s v="SIN DATOS"/>
    <s v="3117820572"/>
    <x v="2250"/>
    <x v="20"/>
    <s v="188023003205600000"/>
    <x v="20"/>
    <x v="5"/>
    <s v="ORIENTE-RMRT-Edwin F. Feria Torres"/>
    <x v="0"/>
    <x v="0"/>
    <x v="8"/>
    <x v="2079"/>
    <s v="0 días 07:19"/>
    <x v="1522"/>
    <x v="0"/>
    <s v="SIN DATO"/>
    <s v="SIN DATO"/>
    <s v="SIN DATO"/>
    <s v="SIN DATO"/>
    <n v="-75.026251000000002"/>
    <n v="6.2995150000000004"/>
    <s v="SUR-ENE"/>
    <x v="1"/>
    <s v="1"/>
    <x v="0"/>
  </r>
  <r>
    <x v="2257"/>
    <x v="1"/>
    <s v="NUEVO"/>
    <s v="ENECNX"/>
    <d v="2026-07-09T07:24:38"/>
    <x v="2082"/>
    <n v="43714390"/>
    <s v="RUBIA ESTELLA QUINTERO TABORDA"/>
    <s v="SIN DATOS"/>
    <s v="3135966914"/>
    <x v="2251"/>
    <x v="14"/>
    <s v="190149200790368103"/>
    <x v="14"/>
    <x v="1"/>
    <s v="Revisor Punto de Conexión Oriente"/>
    <x v="0"/>
    <x v="0"/>
    <x v="1"/>
    <x v="2080"/>
    <s v="0 días 07:24"/>
    <x v="1523"/>
    <x v="0"/>
    <s v="SIN DATO"/>
    <s v="SIN DATO"/>
    <s v="SIN DATO"/>
    <s v="SIN DATO"/>
    <n v="-75.31539583"/>
    <n v="6.0295538300000002"/>
    <s v="SUR-ENE"/>
    <x v="1"/>
    <s v="1"/>
    <x v="0"/>
  </r>
  <r>
    <x v="2258"/>
    <x v="1"/>
    <s v="NUEVO"/>
    <s v="ENECNX"/>
    <d v="2026-07-09T07:25:38"/>
    <x v="2083"/>
    <n v="98630011"/>
    <s v="MAURICIO ALBERTO TORRES HERRERA"/>
    <s v="3119209"/>
    <s v="3136912987"/>
    <x v="2252"/>
    <x v="11"/>
    <s v="190318204806700001"/>
    <x v="11"/>
    <x v="1"/>
    <s v="Revisor Punto de Conexión Oriente"/>
    <x v="0"/>
    <x v="0"/>
    <x v="1"/>
    <x v="2081"/>
    <s v="0 días 07:25"/>
    <x v="1524"/>
    <x v="0"/>
    <s v="SIN DATO"/>
    <s v="SIN DATO"/>
    <s v="SIN DATO"/>
    <s v="SIN DATO"/>
    <n v="-75.448728700000004"/>
    <n v="6.2406958699999997"/>
    <s v="SUR-ENE"/>
    <x v="1"/>
    <s v="1"/>
    <x v="0"/>
  </r>
  <r>
    <x v="2259"/>
    <x v="3"/>
    <s v="NUEVO"/>
    <s v="ENEMVI"/>
    <d v="2026-07-09T07:31:19"/>
    <x v="2084"/>
    <n v="1061655613"/>
    <s v="LEDER  MARIN PEREZ"/>
    <s v="SIN DATOS"/>
    <s v="3108493593"/>
    <x v="2253"/>
    <x v="6"/>
    <s v="074617301001050114"/>
    <x v="6"/>
    <x v="5"/>
    <s v="Mov Red Trans Dairo Gil"/>
    <x v="1"/>
    <x v="0"/>
    <x v="5"/>
    <x v="2082"/>
    <s v="0 días 07:31"/>
    <x v="1525"/>
    <x v="0"/>
    <s v="SIN DATO"/>
    <s v="SIN DATO"/>
    <s v="SIN DATO"/>
    <s v="SIN DATO"/>
    <n v="-75.612784000000005"/>
    <n v="6.1808550000000002"/>
    <s v="SUR-ENE"/>
    <x v="2"/>
    <s v="1"/>
    <x v="0"/>
  </r>
  <r>
    <x v="2260"/>
    <x v="0"/>
    <s v="NUEVO"/>
    <s v="ENERES"/>
    <d v="2026-07-09T07:34:05"/>
    <x v="2085"/>
    <n v="98623369"/>
    <s v="YALIN ARIAS TABARES"/>
    <s v="SIN DATOS"/>
    <s v="3145370133"/>
    <x v="2254"/>
    <x v="13"/>
    <s v="052617005100570402"/>
    <x v="13"/>
    <x v="2"/>
    <s v="METROSUR Vin. Leg. Ref. Concentrada"/>
    <x v="1"/>
    <x v="0"/>
    <x v="3"/>
    <x v="2083"/>
    <s v="0 días 07:34"/>
    <x v="1526"/>
    <x v="0"/>
    <s v="SIN DATO"/>
    <s v="SIN DATO"/>
    <s v="SIN DATO"/>
    <s v="SIN DATO"/>
    <n v="-75.584117300000003"/>
    <n v="6.2281591299999999"/>
    <s v="SUR-ENE"/>
    <x v="2"/>
    <s v="1"/>
    <x v="0"/>
  </r>
  <r>
    <x v="2261"/>
    <x v="0"/>
    <s v="NUEVO"/>
    <s v="ENERES"/>
    <d v="2026-07-09T07:42:13"/>
    <x v="2086"/>
    <n v="98623369"/>
    <s v="YALIN ARIAS TABARES"/>
    <s v="SIN DATOS"/>
    <s v="3145370133"/>
    <x v="2255"/>
    <x v="13"/>
    <s v="052617005100570401"/>
    <x v="13"/>
    <x v="2"/>
    <s v="METROSUR Vin. Leg. Ref. Concentrada"/>
    <x v="1"/>
    <x v="0"/>
    <x v="3"/>
    <x v="2084"/>
    <s v="0 días 07:42"/>
    <x v="1527"/>
    <x v="0"/>
    <s v="SIN DATO"/>
    <s v="SIN DATO"/>
    <s v="SIN DATO"/>
    <s v="SIN DATO"/>
    <n v="-75.584117300000003"/>
    <n v="6.2281591299999999"/>
    <s v="SUR-ENE"/>
    <x v="2"/>
    <s v="1"/>
    <x v="0"/>
  </r>
  <r>
    <x v="2262"/>
    <x v="0"/>
    <s v="NUEVO"/>
    <s v="ENERES"/>
    <d v="2026-07-09T07:56:31"/>
    <x v="2087"/>
    <n v="1045022268"/>
    <s v="CLAUDIA BEATRIZ VARGAS URREA"/>
    <s v="SIN DATOS"/>
    <s v="3145271143"/>
    <x v="2256"/>
    <x v="4"/>
    <s v="190698200497800001"/>
    <x v="4"/>
    <x v="2"/>
    <s v="Revisor Instalac. Regadas Oriente"/>
    <x v="0"/>
    <x v="0"/>
    <x v="2"/>
    <x v="2085"/>
    <s v="0 días 07:56"/>
    <x v="1528"/>
    <x v="0"/>
    <s v="SIN DATO"/>
    <s v="SIN DATO"/>
    <s v="SIN DATO"/>
    <s v="SIN DATO"/>
    <n v="-75.286592859999999"/>
    <n v="6.1518417100000002"/>
    <s v="SUR-ENE"/>
    <x v="1"/>
    <s v="1"/>
    <x v="0"/>
  </r>
  <r>
    <x v="2263"/>
    <x v="1"/>
    <s v="NUEVO"/>
    <s v="ENECNX"/>
    <d v="2026-07-09T07:57:26"/>
    <x v="2088"/>
    <n v="1129518671"/>
    <s v="LUIS ALBERTO NAVARRO"/>
    <s v="SIN DATOS"/>
    <s v="3202703784"/>
    <x v="2257"/>
    <x v="8"/>
    <s v="900055910002219058"/>
    <x v="8"/>
    <x v="1"/>
    <s v="Revisor Punto de Conexión Oriente"/>
    <x v="1"/>
    <x v="0"/>
    <x v="1"/>
    <x v="2086"/>
    <s v="0 días 07:57"/>
    <x v="1529"/>
    <x v="0"/>
    <s v="SIN DATO"/>
    <s v="SIN DATO"/>
    <s v="SIN DATO"/>
    <s v="SIN DATO"/>
    <n v="-74.690485766999998"/>
    <n v="5.9534019230000599"/>
    <s v="SUR-ENE"/>
    <x v="1"/>
    <s v="1"/>
    <x v="0"/>
  </r>
  <r>
    <x v="2264"/>
    <x v="1"/>
    <s v="NUEVO"/>
    <s v="ENECNX"/>
    <d v="2026-07-09T07:58:13"/>
    <x v="2089"/>
    <n v="70101732"/>
    <s v="ALEXIS BLAIR GARCIA"/>
    <s v="4423242"/>
    <s v="3136912987"/>
    <x v="2258"/>
    <x v="11"/>
    <s v="190318203499050002"/>
    <x v="11"/>
    <x v="1"/>
    <s v="Revisor Punto de Conexión Oriente"/>
    <x v="0"/>
    <x v="0"/>
    <x v="1"/>
    <x v="2087"/>
    <s v="0 días 07:58"/>
    <x v="1190"/>
    <x v="0"/>
    <s v="SIN DATO"/>
    <s v="SIN DATO"/>
    <s v="SIN DATO"/>
    <s v="SIN DATO"/>
    <n v="-75.446777510000004"/>
    <n v="6.2413518799999999"/>
    <s v="SUR-ENE"/>
    <x v="1"/>
    <s v="1"/>
    <x v="0"/>
  </r>
  <r>
    <x v="2265"/>
    <x v="3"/>
    <s v="NUEVO"/>
    <s v="ENEMVI"/>
    <d v="2026-07-09T07:58:47"/>
    <x v="2090"/>
    <n v="43543995"/>
    <s v="ADRIANA MARIA CHAVERRA GRISALEZ"/>
    <s v="SIN DATOS"/>
    <s v="3106610942"/>
    <x v="2259"/>
    <x v="13"/>
    <s v="055112004001020000"/>
    <x v="13"/>
    <x v="5"/>
    <s v="METR Mov Red Trans Anderson Castaño"/>
    <x v="1"/>
    <x v="0"/>
    <x v="5"/>
    <x v="2088"/>
    <s v="0 días 07:58"/>
    <x v="1530"/>
    <x v="0"/>
    <s v="SIN DATO"/>
    <s v="SIN DATO"/>
    <s v="SIN DATO"/>
    <s v="SIN DATO"/>
    <n v="-75.540440009999998"/>
    <n v="6.2358470700000002"/>
    <s v="SUR-ENE"/>
    <x v="2"/>
    <s v="1"/>
    <x v="0"/>
  </r>
  <r>
    <x v="2266"/>
    <x v="0"/>
    <s v="CAMBI"/>
    <s v="ENERES"/>
    <d v="2026-07-09T07:59:12"/>
    <x v="2091"/>
    <n v="901716844"/>
    <s v="PORTAL DE LOS ANGELES PH"/>
    <s v="SIN DATOS"/>
    <s v="3192327537"/>
    <x v="2260"/>
    <x v="14"/>
    <s v="190149100040978000"/>
    <x v="14"/>
    <x v="8"/>
    <s v="Revisor Instalac. Regadas Oriente"/>
    <x v="1"/>
    <x v="0"/>
    <x v="3"/>
    <x v="2089"/>
    <s v="0 días 07:59"/>
    <x v="1531"/>
    <x v="0"/>
    <s v="SIN DATO"/>
    <s v="SIN DATO"/>
    <s v="SIN DATO"/>
    <s v="SIN DATO"/>
    <n v="-75.335453000000001"/>
    <n v="6.0845000000000002"/>
    <s v="SUR-ENE"/>
    <x v="1"/>
    <s v="2"/>
    <x v="0"/>
  </r>
  <r>
    <x v="2267"/>
    <x v="2"/>
    <s v="NUEVO"/>
    <s v="ENENOR"/>
    <d v="2026-07-09T08:01:59"/>
    <x v="2092"/>
    <n v="8060634"/>
    <s v="JUAN CARLOS ARANGO SUAZA"/>
    <s v="SIN DATOS"/>
    <s v="3197526456"/>
    <x v="2261"/>
    <x v="5"/>
    <s v="181055424600000029"/>
    <x v="5"/>
    <x v="3"/>
    <s v="Revisor Instalac. Regadas Oriente"/>
    <x v="0"/>
    <x v="0"/>
    <x v="2"/>
    <x v="2090"/>
    <s v="0 días 08:01"/>
    <x v="1532"/>
    <x v="0"/>
    <s v="SIN DATO"/>
    <s v="SIN DATO"/>
    <s v="SIN DATO"/>
    <s v="SIN DATO"/>
    <n v="-75.245647770000005"/>
    <n v="6.1755836200000003"/>
    <s v="SUR-ENE"/>
    <x v="1"/>
    <s v="1"/>
    <x v="0"/>
  </r>
  <r>
    <x v="2268"/>
    <x v="1"/>
    <s v="NUEVO"/>
    <s v="ENECNX"/>
    <d v="2026-07-09T08:02:34"/>
    <x v="2093"/>
    <n v="16765827"/>
    <s v="FRANCISCO IGNACIO VELA VILLAMIL"/>
    <s v="SIN DATOS"/>
    <s v="3017841792"/>
    <x v="2262"/>
    <x v="13"/>
    <s v="051423607005811128"/>
    <x v="13"/>
    <x v="1"/>
    <s v="Revisor Puntos de Conexión Metrosur"/>
    <x v="1"/>
    <x v="0"/>
    <x v="1"/>
    <x v="2091"/>
    <s v="0 días 08:02"/>
    <x v="1533"/>
    <x v="0"/>
    <s v="SIN DATO"/>
    <s v="SIN DATO"/>
    <s v="SIN DATO"/>
    <s v="SIN DATO"/>
    <n v="-75.571680999999998"/>
    <n v="6.2230860000000003"/>
    <s v="SUR-ENE"/>
    <x v="2"/>
    <s v="1"/>
    <x v="0"/>
  </r>
  <r>
    <x v="2269"/>
    <x v="0"/>
    <s v="NUEVO"/>
    <s v="ENERES"/>
    <d v="2026-07-09T08:04:57"/>
    <x v="2094"/>
    <n v="71272907"/>
    <s v="JAVIER ARMANDO GIRALDO MONTOYA"/>
    <s v="SIN DATOS"/>
    <s v="3148617169"/>
    <x v="2263"/>
    <x v="11"/>
    <s v="190319206310450001"/>
    <x v="11"/>
    <x v="2"/>
    <s v="Revisor Instalac. Regadas Oriente"/>
    <x v="0"/>
    <x v="0"/>
    <x v="2"/>
    <x v="2092"/>
    <s v="0 días 08:04"/>
    <x v="1534"/>
    <x v="0"/>
    <s v="SIN DATO"/>
    <s v="SIN DATO"/>
    <s v="SIN DATO"/>
    <s v="SIN DATO"/>
    <n v="-75.420831370000002"/>
    <n v="6.2683847300000002"/>
    <s v="SUR-ENE"/>
    <x v="1"/>
    <s v="1"/>
    <x v="0"/>
  </r>
  <r>
    <x v="2270"/>
    <x v="0"/>
    <s v="NUEVO"/>
    <s v="ENERES"/>
    <d v="2026-07-09T08:08:29"/>
    <x v="2095"/>
    <n v="39188030"/>
    <s v="VERONICA DE JESUS TOBON MAYA"/>
    <s v="SIN DATOS"/>
    <s v="3135609851"/>
    <x v="2264"/>
    <x v="1"/>
    <s v="190377200565600002"/>
    <x v="1"/>
    <x v="2"/>
    <s v="Revisor Instalac. Regadas Oriente"/>
    <x v="0"/>
    <x v="0"/>
    <x v="2"/>
    <x v="2093"/>
    <s v="0 días 08:08"/>
    <x v="1535"/>
    <x v="0"/>
    <s v="SIN DATO"/>
    <s v="SIN DATO"/>
    <s v="SIN DATO"/>
    <s v="SIN DATO"/>
    <n v="-75.481102120000003"/>
    <n v="5.9745912299999997"/>
    <s v="SUR-ENE"/>
    <x v="1"/>
    <s v="1"/>
    <x v="0"/>
  </r>
  <r>
    <x v="2271"/>
    <x v="0"/>
    <s v="NUEVO"/>
    <s v="ENERES"/>
    <d v="2026-07-09T08:09:01"/>
    <x v="2096"/>
    <n v="21419797"/>
    <s v="MARIA GILMA RUIZ BOTERO"/>
    <s v="SIN DATOS"/>
    <s v="3126791222"/>
    <x v="2265"/>
    <x v="14"/>
    <s v="190615100640200001"/>
    <x v="14"/>
    <x v="2"/>
    <s v="Revisor Instalac. Regadas Oriente"/>
    <x v="1"/>
    <x v="0"/>
    <x v="3"/>
    <x v="2094"/>
    <s v="0 días 08:09"/>
    <x v="1536"/>
    <x v="0"/>
    <s v="SIN DATO"/>
    <s v="SIN DATO"/>
    <s v="SIN DATO"/>
    <s v="SIN DATO"/>
    <n v="-75.352585129999994"/>
    <n v="6.1260020800000001"/>
    <s v="SUR-ENE"/>
    <x v="1"/>
    <s v="1"/>
    <x v="0"/>
  </r>
  <r>
    <x v="2272"/>
    <x v="0"/>
    <s v="NUEVO"/>
    <s v="ENERES"/>
    <d v="2026-07-09T08:14:02"/>
    <x v="2097"/>
    <n v="1007271444"/>
    <s v="RENSON RICARDO RODRIGUEZ RIVAS"/>
    <s v="SIN DATOS"/>
    <s v="3113504311"/>
    <x v="2266"/>
    <x v="4"/>
    <s v="190698200049900001"/>
    <x v="4"/>
    <x v="2"/>
    <s v="Revisor Instalac. Regadas Oriente"/>
    <x v="0"/>
    <x v="0"/>
    <x v="2"/>
    <x v="2095"/>
    <s v="0 días 08:14"/>
    <x v="1537"/>
    <x v="0"/>
    <s v="SIN DATO"/>
    <s v="SIN DATO"/>
    <s v="SIN DATO"/>
    <s v="SIN DATO"/>
    <n v="-75.258094249999999"/>
    <n v="6.1594124900000002"/>
    <s v="SUR-ENE"/>
    <x v="1"/>
    <s v="1"/>
    <x v="0"/>
  </r>
  <r>
    <x v="2273"/>
    <x v="2"/>
    <s v="NUEVO"/>
    <s v="ENENOR"/>
    <d v="2026-07-09T08:22:15"/>
    <x v="2098"/>
    <n v="1037649438"/>
    <s v="LAURA RENDON ADARVE"/>
    <s v="SIN DATOS"/>
    <s v="3133291298"/>
    <x v="2267"/>
    <x v="11"/>
    <s v="190319207030601081"/>
    <x v="11"/>
    <x v="3"/>
    <s v="Revisor Instalac. Regadas Oriente"/>
    <x v="0"/>
    <x v="0"/>
    <x v="2"/>
    <x v="2096"/>
    <s v="0 días 08:22"/>
    <x v="1538"/>
    <x v="0"/>
    <s v="SIN DATO"/>
    <s v="SIN DATO"/>
    <s v="SIN DATO"/>
    <s v="SIN DATO"/>
    <n v="-75.400082789999999"/>
    <n v="6.3214751900000001"/>
    <s v="SUR-ENE"/>
    <x v="1"/>
    <s v="1"/>
    <x v="0"/>
  </r>
  <r>
    <x v="2274"/>
    <x v="0"/>
    <s v="NUEVO"/>
    <s v="ENERES"/>
    <d v="2026-07-09T08:26:31"/>
    <x v="2099"/>
    <n v="43539448"/>
    <s v="GLADYS ELENA PUERTA ORTIZ"/>
    <s v="SIN DATOS"/>
    <s v="3107304834"/>
    <x v="2268"/>
    <x v="13"/>
    <s v="084018277000650000"/>
    <x v="13"/>
    <x v="2"/>
    <s v="Revisor Instal. Regadas Metrosur"/>
    <x v="1"/>
    <x v="0"/>
    <x v="3"/>
    <x v="2097"/>
    <s v="0 días 08:26"/>
    <x v="1539"/>
    <x v="0"/>
    <s v="SIN DATO"/>
    <s v="SIN DATO"/>
    <s v="SIN DATO"/>
    <s v="SIN DATO"/>
    <n v="-75.621519000000006"/>
    <n v="6.261056"/>
    <s v="SUR-ENE"/>
    <x v="2"/>
    <s v="1"/>
    <x v="0"/>
  </r>
  <r>
    <x v="2275"/>
    <x v="1"/>
    <s v="NUEVO"/>
    <s v="ENECNX"/>
    <d v="2026-07-09T08:29:21"/>
    <x v="2100"/>
    <n v="43793956"/>
    <s v="LUISA FERNANDA SANCHEZ MARTINEZ"/>
    <s v="SIN DATOS"/>
    <s v="3136912987"/>
    <x v="2269"/>
    <x v="11"/>
    <s v="190318204806579001"/>
    <x v="11"/>
    <x v="1"/>
    <s v="Revisor Punto de Conexión Oriente"/>
    <x v="0"/>
    <x v="0"/>
    <x v="1"/>
    <x v="2098"/>
    <s v="0 días 08:29"/>
    <x v="1540"/>
    <x v="0"/>
    <s v="SIN DATO"/>
    <s v="SIN DATO"/>
    <s v="SIN DATO"/>
    <s v="SIN DATO"/>
    <n v="-75.44827076"/>
    <n v="6.2423136000000001"/>
    <s v="SUR-ENE"/>
    <x v="1"/>
    <s v="1"/>
    <x v="0"/>
  </r>
  <r>
    <x v="2276"/>
    <x v="1"/>
    <s v="NUEVO"/>
    <s v="ENECNX"/>
    <d v="2026-07-09T08:29:40"/>
    <x v="2101"/>
    <n v="1036944718"/>
    <s v="SANTIAGO JOSE ARBELAEZ HENAO"/>
    <s v="2205295"/>
    <s v="3202211148"/>
    <x v="2270"/>
    <x v="18"/>
    <s v="190617200575600000"/>
    <x v="18"/>
    <x v="1"/>
    <s v="Revisor Punto de Conexión Oriente"/>
    <x v="0"/>
    <x v="0"/>
    <x v="1"/>
    <x v="2099"/>
    <s v="0 días 08:29"/>
    <x v="1540"/>
    <x v="0"/>
    <s v="SIN DATO"/>
    <s v="SIN DATO"/>
    <s v="SIN DATO"/>
    <s v="SIN DATO"/>
    <n v="-75.420140000000004"/>
    <n v="6.1269609999999997"/>
    <s v="SUR-ENE"/>
    <x v="1"/>
    <s v="1"/>
    <x v="0"/>
  </r>
  <r>
    <x v="2277"/>
    <x v="1"/>
    <s v="NUEVO"/>
    <s v="ENECNX"/>
    <d v="2026-07-09T08:35:39"/>
    <x v="2102"/>
    <n v="27949863"/>
    <s v="SARA INES OLAYA DE CONSENGRA"/>
    <s v="SIN DATOS"/>
    <s v="3136912987"/>
    <x v="2271"/>
    <x v="11"/>
    <s v="190318204806500001"/>
    <x v="11"/>
    <x v="1"/>
    <s v="Revisor Punto de Conexión Oriente"/>
    <x v="0"/>
    <x v="0"/>
    <x v="1"/>
    <x v="2100"/>
    <s v="0 días 08:35"/>
    <x v="1541"/>
    <x v="0"/>
    <s v="SIN DATO"/>
    <s v="SIN DATO"/>
    <s v="SIN DATO"/>
    <s v="SIN DATO"/>
    <n v="-75.448951070000007"/>
    <n v="6.2411353399999996"/>
    <s v="SUR-ENE"/>
    <x v="1"/>
    <s v="1"/>
    <x v="0"/>
  </r>
  <r>
    <x v="2278"/>
    <x v="0"/>
    <s v="NUEVO"/>
    <s v="ENERES"/>
    <d v="2026-07-09T08:38:38"/>
    <x v="2103"/>
    <n v="3570350"/>
    <s v="JOHN ALEXANDER OSPINA TORO"/>
    <s v="SIN DATOS"/>
    <s v="3205115972"/>
    <x v="2272"/>
    <x v="13"/>
    <s v="084018207300560214"/>
    <x v="13"/>
    <x v="2"/>
    <s v="Revisor Instal. Regadas Metrosur"/>
    <x v="1"/>
    <x v="0"/>
    <x v="3"/>
    <x v="2101"/>
    <s v="0 días 08:38"/>
    <x v="1542"/>
    <x v="0"/>
    <s v="SIN DATO"/>
    <s v="SIN DATO"/>
    <s v="SIN DATO"/>
    <s v="SIN DATO"/>
    <n v="-75.622326659999999"/>
    <n v="6.2605106499999996"/>
    <s v="SUR-ENE"/>
    <x v="2"/>
    <s v="1"/>
    <x v="0"/>
  </r>
  <r>
    <x v="2279"/>
    <x v="1"/>
    <s v="NUEVO"/>
    <s v="ENECNX"/>
    <d v="2026-07-09T08:42:03"/>
    <x v="2104"/>
    <n v="8110105529"/>
    <s v="ACUEDUCTO LA CLARA"/>
    <s v="SIN DATOS"/>
    <s v="3104270466"/>
    <x v="2273"/>
    <x v="11"/>
    <s v="190319206308490001"/>
    <x v="11"/>
    <x v="1"/>
    <s v="Revisor Punto de Conexión Oriente"/>
    <x v="0"/>
    <x v="0"/>
    <x v="1"/>
    <x v="2102"/>
    <s v="0 días 08:42"/>
    <x v="1543"/>
    <x v="0"/>
    <s v="SIN DATO"/>
    <s v="SIN DATO"/>
    <s v="SIN DATO"/>
    <s v="SIN DATO"/>
    <n v="-75.417339310000003"/>
    <n v="6.2726910599999997"/>
    <s v="SUR-ENE"/>
    <x v="1"/>
    <s v="1"/>
    <x v="0"/>
  </r>
  <r>
    <x v="2280"/>
    <x v="0"/>
    <s v="NUEVO"/>
    <s v="ENEDOM"/>
    <d v="2026-07-09T08:50:39"/>
    <x v="2105"/>
    <n v="70504013"/>
    <s v="HERNANDO DE JESUS RAMIREZ POSADA"/>
    <s v="6208823"/>
    <s v="3116430860"/>
    <x v="2274"/>
    <x v="6"/>
    <s v="163017554000000000"/>
    <x v="6"/>
    <x v="4"/>
    <s v="METROSUR Vin. Legal. y Ref. Rega."/>
    <x v="1"/>
    <x v="0"/>
    <x v="4"/>
    <x v="2103"/>
    <s v="0 días 08:50"/>
    <x v="397"/>
    <x v="0"/>
    <s v="SIN DATO"/>
    <s v="SIN DATO"/>
    <s v="SIN DATO"/>
    <s v="SIN DATO"/>
    <n v="-75.617070170000005"/>
    <n v="6.1782319299999999"/>
    <s v="SUR-ENE"/>
    <x v="2"/>
    <s v="1"/>
    <x v="0"/>
  </r>
  <r>
    <x v="2281"/>
    <x v="0"/>
    <s v="NUEVO"/>
    <s v="ENERES"/>
    <d v="2026-07-09T08:55:24"/>
    <x v="2106"/>
    <n v="71085940"/>
    <s v="DAIRO DE JESUS PALACIO ACEVEDO"/>
    <s v="SIN DATOS"/>
    <s v="3226785804"/>
    <x v="2275"/>
    <x v="16"/>
    <s v="190735101189600200"/>
    <x v="16"/>
    <x v="2"/>
    <s v="Region Nordeste"/>
    <x v="1"/>
    <x v="0"/>
    <x v="3"/>
    <x v="2104"/>
    <s v="0 días 08:55"/>
    <x v="1544"/>
    <x v="0"/>
    <s v="SIN DATO"/>
    <s v="SIN DATO"/>
    <s v="SIN DATO"/>
    <s v="SIN DATO"/>
    <n v="-74.69825487"/>
    <n v="7.0760273700000003"/>
    <s v="SUR-ENE"/>
    <x v="4"/>
    <s v="1"/>
    <x v="0"/>
  </r>
  <r>
    <x v="2282"/>
    <x v="1"/>
    <s v="NUEVO"/>
    <s v="ENECNX"/>
    <d v="2026-07-09T09:03:35"/>
    <x v="2107"/>
    <n v="71117695"/>
    <s v="WILFREDO LOPEZ BETANCUR"/>
    <s v="SIN DATOS"/>
    <s v="3104030148"/>
    <x v="2276"/>
    <x v="14"/>
    <s v="190149100081910000"/>
    <x v="14"/>
    <x v="1"/>
    <s v="Revisor Punto de Conexión Oriente"/>
    <x v="1"/>
    <x v="0"/>
    <x v="1"/>
    <x v="2105"/>
    <s v="0 días 09:03"/>
    <x v="1545"/>
    <x v="0"/>
    <s v="SIN DATO"/>
    <s v="SIN DATO"/>
    <s v="SIN DATO"/>
    <s v="SIN DATO"/>
    <n v="-75.336297999999999"/>
    <n v="6.093788"/>
    <s v="SUR-ENE"/>
    <x v="1"/>
    <s v="1"/>
    <x v="0"/>
  </r>
  <r>
    <x v="2283"/>
    <x v="1"/>
    <s v="NUEVO"/>
    <s v="ENECNX"/>
    <d v="2026-07-09T09:04:05"/>
    <x v="2108"/>
    <n v="890907106"/>
    <s v="MUNICIPIO ENVIGADO"/>
    <s v="3394064"/>
    <s v="3207175025"/>
    <x v="2277"/>
    <x v="44"/>
    <s v="022220002000306100"/>
    <x v="44"/>
    <x v="1"/>
    <s v="Revisor Puntos de Conexión Metrosur"/>
    <x v="1"/>
    <x v="0"/>
    <x v="1"/>
    <x v="2106"/>
    <s v="0 días 09:04"/>
    <x v="225"/>
    <x v="0"/>
    <s v="SIN DATO"/>
    <s v="SIN DATO"/>
    <s v="SIN DATO"/>
    <s v="SIN DATO"/>
    <n v="-75.561159000000004"/>
    <n v="6.1759630000000003"/>
    <s v="SUR-ENE"/>
    <x v="2"/>
    <s v="1"/>
    <x v="0"/>
  </r>
  <r>
    <x v="2284"/>
    <x v="2"/>
    <s v="NUEVO"/>
    <s v="ENENOR"/>
    <d v="2026-07-09T09:06:17"/>
    <x v="2109"/>
    <n v="70905463"/>
    <s v="WILLY YEISON VASQUEZ ZULUAGA"/>
    <s v="SIN DATOS"/>
    <s v="3004192004"/>
    <x v="2278"/>
    <x v="9"/>
    <s v="190440200603866001"/>
    <x v="9"/>
    <x v="3"/>
    <s v="Revisor Instalac. Regadas Oriente"/>
    <x v="0"/>
    <x v="0"/>
    <x v="2"/>
    <x v="2107"/>
    <s v="0 días 09:06"/>
    <x v="1546"/>
    <x v="0"/>
    <s v="SIN DATO"/>
    <s v="SIN DATO"/>
    <s v="SIN DATO"/>
    <s v="SIN DATO"/>
    <n v="-75.328952200000003"/>
    <n v="6.1612547500000003"/>
    <s v="SUR-ENE"/>
    <x v="1"/>
    <s v="1"/>
    <x v="0"/>
  </r>
  <r>
    <x v="2285"/>
    <x v="0"/>
    <s v="NUEVO"/>
    <s v="ENERES"/>
    <d v="2026-07-09T09:07:44"/>
    <x v="2110"/>
    <n v="43468557"/>
    <s v="ROSA INES SERNA ARISTIZABAL"/>
    <s v="SIN DATOS"/>
    <s v="3233057467"/>
    <x v="2279"/>
    <x v="9"/>
    <s v="190439100158685301"/>
    <x v="9"/>
    <x v="2"/>
    <s v="Revisor Instalac. Regadas Oriente"/>
    <x v="1"/>
    <x v="0"/>
    <x v="3"/>
    <x v="2108"/>
    <s v="0 días 09:07"/>
    <x v="340"/>
    <x v="0"/>
    <s v="SIN DATO"/>
    <s v="SIN DATO"/>
    <s v="SIN DATO"/>
    <s v="SIN DATO"/>
    <n v="-75.331575000000001"/>
    <n v="6.1755430000000002"/>
    <s v="SUR-ENE"/>
    <x v="1"/>
    <s v="1"/>
    <x v="0"/>
  </r>
  <r>
    <x v="2286"/>
    <x v="0"/>
    <s v="NUEVO"/>
    <s v="ENEDOM"/>
    <d v="2026-07-09T09:08:55"/>
    <x v="2111"/>
    <n v="1039290308"/>
    <s v="CAROLINA GEORGE RIVERA"/>
    <s v="SIN DATOS"/>
    <s v="3137258206"/>
    <x v="2280"/>
    <x v="13"/>
    <s v="055918117120620236"/>
    <x v="13"/>
    <x v="4"/>
    <s v="METROSUR Vin. Legal. y Ref. Rega."/>
    <x v="1"/>
    <x v="0"/>
    <x v="4"/>
    <x v="2109"/>
    <s v="0 días 09:08"/>
    <x v="1547"/>
    <x v="0"/>
    <s v="SIN DATO"/>
    <s v="SIN DATO"/>
    <s v="SIN DATO"/>
    <s v="SIN DATO"/>
    <n v="-75.606782999999993"/>
    <n v="6.2743029999999997"/>
    <s v="SUR-ENE"/>
    <x v="2"/>
    <s v="1"/>
    <x v="0"/>
  </r>
  <r>
    <x v="2287"/>
    <x v="0"/>
    <s v="NUEVO"/>
    <s v="ENERES"/>
    <d v="2026-07-09T09:09:03"/>
    <x v="2112"/>
    <n v="15356056"/>
    <s v="HERNAN ALONSO ARBOLEDA POSADA"/>
    <s v="SIN DATOS"/>
    <s v="3232297883"/>
    <x v="2281"/>
    <x v="90"/>
    <s v="900050020002219134"/>
    <x v="88"/>
    <x v="2"/>
    <s v="Revisor Instalac. Regadas Oriente"/>
    <x v="1"/>
    <x v="0"/>
    <x v="3"/>
    <x v="2110"/>
    <s v="0 días 09:09"/>
    <x v="1548"/>
    <x v="0"/>
    <s v="SIN DATO"/>
    <s v="SIN DATO"/>
    <s v="SIN DATO"/>
    <s v="SIN DATO"/>
    <n v="-75.438440944000007"/>
    <n v="5.8038435880000598"/>
    <s v="SUR-ENE"/>
    <x v="1"/>
    <s v="1"/>
    <x v="0"/>
  </r>
  <r>
    <x v="2288"/>
    <x v="0"/>
    <s v="NUEVO"/>
    <s v="ENERES"/>
    <d v="2026-07-09T09:12:25"/>
    <x v="2113"/>
    <n v="43468557"/>
    <s v="ROSA INES SERNA ARISTIZABAL"/>
    <s v="SIN DATOS"/>
    <s v="3233057467"/>
    <x v="2282"/>
    <x v="9"/>
    <s v="190439100158685401"/>
    <x v="9"/>
    <x v="2"/>
    <s v="Revisor Instalac. Regadas Oriente"/>
    <x v="1"/>
    <x v="0"/>
    <x v="3"/>
    <x v="2111"/>
    <s v="0 días 09:12"/>
    <x v="1549"/>
    <x v="0"/>
    <s v="SIN DATO"/>
    <s v="SIN DATO"/>
    <s v="SIN DATO"/>
    <s v="SIN DATO"/>
    <n v="-75.331575000000001"/>
    <n v="6.1755430000000002"/>
    <s v="SUR-ENE"/>
    <x v="1"/>
    <s v="1"/>
    <x v="0"/>
  </r>
  <r>
    <x v="2289"/>
    <x v="0"/>
    <s v="NUEVO"/>
    <s v="ENERES"/>
    <d v="2026-07-09T09:16:38"/>
    <x v="2114"/>
    <n v="21626328"/>
    <s v="MARGARITA MARIA ALZATE URREA"/>
    <s v="5431811"/>
    <s v="3148114869"/>
    <x v="2283"/>
    <x v="14"/>
    <s v="190149100034400001"/>
    <x v="14"/>
    <x v="2"/>
    <s v="Revisor Instalac. Regadas Oriente"/>
    <x v="1"/>
    <x v="0"/>
    <x v="3"/>
    <x v="2112"/>
    <s v="0 días 09:16"/>
    <x v="1550"/>
    <x v="0"/>
    <s v="SIN DATO"/>
    <s v="SIN DATO"/>
    <s v="SIN DATO"/>
    <s v="SIN DATO"/>
    <n v="-75.336292999999998"/>
    <n v="6.0876130000000002"/>
    <s v="SUR-ENE"/>
    <x v="1"/>
    <s v="1"/>
    <x v="0"/>
  </r>
  <r>
    <x v="2290"/>
    <x v="0"/>
    <s v="NUEVO"/>
    <s v="ENEDOM"/>
    <d v="2026-07-09T09:17:28"/>
    <x v="2115"/>
    <n v="45533778"/>
    <s v="KATERINE ROBLEDO GUERRA"/>
    <s v="SIN DATOS"/>
    <s v="3115950512"/>
    <x v="2284"/>
    <x v="9"/>
    <s v="900054400002219171"/>
    <x v="9"/>
    <x v="4"/>
    <s v="Habilitación Viviendas Oriente"/>
    <x v="1"/>
    <x v="0"/>
    <x v="4"/>
    <x v="2113"/>
    <s v="0 días 09:17"/>
    <x v="1551"/>
    <x v="0"/>
    <s v="SIN DATO"/>
    <s v="SIN DATO"/>
    <s v="SIN DATO"/>
    <s v="SIN DATO"/>
    <n v="-75.302889117000007"/>
    <n v="6.1865375130000801"/>
    <s v="SUR-ENE"/>
    <x v="1"/>
    <s v="1"/>
    <x v="0"/>
  </r>
  <r>
    <x v="2291"/>
    <x v="0"/>
    <s v="NUEVO"/>
    <s v="ENERES"/>
    <d v="2026-07-09T09:19:08"/>
    <x v="2116"/>
    <n v="8263260"/>
    <s v="ADOLFO DE JESUS CALLE ORREGO"/>
    <s v="SIN DATOS"/>
    <s v="3152276591"/>
    <x v="2285"/>
    <x v="2"/>
    <s v="190138200404018010"/>
    <x v="2"/>
    <x v="2"/>
    <s v="Region Occidente"/>
    <x v="0"/>
    <x v="0"/>
    <x v="2"/>
    <x v="2114"/>
    <s v="0 días 09:19"/>
    <x v="1552"/>
    <x v="0"/>
    <s v="SIN DATO"/>
    <s v="SIN DATO"/>
    <s v="SIN DATO"/>
    <s v="SIN DATO"/>
    <n v="-76.035640999999998"/>
    <n v="6.7619670000000003"/>
    <s v="SUR-ENE"/>
    <x v="0"/>
    <s v="1"/>
    <x v="0"/>
  </r>
  <r>
    <x v="2292"/>
    <x v="1"/>
    <s v="NUEVO"/>
    <s v="ENECNX"/>
    <d v="2026-07-09T09:26:00"/>
    <x v="2117"/>
    <n v="46648276"/>
    <s v="LUCELLY ALVAREZ QUICENO"/>
    <s v="SIN DATOS"/>
    <s v="3135609663"/>
    <x v="2286"/>
    <x v="8"/>
    <s v="190585200452650000"/>
    <x v="8"/>
    <x v="1"/>
    <s v="Revisor Punto de Conexión Oriente"/>
    <x v="0"/>
    <x v="0"/>
    <x v="1"/>
    <x v="2115"/>
    <s v="0 días 09:26"/>
    <x v="1553"/>
    <x v="0"/>
    <s v="SIN DATO"/>
    <s v="SIN DATO"/>
    <s v="SIN DATO"/>
    <s v="SIN DATO"/>
    <n v="-74.587346999999994"/>
    <n v="5.9891949999999996"/>
    <s v="SUR-ENE"/>
    <x v="1"/>
    <s v="1"/>
    <x v="0"/>
  </r>
  <r>
    <x v="2293"/>
    <x v="0"/>
    <s v="NUEVO"/>
    <s v="ENERES"/>
    <d v="2026-07-09T09:26:20"/>
    <x v="2118"/>
    <n v="71331957"/>
    <s v="GUILLERMO LEON PELAEZ SALAZAR"/>
    <s v="SIN DATOS"/>
    <s v="3135609851"/>
    <x v="2287"/>
    <x v="1"/>
    <s v="190376200497450002"/>
    <x v="1"/>
    <x v="2"/>
    <s v="Revisor Instalac. Regadas Oriente"/>
    <x v="0"/>
    <x v="0"/>
    <x v="2"/>
    <x v="2116"/>
    <s v="0 días 09:26"/>
    <x v="1554"/>
    <x v="0"/>
    <s v="SIN DATO"/>
    <s v="SIN DATO"/>
    <s v="SIN DATO"/>
    <s v="SIN DATO"/>
    <n v="-75.435030330000004"/>
    <n v="6.0035847899999997"/>
    <s v="SUR-ENE"/>
    <x v="1"/>
    <s v="1"/>
    <x v="0"/>
  </r>
  <r>
    <x v="2294"/>
    <x v="1"/>
    <s v="NUEVO"/>
    <s v="ENECNX"/>
    <d v="2026-07-09T09:26:47"/>
    <x v="2119"/>
    <n v="1017213434"/>
    <s v="JHONY ALEJANDRO GARCIA MESA"/>
    <s v="5111080"/>
    <s v="3113643016"/>
    <x v="2288"/>
    <x v="13"/>
    <s v="056525001100320000"/>
    <x v="13"/>
    <x v="1"/>
    <s v="Revisor Puntos de Conexión Metrosur"/>
    <x v="1"/>
    <x v="0"/>
    <x v="1"/>
    <x v="2117"/>
    <s v="0 días 09:26"/>
    <x v="1553"/>
    <x v="0"/>
    <s v="SIN DATO"/>
    <s v="SIN DATO"/>
    <s v="SIN DATO"/>
    <s v="SIN DATO"/>
    <n v="-75.568842700000005"/>
    <n v="6.2610060000000001"/>
    <s v="SUR-ENE"/>
    <x v="2"/>
    <s v="1"/>
    <x v="0"/>
  </r>
  <r>
    <x v="2295"/>
    <x v="3"/>
    <s v="NUEVO"/>
    <s v="ENEMVI"/>
    <d v="2026-07-09T09:30:14"/>
    <x v="2120"/>
    <n v="1015278317"/>
    <s v="CAMILO ARBOLEDA SALDARRIAGA"/>
    <s v="SIN DATOS"/>
    <s v="3217826350"/>
    <x v="2289"/>
    <x v="67"/>
    <s v="190036100109600001"/>
    <x v="67"/>
    <x v="5"/>
    <s v="Equipo Movimiento de Redes Suroeste"/>
    <x v="1"/>
    <x v="0"/>
    <x v="5"/>
    <x v="2118"/>
    <s v="0 días 09:30"/>
    <x v="1555"/>
    <x v="0"/>
    <s v="SIN DATO"/>
    <s v="SIN DATO"/>
    <s v="SIN DATO"/>
    <s v="SIN DATO"/>
    <n v="-75.710618999999994"/>
    <n v="6.112806"/>
    <s v="SUR-ENE"/>
    <x v="3"/>
    <s v="1"/>
    <x v="0"/>
  </r>
  <r>
    <x v="2296"/>
    <x v="1"/>
    <s v="NUEVO"/>
    <s v="ENECNX"/>
    <d v="2026-07-09T09:30:19"/>
    <x v="2121"/>
    <n v="1152208341"/>
    <s v="ANA DUQUE"/>
    <s v="SIN DATOS"/>
    <s v="3002120624"/>
    <x v="2290"/>
    <x v="56"/>
    <s v="900056070002170623"/>
    <x v="56"/>
    <x v="1"/>
    <s v="Revisor Punto de Conexión Oriente"/>
    <x v="1"/>
    <x v="0"/>
    <x v="1"/>
    <x v="2119"/>
    <s v="0 días 09:30"/>
    <x v="1556"/>
    <x v="0"/>
    <s v="SIN DATO"/>
    <s v="SIN DATO"/>
    <s v="SIN DATO"/>
    <s v="SIN DATO"/>
    <n v="-75.515626435999906"/>
    <n v="6.0536029900000603"/>
    <s v="SUR-ENE"/>
    <x v="1"/>
    <s v="1"/>
    <x v="0"/>
  </r>
  <r>
    <x v="2297"/>
    <x v="0"/>
    <s v="NUEVO"/>
    <s v="ENERES"/>
    <d v="2026-07-09T09:31:20"/>
    <x v="2122"/>
    <n v="15356056"/>
    <s v="HERNAN ALONSO ARBOLEDA POSADA"/>
    <s v="SIN DATOS"/>
    <s v="3232297883"/>
    <x v="2291"/>
    <x v="90"/>
    <s v="900050020002219173"/>
    <x v="88"/>
    <x v="2"/>
    <s v="Revisor Instalac. Regadas Oriente"/>
    <x v="1"/>
    <x v="0"/>
    <x v="3"/>
    <x v="2120"/>
    <s v="0 días 09:31"/>
    <x v="1557"/>
    <x v="0"/>
    <s v="SIN DATO"/>
    <s v="SIN DATO"/>
    <s v="SIN DATO"/>
    <s v="SIN DATO"/>
    <n v="-75.438440944000007"/>
    <n v="5.8038435880000598"/>
    <s v="SUR-ENE"/>
    <x v="1"/>
    <s v="1"/>
    <x v="0"/>
  </r>
  <r>
    <x v="2298"/>
    <x v="0"/>
    <s v="NUEVO"/>
    <s v="ENERES"/>
    <d v="2026-07-09T09:31:23"/>
    <x v="2123"/>
    <n v="15435422"/>
    <s v="JOHN JAIME CARDONA SERNA"/>
    <s v="5313315"/>
    <s v="3116189557"/>
    <x v="2292"/>
    <x v="18"/>
    <s v="190616200233350001"/>
    <x v="18"/>
    <x v="2"/>
    <s v="Revisor Instalac. Regadas Oriente"/>
    <x v="0"/>
    <x v="0"/>
    <x v="2"/>
    <x v="2121"/>
    <s v="0 días 09:31"/>
    <x v="1558"/>
    <x v="0"/>
    <s v="SIN DATO"/>
    <s v="SIN DATO"/>
    <s v="SIN DATO"/>
    <s v="SIN DATO"/>
    <n v="-75.375490909999996"/>
    <n v="6.1872807300000003"/>
    <s v="SUR-ENE"/>
    <x v="1"/>
    <s v="1"/>
    <x v="0"/>
  </r>
  <r>
    <x v="2299"/>
    <x v="0"/>
    <s v="NUEVO"/>
    <s v="ENERES"/>
    <d v="2026-07-09T09:31:52"/>
    <x v="2124"/>
    <n v="43032982"/>
    <s v="LUZ MERCEDES TABARES CARDONA"/>
    <s v="SIN DATOS"/>
    <s v="3127183786"/>
    <x v="2293"/>
    <x v="13"/>
    <s v="053921108000550401"/>
    <x v="13"/>
    <x v="2"/>
    <s v="METROSUR Vin. Leg. Ref. Concentrada"/>
    <x v="1"/>
    <x v="0"/>
    <x v="3"/>
    <x v="2122"/>
    <s v="0 días 09:31"/>
    <x v="1557"/>
    <x v="0"/>
    <s v="SIN DATO"/>
    <s v="SIN DATO"/>
    <s v="SIN DATO"/>
    <s v="SIN DATO"/>
    <n v="-75.611397389999993"/>
    <n v="6.2503608499999999"/>
    <s v="SUR-ENE"/>
    <x v="2"/>
    <s v="1"/>
    <x v="0"/>
  </r>
  <r>
    <x v="2300"/>
    <x v="0"/>
    <s v="NUEVO"/>
    <s v="ENERES"/>
    <d v="2026-07-09T09:33:45"/>
    <x v="2125"/>
    <n v="43032982"/>
    <s v="LUZ MERCEDES TABARES CARDONA"/>
    <s v="SIN DATOS"/>
    <s v="3127183786"/>
    <x v="2294"/>
    <x v="13"/>
    <s v="053921108000550402"/>
    <x v="13"/>
    <x v="2"/>
    <s v="METROSUR Vin. Leg. Ref. Concentrada"/>
    <x v="1"/>
    <x v="0"/>
    <x v="3"/>
    <x v="2123"/>
    <s v="0 días 09:33"/>
    <x v="1209"/>
    <x v="0"/>
    <s v="SIN DATO"/>
    <s v="SIN DATO"/>
    <s v="SIN DATO"/>
    <s v="SIN DATO"/>
    <n v="-75.611397389999993"/>
    <n v="6.2503608499999999"/>
    <s v="SUR-ENE"/>
    <x v="2"/>
    <s v="1"/>
    <x v="0"/>
  </r>
  <r>
    <x v="2301"/>
    <x v="1"/>
    <s v="NUEVO"/>
    <s v="ENECNX"/>
    <d v="2026-07-09T09:35:55"/>
    <x v="2126"/>
    <n v="71782225"/>
    <s v="JHON JAIRO RAMIREZ BETANCUR"/>
    <s v="3888846"/>
    <s v="3206054556"/>
    <x v="2295"/>
    <x v="13"/>
    <s v="081118000000470301"/>
    <x v="13"/>
    <x v="1"/>
    <s v="Revisor Puntos de Conexión Metrosur"/>
    <x v="1"/>
    <x v="0"/>
    <x v="1"/>
    <x v="2124"/>
    <s v="0 días 09:35"/>
    <x v="1559"/>
    <x v="0"/>
    <s v="SIN DATO"/>
    <s v="SIN DATO"/>
    <s v="SIN DATO"/>
    <s v="SIN DATO"/>
    <n v="-75.633400100000003"/>
    <n v="6.2231820000000004"/>
    <s v="SUR-ENE"/>
    <x v="2"/>
    <s v="1"/>
    <x v="0"/>
  </r>
  <r>
    <x v="2302"/>
    <x v="0"/>
    <s v="CAMBI"/>
    <s v="ENERES"/>
    <d v="2026-07-09T09:36:29"/>
    <x v="2127"/>
    <n v="71363998"/>
    <s v="ESTEBAN MUÑOZ PATIÑO"/>
    <s v="SIN DATOS"/>
    <s v="3175152250"/>
    <x v="2296"/>
    <x v="13"/>
    <s v="114005014000000000"/>
    <x v="13"/>
    <x v="8"/>
    <s v="METROSUR Vin. Leg. Ref. Concentrada"/>
    <x v="1"/>
    <x v="0"/>
    <x v="3"/>
    <x v="2125"/>
    <s v="0 días 09:36"/>
    <x v="1560"/>
    <x v="0"/>
    <s v="SIN DATO"/>
    <s v="SIN DATO"/>
    <s v="SIN DATO"/>
    <s v="SIN DATO"/>
    <n v="-75.625920519999994"/>
    <n v="6.2011462699999997"/>
    <s v="SUR-ENE"/>
    <x v="2"/>
    <s v="2"/>
    <x v="0"/>
  </r>
  <r>
    <x v="2303"/>
    <x v="4"/>
    <s v="RETIR"/>
    <s v="ENEPRE"/>
    <d v="2026-07-09T09:36:36"/>
    <x v="2128"/>
    <n v="1020414787"/>
    <s v="YAMILE ANDREA GIRALDO RAMIREZ"/>
    <s v="SIN DATOS"/>
    <s v="3043433970"/>
    <x v="2297"/>
    <x v="13"/>
    <s v="053314004300411841-ENEPRE"/>
    <x v="13"/>
    <x v="7"/>
    <s v="Energía Prepago Metrosur"/>
    <x v="1"/>
    <x v="0"/>
    <x v="7"/>
    <x v="2126"/>
    <s v="0 días 09:36"/>
    <x v="1561"/>
    <x v="0"/>
    <s v="SIN DATO"/>
    <s v="SIN DATO"/>
    <s v="SIN DATO"/>
    <s v="SIN DATO"/>
    <n v="-75.562403000000003"/>
    <n v="6.2328070000000002"/>
    <s v="SUR-ENE"/>
    <x v="2"/>
    <s v="1"/>
    <x v="0"/>
  </r>
  <r>
    <x v="2304"/>
    <x v="1"/>
    <s v="NUEVO"/>
    <s v="ENECNX"/>
    <d v="2026-07-09T09:37:01"/>
    <x v="2129"/>
    <n v="2706108"/>
    <s v="JESUS ALBERTO GARCIA PALACIO"/>
    <s v="SIN DATOS"/>
    <s v="3042740221"/>
    <x v="2298"/>
    <x v="21"/>
    <s v="190605100005115000"/>
    <x v="21"/>
    <x v="1"/>
    <s v="Region Nordeste"/>
    <x v="1"/>
    <x v="0"/>
    <x v="1"/>
    <x v="2127"/>
    <s v="0 días 09:37"/>
    <x v="1562"/>
    <x v="0"/>
    <s v="SIN DATO"/>
    <s v="SIN DATO"/>
    <s v="SIN DATO"/>
    <s v="SIN DATO"/>
    <n v="-74.741135"/>
    <n v="6.945208"/>
    <s v="SUR-ENE"/>
    <x v="4"/>
    <s v="1"/>
    <x v="0"/>
  </r>
  <r>
    <x v="2305"/>
    <x v="0"/>
    <s v="NUEVO"/>
    <s v="ENERES"/>
    <d v="2026-07-09T09:40:25"/>
    <x v="2130"/>
    <n v="1039622292"/>
    <s v="RODOLFO DE JESUS LOPERA ALVAREZ"/>
    <s v="SIN DATOS"/>
    <s v="3045483784"/>
    <x v="2299"/>
    <x v="10"/>
    <s v="190411200787000002"/>
    <x v="10"/>
    <x v="2"/>
    <s v="Region Occidente"/>
    <x v="0"/>
    <x v="0"/>
    <x v="2"/>
    <x v="2128"/>
    <s v="0 días 09:40"/>
    <x v="1563"/>
    <x v="0"/>
    <s v="SIN DATO"/>
    <s v="SIN DATO"/>
    <s v="SIN DATO"/>
    <s v="SIN DATO"/>
    <n v="-75.827606970000005"/>
    <n v="6.78003248"/>
    <s v="SUR-ENE"/>
    <x v="0"/>
    <s v="1"/>
    <x v="0"/>
  </r>
  <r>
    <x v="2306"/>
    <x v="1"/>
    <s v="NUEVO"/>
    <s v="ENECNX"/>
    <d v="2026-07-09T09:41:22"/>
    <x v="2131"/>
    <n v="71482404"/>
    <s v="ANDRES VALENCIA CUERVO"/>
    <s v="SIN DATOS"/>
    <s v="3127023798"/>
    <x v="2300"/>
    <x v="8"/>
    <s v="190584100087470201"/>
    <x v="8"/>
    <x v="1"/>
    <s v="Revisor Punto de Conexión Oriente"/>
    <x v="1"/>
    <x v="0"/>
    <x v="1"/>
    <x v="2129"/>
    <s v="0 días 09:41"/>
    <x v="1564"/>
    <x v="0"/>
    <s v="SIN DATO"/>
    <s v="SIN DATO"/>
    <s v="SIN DATO"/>
    <s v="SIN DATO"/>
    <n v="-74.732316999999995"/>
    <n v="5.9008070000000004"/>
    <s v="SUR-ENE"/>
    <x v="1"/>
    <s v="1"/>
    <x v="0"/>
  </r>
  <r>
    <x v="2307"/>
    <x v="0"/>
    <s v="NUEVO"/>
    <s v="ENERES"/>
    <d v="2026-07-09T09:41:34"/>
    <x v="2132"/>
    <n v="71495625"/>
    <s v="LUIS FERNANDO ISAZA CAMPILLO"/>
    <s v="SIN DATOS"/>
    <s v="3128170514"/>
    <x v="2301"/>
    <x v="79"/>
    <s v="190209100183790005"/>
    <x v="78"/>
    <x v="2"/>
    <s v="Revisor Instala. Regadas Suroeste"/>
    <x v="1"/>
    <x v="0"/>
    <x v="3"/>
    <x v="2130"/>
    <s v="0 días 09:41"/>
    <x v="1565"/>
    <x v="0"/>
    <s v="SIN DATO"/>
    <s v="SIN DATO"/>
    <s v="SIN DATO"/>
    <s v="SIN DATO"/>
    <n v="-75.908909899999998"/>
    <n v="6.0487366199999997"/>
    <s v="SUR-ENE"/>
    <x v="3"/>
    <s v="1"/>
    <x v="0"/>
  </r>
  <r>
    <x v="2308"/>
    <x v="1"/>
    <s v="NUEVO"/>
    <s v="ENECNX"/>
    <d v="2026-07-09T09:43:04"/>
    <x v="2133"/>
    <n v="71383632"/>
    <s v="JADER ALONSO ACOSTA GUARIN"/>
    <s v="SIN DATOS"/>
    <s v="3013902620"/>
    <x v="2302"/>
    <x v="13"/>
    <s v="055216105110330000"/>
    <x v="13"/>
    <x v="1"/>
    <s v="Revisor Puntos de Conexión Metrosur"/>
    <x v="1"/>
    <x v="0"/>
    <x v="1"/>
    <x v="2131"/>
    <s v="0 días 09:43"/>
    <x v="1566"/>
    <x v="0"/>
    <s v="SIN DATO"/>
    <s v="SIN DATO"/>
    <s v="SIN DATO"/>
    <s v="SIN DATO"/>
    <n v="-75.545861830000007"/>
    <n v="6.2450164700000004"/>
    <s v="SUR-ENE"/>
    <x v="2"/>
    <s v="1"/>
    <x v="0"/>
  </r>
  <r>
    <x v="2309"/>
    <x v="3"/>
    <s v="NUEVO"/>
    <s v="ENEMVI"/>
    <d v="2026-07-09T09:46:39"/>
    <x v="2134"/>
    <n v="21580502"/>
    <s v="ELIZABETH AGUINAGA BORJA"/>
    <s v="SIN DATOS"/>
    <s v="3116184632"/>
    <x v="2303"/>
    <x v="17"/>
    <s v="190113100055000000"/>
    <x v="17"/>
    <x v="5"/>
    <s v="Region Occidente"/>
    <x v="1"/>
    <x v="0"/>
    <x v="5"/>
    <x v="2132"/>
    <s v="0 días 09:46"/>
    <x v="1567"/>
    <x v="0"/>
    <s v="SIN DATO"/>
    <s v="SIN DATO"/>
    <s v="SIN DATO"/>
    <s v="SIN DATO"/>
    <n v="-75.905715299999997"/>
    <n v="6.7220583600000001"/>
    <s v="SUR-ENE"/>
    <x v="0"/>
    <s v="1"/>
    <x v="0"/>
  </r>
  <r>
    <x v="2310"/>
    <x v="3"/>
    <s v="NUEVO"/>
    <s v="ENEMVI"/>
    <d v="2026-07-09T09:53:15"/>
    <x v="2135"/>
    <n v="42774513"/>
    <s v="ADRIANA PATRICIA ARIAS MORENO"/>
    <s v="3585131"/>
    <s v="3008483198"/>
    <x v="2304"/>
    <x v="11"/>
    <s v="190318203406650000"/>
    <x v="11"/>
    <x v="5"/>
    <s v="ORIENTE-RMRT-Edwin F. Feria Torres"/>
    <x v="0"/>
    <x v="0"/>
    <x v="8"/>
    <x v="2133"/>
    <s v="0 días 09:53"/>
    <x v="1568"/>
    <x v="0"/>
    <s v="SIN DATO"/>
    <s v="SIN DATO"/>
    <s v="SIN DATO"/>
    <s v="SIN DATO"/>
    <n v="-75.438358190000002"/>
    <n v="6.2600803799999998"/>
    <s v="SUR-ENE"/>
    <x v="1"/>
    <s v="1"/>
    <x v="0"/>
  </r>
  <r>
    <x v="2311"/>
    <x v="1"/>
    <s v="NUEVO"/>
    <s v="ENECNX"/>
    <d v="2026-07-09T09:53:38"/>
    <x v="2136"/>
    <n v="70754267"/>
    <s v="GUSTAVO ADOLFO LONDOÑO ZAPATA"/>
    <s v="SIN DATOS"/>
    <s v="3218119609"/>
    <x v="2305"/>
    <x v="3"/>
    <s v="190674200705300001"/>
    <x v="3"/>
    <x v="1"/>
    <s v="Revisor Punto de Conexión Oriente"/>
    <x v="0"/>
    <x v="0"/>
    <x v="1"/>
    <x v="2134"/>
    <s v="0 días 09:53"/>
    <x v="1569"/>
    <x v="0"/>
    <s v="SIN DATO"/>
    <s v="SIN DATO"/>
    <s v="SIN DATO"/>
    <s v="SIN DATO"/>
    <n v="-75.336326999999997"/>
    <n v="6.2543090000000001"/>
    <s v="SUR-ENE"/>
    <x v="1"/>
    <s v="1"/>
    <x v="0"/>
  </r>
  <r>
    <x v="2312"/>
    <x v="0"/>
    <s v="NUEVO"/>
    <s v="ENEDOM"/>
    <d v="2026-07-09T09:54:35"/>
    <x v="2137"/>
    <n v="70352692"/>
    <s v="ALIRIO ARCANGEL COLORADO ARCILA"/>
    <s v="SIN DATOS"/>
    <s v="3127121535"/>
    <x v="2306"/>
    <x v="13"/>
    <s v="085015006402302155"/>
    <x v="13"/>
    <x v="4"/>
    <s v="METROSUR Vin. Legal. y Ref. Rega."/>
    <x v="1"/>
    <x v="0"/>
    <x v="4"/>
    <x v="2135"/>
    <s v="0 días 09:54"/>
    <x v="1570"/>
    <x v="0"/>
    <s v="SIN DATO"/>
    <s v="SIN DATO"/>
    <s v="SIN DATO"/>
    <s v="SIN DATO"/>
    <n v="-75.612482"/>
    <n v="6.271528"/>
    <s v="SUR-ENE"/>
    <x v="2"/>
    <s v="1"/>
    <x v="0"/>
  </r>
  <r>
    <x v="2313"/>
    <x v="0"/>
    <s v="NUEVO"/>
    <s v="ENERES"/>
    <d v="2026-07-09T09:54:38"/>
    <x v="2138"/>
    <n v="43534653"/>
    <s v="SONIA PATRICIA PINEDA QUIROZ"/>
    <s v="SIN DATOS"/>
    <s v="3012587012"/>
    <x v="2307"/>
    <x v="58"/>
    <s v="167092670000000401"/>
    <x v="58"/>
    <x v="2"/>
    <s v="METROSUR Vin. Leg. Ref. Concentrada"/>
    <x v="1"/>
    <x v="0"/>
    <x v="3"/>
    <x v="2136"/>
    <s v="0 días 09:54"/>
    <x v="1571"/>
    <x v="0"/>
    <s v="SIN DATO"/>
    <s v="SIN DATO"/>
    <s v="SIN DATO"/>
    <s v="SIN DATO"/>
    <n v="-75.608948220000002"/>
    <n v="6.1418704399999999"/>
    <s v="SUR-ENE"/>
    <x v="2"/>
    <s v="1"/>
    <x v="0"/>
  </r>
  <r>
    <x v="2314"/>
    <x v="0"/>
    <s v="NUEVO"/>
    <s v="ENERES"/>
    <d v="2026-07-09T09:56:34"/>
    <x v="2139"/>
    <n v="15381859"/>
    <s v="JOHN JAIRO LOPEZ CARMONA"/>
    <s v="SIN DATOS"/>
    <s v="3215417955"/>
    <x v="2308"/>
    <x v="1"/>
    <s v="190376200520305001"/>
    <x v="1"/>
    <x v="2"/>
    <s v="Revisor Instalac. Regadas Oriente"/>
    <x v="0"/>
    <x v="0"/>
    <x v="2"/>
    <x v="2137"/>
    <s v="0 días 09:56"/>
    <x v="1572"/>
    <x v="0"/>
    <s v="SIN DATO"/>
    <s v="SIN DATO"/>
    <s v="SIN DATO"/>
    <s v="SIN DATO"/>
    <n v="-75.436382050000006"/>
    <n v="6.01559913"/>
    <s v="SUR-ENE"/>
    <x v="1"/>
    <s v="1"/>
    <x v="0"/>
  </r>
  <r>
    <x v="2315"/>
    <x v="0"/>
    <s v="NUEVO"/>
    <s v="ENERES"/>
    <d v="2026-07-09T09:58:58"/>
    <x v="2140"/>
    <n v="43534653"/>
    <s v="SONIA PATRICIA PINEDA QUIROZ"/>
    <s v="SIN DATOS"/>
    <s v="3012587012"/>
    <x v="2309"/>
    <x v="58"/>
    <s v="167092670000000402"/>
    <x v="58"/>
    <x v="2"/>
    <s v="METROSUR Vin. Leg. Ref. Concentrada"/>
    <x v="1"/>
    <x v="0"/>
    <x v="3"/>
    <x v="2138"/>
    <s v="0 días 09:58"/>
    <x v="1573"/>
    <x v="0"/>
    <s v="SIN DATO"/>
    <s v="SIN DATO"/>
    <s v="SIN DATO"/>
    <s v="SIN DATO"/>
    <n v="-75.608948220000002"/>
    <n v="6.1418704399999999"/>
    <s v="SUR-ENE"/>
    <x v="2"/>
    <s v="1"/>
    <x v="0"/>
  </r>
  <r>
    <x v="2316"/>
    <x v="1"/>
    <s v="NUEVO"/>
    <s v="ENECNX"/>
    <d v="2026-07-09T09:59:47"/>
    <x v="2141"/>
    <n v="27603677"/>
    <s v="LUZ HAYDEE GUZMAN VELASQUEZ"/>
    <s v="SIN DATOS"/>
    <s v="3127023798"/>
    <x v="2310"/>
    <x v="8"/>
    <s v="190584200380146000"/>
    <x v="8"/>
    <x v="1"/>
    <s v="Revisor Punto de Conexión Oriente"/>
    <x v="0"/>
    <x v="0"/>
    <x v="1"/>
    <x v="2139"/>
    <s v="0 días 09:59"/>
    <x v="830"/>
    <x v="0"/>
    <s v="SIN DATO"/>
    <s v="SIN DATO"/>
    <s v="SIN DATO"/>
    <s v="SIN DATO"/>
    <n v="-74.716581000000005"/>
    <n v="5.9374799999999999"/>
    <s v="SUR-ENE"/>
    <x v="1"/>
    <s v="1"/>
    <x v="0"/>
  </r>
  <r>
    <x v="2317"/>
    <x v="0"/>
    <s v="NUEVO"/>
    <s v="ENERES"/>
    <d v="2026-07-09T10:00:48"/>
    <x v="2142"/>
    <n v="1036639547"/>
    <s v="EDITH YESENIA BEDOYA BUSTAMANTE"/>
    <s v="3718420"/>
    <s v="3104091208"/>
    <x v="2311"/>
    <x v="6"/>
    <s v="163012633000000001"/>
    <x v="6"/>
    <x v="2"/>
    <s v="Revisor Instal. Regadas Metrosur"/>
    <x v="1"/>
    <x v="0"/>
    <x v="3"/>
    <x v="2140"/>
    <s v="0 días 10:00"/>
    <x v="1574"/>
    <x v="0"/>
    <s v="SIN DATO"/>
    <s v="SIN DATO"/>
    <s v="SIN DATO"/>
    <s v="SIN DATO"/>
    <n v="-75.617214000000004"/>
    <n v="6.1873680000000002"/>
    <s v="SUR-ENE"/>
    <x v="2"/>
    <s v="1"/>
    <x v="0"/>
  </r>
  <r>
    <x v="2318"/>
    <x v="3"/>
    <s v="NUEVO"/>
    <s v="ENEMVI"/>
    <d v="2026-07-09T10:03:10"/>
    <x v="2143"/>
    <n v="1007807600"/>
    <s v="KATHERINE ANDREA RICARDO RUIZ"/>
    <s v="SIN DATOS"/>
    <s v="3044669537"/>
    <x v="2312"/>
    <x v="16"/>
    <s v="190736104000436001"/>
    <x v="16"/>
    <x v="5"/>
    <s v="NORDESTE RMRT Fabio Andres Chaverra"/>
    <x v="1"/>
    <x v="0"/>
    <x v="5"/>
    <x v="2141"/>
    <s v="0 días 10:03"/>
    <x v="1575"/>
    <x v="0"/>
    <s v="SIN DATO"/>
    <s v="SIN DATO"/>
    <s v="SIN DATO"/>
    <s v="SIN DATO"/>
    <n v="-74.696605759999997"/>
    <n v="7.0896627600000004"/>
    <s v="SUR-ENE"/>
    <x v="4"/>
    <s v="1"/>
    <x v="0"/>
  </r>
  <r>
    <x v="2319"/>
    <x v="1"/>
    <s v="NUEVO"/>
    <s v="ENECNX"/>
    <d v="2026-07-09T10:05:38"/>
    <x v="2144"/>
    <n v="43467299"/>
    <s v="GLORIA ELENA OSORIO ACOSTA"/>
    <s v="SIN DATOS"/>
    <s v="3107313945"/>
    <x v="2313"/>
    <x v="14"/>
    <s v="190149200582405001"/>
    <x v="14"/>
    <x v="1"/>
    <s v="Revisor Punto de Conexión Oriente"/>
    <x v="0"/>
    <x v="0"/>
    <x v="1"/>
    <x v="2142"/>
    <s v="0 días 10:05"/>
    <x v="1576"/>
    <x v="0"/>
    <s v="SIN DATO"/>
    <s v="SIN DATO"/>
    <s v="SIN DATO"/>
    <s v="SIN DATO"/>
    <n v="-75.323685999999995"/>
    <n v="6.0911650000000002"/>
    <s v="SUR-ENE"/>
    <x v="1"/>
    <s v="1"/>
    <x v="0"/>
  </r>
  <r>
    <x v="2320"/>
    <x v="0"/>
    <s v="CAMBI"/>
    <s v="ENERES"/>
    <d v="2026-07-09T10:06:51"/>
    <x v="2145"/>
    <n v="42481661"/>
    <s v="LILIANA JANETH VILLEGAS CASTRO"/>
    <s v="SIN DATOS"/>
    <s v="3154292193"/>
    <x v="2314"/>
    <x v="5"/>
    <s v="370125002000660000"/>
    <x v="5"/>
    <x v="8"/>
    <s v="Revisor Instalac. Regadas Oriente"/>
    <x v="1"/>
    <x v="0"/>
    <x v="3"/>
    <x v="2143"/>
    <s v="0 días 10:06"/>
    <x v="1577"/>
    <x v="0"/>
    <s v="SIN DATO"/>
    <s v="SIN DATO"/>
    <s v="SIN DATO"/>
    <s v="SIN DATO"/>
    <n v="-75.241941859999997"/>
    <n v="6.2157070000000001"/>
    <s v="SUR-ENE"/>
    <x v="1"/>
    <s v="2"/>
    <x v="0"/>
  </r>
  <r>
    <x v="2321"/>
    <x v="0"/>
    <s v="NUEVO"/>
    <s v="ENERES"/>
    <d v="2026-07-09T10:15:24"/>
    <x v="2146"/>
    <n v="71495625"/>
    <s v="LUIS FERNANDO ISAZA CAMPILLO"/>
    <s v="SIN DATOS"/>
    <s v="3128170514"/>
    <x v="2315"/>
    <x v="79"/>
    <s v="190209100183790006"/>
    <x v="78"/>
    <x v="2"/>
    <s v="Revisor Instala. Regadas Suroeste"/>
    <x v="1"/>
    <x v="0"/>
    <x v="3"/>
    <x v="2144"/>
    <s v="0 días 10:15"/>
    <x v="753"/>
    <x v="0"/>
    <s v="SIN DATO"/>
    <s v="SIN DATO"/>
    <s v="SIN DATO"/>
    <s v="SIN DATO"/>
    <n v="-75.908909899999998"/>
    <n v="6.0487366199999997"/>
    <s v="SUR-ENE"/>
    <x v="3"/>
    <s v="1"/>
    <x v="0"/>
  </r>
  <r>
    <x v="2322"/>
    <x v="0"/>
    <s v="NUEVO"/>
    <s v="ENEDOM"/>
    <d v="2026-07-09T10:21:33"/>
    <x v="2147"/>
    <n v="71661900"/>
    <s v="CARLOS ALFONSO ALVAREZ PINO"/>
    <s v="SIN DATOS"/>
    <s v="3006123276"/>
    <x v="2316"/>
    <x v="13"/>
    <s v="053228108600430001"/>
    <x v="13"/>
    <x v="4"/>
    <s v="METROSUR Vin. Legal. y Ref. Rega."/>
    <x v="1"/>
    <x v="0"/>
    <x v="4"/>
    <x v="2145"/>
    <s v="0 días 10:21"/>
    <x v="1578"/>
    <x v="0"/>
    <s v="SIN DATO"/>
    <s v="SIN DATO"/>
    <s v="SIN DATO"/>
    <s v="SIN DATO"/>
    <n v="-75.556312289999994"/>
    <n v="6.23311685"/>
    <s v="SUR-ENE"/>
    <x v="2"/>
    <s v="1"/>
    <x v="0"/>
  </r>
  <r>
    <x v="2323"/>
    <x v="0"/>
    <s v="NUEVO"/>
    <s v="ENERES"/>
    <d v="2026-07-09T10:21:58"/>
    <x v="2148"/>
    <n v="1042092831"/>
    <s v="YESSENIA MAYERLYN BEDOYA GIL"/>
    <s v="SIN DATOS"/>
    <s v="3232860103"/>
    <x v="2317"/>
    <x v="35"/>
    <s v="190858200480570002"/>
    <x v="35"/>
    <x v="2"/>
    <s v="Region Nordeste"/>
    <x v="0"/>
    <x v="0"/>
    <x v="2"/>
    <x v="2146"/>
    <s v="0 días 10:21"/>
    <x v="1058"/>
    <x v="0"/>
    <s v="SIN DATO"/>
    <s v="SIN DATO"/>
    <s v="SIN DATO"/>
    <s v="SIN DATO"/>
    <n v="-74.793922670000001"/>
    <n v="6.76573417"/>
    <s v="SUR-ENE"/>
    <x v="4"/>
    <s v="1"/>
    <x v="0"/>
  </r>
  <r>
    <x v="2324"/>
    <x v="0"/>
    <s v="NUEVO"/>
    <s v="ENEDOM"/>
    <d v="2026-07-09T10:22:47"/>
    <x v="2149"/>
    <n v="71643977"/>
    <s v="CARLOS EDUARDO MEJIA CORREA"/>
    <s v="4277182"/>
    <s v="3136977606"/>
    <x v="2318"/>
    <x v="13"/>
    <s v="086219001002210160"/>
    <x v="13"/>
    <x v="4"/>
    <s v="METROSUR Vin. Legal. y Ref. Rega."/>
    <x v="1"/>
    <x v="0"/>
    <x v="4"/>
    <x v="2147"/>
    <s v="0 días 10:22"/>
    <x v="1579"/>
    <x v="0"/>
    <s v="SIN DATO"/>
    <s v="SIN DATO"/>
    <s v="SIN DATO"/>
    <s v="SIN DATO"/>
    <n v="-75.628656000000007"/>
    <n v="6.2873770000000002"/>
    <s v="SUR-ENE"/>
    <x v="2"/>
    <s v="1"/>
    <x v="0"/>
  </r>
  <r>
    <x v="2325"/>
    <x v="0"/>
    <s v="NUEVO"/>
    <s v="ENERES"/>
    <d v="2026-07-09T10:26:36"/>
    <x v="2150"/>
    <n v="71271701"/>
    <s v="JUAN CARLOS BALLESTEROS"/>
    <s v="SIN DATOS"/>
    <s v="3246739446"/>
    <x v="2319"/>
    <x v="13"/>
    <s v="056912302110210304"/>
    <x v="13"/>
    <x v="2"/>
    <s v="Revisor Instal. Regadas Metrosur"/>
    <x v="1"/>
    <x v="0"/>
    <x v="3"/>
    <x v="2148"/>
    <s v="0 días 10:26"/>
    <x v="1580"/>
    <x v="0"/>
    <s v="SIN DATO"/>
    <s v="SIN DATO"/>
    <s v="SIN DATO"/>
    <s v="SIN DATO"/>
    <n v="-75.604421060000007"/>
    <n v="6.27804187"/>
    <s v="SUR-ENE"/>
    <x v="2"/>
    <s v="1"/>
    <x v="0"/>
  </r>
  <r>
    <x v="2326"/>
    <x v="0"/>
    <s v="NUEVO"/>
    <s v="ENERES"/>
    <d v="2026-07-09T10:29:05"/>
    <x v="2151"/>
    <n v="1045017872"/>
    <s v="YUBERNEY GONZALEZ SOTO"/>
    <s v="SIN DATOS"/>
    <s v="3113928578"/>
    <x v="2320"/>
    <x v="4"/>
    <s v="190697100656982201"/>
    <x v="4"/>
    <x v="2"/>
    <s v="Revisor Instalac. Regadas Oriente"/>
    <x v="1"/>
    <x v="0"/>
    <x v="3"/>
    <x v="2149"/>
    <s v="0 días 10:29"/>
    <x v="233"/>
    <x v="0"/>
    <s v="SIN DATO"/>
    <s v="SIN DATO"/>
    <s v="SIN DATO"/>
    <s v="SIN DATO"/>
    <n v="-75.268272409999994"/>
    <n v="6.1399042899999996"/>
    <s v="SUR-ENE"/>
    <x v="1"/>
    <s v="1"/>
    <x v="0"/>
  </r>
  <r>
    <x v="2327"/>
    <x v="0"/>
    <s v="NUEVO"/>
    <s v="ENERES"/>
    <d v="2026-07-09T10:33:11"/>
    <x v="2152"/>
    <n v="71495625"/>
    <s v="LUIS FERNANDO ISAZA CAMPILLO"/>
    <s v="SIN DATOS"/>
    <s v="3128170514"/>
    <x v="2321"/>
    <x v="79"/>
    <s v="190209100183790007"/>
    <x v="78"/>
    <x v="2"/>
    <s v="Revisor Instala. Regadas Suroeste"/>
    <x v="1"/>
    <x v="0"/>
    <x v="3"/>
    <x v="2150"/>
    <s v="0 días 10:33"/>
    <x v="1581"/>
    <x v="0"/>
    <s v="SIN DATO"/>
    <s v="SIN DATO"/>
    <s v="SIN DATO"/>
    <s v="SIN DATO"/>
    <n v="-75.908909899999998"/>
    <n v="6.0487366199999997"/>
    <s v="SUR-ENE"/>
    <x v="3"/>
    <s v="1"/>
    <x v="0"/>
  </r>
  <r>
    <x v="2328"/>
    <x v="3"/>
    <s v="NUEVO"/>
    <s v="ENEMVI"/>
    <d v="2026-07-09T10:33:44"/>
    <x v="2153"/>
    <n v="3666923"/>
    <s v="HERNANDO DE JESUS OSORNO CADAVID"/>
    <s v="SIN DATOS"/>
    <s v="3147149932"/>
    <x v="2322"/>
    <x v="31"/>
    <s v="190885200800440000"/>
    <x v="31"/>
    <x v="5"/>
    <s v="NORDESTE RMRT Fabio Andres Chaverra"/>
    <x v="0"/>
    <x v="0"/>
    <x v="8"/>
    <x v="2151"/>
    <s v="0 días 10:33"/>
    <x v="1582"/>
    <x v="0"/>
    <s v="SIN DATO"/>
    <s v="SIN DATO"/>
    <s v="SIN DATO"/>
    <s v="SIN DATO"/>
    <n v="-74.821559800000003"/>
    <n v="6.6745676200000004"/>
    <s v="SUR-ENE"/>
    <x v="4"/>
    <s v="1"/>
    <x v="0"/>
  </r>
  <r>
    <x v="2329"/>
    <x v="2"/>
    <s v="NUEVO"/>
    <s v="ENENOR"/>
    <d v="2026-07-09T10:34:08"/>
    <x v="2154"/>
    <n v="98511965"/>
    <s v="HERNAN DE JESUS VELEZ RUIZ"/>
    <s v="SIN DATOS"/>
    <s v="3215799014"/>
    <x v="2323"/>
    <x v="61"/>
    <s v="190102200559440001"/>
    <x v="61"/>
    <x v="3"/>
    <s v="Revisor Instala. Regadas Suroeste"/>
    <x v="0"/>
    <x v="0"/>
    <x v="2"/>
    <x v="2152"/>
    <s v="0 días 10:34"/>
    <x v="1583"/>
    <x v="0"/>
    <s v="SIN DATO"/>
    <s v="SIN DATO"/>
    <s v="SIN DATO"/>
    <s v="SIN DATO"/>
    <n v="-76.012295629999997"/>
    <n v="5.7765118700000002"/>
    <s v="SUR-ENE"/>
    <x v="3"/>
    <s v="1"/>
    <x v="0"/>
  </r>
  <r>
    <x v="2330"/>
    <x v="3"/>
    <s v="NUEVO"/>
    <s v="ENEMVI"/>
    <d v="2026-07-09T10:37:10"/>
    <x v="2155"/>
    <n v="71556057"/>
    <s v="GABRIEL JAIME JARAMILLO ZULUAGA"/>
    <s v="SIN DATOS"/>
    <s v="3225223390"/>
    <x v="2324"/>
    <x v="1"/>
    <s v="190375100802900000"/>
    <x v="1"/>
    <x v="5"/>
    <s v="ORIENTE-RMRT-Edwin F. Feria Torres"/>
    <x v="1"/>
    <x v="0"/>
    <x v="5"/>
    <x v="2153"/>
    <s v="0 días 10:37"/>
    <x v="1381"/>
    <x v="0"/>
    <s v="SIN DATO"/>
    <s v="SIN DATO"/>
    <s v="SIN DATO"/>
    <s v="SIN DATO"/>
    <n v="-75.430364280000006"/>
    <n v="6.0271119000000004"/>
    <s v="SUR-ENE"/>
    <x v="1"/>
    <s v="1"/>
    <x v="0"/>
  </r>
  <r>
    <x v="2331"/>
    <x v="1"/>
    <s v="NUEVO"/>
    <s v="ENECNX"/>
    <d v="2026-07-09T10:39:37"/>
    <x v="2156"/>
    <n v="10179490"/>
    <s v="MARCO TULIO ATEHORTUA ISAZA"/>
    <s v="SIN DATOS"/>
    <s v="3116110574"/>
    <x v="2325"/>
    <x v="8"/>
    <s v="900055910002219325"/>
    <x v="8"/>
    <x v="1"/>
    <s v="Revisor Punto de Conexión Oriente"/>
    <x v="1"/>
    <x v="0"/>
    <x v="1"/>
    <x v="2154"/>
    <s v="0 días 10:39"/>
    <x v="1584"/>
    <x v="0"/>
    <s v="SIN DATO"/>
    <s v="SIN DATO"/>
    <s v="SIN DATO"/>
    <s v="SIN DATO"/>
    <n v="-74.690485766999998"/>
    <n v="5.9534019230000599"/>
    <s v="SUR-ENE"/>
    <x v="1"/>
    <s v="1"/>
    <x v="0"/>
  </r>
  <r>
    <x v="2332"/>
    <x v="1"/>
    <s v="NUEVO"/>
    <s v="ENECNX"/>
    <d v="2026-07-09T10:40:05"/>
    <x v="2157"/>
    <n v="70286414"/>
    <s v="JORGE IVAN SANTA MURILLO"/>
    <s v="2722414"/>
    <s v="3117723853"/>
    <x v="2326"/>
    <x v="3"/>
    <s v="190674100059600001"/>
    <x v="3"/>
    <x v="1"/>
    <s v="Revisor Punto de Conexión Oriente"/>
    <x v="1"/>
    <x v="0"/>
    <x v="1"/>
    <x v="2155"/>
    <s v="0 días 10:40"/>
    <x v="1585"/>
    <x v="0"/>
    <s v="SIN DATO"/>
    <s v="SIN DATO"/>
    <s v="SIN DATO"/>
    <s v="SIN DATO"/>
    <n v="-75.333623419999995"/>
    <n v="6.2883979300000004"/>
    <s v="SUR-ENE"/>
    <x v="1"/>
    <s v="1"/>
    <x v="0"/>
  </r>
  <r>
    <x v="2333"/>
    <x v="1"/>
    <s v="NUEVO"/>
    <s v="ENECNX"/>
    <d v="2026-07-09T10:41:06"/>
    <x v="2158"/>
    <n v="43322220"/>
    <s v="GLADIS ELENA RESTREPO URIBE"/>
    <s v="SIN DATOS"/>
    <s v="3054209150"/>
    <x v="2327"/>
    <x v="13"/>
    <s v="053212008100530302"/>
    <x v="13"/>
    <x v="1"/>
    <s v="Revisor Puntos de Conexión Metrosur"/>
    <x v="1"/>
    <x v="0"/>
    <x v="1"/>
    <x v="2156"/>
    <s v="0 días 10:41"/>
    <x v="1586"/>
    <x v="0"/>
    <s v="SIN DATO"/>
    <s v="SIN DATO"/>
    <s v="SIN DATO"/>
    <s v="SIN DATO"/>
    <n v="-75.558851059999995"/>
    <n v="6.2289631600000002"/>
    <s v="SUR-ENE"/>
    <x v="2"/>
    <s v="1"/>
    <x v="0"/>
  </r>
  <r>
    <x v="2334"/>
    <x v="0"/>
    <s v="NUEVO"/>
    <s v="ENERES"/>
    <d v="2026-07-09T10:43:05"/>
    <x v="2159"/>
    <n v="80414278"/>
    <s v="CARLOS ALFONSO ARANGO GAVIRIA"/>
    <s v="SIN DATOS"/>
    <s v="3154292193"/>
    <x v="2328"/>
    <x v="11"/>
    <s v="190318203051100002"/>
    <x v="11"/>
    <x v="2"/>
    <s v="Revisor Instalac. Regadas Oriente"/>
    <x v="0"/>
    <x v="0"/>
    <x v="2"/>
    <x v="2157"/>
    <s v="0 días 10:43"/>
    <x v="1587"/>
    <x v="0"/>
    <s v="SIN DATO"/>
    <s v="SIN DATO"/>
    <s v="SIN DATO"/>
    <s v="SIN DATO"/>
    <n v="-75.439760000000007"/>
    <n v="6.2945297"/>
    <s v="SUR-ENE"/>
    <x v="1"/>
    <s v="1"/>
    <x v="0"/>
  </r>
  <r>
    <x v="2335"/>
    <x v="1"/>
    <s v="NUEVO"/>
    <s v="ENECNX"/>
    <d v="2026-07-09T10:43:34"/>
    <x v="2160"/>
    <n v="1037575804"/>
    <s v="CARLOS ANDRES GOMEZ ARBOLEDA"/>
    <s v="SIN DATOS"/>
    <s v="3148226825"/>
    <x v="2329"/>
    <x v="13"/>
    <s v="040512003000490000"/>
    <x v="13"/>
    <x v="1"/>
    <s v="Revisor Puntos de Conexión Metrosur"/>
    <x v="1"/>
    <x v="0"/>
    <x v="1"/>
    <x v="2158"/>
    <s v="0 días 10:43"/>
    <x v="1588"/>
    <x v="0"/>
    <s v="SIN DATO"/>
    <s v="SIN DATO"/>
    <s v="SIN DATO"/>
    <s v="SIN DATO"/>
    <n v="-75.587118290000006"/>
    <n v="6.2070907699999998"/>
    <s v="SUR-ENE"/>
    <x v="2"/>
    <s v="1"/>
    <x v="0"/>
  </r>
  <r>
    <x v="2336"/>
    <x v="2"/>
    <s v="NUEVO"/>
    <s v="ENENOR"/>
    <d v="2026-07-09T10:45:41"/>
    <x v="2161"/>
    <n v="3609960"/>
    <s v="JAVIER ANTONIO AVILA ETTIEN"/>
    <s v="SIN DATOS"/>
    <s v="3003657545"/>
    <x v="2330"/>
    <x v="16"/>
    <s v="190736104872800005"/>
    <x v="16"/>
    <x v="3"/>
    <s v="Region Nordeste"/>
    <x v="1"/>
    <x v="0"/>
    <x v="3"/>
    <x v="2159"/>
    <s v="0 días 10:45"/>
    <x v="194"/>
    <x v="0"/>
    <s v="SIN DATO"/>
    <s v="SIN DATO"/>
    <s v="SIN DATO"/>
    <s v="SIN DATO"/>
    <n v="-74.702773530000002"/>
    <n v="7.0810275799999998"/>
    <s v="SUR-ENE"/>
    <x v="4"/>
    <s v="1"/>
    <x v="0"/>
  </r>
  <r>
    <x v="2337"/>
    <x v="2"/>
    <s v="NUEVO"/>
    <s v="ENENOR"/>
    <d v="2026-07-09T10:46:07"/>
    <x v="2162"/>
    <n v="39187821"/>
    <s v="MARIA TERESA RESTREPO BOTERO"/>
    <s v="SIN DATOS"/>
    <s v="3167504478"/>
    <x v="2331"/>
    <x v="90"/>
    <s v="190002200639200001"/>
    <x v="88"/>
    <x v="3"/>
    <s v="Revisor Instalac. Regadas Oriente"/>
    <x v="0"/>
    <x v="0"/>
    <x v="2"/>
    <x v="2160"/>
    <s v="0 días 10:46"/>
    <x v="1589"/>
    <x v="0"/>
    <s v="SIN DATO"/>
    <s v="SIN DATO"/>
    <s v="SIN DATO"/>
    <s v="SIN DATO"/>
    <n v="-75.401433330000003"/>
    <n v="5.86021283"/>
    <s v="SUR-ENE"/>
    <x v="1"/>
    <s v="1"/>
    <x v="0"/>
  </r>
  <r>
    <x v="2338"/>
    <x v="0"/>
    <s v="NUEVO"/>
    <s v="ENERES"/>
    <d v="2026-07-09T10:48:16"/>
    <x v="2163"/>
    <n v="43482056"/>
    <s v="LUZ MARINA JIMENEZ GARCIA"/>
    <s v="SIN DATOS"/>
    <s v="3108255811"/>
    <x v="2332"/>
    <x v="59"/>
    <s v="190657200227860005"/>
    <x v="59"/>
    <x v="2"/>
    <s v="Region Nordeste"/>
    <x v="0"/>
    <x v="0"/>
    <x v="2"/>
    <x v="2161"/>
    <s v="0 días 10:48"/>
    <x v="1590"/>
    <x v="0"/>
    <s v="SIN DATO"/>
    <s v="SIN DATO"/>
    <s v="SIN DATO"/>
    <s v="SIN DATO"/>
    <n v="-74.936938999999995"/>
    <n v="6.450691"/>
    <s v="SUR-ENE"/>
    <x v="4"/>
    <s v="1"/>
    <x v="0"/>
  </r>
  <r>
    <x v="2339"/>
    <x v="0"/>
    <s v="NUEVO"/>
    <s v="ENEDOM"/>
    <d v="2026-07-09T10:50:16"/>
    <x v="2164"/>
    <n v="21404578"/>
    <s v="MARIA BELARMINA CASTAÑO DE RIVERA"/>
    <s v="4961593"/>
    <s v="3052818349"/>
    <x v="2333"/>
    <x v="13"/>
    <s v="083028005400100302"/>
    <x v="13"/>
    <x v="4"/>
    <s v="METROSUR Vin. Legal. y Ref. Rega."/>
    <x v="1"/>
    <x v="0"/>
    <x v="4"/>
    <x v="2162"/>
    <s v="0 días 10:50"/>
    <x v="939"/>
    <x v="0"/>
    <s v="SIN DATO"/>
    <s v="SIN DATO"/>
    <s v="SIN DATO"/>
    <s v="SIN DATO"/>
    <n v="-75.620088999999993"/>
    <n v="6.2494204800000004"/>
    <s v="SUR-ENE"/>
    <x v="2"/>
    <s v="1"/>
    <x v="0"/>
  </r>
  <r>
    <x v="2340"/>
    <x v="0"/>
    <s v="NUEVO"/>
    <s v="ENERES"/>
    <d v="2026-07-09T10:50:52"/>
    <x v="2165"/>
    <n v="71495625"/>
    <s v="LUIS FERNANDO ISAZA CAMPILLO"/>
    <s v="SIN DATOS"/>
    <s v="3128170514"/>
    <x v="2334"/>
    <x v="79"/>
    <s v="190209100183790008"/>
    <x v="78"/>
    <x v="2"/>
    <s v="Revisor Instala. Regadas Suroeste"/>
    <x v="1"/>
    <x v="0"/>
    <x v="3"/>
    <x v="2163"/>
    <s v="0 días 10:50"/>
    <x v="1591"/>
    <x v="0"/>
    <s v="SIN DATO"/>
    <s v="SIN DATO"/>
    <s v="SIN DATO"/>
    <s v="SIN DATO"/>
    <n v="-75.908909899999998"/>
    <n v="6.0487366199999997"/>
    <s v="SUR-ENE"/>
    <x v="3"/>
    <s v="1"/>
    <x v="0"/>
  </r>
  <r>
    <x v="2341"/>
    <x v="0"/>
    <s v="NUEVO"/>
    <s v="ENERES"/>
    <d v="2026-07-09T10:51:16"/>
    <x v="2166"/>
    <n v="43482056"/>
    <s v="LUZ MARINA JIMENEZ GARCIA"/>
    <s v="SIN DATOS"/>
    <s v="3108255811"/>
    <x v="2335"/>
    <x v="59"/>
    <s v="190657200227860006"/>
    <x v="59"/>
    <x v="2"/>
    <s v="Region Nordeste"/>
    <x v="0"/>
    <x v="0"/>
    <x v="2"/>
    <x v="2164"/>
    <s v="0 días 10:51"/>
    <x v="1592"/>
    <x v="0"/>
    <s v="SIN DATO"/>
    <s v="SIN DATO"/>
    <s v="SIN DATO"/>
    <s v="SIN DATO"/>
    <n v="-74.936938999999995"/>
    <n v="6.450691"/>
    <s v="SUR-ENE"/>
    <x v="4"/>
    <s v="1"/>
    <x v="0"/>
  </r>
  <r>
    <x v="2342"/>
    <x v="1"/>
    <s v="NUEVO"/>
    <s v="ENECNX"/>
    <d v="2026-07-09T10:55:11"/>
    <x v="2167"/>
    <n v="901039054"/>
    <s v="LA PROLE SAS"/>
    <s v="3227875"/>
    <s v="3137818111"/>
    <x v="2336"/>
    <x v="18"/>
    <s v="190617200751074000"/>
    <x v="18"/>
    <x v="1"/>
    <s v="Revisor Punto de Conexión Oriente"/>
    <x v="0"/>
    <x v="0"/>
    <x v="1"/>
    <x v="2165"/>
    <s v="0 días 10:55"/>
    <x v="1593"/>
    <x v="0"/>
    <s v="SIN DATO"/>
    <s v="SIN DATO"/>
    <s v="SIN DATO"/>
    <s v="SIN DATO"/>
    <n v="-75.397272849999993"/>
    <n v="6.0865207300000002"/>
    <s v="SUR-ENE"/>
    <x v="1"/>
    <s v="1"/>
    <x v="0"/>
  </r>
  <r>
    <x v="2343"/>
    <x v="0"/>
    <s v="NUEVO"/>
    <s v="ENEDOM"/>
    <d v="2026-07-09T10:55:24"/>
    <x v="2168"/>
    <n v="1038547139"/>
    <s v="SHARON ELIZABETH COCHACHIN VELASQUEZ"/>
    <s v="SIN DATOS"/>
    <s v="3215307699"/>
    <x v="2337"/>
    <x v="21"/>
    <s v="190604100206878103"/>
    <x v="21"/>
    <x v="4"/>
    <s v="Region Nordeste"/>
    <x v="1"/>
    <x v="0"/>
    <x v="4"/>
    <x v="2166"/>
    <s v="0 días 10:55"/>
    <x v="940"/>
    <x v="0"/>
    <s v="SIN DATO"/>
    <s v="SIN DATO"/>
    <s v="SIN DATO"/>
    <s v="SIN DATO"/>
    <n v="-74.701895820000004"/>
    <n v="7.01965635"/>
    <s v="SUR-ENE"/>
    <x v="4"/>
    <s v="1"/>
    <x v="0"/>
  </r>
  <r>
    <x v="2344"/>
    <x v="0"/>
    <s v="CAMBI"/>
    <s v="ENERES"/>
    <d v="2026-07-09T10:57:07"/>
    <x v="2169"/>
    <n v="43058564"/>
    <s v="MARIA ORFILIA MUÑOZ GIRALDO"/>
    <s v="SIN DATOS"/>
    <s v="3016619809"/>
    <x v="2338"/>
    <x v="5"/>
    <s v="181055091000000001"/>
    <x v="5"/>
    <x v="8"/>
    <s v="Revisor Instalac. Regadas Oriente"/>
    <x v="0"/>
    <x v="0"/>
    <x v="2"/>
    <x v="2167"/>
    <s v="0 días 10:57"/>
    <x v="1594"/>
    <x v="0"/>
    <s v="SIN DATO"/>
    <s v="SIN DATO"/>
    <s v="SIN DATO"/>
    <s v="SIN DATO"/>
    <n v="-75.210921999999997"/>
    <n v="6.2174170000000002"/>
    <s v="SUR-ENE"/>
    <x v="1"/>
    <s v="2"/>
    <x v="0"/>
  </r>
  <r>
    <x v="2345"/>
    <x v="0"/>
    <s v="NUEVO"/>
    <s v="ENEDOM"/>
    <d v="2026-07-09T10:58:46"/>
    <x v="2170"/>
    <n v="21404578"/>
    <s v="MARIA BELARMINA CASTAÑO DE RIVERA"/>
    <s v="4961593"/>
    <s v="3052818349"/>
    <x v="2339"/>
    <x v="13"/>
    <s v="083028005400100303"/>
    <x v="13"/>
    <x v="4"/>
    <s v="METROSUR Vin. Legal. y Ref. Rega."/>
    <x v="1"/>
    <x v="0"/>
    <x v="4"/>
    <x v="2168"/>
    <s v="0 días 10:58"/>
    <x v="1595"/>
    <x v="0"/>
    <s v="SIN DATO"/>
    <s v="SIN DATO"/>
    <s v="SIN DATO"/>
    <s v="SIN DATO"/>
    <n v="-75.620088999999993"/>
    <n v="6.2494204800000004"/>
    <s v="SUR-ENE"/>
    <x v="2"/>
    <s v="1"/>
    <x v="0"/>
  </r>
  <r>
    <x v="2346"/>
    <x v="4"/>
    <s v="NUEVO"/>
    <s v="ENEPRE"/>
    <d v="2026-07-09T11:00:54"/>
    <x v="2171"/>
    <n v="32101432"/>
    <s v="ROSA AURORA SERNA JARAMILLO"/>
    <s v="SIN DATOS"/>
    <s v="3207586210"/>
    <x v="2340"/>
    <x v="81"/>
    <s v="190234200794600002"/>
    <x v="80"/>
    <x v="4"/>
    <s v="SIN DATOS"/>
    <x v="0"/>
    <x v="1"/>
    <x v="7"/>
    <x v="2169"/>
    <s v="0 días 11:05"/>
    <x v="1596"/>
    <x v="0"/>
    <s v="SIN DATO"/>
    <s v="SIN DATO"/>
    <s v="SIN DATO"/>
    <s v="SIN DATO"/>
    <n v="-76.264547289999996"/>
    <n v="7.0016162700000004"/>
    <s v="SUR-ENE"/>
    <x v="0"/>
    <s v="1"/>
    <x v="0"/>
  </r>
  <r>
    <x v="2347"/>
    <x v="3"/>
    <s v="NUEVO"/>
    <s v="ENEMVI"/>
    <d v="2026-07-09T11:00:38"/>
    <x v="2172"/>
    <n v="70470210"/>
    <s v="JUAN ANTONIO SANTANA LEZACNO"/>
    <s v="SIN DATOS"/>
    <s v="3205060284"/>
    <x v="2341"/>
    <x v="47"/>
    <s v="190125200801900000"/>
    <x v="47"/>
    <x v="5"/>
    <s v="Region Occidente"/>
    <x v="0"/>
    <x v="0"/>
    <x v="8"/>
    <x v="2170"/>
    <s v="0 días 11:00"/>
    <x v="1597"/>
    <x v="0"/>
    <s v="SIN DATO"/>
    <s v="SIN DATO"/>
    <s v="SIN DATO"/>
    <s v="SIN DATO"/>
    <n v="-75.988501229999997"/>
    <n v="6.4592094700000002"/>
    <s v="SUR-ENE"/>
    <x v="0"/>
    <s v="1"/>
    <x v="0"/>
  </r>
  <r>
    <x v="2348"/>
    <x v="1"/>
    <s v="NUEVO"/>
    <s v="ENECNX"/>
    <d v="2026-07-09T11:02:17"/>
    <x v="2173"/>
    <n v="15434366"/>
    <s v="GUILLERMO LEON JARAMILLO ZULUAGA"/>
    <s v="SIN DATOS"/>
    <s v="3117297973"/>
    <x v="2342"/>
    <x v="18"/>
    <s v="190615100088050000"/>
    <x v="18"/>
    <x v="1"/>
    <s v="Revisor Punto de Conexión Oriente"/>
    <x v="1"/>
    <x v="0"/>
    <x v="1"/>
    <x v="2171"/>
    <s v="0 días 11:02"/>
    <x v="1598"/>
    <x v="0"/>
    <s v="SIN DATO"/>
    <s v="SIN DATO"/>
    <s v="SIN DATO"/>
    <s v="SIN DATO"/>
    <n v="-75.368175699999995"/>
    <n v="6.1565257999999998"/>
    <s v="SUR-ENE"/>
    <x v="1"/>
    <s v="1"/>
    <x v="0"/>
  </r>
  <r>
    <x v="2349"/>
    <x v="0"/>
    <s v="NUEVO"/>
    <s v="ENERES"/>
    <d v="2026-07-09T11:02:58"/>
    <x v="2174"/>
    <n v="71186561"/>
    <s v="JOSE SAIR RODRIGUEZ MARIN"/>
    <s v="SIN DATOS"/>
    <s v="3217276375"/>
    <x v="2343"/>
    <x v="82"/>
    <s v="190579100765200203"/>
    <x v="81"/>
    <x v="2"/>
    <s v="Region Nordeste"/>
    <x v="1"/>
    <x v="0"/>
    <x v="3"/>
    <x v="2172"/>
    <s v="0 días 11:02"/>
    <x v="1599"/>
    <x v="0"/>
    <s v="SIN DATO"/>
    <s v="SIN DATO"/>
    <s v="SIN DATO"/>
    <s v="SIN DATO"/>
    <n v="-74.399962340000002"/>
    <n v="6.4953678000000004"/>
    <s v="SUR-ENE"/>
    <x v="4"/>
    <s v="1"/>
    <x v="0"/>
  </r>
  <r>
    <x v="2350"/>
    <x v="0"/>
    <s v="NUEVO"/>
    <s v="ENERES"/>
    <d v="2026-07-09T11:03:08"/>
    <x v="2175"/>
    <n v="71112896"/>
    <s v="CARLOS ARTURO SANCHEZ GIRALDO"/>
    <s v="SIN DATOS"/>
    <s v="3205403876"/>
    <x v="2344"/>
    <x v="14"/>
    <s v="190149100154645001"/>
    <x v="14"/>
    <x v="2"/>
    <s v="Revisor Instalac. Regadas Oriente"/>
    <x v="1"/>
    <x v="0"/>
    <x v="3"/>
    <x v="2173"/>
    <s v="0 días 11:03"/>
    <x v="1247"/>
    <x v="0"/>
    <s v="SIN DATO"/>
    <s v="SIN DATO"/>
    <s v="SIN DATO"/>
    <s v="SIN DATO"/>
    <n v="-75.333949950000004"/>
    <n v="6.0733345400000003"/>
    <s v="SUR-ENE"/>
    <x v="1"/>
    <s v="1"/>
    <x v="0"/>
  </r>
  <r>
    <x v="2351"/>
    <x v="0"/>
    <s v="NUEVO"/>
    <s v="ENERES"/>
    <d v="2026-07-09T11:05:09"/>
    <x v="2176"/>
    <n v="1017165679"/>
    <s v="EDWIN ALEXANDER CARDONA CASTRO"/>
    <s v="6145789"/>
    <s v="3053731444"/>
    <x v="2345"/>
    <x v="14"/>
    <s v="190149100302419401"/>
    <x v="14"/>
    <x v="2"/>
    <s v="Revisor Instalac. Regadas Oriente"/>
    <x v="1"/>
    <x v="0"/>
    <x v="3"/>
    <x v="2174"/>
    <s v="0 días 11:05"/>
    <x v="1600"/>
    <x v="0"/>
    <s v="SIN DATO"/>
    <s v="SIN DATO"/>
    <s v="SIN DATO"/>
    <s v="SIN DATO"/>
    <n v="-75.327177000000006"/>
    <n v="6.0689830000000002"/>
    <s v="SUR-ENE"/>
    <x v="1"/>
    <s v="1"/>
    <x v="0"/>
  </r>
  <r>
    <x v="2352"/>
    <x v="2"/>
    <s v="NUEVO"/>
    <s v="ENENOR"/>
    <d v="2026-07-09T11:07:27"/>
    <x v="2177"/>
    <n v="3352535"/>
    <s v="NESTOR HINCAPIE GIRALDO"/>
    <s v="2306766"/>
    <s v="3148286050"/>
    <x v="2346"/>
    <x v="56"/>
    <s v="190607200510050001"/>
    <x v="56"/>
    <x v="3"/>
    <s v="Revisor Instalac. Regadas Oriente"/>
    <x v="0"/>
    <x v="0"/>
    <x v="2"/>
    <x v="2175"/>
    <s v="0 días 11:07"/>
    <x v="1601"/>
    <x v="0"/>
    <s v="SIN DATO"/>
    <s v="SIN DATO"/>
    <s v="SIN DATO"/>
    <s v="SIN DATO"/>
    <n v="-75.476936879999997"/>
    <n v="6.0825669299999996"/>
    <s v="SUR-ENE"/>
    <x v="1"/>
    <s v="1"/>
    <x v="0"/>
  </r>
  <r>
    <x v="2353"/>
    <x v="1"/>
    <s v="NUEVO"/>
    <s v="ENECNX"/>
    <d v="2026-07-09T11:07:42"/>
    <x v="2178"/>
    <n v="22104681"/>
    <s v="EDILMA MARIA MANRIQUE HENAO"/>
    <s v="SIN DATOS"/>
    <s v="3103901669"/>
    <x v="2347"/>
    <x v="43"/>
    <s v="900057560002219384"/>
    <x v="43"/>
    <x v="1"/>
    <s v="Revisor Punto de Conexión Oriente"/>
    <x v="1"/>
    <x v="0"/>
    <x v="1"/>
    <x v="2176"/>
    <s v="0 días 11:07"/>
    <x v="1602"/>
    <x v="0"/>
    <s v="SIN DATO"/>
    <s v="SIN DATO"/>
    <s v="SIN DATO"/>
    <s v="SIN DATO"/>
    <n v="-75.061094323000006"/>
    <n v="5.7595923510000402"/>
    <s v="SUR-ENE"/>
    <x v="1"/>
    <s v="1"/>
    <x v="0"/>
  </r>
  <r>
    <x v="2354"/>
    <x v="0"/>
    <s v="NUEVO"/>
    <s v="ENERES"/>
    <d v="2026-07-09T11:11:49"/>
    <x v="2179"/>
    <n v="1035913823"/>
    <s v="NORA QUICENO ORTIZ"/>
    <s v="SIN DATOS"/>
    <s v="3148286050"/>
    <x v="2348"/>
    <x v="11"/>
    <s v="190319203826410003"/>
    <x v="11"/>
    <x v="2"/>
    <s v="Revisor Instalac. Regadas Oriente"/>
    <x v="0"/>
    <x v="0"/>
    <x v="2"/>
    <x v="2177"/>
    <s v="0 días 11:11"/>
    <x v="1603"/>
    <x v="0"/>
    <s v="SIN DATO"/>
    <s v="SIN DATO"/>
    <s v="SIN DATO"/>
    <s v="SIN DATO"/>
    <n v="-75.400543999999996"/>
    <n v="6.2513490000000003"/>
    <s v="SUR-ENE"/>
    <x v="1"/>
    <s v="1"/>
    <x v="0"/>
  </r>
  <r>
    <x v="2355"/>
    <x v="3"/>
    <s v="NUEVO"/>
    <s v="ENEMVI"/>
    <d v="2026-07-09T11:11:51"/>
    <x v="2180"/>
    <n v="15354338"/>
    <s v="CARLOS MARIO GIRALDO ACEVEDO"/>
    <s v="SIN DATOS"/>
    <s v="3156285110"/>
    <x v="2349"/>
    <x v="32"/>
    <s v="190450200120310000"/>
    <x v="32"/>
    <x v="5"/>
    <s v="ORIENTE-RMRT-Edwin F. Feria Torres"/>
    <x v="0"/>
    <x v="0"/>
    <x v="8"/>
    <x v="2178"/>
    <s v="0 días 11:11"/>
    <x v="1604"/>
    <x v="0"/>
    <s v="SIN DATO"/>
    <s v="SIN DATO"/>
    <s v="SIN DATO"/>
    <s v="SIN DATO"/>
    <n v="-75.316851159999999"/>
    <n v="5.9005119600000002"/>
    <s v="SUR-ENE"/>
    <x v="1"/>
    <s v="1"/>
    <x v="0"/>
  </r>
  <r>
    <x v="2356"/>
    <x v="0"/>
    <s v="NUEVO"/>
    <s v="ENEDOM"/>
    <d v="2026-07-09T11:12:32"/>
    <x v="2181"/>
    <n v="42764644"/>
    <s v="MATILDE EUGENIA LONDOÑO"/>
    <s v="SIN DATOS"/>
    <s v="3506346469"/>
    <x v="2350"/>
    <x v="13"/>
    <s v="055317300001190201"/>
    <x v="13"/>
    <x v="4"/>
    <s v="METROSUR Vin. Legal. y Ref. Rega."/>
    <x v="1"/>
    <x v="0"/>
    <x v="4"/>
    <x v="2179"/>
    <s v="0 días 11:12"/>
    <x v="1605"/>
    <x v="0"/>
    <s v="SIN DATO"/>
    <s v="SIN DATO"/>
    <s v="SIN DATO"/>
    <s v="SIN DATO"/>
    <n v="-75.551110789999996"/>
    <n v="6.2483044699999999"/>
    <s v="SUR-ENE"/>
    <x v="2"/>
    <s v="1"/>
    <x v="0"/>
  </r>
  <r>
    <x v="2357"/>
    <x v="0"/>
    <s v="NUEVO"/>
    <s v="ENEDOM"/>
    <d v="2026-07-09T11:12:34"/>
    <x v="2182"/>
    <n v="15445724"/>
    <s v="CARLOS ANDRES CHAVERRA HERRERA"/>
    <s v="SIN DATOS"/>
    <s v="3145561232"/>
    <x v="2351"/>
    <x v="13"/>
    <s v="086025600400850200"/>
    <x v="13"/>
    <x v="4"/>
    <s v="METROSUR Vin. Legal. y Ref. Rega."/>
    <x v="1"/>
    <x v="0"/>
    <x v="4"/>
    <x v="2180"/>
    <s v="0 días 11:12"/>
    <x v="1605"/>
    <x v="0"/>
    <s v="SIN DATO"/>
    <s v="SIN DATO"/>
    <s v="SIN DATO"/>
    <s v="SIN DATO"/>
    <n v="-75.614939770000007"/>
    <n v="6.2743726000000004"/>
    <s v="SUR-ENE"/>
    <x v="2"/>
    <s v="1"/>
    <x v="0"/>
  </r>
  <r>
    <x v="2358"/>
    <x v="0"/>
    <s v="NUEVO"/>
    <s v="ENEDOM"/>
    <d v="2026-07-09T11:13:26"/>
    <x v="2183"/>
    <n v="70731035"/>
    <s v="NELSON DAVID AGUIRRE CARDENAS"/>
    <s v="SIN DATOS"/>
    <s v="3243006775"/>
    <x v="2352"/>
    <x v="13"/>
    <s v="055113005000100204"/>
    <x v="13"/>
    <x v="4"/>
    <s v="METROSUR Vin. Legal. y Ref. Rega."/>
    <x v="1"/>
    <x v="0"/>
    <x v="4"/>
    <x v="2181"/>
    <s v="0 días 11:13"/>
    <x v="1606"/>
    <x v="0"/>
    <s v="SIN DATO"/>
    <s v="SIN DATO"/>
    <s v="SIN DATO"/>
    <s v="SIN DATO"/>
    <n v="-75.539621409999995"/>
    <n v="6.2361597700000004"/>
    <s v="SUR-ENE"/>
    <x v="2"/>
    <s v="1"/>
    <x v="0"/>
  </r>
  <r>
    <x v="2359"/>
    <x v="3"/>
    <s v="NUEVO"/>
    <s v="ENEMVI"/>
    <d v="2026-07-09T11:13:53"/>
    <x v="2184"/>
    <n v="32702279"/>
    <s v="MARTA CECILIA FLOREZ FLOREZ"/>
    <s v="SIN DATOS"/>
    <s v="3013180752"/>
    <x v="2353"/>
    <x v="13"/>
    <s v="055112007001160000"/>
    <x v="13"/>
    <x v="5"/>
    <s v="METR Mov Red Trans Anderson Castaño"/>
    <x v="1"/>
    <x v="0"/>
    <x v="5"/>
    <x v="2182"/>
    <s v="0 días 11:13"/>
    <x v="1607"/>
    <x v="0"/>
    <s v="SIN DATO"/>
    <s v="SIN DATO"/>
    <s v="SIN DATO"/>
    <s v="SIN DATO"/>
    <n v="-75.543081000000001"/>
    <n v="6.2371049999999997"/>
    <s v="SUR-ENE"/>
    <x v="2"/>
    <s v="1"/>
    <x v="0"/>
  </r>
  <r>
    <x v="2360"/>
    <x v="1"/>
    <s v="NUEVO"/>
    <s v="ENECNX"/>
    <d v="2026-07-09T11:15:38"/>
    <x v="2185"/>
    <n v="890911972"/>
    <s v="SEGURIDAD RECORD DE COLOMBIA LIMITADA (S"/>
    <s v="5913517"/>
    <s v="3188629676"/>
    <x v="2354"/>
    <x v="13"/>
    <s v="054820007000740000"/>
    <x v="13"/>
    <x v="1"/>
    <s v="Revisor Puntos de Conexión Metrosur"/>
    <x v="1"/>
    <x v="0"/>
    <x v="1"/>
    <x v="2183"/>
    <s v="0 días 11:15"/>
    <x v="1608"/>
    <x v="0"/>
    <s v="SIN DATO"/>
    <s v="SIN DATO"/>
    <s v="SIN DATO"/>
    <s v="SIN DATO"/>
    <n v="-75.597739340000004"/>
    <n v="6.2579669600000001"/>
    <s v="SUR-ENE"/>
    <x v="2"/>
    <s v="1"/>
    <x v="0"/>
  </r>
  <r>
    <x v="2361"/>
    <x v="2"/>
    <s v="NUEVO"/>
    <s v="ENENOR"/>
    <d v="2026-07-09T11:17:09"/>
    <x v="2186"/>
    <n v="98602296"/>
    <s v="JUAN CARLOS VANEGAS VELEZ"/>
    <s v="SIN DATOS"/>
    <s v="3113525880"/>
    <x v="2355"/>
    <x v="22"/>
    <s v="900050300002219425"/>
    <x v="22"/>
    <x v="3"/>
    <s v="Revisor Instala. Regadas Suroeste"/>
    <x v="1"/>
    <x v="0"/>
    <x v="3"/>
    <x v="2184"/>
    <s v="0 días 11:17"/>
    <x v="1609"/>
    <x v="0"/>
    <s v="SIN DATO"/>
    <s v="SIN DATO"/>
    <s v="SIN DATO"/>
    <s v="SIN DATO"/>
    <n v="-75.708215686000003"/>
    <n v="6.0325253630000502"/>
    <s v="SUR-ENE"/>
    <x v="3"/>
    <s v="1"/>
    <x v="0"/>
  </r>
  <r>
    <x v="2362"/>
    <x v="0"/>
    <s v="CAMBI"/>
    <s v="ENERES"/>
    <d v="2026-07-09T11:19:49"/>
    <x v="2187"/>
    <n v="70285461"/>
    <s v="RAFAEL CRISTOBAL VERGARA HENAO"/>
    <s v="SIN DATOS"/>
    <s v="3117723853"/>
    <x v="2356"/>
    <x v="3"/>
    <s v="190674100059800000"/>
    <x v="3"/>
    <x v="8"/>
    <s v="Revisor Instalac. Regadas Oriente"/>
    <x v="1"/>
    <x v="0"/>
    <x v="3"/>
    <x v="2185"/>
    <s v="0 días 11:19"/>
    <x v="1610"/>
    <x v="0"/>
    <s v="SIN DATO"/>
    <s v="SIN DATO"/>
    <s v="SIN DATO"/>
    <s v="SIN DATO"/>
    <n v="-75.333611360000006"/>
    <n v="6.2884329699999997"/>
    <s v="SUR-ENE"/>
    <x v="1"/>
    <s v="2"/>
    <x v="0"/>
  </r>
  <r>
    <x v="2363"/>
    <x v="3"/>
    <s v="NUEVO"/>
    <s v="ENEMVI"/>
    <d v="2026-07-09T11:22:32"/>
    <x v="2188"/>
    <n v="22041659"/>
    <s v="ASTRID ELIANA PULGARIN MUÑOZ"/>
    <s v="SIN DATOS"/>
    <s v="3126076538"/>
    <x v="2357"/>
    <x v="59"/>
    <s v="190657200210770000"/>
    <x v="59"/>
    <x v="5"/>
    <s v="NORDESTE RMRT Fabio Andres Chaverra"/>
    <x v="0"/>
    <x v="0"/>
    <x v="8"/>
    <x v="2186"/>
    <s v="0 días 11:22"/>
    <x v="1611"/>
    <x v="0"/>
    <s v="SIN DATO"/>
    <s v="SIN DATO"/>
    <s v="SIN DATO"/>
    <s v="SIN DATO"/>
    <n v="-74.936738000000005"/>
    <n v="6.450895"/>
    <s v="SUR-ENE"/>
    <x v="4"/>
    <s v="1"/>
    <x v="0"/>
  </r>
  <r>
    <x v="2364"/>
    <x v="2"/>
    <s v="NUEVO"/>
    <s v="ENENOR"/>
    <d v="2026-07-09T11:24:17"/>
    <x v="2189"/>
    <n v="21549091"/>
    <s v="ERIKA JARAMILLO"/>
    <s v="SIN DATOS"/>
    <s v="3148286050"/>
    <x v="2358"/>
    <x v="11"/>
    <s v="190318203205050001"/>
    <x v="11"/>
    <x v="3"/>
    <s v="Revisor Instalac. Regadas Oriente"/>
    <x v="0"/>
    <x v="0"/>
    <x v="2"/>
    <x v="2187"/>
    <s v="0 días 11:24"/>
    <x v="1612"/>
    <x v="0"/>
    <s v="SIN DATO"/>
    <s v="SIN DATO"/>
    <s v="SIN DATO"/>
    <s v="SIN DATO"/>
    <n v="-75.461650000000006"/>
    <n v="6.3041197999999996"/>
    <s v="SUR-ENE"/>
    <x v="1"/>
    <s v="1"/>
    <x v="0"/>
  </r>
  <r>
    <x v="2365"/>
    <x v="1"/>
    <s v="NUEVO"/>
    <s v="ENECNX"/>
    <d v="2026-07-09T11:24:19"/>
    <x v="2190"/>
    <n v="4346746"/>
    <s v="DIEGO FERNANDO RIOS VINAZCO"/>
    <s v="SIN DATOS"/>
    <s v="3146326048"/>
    <x v="2359"/>
    <x v="23"/>
    <s v="190761200970580000"/>
    <x v="23"/>
    <x v="1"/>
    <s v="Region Occidente"/>
    <x v="0"/>
    <x v="0"/>
    <x v="1"/>
    <x v="2188"/>
    <s v="0 días 11:24"/>
    <x v="1613"/>
    <x v="0"/>
    <s v="SIN DATO"/>
    <s v="SIN DATO"/>
    <s v="SIN DATO"/>
    <s v="SIN DATO"/>
    <n v="-75.778718999999995"/>
    <n v="6.4557380000000002"/>
    <s v="SUR-ENE"/>
    <x v="0"/>
    <s v="1"/>
    <x v="0"/>
  </r>
  <r>
    <x v="2366"/>
    <x v="1"/>
    <s v="NUEVO"/>
    <s v="ENECNX"/>
    <d v="2026-07-09T11:25:16"/>
    <x v="2191"/>
    <n v="22041659"/>
    <s v="ASTRID ELIANA PULGARIN MUÑOZ"/>
    <s v="SIN DATOS"/>
    <s v="3126076538"/>
    <x v="2360"/>
    <x v="59"/>
    <s v="190657200210770001"/>
    <x v="59"/>
    <x v="1"/>
    <s v="Region Nordeste"/>
    <x v="0"/>
    <x v="0"/>
    <x v="1"/>
    <x v="2189"/>
    <s v="0 días 11:25"/>
    <x v="1614"/>
    <x v="0"/>
    <s v="SIN DATO"/>
    <s v="SIN DATO"/>
    <s v="SIN DATO"/>
    <s v="SIN DATO"/>
    <n v="-74.936625000000006"/>
    <n v="6.4508450000000002"/>
    <s v="SUR-ENE"/>
    <x v="4"/>
    <s v="1"/>
    <x v="0"/>
  </r>
  <r>
    <x v="2367"/>
    <x v="0"/>
    <s v="NUEVO"/>
    <s v="ENERES"/>
    <d v="2026-07-09T11:27:43"/>
    <x v="2192"/>
    <n v="1041326021"/>
    <s v="DAIRO ANTONIO CARDONA SANCHEZ"/>
    <s v="SIN DATOS"/>
    <s v="3502317674"/>
    <x v="2361"/>
    <x v="18"/>
    <s v="190616200200900008"/>
    <x v="18"/>
    <x v="2"/>
    <s v="Revisor Instalac. Regadas Oriente"/>
    <x v="0"/>
    <x v="0"/>
    <x v="2"/>
    <x v="2190"/>
    <s v="0 días 11:27"/>
    <x v="1615"/>
    <x v="0"/>
    <s v="SIN DATO"/>
    <s v="SIN DATO"/>
    <s v="SIN DATO"/>
    <s v="SIN DATO"/>
    <n v="-75.344475709999998"/>
    <n v="6.2142769700000002"/>
    <s v="SUR-ENE"/>
    <x v="1"/>
    <s v="1"/>
    <x v="0"/>
  </r>
  <r>
    <x v="2368"/>
    <x v="0"/>
    <s v="NUEVO"/>
    <s v="ENERES"/>
    <d v="2026-07-09T11:28:22"/>
    <x v="2193"/>
    <n v="1037622308"/>
    <s v="ANJY KATHERINE ACOSTA VILLA"/>
    <s v="3379429"/>
    <s v="3135157311"/>
    <x v="2362"/>
    <x v="13"/>
    <s v="040813000200370102"/>
    <x v="13"/>
    <x v="2"/>
    <s v="METROSUR Vin. Leg. Ref. Concentrada"/>
    <x v="1"/>
    <x v="0"/>
    <x v="3"/>
    <x v="2191"/>
    <s v="0 días 11:28"/>
    <x v="1616"/>
    <x v="0"/>
    <s v="SIN DATO"/>
    <s v="SIN DATO"/>
    <s v="SIN DATO"/>
    <s v="SIN DATO"/>
    <n v="-75.603765879999997"/>
    <n v="6.2085367900000001"/>
    <s v="SUR-ENE"/>
    <x v="2"/>
    <s v="1"/>
    <x v="0"/>
  </r>
  <r>
    <x v="2369"/>
    <x v="0"/>
    <s v="NUEVO"/>
    <s v="ENEDOM"/>
    <d v="2026-07-09T11:30:48"/>
    <x v="2194"/>
    <n v="1038548188"/>
    <s v="VICTOR ALFONSO CATAÑO GARCIA"/>
    <s v="SIN DATOS"/>
    <s v="3195107521"/>
    <x v="2363"/>
    <x v="21"/>
    <s v="190604100202440013"/>
    <x v="21"/>
    <x v="4"/>
    <s v="Region Nordeste"/>
    <x v="1"/>
    <x v="0"/>
    <x v="4"/>
    <x v="2192"/>
    <s v="0 días 11:30"/>
    <x v="39"/>
    <x v="0"/>
    <s v="SIN DATO"/>
    <s v="SIN DATO"/>
    <s v="SIN DATO"/>
    <s v="SIN DATO"/>
    <n v="-74.704033159999994"/>
    <n v="7.0287089600000003"/>
    <s v="SUR-ENE"/>
    <x v="4"/>
    <s v="1"/>
    <x v="0"/>
  </r>
  <r>
    <x v="2370"/>
    <x v="2"/>
    <s v="NUEVO"/>
    <s v="ENENOR"/>
    <d v="2026-07-09T11:31:43"/>
    <x v="2195"/>
    <n v="43780557"/>
    <s v="FRANCY ELENA GAMBOA USUGA"/>
    <s v="SIN DATOS"/>
    <s v="3226478388"/>
    <x v="2364"/>
    <x v="2"/>
    <s v="190138100158700007"/>
    <x v="2"/>
    <x v="3"/>
    <s v="Region Occidente"/>
    <x v="1"/>
    <x v="0"/>
    <x v="3"/>
    <x v="2193"/>
    <s v="0 días 11:31"/>
    <x v="1617"/>
    <x v="0"/>
    <s v="SIN DATO"/>
    <s v="SIN DATO"/>
    <s v="SIN DATO"/>
    <s v="SIN DATO"/>
    <n v="-76.026394949999997"/>
    <n v="6.7504473799999998"/>
    <s v="SUR-ENE"/>
    <x v="0"/>
    <s v="1"/>
    <x v="0"/>
  </r>
  <r>
    <x v="2371"/>
    <x v="1"/>
    <s v="NUEVO"/>
    <s v="ENECNX"/>
    <d v="2026-07-09T11:32:25"/>
    <x v="2196"/>
    <n v="43643956"/>
    <s v="MARIA FABIOLA OSORIO ZULUAGA"/>
    <s v="SIN DATOS"/>
    <s v="3128720652"/>
    <x v="2365"/>
    <x v="57"/>
    <s v="190313200830005002"/>
    <x v="57"/>
    <x v="1"/>
    <s v="Revisor Punto de Conexión Oriente"/>
    <x v="0"/>
    <x v="0"/>
    <x v="1"/>
    <x v="1930"/>
    <s v="0 días 11:32"/>
    <x v="767"/>
    <x v="0"/>
    <s v="SIN DATO"/>
    <s v="SIN DATO"/>
    <s v="SIN DATO"/>
    <s v="SIN DATO"/>
    <n v="-75.198794680000006"/>
    <n v="6.1472492000000001"/>
    <s v="SUR-ENE"/>
    <x v="1"/>
    <s v="1"/>
    <x v="0"/>
  </r>
  <r>
    <x v="2372"/>
    <x v="4"/>
    <s v="NUEVO"/>
    <s v="ENEPRE"/>
    <d v="2026-07-09T11:33:12"/>
    <x v="2197"/>
    <n v="1007895717"/>
    <s v="DORIS ADRIANA MOSQUERA ANDRADE"/>
    <s v="SIN DATOS"/>
    <s v="3212465275"/>
    <x v="2366"/>
    <x v="45"/>
    <s v="190893100152220004"/>
    <x v="45"/>
    <x v="4"/>
    <s v="SIN DATOS"/>
    <x v="1"/>
    <x v="1"/>
    <x v="4"/>
    <x v="2194"/>
    <s v="0 días 11:05"/>
    <x v="399"/>
    <x v="0"/>
    <s v="SIN DATO"/>
    <s v="SIN DATO"/>
    <s v="SIN DATO"/>
    <s v="SIN DATO"/>
    <n v="-73.905203999999998"/>
    <n v="7.0072010000000002"/>
    <s v="SUR-ENE"/>
    <x v="4"/>
    <s v="1"/>
    <x v="0"/>
  </r>
  <r>
    <x v="2373"/>
    <x v="3"/>
    <s v="NUEVO"/>
    <s v="ENEMVI"/>
    <d v="2026-07-09T11:39:12"/>
    <x v="2198"/>
    <n v="32277987"/>
    <s v="CLAUDIA PATRICIA TUBERQUIA PADIERNA"/>
    <s v="SIN DATOS"/>
    <s v="3234614601"/>
    <x v="2367"/>
    <x v="24"/>
    <s v="190284200997060000"/>
    <x v="24"/>
    <x v="5"/>
    <s v="Region Occidente"/>
    <x v="0"/>
    <x v="0"/>
    <x v="8"/>
    <x v="2195"/>
    <s v="0 días 11:39"/>
    <x v="1618"/>
    <x v="0"/>
    <s v="SIN DATO"/>
    <s v="SIN DATO"/>
    <s v="SIN DATO"/>
    <s v="SIN DATO"/>
    <n v="-76.171744910000001"/>
    <n v="6.8189492200000004"/>
    <s v="SUR-ENE"/>
    <x v="0"/>
    <s v="1"/>
    <x v="0"/>
  </r>
  <r>
    <x v="2374"/>
    <x v="0"/>
    <s v="NUEVO"/>
    <s v="ENERES"/>
    <d v="2026-07-09T11:41:51"/>
    <x v="2199"/>
    <n v="1037622308"/>
    <s v="ANJY KATHERINE ACOSTA VILLA"/>
    <s v="3379429"/>
    <s v="3135157311"/>
    <x v="2368"/>
    <x v="13"/>
    <s v="040813000200370101"/>
    <x v="13"/>
    <x v="2"/>
    <s v="METROSUR Vin. Leg. Ref. Concentrada"/>
    <x v="1"/>
    <x v="0"/>
    <x v="3"/>
    <x v="2196"/>
    <s v="0 días 11:41"/>
    <x v="1261"/>
    <x v="0"/>
    <s v="SIN DATO"/>
    <s v="SIN DATO"/>
    <s v="SIN DATO"/>
    <s v="SIN DATO"/>
    <n v="-75.603765879999997"/>
    <n v="6.2085367900000001"/>
    <s v="SUR-ENE"/>
    <x v="2"/>
    <s v="1"/>
    <x v="0"/>
  </r>
  <r>
    <x v="2375"/>
    <x v="0"/>
    <s v="NUEVO"/>
    <s v="ENERES"/>
    <d v="2026-07-09T11:47:48"/>
    <x v="2200"/>
    <n v="43544845"/>
    <s v="ADRIANA FELICIDAD RIVERA CLAVIJO"/>
    <s v="2526754"/>
    <s v="3128994104"/>
    <x v="2369"/>
    <x v="13"/>
    <s v="084212200300390301"/>
    <x v="13"/>
    <x v="2"/>
    <s v="Revisor Instal. Regadas Metrosur"/>
    <x v="1"/>
    <x v="0"/>
    <x v="3"/>
    <x v="2197"/>
    <s v="0 días 11:47"/>
    <x v="1619"/>
    <x v="0"/>
    <s v="SIN DATO"/>
    <s v="SIN DATO"/>
    <s v="SIN DATO"/>
    <s v="SIN DATO"/>
    <n v="-75.629298480000003"/>
    <n v="6.2583559500000003"/>
    <s v="SUR-ENE"/>
    <x v="2"/>
    <s v="1"/>
    <x v="0"/>
  </r>
  <r>
    <x v="2376"/>
    <x v="0"/>
    <s v="NUEVO"/>
    <s v="ENERES"/>
    <d v="2026-07-09T11:49:47"/>
    <x v="2201"/>
    <n v="1036402750"/>
    <s v="EDWIN DANILO QUINTERO QUINTERO"/>
    <s v="SIN DATOS"/>
    <s v="3217692191"/>
    <x v="2370"/>
    <x v="14"/>
    <s v="190149200801000001"/>
    <x v="14"/>
    <x v="2"/>
    <s v="Revisor Instalac. Regadas Oriente"/>
    <x v="0"/>
    <x v="0"/>
    <x v="2"/>
    <x v="2198"/>
    <s v="0 días 11:49"/>
    <x v="1620"/>
    <x v="0"/>
    <s v="SIN DATO"/>
    <s v="SIN DATO"/>
    <s v="SIN DATO"/>
    <s v="SIN DATO"/>
    <n v="-75.309803000000002"/>
    <n v="6.0261874999999998"/>
    <s v="SUR-ENE"/>
    <x v="1"/>
    <s v="1"/>
    <x v="0"/>
  </r>
  <r>
    <x v="2377"/>
    <x v="4"/>
    <s v="RETIR"/>
    <s v="ENEPRE"/>
    <d v="2026-07-09T11:52:02"/>
    <x v="2202"/>
    <n v="43265667"/>
    <s v="NINY JOHANA SALAZAR MONCADA"/>
    <s v="SIN DATOS"/>
    <s v="3016087854"/>
    <x v="2371"/>
    <x v="13"/>
    <s v="055619103001000237-ENEPRE"/>
    <x v="13"/>
    <x v="7"/>
    <s v="Energía Prepago Metrosur"/>
    <x v="1"/>
    <x v="0"/>
    <x v="7"/>
    <x v="2199"/>
    <s v="0 días 11:52"/>
    <x v="1621"/>
    <x v="0"/>
    <s v="SIN DATO"/>
    <s v="SIN DATO"/>
    <s v="SIN DATO"/>
    <s v="SIN DATO"/>
    <n v="-75.575940779999996"/>
    <n v="6.2595275499999996"/>
    <s v="SUR-ENE"/>
    <x v="2"/>
    <s v="1"/>
    <x v="0"/>
  </r>
  <r>
    <x v="2378"/>
    <x v="0"/>
    <s v="NUEVO"/>
    <s v="ENERES"/>
    <d v="2026-07-09T11:54:07"/>
    <x v="2203"/>
    <n v="43167924"/>
    <s v="SOLANGY EUGENIA GALEANO MEJIA"/>
    <s v="6119002"/>
    <s v="3122287453"/>
    <x v="2372"/>
    <x v="13"/>
    <s v="045527104000060301"/>
    <x v="13"/>
    <x v="2"/>
    <s v="Revisor Instal. Regadas Metrosur"/>
    <x v="1"/>
    <x v="0"/>
    <x v="3"/>
    <x v="2200"/>
    <s v="0 días 11:54"/>
    <x v="1622"/>
    <x v="0"/>
    <s v="SIN DATO"/>
    <s v="SIN DATO"/>
    <s v="SIN DATO"/>
    <s v="SIN DATO"/>
    <n v="-75.638951410000004"/>
    <n v="6.1753688100000002"/>
    <s v="SUR-ENE"/>
    <x v="2"/>
    <s v="1"/>
    <x v="0"/>
  </r>
  <r>
    <x v="2379"/>
    <x v="0"/>
    <s v="NUEVO"/>
    <s v="ENEDOM"/>
    <d v="2026-07-09T11:55:43"/>
    <x v="2204"/>
    <n v="1214733666"/>
    <s v="TATIANA MORENO RODRIGUEZ"/>
    <s v="2814512"/>
    <s v="3105351551"/>
    <x v="2373"/>
    <x v="13"/>
    <s v="044823108000710182"/>
    <x v="13"/>
    <x v="4"/>
    <s v="METROSUR Vin. Legal. y Ref. Rega."/>
    <x v="1"/>
    <x v="0"/>
    <x v="4"/>
    <x v="2201"/>
    <s v="0 días 11:55"/>
    <x v="1623"/>
    <x v="0"/>
    <s v="SIN DATO"/>
    <s v="SIN DATO"/>
    <s v="SIN DATO"/>
    <s v="SIN DATO"/>
    <n v="-75.660301410000002"/>
    <n v="6.1780623700000001"/>
    <s v="SUR-ENE"/>
    <x v="2"/>
    <s v="1"/>
    <x v="0"/>
  </r>
  <r>
    <x v="2380"/>
    <x v="1"/>
    <s v="NUEVO"/>
    <s v="ENECNX"/>
    <d v="2026-07-09T11:55:56"/>
    <x v="2205"/>
    <n v="71753557"/>
    <s v="JHON ARTEAGA"/>
    <s v="4442362"/>
    <s v="3137818111"/>
    <x v="2374"/>
    <x v="44"/>
    <s v="125003585000000000"/>
    <x v="44"/>
    <x v="1"/>
    <s v="Revisor Puntos de Conexión Metrosur"/>
    <x v="0"/>
    <x v="0"/>
    <x v="1"/>
    <x v="2202"/>
    <s v="0 días 11:55"/>
    <x v="1624"/>
    <x v="0"/>
    <s v="SIN DATO"/>
    <s v="SIN DATO"/>
    <s v="SIN DATO"/>
    <s v="SIN DATO"/>
    <n v="-75.533745999999994"/>
    <n v="6.149451"/>
    <s v="SUR-ENE"/>
    <x v="2"/>
    <s v="1"/>
    <x v="0"/>
  </r>
  <r>
    <x v="2381"/>
    <x v="0"/>
    <s v="NUEVO"/>
    <s v="ENERES"/>
    <d v="2026-07-09T11:57:32"/>
    <x v="2206"/>
    <n v="98697644"/>
    <s v="ANDERSON IVAN ZAPATA RUA"/>
    <s v="SIN DATOS"/>
    <s v="3154292193"/>
    <x v="2375"/>
    <x v="11"/>
    <s v="190319203826645001"/>
    <x v="11"/>
    <x v="2"/>
    <s v="Revisor Instalac. Regadas Oriente"/>
    <x v="0"/>
    <x v="0"/>
    <x v="2"/>
    <x v="2203"/>
    <s v="0 días 11:57"/>
    <x v="1625"/>
    <x v="0"/>
    <s v="SIN DATO"/>
    <s v="SIN DATO"/>
    <s v="SIN DATO"/>
    <s v="SIN DATO"/>
    <n v="-75.401320999999996"/>
    <n v="6.252783"/>
    <s v="SUR-ENE"/>
    <x v="1"/>
    <s v="1"/>
    <x v="0"/>
  </r>
  <r>
    <x v="2382"/>
    <x v="0"/>
    <s v="CAMBI"/>
    <s v="ENERES"/>
    <d v="2026-07-09T12:04:52"/>
    <x v="2207"/>
    <n v="70285461"/>
    <s v="RAFAEL CRISTOBAL VERGARA HENAO"/>
    <s v="SIN DATOS"/>
    <s v="3117723853"/>
    <x v="2376"/>
    <x v="3"/>
    <s v="190674100059600000"/>
    <x v="3"/>
    <x v="8"/>
    <s v="Revisor Instalac. Regadas Oriente"/>
    <x v="1"/>
    <x v="0"/>
    <x v="3"/>
    <x v="2204"/>
    <s v="0 días 12:04"/>
    <x v="1626"/>
    <x v="0"/>
    <s v="SIN DATO"/>
    <s v="SIN DATO"/>
    <s v="SIN DATO"/>
    <s v="SIN DATO"/>
    <n v="-75.333623419999995"/>
    <n v="6.2883979300000004"/>
    <s v="SUR-ENE"/>
    <x v="1"/>
    <s v="2"/>
    <x v="0"/>
  </r>
  <r>
    <x v="2383"/>
    <x v="0"/>
    <s v="NUEVO"/>
    <s v="ENERES"/>
    <d v="2026-07-09T12:06:10"/>
    <x v="2208"/>
    <n v="16045418"/>
    <s v="GIOVANNY CASTAÑEDA HOLGUIN"/>
    <s v="SIN DATOS"/>
    <s v="3128755690"/>
    <x v="2377"/>
    <x v="16"/>
    <s v="190735100193200001"/>
    <x v="16"/>
    <x v="2"/>
    <s v="Region Nordeste"/>
    <x v="1"/>
    <x v="0"/>
    <x v="3"/>
    <x v="2205"/>
    <s v="0 días 12:06"/>
    <x v="526"/>
    <x v="0"/>
    <s v="SIN DATO"/>
    <s v="SIN DATO"/>
    <s v="SIN DATO"/>
    <s v="SIN DATO"/>
    <n v="-74.704316419999998"/>
    <n v="7.0775143099999998"/>
    <s v="SUR-ENE"/>
    <x v="4"/>
    <s v="1"/>
    <x v="0"/>
  </r>
  <r>
    <x v="2384"/>
    <x v="0"/>
    <s v="NUEVO"/>
    <s v="ENEDOM"/>
    <d v="2026-07-09T12:06:35"/>
    <x v="2209"/>
    <n v="1152207366"/>
    <s v="CARLOS STIVEN GRISALES PEREZ"/>
    <s v="SIN DATOS"/>
    <s v="3103912988"/>
    <x v="2378"/>
    <x v="13"/>
    <s v="085223204000550000"/>
    <x v="13"/>
    <x v="4"/>
    <s v="METROSUR Vin. Legal. y Ref. Rega."/>
    <x v="1"/>
    <x v="0"/>
    <x v="4"/>
    <x v="2206"/>
    <s v="0 días 12:06"/>
    <x v="1627"/>
    <x v="0"/>
    <s v="SIN DATO"/>
    <s v="SIN DATO"/>
    <s v="SIN DATO"/>
    <s v="SIN DATO"/>
    <n v="-75.629153000000002"/>
    <n v="6.2713400000000004"/>
    <s v="SUR-ENE"/>
    <x v="2"/>
    <s v="1"/>
    <x v="0"/>
  </r>
  <r>
    <x v="2385"/>
    <x v="1"/>
    <s v="NUEVO"/>
    <s v="ENECNX"/>
    <d v="2026-07-09T12:09:18"/>
    <x v="2210"/>
    <n v="1040751455"/>
    <s v="ALEJANDRO LOAIZA GALLO"/>
    <s v="SIN DATOS"/>
    <s v="3153049993"/>
    <x v="2379"/>
    <x v="5"/>
    <s v="370123007000320000"/>
    <x v="5"/>
    <x v="1"/>
    <s v="Revisor Punto de Conexión Oriente"/>
    <x v="1"/>
    <x v="0"/>
    <x v="1"/>
    <x v="2207"/>
    <s v="0 días 12:09"/>
    <x v="1628"/>
    <x v="0"/>
    <s v="SIN DATO"/>
    <s v="SIN DATO"/>
    <s v="SIN DATO"/>
    <s v="SIN DATO"/>
    <n v="-75.240914200000006"/>
    <n v="6.2151985600000001"/>
    <s v="SUR-ENE"/>
    <x v="1"/>
    <s v="1"/>
    <x v="0"/>
  </r>
  <r>
    <x v="2386"/>
    <x v="0"/>
    <s v="NUEVO"/>
    <s v="ENERES"/>
    <d v="2026-07-09T12:13:52"/>
    <x v="2211"/>
    <n v="71395360"/>
    <s v="JOSE MARIO CANO RAIGOZA"/>
    <s v="5440731"/>
    <s v="3022910207"/>
    <x v="2380"/>
    <x v="13"/>
    <s v="054129205300300301"/>
    <x v="13"/>
    <x v="2"/>
    <s v="Revisor Instal. Regadas Metrosur"/>
    <x v="1"/>
    <x v="0"/>
    <x v="3"/>
    <x v="2208"/>
    <s v="0 días 12:13"/>
    <x v="1629"/>
    <x v="0"/>
    <s v="SIN DATO"/>
    <s v="SIN DATO"/>
    <s v="SIN DATO"/>
    <s v="SIN DATO"/>
    <n v="-75.547197319999995"/>
    <n v="6.2352382799999999"/>
    <s v="SUR-ENE"/>
    <x v="2"/>
    <s v="1"/>
    <x v="0"/>
  </r>
  <r>
    <x v="2387"/>
    <x v="0"/>
    <s v="NUEVO"/>
    <s v="ENEDOM"/>
    <d v="2026-07-09T12:28:06"/>
    <x v="2212"/>
    <n v="40936520"/>
    <s v="YAJAIRA ESTHER BALLESTEROS BALLESTEROS"/>
    <s v="SIN DATOS"/>
    <s v="3004761494"/>
    <x v="2381"/>
    <x v="21"/>
    <s v="190604100285835000"/>
    <x v="21"/>
    <x v="4"/>
    <s v="Region Nordeste"/>
    <x v="1"/>
    <x v="0"/>
    <x v="4"/>
    <x v="2209"/>
    <s v="0 días 12:28"/>
    <x v="1630"/>
    <x v="0"/>
    <s v="SIN DATO"/>
    <s v="SIN DATO"/>
    <s v="SIN DATO"/>
    <s v="SIN DATO"/>
    <n v="-74.699879999999993"/>
    <n v="7.0216820000000002"/>
    <s v="SUR-ENE"/>
    <x v="4"/>
    <s v="1"/>
    <x v="0"/>
  </r>
  <r>
    <x v="2388"/>
    <x v="1"/>
    <s v="NUEVO"/>
    <s v="ENECNX"/>
    <d v="2026-07-09T12:29:55"/>
    <x v="2213"/>
    <n v="98559319"/>
    <s v="ANIBAL RICO LORA"/>
    <s v="SIN DATOS"/>
    <s v="3122430202"/>
    <x v="2382"/>
    <x v="13"/>
    <s v="054319106000310000"/>
    <x v="13"/>
    <x v="1"/>
    <s v="Revisor Puntos de Conexión Metrosur"/>
    <x v="1"/>
    <x v="0"/>
    <x v="1"/>
    <x v="2210"/>
    <s v="0 días 12:29"/>
    <x v="1631"/>
    <x v="0"/>
    <s v="SIN DATO"/>
    <s v="SIN DATO"/>
    <s v="SIN DATO"/>
    <s v="SIN DATO"/>
    <n v="-75.557005000000004"/>
    <n v="6.243735"/>
    <s v="SUR-ENE"/>
    <x v="2"/>
    <s v="1"/>
    <x v="0"/>
  </r>
  <r>
    <x v="2389"/>
    <x v="1"/>
    <s v="NUEVO"/>
    <s v="ENECNX"/>
    <d v="2026-07-09T12:30:26"/>
    <x v="2214"/>
    <n v="88160790"/>
    <s v="ALEX YAMID SANCHEZ"/>
    <s v="SIN DATOS"/>
    <s v="3113757278"/>
    <x v="2383"/>
    <x v="44"/>
    <s v="023218007002001706"/>
    <x v="44"/>
    <x v="1"/>
    <s v="Revisor Puntos de Conexión Metrosur"/>
    <x v="1"/>
    <x v="0"/>
    <x v="1"/>
    <x v="2211"/>
    <s v="0 días 12:30"/>
    <x v="1632"/>
    <x v="0"/>
    <s v="SIN DATO"/>
    <s v="SIN DATO"/>
    <s v="SIN DATO"/>
    <s v="SIN DATO"/>
    <n v="-75.581013200000001"/>
    <n v="6.1650337000000004"/>
    <s v="SUR-ENE"/>
    <x v="2"/>
    <s v="1"/>
    <x v="0"/>
  </r>
  <r>
    <x v="2390"/>
    <x v="0"/>
    <s v="NUEVO"/>
    <s v="ENERES"/>
    <d v="2026-07-09T12:30:28"/>
    <x v="2215"/>
    <n v="15927759"/>
    <s v="MANUEL ALFONSO URIBE GRANADA"/>
    <s v="6207423"/>
    <s v="3005701732"/>
    <x v="2384"/>
    <x v="6"/>
    <s v="073312009000300202"/>
    <x v="6"/>
    <x v="2"/>
    <s v="Revisor Instal. Regadas Metrosur"/>
    <x v="1"/>
    <x v="0"/>
    <x v="3"/>
    <x v="2212"/>
    <s v="0 días 12:30"/>
    <x v="1633"/>
    <x v="0"/>
    <s v="SIN DATO"/>
    <s v="SIN DATO"/>
    <s v="SIN DATO"/>
    <s v="SIN DATO"/>
    <n v="-75.614929000000004"/>
    <n v="6.1642219999999996"/>
    <s v="SUR-ENE"/>
    <x v="2"/>
    <s v="1"/>
    <x v="0"/>
  </r>
  <r>
    <x v="2391"/>
    <x v="1"/>
    <s v="NUEVO"/>
    <s v="ENECNX"/>
    <d v="2026-07-09T12:33:31"/>
    <x v="2216"/>
    <n v="88160790"/>
    <s v="ALEX YAMID SANCHEZ"/>
    <s v="SIN DATOS"/>
    <s v="3113757278"/>
    <x v="2385"/>
    <x v="44"/>
    <s v="023218007002000405"/>
    <x v="44"/>
    <x v="1"/>
    <s v="Revisor Puntos de Conexión Metrosur"/>
    <x v="1"/>
    <x v="0"/>
    <x v="1"/>
    <x v="2213"/>
    <s v="0 días 12:33"/>
    <x v="1634"/>
    <x v="0"/>
    <s v="SIN DATO"/>
    <s v="SIN DATO"/>
    <s v="SIN DATO"/>
    <s v="SIN DATO"/>
    <n v="-75.581013200000001"/>
    <n v="6.1650337000000004"/>
    <s v="SUR-ENE"/>
    <x v="2"/>
    <s v="1"/>
    <x v="0"/>
  </r>
  <r>
    <x v="2392"/>
    <x v="3"/>
    <s v="NUEVO"/>
    <s v="ENEMVI"/>
    <d v="2026-07-09T12:57:56"/>
    <x v="2217"/>
    <n v="43828149"/>
    <s v="GLORIA NELCY GARCIA ARISTIZABAL"/>
    <s v="2937816"/>
    <s v="3015225976"/>
    <x v="2386"/>
    <x v="13"/>
    <s v="055116207330140000"/>
    <x v="13"/>
    <x v="5"/>
    <s v="METR Mov Red Trans Anderson Castaño"/>
    <x v="1"/>
    <x v="0"/>
    <x v="5"/>
    <x v="2214"/>
    <s v="0 días 12:57"/>
    <x v="1635"/>
    <x v="0"/>
    <s v="SIN DATO"/>
    <s v="SIN DATO"/>
    <s v="SIN DATO"/>
    <s v="SIN DATO"/>
    <n v="-75.540286789999996"/>
    <n v="6.2396227700000004"/>
    <s v="SUR-ENE"/>
    <x v="2"/>
    <s v="1"/>
    <x v="0"/>
  </r>
  <r>
    <x v="2393"/>
    <x v="1"/>
    <s v="NUEVO"/>
    <s v="ENECNX"/>
    <d v="2026-07-09T13:03:21"/>
    <x v="2218"/>
    <n v="15443338"/>
    <s v="HUGO ALBERTO JURADO LOPEZ"/>
    <s v="SIN DATOS"/>
    <s v="3136197529"/>
    <x v="2387"/>
    <x v="56"/>
    <s v="190607200510690000"/>
    <x v="56"/>
    <x v="1"/>
    <s v="Revisor Punto de Conexión Oriente"/>
    <x v="0"/>
    <x v="0"/>
    <x v="1"/>
    <x v="2215"/>
    <s v="0 días 13:03"/>
    <x v="1636"/>
    <x v="0"/>
    <s v="SIN DATO"/>
    <s v="SIN DATO"/>
    <s v="SIN DATO"/>
    <s v="SIN DATO"/>
    <n v="-75.476484880000001"/>
    <n v="6.0873801800000003"/>
    <s v="SUR-ENE"/>
    <x v="1"/>
    <s v="1"/>
    <x v="0"/>
  </r>
  <r>
    <x v="2394"/>
    <x v="3"/>
    <s v="NUEVO"/>
    <s v="ENEMVI"/>
    <d v="2026-07-09T13:03:23"/>
    <x v="2219"/>
    <n v="1128280377"/>
    <s v="JUAN ESTEBAN GARCES RESTREPO"/>
    <s v="SIN DATOS"/>
    <s v="3005140376"/>
    <x v="2388"/>
    <x v="13"/>
    <s v="114004479030000101"/>
    <x v="13"/>
    <x v="5"/>
    <s v="METR Mov Red Trans Anderson Castaño"/>
    <x v="1"/>
    <x v="0"/>
    <x v="5"/>
    <x v="2216"/>
    <s v="0 días 13:03"/>
    <x v="1637"/>
    <x v="0"/>
    <s v="SIN DATO"/>
    <s v="SIN DATO"/>
    <s v="SIN DATO"/>
    <s v="SIN DATO"/>
    <n v="-75.630853999999999"/>
    <n v="6.2016140000000002"/>
    <s v="SUR-ENE"/>
    <x v="2"/>
    <s v="1"/>
    <x v="0"/>
  </r>
  <r>
    <x v="2395"/>
    <x v="0"/>
    <s v="NUEVO"/>
    <s v="ENERES"/>
    <d v="2026-07-09T13:14:30"/>
    <x v="2220"/>
    <n v="11955081"/>
    <s v="RODOLFO BOLIVAR RESTREPO"/>
    <s v="SIN DATOS"/>
    <s v="3146274457"/>
    <x v="2389"/>
    <x v="75"/>
    <s v="191245200636985001"/>
    <x v="74"/>
    <x v="2"/>
    <s v="Revisor Instala. Regadas Suroeste"/>
    <x v="0"/>
    <x v="0"/>
    <x v="2"/>
    <x v="2217"/>
    <s v="0 días 13:14"/>
    <x v="1638"/>
    <x v="0"/>
    <s v="SIN DATO"/>
    <s v="SIN DATO"/>
    <s v="SIN DATO"/>
    <s v="SIN DATO"/>
    <n v="-76.145382729999994"/>
    <n v="5.8912458000000001"/>
    <s v="SUR-ENE"/>
    <x v="3"/>
    <s v="1"/>
    <x v="0"/>
  </r>
  <r>
    <x v="2396"/>
    <x v="0"/>
    <s v="NUEVO"/>
    <s v="ENERES"/>
    <d v="2026-07-09T13:15:43"/>
    <x v="2221"/>
    <n v="1046916605"/>
    <s v="LISBETH HILARY LONDOÑO BRAND"/>
    <s v="SIN DATOS"/>
    <s v="3136595133"/>
    <x v="2390"/>
    <x v="21"/>
    <s v="190604100074389301"/>
    <x v="21"/>
    <x v="2"/>
    <s v="Region Nordeste"/>
    <x v="1"/>
    <x v="0"/>
    <x v="3"/>
    <x v="2218"/>
    <s v="0 días 13:15"/>
    <x v="1639"/>
    <x v="0"/>
    <s v="SIN DATO"/>
    <s v="SIN DATO"/>
    <s v="SIN DATO"/>
    <s v="SIN DATO"/>
    <n v="-74.693370970000004"/>
    <n v="7.02589196"/>
    <s v="SUR-ENE"/>
    <x v="4"/>
    <s v="1"/>
    <x v="0"/>
  </r>
  <r>
    <x v="2397"/>
    <x v="5"/>
    <s v="NUEVO"/>
    <s v="VISITA"/>
    <d v="2026-07-09T13:18:49"/>
    <x v="2222"/>
    <n v="1126002323"/>
    <s v="LUIS GUILLERMO MONTOYA"/>
    <s v="5944653"/>
    <s v="3193955177"/>
    <x v="2391"/>
    <x v="13"/>
    <s v="053822003111010301"/>
    <x v="13"/>
    <x v="12"/>
    <s v="Movilidad Eléctrica Metrosur"/>
    <x v="1"/>
    <x v="0"/>
    <x v="9"/>
    <x v="2219"/>
    <s v="0 días 13:18"/>
    <x v="536"/>
    <x v="1"/>
    <s v="SIN DATO"/>
    <s v="SIN DATO"/>
    <s v="SIN DATO"/>
    <s v="SIN DATO"/>
    <m/>
    <m/>
    <s v="SUR-ENE"/>
    <x v="2"/>
    <s v="1"/>
    <x v="1"/>
  </r>
  <r>
    <x v="2398"/>
    <x v="0"/>
    <s v="NUEVO"/>
    <s v="ENEDOM"/>
    <d v="2026-07-09T13:19:47"/>
    <x v="2223"/>
    <n v="1001619748"/>
    <s v="LEIDY PAOLA BETANCUR HIGUITA"/>
    <s v="SIN DATOS"/>
    <s v="3218201844"/>
    <x v="2392"/>
    <x v="13"/>
    <s v="055117206400590217"/>
    <x v="13"/>
    <x v="4"/>
    <s v="METROSUR Vin. Legal. y Ref. Rega."/>
    <x v="1"/>
    <x v="0"/>
    <x v="4"/>
    <x v="2220"/>
    <s v="0 días 13:19"/>
    <x v="1640"/>
    <x v="0"/>
    <s v="SIN DATO"/>
    <s v="SIN DATO"/>
    <s v="SIN DATO"/>
    <s v="SIN DATO"/>
    <n v="-75.539282999999998"/>
    <n v="6.2509629999999996"/>
    <s v="SUR-ENE"/>
    <x v="2"/>
    <s v="1"/>
    <x v="0"/>
  </r>
  <r>
    <x v="2399"/>
    <x v="3"/>
    <s v="NUEVO"/>
    <s v="ENEMVI"/>
    <d v="2026-07-09T13:22:21"/>
    <x v="2224"/>
    <n v="71392897"/>
    <s v="OSCAR LIBARDO ESPINOSA SEPULVEDA"/>
    <s v="SIN DATOS"/>
    <s v="3136994825"/>
    <x v="2393"/>
    <x v="13"/>
    <s v="083122004331430201"/>
    <x v="13"/>
    <x v="5"/>
    <s v="METR Mov Red Trans Anderson Castaño"/>
    <x v="1"/>
    <x v="0"/>
    <x v="5"/>
    <x v="2221"/>
    <s v="0 días 13:22"/>
    <x v="244"/>
    <x v="0"/>
    <s v="SIN DATO"/>
    <s v="SIN DATO"/>
    <s v="SIN DATO"/>
    <s v="SIN DATO"/>
    <n v="-75.623979439999999"/>
    <n v="6.2483935900000001"/>
    <s v="SUR-ENE"/>
    <x v="2"/>
    <s v="1"/>
    <x v="0"/>
  </r>
  <r>
    <x v="2400"/>
    <x v="1"/>
    <s v="NUEVO"/>
    <s v="ENECNX"/>
    <d v="2026-07-09T13:32:21"/>
    <x v="2225"/>
    <n v="98489817"/>
    <s v="ANDRES FERNEY VASQUEZ GARCIA"/>
    <s v="SIN DATOS"/>
    <s v="3103940286"/>
    <x v="2394"/>
    <x v="29"/>
    <s v="190190200949880001"/>
    <x v="29"/>
    <x v="1"/>
    <s v="Region Nordeste"/>
    <x v="0"/>
    <x v="0"/>
    <x v="1"/>
    <x v="2222"/>
    <s v="0 días 13:32"/>
    <x v="1641"/>
    <x v="0"/>
    <s v="SIN DATO"/>
    <s v="SIN DATO"/>
    <s v="SIN DATO"/>
    <s v="SIN DATO"/>
    <n v="-75.023346829999994"/>
    <n v="6.5401063300000004"/>
    <s v="SUR-ENE"/>
    <x v="4"/>
    <s v="1"/>
    <x v="0"/>
  </r>
  <r>
    <x v="2401"/>
    <x v="1"/>
    <s v="NUEVO"/>
    <s v="ENECNX"/>
    <d v="2026-07-09T13:34:12"/>
    <x v="2226"/>
    <n v="70555386"/>
    <s v="DIEGO IGNACIO VELASQUEZ"/>
    <s v="SIN DATOS"/>
    <s v="3233983883"/>
    <x v="2395"/>
    <x v="56"/>
    <s v="190607200503338000"/>
    <x v="56"/>
    <x v="1"/>
    <s v="Revisor Punto de Conexión Oriente"/>
    <x v="0"/>
    <x v="0"/>
    <x v="1"/>
    <x v="2223"/>
    <s v="0 días 13:34"/>
    <x v="1642"/>
    <x v="0"/>
    <s v="SIN DATO"/>
    <s v="SIN DATO"/>
    <s v="SIN DATO"/>
    <s v="SIN DATO"/>
    <n v="-75.470573000000002"/>
    <n v="6.0576429999999997"/>
    <s v="SUR-ENE"/>
    <x v="1"/>
    <s v="1"/>
    <x v="0"/>
  </r>
  <r>
    <x v="2402"/>
    <x v="0"/>
    <s v="NUEVO"/>
    <s v="ENERES"/>
    <d v="2026-07-09T13:40:59"/>
    <x v="2227"/>
    <n v="32339862"/>
    <s v="MARIA ROCIO RESTREPO"/>
    <s v="2858692"/>
    <s v="3137051015"/>
    <x v="2396"/>
    <x v="6"/>
    <s v="078514007000750301"/>
    <x v="6"/>
    <x v="2"/>
    <s v="Revisor Instal. Regadas Metrosur"/>
    <x v="1"/>
    <x v="0"/>
    <x v="3"/>
    <x v="2224"/>
    <s v="0 días 13:40"/>
    <x v="1643"/>
    <x v="0"/>
    <s v="SIN DATO"/>
    <s v="SIN DATO"/>
    <s v="SIN DATO"/>
    <s v="SIN DATO"/>
    <n v="-75.597846579999995"/>
    <n v="6.1937876000000003"/>
    <s v="SUR-ENE"/>
    <x v="2"/>
    <s v="1"/>
    <x v="0"/>
  </r>
  <r>
    <x v="2403"/>
    <x v="3"/>
    <s v="NUEVO"/>
    <s v="ENEMVI"/>
    <d v="2026-07-09T13:43:32"/>
    <x v="2228"/>
    <n v="70756544"/>
    <s v="JAIME ALBERTO RIOS RIVERA"/>
    <s v="SIN DATOS"/>
    <s v="3225750566"/>
    <x v="2397"/>
    <x v="11"/>
    <s v="190318203070150001"/>
    <x v="11"/>
    <x v="5"/>
    <s v="SIN DATOS"/>
    <x v="0"/>
    <x v="1"/>
    <x v="8"/>
    <x v="2225"/>
    <s v="0 días 13:43"/>
    <x v="1644"/>
    <x v="0"/>
    <s v="SIN DATO"/>
    <s v="SIN DATO"/>
    <s v="SIN DATO"/>
    <s v="SIN DATO"/>
    <n v="-75.450319539999995"/>
    <n v="6.2983302800000001"/>
    <s v="SUR-ENE"/>
    <x v="1"/>
    <s v="1"/>
    <x v="0"/>
  </r>
  <r>
    <x v="2404"/>
    <x v="1"/>
    <s v="NUEVO"/>
    <s v="ENECNX"/>
    <d v="2026-07-09T13:45:31"/>
    <x v="2229"/>
    <n v="70101732"/>
    <s v="ALEXIS BLAIR GARCIA"/>
    <s v="4423242"/>
    <s v="3136912987"/>
    <x v="2398"/>
    <x v="11"/>
    <s v="190318203492034001"/>
    <x v="11"/>
    <x v="1"/>
    <s v="Revisor Punto de Conexión Oriente"/>
    <x v="0"/>
    <x v="0"/>
    <x v="1"/>
    <x v="2226"/>
    <s v="0 días 13:45"/>
    <x v="1645"/>
    <x v="0"/>
    <s v="SIN DATO"/>
    <s v="SIN DATO"/>
    <s v="SIN DATO"/>
    <s v="SIN DATO"/>
    <n v="-75.449900099999994"/>
    <n v="6.2415390000000004"/>
    <s v="SUR-ENE"/>
    <x v="1"/>
    <s v="1"/>
    <x v="0"/>
  </r>
  <r>
    <x v="2405"/>
    <x v="3"/>
    <s v="NUEVO"/>
    <s v="ENEMVI"/>
    <d v="2026-07-09T13:49:59"/>
    <x v="2230"/>
    <n v="98702536"/>
    <s v="JUAN ESTEBAN PINEDA CAÑAVERAL"/>
    <s v="4509377"/>
    <s v="3155023206"/>
    <x v="2399"/>
    <x v="13"/>
    <s v="050821005000050005"/>
    <x v="13"/>
    <x v="5"/>
    <s v="METR Mov Red Trans Anderson Castaño"/>
    <x v="1"/>
    <x v="0"/>
    <x v="5"/>
    <x v="2227"/>
    <s v="0 días 13:49"/>
    <x v="1646"/>
    <x v="0"/>
    <s v="SIN DATO"/>
    <s v="SIN DATO"/>
    <s v="SIN DATO"/>
    <s v="SIN DATO"/>
    <n v="-75.604688999999993"/>
    <n v="6.2170810000000003"/>
    <s v="SUR-ENE"/>
    <x v="2"/>
    <s v="1"/>
    <x v="0"/>
  </r>
  <r>
    <x v="2406"/>
    <x v="3"/>
    <s v="NUEVO"/>
    <s v="ENEMVI"/>
    <d v="2026-07-09T13:51:05"/>
    <x v="2231"/>
    <n v="70301172"/>
    <s v="JAIRO DE JESUS PEREZ CARDONA"/>
    <s v="SIN DATOS"/>
    <s v="3116363135"/>
    <x v="2400"/>
    <x v="43"/>
    <s v="190756100139700000"/>
    <x v="43"/>
    <x v="5"/>
    <s v="SIN DATOS"/>
    <x v="1"/>
    <x v="1"/>
    <x v="5"/>
    <x v="2228"/>
    <s v="0 días 13:51"/>
    <x v="1647"/>
    <x v="0"/>
    <s v="SIN DATO"/>
    <s v="SIN DATO"/>
    <s v="SIN DATO"/>
    <s v="SIN DATO"/>
    <n v="-75.311938999999995"/>
    <n v="5.7048560000000004"/>
    <s v="SUR-ENE"/>
    <x v="1"/>
    <s v="1"/>
    <x v="0"/>
  </r>
  <r>
    <x v="2407"/>
    <x v="0"/>
    <s v="NUEVO"/>
    <s v="ENERES"/>
    <d v="2026-07-09T13:51:16"/>
    <x v="2232"/>
    <n v="1096228995"/>
    <s v="JEISON DE JESUS LOPEZ GAVIRIA"/>
    <s v="SIN DATOS"/>
    <s v="3014807147"/>
    <x v="2401"/>
    <x v="45"/>
    <s v="190893200791850003"/>
    <x v="45"/>
    <x v="2"/>
    <s v="Region Nordeste"/>
    <x v="0"/>
    <x v="0"/>
    <x v="2"/>
    <x v="2229"/>
    <s v="0 días 13:51"/>
    <x v="1648"/>
    <x v="0"/>
    <s v="SIN DATO"/>
    <s v="SIN DATO"/>
    <s v="SIN DATO"/>
    <s v="SIN DATO"/>
    <n v="-73.987826920000003"/>
    <n v="6.9970358199999998"/>
    <s v="SUR-ENE"/>
    <x v="4"/>
    <s v="1"/>
    <x v="0"/>
  </r>
  <r>
    <x v="2408"/>
    <x v="3"/>
    <s v="NUEVO"/>
    <s v="ENEMVI"/>
    <d v="2026-07-09T13:51:38"/>
    <x v="2233"/>
    <n v="21667393"/>
    <s v="MARIA DEL CARMEN RIOS DE HERNANDEZ"/>
    <s v="SIN DATOS"/>
    <s v="3148467671"/>
    <x v="2402"/>
    <x v="71"/>
    <s v="190206100328700000"/>
    <x v="71"/>
    <x v="5"/>
    <s v="SIN DATOS"/>
    <x v="1"/>
    <x v="1"/>
    <x v="5"/>
    <x v="2230"/>
    <s v="0 días 13:51"/>
    <x v="1647"/>
    <x v="0"/>
    <s v="SIN DATO"/>
    <s v="SIN DATO"/>
    <s v="SIN DATO"/>
    <s v="SIN DATO"/>
    <n v="-75.257833430000005"/>
    <n v="6.3968214899999998"/>
    <s v="SUR-ENE"/>
    <x v="1"/>
    <s v="1"/>
    <x v="0"/>
  </r>
  <r>
    <x v="2409"/>
    <x v="1"/>
    <s v="NUEVO"/>
    <s v="ENECNX"/>
    <d v="2026-07-09T13:52:19"/>
    <x v="2234"/>
    <n v="39183503"/>
    <s v="BEATRIZ AUXILIO LOPEZ MARULANDA"/>
    <s v="SIN DATOS"/>
    <s v="3117827713"/>
    <x v="2403"/>
    <x v="1"/>
    <s v="190376200060010000"/>
    <x v="1"/>
    <x v="1"/>
    <s v="Revisor Punto de Conexión Oriente"/>
    <x v="0"/>
    <x v="0"/>
    <x v="1"/>
    <x v="2231"/>
    <s v="0 días 13:52"/>
    <x v="1649"/>
    <x v="0"/>
    <s v="SIN DATO"/>
    <s v="SIN DATO"/>
    <s v="SIN DATO"/>
    <s v="SIN DATO"/>
    <n v="-75.421410429999995"/>
    <n v="6.0268160599999998"/>
    <s v="SUR-ENE"/>
    <x v="1"/>
    <s v="1"/>
    <x v="0"/>
  </r>
  <r>
    <x v="2410"/>
    <x v="3"/>
    <s v="NUEVO"/>
    <s v="ENEMVI"/>
    <d v="2026-07-09T13:56:28"/>
    <x v="2235"/>
    <n v="43097531"/>
    <s v="AURA ELENA ALVAREZ CANO"/>
    <s v="SIN DATOS"/>
    <s v="3005873610"/>
    <x v="2404"/>
    <x v="13"/>
    <s v="085224002000780000"/>
    <x v="13"/>
    <x v="5"/>
    <s v="METR Mov Red Trans Anderson Castaño"/>
    <x v="1"/>
    <x v="0"/>
    <x v="5"/>
    <x v="2232"/>
    <s v="0 días 13:56"/>
    <x v="1437"/>
    <x v="0"/>
    <s v="SIN DATO"/>
    <s v="SIN DATO"/>
    <s v="SIN DATO"/>
    <s v="SIN DATO"/>
    <n v="-75.629232000000002"/>
    <n v="6.2687099999999996"/>
    <s v="SUR-ENE"/>
    <x v="2"/>
    <s v="1"/>
    <x v="0"/>
  </r>
  <r>
    <x v="2411"/>
    <x v="1"/>
    <s v="NUEVO"/>
    <s v="ENECNX"/>
    <d v="2026-07-09T13:56:48"/>
    <x v="2236"/>
    <n v="70253579"/>
    <s v="LUIS OCTAVIO ARIAS CASTAÑO"/>
    <s v="SIN DATOS"/>
    <s v="3187202674"/>
    <x v="2405"/>
    <x v="29"/>
    <s v="190890200737000001"/>
    <x v="29"/>
    <x v="1"/>
    <s v="Region Nordeste"/>
    <x v="0"/>
    <x v="0"/>
    <x v="1"/>
    <x v="2233"/>
    <s v="0 días 13:56"/>
    <x v="1650"/>
    <x v="0"/>
    <s v="SIN DATO"/>
    <s v="SIN DATO"/>
    <s v="SIN DATO"/>
    <s v="SIN DATO"/>
    <n v="-74.99337817"/>
    <n v="6.6140404999999998"/>
    <s v="SUR-ENE"/>
    <x v="4"/>
    <s v="1"/>
    <x v="0"/>
  </r>
  <r>
    <x v="2412"/>
    <x v="4"/>
    <s v="NUEVO"/>
    <s v="ENEPRE"/>
    <d v="2026-07-09T13:59:55"/>
    <x v="2237"/>
    <n v="1020113892"/>
    <s v="JUAN MANUEL QUIROZ GRISALES"/>
    <s v="SIN DATOS"/>
    <s v="3009539398"/>
    <x v="2406"/>
    <x v="13"/>
    <s v="054310308200600201"/>
    <x v="13"/>
    <x v="6"/>
    <s v="Energía Prepago Metrosur"/>
    <x v="1"/>
    <x v="0"/>
    <x v="6"/>
    <x v="2234"/>
    <s v="0 días 13:59"/>
    <x v="1651"/>
    <x v="0"/>
    <s v="SIN DATO"/>
    <s v="SIN DATO"/>
    <s v="SIN DATO"/>
    <s v="SIN DATO"/>
    <n v="-75.561741949999998"/>
    <n v="6.2405447599999997"/>
    <s v="SUR-ENE"/>
    <x v="2"/>
    <s v="1"/>
    <x v="0"/>
  </r>
  <r>
    <x v="2413"/>
    <x v="4"/>
    <s v="NUEVO"/>
    <s v="ENEPRE"/>
    <d v="2026-07-09T14:01:11"/>
    <x v="2238"/>
    <n v="1039451524"/>
    <s v="EDUIN ALONSO GUISAO GONZALEZ"/>
    <s v="4712010"/>
    <s v="3117404000"/>
    <x v="2407"/>
    <x v="13"/>
    <s v="055216005210800328"/>
    <x v="13"/>
    <x v="6"/>
    <s v="Energía Prepago Metrosur"/>
    <x v="1"/>
    <x v="0"/>
    <x v="6"/>
    <x v="2235"/>
    <s v="0 días 14:01"/>
    <x v="1652"/>
    <x v="0"/>
    <s v="SIN DATO"/>
    <s v="SIN DATO"/>
    <s v="SIN DATO"/>
    <s v="SIN DATO"/>
    <n v="-75.547014559999994"/>
    <n v="6.2453258199999997"/>
    <s v="SUR-ENE"/>
    <x v="2"/>
    <s v="1"/>
    <x v="0"/>
  </r>
  <r>
    <x v="2414"/>
    <x v="1"/>
    <s v="NUEVO"/>
    <s v="ENECNX"/>
    <d v="2026-07-09T14:01:20"/>
    <x v="2239"/>
    <n v="70101732"/>
    <s v="ALEXIS BLAIR GARCIA"/>
    <s v="4423242"/>
    <s v="3136912987"/>
    <x v="2408"/>
    <x v="11"/>
    <s v="190318203500000003"/>
    <x v="11"/>
    <x v="1"/>
    <s v="Revisor Punto de Conexión Oriente"/>
    <x v="0"/>
    <x v="0"/>
    <x v="1"/>
    <x v="2236"/>
    <s v="0 días 14:01"/>
    <x v="1653"/>
    <x v="0"/>
    <s v="SIN DATO"/>
    <s v="SIN DATO"/>
    <s v="SIN DATO"/>
    <s v="SIN DATO"/>
    <n v="-75.443107249999997"/>
    <n v="6.2375136800000002"/>
    <s v="SUR-ENE"/>
    <x v="1"/>
    <s v="1"/>
    <x v="0"/>
  </r>
  <r>
    <x v="2415"/>
    <x v="0"/>
    <s v="NUEVO"/>
    <s v="ENERES"/>
    <d v="2026-07-09T14:02:58"/>
    <x v="2240"/>
    <n v="39170608"/>
    <s v="BEATRIZ ELENA AVENDAÑO MUÑOZ"/>
    <s v="SIN DATOS"/>
    <s v="3105062999"/>
    <x v="2409"/>
    <x v="35"/>
    <s v="190858100164280302"/>
    <x v="35"/>
    <x v="2"/>
    <s v="Region Nordeste"/>
    <x v="1"/>
    <x v="0"/>
    <x v="3"/>
    <x v="2237"/>
    <s v="0 días 14:02"/>
    <x v="1305"/>
    <x v="0"/>
    <s v="SIN DATO"/>
    <s v="SIN DATO"/>
    <s v="SIN DATO"/>
    <s v="SIN DATO"/>
    <n v="-74.800128349999994"/>
    <n v="6.7704239599999996"/>
    <s v="SUR-ENE"/>
    <x v="4"/>
    <s v="1"/>
    <x v="0"/>
  </r>
  <r>
    <x v="2416"/>
    <x v="3"/>
    <s v="NUEVO"/>
    <s v="ENEMVI"/>
    <d v="2026-07-09T14:03:58"/>
    <x v="2241"/>
    <n v="72158459"/>
    <s v="JORGE WILSON GONZALEZ RAMIREZ"/>
    <s v="8691892"/>
    <s v="3116192228"/>
    <x v="2410"/>
    <x v="43"/>
    <s v="190756100043700000"/>
    <x v="43"/>
    <x v="5"/>
    <s v="SIN DATOS"/>
    <x v="1"/>
    <x v="1"/>
    <x v="5"/>
    <x v="2238"/>
    <s v="0 días 14:03"/>
    <x v="1440"/>
    <x v="0"/>
    <s v="SIN DATO"/>
    <s v="SIN DATO"/>
    <s v="SIN DATO"/>
    <s v="SIN DATO"/>
    <n v="-75.313742660000003"/>
    <n v="5.7084634999999997"/>
    <s v="SUR-ENE"/>
    <x v="1"/>
    <s v="1"/>
    <x v="0"/>
  </r>
  <r>
    <x v="2417"/>
    <x v="0"/>
    <s v="NUEVO"/>
    <s v="ENERES"/>
    <d v="2026-07-09T14:09:56"/>
    <x v="2242"/>
    <n v="1067836966"/>
    <s v="SANTIAGO CANO CARRASCAL"/>
    <s v="SIN DATOS"/>
    <s v="3008774004"/>
    <x v="2411"/>
    <x v="52"/>
    <s v="190240100043800011"/>
    <x v="52"/>
    <x v="2"/>
    <s v="Region Occidente"/>
    <x v="1"/>
    <x v="0"/>
    <x v="3"/>
    <x v="2239"/>
    <s v="0 días 14:09"/>
    <x v="1654"/>
    <x v="0"/>
    <s v="SIN DATO"/>
    <s v="SIN DATO"/>
    <s v="SIN DATO"/>
    <s v="SIN DATO"/>
    <n v="-75.764899130000003"/>
    <n v="6.3259939899999997"/>
    <s v="SUR-ENE"/>
    <x v="0"/>
    <s v="1"/>
    <x v="0"/>
  </r>
  <r>
    <x v="2418"/>
    <x v="0"/>
    <s v="NUEVO"/>
    <s v="ENERES"/>
    <d v="2026-07-09T14:10:04"/>
    <x v="2243"/>
    <n v="1128422802"/>
    <s v="JHOJAN MURILLO GAVIRIA"/>
    <s v="8296666"/>
    <s v="3159284022"/>
    <x v="2412"/>
    <x v="13"/>
    <s v="057615004100410201"/>
    <x v="13"/>
    <x v="2"/>
    <s v="Revisor Instal. Regadas Metrosur"/>
    <x v="1"/>
    <x v="0"/>
    <x v="3"/>
    <x v="2240"/>
    <s v="0 días 14:10"/>
    <x v="1655"/>
    <x v="0"/>
    <s v="SIN DATO"/>
    <s v="SIN DATO"/>
    <s v="SIN DATO"/>
    <s v="SIN DATO"/>
    <n v="-75.571600090000004"/>
    <n v="6.2728405"/>
    <s v="SUR-ENE"/>
    <x v="2"/>
    <s v="1"/>
    <x v="0"/>
  </r>
  <r>
    <x v="2419"/>
    <x v="1"/>
    <s v="NUEVO"/>
    <s v="ENECNX"/>
    <d v="2026-07-09T14:11:26"/>
    <x v="2244"/>
    <n v="901108966"/>
    <s v="INVERSIONES BETH S.A.S"/>
    <s v="5913517"/>
    <s v="3188629676"/>
    <x v="2413"/>
    <x v="15"/>
    <s v="190042100419600000"/>
    <x v="15"/>
    <x v="1"/>
    <s v="Region Occidente"/>
    <x v="1"/>
    <x v="0"/>
    <x v="1"/>
    <x v="2241"/>
    <s v="0 días 14:11"/>
    <x v="1656"/>
    <x v="0"/>
    <s v="SIN DATO"/>
    <s v="SIN DATO"/>
    <s v="SIN DATO"/>
    <s v="SIN DATO"/>
    <n v="-75.830390750000007"/>
    <n v="6.5585678300000003"/>
    <s v="SUR-ENE"/>
    <x v="0"/>
    <s v="1"/>
    <x v="0"/>
  </r>
  <r>
    <x v="2420"/>
    <x v="1"/>
    <s v="NUEVO"/>
    <s v="ENECNX"/>
    <d v="2026-07-09T14:19:23"/>
    <x v="2245"/>
    <n v="901668742"/>
    <s v="AMARRES Y EMBALAJES SAS"/>
    <s v="3794209"/>
    <s v="3136478725"/>
    <x v="2414"/>
    <x v="13"/>
    <s v="044528003000830139"/>
    <x v="13"/>
    <x v="1"/>
    <s v="Revisor Puntos de Conexión Metrosur"/>
    <x v="1"/>
    <x v="0"/>
    <x v="1"/>
    <x v="2242"/>
    <s v="0 días 14:19"/>
    <x v="1657"/>
    <x v="0"/>
    <s v="SIN DATO"/>
    <s v="SIN DATO"/>
    <s v="SIN DATO"/>
    <s v="SIN DATO"/>
    <n v="-75.640863839999994"/>
    <n v="6.1806833599999997"/>
    <s v="SUR-ENE"/>
    <x v="2"/>
    <s v="1"/>
    <x v="0"/>
  </r>
  <r>
    <x v="2421"/>
    <x v="0"/>
    <s v="NUEVO"/>
    <s v="ENERES"/>
    <d v="2026-07-09T14:19:39"/>
    <x v="2246"/>
    <n v="15490372"/>
    <s v="HECTOR FERNANDO BENITEZ HERRERA"/>
    <s v="SIN DATOS"/>
    <s v="3146780995"/>
    <x v="2415"/>
    <x v="0"/>
    <s v="190847100334600003"/>
    <x v="0"/>
    <x v="2"/>
    <s v="Region Occidente"/>
    <x v="1"/>
    <x v="0"/>
    <x v="3"/>
    <x v="2243"/>
    <s v="0 días 14:19"/>
    <x v="1658"/>
    <x v="0"/>
    <s v="SIN DATO"/>
    <s v="SIN DATO"/>
    <s v="SIN DATO"/>
    <s v="SIN DATO"/>
    <n v="-76.133943329999994"/>
    <n v="6.3283616699999996"/>
    <s v="SUR-ENE"/>
    <x v="0"/>
    <s v="1"/>
    <x v="0"/>
  </r>
  <r>
    <x v="2422"/>
    <x v="3"/>
    <s v="NUEVO"/>
    <s v="ENEMVI"/>
    <d v="2026-07-09T14:27:00"/>
    <x v="2247"/>
    <n v="70001950"/>
    <s v="EUGENIO DE JESUS OBANDO LONDOÑO"/>
    <s v="3761832"/>
    <s v="3207822462"/>
    <x v="2416"/>
    <x v="33"/>
    <s v="190576100152900000"/>
    <x v="33"/>
    <x v="5"/>
    <s v="Equipo Movimiento de Redes Suroeste"/>
    <x v="1"/>
    <x v="0"/>
    <x v="5"/>
    <x v="2244"/>
    <s v="0 días 14:27"/>
    <x v="1659"/>
    <x v="0"/>
    <s v="SIN DATO"/>
    <s v="SIN DATO"/>
    <s v="SIN DATO"/>
    <s v="SIN DATO"/>
    <n v="-75.841824000000003"/>
    <n v="5.7935691399999998"/>
    <s v="SUR-ENE"/>
    <x v="3"/>
    <s v="1"/>
    <x v="0"/>
  </r>
  <r>
    <x v="2423"/>
    <x v="0"/>
    <s v="NUEVO"/>
    <s v="ENERES"/>
    <d v="2026-07-09T14:29:12"/>
    <x v="2248"/>
    <n v="70909178"/>
    <s v="ADRIAN DE JESUS DUQUE ZULUAGA"/>
    <s v="SIN DATOS"/>
    <s v="3216635570"/>
    <x v="2417"/>
    <x v="13"/>
    <s v="055325004000080502"/>
    <x v="13"/>
    <x v="2"/>
    <s v="METROSUR Vin. Leg. Ref. Concentrada"/>
    <x v="1"/>
    <x v="0"/>
    <x v="3"/>
    <x v="2245"/>
    <s v="0 días 14:29"/>
    <x v="1660"/>
    <x v="0"/>
    <s v="SIN DATO"/>
    <s v="SIN DATO"/>
    <s v="SIN DATO"/>
    <s v="SIN DATO"/>
    <n v="-75.554637020000001"/>
    <n v="6.2459091000000004"/>
    <s v="SUR-ENE"/>
    <x v="2"/>
    <s v="1"/>
    <x v="0"/>
  </r>
  <r>
    <x v="2424"/>
    <x v="0"/>
    <s v="NUEVO"/>
    <s v="ENERES"/>
    <d v="2026-07-09T14:29:34"/>
    <x v="2249"/>
    <n v="70909178"/>
    <s v="ADRIAN DE JESUS DUQUE ZULUAGA"/>
    <s v="SIN DATOS"/>
    <s v="3216635570"/>
    <x v="2418"/>
    <x v="13"/>
    <s v="055325004000080501"/>
    <x v="13"/>
    <x v="2"/>
    <s v="METROSUR Vin. Leg. Ref. Concentrada"/>
    <x v="1"/>
    <x v="0"/>
    <x v="3"/>
    <x v="2246"/>
    <s v="0 días 14:29"/>
    <x v="1660"/>
    <x v="0"/>
    <s v="SIN DATO"/>
    <s v="SIN DATO"/>
    <s v="SIN DATO"/>
    <s v="SIN DATO"/>
    <n v="-75.554637020000001"/>
    <n v="6.2459091000000004"/>
    <s v="SUR-ENE"/>
    <x v="2"/>
    <s v="1"/>
    <x v="0"/>
  </r>
  <r>
    <x v="2425"/>
    <x v="0"/>
    <s v="NUEVO"/>
    <s v="ENERES"/>
    <d v="2026-07-09T14:29:48"/>
    <x v="2250"/>
    <n v="70909178"/>
    <s v="ADRIAN DE JESUS DUQUE ZULUAGA"/>
    <s v="SIN DATOS"/>
    <s v="3216635570"/>
    <x v="2419"/>
    <x v="13"/>
    <s v="055325004000080401"/>
    <x v="13"/>
    <x v="2"/>
    <s v="METROSUR Vin. Leg. Ref. Concentrada"/>
    <x v="1"/>
    <x v="0"/>
    <x v="3"/>
    <x v="2247"/>
    <s v="0 días 14:29"/>
    <x v="1660"/>
    <x v="0"/>
    <s v="SIN DATO"/>
    <s v="SIN DATO"/>
    <s v="SIN DATO"/>
    <s v="SIN DATO"/>
    <n v="-75.554637020000001"/>
    <n v="6.2459091000000004"/>
    <s v="SUR-ENE"/>
    <x v="2"/>
    <s v="1"/>
    <x v="0"/>
  </r>
  <r>
    <x v="2426"/>
    <x v="0"/>
    <s v="NUEVO"/>
    <s v="ENERES"/>
    <d v="2026-07-09T14:29:53"/>
    <x v="2251"/>
    <n v="70909178"/>
    <s v="ADRIAN DE JESUS DUQUE ZULUAGA"/>
    <s v="SIN DATOS"/>
    <s v="3216635570"/>
    <x v="2420"/>
    <x v="13"/>
    <s v="055325004000080403"/>
    <x v="13"/>
    <x v="2"/>
    <s v="METROSUR Vin. Leg. Ref. Concentrada"/>
    <x v="1"/>
    <x v="0"/>
    <x v="3"/>
    <x v="2248"/>
    <s v="0 días 14:29"/>
    <x v="1660"/>
    <x v="0"/>
    <s v="SIN DATO"/>
    <s v="SIN DATO"/>
    <s v="SIN DATO"/>
    <s v="SIN DATO"/>
    <n v="-75.554637020000001"/>
    <n v="6.2459091000000004"/>
    <s v="SUR-ENE"/>
    <x v="2"/>
    <s v="1"/>
    <x v="0"/>
  </r>
  <r>
    <x v="2427"/>
    <x v="0"/>
    <s v="NUEVO"/>
    <s v="ENERES"/>
    <d v="2026-07-09T14:29:57"/>
    <x v="2252"/>
    <n v="70909178"/>
    <s v="ADRIAN DE JESUS DUQUE ZULUAGA"/>
    <s v="SIN DATOS"/>
    <s v="3216635570"/>
    <x v="2421"/>
    <x v="13"/>
    <s v="055325004000080302"/>
    <x v="13"/>
    <x v="2"/>
    <s v="METROSUR Vin. Leg. Ref. Concentrada"/>
    <x v="1"/>
    <x v="0"/>
    <x v="3"/>
    <x v="2249"/>
    <s v="0 días 14:29"/>
    <x v="1660"/>
    <x v="0"/>
    <s v="SIN DATO"/>
    <s v="SIN DATO"/>
    <s v="SIN DATO"/>
    <s v="SIN DATO"/>
    <n v="-75.554637020000001"/>
    <n v="6.2459091000000004"/>
    <s v="SUR-ENE"/>
    <x v="2"/>
    <s v="1"/>
    <x v="0"/>
  </r>
  <r>
    <x v="2428"/>
    <x v="0"/>
    <s v="NUEVO"/>
    <s v="ENERES"/>
    <d v="2026-07-09T14:30:03"/>
    <x v="2253"/>
    <n v="70909178"/>
    <s v="ADRIAN DE JESUS DUQUE ZULUAGA"/>
    <s v="SIN DATOS"/>
    <s v="3216635570"/>
    <x v="2422"/>
    <x v="13"/>
    <s v="055325004000080301"/>
    <x v="13"/>
    <x v="2"/>
    <s v="METROSUR Vin. Leg. Ref. Concentrada"/>
    <x v="1"/>
    <x v="0"/>
    <x v="3"/>
    <x v="2250"/>
    <s v="0 días 14:30"/>
    <x v="1661"/>
    <x v="0"/>
    <s v="SIN DATO"/>
    <s v="SIN DATO"/>
    <s v="SIN DATO"/>
    <s v="SIN DATO"/>
    <n v="-75.554637020000001"/>
    <n v="6.2459091000000004"/>
    <s v="SUR-ENE"/>
    <x v="2"/>
    <s v="1"/>
    <x v="0"/>
  </r>
  <r>
    <x v="2429"/>
    <x v="0"/>
    <s v="NUEVO"/>
    <s v="ENERES"/>
    <d v="2026-07-09T14:30:03"/>
    <x v="2253"/>
    <n v="70909178"/>
    <s v="ADRIAN DE JESUS DUQUE ZULUAGA"/>
    <s v="SIN DATOS"/>
    <s v="3216635570"/>
    <x v="2423"/>
    <x v="13"/>
    <s v="055325004000080202"/>
    <x v="13"/>
    <x v="2"/>
    <s v="METROSUR Vin. Leg. Ref. Concentrada"/>
    <x v="1"/>
    <x v="0"/>
    <x v="3"/>
    <x v="2250"/>
    <s v="0 días 14:30"/>
    <x v="1661"/>
    <x v="0"/>
    <s v="SIN DATO"/>
    <s v="SIN DATO"/>
    <s v="SIN DATO"/>
    <s v="SIN DATO"/>
    <n v="-75.554637020000001"/>
    <n v="6.2459091000000004"/>
    <s v="SUR-ENE"/>
    <x v="2"/>
    <s v="1"/>
    <x v="0"/>
  </r>
  <r>
    <x v="2430"/>
    <x v="0"/>
    <s v="NUEVO"/>
    <s v="ENERES"/>
    <d v="2026-07-09T14:30:08"/>
    <x v="2254"/>
    <n v="70909178"/>
    <s v="ADRIAN DE JESUS DUQUE ZULUAGA"/>
    <s v="SIN DATOS"/>
    <s v="3216635570"/>
    <x v="2424"/>
    <x v="13"/>
    <s v="055325004000080503"/>
    <x v="13"/>
    <x v="2"/>
    <s v="METROSUR Vin. Leg. Ref. Concentrada"/>
    <x v="1"/>
    <x v="0"/>
    <x v="3"/>
    <x v="2251"/>
    <s v="0 días 14:30"/>
    <x v="1661"/>
    <x v="0"/>
    <s v="SIN DATO"/>
    <s v="SIN DATO"/>
    <s v="SIN DATO"/>
    <s v="SIN DATO"/>
    <n v="-75.554637020000001"/>
    <n v="6.2459091000000004"/>
    <s v="SUR-ENE"/>
    <x v="2"/>
    <s v="1"/>
    <x v="0"/>
  </r>
  <r>
    <x v="2431"/>
    <x v="0"/>
    <s v="NUEVO"/>
    <s v="ENERES"/>
    <d v="2026-07-09T14:30:17"/>
    <x v="2255"/>
    <n v="70909178"/>
    <s v="ADRIAN DE JESUS DUQUE ZULUAGA"/>
    <s v="SIN DATOS"/>
    <s v="3216635570"/>
    <x v="2425"/>
    <x v="13"/>
    <s v="055325004000080402"/>
    <x v="13"/>
    <x v="2"/>
    <s v="METROSUR Vin. Leg. Ref. Concentrada"/>
    <x v="1"/>
    <x v="0"/>
    <x v="3"/>
    <x v="2252"/>
    <s v="0 días 14:30"/>
    <x v="1661"/>
    <x v="0"/>
    <s v="SIN DATO"/>
    <s v="SIN DATO"/>
    <s v="SIN DATO"/>
    <s v="SIN DATO"/>
    <n v="-75.554637020000001"/>
    <n v="6.2459091000000004"/>
    <s v="SUR-ENE"/>
    <x v="2"/>
    <s v="1"/>
    <x v="0"/>
  </r>
  <r>
    <x v="2432"/>
    <x v="0"/>
    <s v="NUEVO"/>
    <s v="ENERES"/>
    <d v="2026-07-09T14:30:28"/>
    <x v="2256"/>
    <n v="70909178"/>
    <s v="ADRIAN DE JESUS DUQUE ZULUAGA"/>
    <s v="SIN DATOS"/>
    <s v="3216635570"/>
    <x v="2426"/>
    <x v="13"/>
    <s v="055325004000080303"/>
    <x v="13"/>
    <x v="2"/>
    <s v="METROSUR Vin. Leg. Ref. Concentrada"/>
    <x v="1"/>
    <x v="0"/>
    <x v="3"/>
    <x v="2253"/>
    <s v="0 días 14:30"/>
    <x v="1661"/>
    <x v="0"/>
    <s v="SIN DATO"/>
    <s v="SIN DATO"/>
    <s v="SIN DATO"/>
    <s v="SIN DATO"/>
    <n v="-75.554637020000001"/>
    <n v="6.2459091000000004"/>
    <s v="SUR-ENE"/>
    <x v="2"/>
    <s v="1"/>
    <x v="0"/>
  </r>
  <r>
    <x v="2433"/>
    <x v="0"/>
    <s v="NUEVO"/>
    <s v="ENERES"/>
    <d v="2026-07-09T14:30:32"/>
    <x v="2257"/>
    <n v="70909178"/>
    <s v="ADRIAN DE JESUS DUQUE ZULUAGA"/>
    <s v="SIN DATOS"/>
    <s v="3216635570"/>
    <x v="2427"/>
    <x v="13"/>
    <s v="055325004000080203"/>
    <x v="13"/>
    <x v="2"/>
    <s v="METROSUR Vin. Leg. Ref. Concentrada"/>
    <x v="1"/>
    <x v="0"/>
    <x v="3"/>
    <x v="2254"/>
    <s v="0 días 14:30"/>
    <x v="1661"/>
    <x v="0"/>
    <s v="SIN DATO"/>
    <s v="SIN DATO"/>
    <s v="SIN DATO"/>
    <s v="SIN DATO"/>
    <n v="-75.554637020000001"/>
    <n v="6.2459091000000004"/>
    <s v="SUR-ENE"/>
    <x v="2"/>
    <s v="1"/>
    <x v="0"/>
  </r>
  <r>
    <x v="2434"/>
    <x v="0"/>
    <s v="NUEVO"/>
    <s v="ENERES"/>
    <d v="2026-07-09T14:32:36"/>
    <x v="2258"/>
    <n v="70909178"/>
    <s v="ADRIAN DE JESUS DUQUE ZULUAGA"/>
    <s v="SIN DATOS"/>
    <s v="3216635570"/>
    <x v="2428"/>
    <x v="13"/>
    <s v="055325004000080201"/>
    <x v="13"/>
    <x v="2"/>
    <s v="METROSUR Vin. Leg. Ref. Concentrada"/>
    <x v="1"/>
    <x v="0"/>
    <x v="3"/>
    <x v="2255"/>
    <s v="0 días 14:32"/>
    <x v="1662"/>
    <x v="0"/>
    <s v="SIN DATO"/>
    <s v="SIN DATO"/>
    <s v="SIN DATO"/>
    <s v="SIN DATO"/>
    <n v="-75.554637020000001"/>
    <n v="6.2459091000000004"/>
    <s v="SUR-ENE"/>
    <x v="2"/>
    <s v="1"/>
    <x v="0"/>
  </r>
  <r>
    <x v="2435"/>
    <x v="3"/>
    <s v="NUEVO"/>
    <s v="ENEMVI"/>
    <d v="2026-07-09T14:32:40"/>
    <x v="2259"/>
    <n v="98506469"/>
    <s v="JHON FREDY BETANCUR ORREGO"/>
    <s v="SIN DATOS"/>
    <s v="3137202741"/>
    <x v="2429"/>
    <x v="62"/>
    <s v="190690100185130000"/>
    <x v="62"/>
    <x v="5"/>
    <s v="NORDESTE RMRT Fabio Andres Chaverra"/>
    <x v="1"/>
    <x v="0"/>
    <x v="5"/>
    <x v="2256"/>
    <s v="0 días 14:32"/>
    <x v="1663"/>
    <x v="0"/>
    <s v="SIN DATO"/>
    <s v="SIN DATO"/>
    <s v="SIN DATO"/>
    <s v="SIN DATO"/>
    <n v="-75.160178000000002"/>
    <n v="6.4768699999999999"/>
    <s v="SUR-ENE"/>
    <x v="4"/>
    <s v="1"/>
    <x v="0"/>
  </r>
  <r>
    <x v="2436"/>
    <x v="0"/>
    <s v="NUEVO"/>
    <s v="ENERES"/>
    <d v="2026-07-09T14:35:12"/>
    <x v="2260"/>
    <n v="1067836966"/>
    <s v="SANTIAGO CANO CARRASCAL"/>
    <s v="SIN DATOS"/>
    <s v="3008774004"/>
    <x v="2430"/>
    <x v="52"/>
    <s v="900052400002219768"/>
    <x v="52"/>
    <x v="2"/>
    <s v="Region Occidente"/>
    <x v="1"/>
    <x v="0"/>
    <x v="3"/>
    <x v="2257"/>
    <s v="0 días 14:35"/>
    <x v="345"/>
    <x v="0"/>
    <s v="SIN DATO"/>
    <s v="SIN DATO"/>
    <s v="SIN DATO"/>
    <s v="SIN DATO"/>
    <n v="-75.783758004999996"/>
    <n v="6.3265872530000697"/>
    <s v="SUR-ENE"/>
    <x v="0"/>
    <s v="1"/>
    <x v="0"/>
  </r>
  <r>
    <x v="2437"/>
    <x v="3"/>
    <s v="NUEVO"/>
    <s v="ENEMVI"/>
    <d v="2026-07-09T14:37:07"/>
    <x v="2261"/>
    <n v="43510361"/>
    <s v="MARIA JESUCITA NOHEMI ASPRILLA MARTINEZ"/>
    <s v="4077119"/>
    <s v="3145805559"/>
    <x v="2431"/>
    <x v="13"/>
    <s v="053226807000400000"/>
    <x v="13"/>
    <x v="5"/>
    <s v="METR Mov Red Trans Anderson Castaño"/>
    <x v="1"/>
    <x v="0"/>
    <x v="5"/>
    <x v="2258"/>
    <s v="0 días 14:37"/>
    <x v="1664"/>
    <x v="0"/>
    <s v="SIN DATO"/>
    <s v="SIN DATO"/>
    <s v="SIN DATO"/>
    <s v="SIN DATO"/>
    <n v="-75.556155000000004"/>
    <n v="6.2306119999999998"/>
    <s v="SUR-ENE"/>
    <x v="2"/>
    <s v="1"/>
    <x v="0"/>
  </r>
  <r>
    <x v="2438"/>
    <x v="3"/>
    <s v="NUEVO"/>
    <s v="ENEMVI"/>
    <d v="2026-07-09T14:40:13"/>
    <x v="2262"/>
    <n v="3588709"/>
    <s v="JOSE GLISERIO TEJADA MUÑOZ"/>
    <s v="SIN DATOS"/>
    <s v="3145233494"/>
    <x v="2432"/>
    <x v="82"/>
    <s v="190580206013910001"/>
    <x v="81"/>
    <x v="5"/>
    <s v="NORDESTE RMRT Fabio Andres Chaverra"/>
    <x v="0"/>
    <x v="0"/>
    <x v="8"/>
    <x v="2259"/>
    <s v="0 días 14:40"/>
    <x v="1665"/>
    <x v="0"/>
    <s v="SIN DATO"/>
    <s v="SIN DATO"/>
    <s v="SIN DATO"/>
    <s v="SIN DATO"/>
    <n v="-74.662592349999997"/>
    <n v="6.4484359800000002"/>
    <s v="SUR-ENE"/>
    <x v="4"/>
    <s v="1"/>
    <x v="0"/>
  </r>
  <r>
    <x v="2439"/>
    <x v="0"/>
    <s v="NUEVO"/>
    <s v="ENEDOM"/>
    <d v="2026-07-09T14:40:34"/>
    <x v="2263"/>
    <n v="1022095670"/>
    <s v="NATALIA VELEZ JIMENEZ"/>
    <s v="SIN DATOS"/>
    <s v="3137287786"/>
    <x v="2433"/>
    <x v="15"/>
    <s v="190042200606000001"/>
    <x v="15"/>
    <x v="4"/>
    <s v="SIN DATOS"/>
    <x v="0"/>
    <x v="1"/>
    <x v="7"/>
    <x v="2260"/>
    <s v="0 días 14:40"/>
    <x v="1666"/>
    <x v="0"/>
    <s v="SIN DATO"/>
    <s v="SIN DATO"/>
    <s v="SIN DATO"/>
    <s v="SIN DATO"/>
    <n v="-75.912171130000004"/>
    <n v="6.43597763"/>
    <s v="SUR-ENE"/>
    <x v="0"/>
    <s v="1"/>
    <x v="0"/>
  </r>
  <r>
    <x v="2440"/>
    <x v="1"/>
    <s v="NUEVO"/>
    <s v="ENECNX"/>
    <d v="2026-07-09T14:41:17"/>
    <x v="2264"/>
    <n v="71360800"/>
    <s v="CARLOS ANDRES MORALES SANCHEZ"/>
    <s v="SIN DATOS"/>
    <s v="3188267630"/>
    <x v="2434"/>
    <x v="88"/>
    <s v="190467100010000000"/>
    <x v="86"/>
    <x v="1"/>
    <s v="Revisor Puntos de Conexión Suroeste"/>
    <x v="1"/>
    <x v="0"/>
    <x v="1"/>
    <x v="2261"/>
    <s v="0 días 14:41"/>
    <x v="1667"/>
    <x v="0"/>
    <s v="SIN DATO"/>
    <s v="SIN DATO"/>
    <s v="SIN DATO"/>
    <s v="SIN DATO"/>
    <n v="-75.524747419999997"/>
    <n v="5.9455477099999996"/>
    <s v="SUR-ENE"/>
    <x v="3"/>
    <s v="1"/>
    <x v="0"/>
  </r>
  <r>
    <x v="2441"/>
    <x v="0"/>
    <s v="NUEVO"/>
    <s v="ENERES"/>
    <d v="2026-07-09T14:44:07"/>
    <x v="2265"/>
    <n v="3473989"/>
    <s v="LUCAS LÓPEZ URIBE"/>
    <s v="4487200"/>
    <s v="3117193155"/>
    <x v="2435"/>
    <x v="44"/>
    <s v="125004462000000063"/>
    <x v="44"/>
    <x v="2"/>
    <s v="Revisor Instal. Regadas Metrosur"/>
    <x v="0"/>
    <x v="0"/>
    <x v="2"/>
    <x v="2262"/>
    <s v="0 días 14:44"/>
    <x v="1668"/>
    <x v="0"/>
    <s v="SIN DATO"/>
    <s v="SIN DATO"/>
    <s v="SIN DATO"/>
    <s v="SIN DATO"/>
    <n v="-75.508268000000001"/>
    <n v="6.1631660000000004"/>
    <s v="SUR-ENE"/>
    <x v="2"/>
    <s v="1"/>
    <x v="0"/>
  </r>
  <r>
    <x v="2442"/>
    <x v="3"/>
    <s v="NUEVO"/>
    <s v="ENEMVI"/>
    <d v="2026-07-09T14:45:19"/>
    <x v="2266"/>
    <n v="71278170"/>
    <s v="JUAN DAVID ATEHORTUA PIEDRAHITA"/>
    <s v="SIN DATOS"/>
    <s v="3216427814"/>
    <x v="2436"/>
    <x v="73"/>
    <s v="187006695200000000"/>
    <x v="68"/>
    <x v="5"/>
    <s v="Equipo Movimiento de Redes Nordeste"/>
    <x v="0"/>
    <x v="1"/>
    <x v="8"/>
    <x v="2263"/>
    <s v="0 días 14:45"/>
    <x v="1669"/>
    <x v="0"/>
    <s v="SIN DATO"/>
    <s v="SIN DATO"/>
    <s v="SIN DATO"/>
    <s v="SIN DATO"/>
    <n v="-75.256136999999995"/>
    <n v="6.5832300000000004"/>
    <s v="SUR-ENE"/>
    <x v="4"/>
    <s v="1"/>
    <x v="0"/>
  </r>
  <r>
    <x v="2443"/>
    <x v="1"/>
    <s v="NUEVO"/>
    <s v="ENECNX"/>
    <d v="2026-07-09T14:53:24"/>
    <x v="2267"/>
    <n v="1026135531"/>
    <s v="JULIAN DAVID LOPEZ OCHOA"/>
    <s v="SIN DATOS"/>
    <s v="3226544010"/>
    <x v="2437"/>
    <x v="18"/>
    <s v="900056150002219821"/>
    <x v="18"/>
    <x v="1"/>
    <s v="Revisor Punto de Conexión Oriente"/>
    <x v="1"/>
    <x v="0"/>
    <x v="1"/>
    <x v="2264"/>
    <s v="0 días 14:53"/>
    <x v="1670"/>
    <x v="0"/>
    <s v="SIN DATO"/>
    <s v="SIN DATO"/>
    <s v="SIN DATO"/>
    <s v="SIN DATO"/>
    <n v="-75.410936840999995"/>
    <n v="6.1513271930000402"/>
    <s v="SUR-ENE"/>
    <x v="1"/>
    <s v="1"/>
    <x v="0"/>
  </r>
  <r>
    <x v="2444"/>
    <x v="0"/>
    <s v="NUEVO"/>
    <s v="ENEDOM"/>
    <d v="2026-07-09T14:53:30"/>
    <x v="2268"/>
    <n v="43211374"/>
    <s v="OLGA LUCIA HERRERA HERRERA"/>
    <s v="SIN DATOS"/>
    <s v="3102234415"/>
    <x v="2438"/>
    <x v="11"/>
    <s v="190319203817850001"/>
    <x v="11"/>
    <x v="4"/>
    <s v="SIN DATOS"/>
    <x v="0"/>
    <x v="1"/>
    <x v="7"/>
    <x v="2265"/>
    <s v="0 días 14:53"/>
    <x v="1671"/>
    <x v="0"/>
    <s v="SIN DATO"/>
    <s v="SIN DATO"/>
    <s v="SIN DATO"/>
    <s v="SIN DATO"/>
    <n v="-75.389917999999994"/>
    <n v="6.2450400000000004"/>
    <s v="SUR-ENE"/>
    <x v="1"/>
    <s v="1"/>
    <x v="0"/>
  </r>
  <r>
    <x v="2445"/>
    <x v="0"/>
    <s v="NUEVO"/>
    <s v="ENERES"/>
    <d v="2026-07-09T14:56:04"/>
    <x v="2269"/>
    <n v="43534653"/>
    <s v="SONIA PATRICIA PINEDA QUIROZ"/>
    <s v="4821020"/>
    <s v="3243882161"/>
    <x v="2439"/>
    <x v="58"/>
    <s v="167092670000000258"/>
    <x v="58"/>
    <x v="2"/>
    <s v="METROSUR Vin. Leg. Ref. Concentrada"/>
    <x v="1"/>
    <x v="0"/>
    <x v="3"/>
    <x v="2266"/>
    <s v="0 días 14:56"/>
    <x v="1672"/>
    <x v="0"/>
    <s v="SIN DATO"/>
    <s v="SIN DATO"/>
    <s v="SIN DATO"/>
    <s v="SIN DATO"/>
    <n v="-75.608948220000002"/>
    <n v="6.1418704399999999"/>
    <s v="SUR-ENE"/>
    <x v="2"/>
    <s v="1"/>
    <x v="0"/>
  </r>
  <r>
    <x v="2446"/>
    <x v="3"/>
    <s v="NUEVO"/>
    <s v="ENEMVI"/>
    <d v="2026-07-09T14:57:50"/>
    <x v="2270"/>
    <n v="800223337"/>
    <s v="EMPRESA DE DESARROLLO URBANO-EDU"/>
    <s v="5767630"/>
    <s v="3154558533"/>
    <x v="2440"/>
    <x v="13"/>
    <s v="086229003200000000"/>
    <x v="13"/>
    <x v="5"/>
    <s v="METR Mov Red Trans Anderson Castaño"/>
    <x v="1"/>
    <x v="0"/>
    <x v="5"/>
    <x v="2267"/>
    <s v="0 días 14:57"/>
    <x v="1673"/>
    <x v="0"/>
    <s v="SIN DATO"/>
    <s v="SIN DATO"/>
    <s v="SIN DATO"/>
    <s v="SIN DATO"/>
    <n v="-75.634465250000005"/>
    <n v="6.2792901800000003"/>
    <s v="SUR-ENE"/>
    <x v="2"/>
    <s v="1"/>
    <x v="0"/>
  </r>
  <r>
    <x v="2447"/>
    <x v="0"/>
    <s v="NUEVO"/>
    <s v="ENEDOM"/>
    <d v="2026-07-09T14:58:30"/>
    <x v="2271"/>
    <n v="1036673895"/>
    <s v="YESICA JOHANA AGUDELO MESA"/>
    <s v="SIN DATOS"/>
    <s v="3158078518"/>
    <x v="2441"/>
    <x v="6"/>
    <s v="163008151000000103"/>
    <x v="6"/>
    <x v="4"/>
    <s v="METROSUR Vin. Legal. y Ref. Rega."/>
    <x v="1"/>
    <x v="0"/>
    <x v="4"/>
    <x v="2268"/>
    <s v="0 días 14:58"/>
    <x v="1674"/>
    <x v="0"/>
    <s v="SIN DATO"/>
    <s v="SIN DATO"/>
    <s v="SIN DATO"/>
    <s v="SIN DATO"/>
    <n v="-75.607651559999994"/>
    <n v="6.1954576799999996"/>
    <s v="SUR-ENE"/>
    <x v="2"/>
    <s v="1"/>
    <x v="0"/>
  </r>
  <r>
    <x v="2448"/>
    <x v="0"/>
    <s v="NUEVO"/>
    <s v="ENEDOM"/>
    <d v="2026-07-09T14:59:38"/>
    <x v="2272"/>
    <n v="1036673895"/>
    <s v="YESICA JOHANA AGUDELO MESA"/>
    <s v="SIN DATOS"/>
    <s v="3158078518"/>
    <x v="2442"/>
    <x v="6"/>
    <s v="163008151000000104"/>
    <x v="6"/>
    <x v="4"/>
    <s v="METROSUR Vin. Legal. y Ref. Rega."/>
    <x v="1"/>
    <x v="0"/>
    <x v="4"/>
    <x v="2269"/>
    <s v="0 días 14:59"/>
    <x v="1675"/>
    <x v="0"/>
    <s v="SIN DATO"/>
    <s v="SIN DATO"/>
    <s v="SIN DATO"/>
    <s v="SIN DATO"/>
    <n v="-75.607651559999994"/>
    <n v="6.1954576799999996"/>
    <s v="SUR-ENE"/>
    <x v="2"/>
    <s v="1"/>
    <x v="0"/>
  </r>
  <r>
    <x v="2449"/>
    <x v="1"/>
    <s v="NUEVO"/>
    <s v="ENECNX"/>
    <d v="2026-07-09T15:01:44"/>
    <x v="2273"/>
    <n v="1038358398"/>
    <s v="DIEGO ALEXANDER ZAPATA PORRAS"/>
    <s v="SIN DATOS"/>
    <s v="3204150866"/>
    <x v="2443"/>
    <x v="26"/>
    <s v="244428002000080000"/>
    <x v="26"/>
    <x v="1"/>
    <s v="Region Nordeste"/>
    <x v="1"/>
    <x v="0"/>
    <x v="1"/>
    <x v="2270"/>
    <s v="0 días 15:01"/>
    <x v="1676"/>
    <x v="0"/>
    <s v="SIN DATO"/>
    <s v="SIN DATO"/>
    <s v="SIN DATO"/>
    <s v="SIN DATO"/>
    <n v="-75.21504788"/>
    <n v="6.6768456599999997"/>
    <s v="SUR-ENE"/>
    <x v="4"/>
    <s v="1"/>
    <x v="0"/>
  </r>
  <r>
    <x v="2450"/>
    <x v="3"/>
    <s v="NUEVO"/>
    <s v="ENEMVI"/>
    <d v="2026-07-09T15:05:21"/>
    <x v="2274"/>
    <n v="35852051"/>
    <s v="LUZ MIRELLA LOZANO GOMEZ"/>
    <s v="3291198"/>
    <s v="3126686837"/>
    <x v="2444"/>
    <x v="13"/>
    <s v="055226008000380000"/>
    <x v="13"/>
    <x v="5"/>
    <s v="METR Mov Red Trans Anderson Castaño"/>
    <x v="1"/>
    <x v="0"/>
    <x v="5"/>
    <x v="2271"/>
    <s v="0 días 15:05"/>
    <x v="1677"/>
    <x v="0"/>
    <s v="SIN DATO"/>
    <s v="SIN DATO"/>
    <s v="SIN DATO"/>
    <s v="SIN DATO"/>
    <n v="-75.547483940000006"/>
    <n v="6.2492605299999999"/>
    <s v="SUR-ENE"/>
    <x v="2"/>
    <s v="1"/>
    <x v="0"/>
  </r>
  <r>
    <x v="2451"/>
    <x v="1"/>
    <s v="NUEVO"/>
    <s v="ENECNX"/>
    <d v="2026-07-09T15:05:32"/>
    <x v="2275"/>
    <n v="1000398022"/>
    <s v="ANYELA VANESSA GRACIANO PALACIOS"/>
    <s v="SIN DATOS"/>
    <s v="3044764727"/>
    <x v="2445"/>
    <x v="13"/>
    <s v="055216105220299953"/>
    <x v="13"/>
    <x v="1"/>
    <s v="Revisor Puntos de Conexión Metrosur"/>
    <x v="1"/>
    <x v="0"/>
    <x v="1"/>
    <x v="2272"/>
    <s v="0 días 15:05"/>
    <x v="1678"/>
    <x v="0"/>
    <s v="SIN DATO"/>
    <s v="SIN DATO"/>
    <s v="SIN DATO"/>
    <s v="SIN DATO"/>
    <n v="-75.545693299999996"/>
    <n v="6.2462346399999999"/>
    <s v="SUR-ENE"/>
    <x v="2"/>
    <s v="1"/>
    <x v="0"/>
  </r>
  <r>
    <x v="2452"/>
    <x v="3"/>
    <s v="NUEVO"/>
    <s v="ENEMVI"/>
    <d v="2026-07-09T15:05:45"/>
    <x v="2276"/>
    <n v="1128479219"/>
    <s v="JUAN CAMILO  MORA ZAPATA"/>
    <s v="SIN DATOS"/>
    <s v="3205355634"/>
    <x v="2446"/>
    <x v="62"/>
    <s v="190688100061000000"/>
    <x v="62"/>
    <x v="5"/>
    <s v="NORDESTE RMRT Fabio Andres Chaverra"/>
    <x v="1"/>
    <x v="0"/>
    <x v="5"/>
    <x v="2273"/>
    <s v="0 días 15:05"/>
    <x v="1677"/>
    <x v="0"/>
    <s v="SIN DATO"/>
    <s v="SIN DATO"/>
    <s v="SIN DATO"/>
    <s v="SIN DATO"/>
    <n v="-75.154837560000004"/>
    <n v="6.5415348199999999"/>
    <s v="SUR-ENE"/>
    <x v="4"/>
    <s v="1"/>
    <x v="0"/>
  </r>
  <r>
    <x v="2453"/>
    <x v="1"/>
    <s v="NUEVO"/>
    <s v="ENECNX"/>
    <d v="2026-07-09T15:06:16"/>
    <x v="2277"/>
    <n v="1020420527"/>
    <s v="SEBASTIAN CUARTAS GIL"/>
    <s v="SIN DATOS"/>
    <s v="3155158504"/>
    <x v="2447"/>
    <x v="7"/>
    <s v="190789200821700005"/>
    <x v="7"/>
    <x v="1"/>
    <s v="Revisor Puntos de Conexión Suroeste"/>
    <x v="0"/>
    <x v="0"/>
    <x v="1"/>
    <x v="2274"/>
    <s v="0 días 15:06"/>
    <x v="1679"/>
    <x v="0"/>
    <s v="SIN DATO"/>
    <s v="SIN DATO"/>
    <s v="SIN DATO"/>
    <s v="SIN DATO"/>
    <n v="-75.725594009999995"/>
    <n v="5.6665003299999999"/>
    <s v="SUR-ENE"/>
    <x v="3"/>
    <s v="1"/>
    <x v="0"/>
  </r>
  <r>
    <x v="2454"/>
    <x v="3"/>
    <s v="NUEVO"/>
    <s v="ENEMVI"/>
    <d v="2026-07-09T15:08:06"/>
    <x v="2278"/>
    <n v="15258039"/>
    <s v="JOSE WILLIAM ARROYAVE ALVAREZ"/>
    <s v="SIN DATOS"/>
    <s v="3108429000"/>
    <x v="2448"/>
    <x v="27"/>
    <s v="002527008200130105"/>
    <x v="27"/>
    <x v="5"/>
    <s v="Mov Red Trans Dairo Gil"/>
    <x v="1"/>
    <x v="0"/>
    <x v="5"/>
    <x v="2275"/>
    <s v="0 días 15:08"/>
    <x v="1680"/>
    <x v="0"/>
    <s v="SIN DATO"/>
    <s v="SIN DATO"/>
    <s v="SIN DATO"/>
    <s v="SIN DATO"/>
    <n v="-75.642548000000005"/>
    <n v="6.0902719999999997"/>
    <s v="SUR-ENE"/>
    <x v="2"/>
    <s v="1"/>
    <x v="0"/>
  </r>
  <r>
    <x v="2455"/>
    <x v="0"/>
    <s v="NUEVO"/>
    <s v="ENEDOM"/>
    <d v="2026-07-09T15:08:51"/>
    <x v="2279"/>
    <n v="1038212695"/>
    <s v="CLAUDIA MARCELA CHAVERRA AGUILAR"/>
    <s v="SIN DATOS"/>
    <s v="3145843836"/>
    <x v="2449"/>
    <x v="71"/>
    <s v="190206100357235003"/>
    <x v="71"/>
    <x v="4"/>
    <s v="SIN DATOS"/>
    <x v="1"/>
    <x v="1"/>
    <x v="4"/>
    <x v="2276"/>
    <s v="0 días 15:08"/>
    <x v="1681"/>
    <x v="0"/>
    <s v="SIN DATO"/>
    <s v="SIN DATO"/>
    <s v="SIN DATO"/>
    <s v="SIN DATO"/>
    <n v="-75.259602520000001"/>
    <n v="6.3962954400000003"/>
    <s v="SUR-ENE"/>
    <x v="1"/>
    <s v="1"/>
    <x v="0"/>
  </r>
  <r>
    <x v="2456"/>
    <x v="0"/>
    <s v="NUEVO"/>
    <s v="ENEDOM"/>
    <d v="2026-07-09T15:10:35"/>
    <x v="2280"/>
    <n v="70431753"/>
    <s v="CONRADO ANTONIO RESTREPO MONTOYA"/>
    <s v="SIN DATOS"/>
    <s v="3136529630"/>
    <x v="2450"/>
    <x v="2"/>
    <s v="190138100115020007"/>
    <x v="2"/>
    <x v="4"/>
    <s v="SIN DATOS"/>
    <x v="1"/>
    <x v="1"/>
    <x v="4"/>
    <x v="2277"/>
    <s v="0 días 15:10"/>
    <x v="1682"/>
    <x v="0"/>
    <s v="SIN DATO"/>
    <s v="SIN DATO"/>
    <s v="SIN DATO"/>
    <s v="SIN DATO"/>
    <n v="-76.027785960000003"/>
    <n v="6.7547278000000004"/>
    <s v="SUR-ENE"/>
    <x v="0"/>
    <s v="1"/>
    <x v="0"/>
  </r>
  <r>
    <x v="2457"/>
    <x v="4"/>
    <s v="REUBI"/>
    <s v="ENEPRE"/>
    <d v="2026-07-09T15:21:24"/>
    <x v="2281"/>
    <n v="42780793"/>
    <s v="GLORIA YANETH RESTREPO ESTRADA"/>
    <s v="SIN DATOS"/>
    <s v="3045302910"/>
    <x v="2451"/>
    <x v="6"/>
    <s v="163011853000000181"/>
    <x v="6"/>
    <x v="9"/>
    <s v="SIN DATOS"/>
    <x v="1"/>
    <x v="1"/>
    <x v="6"/>
    <x v="2278"/>
    <s v="0 días 15:21"/>
    <x v="1683"/>
    <x v="0"/>
    <s v="SIN DATO"/>
    <s v="SIN DATO"/>
    <s v="SIN DATO"/>
    <s v="SIN DATO"/>
    <n v="-75.611909969999999"/>
    <n v="6.1900455699999997"/>
    <s v="SUR-ENE"/>
    <x v="2"/>
    <s v="1"/>
    <x v="0"/>
  </r>
  <r>
    <x v="2458"/>
    <x v="0"/>
    <s v="NUEVO"/>
    <s v="ENERES"/>
    <d v="2026-07-09T15:21:32"/>
    <x v="2282"/>
    <n v="900082107"/>
    <s v="CONSTRUCTORA CONTEX SAS"/>
    <s v="2583918"/>
    <s v="3117335286"/>
    <x v="2452"/>
    <x v="18"/>
    <s v="900056150002219891"/>
    <x v="18"/>
    <x v="2"/>
    <s v="Revisor Instalac. Regadas Oriente"/>
    <x v="1"/>
    <x v="0"/>
    <x v="3"/>
    <x v="2279"/>
    <s v="0 días 15:21"/>
    <x v="1684"/>
    <x v="0"/>
    <s v="SIN DATO"/>
    <s v="SIN DATO"/>
    <s v="SIN DATO"/>
    <s v="SIN DATO"/>
    <n v="-75.370186000000004"/>
    <n v="6.13871667"/>
    <s v="SUR-ENE"/>
    <x v="1"/>
    <s v="1"/>
    <x v="0"/>
  </r>
  <r>
    <x v="2459"/>
    <x v="0"/>
    <s v="NUEVO"/>
    <s v="ENERES"/>
    <d v="2026-07-09T15:21:41"/>
    <x v="2283"/>
    <n v="900082107"/>
    <s v="CONSTRUCTORA CONTEX SAS"/>
    <s v="2583918"/>
    <s v="3117335286"/>
    <x v="2453"/>
    <x v="18"/>
    <s v="900056150002219921"/>
    <x v="18"/>
    <x v="2"/>
    <s v="Revisor Instalac. Regadas Oriente"/>
    <x v="1"/>
    <x v="0"/>
    <x v="3"/>
    <x v="2280"/>
    <s v="0 días 15:21"/>
    <x v="1684"/>
    <x v="0"/>
    <s v="SIN DATO"/>
    <s v="SIN DATO"/>
    <s v="SIN DATO"/>
    <s v="SIN DATO"/>
    <n v="-75.370186000000004"/>
    <n v="6.13871667"/>
    <s v="SUR-ENE"/>
    <x v="1"/>
    <s v="1"/>
    <x v="0"/>
  </r>
  <r>
    <x v="2460"/>
    <x v="0"/>
    <s v="NUEVO"/>
    <s v="ENERES"/>
    <d v="2026-07-09T15:21:53"/>
    <x v="2284"/>
    <n v="900082107"/>
    <s v="CONSTRUCTORA CONTEX SAS"/>
    <s v="2583918"/>
    <s v="3117335286"/>
    <x v="2454"/>
    <x v="18"/>
    <s v="900056150002219939"/>
    <x v="18"/>
    <x v="2"/>
    <s v="Revisor Instalac. Regadas Oriente"/>
    <x v="1"/>
    <x v="0"/>
    <x v="3"/>
    <x v="2281"/>
    <s v="0 días 15:21"/>
    <x v="1684"/>
    <x v="0"/>
    <s v="SIN DATO"/>
    <s v="SIN DATO"/>
    <s v="SIN DATO"/>
    <s v="SIN DATO"/>
    <n v="-75.370186000000004"/>
    <n v="6.13871667"/>
    <s v="SUR-ENE"/>
    <x v="1"/>
    <s v="1"/>
    <x v="0"/>
  </r>
  <r>
    <x v="2461"/>
    <x v="0"/>
    <s v="NUEVO"/>
    <s v="ENERES"/>
    <d v="2026-07-09T15:21:54"/>
    <x v="2285"/>
    <n v="900082107"/>
    <s v="CONSTRUCTORA CONTEX SAS"/>
    <s v="2583918"/>
    <s v="3117335286"/>
    <x v="2455"/>
    <x v="18"/>
    <s v="900056150002219930"/>
    <x v="18"/>
    <x v="2"/>
    <s v="Revisor Instalac. Regadas Oriente"/>
    <x v="1"/>
    <x v="0"/>
    <x v="3"/>
    <x v="2282"/>
    <s v="0 días 15:21"/>
    <x v="1684"/>
    <x v="0"/>
    <s v="SIN DATO"/>
    <s v="SIN DATO"/>
    <s v="SIN DATO"/>
    <s v="SIN DATO"/>
    <n v="-75.370186000000004"/>
    <n v="6.13871667"/>
    <s v="SUR-ENE"/>
    <x v="1"/>
    <s v="1"/>
    <x v="0"/>
  </r>
  <r>
    <x v="2462"/>
    <x v="0"/>
    <s v="NUEVO"/>
    <s v="ENERES"/>
    <d v="2026-07-09T15:21:54"/>
    <x v="2285"/>
    <n v="900082107"/>
    <s v="CONSTRUCTORA CONTEX SAS"/>
    <s v="2583918"/>
    <s v="3117335286"/>
    <x v="2456"/>
    <x v="18"/>
    <s v="900056150002219957"/>
    <x v="18"/>
    <x v="2"/>
    <s v="Revisor Instalac. Regadas Oriente"/>
    <x v="1"/>
    <x v="0"/>
    <x v="3"/>
    <x v="2282"/>
    <s v="0 días 15:21"/>
    <x v="1684"/>
    <x v="0"/>
    <s v="SIN DATO"/>
    <s v="SIN DATO"/>
    <s v="SIN DATO"/>
    <s v="SIN DATO"/>
    <n v="-75.370186000000004"/>
    <n v="6.13871667"/>
    <s v="SUR-ENE"/>
    <x v="1"/>
    <s v="1"/>
    <x v="0"/>
  </r>
  <r>
    <x v="2463"/>
    <x v="0"/>
    <s v="NUEVO"/>
    <s v="ENERES"/>
    <d v="2026-07-09T15:22:01"/>
    <x v="2286"/>
    <n v="900082107"/>
    <s v="CONSTRUCTORA CONTEX SAS"/>
    <s v="2583918"/>
    <s v="3117335286"/>
    <x v="2457"/>
    <x v="18"/>
    <s v="900056150002219924"/>
    <x v="18"/>
    <x v="2"/>
    <s v="Revisor Instalac. Regadas Oriente"/>
    <x v="1"/>
    <x v="0"/>
    <x v="3"/>
    <x v="2283"/>
    <s v="0 días 15:22"/>
    <x v="1685"/>
    <x v="0"/>
    <s v="SIN DATO"/>
    <s v="SIN DATO"/>
    <s v="SIN DATO"/>
    <s v="SIN DATO"/>
    <n v="-75.370186000000004"/>
    <n v="6.13871667"/>
    <s v="SUR-ENE"/>
    <x v="1"/>
    <s v="1"/>
    <x v="0"/>
  </r>
  <r>
    <x v="2464"/>
    <x v="0"/>
    <s v="NUEVO"/>
    <s v="ENERES"/>
    <d v="2026-07-09T15:22:02"/>
    <x v="2287"/>
    <n v="900082107"/>
    <s v="CONSTRUCTORA CONTEX SAS"/>
    <s v="2583918"/>
    <s v="3117335286"/>
    <x v="2458"/>
    <x v="18"/>
    <s v="900056150002219961"/>
    <x v="18"/>
    <x v="2"/>
    <s v="Revisor Instalac. Regadas Oriente"/>
    <x v="1"/>
    <x v="0"/>
    <x v="3"/>
    <x v="2284"/>
    <s v="0 días 15:22"/>
    <x v="1685"/>
    <x v="0"/>
    <s v="SIN DATO"/>
    <s v="SIN DATO"/>
    <s v="SIN DATO"/>
    <s v="SIN DATO"/>
    <n v="-75.370186000000004"/>
    <n v="6.13871667"/>
    <s v="SUR-ENE"/>
    <x v="1"/>
    <s v="1"/>
    <x v="0"/>
  </r>
  <r>
    <x v="2465"/>
    <x v="0"/>
    <s v="NUEVO"/>
    <s v="ENERES"/>
    <d v="2026-07-09T15:22:13"/>
    <x v="2288"/>
    <n v="900082107"/>
    <s v="CONSTRUCTORA CONTEX SAS"/>
    <s v="2583918"/>
    <s v="3117335286"/>
    <x v="2459"/>
    <x v="18"/>
    <s v="900056150002219941"/>
    <x v="18"/>
    <x v="2"/>
    <s v="Revisor Instalac. Regadas Oriente"/>
    <x v="1"/>
    <x v="0"/>
    <x v="3"/>
    <x v="2285"/>
    <s v="0 días 15:22"/>
    <x v="1685"/>
    <x v="0"/>
    <s v="SIN DATO"/>
    <s v="SIN DATO"/>
    <s v="SIN DATO"/>
    <s v="SIN DATO"/>
    <n v="-75.370186000000004"/>
    <n v="6.13871667"/>
    <s v="SUR-ENE"/>
    <x v="1"/>
    <s v="1"/>
    <x v="0"/>
  </r>
  <r>
    <x v="2466"/>
    <x v="0"/>
    <s v="NUEVO"/>
    <s v="ENERES"/>
    <d v="2026-07-09T15:22:14"/>
    <x v="2289"/>
    <n v="900082107"/>
    <s v="CONSTRUCTORA CONTEX SAS"/>
    <s v="2583918"/>
    <s v="3117335286"/>
    <x v="2460"/>
    <x v="18"/>
    <s v="900056150002219947"/>
    <x v="18"/>
    <x v="2"/>
    <s v="Revisor Instalac. Regadas Oriente"/>
    <x v="1"/>
    <x v="0"/>
    <x v="3"/>
    <x v="2286"/>
    <s v="0 días 15:22"/>
    <x v="1685"/>
    <x v="0"/>
    <s v="SIN DATO"/>
    <s v="SIN DATO"/>
    <s v="SIN DATO"/>
    <s v="SIN DATO"/>
    <n v="-75.370186000000004"/>
    <n v="6.13871667"/>
    <s v="SUR-ENE"/>
    <x v="1"/>
    <s v="1"/>
    <x v="0"/>
  </r>
  <r>
    <x v="2467"/>
    <x v="0"/>
    <s v="NUEVO"/>
    <s v="ENERES"/>
    <d v="2026-07-09T15:22:16"/>
    <x v="2290"/>
    <n v="900082107"/>
    <s v="CONSTRUCTORA CONTEX SAS"/>
    <s v="2583918"/>
    <s v="3117335286"/>
    <x v="2461"/>
    <x v="18"/>
    <s v="900056150002219894"/>
    <x v="18"/>
    <x v="2"/>
    <s v="Revisor Instalac. Regadas Oriente"/>
    <x v="1"/>
    <x v="0"/>
    <x v="3"/>
    <x v="2287"/>
    <s v="0 días 15:22"/>
    <x v="1685"/>
    <x v="0"/>
    <s v="SIN DATO"/>
    <s v="SIN DATO"/>
    <s v="SIN DATO"/>
    <s v="SIN DATO"/>
    <n v="-75.370186000000004"/>
    <n v="6.13871667"/>
    <s v="SUR-ENE"/>
    <x v="1"/>
    <s v="1"/>
    <x v="0"/>
  </r>
  <r>
    <x v="2468"/>
    <x v="0"/>
    <s v="NUEVO"/>
    <s v="ENERES"/>
    <d v="2026-07-09T15:22:17"/>
    <x v="2291"/>
    <n v="900082107"/>
    <s v="CONSTRUCTORA CONTEX SAS"/>
    <s v="2583918"/>
    <s v="3117335286"/>
    <x v="2462"/>
    <x v="18"/>
    <s v="900056150002219942"/>
    <x v="18"/>
    <x v="2"/>
    <s v="Revisor Instalac. Regadas Oriente"/>
    <x v="1"/>
    <x v="0"/>
    <x v="3"/>
    <x v="2288"/>
    <s v="0 días 15:22"/>
    <x v="1685"/>
    <x v="0"/>
    <s v="SIN DATO"/>
    <s v="SIN DATO"/>
    <s v="SIN DATO"/>
    <s v="SIN DATO"/>
    <n v="-75.370186000000004"/>
    <n v="6.13871667"/>
    <s v="SUR-ENE"/>
    <x v="1"/>
    <s v="1"/>
    <x v="0"/>
  </r>
  <r>
    <x v="2469"/>
    <x v="0"/>
    <s v="NUEVO"/>
    <s v="ENERES"/>
    <d v="2026-07-09T15:22:19"/>
    <x v="2292"/>
    <n v="900082107"/>
    <s v="CONSTRUCTORA CONTEX SAS"/>
    <s v="2583918"/>
    <s v="3117335286"/>
    <x v="2463"/>
    <x v="18"/>
    <s v="900056150002219940"/>
    <x v="18"/>
    <x v="2"/>
    <s v="Revisor Instalac. Regadas Oriente"/>
    <x v="1"/>
    <x v="0"/>
    <x v="3"/>
    <x v="2289"/>
    <s v="0 días 15:22"/>
    <x v="1685"/>
    <x v="0"/>
    <s v="SIN DATO"/>
    <s v="SIN DATO"/>
    <s v="SIN DATO"/>
    <s v="SIN DATO"/>
    <n v="-75.370186000000004"/>
    <n v="6.13871667"/>
    <s v="SUR-ENE"/>
    <x v="1"/>
    <s v="1"/>
    <x v="0"/>
  </r>
  <r>
    <x v="2470"/>
    <x v="0"/>
    <s v="NUEVO"/>
    <s v="ENERES"/>
    <d v="2026-07-09T15:22:19"/>
    <x v="2292"/>
    <n v="900082107"/>
    <s v="CONSTRUCTORA CONTEX SAS"/>
    <s v="2583918"/>
    <s v="3117335286"/>
    <x v="2464"/>
    <x v="18"/>
    <s v="900056150002219928"/>
    <x v="18"/>
    <x v="2"/>
    <s v="Revisor Instalac. Regadas Oriente"/>
    <x v="1"/>
    <x v="0"/>
    <x v="3"/>
    <x v="2289"/>
    <s v="0 días 15:22"/>
    <x v="1685"/>
    <x v="0"/>
    <s v="SIN DATO"/>
    <s v="SIN DATO"/>
    <s v="SIN DATO"/>
    <s v="SIN DATO"/>
    <n v="-75.370186000000004"/>
    <n v="6.13871667"/>
    <s v="SUR-ENE"/>
    <x v="1"/>
    <s v="1"/>
    <x v="0"/>
  </r>
  <r>
    <x v="2471"/>
    <x v="0"/>
    <s v="NUEVO"/>
    <s v="ENERES"/>
    <d v="2026-07-09T15:22:28"/>
    <x v="2293"/>
    <n v="900082107"/>
    <s v="CONSTRUCTORA CONTEX SAS"/>
    <s v="2583918"/>
    <s v="3117335286"/>
    <x v="2465"/>
    <x v="18"/>
    <s v="900056150002219964"/>
    <x v="18"/>
    <x v="2"/>
    <s v="Revisor Instalac. Regadas Oriente"/>
    <x v="1"/>
    <x v="0"/>
    <x v="3"/>
    <x v="2290"/>
    <s v="0 días 15:22"/>
    <x v="1685"/>
    <x v="0"/>
    <s v="SIN DATO"/>
    <s v="SIN DATO"/>
    <s v="SIN DATO"/>
    <s v="SIN DATO"/>
    <n v="-75.370186000000004"/>
    <n v="6.13871667"/>
    <s v="SUR-ENE"/>
    <x v="1"/>
    <s v="1"/>
    <x v="0"/>
  </r>
  <r>
    <x v="2472"/>
    <x v="0"/>
    <s v="NUEVO"/>
    <s v="ENERES"/>
    <d v="2026-07-09T15:22:39"/>
    <x v="2294"/>
    <n v="900082107"/>
    <s v="CONSTRUCTORA CONTEX SAS"/>
    <s v="2583918"/>
    <s v="3117335286"/>
    <x v="2466"/>
    <x v="18"/>
    <s v="900056150002219981"/>
    <x v="18"/>
    <x v="2"/>
    <s v="Revisor Instalac. Regadas Oriente"/>
    <x v="1"/>
    <x v="0"/>
    <x v="3"/>
    <x v="2291"/>
    <s v="0 días 15:22"/>
    <x v="1685"/>
    <x v="0"/>
    <s v="SIN DATO"/>
    <s v="SIN DATO"/>
    <s v="SIN DATO"/>
    <s v="SIN DATO"/>
    <n v="-75.370186000000004"/>
    <n v="6.13871667"/>
    <s v="SUR-ENE"/>
    <x v="1"/>
    <s v="1"/>
    <x v="0"/>
  </r>
  <r>
    <x v="2473"/>
    <x v="0"/>
    <s v="NUEVO"/>
    <s v="ENERES"/>
    <d v="2026-07-09T15:22:40"/>
    <x v="2295"/>
    <n v="900082107"/>
    <s v="CONSTRUCTORA CONTEX SAS"/>
    <s v="2583918"/>
    <s v="3117335286"/>
    <x v="2467"/>
    <x v="18"/>
    <s v="900056150002219936"/>
    <x v="18"/>
    <x v="2"/>
    <s v="Revisor Instalac. Regadas Oriente"/>
    <x v="1"/>
    <x v="0"/>
    <x v="3"/>
    <x v="2292"/>
    <s v="0 días 15:22"/>
    <x v="1685"/>
    <x v="0"/>
    <s v="SIN DATO"/>
    <s v="SIN DATO"/>
    <s v="SIN DATO"/>
    <s v="SIN DATO"/>
    <n v="-75.370186000000004"/>
    <n v="6.13871667"/>
    <s v="SUR-ENE"/>
    <x v="1"/>
    <s v="1"/>
    <x v="0"/>
  </r>
  <r>
    <x v="2474"/>
    <x v="0"/>
    <s v="NUEVO"/>
    <s v="ENERES"/>
    <d v="2026-07-09T15:22:40"/>
    <x v="2295"/>
    <n v="900082107"/>
    <s v="CONSTRUCTORA CONTEX SAS"/>
    <s v="2583918"/>
    <s v="3117335286"/>
    <x v="2468"/>
    <x v="18"/>
    <s v="900056150002219955"/>
    <x v="18"/>
    <x v="2"/>
    <s v="Revisor Instalac. Regadas Oriente"/>
    <x v="1"/>
    <x v="0"/>
    <x v="3"/>
    <x v="2292"/>
    <s v="0 días 15:22"/>
    <x v="1685"/>
    <x v="0"/>
    <s v="SIN DATO"/>
    <s v="SIN DATO"/>
    <s v="SIN DATO"/>
    <s v="SIN DATO"/>
    <n v="-75.370186000000004"/>
    <n v="6.13871667"/>
    <s v="SUR-ENE"/>
    <x v="1"/>
    <s v="1"/>
    <x v="0"/>
  </r>
  <r>
    <x v="2475"/>
    <x v="0"/>
    <s v="NUEVO"/>
    <s v="ENERES"/>
    <d v="2026-07-09T15:22:41"/>
    <x v="2296"/>
    <n v="900082107"/>
    <s v="CONSTRUCTORA CONTEX SAS"/>
    <s v="2583918"/>
    <s v="3117335286"/>
    <x v="2469"/>
    <x v="18"/>
    <s v="900056150002219998"/>
    <x v="18"/>
    <x v="2"/>
    <s v="Revisor Instalac. Regadas Oriente"/>
    <x v="1"/>
    <x v="0"/>
    <x v="3"/>
    <x v="2293"/>
    <s v="0 días 15:22"/>
    <x v="1685"/>
    <x v="0"/>
    <s v="SIN DATO"/>
    <s v="SIN DATO"/>
    <s v="SIN DATO"/>
    <s v="SIN DATO"/>
    <n v="-75.370186000000004"/>
    <n v="6.13871667"/>
    <s v="SUR-ENE"/>
    <x v="1"/>
    <s v="1"/>
    <x v="0"/>
  </r>
  <r>
    <x v="2476"/>
    <x v="0"/>
    <s v="NUEVO"/>
    <s v="ENERES"/>
    <d v="2026-07-09T15:22:42"/>
    <x v="2297"/>
    <n v="900082107"/>
    <s v="CONSTRUCTORA CONTEX SAS"/>
    <s v="2583918"/>
    <s v="3117335286"/>
    <x v="2470"/>
    <x v="18"/>
    <s v="900056150002219974"/>
    <x v="18"/>
    <x v="2"/>
    <s v="Revisor Instalac. Regadas Oriente"/>
    <x v="1"/>
    <x v="0"/>
    <x v="3"/>
    <x v="2294"/>
    <s v="0 días 15:22"/>
    <x v="1685"/>
    <x v="0"/>
    <s v="SIN DATO"/>
    <s v="SIN DATO"/>
    <s v="SIN DATO"/>
    <s v="SIN DATO"/>
    <n v="-75.370186000000004"/>
    <n v="6.13871667"/>
    <s v="SUR-ENE"/>
    <x v="1"/>
    <s v="1"/>
    <x v="0"/>
  </r>
  <r>
    <x v="2477"/>
    <x v="0"/>
    <s v="NUEVO"/>
    <s v="ENERES"/>
    <d v="2026-07-09T15:22:46"/>
    <x v="2298"/>
    <n v="900082107"/>
    <s v="CONSTRUCTORA CONTEX SAS"/>
    <s v="2583918"/>
    <s v="3117335286"/>
    <x v="2471"/>
    <x v="18"/>
    <s v="900056150002219889"/>
    <x v="18"/>
    <x v="2"/>
    <s v="Revisor Instalac. Regadas Oriente"/>
    <x v="1"/>
    <x v="0"/>
    <x v="3"/>
    <x v="2295"/>
    <s v="0 días 15:22"/>
    <x v="1685"/>
    <x v="0"/>
    <s v="SIN DATO"/>
    <s v="SIN DATO"/>
    <s v="SIN DATO"/>
    <s v="SIN DATO"/>
    <n v="-75.370186000000004"/>
    <n v="6.13871667"/>
    <s v="SUR-ENE"/>
    <x v="1"/>
    <s v="1"/>
    <x v="0"/>
  </r>
  <r>
    <x v="2478"/>
    <x v="0"/>
    <s v="NUEVO"/>
    <s v="ENERES"/>
    <d v="2026-07-09T15:22:49"/>
    <x v="2299"/>
    <n v="900082107"/>
    <s v="CONSTRUCTORA CONTEX SAS"/>
    <s v="2583918"/>
    <s v="3117335286"/>
    <x v="2472"/>
    <x v="18"/>
    <s v="900056150002219985"/>
    <x v="18"/>
    <x v="2"/>
    <s v="Revisor Instalac. Regadas Oriente"/>
    <x v="1"/>
    <x v="0"/>
    <x v="3"/>
    <x v="2296"/>
    <s v="0 días 15:22"/>
    <x v="1685"/>
    <x v="0"/>
    <s v="SIN DATO"/>
    <s v="SIN DATO"/>
    <s v="SIN DATO"/>
    <s v="SIN DATO"/>
    <n v="-75.370186000000004"/>
    <n v="6.13871667"/>
    <s v="SUR-ENE"/>
    <x v="1"/>
    <s v="1"/>
    <x v="0"/>
  </r>
  <r>
    <x v="2479"/>
    <x v="0"/>
    <s v="NUEVO"/>
    <s v="ENERES"/>
    <d v="2026-07-09T15:22:57"/>
    <x v="2300"/>
    <n v="900082107"/>
    <s v="CONSTRUCTORA CONTEX SAS"/>
    <s v="2583918"/>
    <s v="3117335286"/>
    <x v="2473"/>
    <x v="18"/>
    <s v="900056150002219965"/>
    <x v="18"/>
    <x v="2"/>
    <s v="Revisor Instalac. Regadas Oriente"/>
    <x v="1"/>
    <x v="0"/>
    <x v="3"/>
    <x v="2297"/>
    <s v="0 días 15:22"/>
    <x v="1685"/>
    <x v="0"/>
    <s v="SIN DATO"/>
    <s v="SIN DATO"/>
    <s v="SIN DATO"/>
    <s v="SIN DATO"/>
    <n v="-75.370186000000004"/>
    <n v="6.13871667"/>
    <s v="SUR-ENE"/>
    <x v="1"/>
    <s v="1"/>
    <x v="0"/>
  </r>
  <r>
    <x v="2480"/>
    <x v="0"/>
    <s v="NUEVO"/>
    <s v="ENERES"/>
    <d v="2026-07-09T15:22:59"/>
    <x v="2301"/>
    <n v="900082107"/>
    <s v="CONSTRUCTORA CONTEX SAS"/>
    <s v="2583918"/>
    <s v="3117335286"/>
    <x v="2474"/>
    <x v="18"/>
    <s v="900056150002220006"/>
    <x v="18"/>
    <x v="2"/>
    <s v="Revisor Instalac. Regadas Oriente"/>
    <x v="1"/>
    <x v="0"/>
    <x v="3"/>
    <x v="2298"/>
    <s v="0 días 15:22"/>
    <x v="1685"/>
    <x v="0"/>
    <s v="SIN DATO"/>
    <s v="SIN DATO"/>
    <s v="SIN DATO"/>
    <s v="SIN DATO"/>
    <n v="-75.370186000000004"/>
    <n v="6.13871667"/>
    <s v="SUR-ENE"/>
    <x v="1"/>
    <s v="1"/>
    <x v="0"/>
  </r>
  <r>
    <x v="2481"/>
    <x v="0"/>
    <s v="NUEVO"/>
    <s v="ENERES"/>
    <d v="2026-07-09T15:22:59"/>
    <x v="2301"/>
    <n v="900082107"/>
    <s v="CONSTRUCTORA CONTEX SAS"/>
    <s v="2583918"/>
    <s v="3117335286"/>
    <x v="2475"/>
    <x v="18"/>
    <s v="900056150002219996"/>
    <x v="18"/>
    <x v="2"/>
    <s v="Revisor Instalac. Regadas Oriente"/>
    <x v="1"/>
    <x v="0"/>
    <x v="3"/>
    <x v="2298"/>
    <s v="0 días 15:22"/>
    <x v="1685"/>
    <x v="0"/>
    <s v="SIN DATO"/>
    <s v="SIN DATO"/>
    <s v="SIN DATO"/>
    <s v="SIN DATO"/>
    <n v="-75.370186000000004"/>
    <n v="6.13871667"/>
    <s v="SUR-ENE"/>
    <x v="1"/>
    <s v="1"/>
    <x v="0"/>
  </r>
  <r>
    <x v="2482"/>
    <x v="0"/>
    <s v="NUEVO"/>
    <s v="ENERES"/>
    <d v="2026-07-09T15:23:04"/>
    <x v="2302"/>
    <n v="900082107"/>
    <s v="CONSTRUCTORA CONTEX SAS"/>
    <s v="2583918"/>
    <s v="3117335286"/>
    <x v="2476"/>
    <x v="18"/>
    <s v="900056150002220000"/>
    <x v="18"/>
    <x v="2"/>
    <s v="Revisor Instalac. Regadas Oriente"/>
    <x v="1"/>
    <x v="0"/>
    <x v="3"/>
    <x v="2299"/>
    <s v="0 días 15:23"/>
    <x v="1686"/>
    <x v="0"/>
    <s v="SIN DATO"/>
    <s v="SIN DATO"/>
    <s v="SIN DATO"/>
    <s v="SIN DATO"/>
    <n v="-75.370186000000004"/>
    <n v="6.13871667"/>
    <s v="SUR-ENE"/>
    <x v="1"/>
    <s v="1"/>
    <x v="0"/>
  </r>
  <r>
    <x v="2483"/>
    <x v="0"/>
    <s v="NUEVO"/>
    <s v="ENERES"/>
    <d v="2026-07-09T15:23:10"/>
    <x v="2303"/>
    <n v="900082107"/>
    <s v="CONSTRUCTORA CONTEX SAS"/>
    <s v="2583918"/>
    <s v="3117335286"/>
    <x v="2477"/>
    <x v="18"/>
    <s v="900056150002219927"/>
    <x v="18"/>
    <x v="2"/>
    <s v="Revisor Instalac. Regadas Oriente"/>
    <x v="1"/>
    <x v="0"/>
    <x v="3"/>
    <x v="2300"/>
    <s v="0 días 15:23"/>
    <x v="1686"/>
    <x v="0"/>
    <s v="SIN DATO"/>
    <s v="SIN DATO"/>
    <s v="SIN DATO"/>
    <s v="SIN DATO"/>
    <n v="-75.370186000000004"/>
    <n v="6.13871667"/>
    <s v="SUR-ENE"/>
    <x v="1"/>
    <s v="1"/>
    <x v="0"/>
  </r>
  <r>
    <x v="2484"/>
    <x v="0"/>
    <s v="NUEVO"/>
    <s v="ENERES"/>
    <d v="2026-07-09T15:23:12"/>
    <x v="2304"/>
    <n v="900082107"/>
    <s v="CONSTRUCTORA CONTEX SAS"/>
    <s v="2583918"/>
    <s v="3117335286"/>
    <x v="2478"/>
    <x v="18"/>
    <s v="900056150002220022"/>
    <x v="18"/>
    <x v="2"/>
    <s v="Revisor Instalac. Regadas Oriente"/>
    <x v="1"/>
    <x v="0"/>
    <x v="3"/>
    <x v="2301"/>
    <s v="0 días 15:23"/>
    <x v="1686"/>
    <x v="0"/>
    <s v="SIN DATO"/>
    <s v="SIN DATO"/>
    <s v="SIN DATO"/>
    <s v="SIN DATO"/>
    <n v="-75.370186000000004"/>
    <n v="6.13871667"/>
    <s v="SUR-ENE"/>
    <x v="1"/>
    <s v="1"/>
    <x v="0"/>
  </r>
  <r>
    <x v="2485"/>
    <x v="0"/>
    <s v="NUEVO"/>
    <s v="ENERES"/>
    <d v="2026-07-09T15:23:17"/>
    <x v="2305"/>
    <n v="900082107"/>
    <s v="CONSTRUCTORA CONTEX SAS"/>
    <s v="2583918"/>
    <s v="3117335286"/>
    <x v="2479"/>
    <x v="18"/>
    <s v="900056150002219938"/>
    <x v="18"/>
    <x v="2"/>
    <s v="Revisor Instalac. Regadas Oriente"/>
    <x v="1"/>
    <x v="0"/>
    <x v="3"/>
    <x v="2302"/>
    <s v="0 días 15:23"/>
    <x v="1686"/>
    <x v="0"/>
    <s v="SIN DATO"/>
    <s v="SIN DATO"/>
    <s v="SIN DATO"/>
    <s v="SIN DATO"/>
    <n v="-75.370186000000004"/>
    <n v="6.13871667"/>
    <s v="SUR-ENE"/>
    <x v="1"/>
    <s v="1"/>
    <x v="0"/>
  </r>
  <r>
    <x v="2486"/>
    <x v="0"/>
    <s v="NUEVO"/>
    <s v="ENERES"/>
    <d v="2026-07-09T15:23:28"/>
    <x v="2306"/>
    <n v="900082107"/>
    <s v="CONSTRUCTORA CONTEX SAS"/>
    <s v="2583918"/>
    <s v="3117335286"/>
    <x v="2480"/>
    <x v="18"/>
    <s v="900056150002220008"/>
    <x v="18"/>
    <x v="2"/>
    <s v="Revisor Instalac. Regadas Oriente"/>
    <x v="1"/>
    <x v="0"/>
    <x v="3"/>
    <x v="2303"/>
    <s v="0 días 15:23"/>
    <x v="1686"/>
    <x v="0"/>
    <s v="SIN DATO"/>
    <s v="SIN DATO"/>
    <s v="SIN DATO"/>
    <s v="SIN DATO"/>
    <n v="-75.370186000000004"/>
    <n v="6.13871667"/>
    <s v="SUR-ENE"/>
    <x v="1"/>
    <s v="1"/>
    <x v="0"/>
  </r>
  <r>
    <x v="2487"/>
    <x v="0"/>
    <s v="NUEVO"/>
    <s v="ENERES"/>
    <d v="2026-07-09T15:23:28"/>
    <x v="2306"/>
    <n v="900082107"/>
    <s v="CONSTRUCTORA CONTEX SAS"/>
    <s v="2583918"/>
    <s v="3117335286"/>
    <x v="2481"/>
    <x v="18"/>
    <s v="900056150002219997"/>
    <x v="18"/>
    <x v="2"/>
    <s v="Revisor Instalac. Regadas Oriente"/>
    <x v="1"/>
    <x v="0"/>
    <x v="3"/>
    <x v="2303"/>
    <s v="0 días 15:23"/>
    <x v="1686"/>
    <x v="0"/>
    <s v="SIN DATO"/>
    <s v="SIN DATO"/>
    <s v="SIN DATO"/>
    <s v="SIN DATO"/>
    <n v="-75.370186000000004"/>
    <n v="6.13871667"/>
    <s v="SUR-ENE"/>
    <x v="1"/>
    <s v="1"/>
    <x v="0"/>
  </r>
  <r>
    <x v="2488"/>
    <x v="0"/>
    <s v="NUEVO"/>
    <s v="ENERES"/>
    <d v="2026-07-09T15:23:29"/>
    <x v="2307"/>
    <n v="900082107"/>
    <s v="CONSTRUCTORA CONTEX SAS"/>
    <s v="2583918"/>
    <s v="3117335286"/>
    <x v="2482"/>
    <x v="18"/>
    <s v="900056150002220018"/>
    <x v="18"/>
    <x v="2"/>
    <s v="Revisor Instalac. Regadas Oriente"/>
    <x v="1"/>
    <x v="0"/>
    <x v="3"/>
    <x v="2304"/>
    <s v="0 días 15:23"/>
    <x v="1686"/>
    <x v="0"/>
    <s v="SIN DATO"/>
    <s v="SIN DATO"/>
    <s v="SIN DATO"/>
    <s v="SIN DATO"/>
    <n v="-75.370186000000004"/>
    <n v="6.13871667"/>
    <s v="SUR-ENE"/>
    <x v="1"/>
    <s v="1"/>
    <x v="0"/>
  </r>
  <r>
    <x v="2489"/>
    <x v="0"/>
    <s v="NUEVO"/>
    <s v="ENERES"/>
    <d v="2026-07-09T15:23:37"/>
    <x v="2308"/>
    <n v="900082107"/>
    <s v="CONSTRUCTORA CONTEX SAS"/>
    <s v="2583918"/>
    <s v="3117335286"/>
    <x v="2483"/>
    <x v="18"/>
    <s v="900056150002219987"/>
    <x v="18"/>
    <x v="2"/>
    <s v="Revisor Instalac. Regadas Oriente"/>
    <x v="1"/>
    <x v="0"/>
    <x v="3"/>
    <x v="2305"/>
    <s v="0 días 15:23"/>
    <x v="1686"/>
    <x v="0"/>
    <s v="SIN DATO"/>
    <s v="SIN DATO"/>
    <s v="SIN DATO"/>
    <s v="SIN DATO"/>
    <n v="-75.370186000000004"/>
    <n v="6.13871667"/>
    <s v="SUR-ENE"/>
    <x v="1"/>
    <s v="1"/>
    <x v="0"/>
  </r>
  <r>
    <x v="2490"/>
    <x v="0"/>
    <s v="NUEVO"/>
    <s v="ENERES"/>
    <d v="2026-07-09T15:23:44"/>
    <x v="2309"/>
    <n v="900082107"/>
    <s v="CONSTRUCTORA CONTEX SAS"/>
    <s v="2583918"/>
    <s v="3117335286"/>
    <x v="2484"/>
    <x v="18"/>
    <s v="900056150002220037"/>
    <x v="18"/>
    <x v="2"/>
    <s v="Revisor Instalac. Regadas Oriente"/>
    <x v="1"/>
    <x v="0"/>
    <x v="3"/>
    <x v="1562"/>
    <s v="0 días 15:23"/>
    <x v="1686"/>
    <x v="0"/>
    <s v="SIN DATO"/>
    <s v="SIN DATO"/>
    <s v="SIN DATO"/>
    <s v="SIN DATO"/>
    <n v="-75.370186000000004"/>
    <n v="6.13871667"/>
    <s v="SUR-ENE"/>
    <x v="1"/>
    <s v="1"/>
    <x v="0"/>
  </r>
  <r>
    <x v="2491"/>
    <x v="0"/>
    <s v="NUEVO"/>
    <s v="ENERES"/>
    <d v="2026-07-09T15:23:49"/>
    <x v="2310"/>
    <n v="900082107"/>
    <s v="CONSTRUCTORA CONTEX SAS"/>
    <s v="2583918"/>
    <s v="3117335286"/>
    <x v="2485"/>
    <x v="18"/>
    <s v="900056150002220003"/>
    <x v="18"/>
    <x v="2"/>
    <s v="Revisor Instalac. Regadas Oriente"/>
    <x v="1"/>
    <x v="0"/>
    <x v="3"/>
    <x v="2306"/>
    <s v="0 días 15:23"/>
    <x v="1686"/>
    <x v="0"/>
    <s v="SIN DATO"/>
    <s v="SIN DATO"/>
    <s v="SIN DATO"/>
    <s v="SIN DATO"/>
    <n v="-75.370186000000004"/>
    <n v="6.13871667"/>
    <s v="SUR-ENE"/>
    <x v="1"/>
    <s v="1"/>
    <x v="0"/>
  </r>
  <r>
    <x v="2492"/>
    <x v="0"/>
    <s v="NUEVO"/>
    <s v="ENERES"/>
    <d v="2026-07-09T15:23:50"/>
    <x v="2311"/>
    <n v="900082107"/>
    <s v="CONSTRUCTORA CONTEX SAS"/>
    <s v="2583918"/>
    <s v="3117335286"/>
    <x v="2486"/>
    <x v="18"/>
    <s v="900056150002220026"/>
    <x v="18"/>
    <x v="2"/>
    <s v="Revisor Instalac. Regadas Oriente"/>
    <x v="1"/>
    <x v="0"/>
    <x v="3"/>
    <x v="2307"/>
    <s v="0 días 15:23"/>
    <x v="1686"/>
    <x v="0"/>
    <s v="SIN DATO"/>
    <s v="SIN DATO"/>
    <s v="SIN DATO"/>
    <s v="SIN DATO"/>
    <n v="-75.370186000000004"/>
    <n v="6.13871667"/>
    <s v="SUR-ENE"/>
    <x v="1"/>
    <s v="1"/>
    <x v="0"/>
  </r>
  <r>
    <x v="2493"/>
    <x v="0"/>
    <s v="NUEVO"/>
    <s v="ENERES"/>
    <d v="2026-07-09T15:23:52"/>
    <x v="2312"/>
    <n v="900082107"/>
    <s v="CONSTRUCTORA CONTEX SAS"/>
    <s v="2583918"/>
    <s v="3117335286"/>
    <x v="2487"/>
    <x v="18"/>
    <s v="900056150002219993"/>
    <x v="18"/>
    <x v="2"/>
    <s v="Revisor Instalac. Regadas Oriente"/>
    <x v="1"/>
    <x v="0"/>
    <x v="3"/>
    <x v="2308"/>
    <s v="0 días 15:23"/>
    <x v="1686"/>
    <x v="0"/>
    <s v="SIN DATO"/>
    <s v="SIN DATO"/>
    <s v="SIN DATO"/>
    <s v="SIN DATO"/>
    <n v="-75.370186000000004"/>
    <n v="6.13871667"/>
    <s v="SUR-ENE"/>
    <x v="1"/>
    <s v="1"/>
    <x v="0"/>
  </r>
  <r>
    <x v="2494"/>
    <x v="0"/>
    <s v="NUEVO"/>
    <s v="ENERES"/>
    <d v="2026-07-09T15:23:56"/>
    <x v="2313"/>
    <n v="900082107"/>
    <s v="CONSTRUCTORA CONTEX SAS"/>
    <s v="2583918"/>
    <s v="3117335286"/>
    <x v="2488"/>
    <x v="18"/>
    <s v="900056150002220023"/>
    <x v="18"/>
    <x v="2"/>
    <s v="Revisor Instalac. Regadas Oriente"/>
    <x v="1"/>
    <x v="0"/>
    <x v="3"/>
    <x v="2309"/>
    <s v="0 días 15:23"/>
    <x v="1686"/>
    <x v="0"/>
    <s v="SIN DATO"/>
    <s v="SIN DATO"/>
    <s v="SIN DATO"/>
    <s v="SIN DATO"/>
    <n v="-75.370186000000004"/>
    <n v="6.13871667"/>
    <s v="SUR-ENE"/>
    <x v="1"/>
    <s v="1"/>
    <x v="0"/>
  </r>
  <r>
    <x v="2495"/>
    <x v="0"/>
    <s v="NUEVO"/>
    <s v="ENERES"/>
    <d v="2026-07-09T15:23:58"/>
    <x v="2314"/>
    <n v="900082107"/>
    <s v="CONSTRUCTORA CONTEX SAS"/>
    <s v="2583918"/>
    <s v="3117335286"/>
    <x v="2489"/>
    <x v="18"/>
    <s v="900056150002220001"/>
    <x v="18"/>
    <x v="2"/>
    <s v="Revisor Instalac. Regadas Oriente"/>
    <x v="1"/>
    <x v="0"/>
    <x v="3"/>
    <x v="2310"/>
    <s v="0 días 15:23"/>
    <x v="1686"/>
    <x v="0"/>
    <s v="SIN DATO"/>
    <s v="SIN DATO"/>
    <s v="SIN DATO"/>
    <s v="SIN DATO"/>
    <n v="-75.370186000000004"/>
    <n v="6.13871667"/>
    <s v="SUR-ENE"/>
    <x v="1"/>
    <s v="1"/>
    <x v="0"/>
  </r>
  <r>
    <x v="2496"/>
    <x v="0"/>
    <s v="NUEVO"/>
    <s v="ENERES"/>
    <d v="2026-07-09T15:23:58"/>
    <x v="2314"/>
    <n v="900082107"/>
    <s v="CONSTRUCTORA CONTEX SAS"/>
    <s v="2583918"/>
    <s v="3117335286"/>
    <x v="2490"/>
    <x v="18"/>
    <s v="900056150002220033"/>
    <x v="18"/>
    <x v="2"/>
    <s v="Revisor Instalac. Regadas Oriente"/>
    <x v="1"/>
    <x v="0"/>
    <x v="3"/>
    <x v="2310"/>
    <s v="0 días 15:23"/>
    <x v="1686"/>
    <x v="0"/>
    <s v="SIN DATO"/>
    <s v="SIN DATO"/>
    <s v="SIN DATO"/>
    <s v="SIN DATO"/>
    <n v="-75.370186000000004"/>
    <n v="6.13871667"/>
    <s v="SUR-ENE"/>
    <x v="1"/>
    <s v="1"/>
    <x v="0"/>
  </r>
  <r>
    <x v="2497"/>
    <x v="0"/>
    <s v="NUEVO"/>
    <s v="ENERES"/>
    <d v="2026-07-09T15:23:59"/>
    <x v="2315"/>
    <n v="900082107"/>
    <s v="CONSTRUCTORA CONTEX SAS"/>
    <s v="2583918"/>
    <s v="3117335286"/>
    <x v="2491"/>
    <x v="18"/>
    <s v="900056150002220029"/>
    <x v="18"/>
    <x v="2"/>
    <s v="Revisor Instalac. Regadas Oriente"/>
    <x v="1"/>
    <x v="0"/>
    <x v="3"/>
    <x v="2311"/>
    <s v="0 días 15:23"/>
    <x v="1686"/>
    <x v="0"/>
    <s v="SIN DATO"/>
    <s v="SIN DATO"/>
    <s v="SIN DATO"/>
    <s v="SIN DATO"/>
    <n v="-75.370186000000004"/>
    <n v="6.13871667"/>
    <s v="SUR-ENE"/>
    <x v="1"/>
    <s v="1"/>
    <x v="0"/>
  </r>
  <r>
    <x v="2498"/>
    <x v="0"/>
    <s v="NUEVO"/>
    <s v="ENERES"/>
    <d v="2026-07-09T15:24:04"/>
    <x v="2316"/>
    <n v="900082107"/>
    <s v="CONSTRUCTORA CONTEX SAS"/>
    <s v="2583918"/>
    <s v="3117335286"/>
    <x v="2492"/>
    <x v="18"/>
    <s v="900056150002220031"/>
    <x v="18"/>
    <x v="2"/>
    <s v="Revisor Instalac. Regadas Oriente"/>
    <x v="1"/>
    <x v="0"/>
    <x v="3"/>
    <x v="2312"/>
    <s v="0 días 15:24"/>
    <x v="1687"/>
    <x v="0"/>
    <s v="SIN DATO"/>
    <s v="SIN DATO"/>
    <s v="SIN DATO"/>
    <s v="SIN DATO"/>
    <n v="-75.370186000000004"/>
    <n v="6.13871667"/>
    <s v="SUR-ENE"/>
    <x v="1"/>
    <s v="1"/>
    <x v="0"/>
  </r>
  <r>
    <x v="2499"/>
    <x v="0"/>
    <s v="NUEVO"/>
    <s v="ENERES"/>
    <d v="2026-07-09T15:24:04"/>
    <x v="2316"/>
    <n v="900082107"/>
    <s v="CONSTRUCTORA CONTEX SAS"/>
    <s v="2583918"/>
    <s v="3117335286"/>
    <x v="2493"/>
    <x v="18"/>
    <s v="900056150002220057"/>
    <x v="18"/>
    <x v="2"/>
    <s v="Revisor Instalac. Regadas Oriente"/>
    <x v="1"/>
    <x v="0"/>
    <x v="3"/>
    <x v="2312"/>
    <s v="0 días 15:24"/>
    <x v="1687"/>
    <x v="0"/>
    <s v="SIN DATO"/>
    <s v="SIN DATO"/>
    <s v="SIN DATO"/>
    <s v="SIN DATO"/>
    <n v="-75.370186000000004"/>
    <n v="6.13871667"/>
    <s v="SUR-ENE"/>
    <x v="1"/>
    <s v="1"/>
    <x v="0"/>
  </r>
  <r>
    <x v="2500"/>
    <x v="0"/>
    <s v="NUEVO"/>
    <s v="ENERES"/>
    <d v="2026-07-09T15:24:08"/>
    <x v="2317"/>
    <n v="900082107"/>
    <s v="CONSTRUCTORA CONTEX SAS"/>
    <s v="2583918"/>
    <s v="3117335286"/>
    <x v="2494"/>
    <x v="18"/>
    <s v="900056150002220059"/>
    <x v="18"/>
    <x v="2"/>
    <s v="Revisor Instalac. Regadas Oriente"/>
    <x v="1"/>
    <x v="0"/>
    <x v="3"/>
    <x v="2313"/>
    <s v="0 días 15:24"/>
    <x v="1687"/>
    <x v="0"/>
    <s v="SIN DATO"/>
    <s v="SIN DATO"/>
    <s v="SIN DATO"/>
    <s v="SIN DATO"/>
    <n v="-75.370186000000004"/>
    <n v="6.13871667"/>
    <s v="SUR-ENE"/>
    <x v="1"/>
    <s v="1"/>
    <x v="0"/>
  </r>
  <r>
    <x v="2501"/>
    <x v="0"/>
    <s v="NUEVO"/>
    <s v="ENERES"/>
    <d v="2026-07-09T15:24:12"/>
    <x v="2318"/>
    <n v="900082107"/>
    <s v="CONSTRUCTORA CONTEX SAS"/>
    <s v="2583918"/>
    <s v="3117335286"/>
    <x v="2495"/>
    <x v="18"/>
    <s v="900056150002220035"/>
    <x v="18"/>
    <x v="2"/>
    <s v="Revisor Instalac. Regadas Oriente"/>
    <x v="1"/>
    <x v="0"/>
    <x v="3"/>
    <x v="2314"/>
    <s v="0 días 15:24"/>
    <x v="1687"/>
    <x v="0"/>
    <s v="SIN DATO"/>
    <s v="SIN DATO"/>
    <s v="SIN DATO"/>
    <s v="SIN DATO"/>
    <n v="-75.370186000000004"/>
    <n v="6.13871667"/>
    <s v="SUR-ENE"/>
    <x v="1"/>
    <s v="1"/>
    <x v="0"/>
  </r>
  <r>
    <x v="2502"/>
    <x v="0"/>
    <s v="NUEVO"/>
    <s v="ENERES"/>
    <d v="2026-07-09T15:24:14"/>
    <x v="2319"/>
    <n v="900082107"/>
    <s v="CONSTRUCTORA CONTEX SAS"/>
    <s v="2583918"/>
    <s v="3117335286"/>
    <x v="2496"/>
    <x v="18"/>
    <s v="900056150002220050"/>
    <x v="18"/>
    <x v="2"/>
    <s v="Revisor Instalac. Regadas Oriente"/>
    <x v="1"/>
    <x v="0"/>
    <x v="3"/>
    <x v="2315"/>
    <s v="0 días 15:24"/>
    <x v="1687"/>
    <x v="0"/>
    <s v="SIN DATO"/>
    <s v="SIN DATO"/>
    <s v="SIN DATO"/>
    <s v="SIN DATO"/>
    <n v="-75.370186000000004"/>
    <n v="6.13871667"/>
    <s v="SUR-ENE"/>
    <x v="1"/>
    <s v="1"/>
    <x v="0"/>
  </r>
  <r>
    <x v="2503"/>
    <x v="0"/>
    <s v="NUEVO"/>
    <s v="ENERES"/>
    <d v="2026-07-09T15:24:25"/>
    <x v="2320"/>
    <n v="900082107"/>
    <s v="CONSTRUCTORA CONTEX SAS"/>
    <s v="2583918"/>
    <s v="3117335286"/>
    <x v="2497"/>
    <x v="18"/>
    <s v="900056150002220032"/>
    <x v="18"/>
    <x v="2"/>
    <s v="Revisor Instalac. Regadas Oriente"/>
    <x v="1"/>
    <x v="0"/>
    <x v="3"/>
    <x v="2316"/>
    <s v="0 días 15:24"/>
    <x v="1687"/>
    <x v="0"/>
    <s v="SIN DATO"/>
    <s v="SIN DATO"/>
    <s v="SIN DATO"/>
    <s v="SIN DATO"/>
    <n v="-75.370186000000004"/>
    <n v="6.13871667"/>
    <s v="SUR-ENE"/>
    <x v="1"/>
    <s v="1"/>
    <x v="0"/>
  </r>
  <r>
    <x v="2504"/>
    <x v="0"/>
    <s v="CAMBI"/>
    <s v="ENERES"/>
    <d v="2026-07-09T15:24:27"/>
    <x v="2321"/>
    <n v="8015626"/>
    <s v="LUIS ESTEBAN PEREZ BRAND"/>
    <s v="SIN DATOS"/>
    <s v="3235810320"/>
    <x v="2498"/>
    <x v="65"/>
    <s v="190031101137500000"/>
    <x v="65"/>
    <x v="8"/>
    <s v="Region Nordeste"/>
    <x v="1"/>
    <x v="0"/>
    <x v="3"/>
    <x v="2317"/>
    <s v="0 días 15:24"/>
    <x v="1687"/>
    <x v="0"/>
    <s v="SIN DATO"/>
    <s v="SIN DATO"/>
    <s v="SIN DATO"/>
    <s v="SIN DATO"/>
    <n v="-75.073325130000001"/>
    <n v="6.9092815400000003"/>
    <s v="SUR-ENE"/>
    <x v="4"/>
    <s v="2"/>
    <x v="0"/>
  </r>
  <r>
    <x v="2505"/>
    <x v="0"/>
    <s v="NUEVO"/>
    <s v="ENERES"/>
    <d v="2026-07-09T15:24:27"/>
    <x v="2321"/>
    <n v="900082107"/>
    <s v="CONSTRUCTORA CONTEX SAS"/>
    <s v="2583918"/>
    <s v="3117335286"/>
    <x v="2499"/>
    <x v="18"/>
    <s v="900056150002220053"/>
    <x v="18"/>
    <x v="2"/>
    <s v="Revisor Instalac. Regadas Oriente"/>
    <x v="1"/>
    <x v="0"/>
    <x v="3"/>
    <x v="2317"/>
    <s v="0 días 15:24"/>
    <x v="1687"/>
    <x v="0"/>
    <s v="SIN DATO"/>
    <s v="SIN DATO"/>
    <s v="SIN DATO"/>
    <s v="SIN DATO"/>
    <n v="-75.370186000000004"/>
    <n v="6.13871667"/>
    <s v="SUR-ENE"/>
    <x v="1"/>
    <s v="1"/>
    <x v="0"/>
  </r>
  <r>
    <x v="2506"/>
    <x v="0"/>
    <s v="NUEVO"/>
    <s v="ENERES"/>
    <d v="2026-07-09T15:24:28"/>
    <x v="2322"/>
    <n v="900082107"/>
    <s v="CONSTRUCTORA CONTEX SAS"/>
    <s v="2583918"/>
    <s v="3117335286"/>
    <x v="2500"/>
    <x v="18"/>
    <s v="900056150002220076"/>
    <x v="18"/>
    <x v="2"/>
    <s v="Revisor Instalac. Regadas Oriente"/>
    <x v="1"/>
    <x v="0"/>
    <x v="3"/>
    <x v="2318"/>
    <s v="0 días 15:24"/>
    <x v="1687"/>
    <x v="0"/>
    <s v="SIN DATO"/>
    <s v="SIN DATO"/>
    <s v="SIN DATO"/>
    <s v="SIN DATO"/>
    <n v="-75.370186000000004"/>
    <n v="6.13871667"/>
    <s v="SUR-ENE"/>
    <x v="1"/>
    <s v="1"/>
    <x v="0"/>
  </r>
  <r>
    <x v="2507"/>
    <x v="0"/>
    <s v="NUEVO"/>
    <s v="ENERES"/>
    <d v="2026-07-09T15:24:34"/>
    <x v="2323"/>
    <n v="900082107"/>
    <s v="CONSTRUCTORA CONTEX SAS"/>
    <s v="2583918"/>
    <s v="3117335286"/>
    <x v="2501"/>
    <x v="18"/>
    <s v="900056150002220063"/>
    <x v="18"/>
    <x v="2"/>
    <s v="Revisor Instalac. Regadas Oriente"/>
    <x v="1"/>
    <x v="0"/>
    <x v="3"/>
    <x v="2319"/>
    <s v="0 días 15:24"/>
    <x v="1687"/>
    <x v="0"/>
    <s v="SIN DATO"/>
    <s v="SIN DATO"/>
    <s v="SIN DATO"/>
    <s v="SIN DATO"/>
    <n v="-75.370186000000004"/>
    <n v="6.13871667"/>
    <s v="SUR-ENE"/>
    <x v="1"/>
    <s v="1"/>
    <x v="0"/>
  </r>
  <r>
    <x v="2508"/>
    <x v="0"/>
    <s v="NUEVO"/>
    <s v="ENERES"/>
    <d v="2026-07-09T15:24:34"/>
    <x v="2323"/>
    <n v="900082107"/>
    <s v="CONSTRUCTORA CONTEX SAS"/>
    <s v="2583918"/>
    <s v="3117335286"/>
    <x v="2502"/>
    <x v="18"/>
    <s v="900056150002220064"/>
    <x v="18"/>
    <x v="2"/>
    <s v="Revisor Instalac. Regadas Oriente"/>
    <x v="1"/>
    <x v="0"/>
    <x v="3"/>
    <x v="2319"/>
    <s v="0 días 15:24"/>
    <x v="1687"/>
    <x v="0"/>
    <s v="SIN DATO"/>
    <s v="SIN DATO"/>
    <s v="SIN DATO"/>
    <s v="SIN DATO"/>
    <n v="-75.370186000000004"/>
    <n v="6.13871667"/>
    <s v="SUR-ENE"/>
    <x v="1"/>
    <s v="1"/>
    <x v="0"/>
  </r>
  <r>
    <x v="2509"/>
    <x v="0"/>
    <s v="NUEVO"/>
    <s v="ENERES"/>
    <d v="2026-07-09T15:24:43"/>
    <x v="2324"/>
    <n v="900082107"/>
    <s v="CONSTRUCTORA CONTEX SAS"/>
    <s v="2583918"/>
    <s v="3117335286"/>
    <x v="2503"/>
    <x v="18"/>
    <s v="900056150002220055"/>
    <x v="18"/>
    <x v="2"/>
    <s v="Revisor Instalac. Regadas Oriente"/>
    <x v="1"/>
    <x v="0"/>
    <x v="3"/>
    <x v="2320"/>
    <s v="0 días 15:24"/>
    <x v="1687"/>
    <x v="0"/>
    <s v="SIN DATO"/>
    <s v="SIN DATO"/>
    <s v="SIN DATO"/>
    <s v="SIN DATO"/>
    <n v="-75.370186000000004"/>
    <n v="6.13871667"/>
    <s v="SUR-ENE"/>
    <x v="1"/>
    <s v="1"/>
    <x v="0"/>
  </r>
  <r>
    <x v="2510"/>
    <x v="0"/>
    <s v="NUEVO"/>
    <s v="ENERES"/>
    <d v="2026-07-09T15:24:49"/>
    <x v="2325"/>
    <n v="900082107"/>
    <s v="CONSTRUCTORA CONTEX SAS"/>
    <s v="2583918"/>
    <s v="3117335286"/>
    <x v="2504"/>
    <x v="18"/>
    <s v="900056150002220065"/>
    <x v="18"/>
    <x v="2"/>
    <s v="Revisor Instalac. Regadas Oriente"/>
    <x v="1"/>
    <x v="0"/>
    <x v="3"/>
    <x v="2321"/>
    <s v="0 días 15:24"/>
    <x v="1687"/>
    <x v="0"/>
    <s v="SIN DATO"/>
    <s v="SIN DATO"/>
    <s v="SIN DATO"/>
    <s v="SIN DATO"/>
    <n v="-75.370186000000004"/>
    <n v="6.13871667"/>
    <s v="SUR-ENE"/>
    <x v="1"/>
    <s v="1"/>
    <x v="0"/>
  </r>
  <r>
    <x v="2511"/>
    <x v="0"/>
    <s v="NUEVO"/>
    <s v="ENERES"/>
    <d v="2026-07-09T15:24:51"/>
    <x v="2326"/>
    <n v="900082107"/>
    <s v="CONSTRUCTORA CONTEX SAS"/>
    <s v="2583918"/>
    <s v="3117335286"/>
    <x v="2505"/>
    <x v="18"/>
    <s v="900056150002220066"/>
    <x v="18"/>
    <x v="2"/>
    <s v="Revisor Instalac. Regadas Oriente"/>
    <x v="1"/>
    <x v="0"/>
    <x v="3"/>
    <x v="2322"/>
    <s v="0 días 15:24"/>
    <x v="1687"/>
    <x v="0"/>
    <s v="SIN DATO"/>
    <s v="SIN DATO"/>
    <s v="SIN DATO"/>
    <s v="SIN DATO"/>
    <n v="-75.370186000000004"/>
    <n v="6.13871667"/>
    <s v="SUR-ENE"/>
    <x v="1"/>
    <s v="1"/>
    <x v="0"/>
  </r>
  <r>
    <x v="2512"/>
    <x v="0"/>
    <s v="NUEVO"/>
    <s v="ENERES"/>
    <d v="2026-07-09T15:24:56"/>
    <x v="2327"/>
    <n v="900082107"/>
    <s v="CONSTRUCTORA CONTEX SAS"/>
    <s v="2583918"/>
    <s v="3117335286"/>
    <x v="2506"/>
    <x v="18"/>
    <s v="900056150002220067"/>
    <x v="18"/>
    <x v="2"/>
    <s v="Revisor Instalac. Regadas Oriente"/>
    <x v="1"/>
    <x v="0"/>
    <x v="3"/>
    <x v="2323"/>
    <s v="0 días 15:24"/>
    <x v="1687"/>
    <x v="0"/>
    <s v="SIN DATO"/>
    <s v="SIN DATO"/>
    <s v="SIN DATO"/>
    <s v="SIN DATO"/>
    <n v="-75.370186000000004"/>
    <n v="6.13871667"/>
    <s v="SUR-ENE"/>
    <x v="1"/>
    <s v="1"/>
    <x v="0"/>
  </r>
  <r>
    <x v="2513"/>
    <x v="0"/>
    <s v="NUEVO"/>
    <s v="ENERES"/>
    <d v="2026-07-09T15:24:56"/>
    <x v="2327"/>
    <n v="900082107"/>
    <s v="CONSTRUCTORA CONTEX SAS"/>
    <s v="2583918"/>
    <s v="3117335286"/>
    <x v="2507"/>
    <x v="18"/>
    <s v="900056150002220085"/>
    <x v="18"/>
    <x v="2"/>
    <s v="Revisor Instalac. Regadas Oriente"/>
    <x v="1"/>
    <x v="0"/>
    <x v="3"/>
    <x v="2323"/>
    <s v="0 días 15:24"/>
    <x v="1687"/>
    <x v="0"/>
    <s v="SIN DATO"/>
    <s v="SIN DATO"/>
    <s v="SIN DATO"/>
    <s v="SIN DATO"/>
    <n v="-75.370186000000004"/>
    <n v="6.13871667"/>
    <s v="SUR-ENE"/>
    <x v="1"/>
    <s v="1"/>
    <x v="0"/>
  </r>
  <r>
    <x v="2514"/>
    <x v="0"/>
    <s v="NUEVO"/>
    <s v="ENERES"/>
    <d v="2026-07-09T15:25:05"/>
    <x v="2328"/>
    <n v="900082107"/>
    <s v="CONSTRUCTORA CONTEX SAS"/>
    <s v="2583918"/>
    <s v="3117335286"/>
    <x v="2508"/>
    <x v="18"/>
    <s v="900056150002220087"/>
    <x v="18"/>
    <x v="2"/>
    <s v="Revisor Instalac. Regadas Oriente"/>
    <x v="1"/>
    <x v="0"/>
    <x v="3"/>
    <x v="2324"/>
    <s v="0 días 15:25"/>
    <x v="1688"/>
    <x v="0"/>
    <s v="SIN DATO"/>
    <s v="SIN DATO"/>
    <s v="SIN DATO"/>
    <s v="SIN DATO"/>
    <n v="-75.370186000000004"/>
    <n v="6.13871667"/>
    <s v="SUR-ENE"/>
    <x v="1"/>
    <s v="1"/>
    <x v="0"/>
  </r>
  <r>
    <x v="2515"/>
    <x v="0"/>
    <s v="NUEVO"/>
    <s v="ENERES"/>
    <d v="2026-07-09T15:25:05"/>
    <x v="2328"/>
    <n v="900082107"/>
    <s v="CONSTRUCTORA CONTEX SAS"/>
    <s v="2583918"/>
    <s v="3117335286"/>
    <x v="2509"/>
    <x v="18"/>
    <s v="900056150002220089"/>
    <x v="18"/>
    <x v="2"/>
    <s v="Revisor Instalac. Regadas Oriente"/>
    <x v="1"/>
    <x v="0"/>
    <x v="3"/>
    <x v="2324"/>
    <s v="0 días 15:25"/>
    <x v="1688"/>
    <x v="0"/>
    <s v="SIN DATO"/>
    <s v="SIN DATO"/>
    <s v="SIN DATO"/>
    <s v="SIN DATO"/>
    <n v="-75.370186000000004"/>
    <n v="6.13871667"/>
    <s v="SUR-ENE"/>
    <x v="1"/>
    <s v="1"/>
    <x v="0"/>
  </r>
  <r>
    <x v="2516"/>
    <x v="0"/>
    <s v="NUEVO"/>
    <s v="ENERES"/>
    <d v="2026-07-09T15:25:10"/>
    <x v="2329"/>
    <n v="900082107"/>
    <s v="CONSTRUCTORA CONTEX SAS"/>
    <s v="2583918"/>
    <s v="3117335286"/>
    <x v="2510"/>
    <x v="18"/>
    <s v="900056150002220092"/>
    <x v="18"/>
    <x v="2"/>
    <s v="Revisor Instalac. Regadas Oriente"/>
    <x v="1"/>
    <x v="0"/>
    <x v="3"/>
    <x v="2325"/>
    <s v="0 días 15:25"/>
    <x v="1688"/>
    <x v="0"/>
    <s v="SIN DATO"/>
    <s v="SIN DATO"/>
    <s v="SIN DATO"/>
    <s v="SIN DATO"/>
    <n v="-75.370186000000004"/>
    <n v="6.13871667"/>
    <s v="SUR-ENE"/>
    <x v="1"/>
    <s v="1"/>
    <x v="0"/>
  </r>
  <r>
    <x v="2517"/>
    <x v="0"/>
    <s v="NUEVO"/>
    <s v="ENERES"/>
    <d v="2026-07-09T15:25:17"/>
    <x v="2330"/>
    <n v="900082107"/>
    <s v="CONSTRUCTORA CONTEX SAS"/>
    <s v="2583918"/>
    <s v="3117335286"/>
    <x v="2511"/>
    <x v="18"/>
    <s v="900056150002220084"/>
    <x v="18"/>
    <x v="2"/>
    <s v="Revisor Instalac. Regadas Oriente"/>
    <x v="1"/>
    <x v="0"/>
    <x v="3"/>
    <x v="2326"/>
    <s v="0 días 15:25"/>
    <x v="1688"/>
    <x v="0"/>
    <s v="SIN DATO"/>
    <s v="SIN DATO"/>
    <s v="SIN DATO"/>
    <s v="SIN DATO"/>
    <n v="-75.370186000000004"/>
    <n v="6.13871667"/>
    <s v="SUR-ENE"/>
    <x v="1"/>
    <s v="1"/>
    <x v="0"/>
  </r>
  <r>
    <x v="2518"/>
    <x v="0"/>
    <s v="NUEVO"/>
    <s v="ENERES"/>
    <d v="2026-07-09T15:25:18"/>
    <x v="2331"/>
    <n v="900082107"/>
    <s v="CONSTRUCTORA CONTEX SAS"/>
    <s v="2583918"/>
    <s v="3117335286"/>
    <x v="2512"/>
    <x v="18"/>
    <s v="900056150002220118"/>
    <x v="18"/>
    <x v="2"/>
    <s v="Revisor Instalac. Regadas Oriente"/>
    <x v="1"/>
    <x v="0"/>
    <x v="3"/>
    <x v="2327"/>
    <s v="0 días 15:25"/>
    <x v="1688"/>
    <x v="0"/>
    <s v="SIN DATO"/>
    <s v="SIN DATO"/>
    <s v="SIN DATO"/>
    <s v="SIN DATO"/>
    <n v="-75.370186000000004"/>
    <n v="6.13871667"/>
    <s v="SUR-ENE"/>
    <x v="1"/>
    <s v="1"/>
    <x v="0"/>
  </r>
  <r>
    <x v="2519"/>
    <x v="0"/>
    <s v="NUEVO"/>
    <s v="ENERES"/>
    <d v="2026-07-09T15:25:22"/>
    <x v="2332"/>
    <n v="900082107"/>
    <s v="CONSTRUCTORA CONTEX SAS"/>
    <s v="2583918"/>
    <s v="3117335286"/>
    <x v="2513"/>
    <x v="18"/>
    <s v="900056150002220095"/>
    <x v="18"/>
    <x v="2"/>
    <s v="Revisor Instalac. Regadas Oriente"/>
    <x v="1"/>
    <x v="0"/>
    <x v="3"/>
    <x v="2328"/>
    <s v="0 días 15:25"/>
    <x v="1688"/>
    <x v="0"/>
    <s v="SIN DATO"/>
    <s v="SIN DATO"/>
    <s v="SIN DATO"/>
    <s v="SIN DATO"/>
    <n v="-75.370186000000004"/>
    <n v="6.13871667"/>
    <s v="SUR-ENE"/>
    <x v="1"/>
    <s v="1"/>
    <x v="0"/>
  </r>
  <r>
    <x v="2520"/>
    <x v="0"/>
    <s v="NUEVO"/>
    <s v="ENERES"/>
    <d v="2026-07-09T15:25:23"/>
    <x v="2333"/>
    <n v="900082107"/>
    <s v="CONSTRUCTORA CONTEX SAS"/>
    <s v="2583918"/>
    <s v="3117335286"/>
    <x v="2514"/>
    <x v="18"/>
    <s v="900056150002220121"/>
    <x v="18"/>
    <x v="2"/>
    <s v="Revisor Instalac. Regadas Oriente"/>
    <x v="1"/>
    <x v="0"/>
    <x v="3"/>
    <x v="2329"/>
    <s v="0 días 15:25"/>
    <x v="1688"/>
    <x v="0"/>
    <s v="SIN DATO"/>
    <s v="SIN DATO"/>
    <s v="SIN DATO"/>
    <s v="SIN DATO"/>
    <n v="-75.370186000000004"/>
    <n v="6.13871667"/>
    <s v="SUR-ENE"/>
    <x v="1"/>
    <s v="1"/>
    <x v="0"/>
  </r>
  <r>
    <x v="2521"/>
    <x v="0"/>
    <s v="NUEVO"/>
    <s v="ENERES"/>
    <d v="2026-07-09T15:25:27"/>
    <x v="2334"/>
    <n v="900082107"/>
    <s v="CONSTRUCTORA CONTEX SAS"/>
    <s v="2583918"/>
    <s v="3117335286"/>
    <x v="2515"/>
    <x v="18"/>
    <s v="900056150002220074"/>
    <x v="18"/>
    <x v="2"/>
    <s v="Revisor Instalac. Regadas Oriente"/>
    <x v="1"/>
    <x v="0"/>
    <x v="3"/>
    <x v="2330"/>
    <s v="0 días 15:25"/>
    <x v="1688"/>
    <x v="0"/>
    <s v="SIN DATO"/>
    <s v="SIN DATO"/>
    <s v="SIN DATO"/>
    <s v="SIN DATO"/>
    <n v="-75.370186000000004"/>
    <n v="6.13871667"/>
    <s v="SUR-ENE"/>
    <x v="1"/>
    <s v="1"/>
    <x v="0"/>
  </r>
  <r>
    <x v="2522"/>
    <x v="0"/>
    <s v="NUEVO"/>
    <s v="ENERES"/>
    <d v="2026-07-09T15:25:32"/>
    <x v="2335"/>
    <n v="900082107"/>
    <s v="CONSTRUCTORA CONTEX SAS"/>
    <s v="2583918"/>
    <s v="3117335286"/>
    <x v="2516"/>
    <x v="18"/>
    <s v="900056150002220127"/>
    <x v="18"/>
    <x v="2"/>
    <s v="Revisor Instalac. Regadas Oriente"/>
    <x v="1"/>
    <x v="0"/>
    <x v="3"/>
    <x v="2331"/>
    <s v="0 días 15:25"/>
    <x v="1688"/>
    <x v="0"/>
    <s v="SIN DATO"/>
    <s v="SIN DATO"/>
    <s v="SIN DATO"/>
    <s v="SIN DATO"/>
    <n v="-75.370186000000004"/>
    <n v="6.13871667"/>
    <s v="SUR-ENE"/>
    <x v="1"/>
    <s v="1"/>
    <x v="0"/>
  </r>
  <r>
    <x v="2523"/>
    <x v="0"/>
    <s v="NUEVO"/>
    <s v="ENERES"/>
    <d v="2026-07-09T15:25:32"/>
    <x v="2335"/>
    <n v="900082107"/>
    <s v="CONSTRUCTORA CONTEX SAS"/>
    <s v="2583918"/>
    <s v="3117335286"/>
    <x v="2517"/>
    <x v="18"/>
    <s v="900056150002220094"/>
    <x v="18"/>
    <x v="2"/>
    <s v="Revisor Instalac. Regadas Oriente"/>
    <x v="1"/>
    <x v="0"/>
    <x v="3"/>
    <x v="2331"/>
    <s v="0 días 15:25"/>
    <x v="1688"/>
    <x v="0"/>
    <s v="SIN DATO"/>
    <s v="SIN DATO"/>
    <s v="SIN DATO"/>
    <s v="SIN DATO"/>
    <n v="-75.370186000000004"/>
    <n v="6.13871667"/>
    <s v="SUR-ENE"/>
    <x v="1"/>
    <s v="1"/>
    <x v="0"/>
  </r>
  <r>
    <x v="2524"/>
    <x v="0"/>
    <s v="NUEVO"/>
    <s v="ENERES"/>
    <d v="2026-07-09T15:25:34"/>
    <x v="2336"/>
    <n v="900082107"/>
    <s v="CONSTRUCTORA CONTEX SAS"/>
    <s v="2583918"/>
    <s v="3117335286"/>
    <x v="2518"/>
    <x v="18"/>
    <s v="900056150002220129"/>
    <x v="18"/>
    <x v="2"/>
    <s v="Revisor Instalac. Regadas Oriente"/>
    <x v="1"/>
    <x v="0"/>
    <x v="3"/>
    <x v="2332"/>
    <s v="0 días 15:25"/>
    <x v="1688"/>
    <x v="0"/>
    <s v="SIN DATO"/>
    <s v="SIN DATO"/>
    <s v="SIN DATO"/>
    <s v="SIN DATO"/>
    <n v="-75.370186000000004"/>
    <n v="6.13871667"/>
    <s v="SUR-ENE"/>
    <x v="1"/>
    <s v="1"/>
    <x v="0"/>
  </r>
  <r>
    <x v="2525"/>
    <x v="0"/>
    <s v="NUEVO"/>
    <s v="ENERES"/>
    <d v="2026-07-09T15:25:35"/>
    <x v="2337"/>
    <n v="900082107"/>
    <s v="CONSTRUCTORA CONTEX SAS"/>
    <s v="2583918"/>
    <s v="3117335286"/>
    <x v="2519"/>
    <x v="18"/>
    <s v="900056150002220126"/>
    <x v="18"/>
    <x v="2"/>
    <s v="Revisor Instalac. Regadas Oriente"/>
    <x v="1"/>
    <x v="0"/>
    <x v="3"/>
    <x v="2333"/>
    <s v="0 días 15:25"/>
    <x v="1688"/>
    <x v="0"/>
    <s v="SIN DATO"/>
    <s v="SIN DATO"/>
    <s v="SIN DATO"/>
    <s v="SIN DATO"/>
    <n v="-75.370186000000004"/>
    <n v="6.13871667"/>
    <s v="SUR-ENE"/>
    <x v="1"/>
    <s v="1"/>
    <x v="0"/>
  </r>
  <r>
    <x v="2526"/>
    <x v="0"/>
    <s v="NUEVO"/>
    <s v="ENERES"/>
    <d v="2026-07-09T15:25:39"/>
    <x v="2338"/>
    <n v="900082107"/>
    <s v="CONSTRUCTORA CONTEX SAS"/>
    <s v="2583918"/>
    <s v="3117335286"/>
    <x v="2520"/>
    <x v="18"/>
    <s v="900056150002220160"/>
    <x v="18"/>
    <x v="2"/>
    <s v="Revisor Instalac. Regadas Oriente"/>
    <x v="1"/>
    <x v="0"/>
    <x v="3"/>
    <x v="2334"/>
    <s v="0 días 15:25"/>
    <x v="1688"/>
    <x v="0"/>
    <s v="SIN DATO"/>
    <s v="SIN DATO"/>
    <s v="SIN DATO"/>
    <s v="SIN DATO"/>
    <n v="-75.370186000000004"/>
    <n v="6.13871667"/>
    <s v="SUR-ENE"/>
    <x v="1"/>
    <s v="1"/>
    <x v="0"/>
  </r>
  <r>
    <x v="2527"/>
    <x v="0"/>
    <s v="NUEVO"/>
    <s v="ENERES"/>
    <d v="2026-07-09T15:25:41"/>
    <x v="2339"/>
    <n v="900082107"/>
    <s v="CONSTRUCTORA CONTEX SAS"/>
    <s v="2583918"/>
    <s v="3117335286"/>
    <x v="2521"/>
    <x v="18"/>
    <s v="900056150002220070"/>
    <x v="18"/>
    <x v="2"/>
    <s v="Revisor Instalac. Regadas Oriente"/>
    <x v="1"/>
    <x v="0"/>
    <x v="3"/>
    <x v="2335"/>
    <s v="0 días 15:25"/>
    <x v="1688"/>
    <x v="0"/>
    <s v="SIN DATO"/>
    <s v="SIN DATO"/>
    <s v="SIN DATO"/>
    <s v="SIN DATO"/>
    <n v="-75.370186000000004"/>
    <n v="6.13871667"/>
    <s v="SUR-ENE"/>
    <x v="1"/>
    <s v="1"/>
    <x v="0"/>
  </r>
  <r>
    <x v="2528"/>
    <x v="0"/>
    <s v="NUEVO"/>
    <s v="ENERES"/>
    <d v="2026-07-09T15:25:42"/>
    <x v="2340"/>
    <n v="900082107"/>
    <s v="CONSTRUCTORA CONTEX SAS"/>
    <s v="2583918"/>
    <s v="3117335286"/>
    <x v="2522"/>
    <x v="18"/>
    <s v="900056150002220134"/>
    <x v="18"/>
    <x v="2"/>
    <s v="Revisor Instalac. Regadas Oriente"/>
    <x v="1"/>
    <x v="0"/>
    <x v="3"/>
    <x v="2336"/>
    <s v="0 días 15:25"/>
    <x v="1688"/>
    <x v="0"/>
    <s v="SIN DATO"/>
    <s v="SIN DATO"/>
    <s v="SIN DATO"/>
    <s v="SIN DATO"/>
    <n v="-75.370186000000004"/>
    <n v="6.13871667"/>
    <s v="SUR-ENE"/>
    <x v="1"/>
    <s v="1"/>
    <x v="0"/>
  </r>
  <r>
    <x v="2529"/>
    <x v="0"/>
    <s v="NUEVO"/>
    <s v="ENERES"/>
    <d v="2026-07-09T15:25:44"/>
    <x v="2341"/>
    <n v="900082107"/>
    <s v="CONSTRUCTORA CONTEX SAS"/>
    <s v="2583918"/>
    <s v="3117335286"/>
    <x v="2523"/>
    <x v="18"/>
    <s v="900056150002220177"/>
    <x v="18"/>
    <x v="2"/>
    <s v="Revisor Instalac. Regadas Oriente"/>
    <x v="1"/>
    <x v="0"/>
    <x v="3"/>
    <x v="2337"/>
    <s v="0 días 15:25"/>
    <x v="1688"/>
    <x v="0"/>
    <s v="SIN DATO"/>
    <s v="SIN DATO"/>
    <s v="SIN DATO"/>
    <s v="SIN DATO"/>
    <n v="-75.370186000000004"/>
    <n v="6.13871667"/>
    <s v="SUR-ENE"/>
    <x v="1"/>
    <s v="1"/>
    <x v="0"/>
  </r>
  <r>
    <x v="2530"/>
    <x v="0"/>
    <s v="NUEVO"/>
    <s v="ENERES"/>
    <d v="2026-07-09T15:25:44"/>
    <x v="2341"/>
    <n v="900082107"/>
    <s v="CONSTRUCTORA CONTEX SAS"/>
    <s v="2583918"/>
    <s v="3117335286"/>
    <x v="2524"/>
    <x v="18"/>
    <s v="900056150002220184"/>
    <x v="18"/>
    <x v="2"/>
    <s v="Revisor Instalac. Regadas Oriente"/>
    <x v="1"/>
    <x v="0"/>
    <x v="3"/>
    <x v="2337"/>
    <s v="0 días 15:25"/>
    <x v="1688"/>
    <x v="0"/>
    <s v="SIN DATO"/>
    <s v="SIN DATO"/>
    <s v="SIN DATO"/>
    <s v="SIN DATO"/>
    <n v="-75.370186000000004"/>
    <n v="6.13871667"/>
    <s v="SUR-ENE"/>
    <x v="1"/>
    <s v="1"/>
    <x v="0"/>
  </r>
  <r>
    <x v="2531"/>
    <x v="0"/>
    <s v="NUEVO"/>
    <s v="ENERES"/>
    <d v="2026-07-09T15:25:45"/>
    <x v="2342"/>
    <n v="900082107"/>
    <s v="CONSTRUCTORA CONTEX SAS"/>
    <s v="2583918"/>
    <s v="3117335286"/>
    <x v="2525"/>
    <x v="18"/>
    <s v="900056150002220123"/>
    <x v="18"/>
    <x v="2"/>
    <s v="Revisor Instalac. Regadas Oriente"/>
    <x v="1"/>
    <x v="0"/>
    <x v="3"/>
    <x v="2338"/>
    <s v="0 días 15:25"/>
    <x v="1688"/>
    <x v="0"/>
    <s v="SIN DATO"/>
    <s v="SIN DATO"/>
    <s v="SIN DATO"/>
    <s v="SIN DATO"/>
    <n v="-75.370186000000004"/>
    <n v="6.13871667"/>
    <s v="SUR-ENE"/>
    <x v="1"/>
    <s v="1"/>
    <x v="0"/>
  </r>
  <r>
    <x v="2532"/>
    <x v="0"/>
    <s v="NUEVO"/>
    <s v="ENERES"/>
    <d v="2026-07-09T15:25:45"/>
    <x v="2342"/>
    <n v="900082107"/>
    <s v="CONSTRUCTORA CONTEX SAS"/>
    <s v="2583918"/>
    <s v="3117335286"/>
    <x v="2526"/>
    <x v="18"/>
    <s v="900056150002220135"/>
    <x v="18"/>
    <x v="2"/>
    <s v="Revisor Instalac. Regadas Oriente"/>
    <x v="1"/>
    <x v="0"/>
    <x v="3"/>
    <x v="2338"/>
    <s v="0 días 15:25"/>
    <x v="1688"/>
    <x v="0"/>
    <s v="SIN DATO"/>
    <s v="SIN DATO"/>
    <s v="SIN DATO"/>
    <s v="SIN DATO"/>
    <n v="-75.370186000000004"/>
    <n v="6.13871667"/>
    <s v="SUR-ENE"/>
    <x v="1"/>
    <s v="1"/>
    <x v="0"/>
  </r>
  <r>
    <x v="2533"/>
    <x v="0"/>
    <s v="NUEVO"/>
    <s v="ENERES"/>
    <d v="2026-07-09T15:25:46"/>
    <x v="2343"/>
    <n v="900082107"/>
    <s v="CONSTRUCTORA CONTEX SAS"/>
    <s v="2583918"/>
    <s v="3117335286"/>
    <x v="2527"/>
    <x v="18"/>
    <s v="900056150002220132"/>
    <x v="18"/>
    <x v="2"/>
    <s v="Revisor Instalac. Regadas Oriente"/>
    <x v="1"/>
    <x v="0"/>
    <x v="3"/>
    <x v="2339"/>
    <s v="0 días 15:25"/>
    <x v="1688"/>
    <x v="0"/>
    <s v="SIN DATO"/>
    <s v="SIN DATO"/>
    <s v="SIN DATO"/>
    <s v="SIN DATO"/>
    <n v="-75.370186000000004"/>
    <n v="6.13871667"/>
    <s v="SUR-ENE"/>
    <x v="1"/>
    <s v="1"/>
    <x v="0"/>
  </r>
  <r>
    <x v="2534"/>
    <x v="0"/>
    <s v="NUEVO"/>
    <s v="ENERES"/>
    <d v="2026-07-09T15:25:48"/>
    <x v="2344"/>
    <n v="900082107"/>
    <s v="CONSTRUCTORA CONTEX SAS"/>
    <s v="2583918"/>
    <s v="3117335286"/>
    <x v="2528"/>
    <x v="18"/>
    <s v="900056150002220181"/>
    <x v="18"/>
    <x v="2"/>
    <s v="Revisor Instalac. Regadas Oriente"/>
    <x v="1"/>
    <x v="0"/>
    <x v="3"/>
    <x v="2340"/>
    <s v="0 días 15:25"/>
    <x v="1688"/>
    <x v="0"/>
    <s v="SIN DATO"/>
    <s v="SIN DATO"/>
    <s v="SIN DATO"/>
    <s v="SIN DATO"/>
    <n v="-75.370186000000004"/>
    <n v="6.13871667"/>
    <s v="SUR-ENE"/>
    <x v="1"/>
    <s v="1"/>
    <x v="0"/>
  </r>
  <r>
    <x v="2535"/>
    <x v="0"/>
    <s v="NUEVO"/>
    <s v="ENERES"/>
    <d v="2026-07-09T15:25:50"/>
    <x v="2345"/>
    <n v="900082107"/>
    <s v="CONSTRUCTORA CONTEX SAS"/>
    <s v="2583918"/>
    <s v="3117335286"/>
    <x v="2529"/>
    <x v="18"/>
    <s v="900056150002220073"/>
    <x v="18"/>
    <x v="2"/>
    <s v="Revisor Instalac. Regadas Oriente"/>
    <x v="1"/>
    <x v="0"/>
    <x v="3"/>
    <x v="2341"/>
    <s v="0 días 15:25"/>
    <x v="1688"/>
    <x v="0"/>
    <s v="SIN DATO"/>
    <s v="SIN DATO"/>
    <s v="SIN DATO"/>
    <s v="SIN DATO"/>
    <n v="-75.370186000000004"/>
    <n v="6.13871667"/>
    <s v="SUR-ENE"/>
    <x v="1"/>
    <s v="1"/>
    <x v="0"/>
  </r>
  <r>
    <x v="2536"/>
    <x v="0"/>
    <s v="NUEVO"/>
    <s v="ENERES"/>
    <d v="2026-07-09T15:25:56"/>
    <x v="2346"/>
    <n v="900082107"/>
    <s v="CONSTRUCTORA CONTEX SAS"/>
    <s v="2583918"/>
    <s v="3117335286"/>
    <x v="2530"/>
    <x v="18"/>
    <s v="900056150002220128"/>
    <x v="18"/>
    <x v="2"/>
    <s v="Revisor Instalac. Regadas Oriente"/>
    <x v="1"/>
    <x v="0"/>
    <x v="3"/>
    <x v="2342"/>
    <s v="0 días 15:25"/>
    <x v="1688"/>
    <x v="0"/>
    <s v="SIN DATO"/>
    <s v="SIN DATO"/>
    <s v="SIN DATO"/>
    <s v="SIN DATO"/>
    <n v="-75.370186000000004"/>
    <n v="6.13871667"/>
    <s v="SUR-ENE"/>
    <x v="1"/>
    <s v="1"/>
    <x v="0"/>
  </r>
  <r>
    <x v="2537"/>
    <x v="0"/>
    <s v="NUEVO"/>
    <s v="ENERES"/>
    <d v="2026-07-09T15:25:58"/>
    <x v="2347"/>
    <n v="900082107"/>
    <s v="CONSTRUCTORA CONTEX SAS"/>
    <s v="2583918"/>
    <s v="3117335286"/>
    <x v="2531"/>
    <x v="18"/>
    <s v="900056150002220068"/>
    <x v="18"/>
    <x v="2"/>
    <s v="Revisor Instalac. Regadas Oriente"/>
    <x v="1"/>
    <x v="0"/>
    <x v="3"/>
    <x v="2343"/>
    <s v="0 días 15:25"/>
    <x v="1688"/>
    <x v="0"/>
    <s v="SIN DATO"/>
    <s v="SIN DATO"/>
    <s v="SIN DATO"/>
    <s v="SIN DATO"/>
    <n v="-75.370186000000004"/>
    <n v="6.13871667"/>
    <s v="SUR-ENE"/>
    <x v="1"/>
    <s v="1"/>
    <x v="0"/>
  </r>
  <r>
    <x v="2538"/>
    <x v="0"/>
    <s v="NUEVO"/>
    <s v="ENERES"/>
    <d v="2026-07-09T15:26:03"/>
    <x v="2348"/>
    <n v="900082107"/>
    <s v="CONSTRUCTORA CONTEX SAS"/>
    <s v="2583918"/>
    <s v="3117335286"/>
    <x v="2532"/>
    <x v="18"/>
    <s v="900056150002220187"/>
    <x v="18"/>
    <x v="2"/>
    <s v="Revisor Instalac. Regadas Oriente"/>
    <x v="1"/>
    <x v="0"/>
    <x v="3"/>
    <x v="2344"/>
    <s v="0 días 15:26"/>
    <x v="1689"/>
    <x v="0"/>
    <s v="SIN DATO"/>
    <s v="SIN DATO"/>
    <s v="SIN DATO"/>
    <s v="SIN DATO"/>
    <n v="-75.370186000000004"/>
    <n v="6.13871667"/>
    <s v="SUR-ENE"/>
    <x v="1"/>
    <s v="1"/>
    <x v="0"/>
  </r>
  <r>
    <x v="2539"/>
    <x v="0"/>
    <s v="NUEVO"/>
    <s v="ENERES"/>
    <d v="2026-07-09T15:26:04"/>
    <x v="2349"/>
    <n v="900082107"/>
    <s v="CONSTRUCTORA CONTEX SAS"/>
    <s v="2583918"/>
    <s v="3117335286"/>
    <x v="2533"/>
    <x v="18"/>
    <s v="900056150002220197"/>
    <x v="18"/>
    <x v="2"/>
    <s v="Revisor Instalac. Regadas Oriente"/>
    <x v="1"/>
    <x v="0"/>
    <x v="3"/>
    <x v="2345"/>
    <s v="0 días 15:26"/>
    <x v="1689"/>
    <x v="0"/>
    <s v="SIN DATO"/>
    <s v="SIN DATO"/>
    <s v="SIN DATO"/>
    <s v="SIN DATO"/>
    <n v="-75.370186000000004"/>
    <n v="6.13871667"/>
    <s v="SUR-ENE"/>
    <x v="1"/>
    <s v="1"/>
    <x v="0"/>
  </r>
  <r>
    <x v="2540"/>
    <x v="0"/>
    <s v="NUEVO"/>
    <s v="ENEDOM"/>
    <d v="2026-07-09T15:26:56"/>
    <x v="2350"/>
    <n v="21969967"/>
    <s v="SANDRA LISSETH SEPULVEDA RODRIGUEZ"/>
    <s v="SIN DATOS"/>
    <s v="3205545972"/>
    <x v="2534"/>
    <x v="28"/>
    <s v="190628200102046010"/>
    <x v="28"/>
    <x v="4"/>
    <s v="SIN DATOS"/>
    <x v="0"/>
    <x v="1"/>
    <x v="7"/>
    <x v="2346"/>
    <s v="0 días 15:26"/>
    <x v="1690"/>
    <x v="0"/>
    <s v="SIN DATO"/>
    <s v="SIN DATO"/>
    <s v="SIN DATO"/>
    <s v="SIN DATO"/>
    <n v="-75.82204256"/>
    <n v="6.8154853500000003"/>
    <s v="SUR-ENE"/>
    <x v="0"/>
    <s v="1"/>
    <x v="0"/>
  </r>
  <r>
    <x v="2541"/>
    <x v="1"/>
    <s v="NUEVO"/>
    <s v="ENECNX"/>
    <d v="2026-07-09T15:28:17"/>
    <x v="2351"/>
    <n v="3377234"/>
    <s v="FERNANDO DE JESUS TABORDA VELEZ"/>
    <s v="5294495"/>
    <s v="3122196640"/>
    <x v="2535"/>
    <x v="39"/>
    <s v="190033200726420003"/>
    <x v="39"/>
    <x v="1"/>
    <s v="Revisor Puntos de Conexión Suroeste"/>
    <x v="0"/>
    <x v="0"/>
    <x v="1"/>
    <x v="2347"/>
    <s v="0 días 15:28"/>
    <x v="1691"/>
    <x v="0"/>
    <s v="SIN DATO"/>
    <s v="SIN DATO"/>
    <s v="SIN DATO"/>
    <s v="SIN DATO"/>
    <n v="-75.835661830000006"/>
    <n v="5.6930023299999997"/>
    <s v="SUR-ENE"/>
    <x v="3"/>
    <s v="1"/>
    <x v="0"/>
  </r>
  <r>
    <x v="2542"/>
    <x v="3"/>
    <s v="NUEVO"/>
    <s v="ENEMVI"/>
    <d v="2026-07-09T15:28:43"/>
    <x v="2352"/>
    <n v="16634363"/>
    <s v="GUNNAR WILLIAM ALLEN  BYLANDER"/>
    <s v="SIN DATOS"/>
    <s v="3002210222"/>
    <x v="2536"/>
    <x v="56"/>
    <s v="190607200571975000"/>
    <x v="56"/>
    <x v="5"/>
    <s v="SIN DATOS"/>
    <x v="0"/>
    <x v="1"/>
    <x v="8"/>
    <x v="2348"/>
    <s v="0 días 15:28"/>
    <x v="1692"/>
    <x v="0"/>
    <s v="SIN DATO"/>
    <s v="SIN DATO"/>
    <s v="SIN DATO"/>
    <s v="SIN DATO"/>
    <n v="-75.503827979999997"/>
    <n v="6.1140375899999997"/>
    <s v="SUR-ENE"/>
    <x v="1"/>
    <s v="1"/>
    <x v="0"/>
  </r>
  <r>
    <x v="2543"/>
    <x v="4"/>
    <s v="REUBI"/>
    <s v="ENEPRE"/>
    <d v="2026-07-09T15:28:49"/>
    <x v="2353"/>
    <n v="42780793"/>
    <s v="GLORIA YANETH RESTREPO ESTRADA"/>
    <s v="SIN DATOS"/>
    <s v="3045302910"/>
    <x v="2537"/>
    <x v="6"/>
    <s v="163011853000000281"/>
    <x v="6"/>
    <x v="9"/>
    <s v="SIN DATOS"/>
    <x v="1"/>
    <x v="1"/>
    <x v="6"/>
    <x v="2349"/>
    <s v="0 días 15:28"/>
    <x v="1693"/>
    <x v="0"/>
    <s v="SIN DATO"/>
    <s v="SIN DATO"/>
    <s v="SIN DATO"/>
    <s v="SIN DATO"/>
    <n v="-75.611927989999998"/>
    <n v="6.1900596700000001"/>
    <s v="SUR-ENE"/>
    <x v="2"/>
    <s v="1"/>
    <x v="0"/>
  </r>
  <r>
    <x v="2544"/>
    <x v="0"/>
    <s v="NUEVO"/>
    <s v="ENERES"/>
    <d v="2026-07-09T15:29:08"/>
    <x v="2354"/>
    <n v="43589019"/>
    <s v="MARGARITA MARIA RAMIREZ HOYOS"/>
    <s v="SIN DATOS"/>
    <s v="3217777635"/>
    <x v="2538"/>
    <x v="13"/>
    <s v="054812000200730302"/>
    <x v="13"/>
    <x v="2"/>
    <s v="Revisor Instal. Regadas Metrosur"/>
    <x v="1"/>
    <x v="0"/>
    <x v="3"/>
    <x v="2350"/>
    <s v="0 días 15:29"/>
    <x v="1128"/>
    <x v="0"/>
    <s v="SIN DATO"/>
    <s v="SIN DATO"/>
    <s v="SIN DATO"/>
    <s v="SIN DATO"/>
    <n v="-75.601655210000004"/>
    <n v="6.2488092599999998"/>
    <s v="SUR-ENE"/>
    <x v="2"/>
    <s v="1"/>
    <x v="0"/>
  </r>
  <r>
    <x v="2545"/>
    <x v="0"/>
    <s v="NUEVO"/>
    <s v="ENERES"/>
    <d v="2026-07-09T15:29:37"/>
    <x v="2355"/>
    <n v="70051598"/>
    <s v="EVELIO ANTONIO AGUIRRE GONZALEZ"/>
    <s v="SIN DATOS"/>
    <s v="3155091199"/>
    <x v="2539"/>
    <x v="52"/>
    <s v="190240100043700004"/>
    <x v="52"/>
    <x v="2"/>
    <s v="Region Occidente"/>
    <x v="1"/>
    <x v="0"/>
    <x v="3"/>
    <x v="2351"/>
    <s v="0 días 15:29"/>
    <x v="1128"/>
    <x v="0"/>
    <s v="SIN DATO"/>
    <s v="SIN DATO"/>
    <s v="SIN DATO"/>
    <s v="SIN DATO"/>
    <n v="-75.764934019999998"/>
    <n v="6.3258713699999998"/>
    <s v="SUR-ENE"/>
    <x v="0"/>
    <s v="1"/>
    <x v="0"/>
  </r>
  <r>
    <x v="2546"/>
    <x v="0"/>
    <s v="NUEVO"/>
    <s v="ENERES"/>
    <d v="2026-07-09T15:30:55"/>
    <x v="2356"/>
    <n v="98662794"/>
    <s v="ANDRES MAURICIO LONDOÑO LOPEZ"/>
    <s v="4977754"/>
    <s v="3146780995"/>
    <x v="2540"/>
    <x v="0"/>
    <s v="190847200912099010"/>
    <x v="0"/>
    <x v="2"/>
    <s v="Region Occidente"/>
    <x v="0"/>
    <x v="0"/>
    <x v="2"/>
    <x v="2352"/>
    <s v="0 días 15:30"/>
    <x v="1694"/>
    <x v="0"/>
    <s v="SIN DATO"/>
    <s v="SIN DATO"/>
    <s v="SIN DATO"/>
    <s v="SIN DATO"/>
    <n v="-76.117369999999994"/>
    <n v="6.2584499999999998"/>
    <s v="SUR-ENE"/>
    <x v="0"/>
    <s v="1"/>
    <x v="0"/>
  </r>
  <r>
    <x v="2547"/>
    <x v="1"/>
    <s v="NUEVO"/>
    <s v="ENECNX"/>
    <d v="2026-07-09T15:41:16"/>
    <x v="2357"/>
    <n v="98510064"/>
    <s v="WILLMAR DE JESUS GONZALEZ GONZALEZ"/>
    <s v="2867815"/>
    <s v="3104767723"/>
    <x v="123"/>
    <x v="27"/>
    <s v="161020600000000100"/>
    <x v="27"/>
    <x v="1"/>
    <s v="Revisor Puntos de Conexión Metrosur"/>
    <x v="0"/>
    <x v="0"/>
    <x v="1"/>
    <x v="2353"/>
    <s v="0 días 15:41"/>
    <x v="1695"/>
    <x v="0"/>
    <s v="SIN DATO"/>
    <s v="SIN DATO"/>
    <s v="SIN DATO"/>
    <s v="SIN DATO"/>
    <n v="-75.646534299999999"/>
    <n v="6.07748577"/>
    <s v="SUR-ENE"/>
    <x v="2"/>
    <s v="1"/>
    <x v="0"/>
  </r>
  <r>
    <x v="2548"/>
    <x v="0"/>
    <s v="CAMBI"/>
    <s v="ENERES"/>
    <d v="2026-07-09T15:42:46"/>
    <x v="2358"/>
    <n v="1040740370"/>
    <s v="JOSE DANIEL JARAMILLO QUINTERO"/>
    <s v="SIN DATOS"/>
    <s v="3107307220"/>
    <x v="2541"/>
    <x v="13"/>
    <s v="054126306400060000"/>
    <x v="13"/>
    <x v="8"/>
    <s v="METROSUR Vin. Leg. Ref. Concentrada"/>
    <x v="1"/>
    <x v="0"/>
    <x v="3"/>
    <x v="2354"/>
    <s v="0 días 15:42"/>
    <x v="1696"/>
    <x v="0"/>
    <s v="SIN DATO"/>
    <s v="SIN DATO"/>
    <s v="SIN DATO"/>
    <s v="SIN DATO"/>
    <n v="-75.544599000000005"/>
    <n v="6.2343053099999999"/>
    <s v="SUR-ENE"/>
    <x v="2"/>
    <s v="2"/>
    <x v="0"/>
  </r>
  <r>
    <x v="2549"/>
    <x v="4"/>
    <s v="NUEVO"/>
    <s v="ENEPRE"/>
    <d v="2026-07-09T15:43:24"/>
    <x v="2359"/>
    <n v="1040733741"/>
    <s v="MONICA ANDREA AGUIRRE GARCIA"/>
    <s v="SIN DATOS"/>
    <s v="3017679121"/>
    <x v="2542"/>
    <x v="72"/>
    <s v="038625107000590101"/>
    <x v="72"/>
    <x v="6"/>
    <s v="SIN DATOS"/>
    <x v="1"/>
    <x v="1"/>
    <x v="6"/>
    <x v="2355"/>
    <s v="0 días 15:43"/>
    <x v="1697"/>
    <x v="0"/>
    <s v="SIN DATO"/>
    <s v="SIN DATO"/>
    <s v="SIN DATO"/>
    <s v="SIN DATO"/>
    <n v="-75.649109899999999"/>
    <n v="6.1530063500000001"/>
    <s v="SUR-ENE"/>
    <x v="2"/>
    <s v="1"/>
    <x v="0"/>
  </r>
  <r>
    <x v="2550"/>
    <x v="0"/>
    <s v="NUEVO"/>
    <s v="ENEDOM"/>
    <d v="2026-07-09T15:44:29"/>
    <x v="2360"/>
    <n v="1039400377"/>
    <s v="BRAHYAN DAVID AGUINAGA"/>
    <s v="SIN DATOS"/>
    <s v="3145631826"/>
    <x v="2543"/>
    <x v="77"/>
    <s v="190501100000895005"/>
    <x v="76"/>
    <x v="4"/>
    <s v="SIN DATOS"/>
    <x v="1"/>
    <x v="1"/>
    <x v="4"/>
    <x v="2356"/>
    <s v="0 días 15:44"/>
    <x v="995"/>
    <x v="0"/>
    <s v="SIN DATO"/>
    <s v="SIN DATO"/>
    <s v="SIN DATO"/>
    <s v="SIN DATO"/>
    <n v="-75.812129999999996"/>
    <n v="6.6263969999999999"/>
    <s v="SUR-ENE"/>
    <x v="0"/>
    <s v="1"/>
    <x v="0"/>
  </r>
  <r>
    <x v="2551"/>
    <x v="0"/>
    <s v="NUEVO"/>
    <s v="ENERES"/>
    <d v="2026-07-09T15:50:55"/>
    <x v="2361"/>
    <n v="43721183"/>
    <s v="MARIA GRICELA AGUDELO"/>
    <s v="SIN DATOS"/>
    <s v="3053090959"/>
    <x v="2544"/>
    <x v="13"/>
    <s v="054128008000010205"/>
    <x v="13"/>
    <x v="2"/>
    <s v="METROSUR Vin. Leg. Ref. Concentrada"/>
    <x v="1"/>
    <x v="0"/>
    <x v="3"/>
    <x v="2357"/>
    <s v="0 días 15:50"/>
    <x v="1698"/>
    <x v="0"/>
    <s v="SIN DATO"/>
    <s v="SIN DATO"/>
    <s v="SIN DATO"/>
    <s v="SIN DATO"/>
    <n v="-75.546828000000005"/>
    <n v="6.236192"/>
    <s v="SUR-ENE"/>
    <x v="2"/>
    <s v="1"/>
    <x v="0"/>
  </r>
  <r>
    <x v="2552"/>
    <x v="3"/>
    <s v="NUEVO"/>
    <s v="ENEMVI"/>
    <d v="2026-07-09T15:51:48"/>
    <x v="2362"/>
    <n v="1037498530"/>
    <s v="NUBIA YANETH TAPIAS SUAREZ"/>
    <s v="SIN DATOS"/>
    <s v="3505104217"/>
    <x v="2545"/>
    <x v="59"/>
    <s v="190190200950400002"/>
    <x v="59"/>
    <x v="5"/>
    <s v="NORDESTE RMRT Fabio Andres Chaverra"/>
    <x v="0"/>
    <x v="0"/>
    <x v="8"/>
    <x v="2358"/>
    <s v="0 días 15:51"/>
    <x v="1699"/>
    <x v="0"/>
    <s v="SIN DATO"/>
    <s v="SIN DATO"/>
    <s v="SIN DATO"/>
    <s v="SIN DATO"/>
    <n v="-75.018199519999996"/>
    <n v="6.5334224299999999"/>
    <s v="SUR-ENE"/>
    <x v="4"/>
    <s v="1"/>
    <x v="0"/>
  </r>
  <r>
    <x v="2553"/>
    <x v="1"/>
    <s v="NUEVO"/>
    <s v="ENECNX"/>
    <d v="2026-07-09T15:53:39"/>
    <x v="2363"/>
    <n v="32141136"/>
    <s v="LENIX AUDREY ALZATE LOPEZ"/>
    <s v="SIN DATOS"/>
    <s v="3046154852"/>
    <x v="2546"/>
    <x v="13"/>
    <s v="040322006002950003"/>
    <x v="13"/>
    <x v="1"/>
    <s v="Revisor Puntos de Conexión Metrosur"/>
    <x v="1"/>
    <x v="0"/>
    <x v="1"/>
    <x v="2359"/>
    <s v="0 días 15:53"/>
    <x v="1700"/>
    <x v="0"/>
    <s v="SIN DATO"/>
    <s v="SIN DATO"/>
    <s v="SIN DATO"/>
    <s v="SIN DATO"/>
    <n v="-75.56705255"/>
    <n v="6.1925602299999998"/>
    <s v="SUR-ENE"/>
    <x v="2"/>
    <s v="1"/>
    <x v="0"/>
  </r>
  <r>
    <x v="2554"/>
    <x v="1"/>
    <s v="NUEVO"/>
    <s v="ENECNX"/>
    <d v="2026-07-09T15:56:43"/>
    <x v="2364"/>
    <n v="15338136"/>
    <s v="HUGO RAMIRO CASTAÑEDA PALACIO"/>
    <s v="SIN DATOS"/>
    <s v="3148121471"/>
    <x v="2547"/>
    <x v="12"/>
    <s v="190680200732355020"/>
    <x v="12"/>
    <x v="1"/>
    <s v="Revisor Puntos de Conexión Suroeste"/>
    <x v="0"/>
    <x v="0"/>
    <x v="1"/>
    <x v="2360"/>
    <s v="0 días 15:56"/>
    <x v="998"/>
    <x v="0"/>
    <s v="SIN DATO"/>
    <s v="SIN DATO"/>
    <s v="SIN DATO"/>
    <s v="SIN DATO"/>
    <n v="-75.547905950000001"/>
    <n v="5.8585626399999997"/>
    <s v="SUR-ENE"/>
    <x v="3"/>
    <s v="1"/>
    <x v="0"/>
  </r>
  <r>
    <x v="2555"/>
    <x v="0"/>
    <s v="NUEVO"/>
    <s v="ENERES"/>
    <d v="2026-07-09T15:56:45"/>
    <x v="2365"/>
    <n v="32526010"/>
    <s v="LUZ EMILCE DEL SOCORRO MIRA ARDILA"/>
    <s v="SIN DATOS"/>
    <s v="3137062348"/>
    <x v="2548"/>
    <x v="13"/>
    <s v="056511000100200101"/>
    <x v="13"/>
    <x v="2"/>
    <s v="Revisor Instal. Regadas Metrosur"/>
    <x v="1"/>
    <x v="0"/>
    <x v="3"/>
    <x v="2361"/>
    <s v="0 días 15:56"/>
    <x v="1701"/>
    <x v="0"/>
    <s v="SIN DATO"/>
    <s v="SIN DATO"/>
    <s v="SIN DATO"/>
    <s v="SIN DATO"/>
    <n v="-75.563631439999995"/>
    <n v="6.2587164299999998"/>
    <s v="SUR-ENE"/>
    <x v="2"/>
    <s v="1"/>
    <x v="0"/>
  </r>
  <r>
    <x v="2556"/>
    <x v="1"/>
    <s v="NUEVO"/>
    <s v="ENECNX"/>
    <d v="2026-07-09T15:57:25"/>
    <x v="2366"/>
    <n v="32141136"/>
    <s v="LENIX AUDREY ALZATE LOPEZ"/>
    <s v="SIN DATOS"/>
    <s v="3046154852"/>
    <x v="2549"/>
    <x v="13"/>
    <s v="040322006002950002"/>
    <x v="13"/>
    <x v="1"/>
    <s v="Revisor Puntos de Conexión Metrosur"/>
    <x v="1"/>
    <x v="0"/>
    <x v="1"/>
    <x v="2362"/>
    <s v="0 días 15:57"/>
    <x v="1702"/>
    <x v="0"/>
    <s v="SIN DATO"/>
    <s v="SIN DATO"/>
    <s v="SIN DATO"/>
    <s v="SIN DATO"/>
    <n v="-75.56705255"/>
    <n v="6.1925602299999998"/>
    <s v="SUR-ENE"/>
    <x v="2"/>
    <s v="1"/>
    <x v="0"/>
  </r>
  <r>
    <x v="2557"/>
    <x v="0"/>
    <s v="NUEVO"/>
    <s v="ENEDOM"/>
    <d v="2026-07-09T15:58:45"/>
    <x v="2367"/>
    <n v="70952972"/>
    <s v="DORANCE HINCAPIE MONSALVE"/>
    <s v="SIN DATOS"/>
    <s v="3203200787"/>
    <x v="2550"/>
    <x v="5"/>
    <s v="181009121870000001"/>
    <x v="5"/>
    <x v="4"/>
    <s v="SIN DATOS"/>
    <x v="0"/>
    <x v="1"/>
    <x v="7"/>
    <x v="2363"/>
    <s v="0 días 15:58"/>
    <x v="1703"/>
    <x v="0"/>
    <s v="SIN DATO"/>
    <s v="SIN DATO"/>
    <s v="SIN DATO"/>
    <s v="SIN DATO"/>
    <n v="-75.235657000000003"/>
    <n v="6.2152510000000003"/>
    <s v="SUR-ENE"/>
    <x v="1"/>
    <s v="1"/>
    <x v="0"/>
  </r>
  <r>
    <x v="2558"/>
    <x v="1"/>
    <s v="NUEVO"/>
    <s v="ENECNX"/>
    <d v="2026-07-09T16:02:32"/>
    <x v="2368"/>
    <n v="15338136"/>
    <s v="HUGO RAMIRO CASTAÑEDA PALACIO"/>
    <s v="SIN DATOS"/>
    <s v="3148121471"/>
    <x v="2551"/>
    <x v="12"/>
    <s v="190680200725307001"/>
    <x v="12"/>
    <x v="1"/>
    <s v="Revisor Puntos de Conexión Suroeste"/>
    <x v="0"/>
    <x v="0"/>
    <x v="1"/>
    <x v="2364"/>
    <s v="0 días 16:02"/>
    <x v="886"/>
    <x v="0"/>
    <s v="SIN DATO"/>
    <s v="SIN DATO"/>
    <s v="SIN DATO"/>
    <s v="SIN DATO"/>
    <n v="-75.553426999999999"/>
    <n v="5.8494469999999996"/>
    <s v="SUR-ENE"/>
    <x v="3"/>
    <s v="1"/>
    <x v="0"/>
  </r>
  <r>
    <x v="2559"/>
    <x v="0"/>
    <s v="NUEVO"/>
    <s v="ENERES"/>
    <d v="2026-07-09T16:03:19"/>
    <x v="2369"/>
    <n v="43721183"/>
    <s v="MARIA GRICELA AGUDELO"/>
    <s v="SIN DATOS"/>
    <s v="3053090959"/>
    <x v="2552"/>
    <x v="13"/>
    <s v="054128008000010204"/>
    <x v="13"/>
    <x v="2"/>
    <s v="METROSUR Vin. Leg. Ref. Concentrada"/>
    <x v="1"/>
    <x v="0"/>
    <x v="3"/>
    <x v="2365"/>
    <s v="0 días 16:03"/>
    <x v="1704"/>
    <x v="0"/>
    <s v="SIN DATO"/>
    <s v="SIN DATO"/>
    <s v="SIN DATO"/>
    <s v="SIN DATO"/>
    <n v="-75.546828000000005"/>
    <n v="6.236192"/>
    <s v="SUR-ENE"/>
    <x v="2"/>
    <s v="1"/>
    <x v="0"/>
  </r>
  <r>
    <x v="2560"/>
    <x v="0"/>
    <s v="NUEVO"/>
    <s v="ENEDOM"/>
    <d v="2026-07-09T16:06:40"/>
    <x v="2370"/>
    <n v="43257086"/>
    <s v="LUCKY MILENA TORREZ GIRALDO"/>
    <s v="SIN DATOS"/>
    <s v="3043546625"/>
    <x v="2553"/>
    <x v="13"/>
    <s v="055224106200310101"/>
    <x v="13"/>
    <x v="4"/>
    <s v="METROSUR Vin. Legal. y Ref. Rega."/>
    <x v="1"/>
    <x v="0"/>
    <x v="4"/>
    <x v="2366"/>
    <s v="0 días 16:06"/>
    <x v="1705"/>
    <x v="0"/>
    <s v="SIN DATO"/>
    <s v="SIN DATO"/>
    <s v="SIN DATO"/>
    <s v="SIN DATO"/>
    <n v="-75.543681070000005"/>
    <n v="6.2435412000000001"/>
    <s v="SUR-ENE"/>
    <x v="2"/>
    <s v="1"/>
    <x v="0"/>
  </r>
  <r>
    <x v="2561"/>
    <x v="3"/>
    <s v="NUEVO"/>
    <s v="ENEMVI"/>
    <d v="2026-07-09T16:06:57"/>
    <x v="2371"/>
    <n v="1128480867"/>
    <s v="SANTIAGO LEON JIMENEZ MUNOZ"/>
    <s v="SIN DATOS"/>
    <s v="3002087314"/>
    <x v="2554"/>
    <x v="13"/>
    <s v="085315001000410000"/>
    <x v="13"/>
    <x v="5"/>
    <s v="METR Mov Red Trans Anderson Castaño"/>
    <x v="1"/>
    <x v="0"/>
    <x v="5"/>
    <x v="2367"/>
    <s v="0 días 16:06"/>
    <x v="1477"/>
    <x v="0"/>
    <s v="SIN DATO"/>
    <s v="SIN DATO"/>
    <s v="SIN DATO"/>
    <s v="SIN DATO"/>
    <n v="-75.635474000000002"/>
    <n v="6.2708219999999999"/>
    <s v="SUR-ENE"/>
    <x v="2"/>
    <s v="1"/>
    <x v="0"/>
  </r>
  <r>
    <x v="2562"/>
    <x v="1"/>
    <s v="NUEVO"/>
    <s v="ENECNX"/>
    <d v="2026-07-09T16:08:12"/>
    <x v="2372"/>
    <n v="39184408"/>
    <s v="MARTHA LUZ RESTREPO PALACIO"/>
    <s v="SIN DATOS"/>
    <s v="3105374347"/>
    <x v="2555"/>
    <x v="1"/>
    <s v="190375100508110000"/>
    <x v="1"/>
    <x v="1"/>
    <s v="SIN DATOS"/>
    <x v="1"/>
    <x v="1"/>
    <x v="1"/>
    <x v="2368"/>
    <s v="0 días 16:08"/>
    <x v="1706"/>
    <x v="0"/>
    <s v="SIN DATO"/>
    <s v="SIN DATO"/>
    <s v="SIN DATO"/>
    <s v="SIN DATO"/>
    <n v="-75.434794089999997"/>
    <n v="6.03003029"/>
    <s v="SUR-ENE"/>
    <x v="1"/>
    <s v="1"/>
    <x v="0"/>
  </r>
  <r>
    <x v="2563"/>
    <x v="1"/>
    <s v="NUEVO"/>
    <s v="ENECNX"/>
    <d v="2026-07-09T16:10:11"/>
    <x v="2373"/>
    <n v="15338136"/>
    <s v="HUGO RAMIRO CASTAÑEDA PALACIO"/>
    <s v="SIN DATOS"/>
    <s v="3148121471"/>
    <x v="2556"/>
    <x v="12"/>
    <s v="190680200643900001"/>
    <x v="12"/>
    <x v="1"/>
    <s v="Revisor Puntos de Conexión Suroeste"/>
    <x v="0"/>
    <x v="0"/>
    <x v="1"/>
    <x v="2369"/>
    <s v="0 días 16:10"/>
    <x v="1707"/>
    <x v="0"/>
    <s v="SIN DATO"/>
    <s v="SIN DATO"/>
    <s v="SIN DATO"/>
    <s v="SIN DATO"/>
    <n v="-75.561916870000005"/>
    <n v="5.8694203299999996"/>
    <s v="SUR-ENE"/>
    <x v="3"/>
    <s v="1"/>
    <x v="0"/>
  </r>
  <r>
    <x v="2564"/>
    <x v="3"/>
    <s v="NUEVO"/>
    <s v="ENEMVI"/>
    <d v="2026-07-09T16:11:34"/>
    <x v="2374"/>
    <n v="15338136"/>
    <s v="HUGO RAMIRO CASTAÑEDA PALACIO"/>
    <s v="SIN DATOS"/>
    <s v="3148121471"/>
    <x v="2557"/>
    <x v="12"/>
    <s v="190679100022700000"/>
    <x v="12"/>
    <x v="5"/>
    <s v="Equipo Movimiento de Redes Suroeste"/>
    <x v="1"/>
    <x v="0"/>
    <x v="5"/>
    <x v="2370"/>
    <s v="0 días 16:11"/>
    <x v="1708"/>
    <x v="0"/>
    <s v="SIN DATO"/>
    <s v="SIN DATO"/>
    <s v="SIN DATO"/>
    <s v="SIN DATO"/>
    <n v="-75.570657819999994"/>
    <n v="5.8791137899999999"/>
    <s v="SUR-ENE"/>
    <x v="3"/>
    <s v="1"/>
    <x v="0"/>
  </r>
  <r>
    <x v="2565"/>
    <x v="0"/>
    <s v="CAMBI"/>
    <s v="ENERES"/>
    <d v="2026-07-09T16:13:38"/>
    <x v="2375"/>
    <n v="32523617"/>
    <s v="BEATRIZ ELENA CORREA POSADA"/>
    <s v="SIN DATOS"/>
    <s v="3117110541"/>
    <x v="2558"/>
    <x v="44"/>
    <s v="022417107000550504"/>
    <x v="44"/>
    <x v="8"/>
    <s v="METROSUR Vin. Leg. Ref. Concentrada"/>
    <x v="1"/>
    <x v="0"/>
    <x v="3"/>
    <x v="2371"/>
    <s v="0 días 16:13"/>
    <x v="1709"/>
    <x v="0"/>
    <s v="SIN DATO"/>
    <s v="SIN DATO"/>
    <s v="SIN DATO"/>
    <s v="SIN DATO"/>
    <n v="-75.586223000000004"/>
    <n v="6.1805859999999999"/>
    <s v="SUR-ENE"/>
    <x v="2"/>
    <s v="2"/>
    <x v="0"/>
  </r>
  <r>
    <x v="2566"/>
    <x v="1"/>
    <s v="NUEVO"/>
    <s v="ENECNX"/>
    <d v="2026-07-09T16:15:05"/>
    <x v="2376"/>
    <n v="3595478"/>
    <s v="CLIMACO DE JESUS VALLEJO HERNANDEZ"/>
    <s v="SIN DATOS"/>
    <s v="3246591541"/>
    <x v="2559"/>
    <x v="5"/>
    <s v="181040940000000002"/>
    <x v="5"/>
    <x v="1"/>
    <s v="SIN DATOS"/>
    <x v="0"/>
    <x v="1"/>
    <x v="1"/>
    <x v="2372"/>
    <s v="0 días 16:15"/>
    <x v="1710"/>
    <x v="0"/>
    <s v="SIN DATO"/>
    <s v="SIN DATO"/>
    <s v="SIN DATO"/>
    <s v="SIN DATO"/>
    <n v="-75.228709670000001"/>
    <n v="6.2809161700000002"/>
    <s v="SUR-ENE"/>
    <x v="1"/>
    <s v="1"/>
    <x v="0"/>
  </r>
  <r>
    <x v="2567"/>
    <x v="0"/>
    <s v="NUEVO"/>
    <s v="ENERES"/>
    <d v="2026-07-09T16:17:45"/>
    <x v="2377"/>
    <n v="8305235"/>
    <s v="PEDRO LEON MONSALVE CANO"/>
    <s v="SIN DATOS"/>
    <s v="3233456708"/>
    <x v="2560"/>
    <x v="29"/>
    <s v="190885200413720000"/>
    <x v="29"/>
    <x v="2"/>
    <s v="Region Nordeste"/>
    <x v="0"/>
    <x v="0"/>
    <x v="2"/>
    <x v="2373"/>
    <s v="0 días 16:17"/>
    <x v="1711"/>
    <x v="0"/>
    <s v="SIN DATO"/>
    <s v="SIN DATO"/>
    <s v="SIN DATO"/>
    <s v="SIN DATO"/>
    <n v="-74.866068830000003"/>
    <n v="6.6334903199999999"/>
    <s v="SUR-ENE"/>
    <x v="4"/>
    <s v="1"/>
    <x v="0"/>
  </r>
  <r>
    <x v="2568"/>
    <x v="0"/>
    <s v="NUEVO"/>
    <s v="ENEDOM"/>
    <d v="2026-07-09T16:18:21"/>
    <x v="2378"/>
    <n v="21854993"/>
    <s v="LUZ DARY GALEANO SANCHEZ"/>
    <s v="SIN DATOS"/>
    <s v="3206182444"/>
    <x v="2561"/>
    <x v="74"/>
    <s v="190387100111640002"/>
    <x v="73"/>
    <x v="4"/>
    <s v="Region Nordeste"/>
    <x v="1"/>
    <x v="0"/>
    <x v="4"/>
    <x v="2374"/>
    <s v="0 días 16:18"/>
    <x v="1712"/>
    <x v="0"/>
    <s v="SIN DATO"/>
    <s v="SIN DATO"/>
    <s v="SIN DATO"/>
    <s v="SIN DATO"/>
    <n v="-74.587395580000006"/>
    <n v="6.1853013299999997"/>
    <s v="SUR-ENE"/>
    <x v="4"/>
    <s v="1"/>
    <x v="0"/>
  </r>
  <r>
    <x v="2569"/>
    <x v="1"/>
    <s v="NUEVO"/>
    <s v="ENECNX"/>
    <d v="2026-07-09T16:21:42"/>
    <x v="2379"/>
    <n v="71772211"/>
    <s v="FREDY HUMBERTO ARROYAVE ARROYAVE"/>
    <s v="3434266"/>
    <s v="3007850151"/>
    <x v="2562"/>
    <x v="9"/>
    <s v="190440200571660007"/>
    <x v="9"/>
    <x v="1"/>
    <s v="SIN DATOS"/>
    <x v="0"/>
    <x v="1"/>
    <x v="1"/>
    <x v="2375"/>
    <s v="0 días 16:21"/>
    <x v="1713"/>
    <x v="0"/>
    <s v="SIN DATO"/>
    <s v="SIN DATO"/>
    <s v="SIN DATO"/>
    <s v="SIN DATO"/>
    <n v="-75.337299000000002"/>
    <n v="6.1346590000000001"/>
    <s v="SUR-ENE"/>
    <x v="1"/>
    <s v="1"/>
    <x v="0"/>
  </r>
  <r>
    <x v="2570"/>
    <x v="1"/>
    <s v="NUEVO"/>
    <s v="ENECNX"/>
    <d v="2026-07-09T16:22:24"/>
    <x v="2380"/>
    <n v="43212064"/>
    <s v="CLAUDIA MILENA LOPEZ VANEGAS"/>
    <s v="SIN DATOS"/>
    <s v="3128052918"/>
    <x v="2563"/>
    <x v="3"/>
    <s v="190674200689785002"/>
    <x v="3"/>
    <x v="1"/>
    <s v="SIN DATOS"/>
    <x v="0"/>
    <x v="1"/>
    <x v="1"/>
    <x v="2376"/>
    <s v="0 días 16:22"/>
    <x v="891"/>
    <x v="0"/>
    <s v="SIN DATO"/>
    <s v="SIN DATO"/>
    <s v="SIN DATO"/>
    <s v="SIN DATO"/>
    <n v="-75.358391999999995"/>
    <n v="6.2330430000000003"/>
    <s v="SUR-ENE"/>
    <x v="1"/>
    <s v="1"/>
    <x v="0"/>
  </r>
  <r>
    <x v="2571"/>
    <x v="0"/>
    <s v="NUEVO"/>
    <s v="ENEDOM"/>
    <d v="2026-07-09T16:24:54"/>
    <x v="2381"/>
    <n v="50933671"/>
    <s v="BLANCA SOFIA DIAZ RANGEL"/>
    <s v="SIN DATOS"/>
    <s v="3147448486"/>
    <x v="2564"/>
    <x v="13"/>
    <s v="054019102121650302"/>
    <x v="13"/>
    <x v="4"/>
    <s v="METROSUR Vin. Legal. y Ref. Rega."/>
    <x v="1"/>
    <x v="0"/>
    <x v="4"/>
    <x v="2377"/>
    <s v="0 días 16:24"/>
    <x v="1714"/>
    <x v="0"/>
    <s v="SIN DATO"/>
    <s v="SIN DATO"/>
    <s v="SIN DATO"/>
    <s v="SIN DATO"/>
    <n v="-75.531333000000004"/>
    <n v="6.2294510000000001"/>
    <s v="SUR-ENE"/>
    <x v="2"/>
    <s v="1"/>
    <x v="0"/>
  </r>
  <r>
    <x v="2572"/>
    <x v="4"/>
    <s v="NUEVO"/>
    <s v="ENEPRE"/>
    <d v="2026-07-09T16:33:52"/>
    <x v="2382"/>
    <n v="8012663"/>
    <s v="OVER IVAN CARO VELASQUEZ"/>
    <s v="SIN DATOS"/>
    <s v="3104891734"/>
    <x v="2565"/>
    <x v="21"/>
    <s v="190604100329090001"/>
    <x v="21"/>
    <x v="4"/>
    <s v="SIN DATOS"/>
    <x v="1"/>
    <x v="1"/>
    <x v="4"/>
    <x v="2378"/>
    <s v="0 días 11:05"/>
    <x v="399"/>
    <x v="0"/>
    <s v="SIN DATO"/>
    <s v="SIN DATO"/>
    <s v="SIN DATO"/>
    <s v="SIN DATO"/>
    <n v="-74.708427999999998"/>
    <n v="7.0373450000000002"/>
    <s v="SUR-ENE"/>
    <x v="4"/>
    <s v="1"/>
    <x v="0"/>
  </r>
  <r>
    <x v="2573"/>
    <x v="0"/>
    <s v="NUEVO"/>
    <s v="ENERES"/>
    <d v="2026-07-09T16:34:10"/>
    <x v="2383"/>
    <n v="1128266431"/>
    <s v="JOSE IGNACIO PATIÑO POSADA"/>
    <s v="SIN DATOS"/>
    <s v="3014502449"/>
    <x v="2566"/>
    <x v="13"/>
    <s v="116005646400000001"/>
    <x v="13"/>
    <x v="2"/>
    <s v="Revisor Instal. Regadas Metrosur"/>
    <x v="1"/>
    <x v="0"/>
    <x v="3"/>
    <x v="2379"/>
    <s v="0 días 16:34"/>
    <x v="1715"/>
    <x v="0"/>
    <s v="SIN DATO"/>
    <s v="SIN DATO"/>
    <s v="SIN DATO"/>
    <s v="SIN DATO"/>
    <n v="-75.635949080000003"/>
    <n v="6.2326822499999999"/>
    <s v="SUR-ENE"/>
    <x v="2"/>
    <s v="1"/>
    <x v="0"/>
  </r>
  <r>
    <x v="2574"/>
    <x v="1"/>
    <s v="NUEVO"/>
    <s v="ENECNX"/>
    <d v="2026-07-09T16:36:35"/>
    <x v="2384"/>
    <n v="43269858"/>
    <s v="LEYDI DAYAN DE GROOT QUIROZ"/>
    <s v="3321374"/>
    <s v="3053816583"/>
    <x v="2567"/>
    <x v="23"/>
    <s v="190761200910035002"/>
    <x v="23"/>
    <x v="1"/>
    <s v="Region Occidente"/>
    <x v="0"/>
    <x v="0"/>
    <x v="1"/>
    <x v="2380"/>
    <s v="0 días 16:36"/>
    <x v="1716"/>
    <x v="0"/>
    <s v="SIN DATO"/>
    <s v="SIN DATO"/>
    <s v="SIN DATO"/>
    <s v="SIN DATO"/>
    <n v="-75.786949000000007"/>
    <n v="6.5118320000000001"/>
    <s v="SUR-ENE"/>
    <x v="0"/>
    <s v="1"/>
    <x v="0"/>
  </r>
  <r>
    <x v="2575"/>
    <x v="0"/>
    <s v="NUEVO"/>
    <s v="ENERES"/>
    <d v="2026-07-09T16:44:29"/>
    <x v="2385"/>
    <n v="1152462083"/>
    <s v="JORGE IVAN HERNANDEZ MARIN"/>
    <s v="5852532"/>
    <s v="3045221307"/>
    <x v="2568"/>
    <x v="13"/>
    <s v="050812201202130126"/>
    <x v="13"/>
    <x v="2"/>
    <s v="Revisor Instal. Regadas Metrosur"/>
    <x v="1"/>
    <x v="0"/>
    <x v="3"/>
    <x v="2381"/>
    <s v="0 días 16:44"/>
    <x v="1717"/>
    <x v="0"/>
    <s v="SIN DATO"/>
    <s v="SIN DATO"/>
    <s v="SIN DATO"/>
    <s v="SIN DATO"/>
    <n v="-75.606078539999999"/>
    <n v="6.2103835299999997"/>
    <s v="SUR-ENE"/>
    <x v="2"/>
    <s v="1"/>
    <x v="0"/>
  </r>
  <r>
    <x v="2576"/>
    <x v="4"/>
    <s v="NUEVO"/>
    <s v="ENEPRE"/>
    <d v="2026-07-09T16:47:11"/>
    <x v="2386"/>
    <n v="1128268368"/>
    <s v="FERNEY HENAO GIRALDO"/>
    <s v="SIN DATOS"/>
    <s v="3006950998"/>
    <x v="2569"/>
    <x v="13"/>
    <s v="055314104000280000"/>
    <x v="13"/>
    <x v="6"/>
    <s v="SIN DATOS"/>
    <x v="1"/>
    <x v="1"/>
    <x v="6"/>
    <x v="2382"/>
    <s v="0 días 16:47"/>
    <x v="1718"/>
    <x v="0"/>
    <s v="SIN DATO"/>
    <s v="SIN DATO"/>
    <s v="SIN DATO"/>
    <s v="SIN DATO"/>
    <n v="-75.553849990000003"/>
    <n v="6.2458040300000004"/>
    <s v="SUR-ENE"/>
    <x v="2"/>
    <s v="1"/>
    <x v="0"/>
  </r>
  <r>
    <x v="2577"/>
    <x v="0"/>
    <s v="NUEVO"/>
    <s v="ENEDOM"/>
    <d v="2026-07-09T16:47:48"/>
    <x v="2387"/>
    <n v="1152462083"/>
    <s v="JORGE IVAN HERNANDEZ MARIN"/>
    <s v="5852532"/>
    <s v="3045221307"/>
    <x v="2570"/>
    <x v="13"/>
    <s v="050812201202130132"/>
    <x v="13"/>
    <x v="4"/>
    <s v="METROSUR Vin. Legal. y Ref. Rega."/>
    <x v="1"/>
    <x v="0"/>
    <x v="4"/>
    <x v="2383"/>
    <s v="0 días 16:47"/>
    <x v="1719"/>
    <x v="0"/>
    <s v="SIN DATO"/>
    <s v="SIN DATO"/>
    <s v="SIN DATO"/>
    <s v="SIN DATO"/>
    <n v="-75.606078539999999"/>
    <n v="6.2103835299999997"/>
    <s v="SUR-ENE"/>
    <x v="2"/>
    <s v="1"/>
    <x v="0"/>
  </r>
  <r>
    <x v="2578"/>
    <x v="0"/>
    <s v="NUEVO"/>
    <s v="ENEDOM"/>
    <d v="2026-07-09T16:49:00"/>
    <x v="2388"/>
    <n v="98566033"/>
    <s v="OSCAR ALBERTO AGUILAR ZULUAGA"/>
    <s v="SIN DATOS"/>
    <s v="3185256447"/>
    <x v="2571"/>
    <x v="13"/>
    <s v="054328200000500202"/>
    <x v="13"/>
    <x v="4"/>
    <s v="METROSUR Vin. Legal. y Ref. Rega."/>
    <x v="1"/>
    <x v="0"/>
    <x v="4"/>
    <x v="2384"/>
    <s v="0 días 16:49"/>
    <x v="1720"/>
    <x v="0"/>
    <s v="SIN DATO"/>
    <s v="SIN DATO"/>
    <s v="SIN DATO"/>
    <s v="SIN DATO"/>
    <n v="-75.562042349999999"/>
    <n v="6.2387358500000003"/>
    <s v="SUR-ENE"/>
    <x v="2"/>
    <s v="1"/>
    <x v="0"/>
  </r>
  <r>
    <x v="2579"/>
    <x v="0"/>
    <s v="NUEVO"/>
    <s v="ENERES"/>
    <d v="2026-07-09T16:50:21"/>
    <x v="2389"/>
    <n v="1027887399"/>
    <s v="YULIET PATRICIA VELASQUEZ RODRIGUEZ"/>
    <s v="SIN DATOS"/>
    <s v="3113676665"/>
    <x v="2572"/>
    <x v="88"/>
    <s v="190467100047200201"/>
    <x v="86"/>
    <x v="2"/>
    <s v="Revisor Instala. Regadas Suroeste"/>
    <x v="1"/>
    <x v="0"/>
    <x v="3"/>
    <x v="2385"/>
    <s v="0 días 16:50"/>
    <x v="1721"/>
    <x v="0"/>
    <s v="SIN DATO"/>
    <s v="SIN DATO"/>
    <s v="SIN DATO"/>
    <s v="SIN DATO"/>
    <n v="-75.523876659999999"/>
    <n v="5.9451931399999998"/>
    <s v="SUR-ENE"/>
    <x v="3"/>
    <s v="1"/>
    <x v="0"/>
  </r>
  <r>
    <x v="2580"/>
    <x v="0"/>
    <s v="NUEVO"/>
    <s v="ENEDOM"/>
    <d v="2026-07-09T16:51:42"/>
    <x v="2390"/>
    <n v="1152208043"/>
    <s v="ESTEFANIA GARCIA TABORDA"/>
    <s v="SIN DATOS"/>
    <s v="3024457510"/>
    <x v="2573"/>
    <x v="23"/>
    <s v="190761200422100116"/>
    <x v="23"/>
    <x v="4"/>
    <s v="SIN DATOS"/>
    <x v="0"/>
    <x v="1"/>
    <x v="7"/>
    <x v="2386"/>
    <s v="0 días 16:51"/>
    <x v="1722"/>
    <x v="0"/>
    <s v="SIN DATO"/>
    <s v="SIN DATO"/>
    <s v="SIN DATO"/>
    <s v="SIN DATO"/>
    <n v="-75.751402999999996"/>
    <n v="6.4943499999999998"/>
    <s v="SUR-ENE"/>
    <x v="0"/>
    <s v="1"/>
    <x v="0"/>
  </r>
  <r>
    <x v="2581"/>
    <x v="1"/>
    <s v="NUEVO"/>
    <s v="ENECNX"/>
    <d v="2026-07-09T16:52:05"/>
    <x v="2391"/>
    <n v="811032292"/>
    <s v="CONSTRUCTORA CAPITAL MEDELLINS.A.S"/>
    <s v="4487440"/>
    <s v="3117716674"/>
    <x v="2574"/>
    <x v="13"/>
    <s v="051417003601220003"/>
    <x v="13"/>
    <x v="1"/>
    <s v="Revisor Puntos de Conexión Metrosur"/>
    <x v="1"/>
    <x v="0"/>
    <x v="1"/>
    <x v="2387"/>
    <s v="0 días 16:52"/>
    <x v="1723"/>
    <x v="0"/>
    <s v="SIN DATO"/>
    <s v="SIN DATO"/>
    <s v="SIN DATO"/>
    <s v="SIN DATO"/>
    <n v="-75.57172224"/>
    <n v="6.2219144599999998"/>
    <s v="SUR-ENE"/>
    <x v="2"/>
    <s v="1"/>
    <x v="0"/>
  </r>
  <r>
    <x v="2582"/>
    <x v="0"/>
    <s v="NUEVO"/>
    <s v="ENERES"/>
    <d v="2026-07-09T16:55:05"/>
    <x v="2392"/>
    <n v="43721183"/>
    <s v="MARIA GRICELA AGUDELO"/>
    <s v="SIN DATOS"/>
    <s v="3053090959"/>
    <x v="2575"/>
    <x v="13"/>
    <s v="054128008000010104"/>
    <x v="13"/>
    <x v="2"/>
    <s v="METROSUR Vin. Leg. Ref. Concentrada"/>
    <x v="1"/>
    <x v="0"/>
    <x v="3"/>
    <x v="2388"/>
    <s v="0 días 16:55"/>
    <x v="1724"/>
    <x v="0"/>
    <s v="SIN DATO"/>
    <s v="SIN DATO"/>
    <s v="SIN DATO"/>
    <s v="SIN DATO"/>
    <n v="-75.546828000000005"/>
    <n v="6.236192"/>
    <s v="SUR-ENE"/>
    <x v="2"/>
    <s v="1"/>
    <x v="0"/>
  </r>
  <r>
    <x v="2583"/>
    <x v="1"/>
    <s v="NUEVO"/>
    <s v="ENECNX"/>
    <d v="2026-07-09T16:59:21"/>
    <x v="2393"/>
    <n v="811032292"/>
    <s v="CONSTRUCTORA CAPITAL MEDELLINS.A.S"/>
    <s v="4487440"/>
    <s v="SIN DATOS"/>
    <x v="2576"/>
    <x v="13"/>
    <s v="045710506001090564"/>
    <x v="13"/>
    <x v="1"/>
    <s v="Revisor Puntos de Conexión Metrosur"/>
    <x v="1"/>
    <x v="0"/>
    <x v="1"/>
    <x v="2389"/>
    <s v="0 días 16:59"/>
    <x v="1725"/>
    <x v="0"/>
    <s v="SIN DATO"/>
    <s v="SIN DATO"/>
    <s v="SIN DATO"/>
    <s v="SIN DATO"/>
    <n v="-75.655908069999995"/>
    <n v="6.17658592"/>
    <s v="SUR-ENE"/>
    <x v="2"/>
    <s v="1"/>
    <x v="0"/>
  </r>
  <r>
    <x v="2584"/>
    <x v="1"/>
    <s v="NUEVO"/>
    <s v="ENECNX"/>
    <d v="2026-07-09T17:01:15"/>
    <x v="2394"/>
    <n v="43862165"/>
    <s v="PAULA ANDREA CARDONA GARZON"/>
    <s v="SIN DATOS"/>
    <s v="3105423377"/>
    <x v="2577"/>
    <x v="32"/>
    <s v="190400200661390000"/>
    <x v="32"/>
    <x v="1"/>
    <s v="SIN DATOS"/>
    <x v="0"/>
    <x v="1"/>
    <x v="1"/>
    <x v="2390"/>
    <s v="0 días 17:01"/>
    <x v="170"/>
    <x v="0"/>
    <s v="SIN DATO"/>
    <s v="SIN DATO"/>
    <s v="SIN DATO"/>
    <s v="SIN DATO"/>
    <n v="-75.320730479999995"/>
    <n v="5.9530389000000001"/>
    <s v="SUR-ENE"/>
    <x v="1"/>
    <s v="1"/>
    <x v="0"/>
  </r>
  <r>
    <x v="2585"/>
    <x v="0"/>
    <s v="CAMBI"/>
    <s v="ENERES"/>
    <d v="2026-07-09T17:01:18"/>
    <x v="2395"/>
    <n v="36585597"/>
    <s v="LEONEL BUILES PEÑA"/>
    <s v="SIN DATOS"/>
    <s v="3233057226"/>
    <x v="2578"/>
    <x v="52"/>
    <s v="190240100059028000"/>
    <x v="52"/>
    <x v="8"/>
    <s v="Region Occidente"/>
    <x v="1"/>
    <x v="0"/>
    <x v="3"/>
    <x v="2391"/>
    <s v="0 días 17:01"/>
    <x v="1726"/>
    <x v="0"/>
    <s v="SIN DATO"/>
    <s v="SIN DATO"/>
    <s v="SIN DATO"/>
    <s v="SIN DATO"/>
    <n v="-75.763065999999995"/>
    <n v="6.3262799999999997"/>
    <s v="SUR-ENE"/>
    <x v="0"/>
    <s v="2"/>
    <x v="0"/>
  </r>
  <r>
    <x v="2586"/>
    <x v="1"/>
    <s v="NUEVO"/>
    <s v="ENECNX"/>
    <d v="2026-07-09T17:03:38"/>
    <x v="2396"/>
    <n v="1040035754"/>
    <s v="LUIS FERNANDO DUQUE"/>
    <s v="SIN DATOS"/>
    <s v="3148064746"/>
    <x v="2579"/>
    <x v="9"/>
    <s v="190439100122720000"/>
    <x v="9"/>
    <x v="1"/>
    <s v="SIN DATOS"/>
    <x v="1"/>
    <x v="1"/>
    <x v="1"/>
    <x v="2392"/>
    <s v="0 días 17:03"/>
    <x v="1727"/>
    <x v="0"/>
    <s v="SIN DATO"/>
    <s v="SIN DATO"/>
    <s v="SIN DATO"/>
    <s v="SIN DATO"/>
    <n v="-75.331096000000002"/>
    <n v="6.1717890000000004"/>
    <s v="SUR-ENE"/>
    <x v="1"/>
    <s v="1"/>
    <x v="0"/>
  </r>
  <r>
    <x v="2587"/>
    <x v="1"/>
    <s v="NUEVO"/>
    <s v="ENECNX"/>
    <d v="2026-07-09T17:05:53"/>
    <x v="2397"/>
    <n v="811032292"/>
    <s v="CONSTRUCTORA CAPITAL MEDELLINS.A.S"/>
    <s v="4487440"/>
    <s v="3117716674"/>
    <x v="2580"/>
    <x v="13"/>
    <s v="052414003600730000"/>
    <x v="13"/>
    <x v="1"/>
    <s v="Revisor Puntos de Conexión Metrosur"/>
    <x v="1"/>
    <x v="0"/>
    <x v="1"/>
    <x v="2393"/>
    <s v="0 días 17:05"/>
    <x v="1728"/>
    <x v="0"/>
    <s v="SIN DATO"/>
    <s v="SIN DATO"/>
    <s v="SIN DATO"/>
    <s v="SIN DATO"/>
    <n v="-75.571998600000001"/>
    <n v="6.2251410500000004"/>
    <s v="SUR-ENE"/>
    <x v="2"/>
    <s v="1"/>
    <x v="0"/>
  </r>
  <r>
    <x v="2588"/>
    <x v="1"/>
    <s v="NUEVO"/>
    <s v="ENECNX"/>
    <d v="2026-07-09T17:08:14"/>
    <x v="2398"/>
    <n v="42883786"/>
    <s v="BEATRIZ EDILMA CORREA LOPEZ"/>
    <s v="3457429"/>
    <s v="3023599230"/>
    <x v="2581"/>
    <x v="13"/>
    <s v="053728002100500000"/>
    <x v="13"/>
    <x v="1"/>
    <s v="Revisor Puntos de Conexión Metrosur"/>
    <x v="1"/>
    <x v="0"/>
    <x v="1"/>
    <x v="2394"/>
    <s v="0 días 17:08"/>
    <x v="1729"/>
    <x v="0"/>
    <s v="SIN DATO"/>
    <s v="SIN DATO"/>
    <s v="SIN DATO"/>
    <s v="SIN DATO"/>
    <n v="-75.598226999999994"/>
    <n v="6.2349629999999996"/>
    <s v="SUR-ENE"/>
    <x v="2"/>
    <s v="1"/>
    <x v="0"/>
  </r>
  <r>
    <x v="2589"/>
    <x v="0"/>
    <s v="NUEVO"/>
    <s v="ENERES"/>
    <d v="2026-07-09T17:10:05"/>
    <x v="2399"/>
    <n v="43721183"/>
    <s v="MARIA GRICELA AGUDELO"/>
    <s v="SIN DATOS"/>
    <s v="3053090959"/>
    <x v="2582"/>
    <x v="13"/>
    <s v="054128008000010105"/>
    <x v="13"/>
    <x v="2"/>
    <s v="METROSUR Vin. Leg. Ref. Concentrada"/>
    <x v="1"/>
    <x v="0"/>
    <x v="3"/>
    <x v="2395"/>
    <s v="0 días 17:10"/>
    <x v="1730"/>
    <x v="0"/>
    <s v="SIN DATO"/>
    <s v="SIN DATO"/>
    <s v="SIN DATO"/>
    <s v="SIN DATO"/>
    <n v="-75.546828000000005"/>
    <n v="6.236192"/>
    <s v="SUR-ENE"/>
    <x v="2"/>
    <s v="1"/>
    <x v="0"/>
  </r>
  <r>
    <x v="2590"/>
    <x v="1"/>
    <s v="NUEVO"/>
    <s v="ENECNX"/>
    <d v="2026-07-09T17:10:10"/>
    <x v="2400"/>
    <n v="71367333"/>
    <s v="LUIS FERNANDO RINCON SANTAMARIA"/>
    <s v="4745663"/>
    <s v="3192343905"/>
    <x v="2583"/>
    <x v="44"/>
    <s v="023418100000360000"/>
    <x v="44"/>
    <x v="1"/>
    <s v="Revisor Puntos de Conexión Metrosur"/>
    <x v="1"/>
    <x v="0"/>
    <x v="1"/>
    <x v="2396"/>
    <s v="0 días 17:10"/>
    <x v="1731"/>
    <x v="0"/>
    <s v="SIN DATO"/>
    <s v="SIN DATO"/>
    <s v="SIN DATO"/>
    <s v="SIN DATO"/>
    <n v="-75.586550610000003"/>
    <n v="6.1683309599999996"/>
    <s v="SUR-ENE"/>
    <x v="2"/>
    <s v="1"/>
    <x v="0"/>
  </r>
  <r>
    <x v="2591"/>
    <x v="0"/>
    <s v="NUEVO"/>
    <s v="ENEDOM"/>
    <d v="2026-07-09T17:18:06"/>
    <x v="2401"/>
    <n v="43255041"/>
    <s v="GLORIA INES TORRES MUÑOZ"/>
    <s v="SIN DATOS"/>
    <s v="3235527887"/>
    <x v="2584"/>
    <x v="13"/>
    <s v="055023002000110122"/>
    <x v="13"/>
    <x v="4"/>
    <s v="METROSUR Vin. Legal. y Ref. Rega."/>
    <x v="1"/>
    <x v="0"/>
    <x v="4"/>
    <x v="2397"/>
    <s v="0 días 17:18"/>
    <x v="1732"/>
    <x v="0"/>
    <s v="SIN DATO"/>
    <s v="SIN DATO"/>
    <s v="SIN DATO"/>
    <s v="SIN DATO"/>
    <n v="-75.532429260000001"/>
    <n v="6.2313098"/>
    <s v="SUR-ENE"/>
    <x v="2"/>
    <s v="1"/>
    <x v="0"/>
  </r>
  <r>
    <x v="2592"/>
    <x v="0"/>
    <s v="NUEVO"/>
    <s v="ENEDOM"/>
    <d v="2026-07-09T17:40:51"/>
    <x v="2402"/>
    <n v="71117846"/>
    <s v="DUBLAN DE JESUS SEPULVEDA VALENCIA"/>
    <s v="SIN DATOS"/>
    <s v="3128433715"/>
    <x v="2585"/>
    <x v="20"/>
    <s v="188024322811000020"/>
    <x v="20"/>
    <x v="4"/>
    <s v="SIN DATOS"/>
    <x v="0"/>
    <x v="1"/>
    <x v="7"/>
    <x v="2398"/>
    <s v="0 días 17:40"/>
    <x v="1733"/>
    <x v="0"/>
    <s v="SIN DATO"/>
    <s v="SIN DATO"/>
    <s v="SIN DATO"/>
    <s v="SIN DATO"/>
    <n v="-74.998836010000005"/>
    <n v="6.2976576599999996"/>
    <s v="SUR-ENE"/>
    <x v="1"/>
    <s v="1"/>
    <x v="0"/>
  </r>
  <r>
    <x v="2593"/>
    <x v="4"/>
    <s v="NUEVO"/>
    <s v="ENEPRE"/>
    <d v="2026-07-09T17:45:39"/>
    <x v="2403"/>
    <n v="70854883"/>
    <s v="CARLOS MARIO RAMIREZ RUIZ"/>
    <s v="SIN DATOS"/>
    <s v="3113063778"/>
    <x v="2586"/>
    <x v="13"/>
    <s v="083119419302100345"/>
    <x v="13"/>
    <x v="6"/>
    <s v="SIN DATOS"/>
    <x v="1"/>
    <x v="1"/>
    <x v="6"/>
    <x v="2399"/>
    <s v="0 días 17:45"/>
    <x v="1734"/>
    <x v="0"/>
    <s v="SIN DATO"/>
    <s v="SIN DATO"/>
    <s v="SIN DATO"/>
    <s v="SIN DATO"/>
    <n v="-75.631467999999998"/>
    <n v="6.2531220000000003"/>
    <s v="SUR-ENE"/>
    <x v="2"/>
    <s v="1"/>
    <x v="0"/>
  </r>
  <r>
    <x v="2594"/>
    <x v="3"/>
    <s v="NUEVO"/>
    <s v="ENEMVI"/>
    <d v="2026-07-09T17:46:12"/>
    <x v="2404"/>
    <n v="1000540022"/>
    <s v="EDWIN ALEXIS TAPIAS GARCIA"/>
    <s v="SIN DATOS"/>
    <s v="3225472500"/>
    <x v="2587"/>
    <x v="18"/>
    <s v="190617200660100000"/>
    <x v="18"/>
    <x v="5"/>
    <s v="SIN DATOS"/>
    <x v="0"/>
    <x v="1"/>
    <x v="8"/>
    <x v="2400"/>
    <s v="0 días 17:46"/>
    <x v="1735"/>
    <x v="0"/>
    <s v="SIN DATO"/>
    <s v="SIN DATO"/>
    <s v="SIN DATO"/>
    <s v="SIN DATO"/>
    <n v="-75.408343000000002"/>
    <n v="6.1214579999999996"/>
    <s v="SUR-ENE"/>
    <x v="1"/>
    <s v="1"/>
    <x v="0"/>
  </r>
  <r>
    <x v="2595"/>
    <x v="1"/>
    <s v="NUEVO"/>
    <s v="ENECNX"/>
    <d v="2026-07-09T17:47:23"/>
    <x v="2405"/>
    <n v="1041324488"/>
    <s v="JUAN CARLOS MARIN ZAPATA"/>
    <s v="SIN DATOS"/>
    <s v="3019225506"/>
    <x v="2588"/>
    <x v="13"/>
    <s v="086013005200410001"/>
    <x v="13"/>
    <x v="1"/>
    <s v="Revisor Puntos de Conexión Metrosur"/>
    <x v="1"/>
    <x v="0"/>
    <x v="1"/>
    <x v="2401"/>
    <s v="0 días 17:47"/>
    <x v="1736"/>
    <x v="0"/>
    <s v="SIN DATO"/>
    <s v="SIN DATO"/>
    <s v="SIN DATO"/>
    <s v="SIN DATO"/>
    <n v="-75.616890999999995"/>
    <n v="6.2774609999999997"/>
    <s v="SUR-ENE"/>
    <x v="2"/>
    <s v="1"/>
    <x v="0"/>
  </r>
  <r>
    <x v="2596"/>
    <x v="1"/>
    <s v="NUEVO"/>
    <s v="ENECNX"/>
    <d v="2026-07-09T18:06:17"/>
    <x v="2406"/>
    <n v="15443338"/>
    <s v="HUGO ALBERTO JURADO LOPEZ"/>
    <s v="SIN DATOS"/>
    <s v="3136197529"/>
    <x v="2589"/>
    <x v="9"/>
    <s v="190439100061590000"/>
    <x v="9"/>
    <x v="1"/>
    <s v="SIN DATOS"/>
    <x v="1"/>
    <x v="1"/>
    <x v="1"/>
    <x v="2402"/>
    <s v="0 días 18:06"/>
    <x v="1737"/>
    <x v="0"/>
    <s v="SIN DATO"/>
    <s v="SIN DATO"/>
    <s v="SIN DATO"/>
    <s v="SIN DATO"/>
    <n v="-75.327680000000001"/>
    <n v="6.1665859999999997"/>
    <s v="SUR-ENE"/>
    <x v="1"/>
    <s v="1"/>
    <x v="0"/>
  </r>
  <r>
    <x v="2597"/>
    <x v="1"/>
    <s v="NUEVO"/>
    <s v="ENECNX"/>
    <d v="2026-07-09T21:02:05"/>
    <x v="2407"/>
    <n v="1041231133"/>
    <s v="GUSTAVO ADOLFO RAMIREZ PULGARIN"/>
    <s v="SIN DATOS"/>
    <s v="3117271484"/>
    <x v="2590"/>
    <x v="49"/>
    <s v="176015801010000000"/>
    <x v="49"/>
    <x v="1"/>
    <s v="SIN DATOS"/>
    <x v="0"/>
    <x v="1"/>
    <x v="1"/>
    <x v="2403"/>
    <s v="0 días 21:02"/>
    <x v="1738"/>
    <x v="0"/>
    <s v="SIN DATO"/>
    <s v="SIN DATO"/>
    <s v="SIN DATO"/>
    <s v="SIN DATO"/>
    <n v="-75.172949000000003"/>
    <n v="6.2002220000000001"/>
    <s v="SUR-ENE"/>
    <x v="1"/>
    <s v="1"/>
    <x v="0"/>
  </r>
  <r>
    <x v="2598"/>
    <x v="1"/>
    <s v="NUEVO"/>
    <s v="ENECNX"/>
    <d v="2026-07-09T21:05:34"/>
    <x v="2408"/>
    <n v="8120085"/>
    <s v="GABRIEL ANGEL VANEGAS TABORDA"/>
    <s v="SIN DATOS"/>
    <s v="3117271484"/>
    <x v="2591"/>
    <x v="49"/>
    <s v="176022300000000000"/>
    <x v="49"/>
    <x v="1"/>
    <s v="SIN DATOS"/>
    <x v="0"/>
    <x v="1"/>
    <x v="1"/>
    <x v="2404"/>
    <s v="0 días 21:05"/>
    <x v="1739"/>
    <x v="0"/>
    <s v="SIN DATO"/>
    <s v="SIN DATO"/>
    <s v="SIN DATO"/>
    <s v="SIN DATO"/>
    <n v="-75.156399669999999"/>
    <n v="6.2142396700000004"/>
    <s v="SUR-ENE"/>
    <x v="1"/>
    <s v="1"/>
    <x v="0"/>
  </r>
  <r>
    <x v="2599"/>
    <x v="0"/>
    <s v="NUEVO"/>
    <s v="ENERES"/>
    <d v="2026-07-10T06:46:14"/>
    <x v="2409"/>
    <n v="43710234"/>
    <s v="ELISABET SOSA ORTIZ"/>
    <s v="SIN DATOS"/>
    <s v="3104720090"/>
    <x v="2592"/>
    <x v="22"/>
    <s v="900050300002220396"/>
    <x v="22"/>
    <x v="2"/>
    <s v="Revisor Instala. Regadas Suroeste"/>
    <x v="1"/>
    <x v="0"/>
    <x v="3"/>
    <x v="2405"/>
    <s v="0 días 06:46"/>
    <x v="1740"/>
    <x v="0"/>
    <s v="SIN DATO"/>
    <s v="SIN DATO"/>
    <s v="SIN DATO"/>
    <s v="SIN DATO"/>
    <n v="-75.708215686000003"/>
    <n v="6.0325253630000502"/>
    <s v="SUR-ENE"/>
    <x v="3"/>
    <s v="1"/>
    <x v="0"/>
  </r>
  <r>
    <x v="2600"/>
    <x v="1"/>
    <s v="NUEVO"/>
    <s v="ENECNX"/>
    <d v="2026-07-10T06:58:17"/>
    <x v="2410"/>
    <n v="1022094780"/>
    <s v="IBELLI HIGUITA CAÑOLA"/>
    <s v="SIN DATOS"/>
    <s v="3196699880"/>
    <x v="2593"/>
    <x v="15"/>
    <s v="900050420002210525"/>
    <x v="15"/>
    <x v="1"/>
    <s v="Region Occidente"/>
    <x v="1"/>
    <x v="0"/>
    <x v="1"/>
    <x v="2406"/>
    <s v="0 días 06:58"/>
    <x v="1178"/>
    <x v="0"/>
    <s v="SIN DATO"/>
    <s v="SIN DATO"/>
    <s v="SIN DATO"/>
    <s v="SIN DATO"/>
    <n v="-75.904781013999994"/>
    <n v="6.5362261540000803"/>
    <s v="SUR-ENE"/>
    <x v="0"/>
    <s v="1"/>
    <x v="0"/>
  </r>
  <r>
    <x v="2601"/>
    <x v="1"/>
    <s v="NUEVO"/>
    <s v="ENECNX"/>
    <d v="2026-07-10T06:58:46"/>
    <x v="2411"/>
    <n v="21620003"/>
    <s v="ITALIA POSADA IDARRAGA"/>
    <s v="SIN DATOS"/>
    <s v="3046545930"/>
    <x v="2594"/>
    <x v="5"/>
    <s v="371222205000410041"/>
    <x v="5"/>
    <x v="1"/>
    <s v="SIN DATOS"/>
    <x v="1"/>
    <x v="1"/>
    <x v="1"/>
    <x v="2407"/>
    <s v="0 días 06:58"/>
    <x v="1178"/>
    <x v="0"/>
    <s v="SIN DATO"/>
    <s v="SIN DATO"/>
    <s v="SIN DATO"/>
    <s v="SIN DATO"/>
    <n v="-75.242240589999994"/>
    <n v="6.2224954300000004"/>
    <s v="SUR-ENE"/>
    <x v="1"/>
    <s v="1"/>
    <x v="0"/>
  </r>
  <r>
    <x v="2602"/>
    <x v="0"/>
    <s v="NUEVO"/>
    <s v="ENERES"/>
    <d v="2026-07-10T07:32:48"/>
    <x v="2412"/>
    <n v="98668701"/>
    <s v="EDEN ALEXIS MELAN ASPRILLA"/>
    <s v="SIN DATOS"/>
    <s v="3113507034"/>
    <x v="2595"/>
    <x v="13"/>
    <s v="084020107500770103"/>
    <x v="13"/>
    <x v="2"/>
    <s v="Revisor Instal. Regadas Metrosur"/>
    <x v="1"/>
    <x v="0"/>
    <x v="3"/>
    <x v="2408"/>
    <s v="0 días 07:32"/>
    <x v="1741"/>
    <x v="0"/>
    <s v="SIN DATO"/>
    <s v="SIN DATO"/>
    <s v="SIN DATO"/>
    <s v="SIN DATO"/>
    <n v="-75.615364999999997"/>
    <n v="6.2596980000000002"/>
    <s v="SUR-ENE"/>
    <x v="2"/>
    <s v="1"/>
    <x v="0"/>
  </r>
  <r>
    <x v="2603"/>
    <x v="0"/>
    <s v="NUEVO"/>
    <s v="ENERES"/>
    <d v="2026-07-10T07:43:19"/>
    <x v="2413"/>
    <n v="8416153"/>
    <s v="MATEO PADIERNA SALAS"/>
    <s v="SIN DATOS"/>
    <s v="3244138720"/>
    <x v="2596"/>
    <x v="6"/>
    <s v="163014811675000305"/>
    <x v="6"/>
    <x v="2"/>
    <s v="Revisor Instal. Regadas Metrosur"/>
    <x v="1"/>
    <x v="0"/>
    <x v="3"/>
    <x v="2409"/>
    <s v="0 días 07:43"/>
    <x v="1742"/>
    <x v="0"/>
    <s v="SIN DATO"/>
    <s v="SIN DATO"/>
    <s v="SIN DATO"/>
    <s v="SIN DATO"/>
    <n v="-75.619277030000006"/>
    <n v="6.1885844900000002"/>
    <s v="SUR-ENE"/>
    <x v="2"/>
    <s v="1"/>
    <x v="0"/>
  </r>
  <r>
    <x v="2604"/>
    <x v="0"/>
    <s v="NUEVO"/>
    <s v="ENEDOM"/>
    <d v="2026-07-10T07:58:56"/>
    <x v="2414"/>
    <n v="43743175"/>
    <s v="MARTA DIGNORA ATEHORTUA RESTREPO"/>
    <s v="SIN DATOS"/>
    <s v="3017942231"/>
    <x v="2597"/>
    <x v="67"/>
    <s v="190036200810515001"/>
    <x v="67"/>
    <x v="4"/>
    <s v="Habilitación Viviendas Suroeste"/>
    <x v="0"/>
    <x v="0"/>
    <x v="7"/>
    <x v="2410"/>
    <s v="0 días 07:58"/>
    <x v="1743"/>
    <x v="0"/>
    <s v="SIN DATO"/>
    <s v="SIN DATO"/>
    <s v="SIN DATO"/>
    <s v="SIN DATO"/>
    <n v="-75.730191000000005"/>
    <n v="6.1483540000000003"/>
    <s v="SUR-ENE"/>
    <x v="3"/>
    <s v="1"/>
    <x v="0"/>
  </r>
  <r>
    <x v="2605"/>
    <x v="0"/>
    <s v="NUEVO"/>
    <s v="ENERES"/>
    <d v="2026-07-10T07:59:16"/>
    <x v="2415"/>
    <n v="43633852"/>
    <s v="BEATRIZ EUGENIA MORALES PIEDRAHITA"/>
    <s v="SIN DATOS"/>
    <s v="3045602205"/>
    <x v="2598"/>
    <x v="13"/>
    <s v="056329105000700301"/>
    <x v="13"/>
    <x v="2"/>
    <s v="Revisor Instal. Regadas Metrosur"/>
    <x v="1"/>
    <x v="0"/>
    <x v="3"/>
    <x v="2411"/>
    <s v="0 días 07:59"/>
    <x v="1531"/>
    <x v="0"/>
    <s v="SIN DATO"/>
    <s v="SIN DATO"/>
    <s v="SIN DATO"/>
    <s v="SIN DATO"/>
    <n v="-75.552556999999993"/>
    <n v="6.2569949999999999"/>
    <s v="SUR-ENE"/>
    <x v="2"/>
    <s v="1"/>
    <x v="0"/>
  </r>
  <r>
    <x v="2606"/>
    <x v="1"/>
    <s v="NUEVO"/>
    <s v="ENECNX"/>
    <d v="2026-07-10T08:01:50"/>
    <x v="2416"/>
    <n v="39170814"/>
    <s v="BLANCA OLIVA ZULETA"/>
    <s v="2334696"/>
    <s v="3128625345"/>
    <x v="2599"/>
    <x v="13"/>
    <s v="086316001000160045"/>
    <x v="13"/>
    <x v="1"/>
    <s v="SIN DATOS"/>
    <x v="1"/>
    <x v="1"/>
    <x v="1"/>
    <x v="2412"/>
    <s v="0 días 08:01"/>
    <x v="254"/>
    <x v="0"/>
    <s v="SIN DATO"/>
    <s v="SIN DATO"/>
    <s v="SIN DATO"/>
    <s v="SIN DATO"/>
    <n v="-75.638180009999999"/>
    <n v="6.2817299999999996"/>
    <s v="SUR-ENE"/>
    <x v="2"/>
    <s v="1"/>
    <x v="0"/>
  </r>
  <r>
    <x v="2607"/>
    <x v="0"/>
    <s v="NUEVO"/>
    <s v="ENERES"/>
    <d v="2026-07-10T08:04:17"/>
    <x v="2417"/>
    <n v="71796572"/>
    <s v="ROISON HOLGUIN ARANGO"/>
    <s v="3808080"/>
    <s v="3104708305"/>
    <x v="2600"/>
    <x v="13"/>
    <s v="055015302000299901"/>
    <x v="13"/>
    <x v="2"/>
    <s v="Revisor Instal. Regadas Metrosur"/>
    <x v="1"/>
    <x v="0"/>
    <x v="3"/>
    <x v="2413"/>
    <s v="0 días 08:04"/>
    <x v="373"/>
    <x v="0"/>
    <s v="SIN DATO"/>
    <s v="SIN DATO"/>
    <s v="SIN DATO"/>
    <s v="SIN DATO"/>
    <n v="-75.530170089999999"/>
    <n v="6.2348040999999998"/>
    <s v="SUR-ENE"/>
    <x v="2"/>
    <s v="1"/>
    <x v="0"/>
  </r>
  <r>
    <x v="2608"/>
    <x v="4"/>
    <s v="NUEVO"/>
    <s v="ENEPRE"/>
    <d v="2026-07-10T08:14:56"/>
    <x v="2418"/>
    <n v="15325207"/>
    <s v="OMAR EDUARDO RESTREPO TORRES"/>
    <s v="5855175"/>
    <s v="3044424561"/>
    <x v="2601"/>
    <x v="23"/>
    <s v="190761200898011202"/>
    <x v="23"/>
    <x v="6"/>
    <s v="Region Occidente"/>
    <x v="0"/>
    <x v="0"/>
    <x v="6"/>
    <x v="2414"/>
    <s v="0 días 08:14"/>
    <x v="1744"/>
    <x v="0"/>
    <s v="SIN DATO"/>
    <s v="SIN DATO"/>
    <s v="SIN DATO"/>
    <s v="SIN DATO"/>
    <n v="-75.753232999999994"/>
    <n v="6.506005"/>
    <s v="SUR-ENE"/>
    <x v="0"/>
    <s v="1"/>
    <x v="0"/>
  </r>
  <r>
    <x v="2609"/>
    <x v="1"/>
    <s v="NUEVO"/>
    <s v="ENECNX"/>
    <d v="2026-07-10T08:20:02"/>
    <x v="2419"/>
    <n v="71277682"/>
    <s v="DIEGO FERNANDO RESTREPO BERMUDEZ"/>
    <s v="SIN DATOS"/>
    <s v="3045718348"/>
    <x v="2602"/>
    <x v="6"/>
    <s v="163018646600000101"/>
    <x v="6"/>
    <x v="1"/>
    <s v="SIN DATOS"/>
    <x v="1"/>
    <x v="1"/>
    <x v="1"/>
    <x v="2415"/>
    <s v="0 días 08:20"/>
    <x v="1745"/>
    <x v="0"/>
    <s v="SIN DATO"/>
    <s v="SIN DATO"/>
    <s v="SIN DATO"/>
    <s v="SIN DATO"/>
    <n v="-75.614846"/>
    <n v="6.1763570000000003"/>
    <s v="SUR-ENE"/>
    <x v="2"/>
    <s v="1"/>
    <x v="0"/>
  </r>
  <r>
    <x v="2610"/>
    <x v="1"/>
    <s v="NUEVO"/>
    <s v="ENECNX"/>
    <d v="2026-07-10T08:20:29"/>
    <x v="2420"/>
    <n v="901316799"/>
    <s v="BLANCO CRISTAL S.A.S."/>
    <s v="2881080"/>
    <s v="3042117559"/>
    <x v="2603"/>
    <x v="58"/>
    <s v="016423101000300000"/>
    <x v="58"/>
    <x v="1"/>
    <s v="SIN DATOS"/>
    <x v="1"/>
    <x v="1"/>
    <x v="1"/>
    <x v="2416"/>
    <s v="0 días 08:20"/>
    <x v="1745"/>
    <x v="0"/>
    <s v="SIN DATO"/>
    <s v="SIN DATO"/>
    <s v="SIN DATO"/>
    <s v="SIN DATO"/>
    <n v="-75.609319409999998"/>
    <n v="6.154172"/>
    <s v="SUR-ENE"/>
    <x v="2"/>
    <s v="1"/>
    <x v="0"/>
  </r>
  <r>
    <x v="2611"/>
    <x v="1"/>
    <s v="NUEVO"/>
    <s v="ENECNX"/>
    <d v="2026-07-10T08:25:35"/>
    <x v="2421"/>
    <n v="7702831"/>
    <s v="FREDY GUTIERREZ"/>
    <s v="SIN DATOS"/>
    <s v="3158130865"/>
    <x v="2604"/>
    <x v="27"/>
    <s v="003425004005890000"/>
    <x v="27"/>
    <x v="1"/>
    <s v="SIN DATOS"/>
    <x v="1"/>
    <x v="1"/>
    <x v="1"/>
    <x v="2417"/>
    <s v="0 días 08:25"/>
    <x v="1746"/>
    <x v="0"/>
    <s v="SIN DATO"/>
    <s v="SIN DATO"/>
    <s v="SIN DATO"/>
    <s v="SIN DATO"/>
    <n v="-75.631398700000005"/>
    <n v="6.0827414400000004"/>
    <s v="SUR-ENE"/>
    <x v="2"/>
    <s v="1"/>
    <x v="0"/>
  </r>
  <r>
    <x v="2612"/>
    <x v="0"/>
    <s v="NUEVO"/>
    <s v="ENEDOM"/>
    <d v="2026-07-10T08:32:22"/>
    <x v="2422"/>
    <n v="1036669240"/>
    <s v="SANDRA MILENA VALENCIA SUAZA"/>
    <s v="SIN DATOS"/>
    <s v="3207581152"/>
    <x v="2605"/>
    <x v="13"/>
    <s v="055127106800030020"/>
    <x v="13"/>
    <x v="4"/>
    <s v="SIN DATOS"/>
    <x v="1"/>
    <x v="1"/>
    <x v="4"/>
    <x v="2418"/>
    <s v="0 días 08:32"/>
    <x v="1747"/>
    <x v="0"/>
    <s v="SIN DATO"/>
    <s v="SIN DATO"/>
    <s v="SIN DATO"/>
    <s v="SIN DATO"/>
    <n v="-75.538591850000003"/>
    <n v="6.2491841399999997"/>
    <s v="SUR-ENE"/>
    <x v="2"/>
    <s v="1"/>
    <x v="0"/>
  </r>
  <r>
    <x v="2613"/>
    <x v="0"/>
    <s v="NUEVO"/>
    <s v="ENEDOM"/>
    <d v="2026-07-10T08:32:58"/>
    <x v="2423"/>
    <n v="1037647171"/>
    <s v="BARBARA TORO CARVAJAL"/>
    <s v="5827987"/>
    <s v="3126093150"/>
    <x v="2606"/>
    <x v="81"/>
    <s v="190234100248631000"/>
    <x v="80"/>
    <x v="4"/>
    <s v="SIN DATOS"/>
    <x v="1"/>
    <x v="1"/>
    <x v="4"/>
    <x v="2419"/>
    <s v="0 días 08:32"/>
    <x v="1747"/>
    <x v="0"/>
    <s v="SIN DATO"/>
    <s v="SIN DATO"/>
    <s v="SIN DATO"/>
    <s v="SIN DATO"/>
    <n v="-76.268718000000007"/>
    <n v="7.0076559999999999"/>
    <s v="SUR-ENE"/>
    <x v="0"/>
    <s v="1"/>
    <x v="0"/>
  </r>
  <r>
    <x v="2614"/>
    <x v="0"/>
    <s v="NUEVO"/>
    <s v="ENERES"/>
    <d v="2026-07-10T08:33:36"/>
    <x v="2424"/>
    <n v="900082107"/>
    <s v="CONSTRUCTORA CONTEX SAS"/>
    <s v="2583918"/>
    <s v="3117335286"/>
    <x v="2607"/>
    <x v="18"/>
    <s v="900056150002220107"/>
    <x v="18"/>
    <x v="2"/>
    <s v="Revisor Instalac. Regadas Oriente"/>
    <x v="1"/>
    <x v="0"/>
    <x v="3"/>
    <x v="2420"/>
    <s v="0 días 08:33"/>
    <x v="1748"/>
    <x v="0"/>
    <s v="SIN DATO"/>
    <s v="SIN DATO"/>
    <s v="SIN DATO"/>
    <s v="SIN DATO"/>
    <n v="-75.370186000000004"/>
    <n v="6.13871667"/>
    <s v="SUR-ENE"/>
    <x v="1"/>
    <s v="1"/>
    <x v="0"/>
  </r>
  <r>
    <x v="2615"/>
    <x v="0"/>
    <s v="NUEVO"/>
    <s v="ENERES"/>
    <d v="2026-07-10T08:33:51"/>
    <x v="2425"/>
    <n v="900082107"/>
    <s v="CONSTRUCTORA CONTEX SAS"/>
    <s v="2583918"/>
    <s v="3117335286"/>
    <x v="2608"/>
    <x v="18"/>
    <s v="900056150002220039"/>
    <x v="18"/>
    <x v="2"/>
    <s v="Revisor Instalac. Regadas Oriente"/>
    <x v="1"/>
    <x v="0"/>
    <x v="3"/>
    <x v="2421"/>
    <s v="0 días 08:33"/>
    <x v="1748"/>
    <x v="0"/>
    <s v="SIN DATO"/>
    <s v="SIN DATO"/>
    <s v="SIN DATO"/>
    <s v="SIN DATO"/>
    <n v="-75.370186000000004"/>
    <n v="6.13871667"/>
    <s v="SUR-ENE"/>
    <x v="1"/>
    <s v="1"/>
    <x v="0"/>
  </r>
  <r>
    <x v="2616"/>
    <x v="0"/>
    <s v="NUEVO"/>
    <s v="ENERES"/>
    <d v="2026-07-10T08:34:07"/>
    <x v="2426"/>
    <n v="15455728"/>
    <s v="HECTOR DE JESUS ROJAS TORO"/>
    <s v="SIN DATOS"/>
    <s v="3053336836"/>
    <x v="2609"/>
    <x v="22"/>
    <s v="190030100072185201"/>
    <x v="22"/>
    <x v="2"/>
    <s v="Revisor Instala. Regadas Suroeste"/>
    <x v="1"/>
    <x v="0"/>
    <x v="3"/>
    <x v="2422"/>
    <s v="0 días 08:34"/>
    <x v="1749"/>
    <x v="0"/>
    <s v="SIN DATO"/>
    <s v="SIN DATO"/>
    <s v="SIN DATO"/>
    <s v="SIN DATO"/>
    <n v="-75.705246380000006"/>
    <n v="6.03375284"/>
    <s v="SUR-ENE"/>
    <x v="3"/>
    <s v="1"/>
    <x v="0"/>
  </r>
  <r>
    <x v="2617"/>
    <x v="0"/>
    <s v="NUEVO"/>
    <s v="ENERES"/>
    <d v="2026-07-10T08:37:26"/>
    <x v="2427"/>
    <n v="71657032"/>
    <s v="GIOVANNI ALBERTO OSORIO"/>
    <s v="SIN DATOS"/>
    <s v="3017396052"/>
    <x v="2610"/>
    <x v="84"/>
    <s v="190145100002600203"/>
    <x v="82"/>
    <x v="2"/>
    <s v="Revisor Instala. Regadas Suroeste"/>
    <x v="1"/>
    <x v="0"/>
    <x v="3"/>
    <x v="2423"/>
    <s v="0 días 08:37"/>
    <x v="1750"/>
    <x v="0"/>
    <s v="SIN DATO"/>
    <s v="SIN DATO"/>
    <s v="SIN DATO"/>
    <s v="SIN DATO"/>
    <n v="-75.643118490000006"/>
    <n v="5.5493204599999997"/>
    <s v="SUR-ENE"/>
    <x v="3"/>
    <s v="1"/>
    <x v="0"/>
  </r>
  <r>
    <x v="2618"/>
    <x v="0"/>
    <s v="NUEVO"/>
    <s v="ENERES"/>
    <d v="2026-07-10T08:37:35"/>
    <x v="2428"/>
    <n v="71778547"/>
    <s v="EDISON DARIO TEJADA ORTIZ"/>
    <s v="SIN DATOS"/>
    <s v="3116234477"/>
    <x v="2611"/>
    <x v="13"/>
    <s v="085217107301100000"/>
    <x v="13"/>
    <x v="2"/>
    <s v="Revisor Instal. Regadas Metrosur"/>
    <x v="1"/>
    <x v="0"/>
    <x v="3"/>
    <x v="2424"/>
    <s v="0 días 08:37"/>
    <x v="1750"/>
    <x v="0"/>
    <s v="SIN DATO"/>
    <s v="SIN DATO"/>
    <s v="SIN DATO"/>
    <s v="SIN DATO"/>
    <n v="-75.633689340000004"/>
    <n v="6.2741483799999997"/>
    <s v="SUR-ENE"/>
    <x v="2"/>
    <s v="1"/>
    <x v="0"/>
  </r>
  <r>
    <x v="2619"/>
    <x v="0"/>
    <s v="NUEVO"/>
    <s v="ENEDOM"/>
    <d v="2026-07-10T08:39:49"/>
    <x v="2429"/>
    <n v="1152214447"/>
    <s v="GERALDINE MARTINEZ BONILLA"/>
    <s v="SIN DATOS"/>
    <s v="3197860341"/>
    <x v="2612"/>
    <x v="13"/>
    <s v="054919209202182001"/>
    <x v="13"/>
    <x v="4"/>
    <s v="SIN DATOS"/>
    <x v="1"/>
    <x v="1"/>
    <x v="4"/>
    <x v="2425"/>
    <s v="0 días 08:39"/>
    <x v="965"/>
    <x v="0"/>
    <s v="SIN DATO"/>
    <s v="SIN DATO"/>
    <s v="SIN DATO"/>
    <s v="SIN DATO"/>
    <n v="-75.611996000000005"/>
    <n v="6.2673629999999996"/>
    <s v="SUR-ENE"/>
    <x v="2"/>
    <s v="1"/>
    <x v="0"/>
  </r>
  <r>
    <x v="2620"/>
    <x v="1"/>
    <s v="NUEVO"/>
    <s v="ENECNX"/>
    <d v="2026-07-10T08:40:03"/>
    <x v="2430"/>
    <n v="8465218"/>
    <s v="VICTOR JAVIER CASTAÑO ORTIZ"/>
    <s v="SIN DATOS"/>
    <s v="3147995740"/>
    <x v="2613"/>
    <x v="27"/>
    <s v="000520007000020000"/>
    <x v="27"/>
    <x v="1"/>
    <s v="SIN DATOS"/>
    <x v="1"/>
    <x v="1"/>
    <x v="1"/>
    <x v="2426"/>
    <s v="0 días 08:40"/>
    <x v="1751"/>
    <x v="0"/>
    <s v="SIN DATO"/>
    <s v="SIN DATO"/>
    <s v="SIN DATO"/>
    <s v="SIN DATO"/>
    <n v="-75.636072999999996"/>
    <n v="6.1119599999999998"/>
    <s v="SUR-ENE"/>
    <x v="2"/>
    <s v="1"/>
    <x v="0"/>
  </r>
  <r>
    <x v="2621"/>
    <x v="0"/>
    <s v="NUEVO"/>
    <s v="ENERES"/>
    <d v="2026-07-10T08:40:50"/>
    <x v="2431"/>
    <n v="71756599"/>
    <s v="MANUEL ARCILIO MOSQUERA ARBOLEDA"/>
    <s v="SIN DATOS"/>
    <s v="3127999660"/>
    <x v="2614"/>
    <x v="13"/>
    <s v="055022005330180305"/>
    <x v="13"/>
    <x v="2"/>
    <s v="Revisor Instal. Regadas Metrosur"/>
    <x v="1"/>
    <x v="0"/>
    <x v="3"/>
    <x v="2427"/>
    <s v="0 días 08:40"/>
    <x v="1752"/>
    <x v="0"/>
    <s v="SIN DATO"/>
    <s v="SIN DATO"/>
    <s v="SIN DATO"/>
    <s v="SIN DATO"/>
    <n v="-75.530544359999993"/>
    <n v="6.2352066099999996"/>
    <s v="SUR-ENE"/>
    <x v="2"/>
    <s v="1"/>
    <x v="0"/>
  </r>
  <r>
    <x v="2622"/>
    <x v="0"/>
    <s v="NUEVO"/>
    <s v="ENEDOM"/>
    <d v="2026-07-10T08:40:54"/>
    <x v="2432"/>
    <n v="1001763802"/>
    <s v="YULY ANDREA FLOREZ FLOREZ"/>
    <s v="SIN DATOS"/>
    <s v="3002079372"/>
    <x v="2615"/>
    <x v="13"/>
    <s v="055127207000520101"/>
    <x v="13"/>
    <x v="4"/>
    <s v="SIN DATOS"/>
    <x v="1"/>
    <x v="1"/>
    <x v="4"/>
    <x v="2428"/>
    <s v="0 días 08:40"/>
    <x v="1753"/>
    <x v="0"/>
    <s v="SIN DATO"/>
    <s v="SIN DATO"/>
    <s v="SIN DATO"/>
    <s v="SIN DATO"/>
    <n v="-75.539514969999999"/>
    <n v="6.2497283799999996"/>
    <s v="SUR-ENE"/>
    <x v="2"/>
    <s v="1"/>
    <x v="0"/>
  </r>
  <r>
    <x v="2623"/>
    <x v="0"/>
    <s v="NUEVO"/>
    <s v="ENEDOM"/>
    <d v="2026-07-10T08:41:54"/>
    <x v="2433"/>
    <n v="1038544706"/>
    <s v="OLGA LUCIA PANESSO VARGAS"/>
    <s v="SIN DATOS"/>
    <s v="3505232666"/>
    <x v="2616"/>
    <x v="21"/>
    <s v="190604100205000001"/>
    <x v="21"/>
    <x v="4"/>
    <s v="Region Nordeste"/>
    <x v="1"/>
    <x v="0"/>
    <x v="4"/>
    <x v="2429"/>
    <s v="0 días 08:41"/>
    <x v="914"/>
    <x v="0"/>
    <s v="SIN DATO"/>
    <s v="SIN DATO"/>
    <s v="SIN DATO"/>
    <s v="SIN DATO"/>
    <n v="-74.699660969999996"/>
    <n v="7.0252012300000004"/>
    <s v="SUR-ENE"/>
    <x v="4"/>
    <s v="1"/>
    <x v="0"/>
  </r>
  <r>
    <x v="2624"/>
    <x v="1"/>
    <s v="NUEVO"/>
    <s v="ENECNX"/>
    <d v="2026-07-10T08:42:42"/>
    <x v="2434"/>
    <n v="9023538"/>
    <s v="JOSE ADOLFO PEDRAZA BELEÑO"/>
    <s v="SIN DATOS"/>
    <s v="3043830862"/>
    <x v="2617"/>
    <x v="13"/>
    <s v="053423002000391132"/>
    <x v="13"/>
    <x v="1"/>
    <s v="SIN DATOS"/>
    <x v="1"/>
    <x v="1"/>
    <x v="1"/>
    <x v="2430"/>
    <s v="0 días 08:42"/>
    <x v="1543"/>
    <x v="0"/>
    <s v="SIN DATO"/>
    <s v="SIN DATO"/>
    <s v="SIN DATO"/>
    <s v="SIN DATO"/>
    <n v="-75.569047999999995"/>
    <n v="6.2329929999999996"/>
    <s v="SUR-ENE"/>
    <x v="2"/>
    <s v="1"/>
    <x v="0"/>
  </r>
  <r>
    <x v="2625"/>
    <x v="0"/>
    <s v="NUEVO"/>
    <s v="ENERES"/>
    <d v="2026-07-10T08:43:46"/>
    <x v="2435"/>
    <n v="71657032"/>
    <s v="GIOVANNI ALBERTO OSORIO"/>
    <s v="SIN DATOS"/>
    <s v="3017396052"/>
    <x v="2618"/>
    <x v="84"/>
    <s v="190145100002600301"/>
    <x v="82"/>
    <x v="2"/>
    <s v="Revisor Instala. Regadas Suroeste"/>
    <x v="1"/>
    <x v="0"/>
    <x v="3"/>
    <x v="2431"/>
    <s v="0 días 08:43"/>
    <x v="1754"/>
    <x v="0"/>
    <s v="SIN DATO"/>
    <s v="SIN DATO"/>
    <s v="SIN DATO"/>
    <s v="SIN DATO"/>
    <n v="-75.643118490000006"/>
    <n v="5.5493204599999997"/>
    <s v="SUR-ENE"/>
    <x v="3"/>
    <s v="1"/>
    <x v="0"/>
  </r>
  <r>
    <x v="2626"/>
    <x v="1"/>
    <s v="NUEVO"/>
    <s v="ENECNX"/>
    <d v="2026-07-10T08:48:45"/>
    <x v="2436"/>
    <n v="1104698361"/>
    <s v="JUAN CARLOS CACHAYA LUNA"/>
    <s v="SIN DATOS"/>
    <s v="3204966458"/>
    <x v="2619"/>
    <x v="16"/>
    <s v="190736105271190000"/>
    <x v="16"/>
    <x v="1"/>
    <s v="Region Nordeste"/>
    <x v="1"/>
    <x v="0"/>
    <x v="1"/>
    <x v="2432"/>
    <s v="0 días 08:48"/>
    <x v="1755"/>
    <x v="0"/>
    <s v="SIN DATO"/>
    <s v="SIN DATO"/>
    <s v="SIN DATO"/>
    <s v="SIN DATO"/>
    <n v="-74.710642000000007"/>
    <n v="7.0792029999999997"/>
    <s v="SUR-ENE"/>
    <x v="4"/>
    <s v="1"/>
    <x v="0"/>
  </r>
  <r>
    <x v="2627"/>
    <x v="0"/>
    <s v="NUEVO"/>
    <s v="ENERES"/>
    <d v="2026-07-10T08:50:31"/>
    <x v="2437"/>
    <n v="15429071"/>
    <s v="JORGE ISAAC URIBE VILLEGAS"/>
    <s v="SIN DATOS"/>
    <s v="3148119635"/>
    <x v="2620"/>
    <x v="72"/>
    <s v="159052922000000203"/>
    <x v="72"/>
    <x v="2"/>
    <s v="METROSUR Vin. Leg. Ref. Concentrada"/>
    <x v="1"/>
    <x v="0"/>
    <x v="3"/>
    <x v="2433"/>
    <s v="0 días 08:50"/>
    <x v="539"/>
    <x v="0"/>
    <s v="SIN DATO"/>
    <s v="SIN DATO"/>
    <s v="SIN DATO"/>
    <s v="SIN DATO"/>
    <n v="-75.635110949999998"/>
    <n v="6.1383248500000001"/>
    <s v="SUR-ENE"/>
    <x v="2"/>
    <s v="1"/>
    <x v="0"/>
  </r>
  <r>
    <x v="2628"/>
    <x v="1"/>
    <s v="NUEVO"/>
    <s v="ENECNX"/>
    <d v="2026-07-10T08:53:43"/>
    <x v="2438"/>
    <n v="70515691"/>
    <s v="JOHN JAIRO SANTAMARIA MEJIA"/>
    <s v="SIN DATOS"/>
    <s v="3007888372"/>
    <x v="2621"/>
    <x v="6"/>
    <s v="078417008000260000"/>
    <x v="6"/>
    <x v="1"/>
    <s v="SIN DATOS"/>
    <x v="1"/>
    <x v="1"/>
    <x v="1"/>
    <x v="2434"/>
    <s v="0 días 08:53"/>
    <x v="820"/>
    <x v="0"/>
    <s v="SIN DATO"/>
    <s v="SIN DATO"/>
    <s v="SIN DATO"/>
    <s v="SIN DATO"/>
    <n v="-75.589200259999998"/>
    <n v="6.1928543700000001"/>
    <s v="SUR-ENE"/>
    <x v="2"/>
    <s v="1"/>
    <x v="0"/>
  </r>
  <r>
    <x v="2629"/>
    <x v="1"/>
    <s v="NUEVO"/>
    <s v="ENECNX"/>
    <d v="2026-07-10T09:07:11"/>
    <x v="2439"/>
    <n v="1128388771"/>
    <s v="FABER ANDRES PALACIO CUESTA"/>
    <s v="SIN DATOS"/>
    <s v="3214323770"/>
    <x v="2622"/>
    <x v="13"/>
    <s v="056128202001422224"/>
    <x v="13"/>
    <x v="1"/>
    <s v="SIN DATOS"/>
    <x v="1"/>
    <x v="1"/>
    <x v="1"/>
    <x v="2435"/>
    <s v="0 días 09:07"/>
    <x v="1756"/>
    <x v="0"/>
    <s v="SIN DATO"/>
    <s v="SIN DATO"/>
    <s v="SIN DATO"/>
    <s v="SIN DATO"/>
    <n v="-75.539918"/>
    <n v="6.2555870000000002"/>
    <s v="SUR-ENE"/>
    <x v="2"/>
    <s v="1"/>
    <x v="0"/>
  </r>
  <r>
    <x v="2630"/>
    <x v="1"/>
    <s v="NUEVO"/>
    <s v="ENECNX"/>
    <d v="2026-07-10T09:08:05"/>
    <x v="2440"/>
    <n v="1036423003"/>
    <s v="MARLENY RAMIREZ GALLEGO"/>
    <s v="SIN DATOS"/>
    <s v="3128847988"/>
    <x v="2623"/>
    <x v="64"/>
    <s v="190197200558225000"/>
    <x v="64"/>
    <x v="1"/>
    <s v="SIN DATOS"/>
    <x v="0"/>
    <x v="1"/>
    <x v="1"/>
    <x v="2436"/>
    <s v="0 días 09:08"/>
    <x v="1757"/>
    <x v="0"/>
    <s v="SIN DATO"/>
    <s v="SIN DATO"/>
    <s v="SIN DATO"/>
    <s v="SIN DATO"/>
    <n v="-75.198615469999993"/>
    <n v="6.0349562299999997"/>
    <s v="SUR-ENE"/>
    <x v="1"/>
    <s v="1"/>
    <x v="0"/>
  </r>
  <r>
    <x v="2631"/>
    <x v="0"/>
    <s v="NUEVO"/>
    <s v="ENERES"/>
    <d v="2026-07-10T09:09:00"/>
    <x v="2441"/>
    <n v="15429071"/>
    <s v="JORGE ISAAC URIBE VILLEGAS"/>
    <s v="SIN DATOS"/>
    <s v="3148119635"/>
    <x v="2624"/>
    <x v="72"/>
    <s v="159052922000000204"/>
    <x v="72"/>
    <x v="2"/>
    <s v="METROSUR Vin. Leg. Ref. Concentrada"/>
    <x v="1"/>
    <x v="0"/>
    <x v="3"/>
    <x v="2437"/>
    <s v="0 días 09:09"/>
    <x v="1548"/>
    <x v="0"/>
    <s v="SIN DATO"/>
    <s v="SIN DATO"/>
    <s v="SIN DATO"/>
    <s v="SIN DATO"/>
    <n v="-75.635110949999998"/>
    <n v="6.1383248500000001"/>
    <s v="SUR-ENE"/>
    <x v="2"/>
    <s v="1"/>
    <x v="0"/>
  </r>
  <r>
    <x v="2632"/>
    <x v="0"/>
    <s v="NUEVO"/>
    <s v="ENERES"/>
    <d v="2026-07-10T09:11:21"/>
    <x v="2442"/>
    <n v="1002088697"/>
    <s v="ANGIE CAROLINA LORA LONDOÑO"/>
    <s v="SIN DATOS"/>
    <s v="3006832935"/>
    <x v="2625"/>
    <x v="13"/>
    <s v="083126509200370000"/>
    <x v="13"/>
    <x v="2"/>
    <s v="Revisor Instal. Regadas Metrosur"/>
    <x v="1"/>
    <x v="0"/>
    <x v="3"/>
    <x v="2438"/>
    <s v="0 días 09:11"/>
    <x v="293"/>
    <x v="0"/>
    <s v="SIN DATO"/>
    <s v="SIN DATO"/>
    <s v="SIN DATO"/>
    <s v="SIN DATO"/>
    <n v="-75.627337999999995"/>
    <n v="6.2523609999999996"/>
    <s v="SUR-ENE"/>
    <x v="2"/>
    <s v="1"/>
    <x v="0"/>
  </r>
  <r>
    <x v="2633"/>
    <x v="1"/>
    <s v="NUEVO"/>
    <s v="ENECNX"/>
    <d v="2026-07-10T09:14:22"/>
    <x v="2443"/>
    <n v="8394740"/>
    <s v="RUBIEL  LOPEZ"/>
    <s v="2753769"/>
    <s v="3007841636"/>
    <x v="2626"/>
    <x v="57"/>
    <s v="190313200440450003"/>
    <x v="57"/>
    <x v="1"/>
    <s v="SIN DATOS"/>
    <x v="0"/>
    <x v="1"/>
    <x v="1"/>
    <x v="2439"/>
    <s v="0 días 09:14"/>
    <x v="238"/>
    <x v="0"/>
    <s v="SIN DATO"/>
    <s v="SIN DATO"/>
    <s v="SIN DATO"/>
    <s v="SIN DATO"/>
    <n v="-75.128615150000002"/>
    <n v="6.07242002"/>
    <s v="SUR-ENE"/>
    <x v="1"/>
    <s v="1"/>
    <x v="0"/>
  </r>
  <r>
    <x v="2634"/>
    <x v="1"/>
    <s v="NUEVO"/>
    <s v="ENECNX"/>
    <d v="2026-07-10T09:16:26"/>
    <x v="2444"/>
    <n v="21743329"/>
    <s v="MARIA ROSA MACHADO SERNA"/>
    <s v="SIN DATOS"/>
    <s v="3155165608"/>
    <x v="2627"/>
    <x v="24"/>
    <s v="190284200961598002"/>
    <x v="24"/>
    <x v="1"/>
    <s v="Region Occidente"/>
    <x v="0"/>
    <x v="0"/>
    <x v="1"/>
    <x v="2440"/>
    <s v="0 días 09:16"/>
    <x v="1758"/>
    <x v="0"/>
    <s v="SIN DATO"/>
    <s v="SIN DATO"/>
    <s v="SIN DATO"/>
    <s v="SIN DATO"/>
    <n v="-76.131992170000004"/>
    <n v="6.8141375000000002"/>
    <s v="SUR-ENE"/>
    <x v="0"/>
    <s v="1"/>
    <x v="0"/>
  </r>
  <r>
    <x v="2635"/>
    <x v="5"/>
    <s v="NUEVO"/>
    <s v="VISITA"/>
    <d v="2026-07-10T09:20:50"/>
    <x v="2445"/>
    <n v="1037669179"/>
    <s v="FELIPE RODRIGUEZ ANGEL"/>
    <s v="SIN DATOS"/>
    <s v="3217544505"/>
    <x v="2628"/>
    <x v="44"/>
    <s v="023318101000250501"/>
    <x v="44"/>
    <x v="12"/>
    <s v="Movilidad Eléctrica Metrosur"/>
    <x v="1"/>
    <x v="0"/>
    <x v="9"/>
    <x v="2441"/>
    <s v="0 días 09:20"/>
    <x v="920"/>
    <x v="1"/>
    <s v="SIN DATO"/>
    <s v="SIN DATO"/>
    <s v="SIN DATO"/>
    <s v="SIN DATO"/>
    <m/>
    <m/>
    <s v="SUR-ENE"/>
    <x v="2"/>
    <s v="1"/>
    <x v="1"/>
  </r>
  <r>
    <x v="2636"/>
    <x v="0"/>
    <s v="NUEVO"/>
    <s v="ENEDOM"/>
    <d v="2026-07-10T09:28:28"/>
    <x v="2446"/>
    <n v="1035305002"/>
    <s v="JENNY ANDREA GRACIANO SALAS"/>
    <s v="SIN DATOS"/>
    <s v="3207439321"/>
    <x v="2629"/>
    <x v="2"/>
    <s v="190840200351800205"/>
    <x v="2"/>
    <x v="4"/>
    <s v="SIN DATOS"/>
    <x v="0"/>
    <x v="1"/>
    <x v="7"/>
    <x v="2442"/>
    <s v="0 días 09:28"/>
    <x v="1759"/>
    <x v="0"/>
    <s v="SIN DATO"/>
    <s v="SIN DATO"/>
    <s v="SIN DATO"/>
    <s v="SIN DATO"/>
    <n v="-76.030623000000006"/>
    <n v="6.9232740000000002"/>
    <s v="SUR-ENE"/>
    <x v="0"/>
    <s v="1"/>
    <x v="0"/>
  </r>
  <r>
    <x v="2637"/>
    <x v="3"/>
    <s v="NUEVO"/>
    <s v="ENEMVI"/>
    <d v="2026-07-10T09:28:53"/>
    <x v="2447"/>
    <n v="39176281"/>
    <s v="LUZ MARINA MARTINEZ NARVAEZ"/>
    <s v="SIN DATOS"/>
    <s v="3008676416"/>
    <x v="2630"/>
    <x v="85"/>
    <s v="190142200406140003"/>
    <x v="83"/>
    <x v="5"/>
    <s v="NORDESTE RMRT Fabio Andres Chaverra"/>
    <x v="0"/>
    <x v="0"/>
    <x v="8"/>
    <x v="2443"/>
    <s v="0 días 09:28"/>
    <x v="1760"/>
    <x v="0"/>
    <s v="SIN DATO"/>
    <s v="SIN DATO"/>
    <s v="SIN DATO"/>
    <s v="SIN DATO"/>
    <n v="-74.831779929999996"/>
    <n v="6.4191500799999996"/>
    <s v="SUR-ENE"/>
    <x v="4"/>
    <s v="1"/>
    <x v="0"/>
  </r>
  <r>
    <x v="2638"/>
    <x v="3"/>
    <s v="NUEVO"/>
    <s v="ENEMVI"/>
    <d v="2026-07-10T09:31:32"/>
    <x v="2448"/>
    <n v="21944591"/>
    <s v="BLANCA OFELIA MONSALVE DE BOTERO"/>
    <s v="SIN DATOS"/>
    <s v="3113413022"/>
    <x v="2631"/>
    <x v="21"/>
    <s v="190604100041700000"/>
    <x v="21"/>
    <x v="5"/>
    <s v="NORDESTE RMRT Fabio Andres Chaverra"/>
    <x v="1"/>
    <x v="0"/>
    <x v="5"/>
    <x v="2444"/>
    <s v="0 días 09:31"/>
    <x v="1761"/>
    <x v="0"/>
    <s v="SIN DATO"/>
    <s v="SIN DATO"/>
    <s v="SIN DATO"/>
    <s v="SIN DATO"/>
    <n v="-74.697705150000004"/>
    <n v="7.0286695400000001"/>
    <s v="SUR-ENE"/>
    <x v="4"/>
    <s v="1"/>
    <x v="0"/>
  </r>
  <r>
    <x v="2639"/>
    <x v="0"/>
    <s v="NUEVO"/>
    <s v="ENEDOM"/>
    <d v="2026-07-10T09:33:01"/>
    <x v="2449"/>
    <n v="21954108"/>
    <s v="MARIA DOLORES CALLE SALAZAR"/>
    <s v="SIN DATOS"/>
    <s v="3137767673"/>
    <x v="2632"/>
    <x v="88"/>
    <s v="190467100044985004"/>
    <x v="86"/>
    <x v="4"/>
    <s v="Habilitación Viviendas Suroeste"/>
    <x v="1"/>
    <x v="0"/>
    <x v="4"/>
    <x v="2445"/>
    <s v="0 días 09:33"/>
    <x v="1762"/>
    <x v="0"/>
    <s v="SIN DATO"/>
    <s v="SIN DATO"/>
    <s v="SIN DATO"/>
    <s v="SIN DATO"/>
    <n v="-75.523218"/>
    <n v="5.9439070000000003"/>
    <s v="SUR-ENE"/>
    <x v="3"/>
    <s v="1"/>
    <x v="0"/>
  </r>
  <r>
    <x v="2640"/>
    <x v="3"/>
    <s v="NUEVO"/>
    <s v="ENEMVI"/>
    <d v="2026-07-10T09:38:09"/>
    <x v="2450"/>
    <n v="43833688"/>
    <s v="SANDRA MILENA GIRALDO"/>
    <s v="SIN DATOS"/>
    <s v="3148656151"/>
    <x v="2633"/>
    <x v="13"/>
    <s v="054820100000180202"/>
    <x v="13"/>
    <x v="5"/>
    <s v="SIN DATOS"/>
    <x v="1"/>
    <x v="1"/>
    <x v="5"/>
    <x v="2446"/>
    <s v="0 días 09:38"/>
    <x v="1763"/>
    <x v="0"/>
    <s v="SIN DATO"/>
    <s v="SIN DATO"/>
    <s v="SIN DATO"/>
    <s v="SIN DATO"/>
    <n v="-75.599764059999998"/>
    <n v="6.2484328299999996"/>
    <s v="SUR-ENE"/>
    <x v="2"/>
    <s v="1"/>
    <x v="0"/>
  </r>
  <r>
    <x v="2641"/>
    <x v="0"/>
    <s v="NUEVO"/>
    <s v="ENEDOM"/>
    <d v="2026-07-10T09:38:38"/>
    <x v="2451"/>
    <n v="70352379"/>
    <s v="ALIRIO DE JESUS SOZA ZULUAGA"/>
    <s v="SIN DATOS"/>
    <s v="3136424048"/>
    <x v="2634"/>
    <x v="36"/>
    <s v="190660200830145008"/>
    <x v="36"/>
    <x v="4"/>
    <s v="SIN DATOS"/>
    <x v="0"/>
    <x v="1"/>
    <x v="7"/>
    <x v="2447"/>
    <s v="0 días 09:38"/>
    <x v="1764"/>
    <x v="0"/>
    <s v="SIN DATO"/>
    <s v="SIN DATO"/>
    <s v="SIN DATO"/>
    <s v="SIN DATO"/>
    <n v="-75.072819379999999"/>
    <n v="6.0290525099999996"/>
    <s v="SUR-ENE"/>
    <x v="1"/>
    <s v="1"/>
    <x v="0"/>
  </r>
  <r>
    <x v="2642"/>
    <x v="0"/>
    <s v="NUEVO"/>
    <s v="ENEDOM"/>
    <d v="2026-07-10T09:39:43"/>
    <x v="2452"/>
    <n v="1020486459"/>
    <s v="SEBASTIAN ANDRES MUNERA ARANGO"/>
    <s v="SIN DATOS"/>
    <s v="3015669934"/>
    <x v="2635"/>
    <x v="13"/>
    <s v="146015613000000002"/>
    <x v="13"/>
    <x v="4"/>
    <s v="SIN DATOS"/>
    <x v="0"/>
    <x v="1"/>
    <x v="7"/>
    <x v="2448"/>
    <s v="0 días 09:39"/>
    <x v="1765"/>
    <x v="0"/>
    <s v="SIN DATO"/>
    <s v="SIN DATO"/>
    <s v="SIN DATO"/>
    <s v="SIN DATO"/>
    <n v="-75.690425000000005"/>
    <n v="6.3418270000000003"/>
    <s v="SUR-ENE"/>
    <x v="2"/>
    <s v="1"/>
    <x v="0"/>
  </r>
  <r>
    <x v="2643"/>
    <x v="0"/>
    <s v="NUEVO"/>
    <s v="ENERES"/>
    <d v="2026-07-10T09:42:15"/>
    <x v="2453"/>
    <n v="1152686983"/>
    <s v="DAVID MATEO LONDOÑO GARCIA"/>
    <s v="SIN DATOS"/>
    <s v="3137440741"/>
    <x v="2636"/>
    <x v="13"/>
    <s v="122045780000000101"/>
    <x v="13"/>
    <x v="2"/>
    <s v="Revisor Instal. Regadas Metrosur"/>
    <x v="0"/>
    <x v="0"/>
    <x v="2"/>
    <x v="2449"/>
    <s v="0 días 09:42"/>
    <x v="1766"/>
    <x v="0"/>
    <s v="SIN DATO"/>
    <s v="SIN DATO"/>
    <s v="SIN DATO"/>
    <s v="SIN DATO"/>
    <n v="-75.489531200000002"/>
    <n v="6.2027783200000002"/>
    <s v="SUR-ENE"/>
    <x v="2"/>
    <s v="1"/>
    <x v="0"/>
  </r>
  <r>
    <x v="2644"/>
    <x v="1"/>
    <s v="NUEVO"/>
    <s v="ENECNX"/>
    <d v="2026-07-10T09:43:15"/>
    <x v="2454"/>
    <n v="15446894"/>
    <s v="JORGE ARMANDO LOTERO GARCIA"/>
    <s v="4737719"/>
    <s v="3108634142"/>
    <x v="2637"/>
    <x v="9"/>
    <s v="190439100119000004"/>
    <x v="9"/>
    <x v="1"/>
    <s v="SIN DATOS"/>
    <x v="1"/>
    <x v="1"/>
    <x v="1"/>
    <x v="2450"/>
    <s v="0 días 09:43"/>
    <x v="1566"/>
    <x v="0"/>
    <s v="SIN DATO"/>
    <s v="SIN DATO"/>
    <s v="SIN DATO"/>
    <s v="SIN DATO"/>
    <n v="-75.328655999999995"/>
    <n v="6.1731939999999996"/>
    <s v="SUR-ENE"/>
    <x v="1"/>
    <s v="1"/>
    <x v="0"/>
  </r>
  <r>
    <x v="2645"/>
    <x v="0"/>
    <s v="CAMBI"/>
    <s v="ENERES"/>
    <d v="2026-07-10T09:43:24"/>
    <x v="2455"/>
    <n v="3539793"/>
    <s v="CARLOS MARIO HENAO GUTIERREZ"/>
    <s v="SIN DATOS"/>
    <s v="3136967203"/>
    <x v="2638"/>
    <x v="59"/>
    <s v="190670101543310000"/>
    <x v="59"/>
    <x v="8"/>
    <s v="Region Nordeste"/>
    <x v="1"/>
    <x v="0"/>
    <x v="3"/>
    <x v="2451"/>
    <s v="0 días 09:43"/>
    <x v="1213"/>
    <x v="0"/>
    <s v="SIN DATO"/>
    <s v="SIN DATO"/>
    <s v="SIN DATO"/>
    <s v="SIN DATO"/>
    <n v="-74.917862439999993"/>
    <n v="6.48430018"/>
    <s v="SUR-ENE"/>
    <x v="4"/>
    <s v="2"/>
    <x v="0"/>
  </r>
  <r>
    <x v="2646"/>
    <x v="3"/>
    <s v="NUEVO"/>
    <s v="ENEMVI"/>
    <d v="2026-07-10T09:44:24"/>
    <x v="2456"/>
    <n v="71492668"/>
    <s v="EDILZON ANTONIO ÁLVAREZ ARENAS"/>
    <s v="4577761"/>
    <s v="3016256871"/>
    <x v="2639"/>
    <x v="79"/>
    <s v="190209100017790000"/>
    <x v="78"/>
    <x v="5"/>
    <s v="Equipo Movimiento de Redes Suroeste"/>
    <x v="1"/>
    <x v="0"/>
    <x v="5"/>
    <x v="2452"/>
    <s v="0 días 09:44"/>
    <x v="1767"/>
    <x v="0"/>
    <s v="SIN DATO"/>
    <s v="SIN DATO"/>
    <s v="SIN DATO"/>
    <s v="SIN DATO"/>
    <n v="-75.902558990000003"/>
    <n v="6.03846186"/>
    <s v="SUR-ENE"/>
    <x v="3"/>
    <s v="1"/>
    <x v="0"/>
  </r>
  <r>
    <x v="2647"/>
    <x v="0"/>
    <s v="NUEVO"/>
    <s v="ENERES"/>
    <d v="2026-07-10T09:44:35"/>
    <x v="2457"/>
    <n v="32103489"/>
    <s v="MARIA LUZ MIRIAM MORALES HOLGUIN"/>
    <s v="SIN DATOS"/>
    <s v="3146780995"/>
    <x v="2640"/>
    <x v="0"/>
    <s v="190847100095656040"/>
    <x v="0"/>
    <x v="2"/>
    <s v="Region Occidente"/>
    <x v="1"/>
    <x v="0"/>
    <x v="3"/>
    <x v="2453"/>
    <s v="0 días 09:44"/>
    <x v="1768"/>
    <x v="0"/>
    <s v="SIN DATO"/>
    <s v="SIN DATO"/>
    <s v="SIN DATO"/>
    <s v="SIN DATO"/>
    <n v="-76.129283000000001"/>
    <n v="6.3057049999999997"/>
    <s v="SUR-ENE"/>
    <x v="0"/>
    <s v="1"/>
    <x v="0"/>
  </r>
  <r>
    <x v="2648"/>
    <x v="3"/>
    <s v="NUEVO"/>
    <s v="ENEMVI"/>
    <d v="2026-07-10T09:45:14"/>
    <x v="2458"/>
    <n v="70032618"/>
    <s v="MARCO ANTONIO GARCIA CORRALES"/>
    <s v="SIN DATOS"/>
    <s v="3122504301"/>
    <x v="2641"/>
    <x v="51"/>
    <s v="190283200621050000"/>
    <x v="51"/>
    <x v="5"/>
    <s v="Equipo Movimiento de Redes Suroeste"/>
    <x v="0"/>
    <x v="0"/>
    <x v="8"/>
    <x v="2454"/>
    <s v="0 días 09:45"/>
    <x v="1769"/>
    <x v="0"/>
    <s v="SIN DATO"/>
    <s v="SIN DATO"/>
    <s v="SIN DATO"/>
    <s v="SIN DATO"/>
    <n v="-75.641520319999998"/>
    <n v="5.9398464600000001"/>
    <s v="SUR-ENE"/>
    <x v="3"/>
    <s v="1"/>
    <x v="0"/>
  </r>
  <r>
    <x v="2649"/>
    <x v="0"/>
    <s v="NUEVO"/>
    <s v="ENEDOM"/>
    <d v="2026-07-10T09:45:47"/>
    <x v="2459"/>
    <n v="1035305002"/>
    <s v="JENNY ANDREA GRACIANO SALAS"/>
    <s v="SIN DATOS"/>
    <s v="3207439321"/>
    <x v="2642"/>
    <x v="2"/>
    <s v="190840200351800206"/>
    <x v="2"/>
    <x v="4"/>
    <s v="SIN DATOS"/>
    <x v="0"/>
    <x v="1"/>
    <x v="7"/>
    <x v="2455"/>
    <s v="0 días 09:45"/>
    <x v="1363"/>
    <x v="0"/>
    <s v="SIN DATO"/>
    <s v="SIN DATO"/>
    <s v="SIN DATO"/>
    <s v="SIN DATO"/>
    <n v="-76.030623000000006"/>
    <n v="6.9232740000000002"/>
    <s v="SUR-ENE"/>
    <x v="0"/>
    <s v="1"/>
    <x v="0"/>
  </r>
  <r>
    <x v="2650"/>
    <x v="1"/>
    <s v="NUEVO"/>
    <s v="ENECNX"/>
    <d v="2026-07-10T09:52:36"/>
    <x v="2460"/>
    <n v="70754630"/>
    <s v="JHON FREDY OSSA OSSA"/>
    <s v="SIN DATOS"/>
    <s v="3117236061"/>
    <x v="2643"/>
    <x v="11"/>
    <s v="190318203208800006"/>
    <x v="11"/>
    <x v="1"/>
    <s v="SIN DATOS"/>
    <x v="0"/>
    <x v="1"/>
    <x v="1"/>
    <x v="2456"/>
    <s v="0 días 09:52"/>
    <x v="1770"/>
    <x v="0"/>
    <s v="SIN DATO"/>
    <s v="SIN DATO"/>
    <s v="SIN DATO"/>
    <s v="SIN DATO"/>
    <n v="-75.4745487"/>
    <n v="6.2931400999999996"/>
    <s v="SUR-ENE"/>
    <x v="1"/>
    <s v="1"/>
    <x v="0"/>
  </r>
  <r>
    <x v="2651"/>
    <x v="0"/>
    <s v="NUEVO"/>
    <s v="ENEDOM"/>
    <d v="2026-07-10T09:58:03"/>
    <x v="2461"/>
    <n v="1005462109"/>
    <s v="CARLOS YAMIR GARCIA LIZARAZO"/>
    <s v="SIN DATOS"/>
    <s v="3137814023"/>
    <x v="2644"/>
    <x v="4"/>
    <s v="190698200950359100"/>
    <x v="4"/>
    <x v="4"/>
    <s v="SIN DATOS"/>
    <x v="0"/>
    <x v="1"/>
    <x v="7"/>
    <x v="2457"/>
    <s v="0 días 09:58"/>
    <x v="1365"/>
    <x v="0"/>
    <s v="SIN DATO"/>
    <s v="SIN DATO"/>
    <s v="SIN DATO"/>
    <s v="SIN DATO"/>
    <n v="-75.192414279999994"/>
    <n v="6.10277812"/>
    <s v="SUR-ENE"/>
    <x v="1"/>
    <s v="1"/>
    <x v="0"/>
  </r>
  <r>
    <x v="2652"/>
    <x v="1"/>
    <s v="NUEVO"/>
    <s v="ENECNX"/>
    <d v="2026-07-10T10:01:27"/>
    <x v="2462"/>
    <n v="1037578570"/>
    <s v="LUIS FELIPE CHALARCA CAÑAS"/>
    <s v="SIN DATOS"/>
    <s v="3217562412"/>
    <x v="2645"/>
    <x v="11"/>
    <s v="190318203237400002"/>
    <x v="11"/>
    <x v="1"/>
    <s v="SIN DATOS"/>
    <x v="0"/>
    <x v="1"/>
    <x v="1"/>
    <x v="2458"/>
    <s v="0 días 10:01"/>
    <x v="346"/>
    <x v="0"/>
    <s v="SIN DATO"/>
    <s v="SIN DATO"/>
    <s v="SIN DATO"/>
    <s v="SIN DATO"/>
    <n v="-75.463255869999998"/>
    <n v="6.2842648900000002"/>
    <s v="SUR-ENE"/>
    <x v="1"/>
    <s v="1"/>
    <x v="0"/>
  </r>
  <r>
    <x v="2653"/>
    <x v="1"/>
    <s v="NUEVO"/>
    <s v="ENECNX"/>
    <d v="2026-07-10T10:01:29"/>
    <x v="2463"/>
    <n v="42765322"/>
    <s v="LUZ MARINA RUIZ QUICENO"/>
    <s v="4477888"/>
    <s v="3021191673"/>
    <x v="2646"/>
    <x v="13"/>
    <s v="045810204000190000"/>
    <x v="13"/>
    <x v="1"/>
    <s v="SIN DATOS"/>
    <x v="1"/>
    <x v="1"/>
    <x v="1"/>
    <x v="2459"/>
    <s v="0 días 10:01"/>
    <x v="346"/>
    <x v="0"/>
    <s v="SIN DATO"/>
    <s v="SIN DATO"/>
    <s v="SIN DATO"/>
    <s v="SIN DATO"/>
    <n v="-75.66048352"/>
    <n v="6.1770837099999998"/>
    <s v="SUR-ENE"/>
    <x v="2"/>
    <s v="1"/>
    <x v="0"/>
  </r>
  <r>
    <x v="2654"/>
    <x v="0"/>
    <s v="NUEVO"/>
    <s v="ENERES"/>
    <d v="2026-07-10T10:02:01"/>
    <x v="2464"/>
    <n v="71755842"/>
    <s v="RICARDO VALENCIA GARCIA"/>
    <s v="SIN DATOS"/>
    <s v="3228774338"/>
    <x v="2647"/>
    <x v="23"/>
    <s v="190761200426100112"/>
    <x v="23"/>
    <x v="2"/>
    <s v="Region Occidente"/>
    <x v="0"/>
    <x v="0"/>
    <x v="2"/>
    <x v="2460"/>
    <s v="0 días 10:02"/>
    <x v="1771"/>
    <x v="0"/>
    <s v="SIN DATO"/>
    <s v="SIN DATO"/>
    <s v="SIN DATO"/>
    <s v="SIN DATO"/>
    <n v="-75.746902000000006"/>
    <n v="6.4957859999999998"/>
    <s v="SUR-ENE"/>
    <x v="0"/>
    <s v="1"/>
    <x v="0"/>
  </r>
  <r>
    <x v="2655"/>
    <x v="0"/>
    <s v="NUEVO"/>
    <s v="ENERES"/>
    <d v="2026-07-10T10:05:57"/>
    <x v="2465"/>
    <n v="24813563"/>
    <s v="MARIA ASENED CARDENAS LOPEZ"/>
    <s v="SIN DATOS"/>
    <s v="3005222748"/>
    <x v="2648"/>
    <x v="13"/>
    <s v="122001039810000102"/>
    <x v="13"/>
    <x v="2"/>
    <s v="Revisor Instal. Regadas Metrosur"/>
    <x v="0"/>
    <x v="0"/>
    <x v="2"/>
    <x v="2461"/>
    <s v="0 días 10:05"/>
    <x v="1772"/>
    <x v="0"/>
    <s v="SIN DATO"/>
    <s v="SIN DATO"/>
    <s v="SIN DATO"/>
    <s v="SIN DATO"/>
    <n v="-75.526641999999995"/>
    <n v="6.2285579999999996"/>
    <s v="SUR-ENE"/>
    <x v="2"/>
    <s v="1"/>
    <x v="0"/>
  </r>
  <r>
    <x v="2656"/>
    <x v="0"/>
    <s v="NUEVO"/>
    <s v="ENEDOM"/>
    <d v="2026-07-10T10:06:19"/>
    <x v="2466"/>
    <n v="1036688431"/>
    <s v="ALEJANDRO VELASQUEZ GALEANO"/>
    <s v="SIN DATOS"/>
    <s v="3146536589"/>
    <x v="2649"/>
    <x v="53"/>
    <s v="190044100067630003"/>
    <x v="53"/>
    <x v="4"/>
    <s v="SIN DATOS"/>
    <x v="1"/>
    <x v="1"/>
    <x v="4"/>
    <x v="2462"/>
    <s v="0 días 10:06"/>
    <x v="1773"/>
    <x v="0"/>
    <s v="SIN DATO"/>
    <s v="SIN DATO"/>
    <s v="SIN DATO"/>
    <s v="SIN DATO"/>
    <n v="-75.853009"/>
    <n v="6.302581"/>
    <s v="SUR-ENE"/>
    <x v="0"/>
    <s v="1"/>
    <x v="0"/>
  </r>
  <r>
    <x v="2657"/>
    <x v="1"/>
    <s v="NUEVO"/>
    <s v="ENECNX"/>
    <d v="2026-07-10T10:08:14"/>
    <x v="2467"/>
    <n v="1000207750"/>
    <s v="SEBASTIAN GOMEZ PEREZ"/>
    <s v="SIN DATOS"/>
    <s v="3147308627"/>
    <x v="2650"/>
    <x v="44"/>
    <s v="022217007400020902"/>
    <x v="44"/>
    <x v="1"/>
    <s v="SIN DATOS"/>
    <x v="1"/>
    <x v="1"/>
    <x v="1"/>
    <x v="2463"/>
    <s v="0 días 10:08"/>
    <x v="1774"/>
    <x v="0"/>
    <s v="SIN DATO"/>
    <s v="SIN DATO"/>
    <s v="SIN DATO"/>
    <s v="SIN DATO"/>
    <n v="-75.574054000000004"/>
    <n v="6.1755149999999999"/>
    <s v="SUR-ENE"/>
    <x v="2"/>
    <s v="1"/>
    <x v="0"/>
  </r>
  <r>
    <x v="2658"/>
    <x v="0"/>
    <s v="NUEVO"/>
    <s v="ENERES"/>
    <d v="2026-07-10T10:09:23"/>
    <x v="2468"/>
    <n v="1041177176"/>
    <s v="SANDRA PATRICIA CIFUENTES TUBERQUIA"/>
    <s v="SIN DATOS"/>
    <s v="3232864164"/>
    <x v="2651"/>
    <x v="48"/>
    <s v="190306200703080008"/>
    <x v="48"/>
    <x v="2"/>
    <s v="Region Occidente"/>
    <x v="0"/>
    <x v="0"/>
    <x v="2"/>
    <x v="2464"/>
    <s v="0 días 10:09"/>
    <x v="1775"/>
    <x v="0"/>
    <s v="SIN DATO"/>
    <s v="SIN DATO"/>
    <s v="SIN DATO"/>
    <s v="SIN DATO"/>
    <n v="-75.936247600000002"/>
    <n v="6.6414522800000002"/>
    <s v="SUR-ENE"/>
    <x v="0"/>
    <s v="1"/>
    <x v="0"/>
  </r>
  <r>
    <x v="2659"/>
    <x v="0"/>
    <s v="NUEVO"/>
    <s v="ENEDOM"/>
    <d v="2026-07-10T10:13:04"/>
    <x v="2469"/>
    <n v="1112904203"/>
    <s v="EDIANI YURLEDIS ARCILA SALINAS"/>
    <s v="SIN DATOS"/>
    <s v="3106429140"/>
    <x v="2652"/>
    <x v="21"/>
    <s v="190378100030560010"/>
    <x v="21"/>
    <x v="4"/>
    <s v="SIN DATOS"/>
    <x v="1"/>
    <x v="1"/>
    <x v="4"/>
    <x v="2465"/>
    <s v="0 días 10:13"/>
    <x v="1776"/>
    <x v="0"/>
    <s v="SIN DATO"/>
    <s v="SIN DATO"/>
    <s v="SIN DATO"/>
    <s v="SIN DATO"/>
    <n v="-74.716154639999999"/>
    <n v="7.0672710199999997"/>
    <s v="SUR-ENE"/>
    <x v="4"/>
    <s v="1"/>
    <x v="0"/>
  </r>
  <r>
    <x v="2660"/>
    <x v="1"/>
    <s v="NUEVO"/>
    <s v="ENECNX"/>
    <d v="2026-07-10T10:13:47"/>
    <x v="2470"/>
    <n v="12557184"/>
    <s v="PEDRO ENRIQUE MEJIA MANJARRES"/>
    <s v="SIN DATOS"/>
    <s v="3206885507"/>
    <x v="2653"/>
    <x v="58"/>
    <s v="016313202000370000"/>
    <x v="58"/>
    <x v="1"/>
    <s v="SIN DATOS"/>
    <x v="1"/>
    <x v="1"/>
    <x v="1"/>
    <x v="2466"/>
    <s v="0 días 10:13"/>
    <x v="682"/>
    <x v="0"/>
    <s v="SIN DATO"/>
    <s v="SIN DATO"/>
    <s v="SIN DATO"/>
    <s v="SIN DATO"/>
    <n v="-75.605371000000005"/>
    <n v="6.1451529999999996"/>
    <s v="SUR-ENE"/>
    <x v="2"/>
    <s v="1"/>
    <x v="0"/>
  </r>
  <r>
    <x v="2661"/>
    <x v="0"/>
    <s v="NUEVO"/>
    <s v="ENERES"/>
    <d v="2026-07-10T10:14:16"/>
    <x v="2471"/>
    <n v="1039086467"/>
    <s v="JORGE LUIS JULIO MORALES"/>
    <s v="SIN DATOS"/>
    <s v="3215854627"/>
    <x v="2654"/>
    <x v="13"/>
    <s v="055216220100030101"/>
    <x v="13"/>
    <x v="2"/>
    <s v="Revisor Instal. Regadas Metrosur"/>
    <x v="1"/>
    <x v="0"/>
    <x v="3"/>
    <x v="2467"/>
    <s v="0 días 10:14"/>
    <x v="105"/>
    <x v="0"/>
    <s v="SIN DATO"/>
    <s v="SIN DATO"/>
    <s v="SIN DATO"/>
    <s v="SIN DATO"/>
    <n v="-75.541715999999994"/>
    <n v="6.2410059999999996"/>
    <s v="SUR-ENE"/>
    <x v="2"/>
    <s v="1"/>
    <x v="0"/>
  </r>
  <r>
    <x v="2662"/>
    <x v="0"/>
    <s v="NUEVO"/>
    <s v="ENEDOM"/>
    <d v="2026-07-10T10:30:43"/>
    <x v="2472"/>
    <n v="21548883"/>
    <s v="ARNOBIA DEL SOCORRO SANCHEZ"/>
    <s v="SIN DATOS"/>
    <s v="3023166327"/>
    <x v="2655"/>
    <x v="13"/>
    <s v="054918229370360000"/>
    <x v="13"/>
    <x v="4"/>
    <s v="SIN DATOS"/>
    <x v="1"/>
    <x v="1"/>
    <x v="4"/>
    <x v="2468"/>
    <s v="0 días 10:30"/>
    <x v="188"/>
    <x v="0"/>
    <s v="SIN DATO"/>
    <s v="SIN DATO"/>
    <s v="SIN DATO"/>
    <s v="SIN DATO"/>
    <n v="-75.615632000000005"/>
    <n v="6.2624380000000004"/>
    <s v="SUR-ENE"/>
    <x v="2"/>
    <s v="1"/>
    <x v="0"/>
  </r>
  <r>
    <x v="2663"/>
    <x v="0"/>
    <s v="NUEVO"/>
    <s v="ENEDOM"/>
    <d v="2026-07-10T10:33:51"/>
    <x v="2473"/>
    <n v="32496040"/>
    <s v="LUZ ELENA CARDONA DE PUERTA"/>
    <s v="5510880"/>
    <s v="3043342850"/>
    <x v="2656"/>
    <x v="11"/>
    <s v="190318101228500001"/>
    <x v="11"/>
    <x v="4"/>
    <s v="SIN DATOS"/>
    <x v="1"/>
    <x v="1"/>
    <x v="4"/>
    <x v="2469"/>
    <s v="0 días 10:33"/>
    <x v="34"/>
    <x v="0"/>
    <s v="SIN DATO"/>
    <s v="SIN DATO"/>
    <s v="SIN DATO"/>
    <s v="SIN DATO"/>
    <n v="-75.442384059999995"/>
    <n v="6.2755037099999997"/>
    <s v="SUR-ENE"/>
    <x v="1"/>
    <s v="1"/>
    <x v="0"/>
  </r>
  <r>
    <x v="2664"/>
    <x v="1"/>
    <s v="NUEVO"/>
    <s v="ENECNX"/>
    <d v="2026-07-10T10:37:00"/>
    <x v="2474"/>
    <n v="901387801"/>
    <s v="DESUR ENVIGADO"/>
    <s v="4801300"/>
    <s v="3117716674"/>
    <x v="2657"/>
    <x v="44"/>
    <s v="125004095608000101"/>
    <x v="44"/>
    <x v="1"/>
    <s v="SIN DATOS"/>
    <x v="0"/>
    <x v="1"/>
    <x v="1"/>
    <x v="2470"/>
    <s v="0 días 10:37"/>
    <x v="1777"/>
    <x v="0"/>
    <s v="SIN DATO"/>
    <s v="SIN DATO"/>
    <s v="SIN DATO"/>
    <s v="SIN DATO"/>
    <n v="-75.535230999999996"/>
    <n v="6.1510360000000004"/>
    <s v="SUR-ENE"/>
    <x v="2"/>
    <s v="1"/>
    <x v="0"/>
  </r>
  <r>
    <x v="2665"/>
    <x v="0"/>
    <s v="NUEVO"/>
    <s v="ENEDOM"/>
    <d v="2026-07-10T10:39:06"/>
    <x v="2475"/>
    <n v="1036656681"/>
    <s v="HENRY ANDRES RUEDA GARCIA"/>
    <s v="SIN DATOS"/>
    <s v="3012574607"/>
    <x v="2658"/>
    <x v="6"/>
    <s v="075514208000141155"/>
    <x v="6"/>
    <x v="4"/>
    <s v="SIN DATOS"/>
    <x v="1"/>
    <x v="1"/>
    <x v="4"/>
    <x v="2471"/>
    <s v="0 días 10:39"/>
    <x v="1778"/>
    <x v="0"/>
    <s v="SIN DATO"/>
    <s v="SIN DATO"/>
    <s v="SIN DATO"/>
    <s v="SIN DATO"/>
    <n v="-75.609866229999994"/>
    <n v="6.1768508500000001"/>
    <s v="SUR-ENE"/>
    <x v="2"/>
    <s v="1"/>
    <x v="0"/>
  </r>
  <r>
    <x v="2666"/>
    <x v="0"/>
    <s v="NUEVO"/>
    <s v="ENEDOM"/>
    <d v="2026-07-10T10:42:19"/>
    <x v="2476"/>
    <n v="21792188"/>
    <s v="ARACELLY MARIA TORO TORRES"/>
    <s v="SIN DATOS"/>
    <s v="3117179547"/>
    <x v="2659"/>
    <x v="78"/>
    <s v="190347100012750001"/>
    <x v="77"/>
    <x v="4"/>
    <s v="SIN DATOS"/>
    <x v="1"/>
    <x v="1"/>
    <x v="4"/>
    <x v="2472"/>
    <s v="0 días 10:42"/>
    <x v="1233"/>
    <x v="0"/>
    <s v="SIN DATO"/>
    <s v="SIN DATO"/>
    <s v="SIN DATO"/>
    <s v="SIN DATO"/>
    <n v="-75.728466019999999"/>
    <n v="6.2096282299999999"/>
    <s v="SUR-ENE"/>
    <x v="3"/>
    <s v="1"/>
    <x v="0"/>
  </r>
  <r>
    <x v="2667"/>
    <x v="3"/>
    <s v="NUEVO"/>
    <s v="ENEMVI"/>
    <d v="2026-07-10T10:44:28"/>
    <x v="2477"/>
    <n v="71451334"/>
    <s v="LUIS FERNANDO CANO SALAZAR"/>
    <s v="SIN DATOS"/>
    <s v="3243862122"/>
    <x v="2660"/>
    <x v="70"/>
    <s v="190425200514360000"/>
    <x v="70"/>
    <x v="5"/>
    <s v="SIN DATOS"/>
    <x v="0"/>
    <x v="1"/>
    <x v="8"/>
    <x v="2473"/>
    <s v="0 días 10:44"/>
    <x v="1779"/>
    <x v="0"/>
    <s v="SIN DATO"/>
    <s v="SIN DATO"/>
    <s v="SIN DATO"/>
    <s v="SIN DATO"/>
    <n v="-74.660652630000001"/>
    <n v="6.6012821300000004"/>
    <s v="SUR-ENE"/>
    <x v="4"/>
    <s v="1"/>
    <x v="0"/>
  </r>
  <r>
    <x v="2668"/>
    <x v="5"/>
    <s v="NUEVO"/>
    <s v="VISITA"/>
    <d v="2026-07-10T10:50:08"/>
    <x v="2478"/>
    <n v="43619823"/>
    <s v="LINA CARRILLO"/>
    <s v="2580558"/>
    <s v="3019324923"/>
    <x v="2661"/>
    <x v="44"/>
    <s v="023216407300400403"/>
    <x v="44"/>
    <x v="12"/>
    <s v="Movilidad Eléctrica Metrosur"/>
    <x v="1"/>
    <x v="0"/>
    <x v="9"/>
    <x v="2474"/>
    <s v="0 días 10:50"/>
    <x v="2"/>
    <x v="1"/>
    <s v="SIN DATO"/>
    <s v="SIN DATO"/>
    <s v="SIN DATO"/>
    <s v="SIN DATO"/>
    <m/>
    <m/>
    <s v="SUR-ENE"/>
    <x v="2"/>
    <s v="1"/>
    <x v="1"/>
  </r>
  <r>
    <x v="2669"/>
    <x v="0"/>
    <s v="NUEVO"/>
    <s v="ENEDOM"/>
    <d v="2026-07-10T10:52:01"/>
    <x v="2479"/>
    <n v="44007090"/>
    <s v="MARTHA CECILIA QUINTERO SERNA"/>
    <s v="2210923"/>
    <s v="3192346040"/>
    <x v="2662"/>
    <x v="13"/>
    <s v="053226557000220301"/>
    <x v="13"/>
    <x v="4"/>
    <s v="SIN DATOS"/>
    <x v="1"/>
    <x v="1"/>
    <x v="4"/>
    <x v="2475"/>
    <s v="0 días 10:52"/>
    <x v="250"/>
    <x v="0"/>
    <s v="SIN DATO"/>
    <s v="SIN DATO"/>
    <s v="SIN DATO"/>
    <s v="SIN DATO"/>
    <n v="-75.555272049999999"/>
    <n v="6.2295839300000004"/>
    <s v="SUR-ENE"/>
    <x v="2"/>
    <s v="1"/>
    <x v="0"/>
  </r>
  <r>
    <x v="2670"/>
    <x v="0"/>
    <s v="NUEVO"/>
    <s v="ENEDOM"/>
    <d v="2026-07-10T10:54:53"/>
    <x v="2480"/>
    <n v="70076020"/>
    <s v="OSCAR ALBERTO GIRALDO SUAREZ"/>
    <s v="SIN DATOS"/>
    <s v="3215778083"/>
    <x v="2663"/>
    <x v="13"/>
    <s v="054929208500210000"/>
    <x v="13"/>
    <x v="4"/>
    <s v="SIN DATOS"/>
    <x v="1"/>
    <x v="1"/>
    <x v="4"/>
    <x v="2476"/>
    <s v="0 días 10:54"/>
    <x v="420"/>
    <x v="0"/>
    <s v="SIN DATO"/>
    <s v="SIN DATO"/>
    <s v="SIN DATO"/>
    <s v="SIN DATO"/>
    <n v="-75.613527000000005"/>
    <n v="6.2634809999999996"/>
    <s v="SUR-ENE"/>
    <x v="2"/>
    <s v="1"/>
    <x v="0"/>
  </r>
  <r>
    <x v="2671"/>
    <x v="1"/>
    <s v="NUEVO"/>
    <s v="ENECNX"/>
    <d v="2026-07-10T10:55:53"/>
    <x v="2481"/>
    <n v="1041228898"/>
    <s v="NELSON ENRIQUE ZULUAGA BOTERO"/>
    <s v="SIN DATOS"/>
    <s v="3058926973"/>
    <x v="2664"/>
    <x v="5"/>
    <s v="181051904000000005"/>
    <x v="5"/>
    <x v="1"/>
    <s v="SIN DATOS"/>
    <x v="0"/>
    <x v="1"/>
    <x v="1"/>
    <x v="2477"/>
    <s v="0 días 10:55"/>
    <x v="1593"/>
    <x v="0"/>
    <s v="SIN DATO"/>
    <s v="SIN DATO"/>
    <s v="SIN DATO"/>
    <s v="SIN DATO"/>
    <n v="-75.223253819999996"/>
    <n v="6.2038364499999998"/>
    <s v="SUR-ENE"/>
    <x v="1"/>
    <s v="1"/>
    <x v="0"/>
  </r>
  <r>
    <x v="2672"/>
    <x v="3"/>
    <s v="NUEVO"/>
    <s v="ENEMVI"/>
    <d v="2026-07-10T10:56:07"/>
    <x v="2482"/>
    <n v="1056805891"/>
    <s v="DAHIAN CASTIBLANCO"/>
    <s v="SIN DATOS"/>
    <s v="3138469747"/>
    <x v="2665"/>
    <x v="39"/>
    <s v="190034100114638000"/>
    <x v="39"/>
    <x v="5"/>
    <s v="SIN DATOS"/>
    <x v="1"/>
    <x v="1"/>
    <x v="5"/>
    <x v="2478"/>
    <s v="0 días 10:56"/>
    <x v="1780"/>
    <x v="0"/>
    <s v="SIN DATO"/>
    <s v="SIN DATO"/>
    <s v="SIN DATO"/>
    <s v="SIN DATO"/>
    <n v="-75.877010819999995"/>
    <n v="5.6629776100000004"/>
    <s v="SUR-ENE"/>
    <x v="3"/>
    <s v="1"/>
    <x v="0"/>
  </r>
  <r>
    <x v="2673"/>
    <x v="0"/>
    <s v="NUEVO"/>
    <s v="ENEDOM"/>
    <d v="2026-07-10T10:57:19"/>
    <x v="2483"/>
    <n v="43485189"/>
    <s v="EVANGELINA  ECHAVARRIA ORTIZ"/>
    <s v="SIN DATOS"/>
    <s v="3218828774"/>
    <x v="2666"/>
    <x v="89"/>
    <s v="190840100018400002"/>
    <x v="87"/>
    <x v="4"/>
    <s v="SIN DATOS"/>
    <x v="1"/>
    <x v="1"/>
    <x v="4"/>
    <x v="2479"/>
    <s v="0 días 10:57"/>
    <x v="355"/>
    <x v="0"/>
    <s v="SIN DATO"/>
    <s v="SIN DATO"/>
    <s v="SIN DATO"/>
    <s v="SIN DATO"/>
    <n v="-76.171496899999994"/>
    <n v="6.9015963999999999"/>
    <s v="SUR-ENE"/>
    <x v="0"/>
    <s v="1"/>
    <x v="0"/>
  </r>
  <r>
    <x v="2674"/>
    <x v="1"/>
    <s v="NUEVO"/>
    <s v="ENECNX"/>
    <d v="2026-07-10T10:57:53"/>
    <x v="2484"/>
    <n v="15261483"/>
    <s v="PORFIRIO DE JESUS ARANGO ORTIZ"/>
    <s v="SIN DATOS"/>
    <s v="3227935972"/>
    <x v="2667"/>
    <x v="52"/>
    <s v="190740100021430001"/>
    <x v="52"/>
    <x v="1"/>
    <s v="SIN DATOS"/>
    <x v="1"/>
    <x v="1"/>
    <x v="1"/>
    <x v="2480"/>
    <s v="0 días 10:57"/>
    <x v="1781"/>
    <x v="0"/>
    <s v="SIN DATO"/>
    <s v="SIN DATO"/>
    <s v="SIN DATO"/>
    <s v="SIN DATO"/>
    <n v="-75.784599"/>
    <n v="6.2919220999999999"/>
    <s v="SUR-ENE"/>
    <x v="0"/>
    <s v="1"/>
    <x v="0"/>
  </r>
  <r>
    <x v="2675"/>
    <x v="0"/>
    <s v="NUEVO"/>
    <s v="ENEDOM"/>
    <d v="2026-07-10T11:02:05"/>
    <x v="2485"/>
    <n v="1040490241"/>
    <s v="KATHERINE MEJIA GIL"/>
    <s v="SIN DATOS"/>
    <s v="3226826842"/>
    <x v="2668"/>
    <x v="21"/>
    <s v="190736105423875000"/>
    <x v="21"/>
    <x v="4"/>
    <s v="SIN DATOS"/>
    <x v="1"/>
    <x v="1"/>
    <x v="4"/>
    <x v="2481"/>
    <s v="0 días 11:02"/>
    <x v="1389"/>
    <x v="0"/>
    <s v="SIN DATO"/>
    <s v="SIN DATO"/>
    <s v="SIN DATO"/>
    <s v="SIN DATO"/>
    <n v="-74.718316669999993"/>
    <n v="7.0762435000000004"/>
    <s v="SUR-ENE"/>
    <x v="4"/>
    <s v="1"/>
    <x v="0"/>
  </r>
  <r>
    <x v="2676"/>
    <x v="0"/>
    <s v="NUEVO"/>
    <s v="ENEDOM"/>
    <d v="2026-07-10T11:04:45"/>
    <x v="2486"/>
    <n v="52893190"/>
    <s v="DIANA MILENA RINCON HERRERA"/>
    <s v="SIN DATOS"/>
    <s v="3008280278"/>
    <x v="2669"/>
    <x v="13"/>
    <s v="054929349100310301"/>
    <x v="13"/>
    <x v="4"/>
    <s v="SIN DATOS"/>
    <x v="1"/>
    <x v="1"/>
    <x v="4"/>
    <x v="2482"/>
    <s v="0 días 11:04"/>
    <x v="543"/>
    <x v="0"/>
    <s v="SIN DATO"/>
    <s v="SIN DATO"/>
    <s v="SIN DATO"/>
    <s v="SIN DATO"/>
    <n v="-75.612952780000001"/>
    <n v="6.2655808899999998"/>
    <s v="SUR-ENE"/>
    <x v="2"/>
    <s v="1"/>
    <x v="0"/>
  </r>
  <r>
    <x v="2677"/>
    <x v="1"/>
    <s v="NUEVO"/>
    <s v="ENECNX"/>
    <d v="2026-07-10T11:09:46"/>
    <x v="2487"/>
    <n v="71117286"/>
    <s v="JAIME ALONSO OSORIO NARVAEZ"/>
    <s v="SIN DATOS"/>
    <s v="3196941981"/>
    <x v="2670"/>
    <x v="14"/>
    <s v="900051480002205674"/>
    <x v="14"/>
    <x v="1"/>
    <s v="SIN DATOS"/>
    <x v="1"/>
    <x v="1"/>
    <x v="1"/>
    <x v="2483"/>
    <s v="0 días 11:09"/>
    <x v="1252"/>
    <x v="0"/>
    <s v="SIN DATO"/>
    <s v="SIN DATO"/>
    <s v="SIN DATO"/>
    <s v="SIN DATO"/>
    <n v="-75.263937635999994"/>
    <n v="5.9795093240000501"/>
    <s v="SUR-ENE"/>
    <x v="1"/>
    <s v="1"/>
    <x v="0"/>
  </r>
  <r>
    <x v="2678"/>
    <x v="1"/>
    <s v="NUEVO"/>
    <s v="ENECNX"/>
    <d v="2026-07-10T11:14:21"/>
    <x v="2488"/>
    <n v="70000993"/>
    <s v="LUIS FERNANDO HENAO GALLEGO"/>
    <s v="2275973"/>
    <s v="3103430515"/>
    <x v="2671"/>
    <x v="6"/>
    <s v="078427007000280000"/>
    <x v="6"/>
    <x v="1"/>
    <s v="SIN DATOS"/>
    <x v="1"/>
    <x v="1"/>
    <x v="1"/>
    <x v="2484"/>
    <s v="0 días 11:14"/>
    <x v="1782"/>
    <x v="0"/>
    <s v="SIN DATO"/>
    <s v="SIN DATO"/>
    <s v="SIN DATO"/>
    <s v="SIN DATO"/>
    <n v="-75.588308659999996"/>
    <n v="6.1929745"/>
    <s v="SUR-ENE"/>
    <x v="2"/>
    <s v="1"/>
    <x v="0"/>
  </r>
  <r>
    <x v="2679"/>
    <x v="0"/>
    <s v="NUEVO"/>
    <s v="ENEDOM"/>
    <d v="2026-07-10T11:17:24"/>
    <x v="2489"/>
    <n v="43436456"/>
    <s v="ESPERANZA AVENDAÑO ALARCON"/>
    <s v="SIN DATOS"/>
    <s v="3213374720"/>
    <x v="2672"/>
    <x v="68"/>
    <s v="190190100330300201"/>
    <x v="68"/>
    <x v="4"/>
    <s v="SIN DATOS"/>
    <x v="1"/>
    <x v="1"/>
    <x v="4"/>
    <x v="2485"/>
    <s v="0 días 11:17"/>
    <x v="1783"/>
    <x v="0"/>
    <s v="SIN DATO"/>
    <s v="SIN DATO"/>
    <s v="SIN DATO"/>
    <s v="SIN DATO"/>
    <n v="-75.086556239999993"/>
    <n v="6.53668681"/>
    <s v="SUR-ENE"/>
    <x v="4"/>
    <s v="1"/>
    <x v="0"/>
  </r>
  <r>
    <x v="2680"/>
    <x v="1"/>
    <s v="NUEVO"/>
    <s v="ENECNX"/>
    <d v="2026-07-10T11:18:55"/>
    <x v="2490"/>
    <n v="1015277485"/>
    <s v="AURA CRISTINA ACEBEDO ARDILA"/>
    <s v="SIN DATOS"/>
    <s v="3224384085"/>
    <x v="2673"/>
    <x v="67"/>
    <s v="190036200529100001"/>
    <x v="67"/>
    <x v="1"/>
    <s v="SIN DATOS"/>
    <x v="0"/>
    <x v="1"/>
    <x v="1"/>
    <x v="2486"/>
    <s v="0 días 11:18"/>
    <x v="1784"/>
    <x v="0"/>
    <s v="SIN DATO"/>
    <s v="SIN DATO"/>
    <s v="SIN DATO"/>
    <s v="SIN DATO"/>
    <n v="-75.714855240000006"/>
    <n v="6.0982303800000004"/>
    <s v="SUR-ENE"/>
    <x v="3"/>
    <s v="1"/>
    <x v="0"/>
  </r>
  <r>
    <x v="2681"/>
    <x v="0"/>
    <s v="NUEVO"/>
    <s v="ENEDOM"/>
    <d v="2026-07-10T11:22:02"/>
    <x v="2491"/>
    <n v="6583746"/>
    <s v="YUDYTH COROMOTO ZERPA CEGERA"/>
    <s v="SIN DATOS"/>
    <s v="3015840200"/>
    <x v="2674"/>
    <x v="13"/>
    <s v="055127006500190108"/>
    <x v="13"/>
    <x v="4"/>
    <s v="SIN DATOS"/>
    <x v="1"/>
    <x v="1"/>
    <x v="4"/>
    <x v="2487"/>
    <s v="0 días 11:22"/>
    <x v="1785"/>
    <x v="0"/>
    <s v="SIN DATO"/>
    <s v="SIN DATO"/>
    <s v="SIN DATO"/>
    <s v="SIN DATO"/>
    <n v="-75.538809259999994"/>
    <n v="6.2418276700000002"/>
    <s v="SUR-ENE"/>
    <x v="2"/>
    <s v="1"/>
    <x v="0"/>
  </r>
  <r>
    <x v="2682"/>
    <x v="1"/>
    <s v="NUEVO"/>
    <s v="ENECNX"/>
    <d v="2026-07-10T11:23:17"/>
    <x v="2492"/>
    <n v="1214738654"/>
    <s v="DEIVY RODRIGUEZ HINCAPIE"/>
    <s v="SIN DATOS"/>
    <s v="3126513373"/>
    <x v="2675"/>
    <x v="13"/>
    <s v="051420204000260000"/>
    <x v="13"/>
    <x v="1"/>
    <s v="SIN DATOS"/>
    <x v="1"/>
    <x v="1"/>
    <x v="1"/>
    <x v="2488"/>
    <s v="0 días 11:23"/>
    <x v="271"/>
    <x v="0"/>
    <s v="SIN DATO"/>
    <s v="SIN DATO"/>
    <s v="SIN DATO"/>
    <s v="SIN DATO"/>
    <n v="-75.567166"/>
    <n v="6.2143280000000001"/>
    <s v="SUR-ENE"/>
    <x v="2"/>
    <s v="1"/>
    <x v="0"/>
  </r>
  <r>
    <x v="2683"/>
    <x v="0"/>
    <s v="NUEVO"/>
    <s v="ENEDOM"/>
    <d v="2026-07-10T11:24:34"/>
    <x v="2493"/>
    <n v="71796225"/>
    <s v="ARLEY RUIZ ZAPATA"/>
    <s v="SIN DATOS"/>
    <s v="3017138126"/>
    <x v="2676"/>
    <x v="13"/>
    <s v="085217008000260201"/>
    <x v="13"/>
    <x v="4"/>
    <s v="SIN DATOS"/>
    <x v="1"/>
    <x v="1"/>
    <x v="4"/>
    <x v="2489"/>
    <s v="0 días 11:24"/>
    <x v="1786"/>
    <x v="0"/>
    <s v="SIN DATO"/>
    <s v="SIN DATO"/>
    <s v="SIN DATO"/>
    <s v="SIN DATO"/>
    <n v="-75.632707999999994"/>
    <n v="6.2740830000000001"/>
    <s v="SUR-ENE"/>
    <x v="2"/>
    <s v="1"/>
    <x v="0"/>
  </r>
  <r>
    <x v="2684"/>
    <x v="1"/>
    <s v="NUEVO"/>
    <s v="ENECNX"/>
    <d v="2026-07-10T11:26:47"/>
    <x v="2494"/>
    <n v="43681732"/>
    <s v="YUDY ASTRID ZAPATA IDARRAGA"/>
    <s v="SIN DATOS"/>
    <s v="3172674303"/>
    <x v="2677"/>
    <x v="27"/>
    <s v="003427001000950109"/>
    <x v="27"/>
    <x v="1"/>
    <s v="SIN DATOS"/>
    <x v="1"/>
    <x v="1"/>
    <x v="1"/>
    <x v="2490"/>
    <s v="0 días 11:26"/>
    <x v="1077"/>
    <x v="0"/>
    <s v="SIN DATO"/>
    <s v="SIN DATO"/>
    <s v="SIN DATO"/>
    <s v="SIN DATO"/>
    <n v="-75.634155410000005"/>
    <n v="6.0899491499999998"/>
    <s v="SUR-ENE"/>
    <x v="2"/>
    <s v="1"/>
    <x v="0"/>
  </r>
  <r>
    <x v="2685"/>
    <x v="3"/>
    <s v="NUEVO"/>
    <s v="ENEMVI"/>
    <d v="2026-07-10T11:28:45"/>
    <x v="2495"/>
    <n v="98561438"/>
    <s v="ISRAEL ANTONIO OSPINA GRISALES"/>
    <s v="SIN DATOS"/>
    <s v="3044385013"/>
    <x v="2678"/>
    <x v="6"/>
    <s v="163012615000000001"/>
    <x v="6"/>
    <x v="5"/>
    <s v="SIN DATOS"/>
    <x v="1"/>
    <x v="1"/>
    <x v="5"/>
    <x v="2491"/>
    <s v="0 días 11:28"/>
    <x v="1787"/>
    <x v="0"/>
    <s v="SIN DATO"/>
    <s v="SIN DATO"/>
    <s v="SIN DATO"/>
    <s v="SIN DATO"/>
    <n v="-75.617248140000001"/>
    <n v="6.1873181400000004"/>
    <s v="SUR-ENE"/>
    <x v="2"/>
    <s v="1"/>
    <x v="0"/>
  </r>
  <r>
    <x v="2686"/>
    <x v="3"/>
    <s v="NUEVO"/>
    <s v="ENEMVI"/>
    <d v="2026-07-10T11:29:08"/>
    <x v="2496"/>
    <n v="1000763062"/>
    <s v="MIGUEL ANGEL MORENO RODAS"/>
    <s v="SIN DATOS"/>
    <s v="3183584396"/>
    <x v="2679"/>
    <x v="72"/>
    <s v="159112450000000000"/>
    <x v="72"/>
    <x v="5"/>
    <s v="SIN DATOS"/>
    <x v="1"/>
    <x v="1"/>
    <x v="5"/>
    <x v="2492"/>
    <s v="0 días 11:29"/>
    <x v="1788"/>
    <x v="0"/>
    <s v="SIN DATO"/>
    <s v="SIN DATO"/>
    <s v="SIN DATO"/>
    <s v="SIN DATO"/>
    <n v="-75.630981739999996"/>
    <n v="6.1185446199999998"/>
    <s v="SUR-ENE"/>
    <x v="2"/>
    <s v="1"/>
    <x v="0"/>
  </r>
  <r>
    <x v="2687"/>
    <x v="0"/>
    <s v="NUEVO"/>
    <s v="ENERES"/>
    <d v="2026-07-10T11:32:37"/>
    <x v="2497"/>
    <n v="1037236630"/>
    <s v="YUDI PAOLA ESPINOSA CARDONA"/>
    <s v="SIN DATOS"/>
    <s v="3117046961"/>
    <x v="2680"/>
    <x v="49"/>
    <s v="382223406000010201"/>
    <x v="49"/>
    <x v="2"/>
    <s v="Revisor Instalac. Regadas Oriente"/>
    <x v="1"/>
    <x v="0"/>
    <x v="3"/>
    <x v="2493"/>
    <s v="0 días 11:32"/>
    <x v="1789"/>
    <x v="0"/>
    <s v="SIN DATO"/>
    <s v="SIN DATO"/>
    <s v="SIN DATO"/>
    <s v="SIN DATO"/>
    <n v="-75.157791709999998"/>
    <n v="6.2307269999999999"/>
    <s v="SUR-ENE"/>
    <x v="1"/>
    <s v="1"/>
    <x v="0"/>
  </r>
  <r>
    <x v="2688"/>
    <x v="0"/>
    <s v="NUEVO"/>
    <s v="ENEDOM"/>
    <d v="2026-07-10T11:33:02"/>
    <x v="2498"/>
    <n v="43436456"/>
    <s v="ESPERANZA AVENDAÑO ALARCON"/>
    <s v="SIN DATOS"/>
    <s v="3213374720"/>
    <x v="2681"/>
    <x v="68"/>
    <s v="190190100330300202"/>
    <x v="68"/>
    <x v="4"/>
    <s v="SIN DATOS"/>
    <x v="1"/>
    <x v="1"/>
    <x v="4"/>
    <x v="2494"/>
    <s v="0 días 11:33"/>
    <x v="1790"/>
    <x v="0"/>
    <s v="SIN DATO"/>
    <s v="SIN DATO"/>
    <s v="SIN DATO"/>
    <s v="SIN DATO"/>
    <n v="-75.086556239999993"/>
    <n v="6.53668681"/>
    <s v="SUR-ENE"/>
    <x v="4"/>
    <s v="1"/>
    <x v="0"/>
  </r>
  <r>
    <x v="2689"/>
    <x v="3"/>
    <s v="NUEVO"/>
    <s v="ENEMVI"/>
    <d v="2026-07-10T11:34:22"/>
    <x v="2499"/>
    <n v="43487716"/>
    <s v="MARIA OMAIRA CARO TABORDA"/>
    <s v="SIN DATOS"/>
    <s v="3182944676"/>
    <x v="2682"/>
    <x v="13"/>
    <s v="117004645905000000"/>
    <x v="13"/>
    <x v="5"/>
    <s v="SIN DATOS"/>
    <x v="1"/>
    <x v="1"/>
    <x v="5"/>
    <x v="2495"/>
    <s v="0 días 11:34"/>
    <x v="1791"/>
    <x v="0"/>
    <s v="SIN DATO"/>
    <s v="SIN DATO"/>
    <s v="SIN DATO"/>
    <s v="SIN DATO"/>
    <n v="-75.635062500000004"/>
    <n v="6.2475926900000003"/>
    <s v="SUR-ENE"/>
    <x v="2"/>
    <s v="1"/>
    <x v="0"/>
  </r>
  <r>
    <x v="2690"/>
    <x v="5"/>
    <s v="NUEVO"/>
    <s v="VISITA"/>
    <d v="2026-07-10T11:34:29"/>
    <x v="2500"/>
    <n v="1152226900"/>
    <s v="JULIAN LONDOAO MARTINEZ"/>
    <s v="3038177"/>
    <s v="3006192368"/>
    <x v="2683"/>
    <x v="13"/>
    <s v="054919727000300000"/>
    <x v="13"/>
    <x v="12"/>
    <s v="Movilidad Eléctrica Metrosur"/>
    <x v="1"/>
    <x v="0"/>
    <x v="9"/>
    <x v="2496"/>
    <s v="0 días 11:34"/>
    <x v="768"/>
    <x v="1"/>
    <s v="SIN DATO"/>
    <s v="SIN DATO"/>
    <s v="SIN DATO"/>
    <s v="SIN DATO"/>
    <m/>
    <m/>
    <s v="SUR-ENE"/>
    <x v="2"/>
    <s v="1"/>
    <x v="1"/>
  </r>
  <r>
    <x v="2691"/>
    <x v="1"/>
    <s v="NUEVO"/>
    <s v="ENECNX"/>
    <d v="2026-07-10T11:35:21"/>
    <x v="2501"/>
    <n v="1036611103"/>
    <s v="JULIAN ANDRES PIEDRAHITA MARIN"/>
    <s v="SIN DATOS"/>
    <s v="3115286946"/>
    <x v="2684"/>
    <x v="21"/>
    <s v="190378100032630001"/>
    <x v="21"/>
    <x v="1"/>
    <s v="SIN DATOS"/>
    <x v="1"/>
    <x v="1"/>
    <x v="1"/>
    <x v="2497"/>
    <s v="0 días 11:35"/>
    <x v="1792"/>
    <x v="0"/>
    <s v="SIN DATO"/>
    <s v="SIN DATO"/>
    <s v="SIN DATO"/>
    <s v="SIN DATO"/>
    <n v="-74.712950520000007"/>
    <n v="7.0689729799999999"/>
    <s v="SUR-ENE"/>
    <x v="4"/>
    <s v="1"/>
    <x v="0"/>
  </r>
  <r>
    <x v="2692"/>
    <x v="3"/>
    <s v="NUEVO"/>
    <s v="ENEMVI"/>
    <d v="2026-07-10T11:36:09"/>
    <x v="2502"/>
    <n v="3522702"/>
    <s v="OTONIEL DE JESUS GARCIA"/>
    <s v="SIN DATOS"/>
    <s v="3217878553"/>
    <x v="2685"/>
    <x v="10"/>
    <s v="190411200626100000"/>
    <x v="10"/>
    <x v="5"/>
    <s v="SIN DATOS"/>
    <x v="0"/>
    <x v="1"/>
    <x v="8"/>
    <x v="2498"/>
    <s v="0 días 11:36"/>
    <x v="1793"/>
    <x v="0"/>
    <s v="SIN DATO"/>
    <s v="SIN DATO"/>
    <s v="SIN DATO"/>
    <s v="SIN DATO"/>
    <n v="-75.757878520000006"/>
    <n v="6.7202174499999998"/>
    <s v="SUR-ENE"/>
    <x v="0"/>
    <s v="1"/>
    <x v="0"/>
  </r>
  <r>
    <x v="2693"/>
    <x v="0"/>
    <s v="NUEVO"/>
    <s v="ENEDOM"/>
    <d v="2026-07-10T11:41:23"/>
    <x v="2503"/>
    <n v="43164509"/>
    <s v="ERIKA ANDREA MUÑOZ AGUDELO"/>
    <s v="SIN DATOS"/>
    <s v="3116898167"/>
    <x v="2686"/>
    <x v="72"/>
    <s v="038617005100370102"/>
    <x v="72"/>
    <x v="4"/>
    <s v="SIN DATOS"/>
    <x v="1"/>
    <x v="1"/>
    <x v="4"/>
    <x v="2499"/>
    <s v="0 días 11:41"/>
    <x v="1794"/>
    <x v="0"/>
    <s v="SIN DATO"/>
    <s v="SIN DATO"/>
    <s v="SIN DATO"/>
    <s v="SIN DATO"/>
    <n v="-75.649052999999995"/>
    <n v="6.1533660000000001"/>
    <s v="SUR-ENE"/>
    <x v="2"/>
    <s v="1"/>
    <x v="0"/>
  </r>
  <r>
    <x v="2694"/>
    <x v="1"/>
    <s v="NUEVO"/>
    <s v="ENECNX"/>
    <d v="2026-07-10T11:43:29"/>
    <x v="2504"/>
    <n v="15457400"/>
    <s v="IVAN DE JESUS LONDOÑO AGUDELO"/>
    <s v="SIN DATOS"/>
    <s v="3244785884"/>
    <x v="2687"/>
    <x v="9"/>
    <s v="190440200551128000"/>
    <x v="9"/>
    <x v="1"/>
    <s v="SIN DATOS"/>
    <x v="0"/>
    <x v="1"/>
    <x v="1"/>
    <x v="2500"/>
    <s v="0 días 11:43"/>
    <x v="1795"/>
    <x v="0"/>
    <s v="SIN DATO"/>
    <s v="SIN DATO"/>
    <s v="SIN DATO"/>
    <s v="SIN DATO"/>
    <n v="-75.346782000000005"/>
    <n v="6.1530500000000004"/>
    <s v="SUR-ENE"/>
    <x v="1"/>
    <s v="1"/>
    <x v="0"/>
  </r>
  <r>
    <x v="2695"/>
    <x v="1"/>
    <s v="NUEVO"/>
    <s v="ENECNX"/>
    <d v="2026-07-10T11:44:03"/>
    <x v="2505"/>
    <n v="71256334"/>
    <s v="CARMELO FERIA LORA"/>
    <s v="4999809"/>
    <s v="3226379305"/>
    <x v="2688"/>
    <x v="81"/>
    <s v="190234200884480002"/>
    <x v="80"/>
    <x v="1"/>
    <s v="SIN DATOS"/>
    <x v="0"/>
    <x v="1"/>
    <x v="1"/>
    <x v="2501"/>
    <s v="0 días 11:44"/>
    <x v="1796"/>
    <x v="0"/>
    <s v="SIN DATO"/>
    <s v="SIN DATO"/>
    <s v="SIN DATO"/>
    <s v="SIN DATO"/>
    <n v="-76.099034459999999"/>
    <n v="7.0496470000000002"/>
    <s v="SUR-ENE"/>
    <x v="0"/>
    <s v="1"/>
    <x v="0"/>
  </r>
  <r>
    <x v="2696"/>
    <x v="0"/>
    <s v="NUEVO"/>
    <s v="ENEDOM"/>
    <d v="2026-07-10T11:48:06"/>
    <x v="2506"/>
    <n v="43436456"/>
    <s v="ESPERANZA AVENDAÑO ALARCON"/>
    <s v="SIN DATOS"/>
    <s v="3213374720"/>
    <x v="2689"/>
    <x v="68"/>
    <s v="190190100330300203"/>
    <x v="68"/>
    <x v="4"/>
    <s v="SIN DATOS"/>
    <x v="1"/>
    <x v="1"/>
    <x v="4"/>
    <x v="2502"/>
    <s v="0 días 11:48"/>
    <x v="1797"/>
    <x v="0"/>
    <s v="SIN DATO"/>
    <s v="SIN DATO"/>
    <s v="SIN DATO"/>
    <s v="SIN DATO"/>
    <n v="-75.086556239999993"/>
    <n v="6.53668681"/>
    <s v="SUR-ENE"/>
    <x v="4"/>
    <s v="1"/>
    <x v="0"/>
  </r>
  <r>
    <x v="2697"/>
    <x v="3"/>
    <s v="NUEVO"/>
    <s v="ENEMVI"/>
    <d v="2026-07-10T11:53:15"/>
    <x v="2507"/>
    <n v="43023748"/>
    <s v="DORA LUZ ALZATE JARAMILLO"/>
    <s v="5912530"/>
    <s v="3019639047"/>
    <x v="2690"/>
    <x v="13"/>
    <s v="054827107000380000"/>
    <x v="13"/>
    <x v="5"/>
    <s v="SIN DATOS"/>
    <x v="1"/>
    <x v="1"/>
    <x v="5"/>
    <x v="2503"/>
    <s v="0 días 11:53"/>
    <x v="1798"/>
    <x v="0"/>
    <s v="SIN DATO"/>
    <s v="SIN DATO"/>
    <s v="SIN DATO"/>
    <s v="SIN DATO"/>
    <n v="-75.603780209999996"/>
    <n v="6.2568040500000004"/>
    <s v="SUR-ENE"/>
    <x v="2"/>
    <s v="1"/>
    <x v="0"/>
  </r>
  <r>
    <x v="2698"/>
    <x v="0"/>
    <s v="NUEVO"/>
    <s v="ENEDOM"/>
    <d v="2026-07-10T11:54:49"/>
    <x v="2508"/>
    <n v="1021803727"/>
    <s v="YULIANA COLORADO RAMIREZ"/>
    <s v="SIN DATOS"/>
    <s v="3242465143"/>
    <x v="2691"/>
    <x v="13"/>
    <s v="122001143300000000"/>
    <x v="13"/>
    <x v="4"/>
    <s v="SIN DATOS"/>
    <x v="0"/>
    <x v="1"/>
    <x v="7"/>
    <x v="2504"/>
    <s v="0 días 11:54"/>
    <x v="150"/>
    <x v="0"/>
    <s v="SIN DATO"/>
    <s v="SIN DATO"/>
    <s v="SIN DATO"/>
    <s v="SIN DATO"/>
    <n v="-75.525529370000001"/>
    <n v="6.2289473800000001"/>
    <s v="SUR-ENE"/>
    <x v="2"/>
    <s v="1"/>
    <x v="0"/>
  </r>
  <r>
    <x v="2699"/>
    <x v="0"/>
    <s v="NUEVO"/>
    <s v="ENERES"/>
    <d v="2026-07-10T12:02:24"/>
    <x v="2509"/>
    <n v="1017208630"/>
    <s v="JOHN FREDY CADAVID PUERTA"/>
    <s v="SIN DATOS"/>
    <s v="3016208438"/>
    <x v="2692"/>
    <x v="13"/>
    <s v="084027208201400201"/>
    <x v="13"/>
    <x v="2"/>
    <s v="Revisor Instal. Regadas Metrosur"/>
    <x v="1"/>
    <x v="0"/>
    <x v="3"/>
    <x v="2505"/>
    <s v="0 días 12:02"/>
    <x v="1799"/>
    <x v="0"/>
    <s v="SIN DATO"/>
    <s v="SIN DATO"/>
    <s v="SIN DATO"/>
    <s v="SIN DATO"/>
    <n v="-75.621574519999996"/>
    <n v="6.2608394199999999"/>
    <s v="SUR-ENE"/>
    <x v="2"/>
    <s v="1"/>
    <x v="0"/>
  </r>
  <r>
    <x v="2700"/>
    <x v="0"/>
    <s v="NUEVO"/>
    <s v="ENEDOM"/>
    <d v="2026-07-10T12:03:18"/>
    <x v="2510"/>
    <n v="1007239708"/>
    <s v="LEIDY JOHANA MONSALVE ORTIZ"/>
    <s v="SIN DATOS"/>
    <s v="3044159911"/>
    <x v="2693"/>
    <x v="13"/>
    <s v="052815200100920201"/>
    <x v="13"/>
    <x v="4"/>
    <s v="SIN DATOS"/>
    <x v="1"/>
    <x v="1"/>
    <x v="4"/>
    <x v="2506"/>
    <s v="0 días 12:03"/>
    <x v="880"/>
    <x v="0"/>
    <s v="SIN DATO"/>
    <s v="SIN DATO"/>
    <s v="SIN DATO"/>
    <s v="SIN DATO"/>
    <n v="-75.601421999999999"/>
    <n v="6.2272980000000002"/>
    <s v="SUR-ENE"/>
    <x v="2"/>
    <s v="1"/>
    <x v="0"/>
  </r>
  <r>
    <x v="2701"/>
    <x v="0"/>
    <s v="NUEVO"/>
    <s v="ENEDOM"/>
    <d v="2026-07-10T12:11:33"/>
    <x v="2511"/>
    <n v="1037501700"/>
    <s v="LAURA KATERINE HERNANDEZ LOPEZ"/>
    <s v="2269643"/>
    <s v="3502043976"/>
    <x v="2694"/>
    <x v="13"/>
    <s v="053125306000360201"/>
    <x v="13"/>
    <x v="4"/>
    <s v="SIN DATOS"/>
    <x v="1"/>
    <x v="1"/>
    <x v="4"/>
    <x v="2507"/>
    <s v="0 días 12:11"/>
    <x v="1800"/>
    <x v="0"/>
    <s v="SIN DATO"/>
    <s v="SIN DATO"/>
    <s v="SIN DATO"/>
    <s v="SIN DATO"/>
    <n v="-75.545636999999999"/>
    <n v="6.2294596200000001"/>
    <s v="SUR-ENE"/>
    <x v="2"/>
    <s v="1"/>
    <x v="0"/>
  </r>
  <r>
    <x v="2702"/>
    <x v="1"/>
    <s v="NUEVO"/>
    <s v="ENECNX"/>
    <d v="2026-07-10T12:12:13"/>
    <x v="2512"/>
    <n v="70558841"/>
    <s v="GIOVANNI HELY RENDON JIMENEZ"/>
    <s v="SIN DATOS"/>
    <s v="3113805887"/>
    <x v="2695"/>
    <x v="51"/>
    <s v="190282100079780203"/>
    <x v="51"/>
    <x v="1"/>
    <s v="SIN DATOS"/>
    <x v="1"/>
    <x v="1"/>
    <x v="1"/>
    <x v="2508"/>
    <s v="0 días 12:12"/>
    <x v="1801"/>
    <x v="0"/>
    <s v="SIN DATO"/>
    <s v="SIN DATO"/>
    <s v="SIN DATO"/>
    <s v="SIN DATO"/>
    <n v="-75.669423080000001"/>
    <n v="5.9245262700000003"/>
    <s v="SUR-ENE"/>
    <x v="3"/>
    <s v="1"/>
    <x v="0"/>
  </r>
  <r>
    <x v="2703"/>
    <x v="0"/>
    <s v="NUEVO"/>
    <s v="ENERES"/>
    <d v="2026-07-10T12:17:43"/>
    <x v="2513"/>
    <n v="1128462649"/>
    <s v="LAURA MILDREY GARCÍA RIOS"/>
    <s v="4971821"/>
    <s v="3148272351"/>
    <x v="2696"/>
    <x v="44"/>
    <s v="023292109000920301"/>
    <x v="44"/>
    <x v="2"/>
    <s v="Revisor Instal. Regadas Metrosur"/>
    <x v="1"/>
    <x v="0"/>
    <x v="3"/>
    <x v="2509"/>
    <s v="0 días 12:17"/>
    <x v="1802"/>
    <x v="0"/>
    <s v="SIN DATO"/>
    <s v="SIN DATO"/>
    <s v="SIN DATO"/>
    <s v="SIN DATO"/>
    <n v="-75.578456410000001"/>
    <n v="6.1756094499999996"/>
    <s v="SUR-ENE"/>
    <x v="2"/>
    <s v="1"/>
    <x v="0"/>
  </r>
  <r>
    <x v="2704"/>
    <x v="0"/>
    <s v="NUEVO"/>
    <s v="ENEDOM"/>
    <d v="2026-07-10T12:19:01"/>
    <x v="2514"/>
    <n v="1037501700"/>
    <s v="LAURA KATERINE HERNANDEZ LOPEZ"/>
    <s v="2269643"/>
    <s v="3502043976"/>
    <x v="2697"/>
    <x v="13"/>
    <s v="053125306000360300"/>
    <x v="13"/>
    <x v="4"/>
    <s v="SIN DATOS"/>
    <x v="1"/>
    <x v="1"/>
    <x v="4"/>
    <x v="2510"/>
    <s v="0 días 12:19"/>
    <x v="1803"/>
    <x v="0"/>
    <s v="SIN DATO"/>
    <s v="SIN DATO"/>
    <s v="SIN DATO"/>
    <s v="SIN DATO"/>
    <n v="-75.545636999999999"/>
    <n v="6.2294596200000001"/>
    <s v="SUR-ENE"/>
    <x v="2"/>
    <s v="1"/>
    <x v="0"/>
  </r>
  <r>
    <x v="2705"/>
    <x v="1"/>
    <s v="NUEVO"/>
    <s v="ENECNX"/>
    <d v="2026-07-10T12:20:30"/>
    <x v="2515"/>
    <n v="1128433836"/>
    <s v="DUVAN JIMENEZ"/>
    <s v="SIN DATOS"/>
    <s v="3202617700"/>
    <x v="2698"/>
    <x v="72"/>
    <s v="159012400000000102"/>
    <x v="72"/>
    <x v="1"/>
    <s v="SIN DATOS"/>
    <x v="1"/>
    <x v="1"/>
    <x v="1"/>
    <x v="2511"/>
    <s v="0 días 12:20"/>
    <x v="1804"/>
    <x v="0"/>
    <s v="SIN DATO"/>
    <s v="SIN DATO"/>
    <s v="SIN DATO"/>
    <s v="SIN DATO"/>
    <n v="-75.657280929999999"/>
    <n v="6.1582938499999997"/>
    <s v="SUR-ENE"/>
    <x v="2"/>
    <s v="1"/>
    <x v="0"/>
  </r>
  <r>
    <x v="2706"/>
    <x v="0"/>
    <s v="NUEVO"/>
    <s v="ENERES"/>
    <d v="2026-07-10T12:26:20"/>
    <x v="2516"/>
    <n v="71797206"/>
    <s v="RODOLFO ALVEIRO ZAPATA URIBE"/>
    <s v="SIN DATOS"/>
    <s v="3113838547"/>
    <x v="2699"/>
    <x v="13"/>
    <s v="086418007000130103"/>
    <x v="13"/>
    <x v="2"/>
    <s v="Revisor Instal. Regadas Metrosur"/>
    <x v="1"/>
    <x v="0"/>
    <x v="3"/>
    <x v="2512"/>
    <s v="0 días 12:26"/>
    <x v="1805"/>
    <x v="0"/>
    <s v="SIN DATO"/>
    <s v="SIN DATO"/>
    <s v="SIN DATO"/>
    <s v="SIN DATO"/>
    <n v="-75.644691219999999"/>
    <n v="6.2866325600000001"/>
    <s v="SUR-ENE"/>
    <x v="2"/>
    <s v="1"/>
    <x v="0"/>
  </r>
  <r>
    <x v="2707"/>
    <x v="3"/>
    <s v="NUEVO"/>
    <s v="ENEMVI"/>
    <d v="2026-07-10T12:30:14"/>
    <x v="2517"/>
    <n v="70951071"/>
    <s v="HECTOR HERNAN OSORIO ARBELAEZ"/>
    <s v="SIN DATOS"/>
    <s v="3137501733"/>
    <x v="2700"/>
    <x v="5"/>
    <s v="181029818700000000"/>
    <x v="5"/>
    <x v="5"/>
    <s v="SIN DATOS"/>
    <x v="0"/>
    <x v="1"/>
    <x v="8"/>
    <x v="2513"/>
    <s v="0 días 12:30"/>
    <x v="1806"/>
    <x v="0"/>
    <s v="SIN DATO"/>
    <s v="SIN DATO"/>
    <s v="SIN DATO"/>
    <s v="SIN DATO"/>
    <n v="-75.228926079999994"/>
    <n v="6.2196190800000002"/>
    <s v="SUR-ENE"/>
    <x v="1"/>
    <s v="1"/>
    <x v="0"/>
  </r>
  <r>
    <x v="2708"/>
    <x v="1"/>
    <s v="NUEVO"/>
    <s v="ENECNX"/>
    <d v="2026-07-10T12:31:40"/>
    <x v="2518"/>
    <n v="43575741"/>
    <s v="CLAUDIA ALEXANDRA PEREZ LONDOÑO"/>
    <s v="SIN DATOS"/>
    <s v="3155900115"/>
    <x v="2701"/>
    <x v="44"/>
    <s v="024410005800130000"/>
    <x v="44"/>
    <x v="1"/>
    <s v="SIN DATOS"/>
    <x v="1"/>
    <x v="1"/>
    <x v="1"/>
    <x v="2514"/>
    <s v="0 días 12:31"/>
    <x v="1807"/>
    <x v="0"/>
    <s v="SIN DATO"/>
    <s v="SIN DATO"/>
    <s v="SIN DATO"/>
    <s v="SIN DATO"/>
    <n v="-75.593654729999997"/>
    <n v="6.1687901199999997"/>
    <s v="SUR-ENE"/>
    <x v="2"/>
    <s v="1"/>
    <x v="0"/>
  </r>
  <r>
    <x v="2709"/>
    <x v="0"/>
    <s v="NUEVO"/>
    <s v="ENERES"/>
    <d v="2026-07-10T12:32:48"/>
    <x v="2519"/>
    <n v="71942483"/>
    <s v="HAIBER DE JESUS BENITEZ CARO"/>
    <s v="SIN DATOS"/>
    <s v="3148052449"/>
    <x v="2702"/>
    <x v="13"/>
    <s v="147048387700000001"/>
    <x v="13"/>
    <x v="2"/>
    <s v="Revisor Instal. Regadas Metrosur"/>
    <x v="0"/>
    <x v="0"/>
    <x v="2"/>
    <x v="2515"/>
    <s v="0 días 12:32"/>
    <x v="1808"/>
    <x v="0"/>
    <s v="SIN DATO"/>
    <s v="SIN DATO"/>
    <s v="SIN DATO"/>
    <s v="SIN DATO"/>
    <n v="-75.646991360000001"/>
    <n v="6.2888589499999998"/>
    <s v="SUR-ENE"/>
    <x v="2"/>
    <s v="1"/>
    <x v="0"/>
  </r>
  <r>
    <x v="2710"/>
    <x v="0"/>
    <s v="NUEVO"/>
    <s v="ENEDOM"/>
    <d v="2026-07-10T12:35:37"/>
    <x v="2520"/>
    <n v="21816776"/>
    <s v="LUZ ALBANY GRACIANO ZAPATA"/>
    <s v="SIN DATOS"/>
    <s v="3137692373"/>
    <x v="2703"/>
    <x v="13"/>
    <s v="055025106111040121"/>
    <x v="13"/>
    <x v="4"/>
    <s v="SIN DATOS"/>
    <x v="1"/>
    <x v="1"/>
    <x v="4"/>
    <x v="2516"/>
    <s v="0 días 12:35"/>
    <x v="1809"/>
    <x v="0"/>
    <s v="SIN DATO"/>
    <s v="SIN DATO"/>
    <s v="SIN DATO"/>
    <s v="SIN DATO"/>
    <n v="-75.528453330000005"/>
    <n v="6.2379621700000003"/>
    <s v="SUR-ENE"/>
    <x v="2"/>
    <s v="1"/>
    <x v="0"/>
  </r>
  <r>
    <x v="2711"/>
    <x v="0"/>
    <s v="NUEVO"/>
    <s v="ENEDOM"/>
    <d v="2026-07-10T12:52:38"/>
    <x v="2521"/>
    <n v="1025644351"/>
    <s v="MARIA SALOME TABORDA JARAMILLO"/>
    <s v="SIN DATOS"/>
    <s v="3006854509"/>
    <x v="2704"/>
    <x v="13"/>
    <s v="084118400003562121"/>
    <x v="13"/>
    <x v="4"/>
    <s v="SIN DATOS"/>
    <x v="1"/>
    <x v="1"/>
    <x v="4"/>
    <x v="2517"/>
    <s v="0 días 12:52"/>
    <x v="1810"/>
    <x v="0"/>
    <s v="SIN DATO"/>
    <s v="SIN DATO"/>
    <s v="SIN DATO"/>
    <s v="SIN DATO"/>
    <n v="-75.625248999999997"/>
    <n v="6.2651510000000004"/>
    <s v="SUR-ENE"/>
    <x v="2"/>
    <s v="1"/>
    <x v="0"/>
  </r>
  <r>
    <x v="2712"/>
    <x v="4"/>
    <s v="RETIR"/>
    <s v="ENEPRE"/>
    <d v="2026-07-10T12:52:53"/>
    <x v="2522"/>
    <n v="71771260"/>
    <s v="JESUS ANTONIO CASTAÑO METAUTE"/>
    <s v="SIN DATOS"/>
    <s v="3005414042"/>
    <x v="2705"/>
    <x v="13"/>
    <s v="055514006100820201-ENEPRE"/>
    <x v="13"/>
    <x v="7"/>
    <s v="SIN DATOS"/>
    <x v="1"/>
    <x v="1"/>
    <x v="7"/>
    <x v="2518"/>
    <s v="0 días 12:52"/>
    <x v="1811"/>
    <x v="0"/>
    <s v="SIN DATO"/>
    <s v="SIN DATO"/>
    <s v="SIN DATO"/>
    <s v="SIN DATO"/>
    <n v="-75.573047189999997"/>
    <n v="6.2554154999999998"/>
    <s v="SUR-ENE"/>
    <x v="2"/>
    <s v="1"/>
    <x v="0"/>
  </r>
  <r>
    <x v="2713"/>
    <x v="1"/>
    <s v="NUEVO"/>
    <s v="ENECNX"/>
    <d v="2026-07-10T12:55:39"/>
    <x v="2523"/>
    <n v="39212800"/>
    <s v="ELDA DEL SOCORRO GAVIRIA SUAREZ"/>
    <s v="SIN DATOS"/>
    <s v="3162658157"/>
    <x v="2706"/>
    <x v="15"/>
    <s v="190042100387902301"/>
    <x v="15"/>
    <x v="1"/>
    <s v="SIN DATOS"/>
    <x v="1"/>
    <x v="1"/>
    <x v="1"/>
    <x v="2519"/>
    <s v="0 días 12:55"/>
    <x v="1812"/>
    <x v="0"/>
    <s v="SIN DATO"/>
    <s v="SIN DATO"/>
    <s v="SIN DATO"/>
    <s v="SIN DATO"/>
    <n v="-75.826421389999993"/>
    <n v="6.5623685800000002"/>
    <s v="SUR-ENE"/>
    <x v="0"/>
    <s v="1"/>
    <x v="0"/>
  </r>
  <r>
    <x v="2714"/>
    <x v="0"/>
    <s v="NUEVO"/>
    <s v="ENEDOM"/>
    <d v="2026-07-10T12:56:03"/>
    <x v="2524"/>
    <n v="1036610434"/>
    <s v="KATHERINE DEL PILAR RAMIREZ RAMIREZ"/>
    <s v="SIN DATOS"/>
    <s v="3002452522"/>
    <x v="2707"/>
    <x v="6"/>
    <s v="163017038708000202"/>
    <x v="6"/>
    <x v="4"/>
    <s v="SIN DATOS"/>
    <x v="1"/>
    <x v="1"/>
    <x v="4"/>
    <x v="2520"/>
    <s v="0 días 12:56"/>
    <x v="1097"/>
    <x v="0"/>
    <s v="SIN DATO"/>
    <s v="SIN DATO"/>
    <s v="SIN DATO"/>
    <s v="SIN DATO"/>
    <n v="-75.614260000000002"/>
    <n v="6.1770949999999996"/>
    <s v="SUR-ENE"/>
    <x v="2"/>
    <s v="1"/>
    <x v="0"/>
  </r>
  <r>
    <x v="2715"/>
    <x v="0"/>
    <s v="NUEVO"/>
    <s v="ENEDOM"/>
    <d v="2026-07-10T13:07:55"/>
    <x v="2525"/>
    <n v="1000755910"/>
    <s v="JUAN PABLO VASCO ORJUELA"/>
    <s v="SIN DATOS"/>
    <s v="3195957541"/>
    <x v="2708"/>
    <x v="13"/>
    <s v="116005329089896201"/>
    <x v="13"/>
    <x v="4"/>
    <s v="SIN DATOS"/>
    <x v="1"/>
    <x v="1"/>
    <x v="4"/>
    <x v="2521"/>
    <s v="0 días 13:07"/>
    <x v="1813"/>
    <x v="0"/>
    <s v="SIN DATO"/>
    <s v="SIN DATO"/>
    <s v="SIN DATO"/>
    <s v="SIN DATO"/>
    <n v="-75.631816000000001"/>
    <n v="6.2347989999999998"/>
    <s v="SUR-ENE"/>
    <x v="2"/>
    <s v="1"/>
    <x v="0"/>
  </r>
  <r>
    <x v="2716"/>
    <x v="0"/>
    <s v="NUEVO"/>
    <s v="ENEDOM"/>
    <d v="2026-07-10T13:14:28"/>
    <x v="2526"/>
    <n v="1036610434"/>
    <s v="KATHERINE DEL PILAR RAMIREZ RAMIREZ"/>
    <s v="SIN DATOS"/>
    <s v="3002452522"/>
    <x v="2709"/>
    <x v="6"/>
    <s v="163017038708000201"/>
    <x v="6"/>
    <x v="4"/>
    <s v="SIN DATOS"/>
    <x v="1"/>
    <x v="1"/>
    <x v="4"/>
    <x v="2522"/>
    <s v="0 días 13:14"/>
    <x v="1101"/>
    <x v="0"/>
    <s v="SIN DATO"/>
    <s v="SIN DATO"/>
    <s v="SIN DATO"/>
    <s v="SIN DATO"/>
    <n v="-75.614260000000002"/>
    <n v="6.1770949999999996"/>
    <s v="SUR-ENE"/>
    <x v="2"/>
    <s v="1"/>
    <x v="0"/>
  </r>
  <r>
    <x v="2717"/>
    <x v="0"/>
    <s v="NUEVO"/>
    <s v="ENEDOM"/>
    <d v="2026-07-10T13:20:35"/>
    <x v="2527"/>
    <n v="1000755910"/>
    <s v="JUAN PABLO VASCO ORJUELA"/>
    <s v="SIN DATOS"/>
    <s v="3195957541"/>
    <x v="2710"/>
    <x v="13"/>
    <s v="116005329089896202"/>
    <x v="13"/>
    <x v="4"/>
    <s v="SIN DATOS"/>
    <x v="1"/>
    <x v="1"/>
    <x v="4"/>
    <x v="2523"/>
    <s v="0 días 13:20"/>
    <x v="1814"/>
    <x v="0"/>
    <s v="SIN DATO"/>
    <s v="SIN DATO"/>
    <s v="SIN DATO"/>
    <s v="SIN DATO"/>
    <n v="-75.631816000000001"/>
    <n v="6.2347989999999998"/>
    <s v="SUR-ENE"/>
    <x v="2"/>
    <s v="1"/>
    <x v="0"/>
  </r>
  <r>
    <x v="2718"/>
    <x v="5"/>
    <s v="NUEVO"/>
    <s v="VISITA"/>
    <d v="2026-07-10T13:20:37"/>
    <x v="2528"/>
    <n v="3446471"/>
    <s v="HUMBERTO ESTEBAN ECHEVERRY GAVIRIA"/>
    <s v="5814330"/>
    <s v="3105341048"/>
    <x v="2711"/>
    <x v="13"/>
    <s v="055515001000310000"/>
    <x v="13"/>
    <x v="12"/>
    <s v="Movilidad Eléctrica Metrosur"/>
    <x v="1"/>
    <x v="0"/>
    <x v="9"/>
    <x v="2524"/>
    <s v="0 días 13:20"/>
    <x v="1815"/>
    <x v="1"/>
    <s v="SIN DATO"/>
    <s v="SIN DATO"/>
    <s v="SIN DATO"/>
    <s v="SIN DATO"/>
    <m/>
    <m/>
    <s v="SUR-ENE"/>
    <x v="2"/>
    <s v="1"/>
    <x v="1"/>
  </r>
  <r>
    <x v="2719"/>
    <x v="4"/>
    <s v="RETIR"/>
    <s v="ENEPRE"/>
    <d v="2026-07-10T13:21:58"/>
    <x v="2529"/>
    <n v="43089669"/>
    <s v="GLADYS DOLORES GRISALES BETANCUR"/>
    <s v="SIN DATOS"/>
    <s v="3117794795"/>
    <x v="2712"/>
    <x v="13"/>
    <s v="053328309401080301-ENEPRE"/>
    <x v="13"/>
    <x v="7"/>
    <s v="SIN DATOS"/>
    <x v="1"/>
    <x v="1"/>
    <x v="7"/>
    <x v="2525"/>
    <s v="0 días 13:21"/>
    <x v="1816"/>
    <x v="0"/>
    <s v="SIN DATO"/>
    <s v="SIN DATO"/>
    <s v="SIN DATO"/>
    <s v="SIN DATO"/>
    <n v="-75.563303349999998"/>
    <n v="6.2388273999999999"/>
    <s v="SUR-ENE"/>
    <x v="2"/>
    <s v="1"/>
    <x v="0"/>
  </r>
  <r>
    <x v="2720"/>
    <x v="1"/>
    <s v="NUEVO"/>
    <s v="ENECNX"/>
    <d v="2026-07-10T13:30:44"/>
    <x v="2530"/>
    <n v="1022095468"/>
    <s v="JHON ALEJANDRO MOLINA ARENAS"/>
    <s v="SIN DATOS"/>
    <s v="3207092491"/>
    <x v="2713"/>
    <x v="15"/>
    <s v="190042200830920001"/>
    <x v="15"/>
    <x v="1"/>
    <s v="SIN DATOS"/>
    <x v="0"/>
    <x v="1"/>
    <x v="1"/>
    <x v="2526"/>
    <s v="0 días 13:30"/>
    <x v="1817"/>
    <x v="0"/>
    <s v="SIN DATO"/>
    <s v="SIN DATO"/>
    <s v="SIN DATO"/>
    <s v="SIN DATO"/>
    <n v="-75.824107389999995"/>
    <n v="6.5355445100000003"/>
    <s v="SUR-ENE"/>
    <x v="0"/>
    <s v="1"/>
    <x v="0"/>
  </r>
  <r>
    <x v="2721"/>
    <x v="1"/>
    <s v="NUEVO"/>
    <s v="ENECNX"/>
    <d v="2026-07-10T13:32:41"/>
    <x v="2531"/>
    <n v="1017204869"/>
    <s v="ELIDA DEL SOCORRO OROZCO RAMIREZ"/>
    <s v="SIN DATOS"/>
    <s v="3002718200"/>
    <x v="2714"/>
    <x v="13"/>
    <s v="081121402000640000"/>
    <x v="13"/>
    <x v="1"/>
    <s v="SIN DATOS"/>
    <x v="1"/>
    <x v="1"/>
    <x v="1"/>
    <x v="2527"/>
    <s v="0 días 13:32"/>
    <x v="1641"/>
    <x v="0"/>
    <s v="SIN DATO"/>
    <s v="SIN DATO"/>
    <s v="SIN DATO"/>
    <s v="SIN DATO"/>
    <n v="-75.635240999999994"/>
    <n v="6.2187070000000002"/>
    <s v="SUR-ENE"/>
    <x v="2"/>
    <s v="1"/>
    <x v="0"/>
  </r>
  <r>
    <x v="2722"/>
    <x v="0"/>
    <s v="NUEVO"/>
    <s v="ENEDOM"/>
    <d v="2026-07-10T13:36:49"/>
    <x v="2532"/>
    <n v="43342700"/>
    <s v="ALBA MERIS FLOREZ OLIVEROS"/>
    <s v="2544634"/>
    <s v="3135426456"/>
    <x v="2715"/>
    <x v="13"/>
    <s v="055216241000300230"/>
    <x v="13"/>
    <x v="4"/>
    <s v="SIN DATOS"/>
    <x v="1"/>
    <x v="1"/>
    <x v="4"/>
    <x v="2528"/>
    <s v="0 días 13:36"/>
    <x v="1428"/>
    <x v="0"/>
    <s v="SIN DATO"/>
    <s v="SIN DATO"/>
    <s v="SIN DATO"/>
    <s v="SIN DATO"/>
    <n v="-75.541936870000001"/>
    <n v="6.2428521100000003"/>
    <s v="SUR-ENE"/>
    <x v="2"/>
    <s v="1"/>
    <x v="0"/>
  </r>
  <r>
    <x v="2723"/>
    <x v="0"/>
    <s v="NUEVO"/>
    <s v="ENERES"/>
    <d v="2026-07-10T13:40:04"/>
    <x v="2533"/>
    <n v="71375845"/>
    <s v="CARLOS MARIO LONDOÑO ARANGO"/>
    <s v="SIN DATOS"/>
    <s v="3168746281"/>
    <x v="2716"/>
    <x v="6"/>
    <s v="073412006000410000"/>
    <x v="6"/>
    <x v="2"/>
    <s v="Revisor Instal. Regadas Metrosur"/>
    <x v="1"/>
    <x v="0"/>
    <x v="3"/>
    <x v="2529"/>
    <s v="0 días 13:40"/>
    <x v="1643"/>
    <x v="0"/>
    <s v="SIN DATO"/>
    <s v="SIN DATO"/>
    <s v="SIN DATO"/>
    <s v="SIN DATO"/>
    <n v="-75.61950813"/>
    <n v="6.1641585599999997"/>
    <s v="SUR-ENE"/>
    <x v="2"/>
    <s v="1"/>
    <x v="0"/>
  </r>
  <r>
    <x v="2724"/>
    <x v="0"/>
    <s v="NUEVO"/>
    <s v="ENEDOM"/>
    <d v="2026-07-10T13:41:05"/>
    <x v="2534"/>
    <n v="43342700"/>
    <s v="ALBA MERIS FLOREZ OLIVEROS"/>
    <s v="2544634"/>
    <s v="3135426456"/>
    <x v="2717"/>
    <x v="13"/>
    <s v="055216241000300231"/>
    <x v="13"/>
    <x v="4"/>
    <s v="SIN DATOS"/>
    <x v="1"/>
    <x v="1"/>
    <x v="4"/>
    <x v="2530"/>
    <s v="0 días 13:41"/>
    <x v="1818"/>
    <x v="0"/>
    <s v="SIN DATO"/>
    <s v="SIN DATO"/>
    <s v="SIN DATO"/>
    <s v="SIN DATO"/>
    <n v="-75.541936870000001"/>
    <n v="6.2428521100000003"/>
    <s v="SUR-ENE"/>
    <x v="2"/>
    <s v="1"/>
    <x v="0"/>
  </r>
  <r>
    <x v="2725"/>
    <x v="0"/>
    <s v="NUEVO"/>
    <s v="ENEDOM"/>
    <d v="2026-07-10T13:43:56"/>
    <x v="2535"/>
    <n v="43342700"/>
    <s v="ALBA MERIS FLOREZ OLIVEROS"/>
    <s v="2544634"/>
    <s v="3135426456"/>
    <x v="2718"/>
    <x v="13"/>
    <s v="055216241000300130"/>
    <x v="13"/>
    <x v="4"/>
    <s v="SIN DATOS"/>
    <x v="1"/>
    <x v="1"/>
    <x v="4"/>
    <x v="2531"/>
    <s v="0 días 13:43"/>
    <x v="973"/>
    <x v="0"/>
    <s v="SIN DATO"/>
    <s v="SIN DATO"/>
    <s v="SIN DATO"/>
    <s v="SIN DATO"/>
    <n v="-75.541936870000001"/>
    <n v="6.2428521100000003"/>
    <s v="SUR-ENE"/>
    <x v="2"/>
    <s v="1"/>
    <x v="0"/>
  </r>
  <r>
    <x v="2726"/>
    <x v="0"/>
    <s v="NUEVO"/>
    <s v="ENEDOM"/>
    <d v="2026-07-10T13:44:41"/>
    <x v="2536"/>
    <n v="43342700"/>
    <s v="ALBA MERIS FLOREZ OLIVEROS"/>
    <s v="2544634"/>
    <s v="3135426456"/>
    <x v="2719"/>
    <x v="13"/>
    <s v="055216241000300131"/>
    <x v="13"/>
    <x v="4"/>
    <s v="SIN DATOS"/>
    <x v="1"/>
    <x v="1"/>
    <x v="4"/>
    <x v="2532"/>
    <s v="0 días 13:44"/>
    <x v="474"/>
    <x v="0"/>
    <s v="SIN DATO"/>
    <s v="SIN DATO"/>
    <s v="SIN DATO"/>
    <s v="SIN DATO"/>
    <n v="-75.541936870000001"/>
    <n v="6.2428521100000003"/>
    <s v="SUR-ENE"/>
    <x v="2"/>
    <s v="1"/>
    <x v="0"/>
  </r>
  <r>
    <x v="2727"/>
    <x v="0"/>
    <s v="NUEVO"/>
    <s v="ENEDOM"/>
    <d v="2026-07-10T13:46:03"/>
    <x v="2537"/>
    <n v="43342700"/>
    <s v="ALBA MERIS FLOREZ OLIVEROS"/>
    <s v="2544634"/>
    <s v="3135426456"/>
    <x v="2720"/>
    <x v="13"/>
    <s v="055216241000300330"/>
    <x v="13"/>
    <x v="4"/>
    <s v="SIN DATOS"/>
    <x v="1"/>
    <x v="1"/>
    <x v="4"/>
    <x v="2533"/>
    <s v="0 días 13:46"/>
    <x v="1819"/>
    <x v="0"/>
    <s v="SIN DATO"/>
    <s v="SIN DATO"/>
    <s v="SIN DATO"/>
    <s v="SIN DATO"/>
    <n v="-75.541936870000001"/>
    <n v="6.2428521100000003"/>
    <s v="SUR-ENE"/>
    <x v="2"/>
    <s v="1"/>
    <x v="0"/>
  </r>
  <r>
    <x v="2728"/>
    <x v="0"/>
    <s v="NUEVO"/>
    <s v="ENERES"/>
    <d v="2026-07-10T13:47:23"/>
    <x v="2538"/>
    <n v="1425755"/>
    <s v="MARIA ALEJANDRA CALBO RIVERO"/>
    <s v="SIN DATOS"/>
    <s v="3053951153"/>
    <x v="2721"/>
    <x v="13"/>
    <s v="050511001200100301"/>
    <x v="13"/>
    <x v="2"/>
    <s v="Revisor Instal. Regadas Metrosur"/>
    <x v="1"/>
    <x v="0"/>
    <x v="3"/>
    <x v="2534"/>
    <s v="0 días 13:47"/>
    <x v="1820"/>
    <x v="0"/>
    <s v="SIN DATO"/>
    <s v="SIN DATO"/>
    <s v="SIN DATO"/>
    <s v="SIN DATO"/>
    <n v="-75.585232849999997"/>
    <n v="6.2072207800000001"/>
    <s v="SUR-ENE"/>
    <x v="2"/>
    <s v="1"/>
    <x v="0"/>
  </r>
  <r>
    <x v="2729"/>
    <x v="1"/>
    <s v="NUEVO"/>
    <s v="ENECNX"/>
    <d v="2026-07-10T13:49:03"/>
    <x v="2539"/>
    <n v="1094901114"/>
    <s v="ARNULFO GOMEZ MARIN"/>
    <s v="SIN DATOS"/>
    <s v="3114002614"/>
    <x v="2722"/>
    <x v="20"/>
    <s v="188020758490000000"/>
    <x v="20"/>
    <x v="1"/>
    <s v="SIN DATOS"/>
    <x v="0"/>
    <x v="1"/>
    <x v="1"/>
    <x v="2535"/>
    <s v="0 días 13:49"/>
    <x v="124"/>
    <x v="0"/>
    <s v="SIN DATO"/>
    <s v="SIN DATO"/>
    <s v="SIN DATO"/>
    <s v="SIN DATO"/>
    <n v="-75.08766"/>
    <n v="6.3145610000000003"/>
    <s v="SUR-ENE"/>
    <x v="1"/>
    <s v="1"/>
    <x v="0"/>
  </r>
  <r>
    <x v="2730"/>
    <x v="1"/>
    <s v="NUEVO"/>
    <s v="ENECNX"/>
    <d v="2026-07-10T13:56:38"/>
    <x v="2540"/>
    <n v="890980093"/>
    <s v="MUNICIPIO DE ITAGUI"/>
    <s v="3737376"/>
    <s v="3145001073"/>
    <x v="2723"/>
    <x v="6"/>
    <s v="072617002100060202"/>
    <x v="6"/>
    <x v="1"/>
    <s v="SIN DATOS"/>
    <x v="1"/>
    <x v="1"/>
    <x v="1"/>
    <x v="2536"/>
    <s v="0 días 13:56"/>
    <x v="1650"/>
    <x v="0"/>
    <s v="SIN DATO"/>
    <s v="SIN DATO"/>
    <s v="SIN DATO"/>
    <s v="SIN DATO"/>
    <n v="-75.640062"/>
    <n v="6.1671389999999997"/>
    <s v="SUR-ENE"/>
    <x v="2"/>
    <s v="1"/>
    <x v="0"/>
  </r>
  <r>
    <x v="2731"/>
    <x v="1"/>
    <s v="NUEVO"/>
    <s v="ENECNX"/>
    <d v="2026-07-10T13:57:17"/>
    <x v="2541"/>
    <n v="1035423484"/>
    <s v="GERMAN TAMAYO"/>
    <s v="SIN DATOS"/>
    <s v="3053530262"/>
    <x v="2724"/>
    <x v="54"/>
    <s v="190856200364260000"/>
    <x v="54"/>
    <x v="1"/>
    <s v="SIN DATOS"/>
    <x v="0"/>
    <x v="1"/>
    <x v="1"/>
    <x v="2537"/>
    <s v="0 días 13:57"/>
    <x v="1821"/>
    <x v="0"/>
    <s v="SIN DATO"/>
    <s v="SIN DATO"/>
    <s v="SIN DATO"/>
    <s v="SIN DATO"/>
    <n v="-75.610065700000007"/>
    <n v="5.6010015400000004"/>
    <s v="SUR-ENE"/>
    <x v="3"/>
    <s v="1"/>
    <x v="0"/>
  </r>
  <r>
    <x v="2732"/>
    <x v="0"/>
    <s v="NUEVO"/>
    <s v="ENERES"/>
    <d v="2026-07-10T14:01:41"/>
    <x v="2542"/>
    <n v="1000761706"/>
    <s v="VALENTINA BARALES CADAVID"/>
    <s v="SIN DATOS"/>
    <s v="3106157186"/>
    <x v="2725"/>
    <x v="13"/>
    <s v="043619109400040401"/>
    <x v="13"/>
    <x v="2"/>
    <s v="Revisor Instal. Regadas Metrosur"/>
    <x v="1"/>
    <x v="0"/>
    <x v="3"/>
    <x v="2538"/>
    <s v="0 días 14:01"/>
    <x v="1822"/>
    <x v="0"/>
    <s v="SIN DATO"/>
    <s v="SIN DATO"/>
    <s v="SIN DATO"/>
    <s v="SIN DATO"/>
    <n v="-75.649873279999994"/>
    <n v="6.1859393100000002"/>
    <s v="SUR-ENE"/>
    <x v="2"/>
    <s v="1"/>
    <x v="0"/>
  </r>
  <r>
    <x v="2733"/>
    <x v="1"/>
    <s v="NUEVO"/>
    <s v="ENECNX"/>
    <d v="2026-07-10T14:02:00"/>
    <x v="2543"/>
    <n v="1001497043"/>
    <s v="DIANA CAROLINA MIRANDA RIOS"/>
    <s v="SIN DATOS"/>
    <s v="3128726400"/>
    <x v="2726"/>
    <x v="49"/>
    <s v="176060938400000000"/>
    <x v="49"/>
    <x v="1"/>
    <s v="SIN DATOS"/>
    <x v="0"/>
    <x v="1"/>
    <x v="1"/>
    <x v="2539"/>
    <s v="0 días 14:02"/>
    <x v="1823"/>
    <x v="0"/>
    <s v="SIN DATO"/>
    <s v="SIN DATO"/>
    <s v="SIN DATO"/>
    <s v="SIN DATO"/>
    <n v="-75.124251999999998"/>
    <n v="6.3167580000000001"/>
    <s v="SUR-ENE"/>
    <x v="1"/>
    <s v="1"/>
    <x v="0"/>
  </r>
  <r>
    <x v="2734"/>
    <x v="0"/>
    <s v="NUEVO"/>
    <s v="ENEDOM"/>
    <d v="2026-07-10T14:05:00"/>
    <x v="2544"/>
    <n v="43342700"/>
    <s v="ALBA MERIS FLOREZ OLIVEROS"/>
    <s v="2544634"/>
    <s v="3135426456"/>
    <x v="2727"/>
    <x v="13"/>
    <s v="055216241000300331"/>
    <x v="13"/>
    <x v="4"/>
    <s v="SIN DATOS"/>
    <x v="1"/>
    <x v="1"/>
    <x v="4"/>
    <x v="2540"/>
    <s v="0 días 14:05"/>
    <x v="1824"/>
    <x v="0"/>
    <s v="SIN DATO"/>
    <s v="SIN DATO"/>
    <s v="SIN DATO"/>
    <s v="SIN DATO"/>
    <n v="-75.541936870000001"/>
    <n v="6.2428521100000003"/>
    <s v="SUR-ENE"/>
    <x v="2"/>
    <s v="1"/>
    <x v="0"/>
  </r>
  <r>
    <x v="2735"/>
    <x v="1"/>
    <s v="NUEVO"/>
    <s v="ENECNX"/>
    <d v="2026-07-10T14:05:28"/>
    <x v="2545"/>
    <n v="890980093"/>
    <s v="MUNICIPIO DE ITAGUI"/>
    <s v="3737376"/>
    <s v="3145001073"/>
    <x v="2728"/>
    <x v="6"/>
    <s v="073419009000990000"/>
    <x v="6"/>
    <x v="1"/>
    <s v="SIN DATOS"/>
    <x v="1"/>
    <x v="1"/>
    <x v="1"/>
    <x v="2541"/>
    <s v="0 días 14:05"/>
    <x v="1825"/>
    <x v="0"/>
    <s v="SIN DATO"/>
    <s v="SIN DATO"/>
    <s v="SIN DATO"/>
    <s v="SIN DATO"/>
    <n v="-75.616435670000001"/>
    <n v="6.1683727299999997"/>
    <s v="SUR-ENE"/>
    <x v="2"/>
    <s v="1"/>
    <x v="0"/>
  </r>
  <r>
    <x v="2736"/>
    <x v="1"/>
    <s v="NUEVO"/>
    <s v="ENECNX"/>
    <d v="2026-07-10T14:07:21"/>
    <x v="2546"/>
    <n v="15437152"/>
    <s v="JOSE RAMIRO GOMEZ CASTAÑO"/>
    <s v="SIN DATOS"/>
    <s v="3234193283"/>
    <x v="2729"/>
    <x v="18"/>
    <s v="190616200440410002"/>
    <x v="18"/>
    <x v="1"/>
    <s v="SIN DATOS"/>
    <x v="0"/>
    <x v="1"/>
    <x v="1"/>
    <x v="2542"/>
    <s v="0 días 14:07"/>
    <x v="864"/>
    <x v="0"/>
    <s v="SIN DATO"/>
    <s v="SIN DATO"/>
    <s v="SIN DATO"/>
    <s v="SIN DATO"/>
    <n v="-75.428688170000001"/>
    <n v="6.1792550000000004"/>
    <s v="SUR-ENE"/>
    <x v="1"/>
    <s v="1"/>
    <x v="0"/>
  </r>
  <r>
    <x v="2737"/>
    <x v="1"/>
    <s v="NUEVO"/>
    <s v="ENECNX"/>
    <d v="2026-07-10T14:07:53"/>
    <x v="2547"/>
    <n v="1017221267"/>
    <s v="NATHALIA ARTEAGA GUTIERREZ"/>
    <s v="SIN DATOS"/>
    <s v="3116267941"/>
    <x v="2730"/>
    <x v="8"/>
    <s v="190584100158100001"/>
    <x v="8"/>
    <x v="1"/>
    <s v="SIN DATOS"/>
    <x v="1"/>
    <x v="1"/>
    <x v="1"/>
    <x v="2543"/>
    <s v="0 días 14:07"/>
    <x v="864"/>
    <x v="0"/>
    <s v="SIN DATO"/>
    <s v="SIN DATO"/>
    <s v="SIN DATO"/>
    <s v="SIN DATO"/>
    <n v="-74.735242999999997"/>
    <n v="5.9066140000000003"/>
    <s v="SUR-ENE"/>
    <x v="1"/>
    <s v="1"/>
    <x v="0"/>
  </r>
  <r>
    <x v="2738"/>
    <x v="1"/>
    <s v="NUEVO"/>
    <s v="ENECNX"/>
    <d v="2026-07-10T14:10:37"/>
    <x v="2548"/>
    <n v="890980093"/>
    <s v="MUNICIPIO DE ITAGUI"/>
    <s v="3737376"/>
    <s v="3145001073"/>
    <x v="2731"/>
    <x v="6"/>
    <s v="073417003000150000"/>
    <x v="6"/>
    <x v="1"/>
    <s v="SIN DATOS"/>
    <x v="1"/>
    <x v="1"/>
    <x v="1"/>
    <x v="2544"/>
    <s v="0 días 14:10"/>
    <x v="16"/>
    <x v="0"/>
    <s v="SIN DATO"/>
    <s v="SIN DATO"/>
    <s v="SIN DATO"/>
    <s v="SIN DATO"/>
    <n v="-75.617277529999996"/>
    <n v="6.1670514599999997"/>
    <s v="SUR-ENE"/>
    <x v="2"/>
    <s v="1"/>
    <x v="0"/>
  </r>
  <r>
    <x v="2739"/>
    <x v="0"/>
    <s v="NUEVO"/>
    <s v="ENEDOM"/>
    <d v="2026-07-10T14:12:43"/>
    <x v="2549"/>
    <n v="42655390"/>
    <s v="SAIDA YASMIN CORREA ALVAREZ"/>
    <s v="SIN DATOS"/>
    <s v="3013440195"/>
    <x v="2732"/>
    <x v="13"/>
    <s v="055216241000300132"/>
    <x v="13"/>
    <x v="4"/>
    <s v="SIN DATOS"/>
    <x v="1"/>
    <x v="1"/>
    <x v="4"/>
    <x v="2545"/>
    <s v="0 días 14:12"/>
    <x v="590"/>
    <x v="0"/>
    <s v="SIN DATO"/>
    <s v="SIN DATO"/>
    <s v="SIN DATO"/>
    <s v="SIN DATO"/>
    <n v="-75.541936870000001"/>
    <n v="6.2428521100000003"/>
    <s v="SUR-ENE"/>
    <x v="2"/>
    <s v="1"/>
    <x v="0"/>
  </r>
  <r>
    <x v="2740"/>
    <x v="1"/>
    <s v="NUEVO"/>
    <s v="ENECNX"/>
    <d v="2026-07-10T14:15:15"/>
    <x v="163"/>
    <n v="890980093"/>
    <s v="MUNICIPIO DE ITAGUI"/>
    <s v="3737376"/>
    <s v="3145001073"/>
    <x v="2733"/>
    <x v="6"/>
    <s v="074416005000210000"/>
    <x v="6"/>
    <x v="1"/>
    <s v="SIN DATOS"/>
    <x v="1"/>
    <x v="1"/>
    <x v="1"/>
    <x v="2546"/>
    <s v="0 días 14:15"/>
    <x v="1826"/>
    <x v="0"/>
    <s v="SIN DATO"/>
    <s v="SIN DATO"/>
    <s v="SIN DATO"/>
    <s v="SIN DATO"/>
    <n v="-75.611343669999997"/>
    <n v="6.1675608300000002"/>
    <s v="SUR-ENE"/>
    <x v="2"/>
    <s v="1"/>
    <x v="0"/>
  </r>
  <r>
    <x v="2741"/>
    <x v="0"/>
    <s v="NUEVO"/>
    <s v="ENEDOM"/>
    <d v="2026-07-10T14:15:37"/>
    <x v="2550"/>
    <n v="42655390"/>
    <s v="SAIDA YASMIN CORREA ALVAREZ"/>
    <s v="SIN DATOS"/>
    <s v="3013440195"/>
    <x v="2734"/>
    <x v="13"/>
    <s v="055216241000300232"/>
    <x v="13"/>
    <x v="4"/>
    <s v="SIN DATOS"/>
    <x v="1"/>
    <x v="1"/>
    <x v="4"/>
    <x v="2547"/>
    <s v="0 días 14:15"/>
    <x v="1827"/>
    <x v="0"/>
    <s v="SIN DATO"/>
    <s v="SIN DATO"/>
    <s v="SIN DATO"/>
    <s v="SIN DATO"/>
    <n v="-75.541936870000001"/>
    <n v="6.2428521100000003"/>
    <s v="SUR-ENE"/>
    <x v="2"/>
    <s v="1"/>
    <x v="0"/>
  </r>
  <r>
    <x v="2742"/>
    <x v="0"/>
    <s v="NUEVO"/>
    <s v="ENEDOM"/>
    <d v="2026-07-10T14:17:10"/>
    <x v="2551"/>
    <n v="42655390"/>
    <s v="SAIDA YASMIN CORREA ALVAREZ"/>
    <s v="SIN DATOS"/>
    <s v="3013440195"/>
    <x v="2735"/>
    <x v="13"/>
    <s v="055216241000302232"/>
    <x v="13"/>
    <x v="4"/>
    <s v="SIN DATOS"/>
    <x v="1"/>
    <x v="1"/>
    <x v="4"/>
    <x v="2548"/>
    <s v="0 días 14:17"/>
    <x v="1828"/>
    <x v="0"/>
    <s v="SIN DATO"/>
    <s v="SIN DATO"/>
    <s v="SIN DATO"/>
    <s v="SIN DATO"/>
    <n v="-75.541936870000001"/>
    <n v="6.2428521100000003"/>
    <s v="SUR-ENE"/>
    <x v="2"/>
    <s v="1"/>
    <x v="0"/>
  </r>
  <r>
    <x v="2743"/>
    <x v="0"/>
    <s v="NUEVO"/>
    <s v="ENEDOM"/>
    <d v="2026-07-10T14:17:20"/>
    <x v="2552"/>
    <n v="98705776"/>
    <s v="WILDEMAN DIAZ PUERTA"/>
    <s v="5211312"/>
    <s v="3235834300"/>
    <x v="2736"/>
    <x v="2"/>
    <s v="190840200359200204"/>
    <x v="2"/>
    <x v="4"/>
    <s v="SIN DATOS"/>
    <x v="0"/>
    <x v="1"/>
    <x v="7"/>
    <x v="2549"/>
    <s v="0 días 14:17"/>
    <x v="1829"/>
    <x v="0"/>
    <s v="SIN DATO"/>
    <s v="SIN DATO"/>
    <s v="SIN DATO"/>
    <s v="SIN DATO"/>
    <n v="-76.030730079999998"/>
    <n v="6.92085449"/>
    <s v="SUR-ENE"/>
    <x v="0"/>
    <s v="1"/>
    <x v="0"/>
  </r>
  <r>
    <x v="2744"/>
    <x v="1"/>
    <s v="NUEVO"/>
    <s v="ENECNX"/>
    <d v="2026-07-10T14:20:16"/>
    <x v="2553"/>
    <n v="890980093"/>
    <s v="MUNICIPIO DE ITAGUI"/>
    <s v="3737376"/>
    <s v="3145001073"/>
    <x v="2737"/>
    <x v="6"/>
    <s v="163018213000000000"/>
    <x v="6"/>
    <x v="1"/>
    <s v="SIN DATOS"/>
    <x v="1"/>
    <x v="1"/>
    <x v="1"/>
    <x v="2550"/>
    <s v="0 días 14:20"/>
    <x v="1830"/>
    <x v="0"/>
    <s v="SIN DATO"/>
    <s v="SIN DATO"/>
    <s v="SIN DATO"/>
    <s v="SIN DATO"/>
    <n v="-75.616497899999999"/>
    <n v="6.1760345599999997"/>
    <s v="SUR-ENE"/>
    <x v="2"/>
    <s v="1"/>
    <x v="0"/>
  </r>
  <r>
    <x v="2745"/>
    <x v="1"/>
    <s v="NUEVO"/>
    <s v="ENECNX"/>
    <d v="2026-07-10T14:21:33"/>
    <x v="2554"/>
    <n v="1020423387"/>
    <s v="JOHANNA ANDREA DAVID DOMICO"/>
    <s v="SIN DATOS"/>
    <s v="3103930579"/>
    <x v="2738"/>
    <x v="13"/>
    <s v="055026002000440104"/>
    <x v="13"/>
    <x v="1"/>
    <s v="SIN DATOS"/>
    <x v="1"/>
    <x v="1"/>
    <x v="1"/>
    <x v="2551"/>
    <s v="0 días 14:21"/>
    <x v="981"/>
    <x v="0"/>
    <s v="SIN DATO"/>
    <s v="SIN DATO"/>
    <s v="SIN DATO"/>
    <s v="SIN DATO"/>
    <n v="-75.534840750000001"/>
    <n v="6.2330404100000001"/>
    <s v="SUR-ENE"/>
    <x v="2"/>
    <s v="1"/>
    <x v="0"/>
  </r>
  <r>
    <x v="2746"/>
    <x v="0"/>
    <s v="NUEVO"/>
    <s v="ENEDOM"/>
    <d v="2026-07-10T14:22:15"/>
    <x v="2555"/>
    <n v="1038094079"/>
    <s v="YERLIS VANESA CASTILLO SERNA"/>
    <s v="SIN DATOS"/>
    <s v="3023031372"/>
    <x v="2739"/>
    <x v="13"/>
    <s v="055224006500189805"/>
    <x v="13"/>
    <x v="4"/>
    <s v="SIN DATOS"/>
    <x v="1"/>
    <x v="1"/>
    <x v="4"/>
    <x v="2552"/>
    <s v="0 días 14:22"/>
    <x v="982"/>
    <x v="0"/>
    <s v="SIN DATO"/>
    <s v="SIN DATO"/>
    <s v="SIN DATO"/>
    <s v="SIN DATO"/>
    <n v="-75.542594039999997"/>
    <n v="6.24375064"/>
    <s v="SUR-ENE"/>
    <x v="2"/>
    <s v="1"/>
    <x v="0"/>
  </r>
  <r>
    <x v="2747"/>
    <x v="0"/>
    <s v="NUEVO"/>
    <s v="ENERES"/>
    <d v="2026-07-10T14:25:14"/>
    <x v="2556"/>
    <n v="901540476"/>
    <s v="WG SOLUCIONES INTEGRALES S.A.S"/>
    <s v="SIN DATOS"/>
    <s v="3012240246"/>
    <x v="2740"/>
    <x v="49"/>
    <s v="382324008100150203"/>
    <x v="49"/>
    <x v="2"/>
    <s v="Revisor Instalac. Regadas Oriente"/>
    <x v="1"/>
    <x v="0"/>
    <x v="3"/>
    <x v="2553"/>
    <s v="0 días 14:25"/>
    <x v="1831"/>
    <x v="0"/>
    <s v="SIN DATO"/>
    <s v="SIN DATO"/>
    <s v="SIN DATO"/>
    <s v="SIN DATO"/>
    <n v="-75.164904000000007"/>
    <n v="6.2333059999999998"/>
    <s v="SUR-ENE"/>
    <x v="1"/>
    <s v="1"/>
    <x v="0"/>
  </r>
  <r>
    <x v="2748"/>
    <x v="0"/>
    <s v="NUEVO"/>
    <s v="ENERES"/>
    <d v="2026-07-10T14:25:21"/>
    <x v="2557"/>
    <n v="901540476"/>
    <s v="WG SOLUCIONES INTEGRALES S.A.S"/>
    <s v="SIN DATOS"/>
    <s v="3012240246"/>
    <x v="2741"/>
    <x v="49"/>
    <s v="382324008100150110"/>
    <x v="49"/>
    <x v="2"/>
    <s v="Revisor Instalac. Regadas Oriente"/>
    <x v="1"/>
    <x v="0"/>
    <x v="3"/>
    <x v="2554"/>
    <s v="0 días 14:25"/>
    <x v="1831"/>
    <x v="0"/>
    <s v="SIN DATO"/>
    <s v="SIN DATO"/>
    <s v="SIN DATO"/>
    <s v="SIN DATO"/>
    <n v="-75.164904000000007"/>
    <n v="6.2333059999999998"/>
    <s v="SUR-ENE"/>
    <x v="1"/>
    <s v="1"/>
    <x v="0"/>
  </r>
  <r>
    <x v="2749"/>
    <x v="0"/>
    <s v="NUEVO"/>
    <s v="ENERES"/>
    <d v="2026-07-10T14:25:22"/>
    <x v="2558"/>
    <n v="901540476"/>
    <s v="WG SOLUCIONES INTEGRALES S.A.S"/>
    <s v="SIN DATOS"/>
    <s v="3012240246"/>
    <x v="2742"/>
    <x v="49"/>
    <s v="382324008100150205"/>
    <x v="49"/>
    <x v="2"/>
    <s v="Revisor Instalac. Regadas Oriente"/>
    <x v="1"/>
    <x v="0"/>
    <x v="3"/>
    <x v="2555"/>
    <s v="0 días 14:25"/>
    <x v="1831"/>
    <x v="0"/>
    <s v="SIN DATO"/>
    <s v="SIN DATO"/>
    <s v="SIN DATO"/>
    <s v="SIN DATO"/>
    <n v="-75.164904000000007"/>
    <n v="6.2333059999999998"/>
    <s v="SUR-ENE"/>
    <x v="1"/>
    <s v="1"/>
    <x v="0"/>
  </r>
  <r>
    <x v="2750"/>
    <x v="0"/>
    <s v="NUEVO"/>
    <s v="ENERES"/>
    <d v="2026-07-10T14:25:23"/>
    <x v="2559"/>
    <n v="901540476"/>
    <s v="WG SOLUCIONES INTEGRALES S.A.S"/>
    <s v="SIN DATOS"/>
    <s v="3012240246"/>
    <x v="2743"/>
    <x v="49"/>
    <s v="382324008100150305"/>
    <x v="49"/>
    <x v="2"/>
    <s v="Revisor Instalac. Regadas Oriente"/>
    <x v="1"/>
    <x v="0"/>
    <x v="3"/>
    <x v="2556"/>
    <s v="0 días 14:25"/>
    <x v="1831"/>
    <x v="0"/>
    <s v="SIN DATO"/>
    <s v="SIN DATO"/>
    <s v="SIN DATO"/>
    <s v="SIN DATO"/>
    <n v="-75.164904000000007"/>
    <n v="6.2333059999999998"/>
    <s v="SUR-ENE"/>
    <x v="1"/>
    <s v="1"/>
    <x v="0"/>
  </r>
  <r>
    <x v="2751"/>
    <x v="0"/>
    <s v="NUEVO"/>
    <s v="ENERES"/>
    <d v="2026-07-10T14:25:37"/>
    <x v="2560"/>
    <n v="901540476"/>
    <s v="WG SOLUCIONES INTEGRALES S.A.S"/>
    <s v="SIN DATOS"/>
    <s v="3012240246"/>
    <x v="2744"/>
    <x v="49"/>
    <s v="382324008100150410"/>
    <x v="49"/>
    <x v="2"/>
    <s v="Revisor Instalac. Regadas Oriente"/>
    <x v="1"/>
    <x v="0"/>
    <x v="3"/>
    <x v="2557"/>
    <s v="0 días 14:25"/>
    <x v="1831"/>
    <x v="0"/>
    <s v="SIN DATO"/>
    <s v="SIN DATO"/>
    <s v="SIN DATO"/>
    <s v="SIN DATO"/>
    <n v="-75.164904000000007"/>
    <n v="6.2333059999999998"/>
    <s v="SUR-ENE"/>
    <x v="1"/>
    <s v="1"/>
    <x v="0"/>
  </r>
  <r>
    <x v="2752"/>
    <x v="0"/>
    <s v="NUEVO"/>
    <s v="ENERES"/>
    <d v="2026-07-10T14:25:43"/>
    <x v="2561"/>
    <n v="901540476"/>
    <s v="WG SOLUCIONES INTEGRALES S.A.S"/>
    <s v="SIN DATOS"/>
    <s v="3012240246"/>
    <x v="2745"/>
    <x v="49"/>
    <s v="382324008100150502"/>
    <x v="49"/>
    <x v="2"/>
    <s v="Revisor Instalac. Regadas Oriente"/>
    <x v="1"/>
    <x v="0"/>
    <x v="3"/>
    <x v="2558"/>
    <s v="0 días 14:25"/>
    <x v="1831"/>
    <x v="0"/>
    <s v="SIN DATO"/>
    <s v="SIN DATO"/>
    <s v="SIN DATO"/>
    <s v="SIN DATO"/>
    <n v="-75.164904000000007"/>
    <n v="6.2333059999999998"/>
    <s v="SUR-ENE"/>
    <x v="1"/>
    <s v="1"/>
    <x v="0"/>
  </r>
  <r>
    <x v="2753"/>
    <x v="0"/>
    <s v="NUEVO"/>
    <s v="ENERES"/>
    <d v="2026-07-10T14:25:45"/>
    <x v="2562"/>
    <n v="901540476"/>
    <s v="WG SOLUCIONES INTEGRALES S.A.S"/>
    <s v="SIN DATOS"/>
    <s v="3012240246"/>
    <x v="2746"/>
    <x v="49"/>
    <s v="382324008100150403"/>
    <x v="49"/>
    <x v="2"/>
    <s v="Revisor Instalac. Regadas Oriente"/>
    <x v="1"/>
    <x v="0"/>
    <x v="3"/>
    <x v="2559"/>
    <s v="0 días 14:25"/>
    <x v="1831"/>
    <x v="0"/>
    <s v="SIN DATO"/>
    <s v="SIN DATO"/>
    <s v="SIN DATO"/>
    <s v="SIN DATO"/>
    <n v="-75.164904000000007"/>
    <n v="6.2333059999999998"/>
    <s v="SUR-ENE"/>
    <x v="1"/>
    <s v="1"/>
    <x v="0"/>
  </r>
  <r>
    <x v="2754"/>
    <x v="0"/>
    <s v="NUEVO"/>
    <s v="ENERES"/>
    <d v="2026-07-10T14:25:45"/>
    <x v="2562"/>
    <n v="901540476"/>
    <s v="WG SOLUCIONES INTEGRALES S.A.S"/>
    <s v="SIN DATOS"/>
    <s v="3012240246"/>
    <x v="2747"/>
    <x v="49"/>
    <s v="382324008100150506"/>
    <x v="49"/>
    <x v="2"/>
    <s v="Revisor Instalac. Regadas Oriente"/>
    <x v="1"/>
    <x v="0"/>
    <x v="3"/>
    <x v="2559"/>
    <s v="0 días 14:25"/>
    <x v="1831"/>
    <x v="0"/>
    <s v="SIN DATO"/>
    <s v="SIN DATO"/>
    <s v="SIN DATO"/>
    <s v="SIN DATO"/>
    <n v="-75.164904000000007"/>
    <n v="6.2333059999999998"/>
    <s v="SUR-ENE"/>
    <x v="1"/>
    <s v="1"/>
    <x v="0"/>
  </r>
  <r>
    <x v="2755"/>
    <x v="0"/>
    <s v="NUEVO"/>
    <s v="ENERES"/>
    <d v="2026-07-10T14:25:45"/>
    <x v="2562"/>
    <n v="901540476"/>
    <s v="WG SOLUCIONES INTEGRALES S.A.S"/>
    <s v="SIN DATOS"/>
    <s v="3012240246"/>
    <x v="2748"/>
    <x v="49"/>
    <s v="382324008100150102"/>
    <x v="49"/>
    <x v="2"/>
    <s v="Revisor Instalac. Regadas Oriente"/>
    <x v="1"/>
    <x v="0"/>
    <x v="3"/>
    <x v="2559"/>
    <s v="0 días 14:25"/>
    <x v="1831"/>
    <x v="0"/>
    <s v="SIN DATO"/>
    <s v="SIN DATO"/>
    <s v="SIN DATO"/>
    <s v="SIN DATO"/>
    <n v="-75.164904000000007"/>
    <n v="6.2333059999999998"/>
    <s v="SUR-ENE"/>
    <x v="1"/>
    <s v="1"/>
    <x v="0"/>
  </r>
  <r>
    <x v="2756"/>
    <x v="0"/>
    <s v="NUEVO"/>
    <s v="ENERES"/>
    <d v="2026-07-10T14:25:50"/>
    <x v="2563"/>
    <n v="901540476"/>
    <s v="WG SOLUCIONES INTEGRALES S.A.S"/>
    <s v="SIN DATOS"/>
    <s v="3012240246"/>
    <x v="2749"/>
    <x v="49"/>
    <s v="382324008100150211"/>
    <x v="49"/>
    <x v="2"/>
    <s v="Revisor Instalac. Regadas Oriente"/>
    <x v="1"/>
    <x v="0"/>
    <x v="3"/>
    <x v="2560"/>
    <s v="0 días 14:25"/>
    <x v="1831"/>
    <x v="0"/>
    <s v="SIN DATO"/>
    <s v="SIN DATO"/>
    <s v="SIN DATO"/>
    <s v="SIN DATO"/>
    <n v="-75.164904000000007"/>
    <n v="6.2333059999999998"/>
    <s v="SUR-ENE"/>
    <x v="1"/>
    <s v="1"/>
    <x v="0"/>
  </r>
  <r>
    <x v="2757"/>
    <x v="0"/>
    <s v="NUEVO"/>
    <s v="ENERES"/>
    <d v="2026-07-10T14:25:55"/>
    <x v="2564"/>
    <n v="901540476"/>
    <s v="WG SOLUCIONES INTEGRALES S.A.S"/>
    <s v="SIN DATOS"/>
    <s v="3012240246"/>
    <x v="2750"/>
    <x v="49"/>
    <s v="382324008100150504"/>
    <x v="49"/>
    <x v="2"/>
    <s v="Revisor Instalac. Regadas Oriente"/>
    <x v="1"/>
    <x v="0"/>
    <x v="3"/>
    <x v="2561"/>
    <s v="0 días 14:25"/>
    <x v="1831"/>
    <x v="0"/>
    <s v="SIN DATO"/>
    <s v="SIN DATO"/>
    <s v="SIN DATO"/>
    <s v="SIN DATO"/>
    <n v="-75.164904000000007"/>
    <n v="6.2333059999999998"/>
    <s v="SUR-ENE"/>
    <x v="1"/>
    <s v="1"/>
    <x v="0"/>
  </r>
  <r>
    <x v="2758"/>
    <x v="0"/>
    <s v="NUEVO"/>
    <s v="ENERES"/>
    <d v="2026-07-10T14:25:58"/>
    <x v="2565"/>
    <n v="901540476"/>
    <s v="WG SOLUCIONES INTEGRALES S.A.S"/>
    <s v="SIN DATOS"/>
    <s v="3012240246"/>
    <x v="2751"/>
    <x v="49"/>
    <s v="382324008100150501"/>
    <x v="49"/>
    <x v="2"/>
    <s v="Revisor Instalac. Regadas Oriente"/>
    <x v="1"/>
    <x v="0"/>
    <x v="3"/>
    <x v="2562"/>
    <s v="0 días 14:25"/>
    <x v="1831"/>
    <x v="0"/>
    <s v="SIN DATO"/>
    <s v="SIN DATO"/>
    <s v="SIN DATO"/>
    <s v="SIN DATO"/>
    <n v="-75.164904000000007"/>
    <n v="6.2333059999999998"/>
    <s v="SUR-ENE"/>
    <x v="1"/>
    <s v="1"/>
    <x v="0"/>
  </r>
  <r>
    <x v="2759"/>
    <x v="0"/>
    <s v="NUEVO"/>
    <s v="ENERES"/>
    <d v="2026-07-10T14:26:05"/>
    <x v="2566"/>
    <n v="901540476"/>
    <s v="WG SOLUCIONES INTEGRALES S.A.S"/>
    <s v="SIN DATOS"/>
    <s v="3012240246"/>
    <x v="2752"/>
    <x v="49"/>
    <s v="382324008100150101"/>
    <x v="49"/>
    <x v="2"/>
    <s v="Revisor Instalac. Regadas Oriente"/>
    <x v="1"/>
    <x v="0"/>
    <x v="3"/>
    <x v="2563"/>
    <s v="0 días 14:26"/>
    <x v="1832"/>
    <x v="0"/>
    <s v="SIN DATO"/>
    <s v="SIN DATO"/>
    <s v="SIN DATO"/>
    <s v="SIN DATO"/>
    <n v="-75.164904000000007"/>
    <n v="6.2333059999999998"/>
    <s v="SUR-ENE"/>
    <x v="1"/>
    <s v="1"/>
    <x v="0"/>
  </r>
  <r>
    <x v="2760"/>
    <x v="0"/>
    <s v="NUEVO"/>
    <s v="ENERES"/>
    <d v="2026-07-10T14:26:05"/>
    <x v="2566"/>
    <n v="901540476"/>
    <s v="WG SOLUCIONES INTEGRALES S.A.S"/>
    <s v="SIN DATOS"/>
    <s v="3012240246"/>
    <x v="2753"/>
    <x v="49"/>
    <s v="382324008100150310"/>
    <x v="49"/>
    <x v="2"/>
    <s v="Revisor Instalac. Regadas Oriente"/>
    <x v="1"/>
    <x v="0"/>
    <x v="3"/>
    <x v="2563"/>
    <s v="0 días 14:26"/>
    <x v="1832"/>
    <x v="0"/>
    <s v="SIN DATO"/>
    <s v="SIN DATO"/>
    <s v="SIN DATO"/>
    <s v="SIN DATO"/>
    <n v="-75.164904000000007"/>
    <n v="6.2333059999999998"/>
    <s v="SUR-ENE"/>
    <x v="1"/>
    <s v="1"/>
    <x v="0"/>
  </r>
  <r>
    <x v="2761"/>
    <x v="0"/>
    <s v="NUEVO"/>
    <s v="ENERES"/>
    <d v="2026-07-10T14:26:06"/>
    <x v="2567"/>
    <n v="901540476"/>
    <s v="WG SOLUCIONES INTEGRALES S.A.S"/>
    <s v="SIN DATOS"/>
    <s v="3012240246"/>
    <x v="2754"/>
    <x v="49"/>
    <s v="382324008100150111"/>
    <x v="49"/>
    <x v="2"/>
    <s v="Revisor Instalac. Regadas Oriente"/>
    <x v="1"/>
    <x v="0"/>
    <x v="3"/>
    <x v="2564"/>
    <s v="0 días 14:26"/>
    <x v="1832"/>
    <x v="0"/>
    <s v="SIN DATO"/>
    <s v="SIN DATO"/>
    <s v="SIN DATO"/>
    <s v="SIN DATO"/>
    <n v="-75.164904000000007"/>
    <n v="6.2333059999999998"/>
    <s v="SUR-ENE"/>
    <x v="1"/>
    <s v="1"/>
    <x v="0"/>
  </r>
  <r>
    <x v="2762"/>
    <x v="0"/>
    <s v="NUEVO"/>
    <s v="ENERES"/>
    <d v="2026-07-10T14:26:08"/>
    <x v="2568"/>
    <n v="901540476"/>
    <s v="WG SOLUCIONES INTEGRALES S.A.S"/>
    <s v="SIN DATOS"/>
    <s v="3012240246"/>
    <x v="2755"/>
    <x v="49"/>
    <s v="382324008100150204"/>
    <x v="49"/>
    <x v="2"/>
    <s v="Revisor Instalac. Regadas Oriente"/>
    <x v="1"/>
    <x v="0"/>
    <x v="3"/>
    <x v="2565"/>
    <s v="0 días 14:26"/>
    <x v="1832"/>
    <x v="0"/>
    <s v="SIN DATO"/>
    <s v="SIN DATO"/>
    <s v="SIN DATO"/>
    <s v="SIN DATO"/>
    <n v="-75.164904000000007"/>
    <n v="6.2333059999999998"/>
    <s v="SUR-ENE"/>
    <x v="1"/>
    <s v="1"/>
    <x v="0"/>
  </r>
  <r>
    <x v="2763"/>
    <x v="0"/>
    <s v="NUEVO"/>
    <s v="ENERES"/>
    <d v="2026-07-10T14:26:13"/>
    <x v="2569"/>
    <n v="901540476"/>
    <s v="WG SOLUCIONES INTEGRALES S.A.S"/>
    <s v="SIN DATOS"/>
    <s v="3012240246"/>
    <x v="2756"/>
    <x v="49"/>
    <s v="382324008100150303"/>
    <x v="49"/>
    <x v="2"/>
    <s v="Revisor Instalac. Regadas Oriente"/>
    <x v="1"/>
    <x v="0"/>
    <x v="3"/>
    <x v="2566"/>
    <s v="0 días 14:26"/>
    <x v="1832"/>
    <x v="0"/>
    <s v="SIN DATO"/>
    <s v="SIN DATO"/>
    <s v="SIN DATO"/>
    <s v="SIN DATO"/>
    <n v="-75.164904000000007"/>
    <n v="6.2333059999999998"/>
    <s v="SUR-ENE"/>
    <x v="1"/>
    <s v="1"/>
    <x v="0"/>
  </r>
  <r>
    <x v="2764"/>
    <x v="0"/>
    <s v="NUEVO"/>
    <s v="ENERES"/>
    <d v="2026-07-10T14:26:17"/>
    <x v="2570"/>
    <n v="901540476"/>
    <s v="WG SOLUCIONES INTEGRALES S.A.S"/>
    <s v="SIN DATOS"/>
    <s v="3012240246"/>
    <x v="2757"/>
    <x v="49"/>
    <s v="382324008100150409"/>
    <x v="49"/>
    <x v="2"/>
    <s v="Revisor Instalac. Regadas Oriente"/>
    <x v="1"/>
    <x v="0"/>
    <x v="3"/>
    <x v="2567"/>
    <s v="0 días 14:26"/>
    <x v="1832"/>
    <x v="0"/>
    <s v="SIN DATO"/>
    <s v="SIN DATO"/>
    <s v="SIN DATO"/>
    <s v="SIN DATO"/>
    <n v="-75.164904000000007"/>
    <n v="6.2333059999999998"/>
    <s v="SUR-ENE"/>
    <x v="1"/>
    <s v="1"/>
    <x v="0"/>
  </r>
  <r>
    <x v="2765"/>
    <x v="0"/>
    <s v="NUEVO"/>
    <s v="ENERES"/>
    <d v="2026-07-10T14:26:17"/>
    <x v="2570"/>
    <n v="901540476"/>
    <s v="WG SOLUCIONES INTEGRALES S.A.S"/>
    <s v="SIN DATOS"/>
    <s v="3012240246"/>
    <x v="2758"/>
    <x v="49"/>
    <s v="382324008100150201"/>
    <x v="49"/>
    <x v="2"/>
    <s v="Revisor Instalac. Regadas Oriente"/>
    <x v="1"/>
    <x v="0"/>
    <x v="3"/>
    <x v="2567"/>
    <s v="0 días 14:26"/>
    <x v="1832"/>
    <x v="0"/>
    <s v="SIN DATO"/>
    <s v="SIN DATO"/>
    <s v="SIN DATO"/>
    <s v="SIN DATO"/>
    <n v="-75.164904000000007"/>
    <n v="6.2333059999999998"/>
    <s v="SUR-ENE"/>
    <x v="1"/>
    <s v="1"/>
    <x v="0"/>
  </r>
  <r>
    <x v="2766"/>
    <x v="0"/>
    <s v="NUEVO"/>
    <s v="ENERES"/>
    <d v="2026-07-10T14:26:22"/>
    <x v="2571"/>
    <n v="901540476"/>
    <s v="WG SOLUCIONES INTEGRALES S.A.S"/>
    <s v="SIN DATOS"/>
    <s v="3012240246"/>
    <x v="2759"/>
    <x v="49"/>
    <s v="382324008100150212"/>
    <x v="49"/>
    <x v="2"/>
    <s v="Revisor Instalac. Regadas Oriente"/>
    <x v="1"/>
    <x v="0"/>
    <x v="3"/>
    <x v="2568"/>
    <s v="0 días 14:26"/>
    <x v="1832"/>
    <x v="0"/>
    <s v="SIN DATO"/>
    <s v="SIN DATO"/>
    <s v="SIN DATO"/>
    <s v="SIN DATO"/>
    <n v="-75.164904000000007"/>
    <n v="6.2333059999999998"/>
    <s v="SUR-ENE"/>
    <x v="1"/>
    <s v="1"/>
    <x v="0"/>
  </r>
  <r>
    <x v="2767"/>
    <x v="0"/>
    <s v="NUEVO"/>
    <s v="ENERES"/>
    <d v="2026-07-10T14:26:24"/>
    <x v="2572"/>
    <n v="901540476"/>
    <s v="WG SOLUCIONES INTEGRALES S.A.S"/>
    <s v="SIN DATOS"/>
    <s v="3012240246"/>
    <x v="2760"/>
    <x v="49"/>
    <s v="382324008100150202"/>
    <x v="49"/>
    <x v="2"/>
    <s v="Revisor Instalac. Regadas Oriente"/>
    <x v="1"/>
    <x v="0"/>
    <x v="3"/>
    <x v="2569"/>
    <s v="0 días 14:26"/>
    <x v="1832"/>
    <x v="0"/>
    <s v="SIN DATO"/>
    <s v="SIN DATO"/>
    <s v="SIN DATO"/>
    <s v="SIN DATO"/>
    <n v="-75.164904000000007"/>
    <n v="6.2333059999999998"/>
    <s v="SUR-ENE"/>
    <x v="1"/>
    <s v="1"/>
    <x v="0"/>
  </r>
  <r>
    <x v="2768"/>
    <x v="0"/>
    <s v="NUEVO"/>
    <s v="ENERES"/>
    <d v="2026-07-10T14:26:24"/>
    <x v="2572"/>
    <n v="901540476"/>
    <s v="WG SOLUCIONES INTEGRALES S.A.S"/>
    <s v="SIN DATOS"/>
    <s v="3012240246"/>
    <x v="2761"/>
    <x v="49"/>
    <s v="382324008100150412"/>
    <x v="49"/>
    <x v="2"/>
    <s v="Revisor Instalac. Regadas Oriente"/>
    <x v="1"/>
    <x v="0"/>
    <x v="3"/>
    <x v="2569"/>
    <s v="0 días 14:26"/>
    <x v="1832"/>
    <x v="0"/>
    <s v="SIN DATO"/>
    <s v="SIN DATO"/>
    <s v="SIN DATO"/>
    <s v="SIN DATO"/>
    <n v="-75.164904000000007"/>
    <n v="6.2333059999999998"/>
    <s v="SUR-ENE"/>
    <x v="1"/>
    <s v="1"/>
    <x v="0"/>
  </r>
  <r>
    <x v="2769"/>
    <x v="0"/>
    <s v="NUEVO"/>
    <s v="ENERES"/>
    <d v="2026-07-10T14:26:33"/>
    <x v="2573"/>
    <n v="901540476"/>
    <s v="WG SOLUCIONES INTEGRALES S.A.S"/>
    <s v="SIN DATOS"/>
    <s v="3012240246"/>
    <x v="2762"/>
    <x v="49"/>
    <s v="382324008100150209"/>
    <x v="49"/>
    <x v="2"/>
    <s v="Revisor Instalac. Regadas Oriente"/>
    <x v="1"/>
    <x v="0"/>
    <x v="3"/>
    <x v="2570"/>
    <s v="0 días 14:26"/>
    <x v="1832"/>
    <x v="0"/>
    <s v="SIN DATO"/>
    <s v="SIN DATO"/>
    <s v="SIN DATO"/>
    <s v="SIN DATO"/>
    <n v="-75.164904000000007"/>
    <n v="6.2333059999999998"/>
    <s v="SUR-ENE"/>
    <x v="1"/>
    <s v="1"/>
    <x v="0"/>
  </r>
  <r>
    <x v="2770"/>
    <x v="0"/>
    <s v="NUEVO"/>
    <s v="ENERES"/>
    <d v="2026-07-10T14:26:44"/>
    <x v="2574"/>
    <n v="901540476"/>
    <s v="WG SOLUCIONES INTEGRALES S.A.S"/>
    <s v="SIN DATOS"/>
    <s v="3012240246"/>
    <x v="2763"/>
    <x v="49"/>
    <s v="382324008100150404"/>
    <x v="49"/>
    <x v="2"/>
    <s v="Revisor Instalac. Regadas Oriente"/>
    <x v="1"/>
    <x v="0"/>
    <x v="3"/>
    <x v="2571"/>
    <s v="0 días 14:26"/>
    <x v="1832"/>
    <x v="0"/>
    <s v="SIN DATO"/>
    <s v="SIN DATO"/>
    <s v="SIN DATO"/>
    <s v="SIN DATO"/>
    <n v="-75.164904000000007"/>
    <n v="6.2333059999999998"/>
    <s v="SUR-ENE"/>
    <x v="1"/>
    <s v="1"/>
    <x v="0"/>
  </r>
  <r>
    <x v="2771"/>
    <x v="0"/>
    <s v="NUEVO"/>
    <s v="ENERES"/>
    <d v="2026-07-10T14:26:51"/>
    <x v="2575"/>
    <n v="901540476"/>
    <s v="WG SOLUCIONES INTEGRALES S.A.S"/>
    <s v="SIN DATOS"/>
    <s v="3012240246"/>
    <x v="2764"/>
    <x v="49"/>
    <s v="382324008100150405"/>
    <x v="49"/>
    <x v="2"/>
    <s v="Revisor Instalac. Regadas Oriente"/>
    <x v="1"/>
    <x v="0"/>
    <x v="3"/>
    <x v="2572"/>
    <s v="0 días 14:26"/>
    <x v="1832"/>
    <x v="0"/>
    <s v="SIN DATO"/>
    <s v="SIN DATO"/>
    <s v="SIN DATO"/>
    <s v="SIN DATO"/>
    <n v="-75.164904000000007"/>
    <n v="6.2333059999999998"/>
    <s v="SUR-ENE"/>
    <x v="1"/>
    <s v="1"/>
    <x v="0"/>
  </r>
  <r>
    <x v="2772"/>
    <x v="0"/>
    <s v="NUEVO"/>
    <s v="ENERES"/>
    <d v="2026-07-10T14:26:57"/>
    <x v="2576"/>
    <n v="901540476"/>
    <s v="WG SOLUCIONES INTEGRALES S.A.S"/>
    <s v="SIN DATOS"/>
    <s v="3012240246"/>
    <x v="2765"/>
    <x v="49"/>
    <s v="382324008100150210"/>
    <x v="49"/>
    <x v="2"/>
    <s v="Revisor Instalac. Regadas Oriente"/>
    <x v="1"/>
    <x v="0"/>
    <x v="3"/>
    <x v="2573"/>
    <s v="0 días 14:26"/>
    <x v="1832"/>
    <x v="0"/>
    <s v="SIN DATO"/>
    <s v="SIN DATO"/>
    <s v="SIN DATO"/>
    <s v="SIN DATO"/>
    <n v="-75.164904000000007"/>
    <n v="6.2333059999999998"/>
    <s v="SUR-ENE"/>
    <x v="1"/>
    <s v="1"/>
    <x v="0"/>
  </r>
  <r>
    <x v="2773"/>
    <x v="0"/>
    <s v="NUEVO"/>
    <s v="ENERES"/>
    <d v="2026-07-10T14:26:59"/>
    <x v="2577"/>
    <n v="901540476"/>
    <s v="WG SOLUCIONES INTEGRALES S.A.S"/>
    <s v="SIN DATOS"/>
    <s v="3012240246"/>
    <x v="2766"/>
    <x v="49"/>
    <s v="382324008100150507"/>
    <x v="49"/>
    <x v="2"/>
    <s v="Revisor Instalac. Regadas Oriente"/>
    <x v="1"/>
    <x v="0"/>
    <x v="3"/>
    <x v="2574"/>
    <s v="0 días 14:26"/>
    <x v="1832"/>
    <x v="0"/>
    <s v="SIN DATO"/>
    <s v="SIN DATO"/>
    <s v="SIN DATO"/>
    <s v="SIN DATO"/>
    <n v="-75.164904000000007"/>
    <n v="6.2333059999999998"/>
    <s v="SUR-ENE"/>
    <x v="1"/>
    <s v="1"/>
    <x v="0"/>
  </r>
  <r>
    <x v="2774"/>
    <x v="0"/>
    <s v="NUEVO"/>
    <s v="ENERES"/>
    <d v="2026-07-10T14:26:59"/>
    <x v="2577"/>
    <n v="901540476"/>
    <s v="WG SOLUCIONES INTEGRALES S.A.S"/>
    <s v="SIN DATOS"/>
    <s v="3012240246"/>
    <x v="2767"/>
    <x v="49"/>
    <s v="382324008100150505"/>
    <x v="49"/>
    <x v="2"/>
    <s v="Revisor Instalac. Regadas Oriente"/>
    <x v="1"/>
    <x v="0"/>
    <x v="3"/>
    <x v="2574"/>
    <s v="0 días 14:26"/>
    <x v="1832"/>
    <x v="0"/>
    <s v="SIN DATO"/>
    <s v="SIN DATO"/>
    <s v="SIN DATO"/>
    <s v="SIN DATO"/>
    <n v="-75.164904000000007"/>
    <n v="6.2333059999999998"/>
    <s v="SUR-ENE"/>
    <x v="1"/>
    <s v="1"/>
    <x v="0"/>
  </r>
  <r>
    <x v="2775"/>
    <x v="0"/>
    <s v="NUEVO"/>
    <s v="ENERES"/>
    <d v="2026-07-10T14:27:03"/>
    <x v="2578"/>
    <n v="901540476"/>
    <s v="WG SOLUCIONES INTEGRALES S.A.S"/>
    <s v="SIN DATOS"/>
    <s v="3012240246"/>
    <x v="2768"/>
    <x v="49"/>
    <s v="382324008100150304"/>
    <x v="49"/>
    <x v="2"/>
    <s v="Revisor Instalac. Regadas Oriente"/>
    <x v="1"/>
    <x v="0"/>
    <x v="3"/>
    <x v="2575"/>
    <s v="0 días 14:27"/>
    <x v="496"/>
    <x v="0"/>
    <s v="SIN DATO"/>
    <s v="SIN DATO"/>
    <s v="SIN DATO"/>
    <s v="SIN DATO"/>
    <n v="-75.164904000000007"/>
    <n v="6.2333059999999998"/>
    <s v="SUR-ENE"/>
    <x v="1"/>
    <s v="1"/>
    <x v="0"/>
  </r>
  <r>
    <x v="2776"/>
    <x v="0"/>
    <s v="NUEVO"/>
    <s v="ENERES"/>
    <d v="2026-07-10T14:27:04"/>
    <x v="2579"/>
    <n v="901540476"/>
    <s v="WG SOLUCIONES INTEGRALES S.A.S"/>
    <s v="SIN DATOS"/>
    <s v="3012240246"/>
    <x v="2769"/>
    <x v="49"/>
    <s v="382324008100150508"/>
    <x v="49"/>
    <x v="2"/>
    <s v="Revisor Instalac. Regadas Oriente"/>
    <x v="1"/>
    <x v="0"/>
    <x v="3"/>
    <x v="2576"/>
    <s v="0 días 14:27"/>
    <x v="496"/>
    <x v="0"/>
    <s v="SIN DATO"/>
    <s v="SIN DATO"/>
    <s v="SIN DATO"/>
    <s v="SIN DATO"/>
    <n v="-75.164904000000007"/>
    <n v="6.2333059999999998"/>
    <s v="SUR-ENE"/>
    <x v="1"/>
    <s v="1"/>
    <x v="0"/>
  </r>
  <r>
    <x v="2777"/>
    <x v="0"/>
    <s v="NUEVO"/>
    <s v="ENERES"/>
    <d v="2026-07-10T14:27:04"/>
    <x v="2579"/>
    <n v="901540476"/>
    <s v="WG SOLUCIONES INTEGRALES S.A.S"/>
    <s v="SIN DATOS"/>
    <s v="3012240246"/>
    <x v="2770"/>
    <x v="49"/>
    <s v="382324008100150401"/>
    <x v="49"/>
    <x v="2"/>
    <s v="Revisor Instalac. Regadas Oriente"/>
    <x v="1"/>
    <x v="0"/>
    <x v="3"/>
    <x v="2576"/>
    <s v="0 días 14:27"/>
    <x v="496"/>
    <x v="0"/>
    <s v="SIN DATO"/>
    <s v="SIN DATO"/>
    <s v="SIN DATO"/>
    <s v="SIN DATO"/>
    <n v="-75.164904000000007"/>
    <n v="6.2333059999999998"/>
    <s v="SUR-ENE"/>
    <x v="1"/>
    <s v="1"/>
    <x v="0"/>
  </r>
  <r>
    <x v="2778"/>
    <x v="0"/>
    <s v="NUEVO"/>
    <s v="ENERES"/>
    <d v="2026-07-10T14:27:08"/>
    <x v="2580"/>
    <n v="901540476"/>
    <s v="WG SOLUCIONES INTEGRALES S.A.S"/>
    <s v="SIN DATOS"/>
    <s v="3012240246"/>
    <x v="2771"/>
    <x v="49"/>
    <s v="382324008100150103"/>
    <x v="49"/>
    <x v="2"/>
    <s v="Revisor Instalac. Regadas Oriente"/>
    <x v="1"/>
    <x v="0"/>
    <x v="3"/>
    <x v="2577"/>
    <s v="0 días 14:27"/>
    <x v="496"/>
    <x v="0"/>
    <s v="SIN DATO"/>
    <s v="SIN DATO"/>
    <s v="SIN DATO"/>
    <s v="SIN DATO"/>
    <n v="-75.164904000000007"/>
    <n v="6.2333059999999998"/>
    <s v="SUR-ENE"/>
    <x v="1"/>
    <s v="1"/>
    <x v="0"/>
  </r>
  <r>
    <x v="2779"/>
    <x v="0"/>
    <s v="NUEVO"/>
    <s v="ENERES"/>
    <d v="2026-07-10T14:27:15"/>
    <x v="2581"/>
    <n v="901540476"/>
    <s v="WG SOLUCIONES INTEGRALES S.A.S"/>
    <s v="SIN DATOS"/>
    <s v="3012240246"/>
    <x v="2772"/>
    <x v="49"/>
    <s v="382324008100150301"/>
    <x v="49"/>
    <x v="2"/>
    <s v="Revisor Instalac. Regadas Oriente"/>
    <x v="1"/>
    <x v="0"/>
    <x v="3"/>
    <x v="2578"/>
    <s v="0 días 14:27"/>
    <x v="496"/>
    <x v="0"/>
    <s v="SIN DATO"/>
    <s v="SIN DATO"/>
    <s v="SIN DATO"/>
    <s v="SIN DATO"/>
    <n v="-75.164904000000007"/>
    <n v="6.2333059999999998"/>
    <s v="SUR-ENE"/>
    <x v="1"/>
    <s v="1"/>
    <x v="0"/>
  </r>
  <r>
    <x v="2780"/>
    <x v="0"/>
    <s v="NUEVO"/>
    <s v="ENERES"/>
    <d v="2026-07-10T14:27:15"/>
    <x v="2581"/>
    <n v="901540476"/>
    <s v="WG SOLUCIONES INTEGRALES S.A.S"/>
    <s v="SIN DATOS"/>
    <s v="3012240246"/>
    <x v="2773"/>
    <x v="49"/>
    <s v="382324008100150311"/>
    <x v="49"/>
    <x v="2"/>
    <s v="Revisor Instalac. Regadas Oriente"/>
    <x v="1"/>
    <x v="0"/>
    <x v="3"/>
    <x v="2578"/>
    <s v="0 días 14:27"/>
    <x v="496"/>
    <x v="0"/>
    <s v="SIN DATO"/>
    <s v="SIN DATO"/>
    <s v="SIN DATO"/>
    <s v="SIN DATO"/>
    <n v="-75.164904000000007"/>
    <n v="6.2333059999999998"/>
    <s v="SUR-ENE"/>
    <x v="1"/>
    <s v="1"/>
    <x v="0"/>
  </r>
  <r>
    <x v="2781"/>
    <x v="0"/>
    <s v="NUEVO"/>
    <s v="ENERES"/>
    <d v="2026-07-10T14:27:15"/>
    <x v="2581"/>
    <n v="901540476"/>
    <s v="WG SOLUCIONES INTEGRALES S.A.S"/>
    <s v="SIN DATOS"/>
    <s v="3012240246"/>
    <x v="2774"/>
    <x v="49"/>
    <s v="382324008100150207"/>
    <x v="49"/>
    <x v="2"/>
    <s v="Revisor Instalac. Regadas Oriente"/>
    <x v="1"/>
    <x v="0"/>
    <x v="3"/>
    <x v="2578"/>
    <s v="0 días 14:27"/>
    <x v="496"/>
    <x v="0"/>
    <s v="SIN DATO"/>
    <s v="SIN DATO"/>
    <s v="SIN DATO"/>
    <s v="SIN DATO"/>
    <n v="-75.164904000000007"/>
    <n v="6.2333059999999998"/>
    <s v="SUR-ENE"/>
    <x v="1"/>
    <s v="1"/>
    <x v="0"/>
  </r>
  <r>
    <x v="2782"/>
    <x v="0"/>
    <s v="NUEVO"/>
    <s v="ENERES"/>
    <d v="2026-07-10T14:27:25"/>
    <x v="2582"/>
    <n v="901540476"/>
    <s v="WG SOLUCIONES INTEGRALES S.A.S"/>
    <s v="SIN DATOS"/>
    <s v="3012240246"/>
    <x v="2775"/>
    <x v="49"/>
    <s v="382324008100150503"/>
    <x v="49"/>
    <x v="2"/>
    <s v="Revisor Instalac. Regadas Oriente"/>
    <x v="1"/>
    <x v="0"/>
    <x v="3"/>
    <x v="2579"/>
    <s v="0 días 14:27"/>
    <x v="496"/>
    <x v="0"/>
    <s v="SIN DATO"/>
    <s v="SIN DATO"/>
    <s v="SIN DATO"/>
    <s v="SIN DATO"/>
    <n v="-75.164904000000007"/>
    <n v="6.2333059999999998"/>
    <s v="SUR-ENE"/>
    <x v="1"/>
    <s v="1"/>
    <x v="0"/>
  </r>
  <r>
    <x v="2783"/>
    <x v="0"/>
    <s v="NUEVO"/>
    <s v="ENERES"/>
    <d v="2026-07-10T14:27:29"/>
    <x v="2583"/>
    <n v="901540476"/>
    <s v="WG SOLUCIONES INTEGRALES S.A.S"/>
    <s v="SIN DATOS"/>
    <s v="3012240246"/>
    <x v="2776"/>
    <x v="49"/>
    <s v="382324008100150307"/>
    <x v="49"/>
    <x v="2"/>
    <s v="Revisor Instalac. Regadas Oriente"/>
    <x v="1"/>
    <x v="0"/>
    <x v="3"/>
    <x v="2580"/>
    <s v="0 días 14:27"/>
    <x v="496"/>
    <x v="0"/>
    <s v="SIN DATO"/>
    <s v="SIN DATO"/>
    <s v="SIN DATO"/>
    <s v="SIN DATO"/>
    <n v="-75.164904000000007"/>
    <n v="6.2333059999999998"/>
    <s v="SUR-ENE"/>
    <x v="1"/>
    <s v="1"/>
    <x v="0"/>
  </r>
  <r>
    <x v="2784"/>
    <x v="0"/>
    <s v="NUEVO"/>
    <s v="ENERES"/>
    <d v="2026-07-10T14:27:37"/>
    <x v="2584"/>
    <n v="901540476"/>
    <s v="WG SOLUCIONES INTEGRALES S.A.S"/>
    <s v="SIN DATOS"/>
    <s v="3012240246"/>
    <x v="2777"/>
    <x v="49"/>
    <s v="382324008100150407"/>
    <x v="49"/>
    <x v="2"/>
    <s v="Revisor Instalac. Regadas Oriente"/>
    <x v="1"/>
    <x v="0"/>
    <x v="3"/>
    <x v="2581"/>
    <s v="0 días 14:27"/>
    <x v="496"/>
    <x v="0"/>
    <s v="SIN DATO"/>
    <s v="SIN DATO"/>
    <s v="SIN DATO"/>
    <s v="SIN DATO"/>
    <n v="-75.164904000000007"/>
    <n v="6.2333059999999998"/>
    <s v="SUR-ENE"/>
    <x v="1"/>
    <s v="1"/>
    <x v="0"/>
  </r>
  <r>
    <x v="2785"/>
    <x v="0"/>
    <s v="NUEVO"/>
    <s v="ENERES"/>
    <d v="2026-07-10T14:27:39"/>
    <x v="2585"/>
    <n v="901540476"/>
    <s v="WG SOLUCIONES INTEGRALES S.A.S"/>
    <s v="SIN DATOS"/>
    <s v="3012240246"/>
    <x v="2778"/>
    <x v="49"/>
    <s v="382324008100150104"/>
    <x v="49"/>
    <x v="2"/>
    <s v="Revisor Instalac. Regadas Oriente"/>
    <x v="1"/>
    <x v="0"/>
    <x v="3"/>
    <x v="2582"/>
    <s v="0 días 14:27"/>
    <x v="496"/>
    <x v="0"/>
    <s v="SIN DATO"/>
    <s v="SIN DATO"/>
    <s v="SIN DATO"/>
    <s v="SIN DATO"/>
    <n v="-75.164904000000007"/>
    <n v="6.2333059999999998"/>
    <s v="SUR-ENE"/>
    <x v="1"/>
    <s v="1"/>
    <x v="0"/>
  </r>
  <r>
    <x v="2786"/>
    <x v="0"/>
    <s v="NUEVO"/>
    <s v="ENERES"/>
    <d v="2026-07-10T14:27:41"/>
    <x v="2586"/>
    <n v="901540476"/>
    <s v="WG SOLUCIONES INTEGRALES S.A.S"/>
    <s v="SIN DATOS"/>
    <s v="3012240246"/>
    <x v="2779"/>
    <x v="49"/>
    <s v="382324008100150302"/>
    <x v="49"/>
    <x v="2"/>
    <s v="Revisor Instalac. Regadas Oriente"/>
    <x v="1"/>
    <x v="0"/>
    <x v="3"/>
    <x v="2583"/>
    <s v="0 días 14:27"/>
    <x v="496"/>
    <x v="0"/>
    <s v="SIN DATO"/>
    <s v="SIN DATO"/>
    <s v="SIN DATO"/>
    <s v="SIN DATO"/>
    <n v="-75.164904000000007"/>
    <n v="6.2333059999999998"/>
    <s v="SUR-ENE"/>
    <x v="1"/>
    <s v="1"/>
    <x v="0"/>
  </r>
  <r>
    <x v="2787"/>
    <x v="0"/>
    <s v="NUEVO"/>
    <s v="ENERES"/>
    <d v="2026-07-10T14:27:41"/>
    <x v="2586"/>
    <n v="901540476"/>
    <s v="WG SOLUCIONES INTEGRALES S.A.S"/>
    <s v="SIN DATOS"/>
    <s v="3012240246"/>
    <x v="2780"/>
    <x v="49"/>
    <s v="382324008100150106"/>
    <x v="49"/>
    <x v="2"/>
    <s v="Revisor Instalac. Regadas Oriente"/>
    <x v="1"/>
    <x v="0"/>
    <x v="3"/>
    <x v="2583"/>
    <s v="0 días 14:27"/>
    <x v="496"/>
    <x v="0"/>
    <s v="SIN DATO"/>
    <s v="SIN DATO"/>
    <s v="SIN DATO"/>
    <s v="SIN DATO"/>
    <n v="-75.164904000000007"/>
    <n v="6.2333059999999998"/>
    <s v="SUR-ENE"/>
    <x v="1"/>
    <s v="1"/>
    <x v="0"/>
  </r>
  <r>
    <x v="2788"/>
    <x v="0"/>
    <s v="NUEVO"/>
    <s v="ENERES"/>
    <d v="2026-07-10T14:27:44"/>
    <x v="2587"/>
    <n v="901540476"/>
    <s v="WG SOLUCIONES INTEGRALES S.A.S"/>
    <s v="SIN DATOS"/>
    <s v="3012240246"/>
    <x v="2781"/>
    <x v="49"/>
    <s v="382324008100150509"/>
    <x v="49"/>
    <x v="2"/>
    <s v="Revisor Instalac. Regadas Oriente"/>
    <x v="1"/>
    <x v="0"/>
    <x v="3"/>
    <x v="2584"/>
    <s v="0 días 14:27"/>
    <x v="496"/>
    <x v="0"/>
    <s v="SIN DATO"/>
    <s v="SIN DATO"/>
    <s v="SIN DATO"/>
    <s v="SIN DATO"/>
    <n v="-75.164904000000007"/>
    <n v="6.2333059999999998"/>
    <s v="SUR-ENE"/>
    <x v="1"/>
    <s v="1"/>
    <x v="0"/>
  </r>
  <r>
    <x v="2789"/>
    <x v="0"/>
    <s v="NUEVO"/>
    <s v="ENERES"/>
    <d v="2026-07-10T14:27:56"/>
    <x v="2588"/>
    <n v="901540476"/>
    <s v="WG SOLUCIONES INTEGRALES S.A.S"/>
    <s v="SIN DATOS"/>
    <s v="3012240246"/>
    <x v="2782"/>
    <x v="49"/>
    <s v="382324008100150510"/>
    <x v="49"/>
    <x v="2"/>
    <s v="Revisor Instalac. Regadas Oriente"/>
    <x v="1"/>
    <x v="0"/>
    <x v="3"/>
    <x v="2585"/>
    <s v="0 días 14:27"/>
    <x v="496"/>
    <x v="0"/>
    <s v="SIN DATO"/>
    <s v="SIN DATO"/>
    <s v="SIN DATO"/>
    <s v="SIN DATO"/>
    <n v="-75.164904000000007"/>
    <n v="6.2333059999999998"/>
    <s v="SUR-ENE"/>
    <x v="1"/>
    <s v="1"/>
    <x v="0"/>
  </r>
  <r>
    <x v="2790"/>
    <x v="0"/>
    <s v="NUEVO"/>
    <s v="ENERES"/>
    <d v="2026-07-10T14:28:04"/>
    <x v="2589"/>
    <n v="901540476"/>
    <s v="WG SOLUCIONES INTEGRALES S.A.S"/>
    <s v="SIN DATOS"/>
    <s v="3012240246"/>
    <x v="2783"/>
    <x v="49"/>
    <s v="382324008100150312"/>
    <x v="49"/>
    <x v="2"/>
    <s v="Revisor Instalac. Regadas Oriente"/>
    <x v="1"/>
    <x v="0"/>
    <x v="3"/>
    <x v="2586"/>
    <s v="0 días 14:28"/>
    <x v="1833"/>
    <x v="0"/>
    <s v="SIN DATO"/>
    <s v="SIN DATO"/>
    <s v="SIN DATO"/>
    <s v="SIN DATO"/>
    <n v="-75.164904000000007"/>
    <n v="6.2333059999999998"/>
    <s v="SUR-ENE"/>
    <x v="1"/>
    <s v="1"/>
    <x v="0"/>
  </r>
  <r>
    <x v="2791"/>
    <x v="0"/>
    <s v="NUEVO"/>
    <s v="ENERES"/>
    <d v="2026-07-10T14:28:06"/>
    <x v="2590"/>
    <n v="901540476"/>
    <s v="WG SOLUCIONES INTEGRALES S.A.S"/>
    <s v="SIN DATOS"/>
    <s v="3012240246"/>
    <x v="2784"/>
    <x v="49"/>
    <s v="382324008100150408"/>
    <x v="49"/>
    <x v="2"/>
    <s v="Revisor Instalac. Regadas Oriente"/>
    <x v="1"/>
    <x v="0"/>
    <x v="3"/>
    <x v="2587"/>
    <s v="0 días 14:28"/>
    <x v="1833"/>
    <x v="0"/>
    <s v="SIN DATO"/>
    <s v="SIN DATO"/>
    <s v="SIN DATO"/>
    <s v="SIN DATO"/>
    <n v="-75.164904000000007"/>
    <n v="6.2333059999999998"/>
    <s v="SUR-ENE"/>
    <x v="1"/>
    <s v="1"/>
    <x v="0"/>
  </r>
  <r>
    <x v="2792"/>
    <x v="0"/>
    <s v="NUEVO"/>
    <s v="ENERES"/>
    <d v="2026-07-10T14:28:07"/>
    <x v="2591"/>
    <n v="901540476"/>
    <s v="WG SOLUCIONES INTEGRALES S.A.S"/>
    <s v="SIN DATOS"/>
    <s v="3012240246"/>
    <x v="2785"/>
    <x v="49"/>
    <s v="382324008100150107"/>
    <x v="49"/>
    <x v="2"/>
    <s v="Revisor Instalac. Regadas Oriente"/>
    <x v="1"/>
    <x v="0"/>
    <x v="3"/>
    <x v="2588"/>
    <s v="0 días 14:28"/>
    <x v="1833"/>
    <x v="0"/>
    <s v="SIN DATO"/>
    <s v="SIN DATO"/>
    <s v="SIN DATO"/>
    <s v="SIN DATO"/>
    <n v="-75.164904000000007"/>
    <n v="6.2333059999999998"/>
    <s v="SUR-ENE"/>
    <x v="1"/>
    <s v="1"/>
    <x v="0"/>
  </r>
  <r>
    <x v="2793"/>
    <x v="0"/>
    <s v="NUEVO"/>
    <s v="ENERES"/>
    <d v="2026-07-10T14:28:16"/>
    <x v="2592"/>
    <n v="901540476"/>
    <s v="WG SOLUCIONES INTEGRALES S.A.S"/>
    <s v="SIN DATOS"/>
    <s v="3012240246"/>
    <x v="2786"/>
    <x v="49"/>
    <s v="382324008100150309"/>
    <x v="49"/>
    <x v="2"/>
    <s v="Revisor Instalac. Regadas Oriente"/>
    <x v="1"/>
    <x v="0"/>
    <x v="3"/>
    <x v="2589"/>
    <s v="0 días 14:28"/>
    <x v="1833"/>
    <x v="0"/>
    <s v="SIN DATO"/>
    <s v="SIN DATO"/>
    <s v="SIN DATO"/>
    <s v="SIN DATO"/>
    <n v="-75.164904000000007"/>
    <n v="6.2333059999999998"/>
    <s v="SUR-ENE"/>
    <x v="1"/>
    <s v="1"/>
    <x v="0"/>
  </r>
  <r>
    <x v="2794"/>
    <x v="0"/>
    <s v="NUEVO"/>
    <s v="ENERES"/>
    <d v="2026-07-10T14:28:16"/>
    <x v="2592"/>
    <n v="901540476"/>
    <s v="WG SOLUCIONES INTEGRALES S.A.S"/>
    <s v="SIN DATOS"/>
    <s v="3012240246"/>
    <x v="2787"/>
    <x v="49"/>
    <s v="382324008100150511"/>
    <x v="49"/>
    <x v="2"/>
    <s v="Revisor Instalac. Regadas Oriente"/>
    <x v="1"/>
    <x v="0"/>
    <x v="3"/>
    <x v="2589"/>
    <s v="0 días 14:28"/>
    <x v="1833"/>
    <x v="0"/>
    <s v="SIN DATO"/>
    <s v="SIN DATO"/>
    <s v="SIN DATO"/>
    <s v="SIN DATO"/>
    <n v="-75.164904000000007"/>
    <n v="6.2333059999999998"/>
    <s v="SUR-ENE"/>
    <x v="1"/>
    <s v="1"/>
    <x v="0"/>
  </r>
  <r>
    <x v="2795"/>
    <x v="0"/>
    <s v="NUEVO"/>
    <s v="ENERES"/>
    <d v="2026-07-10T14:28:19"/>
    <x v="2593"/>
    <n v="901540476"/>
    <s v="WG SOLUCIONES INTEGRALES S.A.S"/>
    <s v="SIN DATOS"/>
    <s v="3012240246"/>
    <x v="2788"/>
    <x v="49"/>
    <s v="382324008100150402"/>
    <x v="49"/>
    <x v="2"/>
    <s v="Revisor Instalac. Regadas Oriente"/>
    <x v="1"/>
    <x v="0"/>
    <x v="3"/>
    <x v="2590"/>
    <s v="0 días 14:28"/>
    <x v="1833"/>
    <x v="0"/>
    <s v="SIN DATO"/>
    <s v="SIN DATO"/>
    <s v="SIN DATO"/>
    <s v="SIN DATO"/>
    <n v="-75.164904000000007"/>
    <n v="6.2333059999999998"/>
    <s v="SUR-ENE"/>
    <x v="1"/>
    <s v="1"/>
    <x v="0"/>
  </r>
  <r>
    <x v="2796"/>
    <x v="0"/>
    <s v="NUEVO"/>
    <s v="ENERES"/>
    <d v="2026-07-10T14:28:21"/>
    <x v="2594"/>
    <n v="901540476"/>
    <s v="WG SOLUCIONES INTEGRALES S.A.S"/>
    <s v="SIN DATOS"/>
    <s v="3012240246"/>
    <x v="2789"/>
    <x v="49"/>
    <s v="382324008100150308"/>
    <x v="49"/>
    <x v="2"/>
    <s v="Revisor Instalac. Regadas Oriente"/>
    <x v="1"/>
    <x v="0"/>
    <x v="3"/>
    <x v="2591"/>
    <s v="0 días 14:28"/>
    <x v="1833"/>
    <x v="0"/>
    <s v="SIN DATO"/>
    <s v="SIN DATO"/>
    <s v="SIN DATO"/>
    <s v="SIN DATO"/>
    <n v="-75.164904000000007"/>
    <n v="6.2333059999999998"/>
    <s v="SUR-ENE"/>
    <x v="1"/>
    <s v="1"/>
    <x v="0"/>
  </r>
  <r>
    <x v="2797"/>
    <x v="0"/>
    <s v="NUEVO"/>
    <s v="ENERES"/>
    <d v="2026-07-10T14:28:24"/>
    <x v="2595"/>
    <n v="901540476"/>
    <s v="WG SOLUCIONES INTEGRALES S.A.S"/>
    <s v="SIN DATOS"/>
    <s v="3012240246"/>
    <x v="2790"/>
    <x v="49"/>
    <s v="382324008100150512"/>
    <x v="49"/>
    <x v="2"/>
    <s v="Revisor Instalac. Regadas Oriente"/>
    <x v="1"/>
    <x v="0"/>
    <x v="3"/>
    <x v="2592"/>
    <s v="0 días 14:28"/>
    <x v="1833"/>
    <x v="0"/>
    <s v="SIN DATO"/>
    <s v="SIN DATO"/>
    <s v="SIN DATO"/>
    <s v="SIN DATO"/>
    <n v="-75.164904000000007"/>
    <n v="6.2333059999999998"/>
    <s v="SUR-ENE"/>
    <x v="1"/>
    <s v="1"/>
    <x v="0"/>
  </r>
  <r>
    <x v="2798"/>
    <x v="0"/>
    <s v="NUEVO"/>
    <s v="ENERES"/>
    <d v="2026-07-10T14:28:24"/>
    <x v="2595"/>
    <n v="901540476"/>
    <s v="WG SOLUCIONES INTEGRALES S.A.S"/>
    <s v="SIN DATOS"/>
    <s v="3012240246"/>
    <x v="2791"/>
    <x v="49"/>
    <s v="382324008100150108"/>
    <x v="49"/>
    <x v="2"/>
    <s v="Revisor Instalac. Regadas Oriente"/>
    <x v="1"/>
    <x v="0"/>
    <x v="3"/>
    <x v="2592"/>
    <s v="0 días 14:28"/>
    <x v="1833"/>
    <x v="0"/>
    <s v="SIN DATO"/>
    <s v="SIN DATO"/>
    <s v="SIN DATO"/>
    <s v="SIN DATO"/>
    <n v="-75.164904000000007"/>
    <n v="6.2333059999999998"/>
    <s v="SUR-ENE"/>
    <x v="1"/>
    <s v="1"/>
    <x v="0"/>
  </r>
  <r>
    <x v="2799"/>
    <x v="0"/>
    <s v="NUEVO"/>
    <s v="ENERES"/>
    <d v="2026-07-10T14:28:25"/>
    <x v="2596"/>
    <n v="901540476"/>
    <s v="WG SOLUCIONES INTEGRALES S.A.S"/>
    <s v="SIN DATOS"/>
    <s v="3012240246"/>
    <x v="2792"/>
    <x v="49"/>
    <s v="382324008100150208"/>
    <x v="49"/>
    <x v="2"/>
    <s v="Revisor Instalac. Regadas Oriente"/>
    <x v="1"/>
    <x v="0"/>
    <x v="3"/>
    <x v="2593"/>
    <s v="0 días 14:28"/>
    <x v="1833"/>
    <x v="0"/>
    <s v="SIN DATO"/>
    <s v="SIN DATO"/>
    <s v="SIN DATO"/>
    <s v="SIN DATO"/>
    <n v="-75.164904000000007"/>
    <n v="6.2333059999999998"/>
    <s v="SUR-ENE"/>
    <x v="1"/>
    <s v="1"/>
    <x v="0"/>
  </r>
  <r>
    <x v="2800"/>
    <x v="0"/>
    <s v="NUEVO"/>
    <s v="ENERES"/>
    <d v="2026-07-10T14:28:26"/>
    <x v="2597"/>
    <n v="901540476"/>
    <s v="WG SOLUCIONES INTEGRALES S.A.S"/>
    <s v="SIN DATOS"/>
    <s v="3012240246"/>
    <x v="2793"/>
    <x v="49"/>
    <s v="382324008100150411"/>
    <x v="49"/>
    <x v="2"/>
    <s v="Revisor Instalac. Regadas Oriente"/>
    <x v="1"/>
    <x v="0"/>
    <x v="3"/>
    <x v="2594"/>
    <s v="0 días 14:28"/>
    <x v="1833"/>
    <x v="0"/>
    <s v="SIN DATO"/>
    <s v="SIN DATO"/>
    <s v="SIN DATO"/>
    <s v="SIN DATO"/>
    <n v="-75.164904000000007"/>
    <n v="6.2333059999999998"/>
    <s v="SUR-ENE"/>
    <x v="1"/>
    <s v="1"/>
    <x v="0"/>
  </r>
  <r>
    <x v="2801"/>
    <x v="0"/>
    <s v="NUEVO"/>
    <s v="ENERES"/>
    <d v="2026-07-10T14:28:26"/>
    <x v="2597"/>
    <n v="901540476"/>
    <s v="WG SOLUCIONES INTEGRALES S.A.S"/>
    <s v="SIN DATOS"/>
    <s v="3012240246"/>
    <x v="2794"/>
    <x v="49"/>
    <s v="382324008100150406"/>
    <x v="49"/>
    <x v="2"/>
    <s v="Revisor Instalac. Regadas Oriente"/>
    <x v="1"/>
    <x v="0"/>
    <x v="3"/>
    <x v="2594"/>
    <s v="0 días 14:28"/>
    <x v="1833"/>
    <x v="0"/>
    <s v="SIN DATO"/>
    <s v="SIN DATO"/>
    <s v="SIN DATO"/>
    <s v="SIN DATO"/>
    <n v="-75.164904000000007"/>
    <n v="6.2333059999999998"/>
    <s v="SUR-ENE"/>
    <x v="1"/>
    <s v="1"/>
    <x v="0"/>
  </r>
  <r>
    <x v="2802"/>
    <x v="0"/>
    <s v="NUEVO"/>
    <s v="ENERES"/>
    <d v="2026-07-10T14:28:29"/>
    <x v="2598"/>
    <n v="901540476"/>
    <s v="WG SOLUCIONES INTEGRALES S.A.S"/>
    <s v="SIN DATOS"/>
    <s v="3012240246"/>
    <x v="2795"/>
    <x v="49"/>
    <s v="382324008100150306"/>
    <x v="49"/>
    <x v="2"/>
    <s v="Revisor Instalac. Regadas Oriente"/>
    <x v="1"/>
    <x v="0"/>
    <x v="3"/>
    <x v="2595"/>
    <s v="0 días 14:28"/>
    <x v="1833"/>
    <x v="0"/>
    <s v="SIN DATO"/>
    <s v="SIN DATO"/>
    <s v="SIN DATO"/>
    <s v="SIN DATO"/>
    <n v="-75.164904000000007"/>
    <n v="6.2333059999999998"/>
    <s v="SUR-ENE"/>
    <x v="1"/>
    <s v="1"/>
    <x v="0"/>
  </r>
  <r>
    <x v="2803"/>
    <x v="0"/>
    <s v="NUEVO"/>
    <s v="ENERES"/>
    <d v="2026-07-10T14:28:42"/>
    <x v="2599"/>
    <n v="71681229"/>
    <s v="RAFAEL EDUARDO GARCIA PINO"/>
    <s v="5869509"/>
    <s v="3209753075"/>
    <x v="2796"/>
    <x v="44"/>
    <s v="125006700000000121"/>
    <x v="44"/>
    <x v="2"/>
    <s v="Revisor Instal. Regadas Metrosur"/>
    <x v="0"/>
    <x v="0"/>
    <x v="2"/>
    <x v="2596"/>
    <s v="0 días 14:28"/>
    <x v="1834"/>
    <x v="0"/>
    <s v="SIN DATO"/>
    <s v="SIN DATO"/>
    <s v="SIN DATO"/>
    <s v="SIN DATO"/>
    <n v="-75.52075936"/>
    <n v="6.1451373900000004"/>
    <s v="SUR-ENE"/>
    <x v="2"/>
    <s v="1"/>
    <x v="0"/>
  </r>
  <r>
    <x v="2804"/>
    <x v="0"/>
    <s v="NUEVO"/>
    <s v="ENERES"/>
    <d v="2026-07-10T14:29:11"/>
    <x v="2600"/>
    <n v="901540476"/>
    <s v="WG SOLUCIONES INTEGRALES S.A.S"/>
    <s v="SIN DATOS"/>
    <s v="3012240246"/>
    <x v="2797"/>
    <x v="49"/>
    <s v="382324008100150109"/>
    <x v="49"/>
    <x v="2"/>
    <s v="Revisor Instalac. Regadas Oriente"/>
    <x v="1"/>
    <x v="0"/>
    <x v="3"/>
    <x v="2597"/>
    <s v="0 días 14:29"/>
    <x v="1660"/>
    <x v="0"/>
    <s v="SIN DATO"/>
    <s v="SIN DATO"/>
    <s v="SIN DATO"/>
    <s v="SIN DATO"/>
    <n v="-75.164904000000007"/>
    <n v="6.2333059999999998"/>
    <s v="SUR-ENE"/>
    <x v="1"/>
    <s v="1"/>
    <x v="0"/>
  </r>
  <r>
    <x v="2805"/>
    <x v="3"/>
    <s v="NUEVO"/>
    <s v="ENEMVI"/>
    <d v="2026-07-10T14:32:07"/>
    <x v="2601"/>
    <n v="21610153"/>
    <s v="MARIA JOSEFINA HOLGUIN DE HERNANDEZ"/>
    <s v="SIN DATOS"/>
    <s v="3122005251"/>
    <x v="2798"/>
    <x v="13"/>
    <s v="055024105500710000"/>
    <x v="13"/>
    <x v="5"/>
    <s v="SIN DATOS"/>
    <x v="1"/>
    <x v="1"/>
    <x v="5"/>
    <x v="2598"/>
    <s v="0 días 14:32"/>
    <x v="1663"/>
    <x v="0"/>
    <s v="SIN DATO"/>
    <s v="SIN DATO"/>
    <s v="SIN DATO"/>
    <s v="SIN DATO"/>
    <n v="-75.530621999999994"/>
    <n v="6.2360959999999999"/>
    <s v="SUR-ENE"/>
    <x v="2"/>
    <s v="1"/>
    <x v="0"/>
  </r>
  <r>
    <x v="2806"/>
    <x v="1"/>
    <s v="NUEVO"/>
    <s v="ENECNX"/>
    <d v="2026-07-10T14:41:07"/>
    <x v="2602"/>
    <n v="1017165000"/>
    <s v="JUAN CAMILO LOPEZ MARIN"/>
    <s v="SIN DATOS"/>
    <s v="3116162102"/>
    <x v="1057"/>
    <x v="3"/>
    <s v="190674200669000000"/>
    <x v="3"/>
    <x v="1"/>
    <s v="SIN DATOS"/>
    <x v="0"/>
    <x v="1"/>
    <x v="1"/>
    <x v="2599"/>
    <s v="0 días 14:41"/>
    <x v="1667"/>
    <x v="0"/>
    <s v="SIN DATO"/>
    <s v="SIN DATO"/>
    <s v="SIN DATO"/>
    <s v="SIN DATO"/>
    <n v="-75.373410000000007"/>
    <n v="6.2645210000000002"/>
    <s v="SUR-ENE"/>
    <x v="1"/>
    <s v="1"/>
    <x v="0"/>
  </r>
  <r>
    <x v="2807"/>
    <x v="2"/>
    <s v="NUEVO"/>
    <s v="ENENOR"/>
    <d v="2026-07-10T14:42:49"/>
    <x v="812"/>
    <n v="890904996"/>
    <s v="EMPRESAS PUBLICAS DE MEDELLIN E.S.P."/>
    <s v="3808080"/>
    <s v="3185460348"/>
    <x v="2799"/>
    <x v="18"/>
    <s v="190616100418201080"/>
    <x v="18"/>
    <x v="3"/>
    <s v="Eq. Expansión y Reposición Oriente"/>
    <x v="1"/>
    <x v="0"/>
    <x v="3"/>
    <x v="811"/>
    <m/>
    <x v="599"/>
    <x v="4"/>
    <s v="SIN DATO"/>
    <s v="SIN DATO"/>
    <s v="SIN DATO"/>
    <s v="SIN DATO"/>
    <n v="-75.399705690000005"/>
    <n v="6.1489005299999997"/>
    <s v="SUR-ENE"/>
    <x v="1"/>
    <s v="1"/>
    <x v="4"/>
  </r>
  <r>
    <x v="2808"/>
    <x v="1"/>
    <s v="NUEVO"/>
    <s v="ENECNX"/>
    <d v="2026-07-10T14:46:51"/>
    <x v="2603"/>
    <n v="890980093"/>
    <s v="MUNICIPIO DE ITAGUI"/>
    <s v="3737376"/>
    <s v="3145001073"/>
    <x v="2800"/>
    <x v="6"/>
    <s v="078513206000240502"/>
    <x v="6"/>
    <x v="1"/>
    <s v="SIN DATOS"/>
    <x v="1"/>
    <x v="1"/>
    <x v="1"/>
    <x v="2600"/>
    <s v="0 días 14:46"/>
    <x v="988"/>
    <x v="0"/>
    <s v="SIN DATO"/>
    <s v="SIN DATO"/>
    <s v="SIN DATO"/>
    <s v="SIN DATO"/>
    <n v="-75.596959679999998"/>
    <n v="6.1928543100000004"/>
    <s v="SUR-ENE"/>
    <x v="2"/>
    <s v="1"/>
    <x v="0"/>
  </r>
  <r>
    <x v="2809"/>
    <x v="1"/>
    <s v="NUEVO"/>
    <s v="ENECNX"/>
    <d v="2026-07-10T14:48:07"/>
    <x v="2604"/>
    <n v="70752657"/>
    <s v="LUIS ORLANDO HERRERA ORTIZ"/>
    <s v="0"/>
    <s v="3146131072"/>
    <x v="2801"/>
    <x v="11"/>
    <s v="190319206322520004"/>
    <x v="11"/>
    <x v="1"/>
    <s v="SIN DATOS"/>
    <x v="0"/>
    <x v="1"/>
    <x v="1"/>
    <x v="2601"/>
    <s v="0 días 14:48"/>
    <x v="1835"/>
    <x v="0"/>
    <s v="SIN DATO"/>
    <s v="SIN DATO"/>
    <s v="SIN DATO"/>
    <s v="SIN DATO"/>
    <n v="-75.423275669999995"/>
    <n v="6.2704244400000002"/>
    <s v="SUR-ENE"/>
    <x v="1"/>
    <s v="1"/>
    <x v="0"/>
  </r>
  <r>
    <x v="2810"/>
    <x v="1"/>
    <s v="NUEVO"/>
    <s v="ENECNX"/>
    <d v="2026-07-10T14:55:32"/>
    <x v="2605"/>
    <n v="890980093"/>
    <s v="MUNICIPIO DE ITAGUI"/>
    <s v="3737376"/>
    <s v="3145001073"/>
    <x v="2802"/>
    <x v="6"/>
    <s v="078427005000018000"/>
    <x v="6"/>
    <x v="1"/>
    <s v="SIN DATOS"/>
    <x v="1"/>
    <x v="1"/>
    <x v="1"/>
    <x v="2602"/>
    <s v="0 días 14:55"/>
    <x v="388"/>
    <x v="0"/>
    <s v="SIN DATO"/>
    <s v="SIN DATO"/>
    <s v="SIN DATO"/>
    <s v="SIN DATO"/>
    <n v="-75.588775630000001"/>
    <n v="6.1893649100000001"/>
    <s v="SUR-ENE"/>
    <x v="2"/>
    <s v="1"/>
    <x v="0"/>
  </r>
  <r>
    <x v="2811"/>
    <x v="0"/>
    <s v="NUEVO"/>
    <s v="ENEDOM"/>
    <d v="2026-07-10T14:57:19"/>
    <x v="2606"/>
    <n v="1007739015"/>
    <s v="INGRIS PAOLA BELTRAN SILGADO"/>
    <s v="SIN DATOS"/>
    <s v="3223948336"/>
    <x v="2803"/>
    <x v="13"/>
    <s v="055216241000302013"/>
    <x v="13"/>
    <x v="4"/>
    <s v="SIN DATOS"/>
    <x v="1"/>
    <x v="1"/>
    <x v="4"/>
    <x v="2603"/>
    <s v="0 días 14:57"/>
    <x v="1836"/>
    <x v="0"/>
    <s v="SIN DATO"/>
    <s v="SIN DATO"/>
    <s v="SIN DATO"/>
    <s v="SIN DATO"/>
    <n v="-75.541936870000001"/>
    <n v="6.2428521100000003"/>
    <s v="SUR-ENE"/>
    <x v="2"/>
    <s v="1"/>
    <x v="0"/>
  </r>
  <r>
    <x v="2812"/>
    <x v="0"/>
    <s v="NUEVO"/>
    <s v="ENERES"/>
    <d v="2026-07-10T14:57:44"/>
    <x v="2607"/>
    <n v="901540476"/>
    <s v="WG SOLUCIONES INTEGRALES S.A.S"/>
    <s v="SIN DATOS"/>
    <s v="3012240246"/>
    <x v="2804"/>
    <x v="49"/>
    <s v="382324008100150105"/>
    <x v="49"/>
    <x v="2"/>
    <s v="Revisor Instalac. Regadas Oriente"/>
    <x v="1"/>
    <x v="0"/>
    <x v="3"/>
    <x v="2604"/>
    <s v="0 días 14:57"/>
    <x v="1837"/>
    <x v="0"/>
    <s v="SIN DATO"/>
    <s v="SIN DATO"/>
    <s v="SIN DATO"/>
    <s v="SIN DATO"/>
    <n v="-75.164904000000007"/>
    <n v="6.2333059999999998"/>
    <s v="SUR-ENE"/>
    <x v="1"/>
    <s v="1"/>
    <x v="0"/>
  </r>
  <r>
    <x v="2813"/>
    <x v="0"/>
    <s v="NUEVO"/>
    <s v="ENEDOM"/>
    <d v="2026-07-10T14:57:50"/>
    <x v="2608"/>
    <n v="1039286217"/>
    <s v="YESICA LORENA MONROY"/>
    <s v="SIN DATOS"/>
    <s v="3205655007"/>
    <x v="2805"/>
    <x v="81"/>
    <s v="190234100216620201"/>
    <x v="80"/>
    <x v="4"/>
    <s v="SIN DATOS"/>
    <x v="1"/>
    <x v="1"/>
    <x v="4"/>
    <x v="2605"/>
    <s v="0 días 14:57"/>
    <x v="1836"/>
    <x v="0"/>
    <s v="SIN DATO"/>
    <s v="SIN DATO"/>
    <s v="SIN DATO"/>
    <s v="SIN DATO"/>
    <n v="-76.261397079999995"/>
    <n v="7.0015561499999999"/>
    <s v="SUR-ENE"/>
    <x v="0"/>
    <s v="1"/>
    <x v="0"/>
  </r>
  <r>
    <x v="2814"/>
    <x v="0"/>
    <s v="NUEVO"/>
    <s v="ENERES"/>
    <d v="2026-07-10T14:58:07"/>
    <x v="2609"/>
    <n v="901540476"/>
    <s v="WG SOLUCIONES INTEGRALES S.A.S"/>
    <s v="SIN DATOS"/>
    <s v="3012240246"/>
    <x v="2806"/>
    <x v="49"/>
    <s v="382324008100150206"/>
    <x v="49"/>
    <x v="2"/>
    <s v="Revisor Instalac. Regadas Oriente"/>
    <x v="1"/>
    <x v="0"/>
    <x v="3"/>
    <x v="2606"/>
    <s v="0 días 14:58"/>
    <x v="780"/>
    <x v="0"/>
    <s v="SIN DATO"/>
    <s v="SIN DATO"/>
    <s v="SIN DATO"/>
    <s v="SIN DATO"/>
    <n v="-75.164904000000007"/>
    <n v="6.2333059999999998"/>
    <s v="SUR-ENE"/>
    <x v="1"/>
    <s v="1"/>
    <x v="0"/>
  </r>
  <r>
    <x v="2815"/>
    <x v="1"/>
    <s v="NUEVO"/>
    <s v="ENECNX"/>
    <d v="2026-07-10T14:58:30"/>
    <x v="2610"/>
    <n v="79544364"/>
    <s v="JULIO CESAR BARRETO"/>
    <s v="SIN DATOS"/>
    <s v="3217156875"/>
    <x v="2807"/>
    <x v="82"/>
    <s v="190580103317900000"/>
    <x v="81"/>
    <x v="1"/>
    <s v="SIN DATOS"/>
    <x v="1"/>
    <x v="1"/>
    <x v="1"/>
    <x v="2268"/>
    <s v="0 días 14:58"/>
    <x v="1838"/>
    <x v="0"/>
    <s v="SIN DATO"/>
    <s v="SIN DATO"/>
    <s v="SIN DATO"/>
    <s v="SIN DATO"/>
    <n v="-74.405261809999999"/>
    <n v="6.4921671700000001"/>
    <s v="SUR-ENE"/>
    <x v="4"/>
    <s v="1"/>
    <x v="0"/>
  </r>
  <r>
    <x v="2816"/>
    <x v="1"/>
    <s v="NUEVO"/>
    <s v="ENECNX"/>
    <d v="2026-07-10T14:58:36"/>
    <x v="2611"/>
    <n v="890980093"/>
    <s v="MUNICIPIO DE ITAGUI"/>
    <s v="3737376"/>
    <s v="3145001073"/>
    <x v="2808"/>
    <x v="6"/>
    <s v="073511133100010000"/>
    <x v="6"/>
    <x v="1"/>
    <s v="SIN DATOS"/>
    <x v="1"/>
    <x v="1"/>
    <x v="1"/>
    <x v="2607"/>
    <s v="0 días 14:58"/>
    <x v="1838"/>
    <x v="0"/>
    <s v="SIN DATO"/>
    <s v="SIN DATO"/>
    <s v="SIN DATO"/>
    <s v="SIN DATO"/>
    <n v="-75.624767230000003"/>
    <n v="6.1648159400000004"/>
    <s v="SUR-ENE"/>
    <x v="2"/>
    <s v="1"/>
    <x v="0"/>
  </r>
  <r>
    <x v="2817"/>
    <x v="1"/>
    <s v="NUEVO"/>
    <s v="ENECNX"/>
    <d v="2026-07-10T14:58:51"/>
    <x v="2612"/>
    <n v="890980093"/>
    <s v="MUNICIPIO DE ITAGUI"/>
    <s v="3737376"/>
    <s v="3145001073"/>
    <x v="2809"/>
    <x v="6"/>
    <s v="163006697000009902"/>
    <x v="6"/>
    <x v="1"/>
    <s v="SIN DATOS"/>
    <x v="1"/>
    <x v="1"/>
    <x v="1"/>
    <x v="2608"/>
    <s v="0 días 14:58"/>
    <x v="1838"/>
    <x v="0"/>
    <s v="SIN DATO"/>
    <s v="SIN DATO"/>
    <s v="SIN DATO"/>
    <s v="SIN DATO"/>
    <n v="-75.60547373"/>
    <n v="6.1932491799999996"/>
    <s v="SUR-ENE"/>
    <x v="2"/>
    <s v="1"/>
    <x v="0"/>
  </r>
  <r>
    <x v="2818"/>
    <x v="1"/>
    <s v="NUEVO"/>
    <s v="ENECNX"/>
    <d v="2026-07-10T14:59:37"/>
    <x v="2613"/>
    <n v="970937"/>
    <s v="PIER FILIPPO PISONI"/>
    <s v="SIN DATOS"/>
    <s v="3152341589"/>
    <x v="2810"/>
    <x v="13"/>
    <s v="051411103400540000"/>
    <x v="13"/>
    <x v="1"/>
    <s v="SIN DATOS"/>
    <x v="1"/>
    <x v="1"/>
    <x v="1"/>
    <x v="2269"/>
    <s v="0 días 14:59"/>
    <x v="497"/>
    <x v="0"/>
    <s v="SIN DATO"/>
    <s v="SIN DATO"/>
    <s v="SIN DATO"/>
    <s v="SIN DATO"/>
    <n v="-75.572289830000003"/>
    <n v="6.2132399700000001"/>
    <s v="SUR-ENE"/>
    <x v="2"/>
    <s v="1"/>
    <x v="0"/>
  </r>
  <r>
    <x v="2819"/>
    <x v="0"/>
    <s v="NUEVO"/>
    <s v="ENEDOM"/>
    <d v="2026-07-10T14:59:43"/>
    <x v="2614"/>
    <n v="1038094079"/>
    <s v="YERLIS VANESA CASTILLO SERNA"/>
    <s v="SIN DATOS"/>
    <s v="3023031372"/>
    <x v="2811"/>
    <x v="13"/>
    <s v="055224006500180205"/>
    <x v="13"/>
    <x v="4"/>
    <s v="SIN DATOS"/>
    <x v="1"/>
    <x v="1"/>
    <x v="4"/>
    <x v="2609"/>
    <s v="0 días 14:59"/>
    <x v="1675"/>
    <x v="0"/>
    <s v="SIN DATO"/>
    <s v="SIN DATO"/>
    <s v="SIN DATO"/>
    <s v="SIN DATO"/>
    <n v="-75.542594039999997"/>
    <n v="6.24375064"/>
    <s v="SUR-ENE"/>
    <x v="2"/>
    <s v="1"/>
    <x v="0"/>
  </r>
  <r>
    <x v="2820"/>
    <x v="0"/>
    <s v="NUEVO"/>
    <s v="ENEDOM"/>
    <d v="2026-07-10T14:59:46"/>
    <x v="2615"/>
    <n v="1046908700"/>
    <s v="YUDI MILDREY SEPULVEDA ORREGO"/>
    <s v="SIN DATOS"/>
    <s v="3116498383"/>
    <x v="2812"/>
    <x v="21"/>
    <s v="190378100026220011"/>
    <x v="21"/>
    <x v="4"/>
    <s v="SIN DATOS"/>
    <x v="1"/>
    <x v="1"/>
    <x v="4"/>
    <x v="2610"/>
    <s v="0 días 14:59"/>
    <x v="1675"/>
    <x v="0"/>
    <s v="SIN DATO"/>
    <s v="SIN DATO"/>
    <s v="SIN DATO"/>
    <s v="SIN DATO"/>
    <n v="-74.722986629999994"/>
    <n v="7.0716058000000004"/>
    <s v="SUR-ENE"/>
    <x v="4"/>
    <s v="1"/>
    <x v="0"/>
  </r>
  <r>
    <x v="2821"/>
    <x v="0"/>
    <s v="NUEVO"/>
    <s v="ENEDOM"/>
    <d v="2026-07-10T15:00:10"/>
    <x v="2616"/>
    <n v="1104383654"/>
    <s v="VANESSA MARIA GARCES CARVAJAL"/>
    <s v="SIN DATOS"/>
    <s v="3004955590"/>
    <x v="2813"/>
    <x v="13"/>
    <s v="055216241000309013"/>
    <x v="13"/>
    <x v="4"/>
    <s v="SIN DATOS"/>
    <x v="1"/>
    <x v="1"/>
    <x v="4"/>
    <x v="2611"/>
    <s v="0 días 15:00"/>
    <x v="1449"/>
    <x v="0"/>
    <s v="SIN DATO"/>
    <s v="SIN DATO"/>
    <s v="SIN DATO"/>
    <s v="SIN DATO"/>
    <n v="-75.541936870000001"/>
    <n v="6.2428521100000003"/>
    <s v="SUR-ENE"/>
    <x v="2"/>
    <s v="1"/>
    <x v="0"/>
  </r>
  <r>
    <x v="2822"/>
    <x v="0"/>
    <s v="NUEVO"/>
    <s v="ENEDOM"/>
    <d v="2026-07-10T15:02:17"/>
    <x v="2617"/>
    <n v="1104383654"/>
    <s v="VANESSA MARIA GARCES CARVAJAL"/>
    <s v="SIN DATOS"/>
    <s v="3004955590"/>
    <x v="2814"/>
    <x v="13"/>
    <s v="055216241000309213"/>
    <x v="13"/>
    <x v="4"/>
    <s v="SIN DATOS"/>
    <x v="1"/>
    <x v="1"/>
    <x v="4"/>
    <x v="2612"/>
    <s v="0 días 15:02"/>
    <x v="1839"/>
    <x v="0"/>
    <s v="SIN DATO"/>
    <s v="SIN DATO"/>
    <s v="SIN DATO"/>
    <s v="SIN DATO"/>
    <n v="-75.541936870000001"/>
    <n v="6.2428521100000003"/>
    <s v="SUR-ENE"/>
    <x v="2"/>
    <s v="1"/>
    <x v="0"/>
  </r>
  <r>
    <x v="2823"/>
    <x v="1"/>
    <s v="NUEVO"/>
    <s v="ENECNX"/>
    <d v="2026-07-10T15:04:27"/>
    <x v="2618"/>
    <n v="71051775"/>
    <s v="RAFAEL DE JESUS GONZALEZ URREGO"/>
    <s v="SIN DATOS"/>
    <s v="3127562370"/>
    <x v="2815"/>
    <x v="42"/>
    <s v="190093200630000000"/>
    <x v="42"/>
    <x v="1"/>
    <s v="SIN DATOS"/>
    <x v="0"/>
    <x v="1"/>
    <x v="1"/>
    <x v="2613"/>
    <s v="0 días 15:04"/>
    <x v="1840"/>
    <x v="0"/>
    <s v="SIN DATO"/>
    <s v="SIN DATO"/>
    <s v="SIN DATO"/>
    <s v="SIN DATO"/>
    <n v="-75.963870170000007"/>
    <n v="6.16863984"/>
    <s v="SUR-ENE"/>
    <x v="3"/>
    <s v="1"/>
    <x v="0"/>
  </r>
  <r>
    <x v="2824"/>
    <x v="2"/>
    <s v="NUEVO"/>
    <s v="ENENOR"/>
    <d v="2026-07-10T15:07:01"/>
    <x v="2619"/>
    <n v="890904996"/>
    <s v="EMPRESAS PUBLICAS DE MEDELLIN E.S.P."/>
    <s v="3808080"/>
    <s v="3185460348"/>
    <x v="2816"/>
    <x v="18"/>
    <s v="190616100418301080"/>
    <x v="18"/>
    <x v="3"/>
    <s v="Eq. Expansión y Reposición Oriente"/>
    <x v="1"/>
    <x v="0"/>
    <x v="3"/>
    <x v="2614"/>
    <s v="0 días 15:07"/>
    <x v="1841"/>
    <x v="0"/>
    <s v="SIN DATO"/>
    <s v="SIN DATO"/>
    <s v="SIN DATO"/>
    <s v="SIN DATO"/>
    <n v="-75.397565999999998"/>
    <n v="6.1496240000000002"/>
    <s v="SUR-ENE"/>
    <x v="1"/>
    <s v="1"/>
    <x v="0"/>
  </r>
  <r>
    <x v="2825"/>
    <x v="3"/>
    <s v="NUEVO"/>
    <s v="ENEMVI"/>
    <d v="2026-07-10T15:09:39"/>
    <x v="2620"/>
    <n v="1036940412"/>
    <s v="SANTIAGO GIRALDO"/>
    <s v="SIN DATOS"/>
    <s v="3194772286"/>
    <x v="2817"/>
    <x v="1"/>
    <s v="190376200482076005"/>
    <x v="1"/>
    <x v="5"/>
    <s v="SIN DATOS"/>
    <x v="0"/>
    <x v="1"/>
    <x v="8"/>
    <x v="2615"/>
    <s v="0 días 15:09"/>
    <x v="1842"/>
    <x v="0"/>
    <s v="SIN DATO"/>
    <s v="SIN DATO"/>
    <s v="SIN DATO"/>
    <s v="SIN DATO"/>
    <n v="-75.430166220000004"/>
    <n v="6.0103273100000001"/>
    <s v="SUR-ENE"/>
    <x v="1"/>
    <s v="1"/>
    <x v="0"/>
  </r>
  <r>
    <x v="2826"/>
    <x v="0"/>
    <s v="NUEVO"/>
    <s v="ENEDOM"/>
    <d v="2026-07-10T15:09:58"/>
    <x v="2621"/>
    <n v="71273007"/>
    <s v="YUBER ANTONIO CORDOBA ROMERO"/>
    <s v="SIN DATOS"/>
    <s v="3218399238"/>
    <x v="2818"/>
    <x v="13"/>
    <s v="055216241000300184"/>
    <x v="13"/>
    <x v="4"/>
    <s v="SIN DATOS"/>
    <x v="1"/>
    <x v="1"/>
    <x v="4"/>
    <x v="2616"/>
    <s v="0 días 15:09"/>
    <x v="1843"/>
    <x v="0"/>
    <s v="SIN DATO"/>
    <s v="SIN DATO"/>
    <s v="SIN DATO"/>
    <s v="SIN DATO"/>
    <n v="-75.541936870000001"/>
    <n v="6.2428521100000003"/>
    <s v="SUR-ENE"/>
    <x v="2"/>
    <s v="1"/>
    <x v="0"/>
  </r>
  <r>
    <x v="2827"/>
    <x v="1"/>
    <s v="NUEVO"/>
    <s v="ENECNX"/>
    <d v="2026-07-10T15:12:41"/>
    <x v="2622"/>
    <n v="39406170"/>
    <s v="CELIA CRUZ ORTIZ PADILLA"/>
    <s v="SIN DATOS"/>
    <s v="3007580821"/>
    <x v="2819"/>
    <x v="10"/>
    <s v="190411200535351000"/>
    <x v="10"/>
    <x v="1"/>
    <s v="SIN DATOS"/>
    <x v="0"/>
    <x v="1"/>
    <x v="1"/>
    <x v="2617"/>
    <s v="0 días 15:12"/>
    <x v="1123"/>
    <x v="0"/>
    <s v="SIN DATO"/>
    <s v="SIN DATO"/>
    <s v="SIN DATO"/>
    <s v="SIN DATO"/>
    <n v="-75.778306999999998"/>
    <n v="6.7059379999999997"/>
    <s v="SUR-ENE"/>
    <x v="0"/>
    <s v="1"/>
    <x v="0"/>
  </r>
  <r>
    <x v="2828"/>
    <x v="1"/>
    <s v="NUEVO"/>
    <s v="ENECNX"/>
    <d v="2026-07-10T15:17:03"/>
    <x v="2623"/>
    <n v="1040740013"/>
    <s v="SANTIAGO GAVIRIA BETANCUR"/>
    <s v="SIN DATOS"/>
    <s v="3002847420"/>
    <x v="2820"/>
    <x v="5"/>
    <s v="181050000000000002"/>
    <x v="5"/>
    <x v="1"/>
    <s v="SIN DATOS"/>
    <x v="0"/>
    <x v="1"/>
    <x v="1"/>
    <x v="2618"/>
    <s v="0 días 15:17"/>
    <x v="1844"/>
    <x v="0"/>
    <s v="SIN DATO"/>
    <s v="SIN DATO"/>
    <s v="SIN DATO"/>
    <s v="SIN DATO"/>
    <n v="-75.232095369999996"/>
    <n v="6.2551401000000002"/>
    <s v="SUR-ENE"/>
    <x v="1"/>
    <s v="1"/>
    <x v="0"/>
  </r>
  <r>
    <x v="2829"/>
    <x v="0"/>
    <s v="NUEVO"/>
    <s v="ENEDOM"/>
    <d v="2026-07-10T15:17:32"/>
    <x v="2624"/>
    <n v="32184588"/>
    <s v="YOLINDA HOLGUIN DAVID"/>
    <s v="SIN DATOS"/>
    <s v="3127030939"/>
    <x v="2821"/>
    <x v="81"/>
    <s v="190234100222800301"/>
    <x v="80"/>
    <x v="4"/>
    <s v="SIN DATOS"/>
    <x v="1"/>
    <x v="1"/>
    <x v="4"/>
    <x v="2619"/>
    <s v="0 días 15:17"/>
    <x v="1845"/>
    <x v="0"/>
    <s v="SIN DATO"/>
    <s v="SIN DATO"/>
    <s v="SIN DATO"/>
    <s v="SIN DATO"/>
    <n v="-76.261635940000005"/>
    <n v="7.0021489600000004"/>
    <s v="SUR-ENE"/>
    <x v="0"/>
    <s v="1"/>
    <x v="0"/>
  </r>
  <r>
    <x v="2830"/>
    <x v="0"/>
    <s v="NUEVO"/>
    <s v="ENEDOM"/>
    <d v="2026-07-10T15:21:35"/>
    <x v="2625"/>
    <n v="98563218"/>
    <s v="GIOVANI ALBEIRO CANO CARDONA"/>
    <s v="4275303"/>
    <s v="3117706391"/>
    <x v="2822"/>
    <x v="13"/>
    <s v="147019170000000101"/>
    <x v="13"/>
    <x v="4"/>
    <s v="SIN DATOS"/>
    <x v="0"/>
    <x v="1"/>
    <x v="7"/>
    <x v="2620"/>
    <s v="0 días 15:21"/>
    <x v="94"/>
    <x v="0"/>
    <s v="SIN DATO"/>
    <s v="SIN DATO"/>
    <s v="SIN DATO"/>
    <s v="SIN DATO"/>
    <n v="-75.654848999999999"/>
    <n v="6.2830919999999999"/>
    <s v="SUR-ENE"/>
    <x v="2"/>
    <s v="1"/>
    <x v="0"/>
  </r>
  <r>
    <x v="2831"/>
    <x v="1"/>
    <s v="NUEVO"/>
    <s v="ENECNX"/>
    <d v="2026-07-10T15:28:25"/>
    <x v="2626"/>
    <n v="1037643004"/>
    <s v="KEVIN MARIN"/>
    <s v="SIN DATOS"/>
    <s v="3116162102"/>
    <x v="2823"/>
    <x v="3"/>
    <s v="190319207606500000"/>
    <x v="3"/>
    <x v="1"/>
    <s v="SIN DATOS"/>
    <x v="0"/>
    <x v="1"/>
    <x v="1"/>
    <x v="2621"/>
    <s v="0 días 15:28"/>
    <x v="1691"/>
    <x v="0"/>
    <s v="SIN DATO"/>
    <s v="SIN DATO"/>
    <s v="SIN DATO"/>
    <s v="SIN DATO"/>
    <n v="-75.366766999999996"/>
    <n v="6.3096019999999999"/>
    <s v="SUR-ENE"/>
    <x v="1"/>
    <s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F65F2B-555F-469A-91D4-6CF65536657A}" name="TablaDinámica9" cacheId="19" applyNumberFormats="0" applyBorderFormats="0" applyFontFormats="0" applyPatternFormats="0" applyAlignmentFormats="0" applyWidthHeightFormats="1" dataCaption="Valores" updatedVersion="8" minRefreshableVersion="3" showDrill="0" rowGrandTotals="0" colGrandTotals="0" itemPrintTitles="1" createdVersion="8" indent="0" compact="0" compactData="0" multipleFieldFilters="0">
  <location ref="B23:O2855" firstHeaderRow="1" firstDataRow="1" firstDataCol="14"/>
  <pivotFields count="33">
    <pivotField axis="axisRow" compact="0" outline="0" showAll="0" defaultSubtotal="0">
      <items count="2833">
        <item x="218"/>
        <item m="1" x="2832"/>
        <item x="177"/>
        <item x="311"/>
        <item x="632"/>
        <item x="691"/>
        <item x="868"/>
        <item x="905"/>
        <item x="391"/>
        <item x="903"/>
        <item x="909"/>
        <item x="910"/>
        <item x="912"/>
        <item x="914"/>
        <item x="916"/>
        <item x="918"/>
        <item x="906"/>
        <item x="917"/>
        <item x="924"/>
        <item x="925"/>
        <item x="931"/>
        <item x="932"/>
        <item x="933"/>
        <item x="935"/>
        <item x="921"/>
        <item x="923"/>
        <item x="936"/>
        <item x="312"/>
        <item x="940"/>
        <item x="941"/>
        <item x="942"/>
        <item x="943"/>
        <item x="945"/>
        <item x="946"/>
        <item x="947"/>
        <item x="948"/>
        <item x="949"/>
        <item x="950"/>
        <item x="951"/>
        <item x="952"/>
        <item x="953"/>
        <item x="954"/>
        <item x="955"/>
        <item x="956"/>
        <item x="960"/>
        <item x="961"/>
        <item x="963"/>
        <item x="964"/>
        <item x="968"/>
        <item x="969"/>
        <item x="2"/>
        <item x="118"/>
        <item x="279"/>
        <item x="448"/>
        <item x="507"/>
        <item x="522"/>
        <item x="671"/>
        <item x="959"/>
        <item x="962"/>
        <item x="970"/>
        <item x="971"/>
        <item x="972"/>
        <item x="973"/>
        <item x="974"/>
        <item x="975"/>
        <item x="976"/>
        <item x="977"/>
        <item x="978"/>
        <item x="979"/>
        <item x="980"/>
        <item x="982"/>
        <item x="983"/>
        <item x="984"/>
        <item x="985"/>
        <item x="986"/>
        <item x="987"/>
        <item x="988"/>
        <item x="989"/>
        <item x="994"/>
        <item x="996"/>
        <item x="997"/>
        <item x="999"/>
        <item x="1001"/>
        <item x="1007"/>
        <item x="1009"/>
        <item x="1010"/>
        <item x="1011"/>
        <item x="1012"/>
        <item x="1013"/>
        <item x="1015"/>
        <item x="1018"/>
        <item x="1022"/>
        <item x="1029"/>
        <item x="1030"/>
        <item x="1031"/>
        <item x="1032"/>
        <item x="1036"/>
        <item x="139"/>
        <item x="162"/>
        <item x="256"/>
        <item x="259"/>
        <item x="306"/>
        <item x="347"/>
        <item x="503"/>
        <item x="607"/>
        <item x="990"/>
        <item x="991"/>
        <item x="992"/>
        <item x="993"/>
        <item x="998"/>
        <item x="1003"/>
        <item x="1004"/>
        <item x="1005"/>
        <item x="1006"/>
        <item x="1014"/>
        <item x="1016"/>
        <item x="1019"/>
        <item x="1020"/>
        <item x="1021"/>
        <item x="1024"/>
        <item x="1026"/>
        <item x="1027"/>
        <item x="1033"/>
        <item x="1034"/>
        <item x="1035"/>
        <item x="1042"/>
        <item x="1043"/>
        <item x="10"/>
        <item x="318"/>
        <item x="319"/>
        <item x="389"/>
        <item x="995"/>
        <item x="1002"/>
        <item x="1017"/>
        <item x="1023"/>
        <item x="1037"/>
        <item x="1044"/>
        <item x="1045"/>
        <item x="1053"/>
        <item x="1054"/>
        <item x="1057"/>
        <item x="1058"/>
        <item x="1059"/>
        <item x="1067"/>
        <item x="1072"/>
        <item x="1073"/>
        <item x="1074"/>
        <item x="1075"/>
        <item x="1076"/>
        <item x="1077"/>
        <item x="136"/>
        <item x="190"/>
        <item x="271"/>
        <item x="437"/>
        <item x="450"/>
        <item x="1080"/>
        <item x="1085"/>
        <item x="1086"/>
        <item x="1090"/>
        <item x="1092"/>
        <item x="1093"/>
        <item x="1099"/>
        <item x="1100"/>
        <item x="1107"/>
        <item x="1108"/>
        <item x="1113"/>
        <item x="1114"/>
        <item x="1116"/>
        <item x="1121"/>
        <item x="1122"/>
        <item x="59"/>
        <item x="158"/>
        <item x="166"/>
        <item x="172"/>
        <item x="194"/>
        <item x="261"/>
        <item x="368"/>
        <item x="427"/>
        <item x="435"/>
        <item x="436"/>
        <item x="451"/>
        <item x="452"/>
        <item x="454"/>
        <item x="455"/>
        <item x="459"/>
        <item x="496"/>
        <item x="497"/>
        <item x="502"/>
        <item x="514"/>
        <item x="615"/>
        <item x="618"/>
        <item x="630"/>
        <item x="1008"/>
        <item x="1028"/>
        <item x="1040"/>
        <item x="1047"/>
        <item x="1069"/>
        <item x="1087"/>
        <item x="1089"/>
        <item x="1102"/>
        <item x="1110"/>
        <item x="1115"/>
        <item x="1125"/>
        <item x="1126"/>
        <item x="1129"/>
        <item x="1130"/>
        <item x="1132"/>
        <item x="1137"/>
        <item x="1138"/>
        <item x="1144"/>
        <item x="1146"/>
        <item x="1147"/>
        <item x="1149"/>
        <item x="4"/>
        <item x="74"/>
        <item x="81"/>
        <item x="86"/>
        <item x="87"/>
        <item x="114"/>
        <item x="122"/>
        <item x="132"/>
        <item x="184"/>
        <item x="205"/>
        <item x="216"/>
        <item x="217"/>
        <item x="236"/>
        <item x="264"/>
        <item x="283"/>
        <item x="360"/>
        <item x="377"/>
        <item x="396"/>
        <item x="400"/>
        <item x="413"/>
        <item x="414"/>
        <item x="446"/>
        <item x="479"/>
        <item x="498"/>
        <item x="513"/>
        <item x="626"/>
        <item x="1041"/>
        <item x="1046"/>
        <item x="1050"/>
        <item x="1051"/>
        <item x="1052"/>
        <item x="1056"/>
        <item x="1060"/>
        <item x="1061"/>
        <item x="1063"/>
        <item x="1066"/>
        <item x="1068"/>
        <item x="1079"/>
        <item x="1081"/>
        <item x="1082"/>
        <item x="1084"/>
        <item x="1091"/>
        <item x="1094"/>
        <item x="1096"/>
        <item x="1097"/>
        <item x="1098"/>
        <item x="1101"/>
        <item x="1103"/>
        <item x="1106"/>
        <item x="1109"/>
        <item x="1111"/>
        <item x="1112"/>
        <item x="1120"/>
        <item x="1127"/>
        <item x="1131"/>
        <item x="1134"/>
        <item x="1135"/>
        <item x="1140"/>
        <item x="1141"/>
        <item x="1142"/>
        <item x="1150"/>
        <item x="1151"/>
        <item x="1154"/>
        <item x="1155"/>
        <item x="1156"/>
        <item x="79"/>
        <item x="104"/>
        <item x="185"/>
        <item x="199"/>
        <item x="240"/>
        <item x="263"/>
        <item x="287"/>
        <item x="323"/>
        <item x="332"/>
        <item x="420"/>
        <item x="442"/>
        <item x="460"/>
        <item x="515"/>
        <item x="645"/>
        <item x="678"/>
        <item x="1049"/>
        <item x="1055"/>
        <item x="1062"/>
        <item x="1071"/>
        <item x="1083"/>
        <item x="1088"/>
        <item x="1105"/>
        <item x="1117"/>
        <item x="1119"/>
        <item x="1123"/>
        <item x="1128"/>
        <item x="1133"/>
        <item x="1143"/>
        <item x="1157"/>
        <item x="1158"/>
        <item x="1159"/>
        <item x="1160"/>
        <item x="1162"/>
        <item x="1163"/>
        <item x="1164"/>
        <item x="1165"/>
        <item x="1168"/>
        <item x="1171"/>
        <item x="1173"/>
        <item x="1175"/>
        <item x="1177"/>
        <item x="1178"/>
        <item x="1179"/>
        <item x="1181"/>
        <item x="1183"/>
        <item x="1186"/>
        <item x="1187"/>
        <item x="1190"/>
        <item x="1193"/>
        <item x="1194"/>
        <item x="1197"/>
        <item x="1200"/>
        <item x="1201"/>
        <item x="1202"/>
        <item x="1203"/>
        <item x="1206"/>
        <item x="1207"/>
        <item x="1209"/>
        <item x="1211"/>
        <item x="1213"/>
        <item x="1214"/>
        <item x="1215"/>
        <item x="1218"/>
        <item x="1221"/>
        <item x="1222"/>
        <item x="1223"/>
        <item x="1225"/>
        <item x="1226"/>
        <item x="1229"/>
        <item x="1230"/>
        <item x="1231"/>
        <item x="1232"/>
        <item x="1065"/>
        <item x="1236"/>
        <item x="1238"/>
        <item x="1240"/>
        <item x="1244"/>
        <item x="1249"/>
        <item x="1250"/>
        <item x="1257"/>
        <item x="1258"/>
        <item x="1261"/>
        <item x="1262"/>
        <item x="1"/>
        <item x="11"/>
        <item x="32"/>
        <item x="44"/>
        <item x="84"/>
        <item x="89"/>
        <item x="164"/>
        <item x="186"/>
        <item x="198"/>
        <item x="230"/>
        <item x="239"/>
        <item x="257"/>
        <item x="260"/>
        <item x="265"/>
        <item x="269"/>
        <item x="285"/>
        <item x="296"/>
        <item x="302"/>
        <item x="322"/>
        <item x="341"/>
        <item x="404"/>
        <item x="415"/>
        <item x="423"/>
        <item x="426"/>
        <item x="433"/>
        <item x="443"/>
        <item x="449"/>
        <item x="474"/>
        <item x="508"/>
        <item x="608"/>
        <item x="613"/>
        <item x="614"/>
        <item x="647"/>
        <item x="649"/>
        <item x="650"/>
        <item x="1167"/>
        <item x="1169"/>
        <item x="1170"/>
        <item x="1172"/>
        <item x="1174"/>
        <item x="1182"/>
        <item x="1184"/>
        <item x="1185"/>
        <item x="1188"/>
        <item x="1189"/>
        <item x="1191"/>
        <item x="1195"/>
        <item x="1199"/>
        <item x="1204"/>
        <item x="1205"/>
        <item x="1208"/>
        <item x="1210"/>
        <item x="1212"/>
        <item x="1216"/>
        <item x="1217"/>
        <item x="1220"/>
        <item x="1224"/>
        <item x="1227"/>
        <item x="1228"/>
        <item x="1237"/>
        <item x="1239"/>
        <item x="1243"/>
        <item x="1245"/>
        <item x="1252"/>
        <item x="1253"/>
        <item x="1255"/>
        <item x="1256"/>
        <item x="1259"/>
        <item x="1260"/>
        <item x="1263"/>
        <item x="1264"/>
        <item x="1266"/>
        <item x="1267"/>
        <item x="1268"/>
        <item x="1269"/>
        <item x="1270"/>
        <item x="1272"/>
        <item x="1273"/>
        <item x="1274"/>
        <item x="1275"/>
        <item x="1276"/>
        <item x="1277"/>
        <item x="1278"/>
        <item x="1279"/>
        <item x="1281"/>
        <item x="1282"/>
        <item x="1283"/>
        <item x="1286"/>
        <item x="1287"/>
        <item x="1288"/>
        <item x="1289"/>
        <item x="1290"/>
        <item x="1292"/>
        <item x="1294"/>
        <item x="1295"/>
        <item x="1296"/>
        <item x="1297"/>
        <item x="1299"/>
        <item x="1300"/>
        <item x="1301"/>
        <item x="1305"/>
        <item x="1307"/>
        <item x="1308"/>
        <item x="1310"/>
        <item x="1312"/>
        <item x="1314"/>
        <item x="1317"/>
        <item x="1319"/>
        <item x="1320"/>
        <item x="1321"/>
        <item x="1323"/>
        <item x="1324"/>
        <item x="1328"/>
        <item x="1330"/>
        <item x="1331"/>
        <item x="1336"/>
        <item x="1347"/>
        <item x="1351"/>
        <item x="1355"/>
        <item x="51"/>
        <item x="56"/>
        <item x="1038"/>
        <item x="1322"/>
        <item x="1325"/>
        <item x="1329"/>
        <item x="1335"/>
        <item x="1349"/>
        <item x="1358"/>
        <item x="1363"/>
        <item x="1367"/>
        <item x="1378"/>
        <item x="27"/>
        <item x="35"/>
        <item x="40"/>
        <item x="43"/>
        <item x="45"/>
        <item x="46"/>
        <item x="54"/>
        <item x="58"/>
        <item x="60"/>
        <item x="70"/>
        <item x="94"/>
        <item x="102"/>
        <item x="167"/>
        <item x="178"/>
        <item x="237"/>
        <item x="300"/>
        <item x="338"/>
        <item x="457"/>
        <item x="470"/>
        <item x="495"/>
        <item x="642"/>
        <item x="656"/>
        <item x="922"/>
        <item x="926"/>
        <item x="1039"/>
        <item x="1234"/>
        <item x="1241"/>
        <item x="1246"/>
        <item x="1247"/>
        <item x="1248"/>
        <item x="1251"/>
        <item x="1254"/>
        <item x="1271"/>
        <item x="1285"/>
        <item x="1291"/>
        <item x="1293"/>
        <item x="1302"/>
        <item x="1303"/>
        <item x="1304"/>
        <item x="1306"/>
        <item x="1309"/>
        <item x="1316"/>
        <item x="1326"/>
        <item x="1332"/>
        <item x="1333"/>
        <item x="1341"/>
        <item x="1345"/>
        <item x="1346"/>
        <item x="1348"/>
        <item x="1369"/>
        <item x="1370"/>
        <item x="1372"/>
        <item x="1382"/>
        <item x="1383"/>
        <item x="1385"/>
        <item x="1390"/>
        <item x="1395"/>
        <item x="1401"/>
        <item x="1404"/>
        <item x="1406"/>
        <item x="1407"/>
        <item x="1408"/>
        <item x="1409"/>
        <item x="1410"/>
        <item x="1412"/>
        <item x="1413"/>
        <item x="1429"/>
        <item x="1430"/>
        <item x="1432"/>
        <item x="1434"/>
        <item x="1435"/>
        <item x="1446"/>
        <item x="1448"/>
        <item x="1450"/>
        <item x="1453"/>
        <item x="1454"/>
        <item x="7"/>
        <item x="13"/>
        <item x="20"/>
        <item x="38"/>
        <item x="39"/>
        <item x="41"/>
        <item x="42"/>
        <item x="90"/>
        <item x="91"/>
        <item x="97"/>
        <item x="107"/>
        <item x="108"/>
        <item x="112"/>
        <item x="116"/>
        <item x="125"/>
        <item x="128"/>
        <item x="129"/>
        <item x="131"/>
        <item x="144"/>
        <item x="145"/>
        <item x="150"/>
        <item x="153"/>
        <item x="154"/>
        <item x="165"/>
        <item x="174"/>
        <item x="176"/>
        <item x="187"/>
        <item x="200"/>
        <item x="209"/>
        <item x="210"/>
        <item x="211"/>
        <item x="215"/>
        <item x="225"/>
        <item x="247"/>
        <item x="270"/>
        <item x="278"/>
        <item x="280"/>
        <item x="281"/>
        <item x="282"/>
        <item x="294"/>
        <item x="298"/>
        <item x="310"/>
        <item x="315"/>
        <item x="379"/>
        <item x="385"/>
        <item x="398"/>
        <item x="434"/>
        <item x="438"/>
        <item x="453"/>
        <item x="456"/>
        <item x="458"/>
        <item x="461"/>
        <item x="464"/>
        <item x="466"/>
        <item x="467"/>
        <item x="468"/>
        <item x="469"/>
        <item x="472"/>
        <item x="475"/>
        <item x="477"/>
        <item x="486"/>
        <item x="488"/>
        <item x="492"/>
        <item x="500"/>
        <item x="504"/>
        <item x="509"/>
        <item x="521"/>
        <item x="612"/>
        <item x="616"/>
        <item x="620"/>
        <item x="652"/>
        <item x="655"/>
        <item x="659"/>
        <item x="663"/>
        <item x="683"/>
        <item x="687"/>
        <item x="907"/>
        <item x="957"/>
        <item x="1048"/>
        <item x="1139"/>
        <item x="1152"/>
        <item x="1153"/>
        <item x="1166"/>
        <item x="1198"/>
        <item x="1233"/>
        <item x="1235"/>
        <item x="1242"/>
        <item x="1280"/>
        <item x="1284"/>
        <item x="1298"/>
        <item x="1313"/>
        <item x="1315"/>
        <item x="1327"/>
        <item x="1334"/>
        <item x="1337"/>
        <item x="1338"/>
        <item x="1339"/>
        <item x="1340"/>
        <item x="1342"/>
        <item x="1343"/>
        <item x="1344"/>
        <item x="1350"/>
        <item x="1352"/>
        <item x="1353"/>
        <item x="1354"/>
        <item x="1356"/>
        <item x="1357"/>
        <item x="1359"/>
        <item x="1360"/>
        <item x="1361"/>
        <item x="1362"/>
        <item x="1364"/>
        <item x="1365"/>
        <item x="1368"/>
        <item x="1371"/>
        <item x="1373"/>
        <item x="1374"/>
        <item x="1375"/>
        <item x="1376"/>
        <item x="1377"/>
        <item x="1380"/>
        <item x="1384"/>
        <item x="1386"/>
        <item x="1387"/>
        <item x="1388"/>
        <item x="1389"/>
        <item x="1391"/>
        <item x="1392"/>
        <item x="1393"/>
        <item x="1394"/>
        <item x="1396"/>
        <item x="1397"/>
        <item x="1398"/>
        <item x="1399"/>
        <item x="1402"/>
        <item x="1403"/>
        <item x="1405"/>
        <item x="1411"/>
        <item x="1415"/>
        <item x="1416"/>
        <item x="1417"/>
        <item x="1418"/>
        <item x="1419"/>
        <item x="1421"/>
        <item x="1422"/>
        <item x="1424"/>
        <item x="1426"/>
        <item x="1427"/>
        <item x="1428"/>
        <item x="1431"/>
        <item x="1433"/>
        <item x="1436"/>
        <item x="1437"/>
        <item x="1438"/>
        <item x="1439"/>
        <item x="1440"/>
        <item x="1441"/>
        <item x="1442"/>
        <item x="1443"/>
        <item x="1444"/>
        <item x="1445"/>
        <item x="1447"/>
        <item x="1451"/>
        <item x="1452"/>
        <item x="1455"/>
        <item x="1456"/>
        <item x="1457"/>
        <item x="1458"/>
        <item x="1459"/>
        <item x="1460"/>
        <item x="1461"/>
        <item x="1462"/>
        <item x="1465"/>
        <item x="1466"/>
        <item x="1467"/>
        <item x="1471"/>
        <item x="1472"/>
        <item x="1473"/>
        <item x="1475"/>
        <item x="1476"/>
        <item x="1478"/>
        <item x="1480"/>
        <item x="1481"/>
        <item x="1487"/>
        <item x="1488"/>
        <item x="1490"/>
        <item x="1491"/>
        <item x="1497"/>
        <item x="31"/>
        <item x="64"/>
        <item x="110"/>
        <item x="113"/>
        <item x="138"/>
        <item x="159"/>
        <item x="160"/>
        <item x="173"/>
        <item x="251"/>
        <item x="286"/>
        <item x="321"/>
        <item x="326"/>
        <item x="499"/>
        <item x="526"/>
        <item x="527"/>
        <item x="529"/>
        <item x="530"/>
        <item x="531"/>
        <item x="532"/>
        <item x="533"/>
        <item x="534"/>
        <item x="535"/>
        <item x="537"/>
        <item x="538"/>
        <item x="540"/>
        <item x="541"/>
        <item x="542"/>
        <item x="543"/>
        <item x="547"/>
        <item x="548"/>
        <item x="549"/>
        <item x="550"/>
        <item x="552"/>
        <item x="554"/>
        <item x="555"/>
        <item x="556"/>
        <item x="557"/>
        <item x="558"/>
        <item x="560"/>
        <item x="562"/>
        <item x="565"/>
        <item x="566"/>
        <item x="569"/>
        <item x="570"/>
        <item x="573"/>
        <item x="574"/>
        <item x="577"/>
        <item x="578"/>
        <item x="580"/>
        <item x="584"/>
        <item x="586"/>
        <item x="587"/>
        <item x="589"/>
        <item x="590"/>
        <item x="591"/>
        <item x="592"/>
        <item x="594"/>
        <item x="595"/>
        <item x="596"/>
        <item x="600"/>
        <item x="601"/>
        <item x="602"/>
        <item x="625"/>
        <item x="911"/>
        <item x="939"/>
        <item x="958"/>
        <item x="1414"/>
        <item x="1506"/>
        <item x="1508"/>
        <item x="1512"/>
        <item x="1513"/>
        <item x="1515"/>
        <item x="1520"/>
        <item x="1521"/>
        <item x="1526"/>
        <item x="1530"/>
        <item x="1534"/>
        <item x="1535"/>
        <item x="1536"/>
        <item x="1542"/>
        <item x="1544"/>
        <item x="1550"/>
        <item x="1552"/>
        <item x="1553"/>
        <item x="1556"/>
        <item x="1557"/>
        <item x="1563"/>
        <item x="1564"/>
        <item x="1565"/>
        <item x="1577"/>
        <item x="1592"/>
        <item x="1595"/>
        <item x="1597"/>
        <item x="1598"/>
        <item x="1599"/>
        <item x="1600"/>
        <item x="1601"/>
        <item x="1602"/>
        <item x="1604"/>
        <item x="1605"/>
        <item x="1606"/>
        <item x="1607"/>
        <item x="1608"/>
        <item x="1609"/>
        <item x="1610"/>
        <item x="1613"/>
        <item x="1614"/>
        <item x="1616"/>
        <item x="1617"/>
        <item x="1618"/>
        <item x="1619"/>
        <item x="1621"/>
        <item x="1622"/>
        <item x="1626"/>
        <item x="1627"/>
        <item x="1628"/>
        <item x="1629"/>
        <item x="1630"/>
        <item x="1631"/>
        <item x="1632"/>
        <item x="1635"/>
        <item x="1637"/>
        <item x="1639"/>
        <item x="1640"/>
        <item x="1643"/>
        <item x="1644"/>
        <item x="1645"/>
        <item x="1649"/>
        <item x="1651"/>
        <item x="1654"/>
        <item x="1656"/>
        <item x="3"/>
        <item x="5"/>
        <item x="9"/>
        <item x="12"/>
        <item x="15"/>
        <item x="21"/>
        <item x="50"/>
        <item x="75"/>
        <item x="80"/>
        <item x="82"/>
        <item x="92"/>
        <item x="95"/>
        <item x="98"/>
        <item x="120"/>
        <item x="126"/>
        <item x="127"/>
        <item x="135"/>
        <item x="147"/>
        <item x="152"/>
        <item x="156"/>
        <item x="196"/>
        <item x="197"/>
        <item x="206"/>
        <item x="208"/>
        <item x="220"/>
        <item x="223"/>
        <item x="238"/>
        <item x="241"/>
        <item x="253"/>
        <item x="277"/>
        <item x="284"/>
        <item x="290"/>
        <item x="291"/>
        <item x="293"/>
        <item x="295"/>
        <item x="299"/>
        <item x="320"/>
        <item x="327"/>
        <item x="334"/>
        <item x="335"/>
        <item x="364"/>
        <item x="365"/>
        <item x="373"/>
        <item x="381"/>
        <item x="387"/>
        <item x="424"/>
        <item x="430"/>
        <item x="465"/>
        <item x="473"/>
        <item x="478"/>
        <item x="480"/>
        <item x="487"/>
        <item x="501"/>
        <item x="524"/>
        <item x="528"/>
        <item x="536"/>
        <item x="539"/>
        <item x="544"/>
        <item x="545"/>
        <item x="546"/>
        <item x="551"/>
        <item x="559"/>
        <item x="561"/>
        <item x="563"/>
        <item x="564"/>
        <item x="567"/>
        <item x="568"/>
        <item x="571"/>
        <item x="572"/>
        <item x="575"/>
        <item x="576"/>
        <item x="579"/>
        <item x="581"/>
        <item x="582"/>
        <item x="583"/>
        <item x="585"/>
        <item x="588"/>
        <item x="593"/>
        <item x="597"/>
        <item x="598"/>
        <item x="599"/>
        <item x="603"/>
        <item x="604"/>
        <item x="605"/>
        <item x="606"/>
        <item x="619"/>
        <item x="648"/>
        <item x="675"/>
        <item x="676"/>
        <item x="677"/>
        <item x="686"/>
        <item x="693"/>
        <item x="729"/>
        <item x="733"/>
        <item x="755"/>
        <item x="869"/>
        <item x="875"/>
        <item x="908"/>
        <item x="1420"/>
        <item x="1425"/>
        <item x="1463"/>
        <item x="1464"/>
        <item x="1468"/>
        <item x="1469"/>
        <item x="1470"/>
        <item x="1477"/>
        <item x="1479"/>
        <item x="1482"/>
        <item x="1483"/>
        <item x="1486"/>
        <item x="1489"/>
        <item x="1492"/>
        <item x="1494"/>
        <item x="1496"/>
        <item x="1499"/>
        <item x="1501"/>
        <item x="1502"/>
        <item x="1504"/>
        <item x="1507"/>
        <item x="1509"/>
        <item x="1510"/>
        <item x="1517"/>
        <item x="1518"/>
        <item x="1519"/>
        <item x="1523"/>
        <item x="1524"/>
        <item x="1528"/>
        <item x="1533"/>
        <item x="1537"/>
        <item x="1538"/>
        <item x="1539"/>
        <item x="1541"/>
        <item x="1543"/>
        <item x="1548"/>
        <item x="1549"/>
        <item x="1551"/>
        <item x="1562"/>
        <item x="1566"/>
        <item x="1567"/>
        <item x="1578"/>
        <item x="1593"/>
        <item x="1594"/>
        <item x="1603"/>
        <item x="1615"/>
        <item x="1620"/>
        <item x="1633"/>
        <item x="1634"/>
        <item x="1638"/>
        <item x="1646"/>
        <item x="1648"/>
        <item x="1650"/>
        <item x="1652"/>
        <item x="1653"/>
        <item x="1655"/>
        <item x="1659"/>
        <item x="1660"/>
        <item x="1661"/>
        <item x="1662"/>
        <item x="1663"/>
        <item x="1666"/>
        <item x="1667"/>
        <item x="1669"/>
        <item x="1670"/>
        <item x="1671"/>
        <item x="1672"/>
        <item x="1673"/>
        <item x="1674"/>
        <item x="1675"/>
        <item x="1677"/>
        <item x="1678"/>
        <item x="1679"/>
        <item x="1681"/>
        <item x="1682"/>
        <item x="1683"/>
        <item x="1684"/>
        <item x="1685"/>
        <item x="1686"/>
        <item x="1687"/>
        <item x="1688"/>
        <item x="1690"/>
        <item x="1692"/>
        <item x="1694"/>
        <item x="1695"/>
        <item x="1697"/>
        <item x="1698"/>
        <item x="1699"/>
        <item x="1700"/>
        <item x="1701"/>
        <item x="1702"/>
        <item x="1703"/>
        <item x="1704"/>
        <item x="1705"/>
        <item x="1707"/>
        <item x="1708"/>
        <item x="1709"/>
        <item x="1712"/>
        <item x="1713"/>
        <item x="1714"/>
        <item x="1715"/>
        <item x="1716"/>
        <item x="1717"/>
        <item x="1719"/>
        <item x="1720"/>
        <item x="1723"/>
        <item x="1724"/>
        <item x="1725"/>
        <item x="1726"/>
        <item x="1727"/>
        <item x="1728"/>
        <item x="1729"/>
        <item x="1732"/>
        <item x="1735"/>
        <item x="1737"/>
        <item x="1738"/>
        <item x="1739"/>
        <item x="1740"/>
        <item x="47"/>
        <item x="148"/>
        <item x="331"/>
        <item x="378"/>
        <item x="419"/>
        <item x="445"/>
        <item x="525"/>
        <item x="689"/>
        <item x="692"/>
        <item x="694"/>
        <item x="695"/>
        <item x="696"/>
        <item x="697"/>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30"/>
        <item x="731"/>
        <item x="732"/>
        <item x="734"/>
        <item x="735"/>
        <item x="736"/>
        <item x="737"/>
        <item x="738"/>
        <item x="739"/>
        <item x="741"/>
        <item x="742"/>
        <item x="743"/>
        <item x="744"/>
        <item x="745"/>
        <item x="746"/>
        <item x="747"/>
        <item x="748"/>
        <item x="749"/>
        <item x="750"/>
        <item x="751"/>
        <item x="752"/>
        <item x="753"/>
        <item x="754"/>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70"/>
        <item x="871"/>
        <item x="872"/>
        <item x="873"/>
        <item x="874"/>
        <item x="876"/>
        <item x="877"/>
        <item x="878"/>
        <item x="879"/>
        <item x="880"/>
        <item x="881"/>
        <item x="882"/>
        <item x="883"/>
        <item x="884"/>
        <item x="885"/>
        <item x="886"/>
        <item x="887"/>
        <item x="888"/>
        <item x="889"/>
        <item x="890"/>
        <item x="891"/>
        <item x="892"/>
        <item x="893"/>
        <item x="894"/>
        <item x="895"/>
        <item x="896"/>
        <item x="897"/>
        <item x="898"/>
        <item x="899"/>
        <item x="900"/>
        <item x="901"/>
        <item x="902"/>
        <item x="1219"/>
        <item x="1318"/>
        <item x="1449"/>
        <item x="1474"/>
        <item x="1484"/>
        <item x="1485"/>
        <item x="1500"/>
        <item x="1546"/>
        <item x="1558"/>
        <item x="1665"/>
        <item x="1689"/>
        <item x="1693"/>
        <item x="1696"/>
        <item x="1731"/>
        <item x="1744"/>
        <item x="1746"/>
        <item x="1747"/>
        <item x="1749"/>
        <item x="1750"/>
        <item x="1758"/>
        <item x="1759"/>
        <item x="1761"/>
        <item x="1763"/>
        <item x="1764"/>
        <item x="1767"/>
        <item x="1768"/>
        <item x="1769"/>
        <item x="1770"/>
        <item x="1771"/>
        <item x="1772"/>
        <item x="1773"/>
        <item x="1775"/>
        <item x="1776"/>
        <item x="1782"/>
        <item x="1792"/>
        <item x="1793"/>
        <item x="1794"/>
        <item x="1795"/>
        <item x="1797"/>
        <item x="1799"/>
        <item x="1800"/>
        <item x="1801"/>
        <item x="1802"/>
        <item x="1803"/>
        <item x="1804"/>
        <item x="6"/>
        <item x="8"/>
        <item x="61"/>
        <item x="77"/>
        <item x="117"/>
        <item x="141"/>
        <item x="142"/>
        <item x="149"/>
        <item x="161"/>
        <item x="171"/>
        <item x="181"/>
        <item x="195"/>
        <item x="235"/>
        <item x="288"/>
        <item x="289"/>
        <item x="292"/>
        <item x="328"/>
        <item x="329"/>
        <item x="330"/>
        <item x="337"/>
        <item x="343"/>
        <item x="345"/>
        <item x="405"/>
        <item x="406"/>
        <item x="407"/>
        <item x="441"/>
        <item x="489"/>
        <item x="644"/>
        <item x="653"/>
        <item x="654"/>
        <item x="699"/>
        <item x="920"/>
        <item x="944"/>
        <item x="1118"/>
        <item x="1180"/>
        <item x="1493"/>
        <item x="1495"/>
        <item x="1503"/>
        <item x="1522"/>
        <item x="1525"/>
        <item x="1527"/>
        <item x="1529"/>
        <item x="1531"/>
        <item x="1540"/>
        <item x="1561"/>
        <item x="1585"/>
        <item x="1591"/>
        <item x="1611"/>
        <item x="1636"/>
        <item x="1642"/>
        <item x="1647"/>
        <item x="1664"/>
        <item x="1668"/>
        <item x="1676"/>
        <item x="1691"/>
        <item x="1706"/>
        <item x="1711"/>
        <item x="1730"/>
        <item x="1733"/>
        <item x="1734"/>
        <item x="1743"/>
        <item x="1745"/>
        <item x="1752"/>
        <item x="1754"/>
        <item x="1757"/>
        <item x="1760"/>
        <item x="1762"/>
        <item x="1765"/>
        <item x="1766"/>
        <item x="1774"/>
        <item x="1777"/>
        <item x="1778"/>
        <item x="1779"/>
        <item x="1780"/>
        <item x="1783"/>
        <item x="1784"/>
        <item x="1785"/>
        <item x="1786"/>
        <item x="1787"/>
        <item x="1788"/>
        <item x="1789"/>
        <item x="1790"/>
        <item x="1791"/>
        <item x="1796"/>
        <item x="1805"/>
        <item x="1806"/>
        <item x="1807"/>
        <item x="1808"/>
        <item x="1809"/>
        <item x="1810"/>
        <item x="1811"/>
        <item x="1812"/>
        <item x="1813"/>
        <item x="1814"/>
        <item x="1815"/>
        <item x="1816"/>
        <item x="1817"/>
        <item x="1818"/>
        <item x="1819"/>
        <item x="1820"/>
        <item x="1821"/>
        <item x="1822"/>
        <item x="1823"/>
        <item x="1825"/>
        <item x="1827"/>
        <item x="1828"/>
        <item x="1829"/>
        <item x="1831"/>
        <item x="1833"/>
        <item x="1834"/>
        <item x="1835"/>
        <item x="1836"/>
        <item x="1838"/>
        <item x="1843"/>
        <item x="1844"/>
        <item x="1845"/>
        <item x="1846"/>
        <item x="1847"/>
        <item x="1848"/>
        <item x="1849"/>
        <item x="1850"/>
        <item x="1853"/>
        <item x="1856"/>
        <item x="1857"/>
        <item x="1859"/>
        <item x="1860"/>
        <item x="1861"/>
        <item x="1863"/>
        <item x="1865"/>
        <item x="1866"/>
        <item x="1867"/>
        <item x="1868"/>
        <item x="1870"/>
        <item x="1872"/>
        <item x="1873"/>
        <item x="1874"/>
        <item x="1876"/>
        <item x="1877"/>
        <item x="1878"/>
        <item x="1880"/>
        <item x="1881"/>
        <item x="1882"/>
        <item x="1883"/>
        <item x="1884"/>
        <item x="1885"/>
        <item x="1887"/>
        <item x="1889"/>
        <item x="1891"/>
        <item x="1892"/>
        <item x="1893"/>
        <item x="1896"/>
        <item x="1900"/>
        <item x="1902"/>
        <item x="1903"/>
        <item x="1907"/>
        <item x="1908"/>
        <item x="1910"/>
        <item x="1912"/>
        <item x="1913"/>
        <item x="1914"/>
        <item x="1915"/>
        <item x="1916"/>
        <item x="1917"/>
        <item x="1918"/>
        <item x="1921"/>
        <item x="1925"/>
        <item x="18"/>
        <item x="24"/>
        <item x="71"/>
        <item x="213"/>
        <item x="297"/>
        <item x="506"/>
        <item x="627"/>
        <item x="640"/>
        <item x="641"/>
        <item x="646"/>
        <item x="1078"/>
        <item x="1366"/>
        <item x="1741"/>
        <item x="1742"/>
        <item x="1748"/>
        <item x="1755"/>
        <item x="1756"/>
        <item x="1798"/>
        <item x="1837"/>
        <item x="1839"/>
        <item x="1841"/>
        <item x="1864"/>
        <item x="1905"/>
        <item x="1909"/>
        <item x="1923"/>
        <item x="1924"/>
        <item x="1927"/>
        <item x="1928"/>
        <item x="1931"/>
        <item x="1932"/>
        <item x="1935"/>
        <item x="1936"/>
        <item x="1937"/>
        <item x="1938"/>
        <item x="1939"/>
        <item x="1941"/>
        <item x="1945"/>
        <item x="1946"/>
        <item x="1948"/>
        <item x="1949"/>
        <item x="1952"/>
        <item x="1954"/>
        <item x="1955"/>
        <item x="1958"/>
        <item x="1960"/>
        <item x="1961"/>
        <item x="1963"/>
        <item x="1964"/>
        <item x="1965"/>
        <item x="19"/>
        <item x="25"/>
        <item x="62"/>
        <item x="99"/>
        <item x="119"/>
        <item x="121"/>
        <item x="168"/>
        <item x="228"/>
        <item x="301"/>
        <item x="308"/>
        <item x="372"/>
        <item x="380"/>
        <item x="382"/>
        <item x="384"/>
        <item x="386"/>
        <item x="390"/>
        <item x="481"/>
        <item x="700"/>
        <item x="1136"/>
        <item x="1196"/>
        <item x="1826"/>
        <item x="1879"/>
        <item x="1895"/>
        <item x="1940"/>
        <item x="1942"/>
        <item x="1944"/>
        <item x="1953"/>
        <item x="1956"/>
        <item x="1968"/>
        <item x="1969"/>
        <item x="1970"/>
        <item x="1971"/>
        <item x="1973"/>
        <item x="1974"/>
        <item x="1975"/>
        <item x="1977"/>
        <item x="1981"/>
        <item x="1982"/>
        <item x="1983"/>
        <item x="1984"/>
        <item x="1985"/>
        <item x="1986"/>
        <item x="1987"/>
        <item x="1988"/>
        <item x="1989"/>
        <item x="1990"/>
        <item x="111"/>
        <item x="124"/>
        <item x="140"/>
        <item x="146"/>
        <item x="170"/>
        <item x="182"/>
        <item x="183"/>
        <item x="207"/>
        <item x="222"/>
        <item x="229"/>
        <item x="231"/>
        <item x="242"/>
        <item x="267"/>
        <item x="268"/>
        <item x="305"/>
        <item x="314"/>
        <item x="375"/>
        <item x="422"/>
        <item x="490"/>
        <item x="493"/>
        <item x="523"/>
        <item x="680"/>
        <item x="904"/>
        <item x="1840"/>
        <item x="1852"/>
        <item x="1869"/>
        <item x="1886"/>
        <item x="1888"/>
        <item x="1898"/>
        <item x="1899"/>
        <item x="1919"/>
        <item x="1920"/>
        <item x="1922"/>
        <item x="1926"/>
        <item x="1933"/>
        <item x="1943"/>
        <item x="1947"/>
        <item x="1957"/>
        <item x="1966"/>
        <item x="1978"/>
        <item x="1979"/>
        <item x="1980"/>
        <item x="1992"/>
        <item x="1993"/>
        <item x="1994"/>
        <item x="1995"/>
        <item x="1999"/>
        <item x="2004"/>
        <item x="2008"/>
        <item x="2009"/>
        <item x="2010"/>
        <item x="2011"/>
        <item x="2012"/>
        <item x="2013"/>
        <item x="2015"/>
        <item x="2016"/>
        <item x="2017"/>
        <item x="2018"/>
        <item x="2019"/>
        <item x="2020"/>
        <item x="2021"/>
        <item x="2022"/>
        <item x="2024"/>
        <item x="2026"/>
        <item x="2027"/>
        <item x="2028"/>
        <item x="2029"/>
        <item x="2030"/>
        <item x="2031"/>
        <item x="2032"/>
        <item x="2033"/>
        <item x="2035"/>
        <item x="2036"/>
        <item x="2037"/>
        <item x="2040"/>
        <item x="2043"/>
        <item x="2045"/>
        <item x="2046"/>
        <item x="2047"/>
        <item x="2048"/>
        <item x="2049"/>
        <item x="2050"/>
        <item x="2052"/>
        <item x="2053"/>
        <item x="2055"/>
        <item x="2058"/>
        <item x="2059"/>
        <item x="2061"/>
        <item x="2062"/>
        <item x="2063"/>
        <item x="2064"/>
        <item x="2065"/>
        <item x="2067"/>
        <item x="2068"/>
        <item x="2069"/>
        <item x="2073"/>
        <item x="2074"/>
        <item x="2075"/>
        <item x="2076"/>
        <item x="2079"/>
        <item x="2081"/>
        <item x="2082"/>
        <item x="2083"/>
        <item x="2085"/>
        <item x="2089"/>
        <item x="2091"/>
        <item x="2094"/>
        <item x="2095"/>
        <item x="2096"/>
        <item x="2097"/>
        <item x="2099"/>
        <item x="2100"/>
        <item x="2101"/>
        <item x="2102"/>
        <item x="2103"/>
        <item x="2104"/>
        <item x="2105"/>
        <item x="2106"/>
        <item x="2107"/>
        <item x="22"/>
        <item x="23"/>
        <item x="26"/>
        <item x="37"/>
        <item x="48"/>
        <item x="53"/>
        <item x="55"/>
        <item x="63"/>
        <item x="65"/>
        <item x="103"/>
        <item x="133"/>
        <item x="155"/>
        <item x="180"/>
        <item x="191"/>
        <item x="201"/>
        <item x="202"/>
        <item x="212"/>
        <item x="214"/>
        <item x="219"/>
        <item x="221"/>
        <item x="233"/>
        <item x="234"/>
        <item x="243"/>
        <item x="244"/>
        <item x="245"/>
        <item x="246"/>
        <item x="248"/>
        <item x="252"/>
        <item x="254"/>
        <item x="258"/>
        <item x="262"/>
        <item x="266"/>
        <item x="273"/>
        <item x="303"/>
        <item x="307"/>
        <item x="333"/>
        <item x="336"/>
        <item x="339"/>
        <item x="340"/>
        <item x="342"/>
        <item x="344"/>
        <item x="348"/>
        <item x="349"/>
        <item x="350"/>
        <item x="351"/>
        <item x="352"/>
        <item x="353"/>
        <item x="354"/>
        <item x="356"/>
        <item x="358"/>
        <item x="359"/>
        <item x="388"/>
        <item x="393"/>
        <item x="395"/>
        <item x="397"/>
        <item x="410"/>
        <item x="418"/>
        <item x="429"/>
        <item x="440"/>
        <item x="505"/>
        <item x="519"/>
        <item x="609"/>
        <item x="617"/>
        <item x="623"/>
        <item x="629"/>
        <item x="638"/>
        <item x="643"/>
        <item x="662"/>
        <item x="664"/>
        <item x="665"/>
        <item x="666"/>
        <item x="667"/>
        <item x="673"/>
        <item x="682"/>
        <item x="688"/>
        <item x="698"/>
        <item x="937"/>
        <item x="965"/>
        <item x="966"/>
        <item x="967"/>
        <item x="981"/>
        <item x="1070"/>
        <item x="1148"/>
        <item x="1379"/>
        <item x="1511"/>
        <item x="1516"/>
        <item x="1532"/>
        <item x="1545"/>
        <item x="1547"/>
        <item x="1559"/>
        <item x="1560"/>
        <item x="1568"/>
        <item x="1569"/>
        <item x="1570"/>
        <item x="1571"/>
        <item x="1572"/>
        <item x="1573"/>
        <item x="1574"/>
        <item x="1575"/>
        <item x="1576"/>
        <item x="1579"/>
        <item x="1580"/>
        <item x="1581"/>
        <item x="1582"/>
        <item x="1583"/>
        <item x="1584"/>
        <item x="1586"/>
        <item x="1587"/>
        <item x="1588"/>
        <item x="1589"/>
        <item x="1590"/>
        <item x="1596"/>
        <item x="1625"/>
        <item x="1657"/>
        <item x="1658"/>
        <item x="1710"/>
        <item x="1718"/>
        <item x="1751"/>
        <item x="1753"/>
        <item x="1781"/>
        <item x="1832"/>
        <item x="1842"/>
        <item x="1851"/>
        <item x="1854"/>
        <item x="1855"/>
        <item x="1858"/>
        <item x="1862"/>
        <item x="1871"/>
        <item x="1875"/>
        <item x="1890"/>
        <item x="1894"/>
        <item x="1897"/>
        <item x="1901"/>
        <item x="1904"/>
        <item x="1906"/>
        <item x="1911"/>
        <item x="1929"/>
        <item x="1930"/>
        <item x="1934"/>
        <item x="1950"/>
        <item x="1951"/>
        <item x="1959"/>
        <item x="1967"/>
        <item x="1972"/>
        <item x="1991"/>
        <item x="1996"/>
        <item x="1997"/>
        <item x="1998"/>
        <item x="2000"/>
        <item x="2001"/>
        <item x="2003"/>
        <item x="2005"/>
        <item x="2006"/>
        <item x="2025"/>
        <item x="2042"/>
        <item x="2044"/>
        <item x="2054"/>
        <item x="2056"/>
        <item x="2060"/>
        <item x="2066"/>
        <item x="2072"/>
        <item x="2078"/>
        <item x="2080"/>
        <item x="2084"/>
        <item x="2087"/>
        <item x="2090"/>
        <item x="2092"/>
        <item x="2093"/>
        <item x="2108"/>
        <item x="2110"/>
        <item x="2111"/>
        <item x="2113"/>
        <item x="2114"/>
        <item x="2115"/>
        <item x="2116"/>
        <item x="2117"/>
        <item x="2119"/>
        <item x="2120"/>
        <item x="2121"/>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9"/>
        <item x="2150"/>
        <item x="2151"/>
        <item x="2152"/>
        <item x="2153"/>
        <item x="2154"/>
        <item x="2155"/>
        <item x="2156"/>
        <item x="2157"/>
        <item x="2158"/>
        <item x="2159"/>
        <item x="2160"/>
        <item x="2161"/>
        <item x="2163"/>
        <item x="2164"/>
        <item x="2166"/>
        <item x="2168"/>
        <item x="2178"/>
        <item x="2179"/>
        <item x="2181"/>
        <item x="2182"/>
        <item x="2183"/>
        <item x="2187"/>
        <item x="2188"/>
        <item x="2189"/>
        <item x="2191"/>
        <item x="2193"/>
        <item x="2195"/>
        <item x="2197"/>
        <item x="2198"/>
        <item x="2199"/>
        <item x="2200"/>
        <item x="2201"/>
        <item x="2202"/>
        <item x="2203"/>
        <item x="2204"/>
        <item x="2206"/>
        <item x="2208"/>
        <item x="2209"/>
        <item x="2212"/>
        <item x="2215"/>
        <item x="2217"/>
        <item x="2220"/>
        <item x="2221"/>
        <item x="2224"/>
        <item x="2225"/>
        <item x="2226"/>
        <item x="2228"/>
        <item x="2233"/>
        <item x="2234"/>
        <item x="2235"/>
        <item x="2237"/>
        <item x="2239"/>
        <item x="2240"/>
        <item x="2241"/>
        <item x="2242"/>
        <item x="2243"/>
        <item x="2245"/>
        <item x="2246"/>
        <item x="2247"/>
        <item x="2248"/>
        <item x="2249"/>
        <item x="0"/>
        <item x="72"/>
        <item x="83"/>
        <item x="105"/>
        <item x="255"/>
        <item x="274"/>
        <item x="275"/>
        <item x="392"/>
        <item x="401"/>
        <item x="416"/>
        <item x="417"/>
        <item x="428"/>
        <item x="432"/>
        <item x="484"/>
        <item x="516"/>
        <item x="517"/>
        <item x="622"/>
        <item x="631"/>
        <item x="634"/>
        <item x="635"/>
        <item x="636"/>
        <item x="672"/>
        <item x="934"/>
        <item x="1064"/>
        <item x="1095"/>
        <item x="1124"/>
        <item x="1161"/>
        <item x="2002"/>
        <item x="2014"/>
        <item x="2023"/>
        <item x="2057"/>
        <item x="2070"/>
        <item x="2071"/>
        <item x="2077"/>
        <item x="2088"/>
        <item x="2109"/>
        <item x="2118"/>
        <item x="2167"/>
        <item x="2173"/>
        <item x="2174"/>
        <item x="2185"/>
        <item x="2207"/>
        <item x="2227"/>
        <item x="2236"/>
        <item x="2253"/>
        <item x="2254"/>
        <item x="2256"/>
        <item x="2257"/>
        <item x="2258"/>
        <item x="2259"/>
        <item x="2263"/>
        <item x="2264"/>
        <item x="2265"/>
        <item x="2268"/>
        <item x="2275"/>
        <item x="2276"/>
        <item x="2277"/>
        <item x="2279"/>
        <item x="2280"/>
        <item x="2281"/>
        <item x="2282"/>
        <item x="2283"/>
        <item x="2286"/>
        <item x="2290"/>
        <item x="2292"/>
        <item x="2294"/>
        <item x="2295"/>
        <item x="2296"/>
        <item x="2301"/>
        <item x="2303"/>
        <item x="2304"/>
        <item x="2306"/>
        <item x="2308"/>
        <item x="2309"/>
        <item x="2310"/>
        <item x="2311"/>
        <item x="2312"/>
        <item x="2316"/>
        <item x="2318"/>
        <item x="2319"/>
        <item x="2322"/>
        <item x="2324"/>
        <item x="2328"/>
        <item x="2330"/>
        <item x="2331"/>
        <item x="2332"/>
        <item x="2333"/>
        <item x="2335"/>
        <item x="2339"/>
        <item x="2342"/>
        <item x="2343"/>
        <item x="2345"/>
        <item x="2347"/>
        <item x="2348"/>
        <item x="2353"/>
        <item x="2355"/>
        <item x="2356"/>
        <item x="2357"/>
        <item x="2358"/>
        <item x="2359"/>
        <item x="2360"/>
        <item x="2363"/>
        <item x="2365"/>
        <item x="2366"/>
        <item x="2369"/>
        <item x="2371"/>
        <item x="2373"/>
        <item x="14"/>
        <item x="16"/>
        <item x="49"/>
        <item x="57"/>
        <item x="85"/>
        <item x="224"/>
        <item x="316"/>
        <item x="317"/>
        <item x="325"/>
        <item x="355"/>
        <item x="370"/>
        <item x="374"/>
        <item x="394"/>
        <item x="431"/>
        <item x="444"/>
        <item x="462"/>
        <item x="463"/>
        <item x="471"/>
        <item x="482"/>
        <item x="491"/>
        <item x="494"/>
        <item x="512"/>
        <item x="690"/>
        <item x="1176"/>
        <item x="2148"/>
        <item x="2165"/>
        <item x="2169"/>
        <item x="2171"/>
        <item x="2176"/>
        <item x="2180"/>
        <item x="2186"/>
        <item x="2190"/>
        <item x="2194"/>
        <item x="2196"/>
        <item x="2205"/>
        <item x="2210"/>
        <item x="2213"/>
        <item x="2219"/>
        <item x="2230"/>
        <item x="2231"/>
        <item x="2238"/>
        <item x="2244"/>
        <item x="2250"/>
        <item x="2252"/>
        <item x="2255"/>
        <item x="2262"/>
        <item x="2266"/>
        <item x="2267"/>
        <item x="2269"/>
        <item x="2270"/>
        <item x="2271"/>
        <item x="2272"/>
        <item x="2273"/>
        <item x="2284"/>
        <item x="2285"/>
        <item x="2287"/>
        <item x="2288"/>
        <item x="2289"/>
        <item x="2293"/>
        <item x="2297"/>
        <item x="2298"/>
        <item x="2314"/>
        <item x="2320"/>
        <item x="2326"/>
        <item x="2334"/>
        <item x="2337"/>
        <item x="2344"/>
        <item x="2350"/>
        <item x="2351"/>
        <item x="2352"/>
        <item x="2354"/>
        <item x="2362"/>
        <item x="2364"/>
        <item x="2367"/>
        <item x="2376"/>
        <item x="2377"/>
        <item x="2379"/>
        <item x="2380"/>
        <item x="2381"/>
        <item x="2382"/>
        <item x="2384"/>
        <item x="2385"/>
        <item x="2387"/>
        <item x="2388"/>
        <item x="2389"/>
        <item x="2391"/>
        <item x="2392"/>
        <item x="2393"/>
        <item x="2394"/>
        <item x="2397"/>
        <item x="2398"/>
        <item x="2399"/>
        <item x="2400"/>
        <item x="2401"/>
        <item x="2403"/>
        <item x="2404"/>
        <item x="2405"/>
        <item x="2406"/>
        <item x="2408"/>
        <item x="2409"/>
        <item x="2410"/>
        <item x="2411"/>
        <item x="2412"/>
        <item x="2413"/>
        <item x="2414"/>
        <item x="2416"/>
        <item x="2419"/>
        <item x="2420"/>
        <item x="2422"/>
        <item x="2435"/>
        <item x="2437"/>
        <item x="2438"/>
        <item x="2439"/>
        <item x="2440"/>
        <item x="2443"/>
        <item x="2444"/>
        <item x="2446"/>
        <item x="2447"/>
        <item x="2448"/>
        <item x="2449"/>
        <item x="2450"/>
        <item x="2451"/>
        <item x="2452"/>
        <item x="2453"/>
        <item x="2454"/>
        <item x="2455"/>
        <item x="2456"/>
        <item x="2457"/>
        <item x="2540"/>
        <item x="2541"/>
        <item x="2542"/>
        <item x="2543"/>
        <item x="2547"/>
        <item x="2550"/>
        <item x="17"/>
        <item x="52"/>
        <item x="66"/>
        <item x="67"/>
        <item x="106"/>
        <item x="115"/>
        <item x="123"/>
        <item x="134"/>
        <item x="151"/>
        <item x="192"/>
        <item x="250"/>
        <item x="276"/>
        <item x="309"/>
        <item x="313"/>
        <item x="346"/>
        <item x="366"/>
        <item x="371"/>
        <item x="399"/>
        <item x="402"/>
        <item x="403"/>
        <item x="408"/>
        <item x="409"/>
        <item x="411"/>
        <item x="412"/>
        <item x="611"/>
        <item x="669"/>
        <item x="670"/>
        <item x="674"/>
        <item x="938"/>
        <item x="1265"/>
        <item x="1400"/>
        <item x="2184"/>
        <item x="2216"/>
        <item x="2218"/>
        <item x="2223"/>
        <item x="2229"/>
        <item x="2260"/>
        <item x="2261"/>
        <item x="2274"/>
        <item x="2278"/>
        <item x="2299"/>
        <item x="2300"/>
        <item x="2302"/>
        <item x="2313"/>
        <item x="2315"/>
        <item x="2317"/>
        <item x="2325"/>
        <item x="2368"/>
        <item x="2374"/>
        <item x="2375"/>
        <item x="2378"/>
        <item x="2386"/>
        <item x="2390"/>
        <item x="2402"/>
        <item x="2418"/>
        <item x="2423"/>
        <item x="2424"/>
        <item x="2425"/>
        <item x="2426"/>
        <item x="2427"/>
        <item x="2428"/>
        <item x="2429"/>
        <item x="2430"/>
        <item x="2431"/>
        <item x="2432"/>
        <item x="2433"/>
        <item x="2434"/>
        <item x="2441"/>
        <item x="2445"/>
        <item x="2544"/>
        <item x="2548"/>
        <item x="2549"/>
        <item x="2551"/>
        <item x="2552"/>
        <item x="2553"/>
        <item x="2554"/>
        <item x="2555"/>
        <item x="2556"/>
        <item x="2557"/>
        <item x="2558"/>
        <item x="2559"/>
        <item x="2560"/>
        <item x="2561"/>
        <item x="2562"/>
        <item x="2563"/>
        <item x="2564"/>
        <item x="2565"/>
        <item x="2566"/>
        <item x="2568"/>
        <item x="2569"/>
        <item x="2570"/>
        <item x="2571"/>
        <item x="2573"/>
        <item x="2574"/>
        <item x="2575"/>
        <item x="2576"/>
        <item x="2577"/>
        <item x="2578"/>
        <item x="2580"/>
        <item x="2581"/>
        <item x="2582"/>
        <item x="2583"/>
        <item x="2584"/>
        <item x="2586"/>
        <item x="2587"/>
        <item x="2588"/>
        <item x="2589"/>
        <item x="2590"/>
        <item x="2591"/>
        <item x="2592"/>
        <item x="2593"/>
        <item x="2594"/>
        <item x="2595"/>
        <item x="2596"/>
        <item x="2597"/>
        <item x="2598"/>
        <item x="28"/>
        <item x="29"/>
        <item x="30"/>
        <item x="33"/>
        <item x="34"/>
        <item x="68"/>
        <item x="73"/>
        <item x="76"/>
        <item x="78"/>
        <item x="88"/>
        <item x="93"/>
        <item x="96"/>
        <item x="100"/>
        <item x="101"/>
        <item x="109"/>
        <item x="130"/>
        <item x="157"/>
        <item x="169"/>
        <item x="175"/>
        <item x="179"/>
        <item x="188"/>
        <item x="193"/>
        <item x="203"/>
        <item x="204"/>
        <item x="232"/>
        <item x="249"/>
        <item x="272"/>
        <item x="304"/>
        <item x="324"/>
        <item x="357"/>
        <item x="367"/>
        <item x="369"/>
        <item x="439"/>
        <item x="447"/>
        <item x="476"/>
        <item x="483"/>
        <item x="485"/>
        <item x="510"/>
        <item x="511"/>
        <item x="518"/>
        <item x="520"/>
        <item x="621"/>
        <item x="624"/>
        <item x="628"/>
        <item x="633"/>
        <item x="637"/>
        <item x="639"/>
        <item x="651"/>
        <item x="657"/>
        <item x="658"/>
        <item x="660"/>
        <item x="661"/>
        <item x="668"/>
        <item x="679"/>
        <item x="681"/>
        <item x="684"/>
        <item x="740"/>
        <item x="915"/>
        <item x="919"/>
        <item x="927"/>
        <item x="928"/>
        <item x="929"/>
        <item x="930"/>
        <item x="1000"/>
        <item x="1025"/>
        <item x="1104"/>
        <item x="1145"/>
        <item x="1192"/>
        <item x="1311"/>
        <item x="1381"/>
        <item x="1423"/>
        <item x="1498"/>
        <item x="1505"/>
        <item x="1514"/>
        <item x="1554"/>
        <item x="1555"/>
        <item x="1612"/>
        <item x="1623"/>
        <item x="1624"/>
        <item x="1641"/>
        <item x="1680"/>
        <item x="1721"/>
        <item x="1736"/>
        <item x="1824"/>
        <item x="1830"/>
        <item x="1962"/>
        <item x="1976"/>
        <item x="2007"/>
        <item x="2034"/>
        <item x="2038"/>
        <item x="2039"/>
        <item x="2041"/>
        <item x="2051"/>
        <item x="2086"/>
        <item x="2098"/>
        <item x="2112"/>
        <item x="2162"/>
        <item x="2170"/>
        <item x="2172"/>
        <item x="2175"/>
        <item x="2177"/>
        <item x="2192"/>
        <item x="2211"/>
        <item x="2214"/>
        <item x="2222"/>
        <item x="2232"/>
        <item x="2251"/>
        <item x="2291"/>
        <item x="2305"/>
        <item x="2307"/>
        <item x="2321"/>
        <item x="2323"/>
        <item x="2327"/>
        <item x="2329"/>
        <item x="2336"/>
        <item x="2338"/>
        <item x="2340"/>
        <item x="2341"/>
        <item x="2346"/>
        <item x="2349"/>
        <item x="2361"/>
        <item x="2370"/>
        <item x="2372"/>
        <item x="2383"/>
        <item x="2395"/>
        <item x="2396"/>
        <item x="2407"/>
        <item x="2415"/>
        <item x="2417"/>
        <item x="2421"/>
        <item x="2436"/>
        <item x="2442"/>
        <item x="2504"/>
        <item x="2545"/>
        <item x="2546"/>
        <item x="2567"/>
        <item x="2572"/>
        <item x="2579"/>
        <item x="2585"/>
        <item x="2599"/>
        <item x="2600"/>
        <item x="2601"/>
        <item x="2604"/>
        <item x="2606"/>
        <item x="2608"/>
        <item x="2609"/>
        <item x="2610"/>
        <item x="2611"/>
        <item x="2612"/>
        <item x="2613"/>
        <item x="2616"/>
        <item x="2617"/>
        <item x="2619"/>
        <item x="2620"/>
        <item x="2622"/>
        <item x="2623"/>
        <item x="2624"/>
        <item x="2625"/>
        <item x="2626"/>
        <item x="2628"/>
        <item x="2629"/>
        <item x="2630"/>
        <item x="2633"/>
        <item x="2634"/>
        <item x="2635"/>
        <item x="2636"/>
        <item x="2637"/>
        <item x="2638"/>
        <item x="2639"/>
        <item x="2640"/>
        <item x="2641"/>
        <item x="2642"/>
        <item x="2644"/>
        <item x="2645"/>
        <item x="2646"/>
        <item x="2647"/>
        <item x="2648"/>
        <item x="2649"/>
        <item x="2650"/>
        <item x="2651"/>
        <item x="2652"/>
        <item x="2653"/>
        <item x="2654"/>
        <item x="2656"/>
        <item x="2657"/>
        <item x="2658"/>
        <item x="2659"/>
        <item x="2660"/>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8"/>
        <item x="2689"/>
        <item x="2691"/>
        <item x="2692"/>
        <item x="2694"/>
        <item x="2696"/>
        <item x="36"/>
        <item x="69"/>
        <item x="137"/>
        <item x="143"/>
        <item x="163"/>
        <item x="189"/>
        <item x="226"/>
        <item x="227"/>
        <item x="361"/>
        <item x="362"/>
        <item x="363"/>
        <item x="376"/>
        <item x="383"/>
        <item x="421"/>
        <item x="425"/>
        <item x="553"/>
        <item x="610"/>
        <item x="685"/>
        <item x="913"/>
        <item x="1722"/>
        <item x="2122"/>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602"/>
        <item x="2603"/>
        <item x="2605"/>
        <item x="2607"/>
        <item x="2614"/>
        <item x="2615"/>
        <item x="2618"/>
        <item x="2621"/>
        <item x="2627"/>
        <item x="2631"/>
        <item x="2632"/>
        <item x="2643"/>
        <item x="2655"/>
        <item x="2661"/>
        <item x="2687"/>
        <item x="2690"/>
        <item x="2693"/>
        <item x="2695"/>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s>
      <extLst>
        <ext xmlns:x14="http://schemas.microsoft.com/office/spreadsheetml/2009/9/main" uri="{2946ED86-A175-432a-8AC1-64E0C546D7DE}">
          <x14:pivotField fillDownLabels="1"/>
        </ext>
      </extLst>
    </pivotField>
    <pivotField axis="axisRow" compact="0" outline="0" showAll="0" defaultSubtotal="0">
      <items count="10">
        <item x="1"/>
        <item m="1" x="6"/>
        <item x="3"/>
        <item x="2"/>
        <item x="4"/>
        <item x="0"/>
        <item x="5"/>
        <item m="1" x="7"/>
        <item m="1" x="9"/>
        <item m="1" x="8"/>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812"/>
        <item x="218"/>
        <item m="1" x="7583"/>
        <item m="1" x="7193"/>
        <item m="1" x="4615"/>
        <item m="1" x="7607"/>
        <item m="1" x="7608"/>
        <item m="1" x="7609"/>
        <item m="1" x="7610"/>
        <item m="1" x="7611"/>
        <item m="1" x="7613"/>
        <item m="1" x="7614"/>
        <item m="1" x="7615"/>
        <item m="1" x="7616"/>
        <item m="1" x="7617"/>
        <item m="1" x="7618"/>
        <item m="1" x="7194"/>
        <item m="1" x="7620"/>
        <item m="1" x="7195"/>
        <item m="1" x="7196"/>
        <item m="1" x="7197"/>
        <item m="1" x="7568"/>
        <item m="1" x="7198"/>
        <item m="1" x="7199"/>
        <item m="1" x="7200"/>
        <item m="1" x="7621"/>
        <item m="1" x="7538"/>
        <item m="1" x="7571"/>
        <item m="1" x="6699"/>
        <item m="1" x="6700"/>
        <item m="1" x="6701"/>
        <item m="1" x="7435"/>
        <item m="1" x="6702"/>
        <item m="1" x="6703"/>
        <item m="1" x="7905"/>
        <item m="1" x="7962"/>
        <item m="1" x="6939"/>
        <item m="1" x="7624"/>
        <item m="1" x="6940"/>
        <item m="1" x="7201"/>
        <item m="1" x="6512"/>
        <item m="1" x="7911"/>
        <item m="1" x="7936"/>
        <item m="1" x="7937"/>
        <item m="1" x="7944"/>
        <item m="1" x="7961"/>
        <item m="1" x="7979"/>
        <item m="1" x="7995"/>
        <item m="1" x="5057"/>
        <item m="1" x="7023"/>
        <item m="1" x="6704"/>
        <item m="1" x="6705"/>
        <item m="1" x="6193"/>
        <item m="1" x="6513"/>
        <item m="1" x="6514"/>
        <item m="1" x="6706"/>
        <item m="1" x="6515"/>
        <item m="1" x="6707"/>
        <item m="1" x="7910"/>
        <item m="1" x="6196"/>
        <item m="1" x="6445"/>
        <item m="1" x="6446"/>
        <item m="1" x="6517"/>
        <item m="1" x="6708"/>
        <item m="1" x="6447"/>
        <item m="1" x="6941"/>
        <item m="1" x="7483"/>
        <item m="1" x="7940"/>
        <item m="1" x="7947"/>
        <item m="1" x="7953"/>
        <item m="1" x="7956"/>
        <item m="1" x="7966"/>
        <item m="1" x="7509"/>
        <item m="1" x="7976"/>
        <item m="1" x="7516"/>
        <item m="1" x="7994"/>
        <item m="1" x="4034"/>
        <item m="1" x="7561"/>
        <item m="1" x="6690"/>
        <item m="1" x="7628"/>
        <item m="1" x="7629"/>
        <item m="1" x="7630"/>
        <item m="1" x="5708"/>
        <item m="1" x="7632"/>
        <item m="1" x="6709"/>
        <item m="1" x="5709"/>
        <item m="1" x="7636"/>
        <item m="1" x="5710"/>
        <item m="1" x="7640"/>
        <item m="1" x="5711"/>
        <item m="1" x="7202"/>
        <item m="1" x="7641"/>
        <item m="1" x="5712"/>
        <item m="1" x="7643"/>
        <item m="1" x="5713"/>
        <item m="1" x="5714"/>
        <item m="1" x="7932"/>
        <item m="1" x="7939"/>
        <item m="1" x="7503"/>
        <item m="1" x="7963"/>
        <item m="1" x="7964"/>
        <item m="1" x="7971"/>
        <item m="1" x="7977"/>
        <item m="1" x="7511"/>
        <item m="1" x="7170"/>
        <item m="1" x="7576"/>
        <item m="1" x="7577"/>
        <item m="1" x="7579"/>
        <item m="1" x="7582"/>
        <item m="1" x="7626"/>
        <item m="1" x="7627"/>
        <item m="1" x="7631"/>
        <item m="1" x="7634"/>
        <item m="1" x="7635"/>
        <item m="1" x="7637"/>
        <item m="1" x="7639"/>
        <item m="1" x="7642"/>
        <item m="1" x="5715"/>
        <item m="1" x="5716"/>
        <item m="1" x="5717"/>
        <item m="1" x="7656"/>
        <item m="1" x="5719"/>
        <item m="1" x="5720"/>
        <item m="1" x="5721"/>
        <item m="1" x="5722"/>
        <item m="1" x="7908"/>
        <item m="1" x="7909"/>
        <item m="1" x="7913"/>
        <item m="1" x="7930"/>
        <item m="1" x="7941"/>
        <item m="1" x="7945"/>
        <item m="1" x="7978"/>
        <item m="1" x="4271"/>
        <item m="1" x="5649"/>
        <item m="1" x="6669"/>
        <item m="1" x="7569"/>
        <item m="1" x="7438"/>
        <item m="1" x="5695"/>
        <item m="1" x="4619"/>
        <item m="1" x="7633"/>
        <item m="1" x="7638"/>
        <item m="1" x="7665"/>
        <item m="1" x="6052"/>
        <item m="1" x="5723"/>
        <item m="1" x="6713"/>
        <item m="1" x="7667"/>
        <item m="1" x="6053"/>
        <item m="1" x="5254"/>
        <item m="1" x="5255"/>
        <item m="1" x="5724"/>
        <item m="1" x="7949"/>
        <item m="1" x="5257"/>
        <item m="1" x="5258"/>
        <item m="1" x="7670"/>
        <item m="1" x="5727"/>
        <item m="1" x="7946"/>
        <item m="1" x="7948"/>
        <item m="1" x="7981"/>
        <item m="1" x="5676"/>
        <item m="1" x="5233"/>
        <item m="1" x="7439"/>
        <item m="1" x="7671"/>
        <item m="1" x="5728"/>
        <item m="1" x="7672"/>
        <item m="1" x="7222"/>
        <item m="1" x="7673"/>
        <item m="1" x="5259"/>
        <item m="1" x="6519"/>
        <item m="1" x="7027"/>
        <item m="1" x="7914"/>
        <item m="1" x="6627"/>
        <item m="1" x="7024"/>
        <item m="1" x="7213"/>
        <item m="1" x="5260"/>
        <item m="1" x="7675"/>
        <item m="1" x="5261"/>
        <item m="1" x="6198"/>
        <item m="1" x="5730"/>
        <item m="1" x="7097"/>
        <item m="1" x="7485"/>
        <item m="1" x="7917"/>
        <item m="1" x="7494"/>
        <item m="1" x="7110"/>
        <item m="1" x="7498"/>
        <item m="1" x="7130"/>
        <item m="1" x="7131"/>
        <item m="1" x="7156"/>
        <item m="1" x="7508"/>
        <item m="1" x="7514"/>
        <item m="1" x="7142"/>
        <item m="1" x="7531"/>
        <item m="1" x="7532"/>
        <item m="1" x="7555"/>
        <item m="1" x="6143"/>
        <item m="1" x="7562"/>
        <item m="1" x="7566"/>
        <item m="1" x="7171"/>
        <item m="1" x="7172"/>
        <item m="1" x="7581"/>
        <item m="1" x="6936"/>
        <item m="1" x="7022"/>
        <item m="1" x="7644"/>
        <item m="1" x="7645"/>
        <item m="1" x="7646"/>
        <item m="1" x="7647"/>
        <item m="1" x="7648"/>
        <item m="1" x="7649"/>
        <item m="1" x="7650"/>
        <item m="1" x="7651"/>
        <item m="1" x="7652"/>
        <item m="1" x="7653"/>
        <item m="1" x="7654"/>
        <item m="1" x="7655"/>
        <item m="1" x="7657"/>
        <item m="1" x="7658"/>
        <item m="1" x="7660"/>
        <item m="1" x="7662"/>
        <item m="1" x="7663"/>
        <item m="1" x="7664"/>
        <item m="1" x="7666"/>
        <item m="1" x="7203"/>
        <item m="1" x="7204"/>
        <item m="1" x="7205"/>
        <item m="1" x="7206"/>
        <item m="1" x="7207"/>
        <item m="1" x="7208"/>
        <item m="1" x="7209"/>
        <item m="1" x="7210"/>
        <item m="1" x="7211"/>
        <item m="1" x="7212"/>
        <item m="1" x="7669"/>
        <item m="1" x="7216"/>
        <item m="1" x="7217"/>
        <item m="1" x="7218"/>
        <item m="1" x="7219"/>
        <item m="1" x="7220"/>
        <item m="1" x="7221"/>
        <item m="1" x="7674"/>
        <item m="1" x="7223"/>
        <item m="1" x="7224"/>
        <item m="1" x="7225"/>
        <item m="1" x="7226"/>
        <item m="1" x="7227"/>
        <item m="1" x="7028"/>
        <item m="1" x="7229"/>
        <item m="1" x="7029"/>
        <item m="1" x="7230"/>
        <item m="1" x="7231"/>
        <item m="1" x="6719"/>
        <item m="1" x="4638"/>
        <item m="1" x="6942"/>
        <item m="1" x="7234"/>
        <item m="1" x="4639"/>
        <item m="1" x="7677"/>
        <item m="1" x="7235"/>
        <item m="1" x="4641"/>
        <item m="1" x="7237"/>
        <item m="1" x="4642"/>
        <item m="1" x="4643"/>
        <item m="1" x="7679"/>
        <item m="1" x="4644"/>
        <item m="1" x="4645"/>
        <item m="1" x="4646"/>
        <item m="1" x="7238"/>
        <item m="1" x="6521"/>
        <item m="1" x="4647"/>
        <item m="1" x="7031"/>
        <item m="1" x="4395"/>
        <item m="1" x="7240"/>
        <item m="1" x="7487"/>
        <item m="1" x="7924"/>
        <item m="1" x="7929"/>
        <item m="1" x="7996"/>
        <item m="1" x="7233"/>
        <item m="1" x="7680"/>
        <item m="1" x="5734"/>
        <item m="1" x="4648"/>
        <item m="1" x="6203"/>
        <item m="1" x="7682"/>
        <item m="1" x="7683"/>
        <item m="1" x="7440"/>
        <item m="1" x="6897"/>
        <item m="1" x="6898"/>
        <item m="1" x="6899"/>
        <item m="1" x="4515"/>
        <item m="1" x="6615"/>
        <item m="1" x="7938"/>
        <item m="1" x="7125"/>
        <item m="1" x="7942"/>
        <item m="1" x="7951"/>
        <item m="1" x="7954"/>
        <item m="1" x="7955"/>
        <item m="1" x="7959"/>
        <item m="1" x="7960"/>
        <item m="1" x="7403"/>
        <item m="1" x="7148"/>
        <item m="1" x="7530"/>
        <item m="1" x="4576"/>
        <item m="1" x="4279"/>
        <item m="1" x="6738"/>
        <item m="1" x="7687"/>
        <item m="1" x="4060"/>
        <item m="1" x="6742"/>
        <item m="1" x="4061"/>
        <item m="1" x="6688"/>
        <item m="1" x="7033"/>
        <item m="1" x="6745"/>
        <item m="1" x="4396"/>
        <item m="1" x="4280"/>
        <item m="1" x="4281"/>
        <item m="1" x="4649"/>
        <item m="1" x="7912"/>
        <item m="1" x="7919"/>
        <item m="1" x="7102"/>
        <item m="1" x="7920"/>
        <item m="1" x="6903"/>
        <item m="1" x="6904"/>
        <item m="1" x="7952"/>
        <item m="1" x="6617"/>
        <item m="1" x="6626"/>
        <item m="1" x="6109"/>
        <item m="1" x="6636"/>
        <item m="1" x="6123"/>
        <item m="1" x="6908"/>
        <item m="1" x="7550"/>
        <item m="1" x="6662"/>
        <item m="1" x="6911"/>
        <item m="1" x="6672"/>
        <item m="1" x="6673"/>
        <item m="1" x="6675"/>
        <item m="1" x="7578"/>
        <item m="1" x="6680"/>
        <item m="1" x="7594"/>
        <item m="1" x="7436"/>
        <item m="1" x="6720"/>
        <item m="1" x="6721"/>
        <item m="1" x="6943"/>
        <item m="1" x="7236"/>
        <item m="1" x="6944"/>
        <item m="1" x="6945"/>
        <item m="1" x="6946"/>
        <item m="1" x="6947"/>
        <item m="1" x="6948"/>
        <item m="1" x="6949"/>
        <item m="1" x="6722"/>
        <item m="1" x="6723"/>
        <item m="1" x="6725"/>
        <item m="1" x="6726"/>
        <item m="1" x="6727"/>
        <item m="1" x="6728"/>
        <item m="1" x="6729"/>
        <item m="1" x="6731"/>
        <item m="1" x="6732"/>
        <item m="1" x="6950"/>
        <item m="1" x="7032"/>
        <item m="1" x="6733"/>
        <item m="1" x="7684"/>
        <item m="1" x="7685"/>
        <item m="1" x="7686"/>
        <item m="1" x="6736"/>
        <item m="1" x="6737"/>
        <item m="1" x="6522"/>
        <item m="1" x="6739"/>
        <item m="1" x="6951"/>
        <item m="1" x="6740"/>
        <item m="1" x="6523"/>
        <item m="1" x="6743"/>
        <item m="1" x="7689"/>
        <item m="1" x="7690"/>
        <item m="1" x="6744"/>
        <item m="1" x="7691"/>
        <item m="1" x="6524"/>
        <item m="1" x="6747"/>
        <item m="1" x="6525"/>
        <item m="1" x="6449"/>
        <item m="1" x="6206"/>
        <item m="1" x="7692"/>
        <item m="1" x="7693"/>
        <item m="1" x="5265"/>
        <item m="1" x="7441"/>
        <item m="1" x="6526"/>
        <item m="1" x="5737"/>
        <item m="1" x="5738"/>
        <item m="1" x="7698"/>
        <item m="1" x="6527"/>
        <item m="1" x="6750"/>
        <item m="1" x="6952"/>
        <item m="1" x="7017"/>
        <item m="1" x="4512"/>
        <item m="1" x="7918"/>
        <item m="1" x="7113"/>
        <item m="1" x="7124"/>
        <item m="1" x="7943"/>
        <item m="1" x="7507"/>
        <item m="1" x="5627"/>
        <item m="1" x="7982"/>
        <item m="1" x="7681"/>
        <item m="1" x="7688"/>
        <item m="1" x="6450"/>
        <item m="1" x="4651"/>
        <item m="1" x="5739"/>
        <item m="1" x="6528"/>
        <item m="1" x="6210"/>
        <item m="1" x="4397"/>
        <item m="1" x="6754"/>
        <item m="1" x="7703"/>
        <item m="1" x="4282"/>
        <item m="1" x="4283"/>
        <item m="1" x="4062"/>
        <item m="1" x="4063"/>
        <item m="1" x="4284"/>
        <item m="1" x="6607"/>
        <item m="1" x="7906"/>
        <item m="1" x="7907"/>
        <item m="1" x="7922"/>
        <item m="1" x="7492"/>
        <item m="1" x="7496"/>
        <item m="1" x="7123"/>
        <item m="1" x="6618"/>
        <item m="1" x="6619"/>
        <item m="1" x="6620"/>
        <item m="1" x="7500"/>
        <item m="1" x="6099"/>
        <item m="1" x="7965"/>
        <item m="1" x="6907"/>
        <item m="1" x="7967"/>
        <item m="1" x="7510"/>
        <item m="1" x="6492"/>
        <item m="1" x="7988"/>
        <item m="1" x="7144"/>
        <item m="1" x="6115"/>
        <item m="1" x="6493"/>
        <item m="1" x="6438"/>
        <item m="1" x="7528"/>
        <item m="1" x="7147"/>
        <item m="1" x="6637"/>
        <item m="1" x="6496"/>
        <item m="1" x="7539"/>
        <item m="1" x="7560"/>
        <item m="1" x="7020"/>
        <item m="1" x="7602"/>
        <item m="1" x="7215"/>
        <item m="1" x="7232"/>
        <item m="1" x="7676"/>
        <item m="1" x="6734"/>
        <item m="1" x="6746"/>
        <item m="1" x="6205"/>
        <item m="1" x="7701"/>
        <item m="1" x="4285"/>
        <item m="1" x="7704"/>
        <item m="1" x="7705"/>
        <item m="1" x="4398"/>
        <item m="1" x="7249"/>
        <item m="1" x="7250"/>
        <item m="1" x="7251"/>
        <item m="1" x="7252"/>
        <item m="1" x="7038"/>
        <item m="1" x="5267"/>
        <item m="1" x="6452"/>
        <item m="1" x="3942"/>
        <item m="1" x="6530"/>
        <item m="1" x="6453"/>
        <item m="1" x="3685"/>
        <item m="1" x="3943"/>
        <item m="1" x="5753"/>
        <item m="1" x="6217"/>
        <item m="1" x="4286"/>
        <item m="1" x="3686"/>
        <item m="1" x="3687"/>
        <item m="1" x="4287"/>
        <item m="1" x="6218"/>
        <item m="1" x="6454"/>
        <item m="1" x="6219"/>
        <item m="1" x="7098"/>
        <item m="1" x="7921"/>
        <item m="1" x="7923"/>
        <item m="1" x="6092"/>
        <item m="1" x="7488"/>
        <item m="1" x="7105"/>
        <item m="1" x="7933"/>
        <item m="1" x="7935"/>
        <item m="1" x="5607"/>
        <item m="1" x="7127"/>
        <item m="1" x="7958"/>
        <item m="1" x="6905"/>
        <item m="1" x="7504"/>
        <item m="1" x="7506"/>
        <item m="1" x="6104"/>
        <item m="1" x="6108"/>
        <item m="1" x="6114"/>
        <item m="1" x="6118"/>
        <item m="1" x="7997"/>
        <item m="1" x="7521"/>
        <item m="1" x="6126"/>
        <item m="1" x="6127"/>
        <item m="1" x="6128"/>
        <item m="1" x="6129"/>
        <item m="1" x="5643"/>
        <item m="1" x="5644"/>
        <item m="1" x="7533"/>
        <item m="1" x="7534"/>
        <item m="1" x="7535"/>
        <item m="1" x="6133"/>
        <item m="1" x="7404"/>
        <item m="1" x="7162"/>
        <item m="1" x="7406"/>
        <item m="1" x="7407"/>
        <item m="1" x="7563"/>
        <item m="1" x="7564"/>
        <item m="1" x="7565"/>
        <item m="1" x="7408"/>
        <item m="1" x="7409"/>
        <item m="1" x="7410"/>
        <item m="1" x="7411"/>
        <item m="1" x="7412"/>
        <item m="1" x="7413"/>
        <item m="1" x="5678"/>
        <item m="1" x="7177"/>
        <item m="1" x="7596"/>
        <item m="1" x="5696"/>
        <item m="1" x="7601"/>
        <item m="1" x="7190"/>
        <item m="1" x="7606"/>
        <item m="1" x="4390"/>
        <item m="1" x="6711"/>
        <item m="1" x="7030"/>
        <item m="1" x="6748"/>
        <item m="1" x="6209"/>
        <item m="1" x="7694"/>
        <item m="1" x="7695"/>
        <item m="1" x="7696"/>
        <item m="1" x="7697"/>
        <item m="1" x="7699"/>
        <item m="1" x="7700"/>
        <item m="1" x="6451"/>
        <item m="1" x="7702"/>
        <item m="1" x="6753"/>
        <item m="1" x="6211"/>
        <item m="1" x="6756"/>
        <item m="1" x="6212"/>
        <item m="1" x="6213"/>
        <item m="1" x="5741"/>
        <item m="1" x="5742"/>
        <item m="1" x="5743"/>
        <item m="1" x="4065"/>
        <item m="1" x="5744"/>
        <item m="1" x="6529"/>
        <item m="1" x="7243"/>
        <item m="1" x="7244"/>
        <item m="1" x="7245"/>
        <item m="1" x="7246"/>
        <item m="1" x="5745"/>
        <item m="1" x="5746"/>
        <item m="1" x="5747"/>
        <item m="1" x="6214"/>
        <item m="1" x="5748"/>
        <item m="1" x="5749"/>
        <item m="1" x="5751"/>
        <item m="1" x="5752"/>
        <item m="1" x="5754"/>
        <item m="1" x="7254"/>
        <item m="1" x="7255"/>
        <item m="1" x="6216"/>
        <item m="1" x="5755"/>
        <item m="1" x="5756"/>
        <item m="1" x="5757"/>
        <item m="1" x="7256"/>
        <item m="1" x="7258"/>
        <item m="1" x="7710"/>
        <item m="1" x="5759"/>
        <item m="1" x="5760"/>
        <item m="1" x="5761"/>
        <item m="1" x="7259"/>
        <item m="1" x="3688"/>
        <item m="1" x="7712"/>
        <item m="1" x="4400"/>
        <item m="1" x="7260"/>
        <item m="1" x="6220"/>
        <item m="1" x="7261"/>
        <item m="1" x="6221"/>
        <item m="1" x="6955"/>
        <item m="1" x="6531"/>
        <item m="1" x="7262"/>
        <item m="1" x="5762"/>
        <item m="1" x="5763"/>
        <item m="1" x="7715"/>
        <item m="1" x="4067"/>
        <item m="1" x="6760"/>
        <item m="1" x="7716"/>
        <item m="1" x="5765"/>
        <item m="1" x="5768"/>
        <item m="1" x="5769"/>
        <item m="1" x="5770"/>
        <item m="1" x="5771"/>
        <item m="1" x="5772"/>
        <item m="1" x="5773"/>
        <item m="1" x="7263"/>
        <item m="1" x="7264"/>
        <item m="1" x="7265"/>
        <item m="1" x="5774"/>
        <item m="1" x="5775"/>
        <item m="1" x="5776"/>
        <item m="1" x="7266"/>
        <item m="1" x="6532"/>
        <item m="1" x="5777"/>
        <item m="1" x="5778"/>
        <item m="1" x="6763"/>
        <item m="1" x="7717"/>
        <item m="1" x="5779"/>
        <item m="1" x="5780"/>
        <item m="1" x="7267"/>
        <item m="1" x="3690"/>
        <item m="1" x="6764"/>
        <item m="1" x="6227"/>
        <item m="1" x="6455"/>
        <item m="1" x="6228"/>
        <item m="1" x="7278"/>
        <item m="1" x="7928"/>
        <item m="1" x="7934"/>
        <item m="1" x="5622"/>
        <item m="1" x="4532"/>
        <item m="1" x="7984"/>
        <item m="1" x="5632"/>
        <item m="1" x="6119"/>
        <item m="1" x="6124"/>
        <item m="1" x="6132"/>
        <item m="1" x="5648"/>
        <item m="1" x="7543"/>
        <item m="1" x="5650"/>
        <item m="1" x="7154"/>
        <item m="1" x="6657"/>
        <item m="1" x="5661"/>
        <item m="1" x="7554"/>
        <item m="1" x="7557"/>
        <item m="1" x="6145"/>
        <item m="1" x="7573"/>
        <item m="1" x="5234"/>
        <item m="1" x="7185"/>
        <item m="1" x="5244"/>
        <item m="1" x="7192"/>
        <item m="1" x="7025"/>
        <item m="1" x="5781"/>
        <item m="1" x="5782"/>
        <item m="1" x="6225"/>
        <item m="1" x="5783"/>
        <item m="1" x="6226"/>
        <item m="1" x="7268"/>
        <item m="1" x="7269"/>
        <item m="1" x="7270"/>
        <item m="1" x="5785"/>
        <item m="1" x="7272"/>
        <item m="1" x="5786"/>
        <item m="1" x="7275"/>
        <item m="1" x="5787"/>
        <item m="1" x="5788"/>
        <item m="1" x="5789"/>
        <item m="1" x="5790"/>
        <item m="1" x="7277"/>
        <item m="1" x="5791"/>
        <item m="1" x="7040"/>
        <item m="1" x="5792"/>
        <item m="1" x="5793"/>
        <item m="1" x="7041"/>
        <item m="1" x="5794"/>
        <item m="1" x="5269"/>
        <item m="1" x="5581"/>
        <item m="1" x="5273"/>
        <item m="1" x="6765"/>
        <item m="1" x="5796"/>
        <item m="1" x="5798"/>
        <item m="1" x="5799"/>
        <item m="1" x="5800"/>
        <item m="1" x="7726"/>
        <item m="1" x="3378"/>
        <item m="1" x="5801"/>
        <item m="1" x="7043"/>
        <item m="1" x="7482"/>
        <item m="1" x="7094"/>
        <item m="1" x="7484"/>
        <item m="1" x="5601"/>
        <item m="1" x="7128"/>
        <item m="1" x="7129"/>
        <item m="1" x="5613"/>
        <item m="1" x="5614"/>
        <item m="1" x="7499"/>
        <item m="1" x="7501"/>
        <item m="1" x="3991"/>
        <item m="1" x="7502"/>
        <item m="1" x="7134"/>
        <item m="1" x="3654"/>
        <item m="1" x="6101"/>
        <item m="1" x="7970"/>
        <item m="1" x="7972"/>
        <item m="1" x="7973"/>
        <item m="1" x="7974"/>
        <item m="1" x="7975"/>
        <item m="1" x="7980"/>
        <item m="1" x="7515"/>
        <item m="1" x="7999"/>
        <item m="1" x="7524"/>
        <item m="1" x="7525"/>
        <item m="1" x="7526"/>
        <item m="1" x="6639"/>
        <item m="1" x="7537"/>
        <item m="1" x="7540"/>
        <item m="1" x="7151"/>
        <item m="1" x="5652"/>
        <item m="1" x="7553"/>
        <item m="1" x="7556"/>
        <item m="1" x="7175"/>
        <item m="1" x="7580"/>
        <item m="1" x="7183"/>
        <item m="1" x="7587"/>
        <item m="1" x="7184"/>
        <item m="1" x="7592"/>
        <item m="1" x="7593"/>
        <item m="1" x="7597"/>
        <item m="1" x="7598"/>
        <item m="1" x="7605"/>
        <item m="1" x="7612"/>
        <item m="1" x="7623"/>
        <item m="1" x="4620"/>
        <item m="1" x="4623"/>
        <item m="1" x="7668"/>
        <item m="1" x="7214"/>
        <item m="1" x="7228"/>
        <item m="1" x="7239"/>
        <item m="1" x="6724"/>
        <item m="1" x="6204"/>
        <item m="1" x="7034"/>
        <item m="1" x="7037"/>
        <item m="1" x="7706"/>
        <item m="1" x="7711"/>
        <item m="1" x="7443"/>
        <item m="1" x="7719"/>
        <item m="1" x="7279"/>
        <item m="1" x="7720"/>
        <item m="1" x="7284"/>
        <item m="1" x="7042"/>
        <item m="1" x="7285"/>
        <item m="1" x="7722"/>
        <item m="1" x="7286"/>
        <item m="1" x="7725"/>
        <item m="1" x="7287"/>
        <item m="1" x="7727"/>
        <item m="1" x="6456"/>
        <item m="1" x="3379"/>
        <item m="1" x="7728"/>
        <item m="1" x="7044"/>
        <item m="1" x="3380"/>
        <item m="1" x="7729"/>
        <item m="1" x="5806"/>
        <item m="1" x="7730"/>
        <item m="1" x="7731"/>
        <item m="1" x="3381"/>
        <item m="1" x="3382"/>
        <item m="1" x="7444"/>
        <item m="1" x="7733"/>
        <item m="1" x="7288"/>
        <item m="1" x="7445"/>
        <item m="1" x="6964"/>
        <item m="1" x="7446"/>
        <item m="1" x="6773"/>
        <item m="1" x="6231"/>
        <item m="1" x="7734"/>
        <item m="1" x="5809"/>
        <item m="1" x="7735"/>
        <item m="1" x="7736"/>
        <item m="1" x="7737"/>
        <item m="1" x="7738"/>
        <item m="1" x="7739"/>
        <item m="1" x="5810"/>
        <item m="1" x="7741"/>
        <item m="1" x="3693"/>
        <item m="1" x="5544"/>
        <item m="1" x="7925"/>
        <item m="1" x="5611"/>
        <item m="1" x="5612"/>
        <item m="1" x="7986"/>
        <item m="1" x="7987"/>
        <item m="1" x="6131"/>
        <item m="1" x="5645"/>
        <item m="1" x="5646"/>
        <item m="1" x="7157"/>
        <item m="1" x="5053"/>
        <item m="1" x="7186"/>
        <item m="1" x="7271"/>
        <item m="1" x="7274"/>
        <item m="1" x="7276"/>
        <item m="1" x="6766"/>
        <item m="1" x="6767"/>
        <item m="1" x="7723"/>
        <item m="1" x="5286"/>
        <item m="1" x="5287"/>
        <item m="1" x="5289"/>
        <item m="1" x="5290"/>
        <item m="1" x="7291"/>
        <item m="1" x="6054"/>
        <item m="1" x="5811"/>
        <item m="1" x="3561"/>
        <item m="1" x="6653"/>
        <item m="1" x="5812"/>
        <item m="1" x="3385"/>
        <item m="1" x="6777"/>
        <item m="1" x="7915"/>
        <item m="1" x="7916"/>
        <item m="1" x="7103"/>
        <item m="1" x="7111"/>
        <item m="1" x="7115"/>
        <item m="1" x="7116"/>
        <item m="1" x="7117"/>
        <item m="1" x="7118"/>
        <item m="1" x="7119"/>
        <item m="1" x="7120"/>
        <item m="1" x="7121"/>
        <item m="1" x="7122"/>
        <item m="1" x="7983"/>
        <item m="1" x="7141"/>
        <item m="1" x="7523"/>
        <item m="1" x="5659"/>
        <item m="1" x="7160"/>
        <item m="1" x="6667"/>
        <item m="1" x="3356"/>
        <item m="1" x="6937"/>
        <item m="1" x="5674"/>
        <item m="1" x="2830"/>
        <item m="1" x="2831"/>
        <item m="1" x="6165"/>
        <item m="1" x="6691"/>
        <item m="1" x="7434"/>
        <item m="1" x="4621"/>
        <item m="1" x="4622"/>
        <item m="1" x="4624"/>
        <item m="1" x="5797"/>
        <item m="1" x="7744"/>
        <item m="1" x="7295"/>
        <item m="1" x="7745"/>
        <item m="1" x="5813"/>
        <item m="1" x="7448"/>
        <item m="1" x="7045"/>
        <item m="1" x="6457"/>
        <item m="1" x="7746"/>
        <item m="1" x="5097"/>
        <item m="1" x="7751"/>
        <item m="1" x="7752"/>
        <item m="1" x="5815"/>
        <item m="1" x="3945"/>
        <item m="1" x="6236"/>
        <item m="1" x="6966"/>
        <item m="1" x="7753"/>
        <item m="1" x="7754"/>
        <item m="1" x="6237"/>
        <item m="1" x="7755"/>
        <item m="1" x="7297"/>
        <item m="1" x="6238"/>
        <item m="1" x="7756"/>
        <item m="1" x="5816"/>
        <item m="1" x="3111"/>
        <item m="1" x="5297"/>
        <item m="1" x="7757"/>
        <item m="1" x="4401"/>
        <item m="1" x="7758"/>
        <item m="1" x="7759"/>
        <item m="1" x="7760"/>
        <item m="1" x="6239"/>
        <item m="1" x="5299"/>
        <item m="1" x="7048"/>
        <item m="1" x="7761"/>
        <item m="1" x="2867"/>
        <item m="1" x="6536"/>
        <item m="1" x="3386"/>
        <item m="1" x="7765"/>
        <item m="1" x="7298"/>
        <item m="1" x="5188"/>
        <item m="1" x="5199"/>
        <item m="1" x="5045"/>
        <item m="1" x="6111"/>
        <item m="1" x="5208"/>
        <item m="1" x="5731"/>
        <item m="1" x="5740"/>
        <item m="1" x="6755"/>
        <item m="1" x="6757"/>
        <item m="1" x="6957"/>
        <item m="1" x="6960"/>
        <item m="1" x="5274"/>
        <item m="1" x="5276"/>
        <item m="1" x="5279"/>
        <item m="1" x="6963"/>
        <item m="1" x="5291"/>
        <item m="1" x="5292"/>
        <item m="1" x="6965"/>
        <item m="1" x="5295"/>
        <item m="1" x="4657"/>
        <item m="1" x="4658"/>
        <item m="1" x="4660"/>
        <item m="1" x="7766"/>
        <item m="1" x="2868"/>
        <item m="1" x="3694"/>
        <item m="1" x="7767"/>
        <item m="1" x="5817"/>
        <item m="1" x="5300"/>
        <item m="1" x="2686"/>
        <item m="1" x="7768"/>
        <item m="1" x="6539"/>
        <item m="1" x="7769"/>
        <item m="1" x="5819"/>
        <item m="1" x="7770"/>
        <item m="1" x="4668"/>
        <item m="1" x="6541"/>
        <item m="1" x="6241"/>
        <item m="1" x="2687"/>
        <item m="1" x="7771"/>
        <item m="1" x="4671"/>
        <item m="1" x="7772"/>
        <item m="1" x="7773"/>
        <item m="1" x="5820"/>
        <item m="1" x="7774"/>
        <item m="1" x="6242"/>
        <item m="1" x="7775"/>
        <item m="1" x="2869"/>
        <item m="1" x="7776"/>
        <item m="1" x="7777"/>
        <item m="1" x="7778"/>
        <item m="1" x="7779"/>
        <item m="1" x="7781"/>
        <item m="1" x="7782"/>
        <item m="1" x="3388"/>
        <item m="1" x="7783"/>
        <item m="1" x="5304"/>
        <item m="1" x="5822"/>
        <item m="1" x="7784"/>
        <item m="1" x="7785"/>
        <item m="1" x="7787"/>
        <item m="1" x="7788"/>
        <item m="1" x="5190"/>
        <item m="1" x="7489"/>
        <item m="1" x="7490"/>
        <item m="1" x="6902"/>
        <item m="1" x="4521"/>
        <item m="1" x="3093"/>
        <item m="1" x="4524"/>
        <item m="1" x="4527"/>
        <item m="1" x="4528"/>
        <item m="1" x="4529"/>
        <item m="1" x="5626"/>
        <item m="1" x="7985"/>
        <item m="1" x="4545"/>
        <item m="1" x="5206"/>
        <item m="1" x="5048"/>
        <item m="1" x="5207"/>
        <item m="1" x="4565"/>
        <item m="1" x="5223"/>
        <item m="1" x="6663"/>
        <item m="1" x="6664"/>
        <item m="1" x="6141"/>
        <item m="1" x="6142"/>
        <item m="1" x="4362"/>
        <item m="1" x="5232"/>
        <item m="1" x="6681"/>
        <item m="1" x="6682"/>
        <item m="1" x="6692"/>
        <item m="1" x="7589"/>
        <item m="1" x="7590"/>
        <item m="1" x="7591"/>
        <item m="1" x="7417"/>
        <item m="1" x="7418"/>
        <item m="1" x="7419"/>
        <item m="1" x="7420"/>
        <item m="1" x="7421"/>
        <item m="1" x="7422"/>
        <item m="1" x="7423"/>
        <item m="1" x="7302"/>
        <item m="1" x="7424"/>
        <item m="1" x="7425"/>
        <item m="1" x="7426"/>
        <item m="1" x="7427"/>
        <item m="1" x="7428"/>
        <item m="1" x="7429"/>
        <item m="1" x="7430"/>
        <item m="1" x="6938"/>
        <item m="1" x="6956"/>
        <item m="1" x="5270"/>
        <item m="1" x="5271"/>
        <item m="1" x="5272"/>
        <item m="1" x="5275"/>
        <item m="1" x="5277"/>
        <item m="1" x="6769"/>
        <item m="1" x="5278"/>
        <item m="1" x="6770"/>
        <item m="1" x="6961"/>
        <item m="1" x="6962"/>
        <item m="1" x="6771"/>
        <item m="1" x="5280"/>
        <item m="1" x="5281"/>
        <item m="1" x="5282"/>
        <item m="1" x="5283"/>
        <item m="1" x="6772"/>
        <item m="1" x="5284"/>
        <item m="1" x="5285"/>
        <item m="1" x="5288"/>
        <item m="1" x="5094"/>
        <item m="1" x="7289"/>
        <item m="1" x="7290"/>
        <item m="1" x="7292"/>
        <item m="1" x="7294"/>
        <item m="1" x="6774"/>
        <item m="1" x="6775"/>
        <item m="1" x="6779"/>
        <item m="1" x="6780"/>
        <item m="1" x="6781"/>
        <item m="1" x="6782"/>
        <item m="1" x="6783"/>
        <item m="1" x="6784"/>
        <item m="1" x="6785"/>
        <item m="1" x="6786"/>
        <item m="1" x="6787"/>
        <item m="1" x="6788"/>
        <item m="1" x="6789"/>
        <item m="1" x="6534"/>
        <item m="1" x="4659"/>
        <item m="1" x="6793"/>
        <item m="1" x="4661"/>
        <item m="1" x="4662"/>
        <item m="1" x="6967"/>
        <item m="1" x="4663"/>
        <item m="1" x="4664"/>
        <item m="1" x="4665"/>
        <item m="1" x="4666"/>
        <item m="1" x="5301"/>
        <item m="1" x="4667"/>
        <item m="1" x="6795"/>
        <item m="1" x="6240"/>
        <item m="1" x="4670"/>
        <item m="1" x="6968"/>
        <item m="1" x="4672"/>
        <item m="1" x="6969"/>
        <item m="1" x="4673"/>
        <item m="1" x="4674"/>
        <item m="1" x="6243"/>
        <item m="1" x="6244"/>
        <item m="1" x="6970"/>
        <item m="1" x="4675"/>
        <item m="1" x="4676"/>
        <item m="1" x="6802"/>
        <item m="1" x="5099"/>
        <item m="1" x="7789"/>
        <item m="1" x="7790"/>
        <item m="1" x="7791"/>
        <item m="1" x="7792"/>
        <item m="1" x="7303"/>
        <item x="725"/>
        <item m="1" x="7795"/>
        <item m="1" x="5100"/>
        <item m="1" x="6247"/>
        <item m="1" x="5306"/>
        <item m="1" x="7797"/>
        <item m="1" x="7798"/>
        <item m="1" x="6248"/>
        <item m="1" x="3649"/>
        <item m="1" x="7931"/>
        <item m="1" x="7957"/>
        <item m="1" x="5198"/>
        <item m="1" x="5200"/>
        <item m="1" x="7969"/>
        <item m="1" x="5637"/>
        <item m="1" x="4542"/>
        <item m="1" x="3341"/>
        <item m="1" x="5212"/>
        <item m="1" x="5213"/>
        <item m="1" x="5050"/>
        <item m="1" x="4563"/>
        <item m="1" x="5219"/>
        <item m="1" x="5220"/>
        <item m="1" x="5221"/>
        <item m="1" x="4572"/>
        <item m="1" x="6666"/>
        <item m="1" x="4573"/>
        <item m="1" x="6912"/>
        <item m="1" x="7176"/>
        <item m="1" x="6158"/>
        <item m="1" x="6505"/>
        <item m="1" x="3370"/>
        <item m="1" x="5293"/>
        <item m="1" x="6971"/>
        <item m="1" x="4289"/>
        <item m="1" x="7450"/>
        <item m="1" x="7451"/>
        <item m="1" x="7799"/>
        <item m="1" x="7304"/>
        <item m="1" x="5101"/>
        <item m="1" x="7305"/>
        <item m="1" x="7800"/>
        <item m="1" x="7307"/>
        <item m="1" x="7308"/>
        <item m="1" x="7309"/>
        <item m="1" x="7310"/>
        <item m="1" x="7311"/>
        <item m="1" x="7312"/>
        <item m="1" x="7314"/>
        <item m="1" x="4683"/>
        <item m="1" x="7315"/>
        <item m="1" x="7316"/>
        <item m="1" x="7452"/>
        <item m="1" x="4684"/>
        <item m="1" x="7803"/>
        <item x="739"/>
        <item m="1" x="7804"/>
        <item m="1" x="7453"/>
        <item m="1" x="6806"/>
        <item m="1" x="7810"/>
        <item m="1" x="4686"/>
        <item m="1" x="7811"/>
        <item m="1" x="7812"/>
        <item m="1" x="7318"/>
        <item m="1" x="7813"/>
        <item m="1" x="6809"/>
        <item m="1" x="7319"/>
        <item m="1" x="7320"/>
        <item m="1" x="7321"/>
        <item m="1" x="7322"/>
        <item m="1" x="6097"/>
        <item m="1" x="5103"/>
        <item m="1" x="7323"/>
        <item m="1" x="7324"/>
        <item m="1" x="7815"/>
        <item m="1" x="6270"/>
        <item m="1" x="7325"/>
        <item m="1" x="6484"/>
        <item m="1" x="6091"/>
        <item m="1" x="4518"/>
        <item m="1" x="7114"/>
        <item m="1" x="5609"/>
        <item m="1" x="4005"/>
        <item m="1" x="4011"/>
        <item m="1" x="5621"/>
        <item m="1" x="4530"/>
        <item m="1" x="7968"/>
        <item m="1" x="4534"/>
        <item m="1" x="6105"/>
        <item m="1" x="4538"/>
        <item m="1" x="5630"/>
        <item m="1" x="4018"/>
        <item m="1" x="6125"/>
        <item m="1" x="7018"/>
        <item m="1" x="4549"/>
        <item m="1" x="6134"/>
        <item m="1" x="4032"/>
        <item m="1" x="6137"/>
        <item m="1" x="5218"/>
        <item m="1" x="4564"/>
        <item m="1" x="6139"/>
        <item m="1" x="7558"/>
        <item m="1" x="4361"/>
        <item m="1" x="5230"/>
        <item m="1" x="4584"/>
        <item m="1" x="7178"/>
        <item m="1" x="7585"/>
        <item m="1" x="5239"/>
        <item m="1" x="5692"/>
        <item m="1" x="7021"/>
        <item m="1" x="5702"/>
        <item m="1" x="4278"/>
        <item m="1" x="3677"/>
        <item m="1" x="7678"/>
        <item m="1" x="6735"/>
        <item m="1" x="6958"/>
        <item m="1" x="6959"/>
        <item m="1" x="7742"/>
        <item m="1" x="5096"/>
        <item m="1" x="5818"/>
        <item m="1" x="6245"/>
        <item m="1" x="6246"/>
        <item m="1" x="4677"/>
        <item m="1" x="4678"/>
        <item m="1" x="4679"/>
        <item m="1" x="4680"/>
        <item m="1" x="6249"/>
        <item m="1" x="6250"/>
        <item m="1" x="6251"/>
        <item m="1" x="6252"/>
        <item m="1" x="6253"/>
        <item m="1" x="6254"/>
        <item m="1" x="6255"/>
        <item m="1" x="6256"/>
        <item m="1" x="6257"/>
        <item m="1" x="6258"/>
        <item m="1" x="6259"/>
        <item m="1" x="6260"/>
        <item m="1" x="6261"/>
        <item m="1" x="5823"/>
        <item m="1" x="6262"/>
        <item m="1" x="4290"/>
        <item m="1" x="6803"/>
        <item m="1" x="5824"/>
        <item m="1" x="6804"/>
        <item m="1" x="5825"/>
        <item m="1" x="6805"/>
        <item m="1" x="4069"/>
        <item m="1" x="4070"/>
        <item x="737"/>
        <item m="1" x="4071"/>
        <item m="1" x="5826"/>
        <item m="1" x="7802"/>
        <item m="1" x="4685"/>
        <item m="1" x="4072"/>
        <item m="1" x="6807"/>
        <item m="1" x="4073"/>
        <item m="1" x="4074"/>
        <item m="1" x="6972"/>
        <item m="1" x="4075"/>
        <item m="1" x="6973"/>
        <item m="1" x="4403"/>
        <item m="1" x="6268"/>
        <item m="1" x="6269"/>
        <item m="1" x="4687"/>
        <item x="743"/>
        <item m="1" x="7816"/>
        <item m="1" x="7818"/>
        <item m="1" x="7819"/>
        <item m="1" x="4076"/>
        <item m="1" x="5829"/>
        <item x="744"/>
        <item m="1" x="5831"/>
        <item m="1" x="7820"/>
        <item m="1" x="5832"/>
        <item m="1" x="5833"/>
        <item m="1" x="5834"/>
        <item m="1" x="5835"/>
        <item m="1" x="5836"/>
        <item m="1" x="7821"/>
        <item m="1" x="4077"/>
        <item m="1" x="4078"/>
        <item m="1" x="5837"/>
        <item m="1" x="5838"/>
        <item m="1" x="5839"/>
        <item m="1" x="5840"/>
        <item m="1" x="5841"/>
        <item m="1" x="6811"/>
        <item m="1" x="7822"/>
        <item m="1" x="7326"/>
        <item m="1" x="6974"/>
        <item m="1" x="7823"/>
        <item m="1" x="4404"/>
        <item x="746"/>
        <item m="1" x="4079"/>
        <item m="1" x="4080"/>
        <item m="1" x="7824"/>
        <item m="1" x="4405"/>
        <item m="1" x="4081"/>
        <item m="1" x="7328"/>
        <item m="1" x="6812"/>
        <item m="1" x="6813"/>
        <item m="1" x="3112"/>
        <item m="1" x="7454"/>
        <item m="1" x="7329"/>
        <item m="1" x="4689"/>
        <item m="1" x="5842"/>
        <item m="1" x="7330"/>
        <item m="1" x="4082"/>
        <item m="1" x="7331"/>
        <item m="1" x="4083"/>
        <item m="1" x="7332"/>
        <item m="1" x="3947"/>
        <item m="1" x="7333"/>
        <item m="1" x="7334"/>
        <item m="1" x="7827"/>
        <item x="748"/>
        <item m="1" x="5309"/>
        <item m="1" x="7057"/>
        <item m="1" x="7335"/>
        <item m="1" x="7455"/>
        <item m="1" x="7336"/>
        <item x="750"/>
        <item m="1" x="7337"/>
        <item m="1" x="6057"/>
        <item m="1" x="7338"/>
        <item m="1" x="5310"/>
        <item m="1" x="7339"/>
        <item m="1" x="7016"/>
        <item m="1" x="6610"/>
        <item m="1" x="6611"/>
        <item m="1" x="7099"/>
        <item m="1" x="7100"/>
        <item m="1" x="7101"/>
        <item m="1" x="5191"/>
        <item m="1" x="6487"/>
        <item m="1" x="6614"/>
        <item m="1" x="7493"/>
        <item m="1" x="7950"/>
        <item m="1" x="6435"/>
        <item m="1" x="5617"/>
        <item m="1" x="7135"/>
        <item m="1" x="6624"/>
        <item m="1" x="7138"/>
        <item m="1" x="7139"/>
        <item m="1" x="4537"/>
        <item m="1" x="6436"/>
        <item m="1" x="6437"/>
        <item m="1" x="5203"/>
        <item m="1" x="7143"/>
        <item m="1" x="7517"/>
        <item m="1" x="7145"/>
        <item m="1" x="7990"/>
        <item m="1" x="7993"/>
        <item m="1" x="5047"/>
        <item m="1" x="7527"/>
        <item m="1" x="6122"/>
        <item m="1" x="4352"/>
        <item m="1" x="7149"/>
        <item m="1" x="5205"/>
        <item m="1" x="5210"/>
        <item m="1" x="6649"/>
        <item m="1" x="6650"/>
        <item m="1" x="5214"/>
        <item m="1" x="6651"/>
        <item m="1" x="6499"/>
        <item m="1" x="7546"/>
        <item m="1" x="7547"/>
        <item m="1" x="7548"/>
        <item m="1" x="7549"/>
        <item m="1" x="5054"/>
        <item m="1" x="4569"/>
        <item m="1" x="6665"/>
        <item m="1" x="5668"/>
        <item m="1" x="5231"/>
        <item m="1" x="7570"/>
        <item m="1" x="7572"/>
        <item m="1" x="7574"/>
        <item m="1" x="7575"/>
        <item m="1" x="6676"/>
        <item m="1" x="6678"/>
        <item m="1" x="6679"/>
        <item m="1" x="6914"/>
        <item m="1" x="7414"/>
        <item m="1" x="7415"/>
        <item m="1" x="6915"/>
        <item m="1" x="6916"/>
        <item m="1" x="6917"/>
        <item m="1" x="6918"/>
        <item m="1" x="6919"/>
        <item m="1" x="6920"/>
        <item m="1" x="6921"/>
        <item m="1" x="7416"/>
        <item m="1" x="6922"/>
        <item m="1" x="6923"/>
        <item m="1" x="6924"/>
        <item m="1" x="6925"/>
        <item m="1" x="6926"/>
        <item m="1" x="6927"/>
        <item m="1" x="6928"/>
        <item m="1" x="6929"/>
        <item m="1" x="6930"/>
        <item m="1" x="6931"/>
        <item m="1" x="6932"/>
        <item m="1" x="6933"/>
        <item m="1" x="6934"/>
        <item m="1" x="6935"/>
        <item m="1" x="6160"/>
        <item m="1" x="5691"/>
        <item m="1" x="6683"/>
        <item m="1" x="7586"/>
        <item m="1" x="6687"/>
        <item m="1" x="3936"/>
        <item m="1" x="6169"/>
        <item m="1" x="6693"/>
        <item m="1" x="6694"/>
        <item m="1" x="7600"/>
        <item m="1" x="6696"/>
        <item m="1" x="7603"/>
        <item m="1" x="7604"/>
        <item m="1" x="5705"/>
        <item m="1" x="6698"/>
        <item m="1" x="5082"/>
        <item m="1" x="6188"/>
        <item m="1" x="6189"/>
        <item m="1" x="6190"/>
        <item m="1" x="6191"/>
        <item m="1" x="6192"/>
        <item m="1" x="6215"/>
        <item m="1" x="7708"/>
        <item m="1" x="7709"/>
        <item m="1" x="7257"/>
        <item m="1" x="5758"/>
        <item m="1" x="6759"/>
        <item m="1" x="5764"/>
        <item m="1" x="5766"/>
        <item m="1" x="7039"/>
        <item m="1" x="7273"/>
        <item m="1" x="7718"/>
        <item m="1" x="7442"/>
        <item m="1" x="4654"/>
        <item m="1" x="7280"/>
        <item m="1" x="7281"/>
        <item m="1" x="7282"/>
        <item m="1" x="7283"/>
        <item m="1" x="7724"/>
        <item m="1" x="5802"/>
        <item m="1" x="5807"/>
        <item m="1" x="5808"/>
        <item m="1" x="7740"/>
        <item m="1" x="7293"/>
        <item m="1" x="7743"/>
        <item m="1" x="5294"/>
        <item m="1" x="6778"/>
        <item m="1" x="5296"/>
        <item m="1" x="7747"/>
        <item m="1" x="7748"/>
        <item m="1" x="7749"/>
        <item m="1" x="7750"/>
        <item m="1" x="7296"/>
        <item m="1" x="6791"/>
        <item m="1" x="6792"/>
        <item m="1" x="7046"/>
        <item m="1" x="5298"/>
        <item m="1" x="7047"/>
        <item m="1" x="6535"/>
        <item m="1" x="6794"/>
        <item m="1" x="7762"/>
        <item m="1" x="6537"/>
        <item m="1" x="7763"/>
        <item m="1" x="7764"/>
        <item m="1" x="6538"/>
        <item m="1" x="5098"/>
        <item m="1" x="6540"/>
        <item m="1" x="6796"/>
        <item m="1" x="6797"/>
        <item m="1" x="7299"/>
        <item m="1" x="6798"/>
        <item m="1" x="6799"/>
        <item m="1" x="5302"/>
        <item m="1" x="6800"/>
        <item m="1" x="5303"/>
        <item m="1" x="6801"/>
        <item m="1" x="7786"/>
        <item m="1" x="6542"/>
        <item m="1" x="7793"/>
        <item m="1" x="7794"/>
        <item m="1" x="5305"/>
        <item m="1" x="7796"/>
        <item m="1" x="6543"/>
        <item m="1" x="4681"/>
        <item m="1" x="5307"/>
        <item m="1" x="4682"/>
        <item m="1" x="7313"/>
        <item m="1" x="7801"/>
        <item m="1" x="6544"/>
        <item m="1" x="7805"/>
        <item m="1" x="7806"/>
        <item m="1" x="7807"/>
        <item m="1" x="7808"/>
        <item m="1" x="7809"/>
        <item m="1" x="6808"/>
        <item m="1" x="5827"/>
        <item m="1" x="7814"/>
        <item m="1" x="6810"/>
        <item m="1" x="5308"/>
        <item m="1" x="7817"/>
        <item m="1" x="5830"/>
        <item m="1" x="6271"/>
        <item m="1" x="7327"/>
        <item m="1" x="4688"/>
        <item m="1" x="7825"/>
        <item m="1" x="6814"/>
        <item m="1" x="7826"/>
        <item m="1" x="6815"/>
        <item m="1" x="5843"/>
        <item m="1" x="6816"/>
        <item m="1" x="6817"/>
        <item m="1" x="4691"/>
        <item m="1" x="7058"/>
        <item m="1" x="3898"/>
        <item m="1" x="4406"/>
        <item m="1" x="6272"/>
        <item m="1" x="6546"/>
        <item m="1" x="5311"/>
        <item m="1" x="6273"/>
        <item m="1" x="7340"/>
        <item m="1" x="4692"/>
        <item m="1" x="7059"/>
        <item m="1" x="7341"/>
        <item m="1" x="6274"/>
        <item m="1" x="7828"/>
        <item m="1" x="7060"/>
        <item m="1" x="6275"/>
        <item m="1" x="7342"/>
        <item m="1" x="7343"/>
        <item m="1" x="7061"/>
        <item m="1" x="7829"/>
        <item m="1" x="7062"/>
        <item m="1" x="6276"/>
        <item m="1" x="7344"/>
        <item m="1" x="7830"/>
        <item m="1" x="7063"/>
        <item m="1" x="5846"/>
        <item m="1" x="7831"/>
        <item m="1" x="5847"/>
        <item m="1" x="5848"/>
        <item m="1" x="7065"/>
        <item m="1" x="7066"/>
        <item m="1" x="7067"/>
        <item m="1" x="7068"/>
        <item m="1" x="7456"/>
        <item m="1" x="6977"/>
        <item m="1" x="6978"/>
        <item m="1" x="6979"/>
        <item m="1" x="7347"/>
        <item m="1" x="7348"/>
        <item x="752"/>
        <item m="1" x="2689"/>
        <item m="1" x="6058"/>
        <item m="1" x="7833"/>
        <item m="1" x="7349"/>
        <item m="1" x="7457"/>
        <item m="1" x="7835"/>
        <item m="1" x="5852"/>
        <item m="1" x="4698"/>
        <item m="1" x="6825"/>
        <item m="1" x="4414"/>
        <item m="1" x="6826"/>
        <item m="1" x="7069"/>
        <item m="1" x="7350"/>
        <item m="1" x="6980"/>
        <item m="1" x="7092"/>
        <item m="1" x="4506"/>
        <item m="1" x="6087"/>
        <item m="1" x="6088"/>
        <item m="1" x="4508"/>
        <item m="1" x="7491"/>
        <item m="1" x="6094"/>
        <item m="1" x="5194"/>
        <item m="1" x="6095"/>
        <item m="1" x="7497"/>
        <item m="1" x="6622"/>
        <item m="1" x="7505"/>
        <item m="1" x="7137"/>
        <item m="1" x="7512"/>
        <item m="1" x="7513"/>
        <item m="1" x="4539"/>
        <item m="1" x="7140"/>
        <item m="1" x="6110"/>
        <item m="1" x="6631"/>
        <item m="1" x="7989"/>
        <item m="1" x="6112"/>
        <item m="1" x="7146"/>
        <item m="1" x="7991"/>
        <item m="1" x="7992"/>
        <item m="1" x="6116"/>
        <item m="1" x="7998"/>
        <item m="1" x="5638"/>
        <item m="1" x="7529"/>
        <item m="1" x="6497"/>
        <item m="1" x="4026"/>
        <item m="1" x="4553"/>
        <item m="1" x="4274"/>
        <item m="1" x="6640"/>
        <item m="1" x="6641"/>
        <item m="1" x="6642"/>
        <item m="1" x="6643"/>
        <item m="1" x="6644"/>
        <item m="1" x="6645"/>
        <item m="1" x="6646"/>
        <item m="1" x="6647"/>
        <item m="1" x="6648"/>
        <item m="1" x="4031"/>
        <item m="1" x="6136"/>
        <item m="1" x="7544"/>
        <item m="1" x="4033"/>
        <item m="1" x="7158"/>
        <item m="1" x="7552"/>
        <item m="1" x="5665"/>
        <item m="1" x="7559"/>
        <item m="1" x="7161"/>
        <item m="1" x="6144"/>
        <item m="1" x="5667"/>
        <item m="1" x="5056"/>
        <item m="1" x="4574"/>
        <item m="1" x="6674"/>
        <item m="1" x="4585"/>
        <item m="1" x="7173"/>
        <item m="1" x="7174"/>
        <item m="1" x="7019"/>
        <item m="1" x="6913"/>
        <item m="1" x="6159"/>
        <item m="1" x="7584"/>
        <item m="1" x="7181"/>
        <item m="1" x="6685"/>
        <item m="1" x="6167"/>
        <item m="1" x="6168"/>
        <item m="1" x="4600"/>
        <item m="1" x="6510"/>
        <item m="1" x="6186"/>
        <item m="1" x="7619"/>
        <item m="1" x="4618"/>
        <item m="1" x="7661"/>
        <item m="1" x="6716"/>
        <item m="1" x="6717"/>
        <item m="1" x="4640"/>
        <item m="1" x="6741"/>
        <item m="1" x="5264"/>
        <item m="1" x="6954"/>
        <item m="1" x="7713"/>
        <item m="1" x="6761"/>
        <item m="1" x="6232"/>
        <item m="1" x="6233"/>
        <item m="1" x="6234"/>
        <item m="1" x="6235"/>
        <item m="1" x="7317"/>
        <item m="1" x="2870"/>
        <item m="1" x="4409"/>
        <item m="1" x="7345"/>
        <item m="1" x="6547"/>
        <item m="1" x="7346"/>
        <item m="1" x="6821"/>
        <item m="1" x="5850"/>
        <item m="1" x="4696"/>
        <item m="1" x="6822"/>
        <item m="1" x="7834"/>
        <item m="1" x="6981"/>
        <item m="1" x="6982"/>
        <item m="1" x="6983"/>
        <item m="1" x="7070"/>
        <item m="1" x="6984"/>
        <item m="1" x="6985"/>
        <item m="1" x="6986"/>
        <item m="1" x="7071"/>
        <item m="1" x="7072"/>
        <item m="1" x="7836"/>
        <item m="1" x="7073"/>
        <item m="1" x="7074"/>
        <item m="1" x="7075"/>
        <item m="1" x="6987"/>
        <item m="1" x="7351"/>
        <item m="1" x="7837"/>
        <item m="1" x="7838"/>
        <item m="1" x="7839"/>
        <item m="1" x="6988"/>
        <item m="1" x="7076"/>
        <item m="1" x="7840"/>
        <item m="1" x="6829"/>
        <item m="1" x="6989"/>
        <item m="1" x="5853"/>
        <item m="1" x="6990"/>
        <item m="1" x="6991"/>
        <item m="1" x="4293"/>
        <item m="1" x="6992"/>
        <item m="1" x="7841"/>
        <item m="1" x="6830"/>
        <item m="1" x="7842"/>
        <item m="1" x="4294"/>
        <item m="1" x="6993"/>
        <item m="1" x="7843"/>
        <item m="1" x="5104"/>
        <item m="1" x="3695"/>
        <item m="1" x="6458"/>
        <item m="1" x="6994"/>
        <item m="1" x="6995"/>
        <item m="1" x="7844"/>
        <item m="1" x="7354"/>
        <item m="1" x="4295"/>
        <item x="758"/>
        <item m="1" x="6996"/>
        <item m="1" x="7355"/>
        <item m="1" x="6997"/>
        <item m="1" x="6832"/>
        <item m="1" x="6833"/>
        <item m="1" x="7845"/>
        <item m="1" x="7846"/>
        <item m="1" x="7847"/>
        <item m="1" x="7848"/>
        <item m="1" x="6998"/>
        <item m="1" x="7849"/>
        <item m="1" x="4416"/>
        <item m="1" x="7356"/>
        <item m="1" x="6834"/>
        <item m="1" x="7850"/>
        <item x="759"/>
        <item m="1" x="7851"/>
        <item m="1" x="7852"/>
        <item m="1" x="5315"/>
        <item m="1" x="6836"/>
        <item m="1" x="3699"/>
        <item m="1" x="7458"/>
        <item m="1" x="6837"/>
        <item m="1" x="6838"/>
        <item m="1" x="7358"/>
        <item m="1" x="3700"/>
        <item m="1" x="7853"/>
        <item m="1" x="6839"/>
        <item m="1" x="6840"/>
        <item m="1" x="6841"/>
        <item m="1" x="7359"/>
        <item m="1" x="7854"/>
        <item m="1" x="7855"/>
        <item m="1" x="6842"/>
        <item m="1" x="6459"/>
        <item m="1" x="6843"/>
        <item m="1" x="6460"/>
        <item m="1" x="6844"/>
        <item m="1" x="5857"/>
        <item m="1" x="4297"/>
        <item m="1" x="7857"/>
        <item m="1" x="7858"/>
        <item m="1" x="6551"/>
        <item x="765"/>
        <item m="1" x="5858"/>
        <item m="1" x="4096"/>
        <item m="1" x="6552"/>
        <item m="1" x="7362"/>
        <item m="1" x="6553"/>
        <item m="1" x="3954"/>
        <item m="1" x="3703"/>
        <item x="766"/>
        <item m="1" x="5863"/>
        <item m="1" x="7860"/>
        <item x="767"/>
        <item m="1" x="7077"/>
        <item m="1" x="7861"/>
        <item m="1" x="7459"/>
        <item m="1" x="6554"/>
        <item m="1" x="3113"/>
        <item m="1" x="7862"/>
        <item m="1" x="6555"/>
        <item m="1" x="7863"/>
        <item m="1" x="3956"/>
        <item m="1" x="6853"/>
        <item m="1" x="6556"/>
        <item m="1" x="4300"/>
        <item m="1" x="7460"/>
        <item x="769"/>
        <item m="1" x="7079"/>
        <item m="1" x="4104"/>
        <item m="1" x="6999"/>
        <item m="1" x="7865"/>
        <item m="1" x="7000"/>
        <item m="1" x="7001"/>
        <item m="1" x="7002"/>
        <item m="1" x="7461"/>
        <item m="1" x="7080"/>
        <item m="1" x="7866"/>
        <item m="1" x="6557"/>
        <item m="1" x="4105"/>
        <item m="1" x="7003"/>
        <item m="1" x="5596"/>
        <item m="1" x="5186"/>
        <item m="1" x="7926"/>
        <item m="1" x="7104"/>
        <item m="1" x="7927"/>
        <item m="1" x="6900"/>
        <item m="1" x="4336"/>
        <item m="1" x="4001"/>
        <item m="1" x="4269"/>
        <item m="1" x="5615"/>
        <item m="1" x="4523"/>
        <item m="1" x="5619"/>
        <item m="1" x="5042"/>
        <item m="1" x="5043"/>
        <item m="1" x="6439"/>
        <item m="1" x="5655"/>
        <item m="1" x="4036"/>
        <item m="1" x="6670"/>
        <item m="1" x="7164"/>
        <item m="1" x="5238"/>
        <item m="1" x="6187"/>
        <item m="1" x="7625"/>
        <item m="1" x="5718"/>
        <item m="1" x="6202"/>
        <item m="1" x="7247"/>
        <item m="1" x="5767"/>
        <item m="1" x="6545"/>
        <item m="1" x="6548"/>
        <item m="1" x="6549"/>
        <item m="1" x="6550"/>
        <item m="1" x="7352"/>
        <item m="1" x="4089"/>
        <item x="755"/>
        <item m="1" x="6831"/>
        <item m="1" x="3696"/>
        <item m="1" x="4090"/>
        <item x="757"/>
        <item m="1" x="3698"/>
        <item m="1" x="5855"/>
        <item m="1" x="4093"/>
        <item m="1" x="6282"/>
        <item m="1" x="6283"/>
        <item m="1" x="5583"/>
        <item m="1" x="6845"/>
        <item m="1" x="7360"/>
        <item m="1" x="7361"/>
        <item m="1" x="4417"/>
        <item m="1" x="4418"/>
        <item m="1" x="3565"/>
        <item m="1" x="6852"/>
        <item m="1" x="4098"/>
        <item m="1" x="4099"/>
        <item m="1" x="4100"/>
        <item m="1" x="4101"/>
        <item m="1" x="4102"/>
        <item m="1" x="4103"/>
        <item m="1" x="5871"/>
        <item m="1" x="7081"/>
        <item m="1" x="4106"/>
        <item m="1" x="6558"/>
        <item m="1" x="7004"/>
        <item m="1" x="6559"/>
        <item m="1" x="6560"/>
        <item m="1" x="6561"/>
        <item m="1" x="3711"/>
        <item x="770"/>
        <item m="1" x="6562"/>
        <item m="1" x="7872"/>
        <item m="1" x="6461"/>
        <item m="1" x="4420"/>
        <item m="1" x="6563"/>
        <item m="1" x="5876"/>
        <item m="1" x="3958"/>
        <item m="1" x="7005"/>
        <item m="1" x="7873"/>
        <item m="1" x="5879"/>
        <item m="1" x="6564"/>
        <item m="1" x="4422"/>
        <item m="1" x="6565"/>
        <item m="1" x="7874"/>
        <item m="1" x="7875"/>
        <item m="1" x="7876"/>
        <item m="1" x="7877"/>
        <item m="1" x="7878"/>
        <item m="1" x="7879"/>
        <item m="1" x="7880"/>
        <item m="1" x="7881"/>
        <item m="1" x="7882"/>
        <item m="1" x="6566"/>
        <item m="1" x="7883"/>
        <item m="1" x="7884"/>
        <item m="1" x="7885"/>
        <item m="1" x="7462"/>
        <item m="1" x="7463"/>
        <item m="1" x="7886"/>
        <item m="1" x="7464"/>
        <item m="1" x="7465"/>
        <item m="1" x="7466"/>
        <item m="1" x="7467"/>
        <item m="1" x="7468"/>
        <item m="1" x="7469"/>
        <item m="1" x="7470"/>
        <item m="1" x="6462"/>
        <item m="1" x="7369"/>
        <item m="1" x="6463"/>
        <item m="1" x="6858"/>
        <item m="1" x="7093"/>
        <item m="1" x="7095"/>
        <item m="1" x="7096"/>
        <item m="1" x="6090"/>
        <item m="1" x="3647"/>
        <item m="1" x="4509"/>
        <item m="1" x="4510"/>
        <item m="1" x="4511"/>
        <item m="1" x="7486"/>
        <item m="1" x="5545"/>
        <item m="1" x="5602"/>
        <item m="1" x="7106"/>
        <item m="1" x="7107"/>
        <item m="1" x="7108"/>
        <item m="1" x="5605"/>
        <item m="1" x="7109"/>
        <item m="1" x="5192"/>
        <item m="1" x="6901"/>
        <item m="1" x="4337"/>
        <item m="1" x="5606"/>
        <item m="1" x="3912"/>
        <item m="1" x="7495"/>
        <item m="1" x="7112"/>
        <item m="1" x="4003"/>
        <item m="1" x="5035"/>
        <item m="1" x="5036"/>
        <item m="1" x="4004"/>
        <item m="1" x="6096"/>
        <item m="1" x="4006"/>
        <item m="1" x="4007"/>
        <item m="1" x="4339"/>
        <item m="1" x="3893"/>
        <item m="1" x="4340"/>
        <item m="1" x="7132"/>
        <item m="1" x="7133"/>
        <item m="1" x="5618"/>
        <item m="1" x="4015"/>
        <item m="1" x="3653"/>
        <item m="1" x="6100"/>
        <item m="1" x="7136"/>
        <item m="1" x="6625"/>
        <item m="1" x="4531"/>
        <item m="1" x="5623"/>
        <item m="1" x="5624"/>
        <item m="1" x="5625"/>
        <item m="1" x="4016"/>
        <item m="1" x="6490"/>
        <item m="1" x="6491"/>
        <item m="1" x="5628"/>
        <item m="1" x="4536"/>
        <item m="1" x="5201"/>
        <item m="1" x="5629"/>
        <item m="1" x="4348"/>
        <item m="1" x="5631"/>
        <item m="1" x="5633"/>
        <item m="1" x="5634"/>
        <item m="1" x="5635"/>
        <item m="1" x="7518"/>
        <item m="1" x="6632"/>
        <item m="1" x="7519"/>
        <item m="1" x="3920"/>
        <item m="1" x="7520"/>
        <item m="1" x="7522"/>
        <item m="1" x="5639"/>
        <item m="1" x="5640"/>
        <item m="1" x="6494"/>
        <item m="1" x="4547"/>
        <item m="1" x="5641"/>
        <item m="1" x="4548"/>
        <item m="1" x="5642"/>
        <item m="1" x="3542"/>
        <item m="1" x="6910"/>
        <item m="1" x="5547"/>
        <item m="1" x="5548"/>
        <item m="1" x="5209"/>
        <item m="1" x="7536"/>
        <item m="1" x="4551"/>
        <item m="1" x="6498"/>
        <item m="1" x="3895"/>
        <item m="1" x="4025"/>
        <item m="1" x="3923"/>
        <item m="1" x="4028"/>
        <item m="1" x="4554"/>
        <item m="1" x="4029"/>
        <item m="1" x="5211"/>
        <item m="1" x="7541"/>
        <item m="1" x="4557"/>
        <item m="1" x="7150"/>
        <item m="1" x="7542"/>
        <item m="1" x="3544"/>
        <item m="1" x="3924"/>
        <item m="1" x="7545"/>
        <item m="1" x="3926"/>
        <item m="1" x="5215"/>
        <item m="1" x="5653"/>
        <item m="1" x="5217"/>
        <item m="1" x="5654"/>
        <item m="1" x="3929"/>
        <item m="1" x="3102"/>
        <item m="1" x="5658"/>
        <item m="1" x="7551"/>
        <item m="1" x="6654"/>
        <item m="1" x="4035"/>
        <item m="1" x="6655"/>
        <item m="1" x="6656"/>
        <item m="1" x="6659"/>
        <item m="1" x="6660"/>
        <item m="1" x="3930"/>
        <item m="1" x="5663"/>
        <item m="1" x="5664"/>
        <item m="1" x="6671"/>
        <item m="1" x="7405"/>
        <item m="1" x="6502"/>
        <item m="1" x="3896"/>
        <item m="1" x="6503"/>
        <item m="1" x="6147"/>
        <item m="1" x="4575"/>
        <item m="1" x="4577"/>
        <item m="1" x="7567"/>
        <item m="1" x="4578"/>
        <item m="1" x="5670"/>
        <item m="1" x="6150"/>
        <item m="1" x="3671"/>
        <item m="1" x="5675"/>
        <item m="1" x="5677"/>
        <item m="1" x="3934"/>
        <item m="1" x="5235"/>
        <item m="1" x="6035"/>
        <item m="1" x="6036"/>
        <item m="1" x="6037"/>
        <item m="1" x="5680"/>
        <item m="1" x="5681"/>
        <item m="1" x="5682"/>
        <item m="1" x="5683"/>
        <item m="1" x="5684"/>
        <item m="1" x="5685"/>
        <item m="1" x="5686"/>
        <item m="1" x="5687"/>
        <item m="1" x="5688"/>
        <item m="1" x="5689"/>
        <item m="1" x="5236"/>
        <item m="1" x="5690"/>
        <item m="1" x="5549"/>
        <item m="1" x="5550"/>
        <item m="1" x="5551"/>
        <item m="1" x="5552"/>
        <item m="1" x="5553"/>
        <item m="1" x="5554"/>
        <item m="1" x="5555"/>
        <item m="1" x="5556"/>
        <item m="1" x="5557"/>
        <item m="1" x="5558"/>
        <item m="1" x="5559"/>
        <item m="1" x="5560"/>
        <item m="1" x="5561"/>
        <item m="1" x="5562"/>
        <item m="1" x="5563"/>
        <item m="1" x="5564"/>
        <item m="1" x="4589"/>
        <item m="1" x="5237"/>
        <item m="1" x="6504"/>
        <item m="1" x="7179"/>
        <item m="1" x="7180"/>
        <item m="1" x="6684"/>
        <item m="1" x="4365"/>
        <item m="1" x="6689"/>
        <item m="1" x="7588"/>
        <item m="1" x="7595"/>
        <item m="1" x="5697"/>
        <item m="1" x="5698"/>
        <item m="1" x="5699"/>
        <item m="1" x="5700"/>
        <item m="1" x="5701"/>
        <item m="1" x="5243"/>
        <item m="1" x="7599"/>
        <item m="1" x="6695"/>
        <item m="1" x="7187"/>
        <item m="1" x="7432"/>
        <item m="1" x="7188"/>
        <item m="1" x="6181"/>
        <item m="1" x="7189"/>
        <item m="1" x="4055"/>
        <item m="1" x="7433"/>
        <item m="1" x="6697"/>
        <item m="1" x="4370"/>
        <item m="1" x="4372"/>
        <item m="1" x="5084"/>
        <item m="1" x="4056"/>
        <item m="1" x="5245"/>
        <item m="1" x="5246"/>
        <item m="1" x="5706"/>
        <item m="1" x="7622"/>
        <item m="1" x="3679"/>
        <item m="1" x="5707"/>
        <item m="1" x="6710"/>
        <item m="1" x="7659"/>
        <item m="1" x="4625"/>
        <item m="1" x="5725"/>
        <item m="1" x="6714"/>
        <item x="609"/>
        <item m="1" x="6715"/>
        <item m="1" x="5729"/>
        <item m="1" x="4636"/>
        <item m="1" x="6718"/>
        <item m="1" x="4637"/>
        <item m="1" x="3939"/>
        <item m="1" x="6730"/>
        <item m="1" x="7241"/>
        <item m="1" x="7242"/>
        <item m="1" x="6749"/>
        <item m="1" x="7035"/>
        <item m="1" x="6953"/>
        <item m="1" x="7248"/>
        <item m="1" x="7253"/>
        <item m="1" x="7707"/>
        <item m="1" x="7714"/>
        <item m="1" x="6222"/>
        <item m="1" x="4652"/>
        <item m="1" x="4653"/>
        <item m="1" x="3691"/>
        <item m="1" x="7721"/>
        <item m="1" x="6768"/>
        <item m="1" x="6229"/>
        <item m="1" x="6533"/>
        <item m="1" x="7732"/>
        <item m="1" x="7447"/>
        <item m="1" x="6776"/>
        <item m="1" x="7449"/>
        <item m="1" x="6055"/>
        <item m="1" x="7049"/>
        <item m="1" x="7780"/>
        <item m="1" x="7050"/>
        <item m="1" x="7300"/>
        <item m="1" x="7301"/>
        <item m="1" x="7052"/>
        <item m="1" x="6263"/>
        <item m="1" x="7053"/>
        <item m="1" x="7054"/>
        <item m="1" x="7056"/>
        <item m="1" x="4084"/>
        <item m="1" x="5844"/>
        <item m="1" x="6818"/>
        <item m="1" x="6975"/>
        <item m="1" x="4085"/>
        <item m="1" x="4086"/>
        <item m="1" x="4407"/>
        <item m="1" x="4693"/>
        <item m="1" x="4408"/>
        <item m="1" x="4694"/>
        <item m="1" x="6976"/>
        <item m="1" x="6819"/>
        <item m="1" x="4087"/>
        <item m="1" x="6820"/>
        <item m="1" x="5849"/>
        <item m="1" x="5851"/>
        <item m="1" x="6823"/>
        <item m="1" x="6824"/>
        <item m="1" x="7832"/>
        <item m="1" x="4088"/>
        <item m="1" x="4697"/>
        <item m="1" x="5582"/>
        <item m="1" x="6277"/>
        <item m="1" x="4699"/>
        <item m="1" x="6828"/>
        <item m="1" x="5312"/>
        <item m="1" x="4292"/>
        <item m="1" x="5313"/>
        <item m="1" x="3948"/>
        <item m="1" x="4700"/>
        <item m="1" x="4701"/>
        <item m="1" x="3949"/>
        <item m="1" x="5314"/>
        <item m="1" x="7353"/>
        <item m="1" x="6278"/>
        <item m="1" x="5854"/>
        <item m="1" x="6279"/>
        <item m="1" x="3697"/>
        <item m="1" x="4091"/>
        <item m="1" x="6280"/>
        <item m="1" x="3950"/>
        <item m="1" x="4092"/>
        <item m="1" x="5856"/>
        <item m="1" x="5316"/>
        <item m="1" x="7357"/>
        <item m="1" x="5317"/>
        <item m="1" x="3951"/>
        <item m="1" x="5318"/>
        <item m="1" x="3952"/>
        <item m="1" x="5319"/>
        <item m="1" x="5320"/>
        <item m="1" x="7856"/>
        <item m="1" x="4296"/>
        <item m="1" x="5321"/>
        <item m="1" x="4094"/>
        <item m="1" x="4298"/>
        <item m="1" x="5322"/>
        <item m="1" x="4299"/>
        <item m="1" x="6284"/>
        <item m="1" x="6846"/>
        <item m="1" x="5105"/>
        <item m="1" x="4095"/>
        <item m="1" x="6847"/>
        <item m="1" x="3953"/>
        <item m="1" x="5859"/>
        <item m="1" x="3701"/>
        <item m="1" x="5860"/>
        <item m="1" x="5861"/>
        <item m="1" x="6285"/>
        <item m="1" x="3702"/>
        <item m="1" x="7859"/>
        <item m="1" x="5862"/>
        <item m="1" x="3704"/>
        <item m="1" x="6848"/>
        <item m="1" x="5323"/>
        <item m="1" x="5865"/>
        <item m="1" x="5866"/>
        <item m="1" x="6849"/>
        <item m="1" x="3955"/>
        <item m="1" x="3705"/>
        <item m="1" x="3706"/>
        <item m="1" x="6850"/>
        <item m="1" x="6851"/>
        <item m="1" x="7363"/>
        <item m="1" x="5584"/>
        <item m="1" x="3707"/>
        <item m="1" x="6287"/>
        <item m="1" x="5324"/>
        <item m="1" x="4702"/>
        <item m="1" x="5325"/>
        <item m="1" x="5326"/>
        <item m="1" x="5867"/>
        <item m="1" x="4097"/>
        <item m="1" x="4419"/>
        <item m="1" x="5868"/>
        <item m="1" x="7864"/>
        <item m="1" x="7364"/>
        <item m="1" x="5869"/>
        <item m="1" x="6854"/>
        <item m="1" x="6061"/>
        <item m="1" x="3957"/>
        <item m="1" x="6855"/>
        <item m="1" x="7365"/>
        <item m="1" x="5872"/>
        <item m="1" x="7867"/>
        <item m="1" x="7366"/>
        <item m="1" x="7868"/>
        <item m="1" x="5327"/>
        <item m="1" x="3709"/>
        <item m="1" x="7869"/>
        <item m="1" x="5873"/>
        <item m="1" x="5874"/>
        <item m="1" x="5107"/>
        <item m="1" x="4107"/>
        <item m="1" x="6288"/>
        <item m="1" x="6856"/>
        <item m="1" x="3710"/>
        <item m="1" x="7367"/>
        <item m="1" x="6857"/>
        <item m="1" x="3566"/>
        <item m="1" x="7870"/>
        <item m="1" x="5108"/>
        <item m="1" x="4108"/>
        <item m="1" x="7871"/>
        <item m="1" x="5109"/>
        <item m="1" x="6290"/>
        <item m="1" x="5110"/>
        <item m="1" x="5111"/>
        <item m="1" x="3567"/>
        <item m="1" x="5875"/>
        <item m="1" x="5328"/>
        <item m="1" x="5112"/>
        <item m="1" x="6291"/>
        <item m="1" x="5113"/>
        <item m="1" x="7368"/>
        <item m="1" x="4421"/>
        <item m="1" x="5114"/>
        <item m="1" x="5329"/>
        <item m="1" x="6292"/>
        <item m="1" x="5877"/>
        <item m="1" x="4703"/>
        <item m="1" x="4109"/>
        <item m="1" x="6293"/>
        <item m="1" x="4111"/>
        <item m="1" x="6464"/>
        <item m="1" x="6859"/>
        <item m="1" x="3568"/>
        <item m="1" x="4423"/>
        <item m="1" x="6294"/>
        <item m="1" x="6295"/>
        <item m="1" x="7887"/>
        <item m="1" x="6567"/>
        <item m="1" x="6860"/>
        <item m="1" x="3569"/>
        <item m="1" x="6861"/>
        <item m="1" x="3899"/>
        <item m="1" x="7082"/>
        <item m="1" x="6296"/>
        <item m="1" x="3570"/>
        <item m="1" x="6862"/>
        <item m="1" x="6568"/>
        <item m="1" x="7888"/>
        <item m="1" x="5881"/>
        <item m="1" x="5331"/>
        <item m="1" x="4705"/>
        <item m="1" x="6297"/>
        <item m="1" x="6863"/>
        <item m="1" x="6569"/>
        <item m="1" x="6298"/>
        <item m="1" x="6570"/>
        <item m="1" x="3395"/>
        <item m="1" x="3396"/>
        <item m="1" x="6571"/>
        <item x="775"/>
        <item m="1" x="3397"/>
        <item m="1" x="6864"/>
        <item m="1" x="6572"/>
        <item m="1" x="6573"/>
        <item m="1" x="6299"/>
        <item m="1" x="4706"/>
        <item m="1" x="7889"/>
        <item m="1" x="3712"/>
        <item m="1" x="7370"/>
        <item m="1" x="6300"/>
        <item m="1" x="6301"/>
        <item m="1" x="6302"/>
        <item m="1" x="6303"/>
        <item m="1" x="3713"/>
        <item m="1" x="6304"/>
        <item x="776"/>
        <item m="1" x="4708"/>
        <item m="1" x="3959"/>
        <item m="1" x="3398"/>
        <item x="777"/>
        <item m="1" x="4709"/>
        <item m="1" x="4710"/>
        <item m="1" x="7083"/>
        <item m="1" x="6305"/>
        <item m="1" x="6306"/>
        <item m="1" x="6465"/>
        <item m="1" x="4112"/>
        <item m="1" x="5883"/>
        <item m="1" x="7371"/>
        <item m="1" x="5884"/>
        <item m="1" x="5332"/>
        <item m="1" x="4711"/>
        <item m="1" x="6307"/>
        <item m="1" x="3960"/>
        <item m="1" x="5885"/>
        <item m="1" x="4712"/>
        <item m="1" x="3400"/>
        <item m="1" x="5886"/>
        <item m="1" x="5887"/>
        <item m="1" x="5333"/>
        <item m="1" x="4713"/>
        <item m="1" x="6308"/>
        <item m="1" x="7890"/>
        <item m="1" x="5888"/>
        <item m="1" x="6309"/>
        <item m="1" x="6574"/>
        <item m="1" x="7372"/>
        <item m="1" x="4715"/>
        <item m="1" x="3714"/>
        <item m="1" x="5334"/>
        <item m="1" x="6310"/>
        <item m="1" x="7891"/>
        <item m="1" x="6311"/>
        <item m="1" x="3401"/>
        <item m="1" x="3402"/>
        <item m="1" x="6575"/>
        <item m="1" x="6865"/>
        <item m="1" x="6312"/>
        <item m="1" x="7373"/>
        <item m="1" x="6313"/>
        <item m="1" x="6576"/>
        <item m="1" x="6314"/>
        <item m="1" x="7892"/>
        <item m="1" x="5335"/>
        <item m="1" x="6315"/>
        <item m="1" x="4716"/>
        <item m="1" x="6316"/>
        <item m="1" x="6866"/>
        <item m="1" x="7374"/>
        <item m="1" x="5336"/>
        <item m="1" x="4717"/>
        <item m="1" x="6867"/>
        <item m="1" x="7893"/>
        <item m="1" x="7894"/>
        <item m="1" x="7375"/>
        <item m="1" x="4718"/>
        <item m="1" x="6317"/>
        <item m="1" x="7376"/>
        <item m="1" x="5337"/>
        <item m="1" x="5338"/>
        <item m="1" x="6318"/>
        <item m="1" x="7895"/>
        <item m="1" x="6868"/>
        <item m="1" x="6319"/>
        <item m="1" x="4719"/>
        <item m="1" x="6320"/>
        <item x="779"/>
        <item m="1" x="6321"/>
        <item m="1" x="6869"/>
        <item m="1" x="5891"/>
        <item m="1" x="7377"/>
        <item m="1" x="4720"/>
        <item m="1" x="7378"/>
        <item m="1" x="6870"/>
        <item m="1" x="3403"/>
        <item m="1" x="3572"/>
        <item x="780"/>
        <item m="1" x="7896"/>
        <item m="1" x="5892"/>
        <item m="1" x="6323"/>
        <item m="1" x="7897"/>
        <item m="1" x="7471"/>
        <item m="1" x="7379"/>
        <item m="1" x="5115"/>
        <item m="1" x="6324"/>
        <item m="1" x="6325"/>
        <item m="1" x="7380"/>
        <item x="781"/>
        <item m="1" x="7381"/>
        <item m="1" x="7898"/>
        <item m="1" x="5339"/>
        <item m="1" x="7382"/>
        <item m="1" x="5340"/>
        <item m="1" x="7899"/>
        <item x="782"/>
        <item m="1" x="3716"/>
        <item m="1" x="6577"/>
        <item m="1" x="4721"/>
        <item m="1" x="6326"/>
        <item m="1" x="6327"/>
        <item m="1" x="5893"/>
        <item m="1" x="5341"/>
        <item m="1" x="3717"/>
        <item m="1" x="4722"/>
        <item m="1" x="7006"/>
        <item m="1" x="7472"/>
        <item m="1" x="6466"/>
        <item m="1" x="4115"/>
        <item m="1" x="4723"/>
        <item m="1" x="6328"/>
        <item m="1" x="3404"/>
        <item m="1" x="6329"/>
        <item m="1" x="5894"/>
        <item x="783"/>
        <item m="1" x="7383"/>
        <item m="1" x="5895"/>
        <item m="1" x="6330"/>
        <item m="1" x="4116"/>
        <item x="784"/>
        <item m="1" x="3405"/>
        <item m="1" x="7384"/>
        <item m="1" x="6578"/>
        <item m="1" x="7385"/>
        <item m="1" x="4424"/>
        <item m="1" x="7386"/>
        <item m="1" x="6871"/>
        <item m="1" x="3961"/>
        <item m="1" x="3962"/>
        <item m="1" x="4725"/>
        <item m="1" x="3718"/>
        <item m="1" x="6331"/>
        <item m="1" x="7900"/>
        <item m="1" x="6872"/>
        <item m="1" x="4726"/>
        <item m="1" x="5896"/>
        <item m="1" x="4728"/>
        <item m="1" x="5897"/>
        <item m="1" x="6873"/>
        <item m="1" x="6332"/>
        <item m="1" x="5344"/>
        <item m="1" x="5345"/>
        <item m="1" x="5346"/>
        <item m="1" x="7387"/>
        <item m="1" x="7388"/>
        <item m="1" x="6333"/>
        <item m="1" x="5898"/>
        <item m="1" x="4729"/>
        <item m="1" x="4117"/>
        <item m="1" x="6874"/>
        <item m="1" x="3719"/>
        <item m="1" x="6875"/>
        <item m="1" x="6579"/>
        <item m="1" x="7389"/>
        <item m="1" x="7390"/>
        <item m="1" x="6580"/>
        <item m="1" x="3963"/>
        <item m="1" x="3721"/>
        <item m="1" x="4301"/>
        <item m="1" x="6876"/>
        <item m="1" x="3722"/>
        <item m="1" x="4118"/>
        <item m="1" x="5899"/>
        <item m="1" x="6334"/>
        <item m="1" x="6335"/>
        <item m="1" x="5900"/>
        <item m="1" x="6581"/>
        <item m="1" x="5901"/>
        <item m="1" x="5902"/>
        <item m="1" x="7391"/>
        <item m="1" x="6336"/>
        <item m="1" x="7901"/>
        <item m="1" x="3723"/>
        <item m="1" x="6337"/>
        <item m="1" x="6338"/>
        <item x="788"/>
        <item m="1" x="7902"/>
        <item m="1" x="6582"/>
        <item m="1" x="6339"/>
        <item m="1" x="6340"/>
        <item m="1" x="7007"/>
        <item m="1" x="6877"/>
        <item m="1" x="3724"/>
        <item m="1" x="4733"/>
        <item x="789"/>
        <item m="1" x="6341"/>
        <item m="1" x="5349"/>
        <item m="1" x="5350"/>
        <item m="1" x="4735"/>
        <item m="1" x="6342"/>
        <item m="1" x="7392"/>
        <item m="1" x="6062"/>
        <item m="1" x="7393"/>
        <item m="1" x="6345"/>
        <item m="1" x="7903"/>
        <item m="1" x="4119"/>
        <item m="1" x="7084"/>
        <item m="1" x="5351"/>
        <item m="1" x="6878"/>
        <item m="1" x="5352"/>
        <item m="1" x="4737"/>
        <item m="1" x="3725"/>
        <item m="1" x="3726"/>
        <item m="1" x="6879"/>
        <item m="1" x="6880"/>
        <item m="1" x="5903"/>
        <item m="1" x="7904"/>
        <item m="1" x="5353"/>
        <item m="1" x="5354"/>
        <item m="1" x="6063"/>
        <item m="1" x="5904"/>
        <item m="1" x="5905"/>
        <item m="1" x="4739"/>
        <item m="1" x="7085"/>
        <item m="1" x="6583"/>
        <item m="1" x="5906"/>
        <item m="1" x="7394"/>
        <item m="1" x="5907"/>
        <item m="1" x="2877"/>
        <item m="1" x="3408"/>
        <item m="1" x="6881"/>
        <item m="1" x="6064"/>
        <item m="1" x="5908"/>
        <item m="1" x="5909"/>
        <item m="1" x="7395"/>
        <item m="1" x="5910"/>
        <item m="1" x="3409"/>
        <item m="1" x="5911"/>
        <item m="1" x="6586"/>
        <item m="1" x="6882"/>
        <item m="1" x="5912"/>
        <item m="1" x="4127"/>
        <item m="1" x="7008"/>
        <item m="1" x="4741"/>
        <item m="1" x="6883"/>
        <item m="1" x="4425"/>
        <item m="1" x="4426"/>
        <item m="1" x="6884"/>
        <item m="1" x="4742"/>
        <item m="1" x="4743"/>
        <item m="1" x="4427"/>
        <item m="1" x="4744"/>
        <item m="1" x="6885"/>
        <item m="1" x="4745"/>
        <item m="1" x="6348"/>
        <item m="1" x="6886"/>
        <item m="1" x="6887"/>
        <item m="1" x="6587"/>
        <item m="1" x="4428"/>
        <item m="1" x="6888"/>
        <item m="1" x="6588"/>
        <item m="1" x="5913"/>
        <item m="1" x="5914"/>
        <item m="1" x="6889"/>
        <item m="1" x="4429"/>
        <item m="1" x="6589"/>
        <item m="1" x="6590"/>
        <item m="1" x="4746"/>
        <item x="790"/>
        <item m="1" x="7473"/>
        <item m="1" x="5915"/>
        <item m="1" x="5356"/>
        <item m="1" x="6591"/>
        <item m="1" x="5916"/>
        <item m="1" x="3410"/>
        <item m="1" x="6349"/>
        <item m="1" x="4747"/>
        <item m="1" x="7474"/>
        <item m="1" x="6467"/>
        <item m="1" x="6468"/>
        <item m="1" x="2882"/>
        <item m="1" x="6469"/>
        <item m="1" x="5917"/>
        <item m="1" x="6470"/>
        <item m="1" x="3119"/>
        <item m="1" x="6350"/>
        <item m="1" x="3728"/>
        <item m="1" x="6593"/>
        <item m="1" x="6471"/>
        <item m="1" x="5918"/>
        <item m="1" x="6472"/>
        <item m="1" x="7475"/>
        <item m="1" x="5919"/>
        <item m="1" x="7476"/>
        <item m="1" x="3964"/>
        <item m="1" x="5920"/>
        <item m="1" x="7477"/>
        <item m="1" x="6351"/>
        <item m="1" x="7478"/>
        <item m="1" x="4748"/>
        <item m="1" x="5921"/>
        <item m="1" x="7396"/>
        <item m="1" x="6352"/>
        <item m="1" x="4307"/>
        <item m="1" x="6594"/>
        <item m="1" x="6353"/>
        <item m="1" x="6354"/>
        <item m="1" x="6355"/>
        <item m="1" x="5922"/>
        <item m="1" x="5923"/>
        <item m="1" x="6356"/>
        <item m="1" x="5924"/>
        <item m="1" x="3965"/>
        <item m="1" x="5925"/>
        <item m="1" x="2884"/>
        <item m="1" x="2885"/>
        <item m="1" x="2886"/>
        <item m="1" x="2887"/>
        <item m="1" x="2888"/>
        <item m="1" x="5926"/>
        <item m="1" x="7009"/>
        <item m="1" x="5927"/>
        <item m="1" x="4430"/>
        <item m="1" x="4749"/>
        <item m="1" x="7397"/>
        <item m="1" x="6595"/>
        <item m="1" x="7398"/>
        <item m="1" x="5118"/>
        <item m="1" x="6596"/>
        <item m="1" x="5928"/>
        <item m="1" x="5929"/>
        <item m="1" x="6357"/>
        <item m="1" x="6597"/>
        <item m="1" x="7086"/>
        <item m="1" x="4128"/>
        <item m="1" x="5931"/>
        <item m="1" x="6598"/>
        <item m="1" x="4308"/>
        <item m="1" x="6358"/>
        <item m="1" x="6599"/>
        <item m="1" x="6359"/>
        <item m="1" x="5932"/>
        <item m="1" x="7399"/>
        <item x="794"/>
        <item m="1" x="5119"/>
        <item x="795"/>
        <item m="1" x="5934"/>
        <item m="1" x="4752"/>
        <item m="1" x="5935"/>
        <item m="1" x="5936"/>
        <item m="1" x="5937"/>
        <item m="1" x="4432"/>
        <item m="1" x="5938"/>
        <item m="1" x="5939"/>
        <item m="1" x="5940"/>
        <item m="1" x="7010"/>
        <item m="1" x="5941"/>
        <item m="1" x="7400"/>
        <item m="1" x="6600"/>
        <item m="1" x="5943"/>
        <item x="797"/>
        <item m="1" x="7401"/>
        <item m="1" x="3729"/>
        <item x="798"/>
        <item m="1" x="5944"/>
        <item m="1" x="4433"/>
        <item m="1" x="6890"/>
        <item m="1" x="5358"/>
        <item m="1" x="5120"/>
        <item m="1" x="5945"/>
        <item m="1" x="7087"/>
        <item m="1" x="6891"/>
        <item m="1" x="6362"/>
        <item m="1" x="7088"/>
        <item m="1" x="6473"/>
        <item x="802"/>
        <item x="803"/>
        <item m="1" x="6363"/>
        <item m="1" x="6065"/>
        <item m="1" x="6601"/>
        <item m="1" x="6364"/>
        <item m="1" x="6365"/>
        <item m="1" x="5947"/>
        <item m="1" x="5948"/>
        <item m="1" x="6366"/>
        <item m="1" x="6892"/>
        <item m="1" x="6367"/>
        <item m="1" x="2700"/>
        <item m="1" x="6368"/>
        <item m="1" x="5949"/>
        <item x="2"/>
        <item m="1" x="5599"/>
        <item m="1" x="5600"/>
        <item m="1" x="6086"/>
        <item m="1" x="3025"/>
        <item m="1" x="6608"/>
        <item m="1" x="6609"/>
        <item m="1" x="6612"/>
        <item m="1" x="3997"/>
        <item m="1" x="3319"/>
        <item m="1" x="6613"/>
        <item m="1" x="3320"/>
        <item m="1" x="4517"/>
        <item m="1" x="6616"/>
        <item m="1" x="5546"/>
        <item m="1" x="7126"/>
        <item m="1" x="3027"/>
        <item x="118"/>
        <item m="1" x="6621"/>
        <item m="1" x="2795"/>
        <item m="1" x="6906"/>
        <item m="1" x="2637"/>
        <item m="1" x="2638"/>
        <item m="1" x="3330"/>
        <item x="193"/>
        <item m="1" x="3921"/>
        <item m="1" x="2800"/>
        <item m="1" x="5046"/>
        <item m="1" x="6120"/>
        <item m="1" x="4022"/>
        <item m="1" x="6121"/>
        <item m="1" x="4543"/>
        <item m="1" x="2812"/>
        <item m="1" x="6638"/>
        <item m="1" x="3922"/>
        <item m="1" x="6909"/>
        <item m="1" x="4024"/>
        <item m="1" x="4027"/>
        <item m="1" x="3033"/>
        <item m="1" x="3034"/>
        <item m="1" x="4555"/>
        <item m="1" x="4556"/>
        <item m="1" x="4030"/>
        <item m="1" x="3035"/>
        <item m="1" x="3543"/>
        <item m="1" x="7152"/>
        <item m="1" x="7153"/>
        <item m="1" x="7155"/>
        <item m="1" x="4559"/>
        <item m="1" x="4560"/>
        <item m="1" x="4561"/>
        <item m="1" x="5651"/>
        <item m="1" x="3925"/>
        <item m="1" x="5051"/>
        <item m="1" x="6440"/>
        <item x="279"/>
        <item m="1" x="6500"/>
        <item m="1" x="7159"/>
        <item x="311"/>
        <item m="1" x="3662"/>
        <item m="1" x="4037"/>
        <item m="1" x="4038"/>
        <item m="1" x="7163"/>
        <item m="1" x="7165"/>
        <item m="1" x="4044"/>
        <item m="1" x="4045"/>
        <item m="1" x="5669"/>
        <item m="1" x="7166"/>
        <item m="1" x="7167"/>
        <item m="1" x="7168"/>
        <item m="1" x="7169"/>
        <item m="1" x="6677"/>
        <item m="1" x="3897"/>
        <item m="1" x="6033"/>
        <item m="1" x="3546"/>
        <item m="1" x="2828"/>
        <item m="1" x="4588"/>
        <item m="1" x="3364"/>
        <item m="1" x="6686"/>
        <item m="1" x="7182"/>
        <item m="1" x="6506"/>
        <item m="1" x="2676"/>
        <item x="448"/>
        <item m="1" x="2841"/>
        <item m="1" x="7431"/>
        <item m="1" x="5063"/>
        <item m="1" x="5064"/>
        <item m="1" x="4368"/>
        <item m="1" x="7191"/>
        <item m="1" x="4614"/>
        <item m="1" x="5704"/>
        <item m="1" x="2680"/>
        <item m="1" x="3372"/>
        <item m="1" x="2682"/>
        <item x="522"/>
        <item m="1" x="2683"/>
        <item m="1" x="5248"/>
        <item m="1" x="5253"/>
        <item m="1" x="6194"/>
        <item m="1" x="6195"/>
        <item m="1" x="5086"/>
        <item m="1" x="7437"/>
        <item m="1" x="6518"/>
        <item m="1" x="6712"/>
        <item m="1" x="4626"/>
        <item m="1" x="4627"/>
        <item m="1" x="4628"/>
        <item m="1" x="4629"/>
        <item m="1" x="4630"/>
        <item m="1" x="4631"/>
        <item m="1" x="4632"/>
        <item m="1" x="4633"/>
        <item m="1" x="4634"/>
        <item m="1" x="6197"/>
        <item m="1" x="5256"/>
        <item m="1" x="6199"/>
        <item m="1" x="6200"/>
        <item m="1" x="6201"/>
        <item m="1" x="6207"/>
        <item m="1" x="6208"/>
        <item m="1" x="6223"/>
        <item m="1" x="6762"/>
        <item m="1" x="6224"/>
        <item m="1" x="5784"/>
        <item m="1" x="3692"/>
        <item m="1" x="3377"/>
        <item m="1" x="6790"/>
        <item m="1" x="5821"/>
        <item m="1" x="7306"/>
        <item m="1" x="7055"/>
        <item m="1" x="4402"/>
        <item m="1" x="6056"/>
        <item m="1" x="7064"/>
        <item m="1" x="6059"/>
        <item m="1" x="6286"/>
        <item m="1" x="7078"/>
        <item m="1" x="6289"/>
        <item m="1" x="3114"/>
        <item m="1" x="4724"/>
        <item m="1" x="3115"/>
        <item m="1" x="3116"/>
        <item m="1" x="3117"/>
        <item m="1" x="4727"/>
        <item m="1" x="3118"/>
        <item m="1" x="3406"/>
        <item m="1" x="4730"/>
        <item m="1" x="4731"/>
        <item m="1" x="4732"/>
        <item m="1" x="4734"/>
        <item m="1" x="3046"/>
        <item m="1" x="2872"/>
        <item m="1" x="4302"/>
        <item m="1" x="4303"/>
        <item m="1" x="4304"/>
        <item m="1" x="4305"/>
        <item m="1" x="4120"/>
        <item m="1" x="4121"/>
        <item m="1" x="4122"/>
        <item m="1" x="4123"/>
        <item m="1" x="4124"/>
        <item m="1" x="4125"/>
        <item m="1" x="4736"/>
        <item m="1" x="4738"/>
        <item m="1" x="2873"/>
        <item m="1" x="4306"/>
        <item m="1" x="4126"/>
        <item m="1" x="2874"/>
        <item m="1" x="2875"/>
        <item m="1" x="2876"/>
        <item m="1" x="4740"/>
        <item m="1" x="3407"/>
        <item m="1" x="6584"/>
        <item m="1" x="2878"/>
        <item m="1" x="2879"/>
        <item m="1" x="2880"/>
        <item m="1" x="6585"/>
        <item m="1" x="2881"/>
        <item m="1" x="5355"/>
        <item m="1" x="3412"/>
        <item m="1" x="6592"/>
        <item m="1" x="2692"/>
        <item m="1" x="2889"/>
        <item m="1" x="2693"/>
        <item m="1" x="4751"/>
        <item m="1" x="5930"/>
        <item m="1" x="4309"/>
        <item m="1" x="4310"/>
        <item m="1" x="4131"/>
        <item m="1" x="2694"/>
        <item m="1" x="2695"/>
        <item m="1" x="4431"/>
        <item m="1" x="4132"/>
        <item m="1" x="5585"/>
        <item m="1" x="5942"/>
        <item m="1" x="2696"/>
        <item m="1" x="4133"/>
        <item m="1" x="6361"/>
        <item m="1" x="4753"/>
        <item m="1" x="4137"/>
        <item m="1" x="4139"/>
        <item m="1" x="5946"/>
        <item m="1" x="4140"/>
        <item m="1" x="2698"/>
        <item m="1" x="5950"/>
        <item m="1" x="5951"/>
        <item m="1" x="5952"/>
        <item m="1" x="5953"/>
        <item m="1" x="6369"/>
        <item m="1" x="5954"/>
        <item m="1" x="4141"/>
        <item x="804"/>
        <item m="1" x="2892"/>
        <item m="1" x="4142"/>
        <item m="1" x="4143"/>
        <item m="1" x="6893"/>
        <item m="1" x="5955"/>
        <item x="805"/>
        <item m="1" x="3731"/>
        <item m="1" x="5956"/>
        <item m="1" x="2893"/>
        <item x="806"/>
        <item m="1" x="6066"/>
        <item x="807"/>
        <item m="1" x="4434"/>
        <item m="1" x="2701"/>
        <item m="1" x="5957"/>
        <item m="1" x="5958"/>
        <item m="1" x="5959"/>
        <item m="1" x="5359"/>
        <item m="1" x="5360"/>
        <item m="1" x="6370"/>
        <item m="1" x="5960"/>
        <item m="1" x="5961"/>
        <item m="1" x="5962"/>
        <item m="1" x="5586"/>
        <item x="808"/>
        <item m="1" x="5362"/>
        <item x="809"/>
        <item x="810"/>
        <item m="1" x="5963"/>
        <item m="1" x="7479"/>
        <item m="1" x="2895"/>
        <item m="1" x="5587"/>
        <item m="1" x="2702"/>
        <item m="1" x="6371"/>
        <item m="1" x="2896"/>
        <item m="1" x="6372"/>
        <item m="1" x="5363"/>
        <item m="1" x="5364"/>
        <item m="1" x="7480"/>
        <item m="1" x="4311"/>
        <item m="1" x="5365"/>
        <item m="1" x="6373"/>
        <item m="1" x="4312"/>
        <item m="1" x="5366"/>
        <item m="1" x="5367"/>
        <item m="1" x="2897"/>
        <item m="1" x="5964"/>
        <item m="1" x="2703"/>
        <item m="1" x="5122"/>
        <item m="1" x="5965"/>
        <item m="1" x="5368"/>
        <item m="1" x="4435"/>
        <item m="1" x="2704"/>
        <item m="1" x="5369"/>
        <item x="811"/>
        <item m="1" x="4313"/>
        <item m="1" x="5966"/>
        <item m="1" x="4147"/>
        <item m="1" x="2705"/>
        <item m="1" x="6602"/>
        <item x="813"/>
        <item x="814"/>
        <item m="1" x="5967"/>
        <item m="1" x="5370"/>
        <item m="1" x="6375"/>
        <item m="1" x="5968"/>
        <item m="1" x="2898"/>
        <item m="1" x="6376"/>
        <item m="1" x="5371"/>
        <item m="1" x="5372"/>
        <item m="1" x="5373"/>
        <item m="1" x="4148"/>
        <item m="1" x="5374"/>
        <item m="1" x="5126"/>
        <item m="1" x="2899"/>
        <item m="1" x="5969"/>
        <item m="1" x="5375"/>
        <item m="1" x="3733"/>
        <item m="1" x="5376"/>
        <item x="816"/>
        <item m="1" x="3573"/>
        <item m="1" x="7481"/>
        <item x="817"/>
        <item m="1" x="3414"/>
        <item x="818"/>
        <item m="1" x="5377"/>
        <item x="819"/>
        <item m="1" x="5970"/>
        <item m="1" x="5380"/>
        <item m="1" x="5381"/>
        <item m="1" x="5382"/>
        <item m="1" x="6894"/>
        <item m="1" x="5383"/>
        <item m="1" x="5384"/>
        <item m="1" x="5385"/>
        <item m="1" x="5386"/>
        <item x="820"/>
        <item m="1" x="5387"/>
        <item m="1" x="6377"/>
        <item m="1" x="5388"/>
        <item x="821"/>
        <item m="1" x="6378"/>
        <item m="1" x="6895"/>
        <item m="1" x="4439"/>
        <item x="822"/>
        <item m="1" x="6379"/>
        <item m="1" x="5971"/>
        <item x="823"/>
        <item m="1" x="5391"/>
        <item m="1" x="6067"/>
        <item m="1" x="6068"/>
        <item m="1" x="4440"/>
        <item m="1" x="5392"/>
        <item m="1" x="3968"/>
        <item m="1" x="4760"/>
        <item m="1" x="6380"/>
        <item m="1" x="6381"/>
        <item m="1" x="4761"/>
        <item m="1" x="5393"/>
        <item m="1" x="5394"/>
        <item m="1" x="5395"/>
        <item m="1" x="6382"/>
        <item m="1" x="6069"/>
        <item m="1" x="5396"/>
        <item m="1" x="5972"/>
        <item m="1" x="6070"/>
        <item m="1" x="5589"/>
        <item m="1" x="5129"/>
        <item x="828"/>
        <item x="830"/>
        <item m="1" x="5973"/>
        <item x="831"/>
        <item m="1" x="6071"/>
        <item m="1" x="6072"/>
        <item m="1" x="3575"/>
        <item m="1" x="6383"/>
        <item m="1" x="6896"/>
        <item x="833"/>
        <item m="1" x="6073"/>
        <item m="1" x="5132"/>
        <item m="1" x="7089"/>
        <item x="835"/>
        <item m="1" x="5590"/>
        <item m="1" x="7402"/>
        <item m="1" x="2901"/>
        <item m="1" x="5133"/>
        <item m="1" x="6074"/>
        <item m="1" x="5134"/>
        <item m="1" x="7011"/>
        <item m="1" x="5397"/>
        <item m="1" x="5975"/>
        <item m="1" x="5976"/>
        <item m="1" x="5135"/>
        <item m="1" x="3123"/>
        <item m="1" x="5398"/>
        <item m="1" x="6089"/>
        <item m="1" x="2629"/>
        <item m="1" x="4343"/>
        <item m="1" x="4540"/>
        <item m="1" x="6117"/>
        <item m="1" x="4356"/>
        <item m="1" x="5660"/>
        <item m="1" x="5662"/>
        <item m="1" x="6140"/>
        <item m="1" x="5059"/>
        <item m="1" x="5242"/>
        <item m="1" x="6511"/>
        <item m="1" x="5089"/>
        <item m="1" x="5795"/>
        <item m="1" x="5803"/>
        <item m="1" x="6374"/>
        <item m="1" x="4149"/>
        <item m="1" x="5399"/>
        <item m="1" x="4765"/>
        <item m="1" x="6385"/>
        <item m="1" x="5136"/>
        <item m="1" x="5977"/>
        <item m="1" x="5137"/>
        <item m="1" x="5402"/>
        <item m="1" x="6386"/>
        <item m="1" x="5978"/>
        <item m="1" x="5404"/>
        <item m="1" x="5138"/>
        <item m="1" x="5405"/>
        <item m="1" x="4150"/>
        <item x="841"/>
        <item m="1" x="5979"/>
        <item m="1" x="5980"/>
        <item x="844"/>
        <item m="1" x="5139"/>
        <item m="1" x="6388"/>
        <item m="1" x="5981"/>
        <item m="1" x="5407"/>
        <item x="845"/>
        <item m="1" x="5982"/>
        <item m="1" x="6075"/>
        <item m="1" x="5983"/>
        <item m="1" x="5142"/>
        <item m="1" x="6485"/>
        <item m="1" x="6486"/>
        <item m="1" x="5032"/>
        <item m="1" x="6488"/>
        <item m="1" x="2791"/>
        <item m="1" x="3327"/>
        <item m="1" x="6489"/>
        <item m="1" x="4346"/>
        <item m="1" x="6030"/>
        <item x="177"/>
        <item m="1" x="3100"/>
        <item m="1" x="3342"/>
        <item m="1" x="4566"/>
        <item m="1" x="5666"/>
        <item m="1" x="2818"/>
        <item m="1" x="2821"/>
        <item m="1" x="4579"/>
        <item m="1" x="2652"/>
        <item m="1" x="3933"/>
        <item m="1" x="4583"/>
        <item m="1" x="2653"/>
        <item m="1" x="6162"/>
        <item m="1" x="3041"/>
        <item m="1" x="2674"/>
        <item m="1" x="5703"/>
        <item m="1" x="6183"/>
        <item m="1" x="6184"/>
        <item m="1" x="2846"/>
        <item m="1" x="6185"/>
        <item m="1" x="7026"/>
        <item m="1" x="5736"/>
        <item m="1" x="7036"/>
        <item m="1" x="5750"/>
        <item m="1" x="5095"/>
        <item m="1" x="7051"/>
        <item m="1" x="6264"/>
        <item m="1" x="5102"/>
        <item m="1" x="6265"/>
        <item x="740"/>
        <item m="1" x="6266"/>
        <item m="1" x="6267"/>
        <item m="1" x="4695"/>
        <item m="1" x="6281"/>
        <item m="1" x="3045"/>
        <item m="1" x="5106"/>
        <item m="1" x="4704"/>
        <item m="1" x="5117"/>
        <item m="1" x="6343"/>
        <item m="1" x="6344"/>
        <item m="1" x="6347"/>
        <item m="1" x="5933"/>
        <item m="1" x="6360"/>
        <item m="1" x="5588"/>
        <item m="1" x="4762"/>
        <item m="1" x="4763"/>
        <item m="1" x="5130"/>
        <item m="1" x="5591"/>
        <item m="1" x="5400"/>
        <item m="1" x="4151"/>
        <item m="1" x="5406"/>
        <item m="1" x="7012"/>
        <item m="1" x="7013"/>
        <item m="1" x="7014"/>
        <item m="1" x="5984"/>
        <item m="1" x="3047"/>
        <item m="1" x="5985"/>
        <item m="1" x="6389"/>
        <item m="1" x="4766"/>
        <item m="1" x="4767"/>
        <item x="846"/>
        <item m="1" x="4768"/>
        <item m="1" x="4769"/>
        <item m="1" x="2709"/>
        <item x="847"/>
        <item m="1" x="6390"/>
        <item m="1" x="6391"/>
        <item m="1" x="4770"/>
        <item m="1" x="4771"/>
        <item m="1" x="4772"/>
        <item m="1" x="6392"/>
        <item m="1" x="6393"/>
        <item m="1" x="2904"/>
        <item m="1" x="6394"/>
        <item m="1" x="4152"/>
        <item m="1" x="3576"/>
        <item x="852"/>
        <item m="1" x="5144"/>
        <item m="1" x="7090"/>
        <item m="1" x="4775"/>
        <item m="1" x="4776"/>
        <item m="1" x="4777"/>
        <item m="1" x="4778"/>
        <item m="1" x="6395"/>
        <item x="856"/>
        <item m="1" x="4779"/>
        <item m="1" x="5592"/>
        <item m="1" x="3417"/>
        <item m="1" x="6396"/>
        <item m="1" x="5146"/>
        <item m="1" x="6397"/>
        <item m="1" x="4780"/>
        <item m="1" x="4781"/>
        <item m="1" x="7091"/>
        <item m="1" x="4782"/>
        <item x="863"/>
        <item x="864"/>
        <item x="865"/>
        <item m="1" x="4784"/>
        <item m="1" x="3577"/>
        <item x="866"/>
        <item m="1" x="6398"/>
        <item m="1" x="5593"/>
        <item m="1" x="4785"/>
        <item x="870"/>
        <item m="1" x="6399"/>
        <item m="1" x="4787"/>
        <item m="1" x="6076"/>
        <item m="1" x="3579"/>
        <item m="1" x="4788"/>
        <item m="1" x="4789"/>
        <item m="1" x="4314"/>
        <item m="1" x="6400"/>
        <item m="1" x="4791"/>
        <item m="1" x="6401"/>
        <item m="1" x="5412"/>
        <item m="1" x="4792"/>
        <item m="1" x="6402"/>
        <item m="1" x="6403"/>
        <item m="1" x="5987"/>
        <item m="1" x="2627"/>
        <item m="1" x="5603"/>
        <item m="1" x="3322"/>
        <item m="1" x="3323"/>
        <item m="1" x="2631"/>
        <item m="1" x="3326"/>
        <item m="1" x="5616"/>
        <item m="1" x="3539"/>
        <item x="139"/>
        <item m="1" x="6623"/>
        <item x="162"/>
        <item m="1" x="6628"/>
        <item m="1" x="6629"/>
        <item m="1" x="6630"/>
        <item x="256"/>
        <item m="1" x="2647"/>
        <item m="1" x="6652"/>
        <item m="1" x="3927"/>
        <item m="1" x="3928"/>
        <item m="1" x="3545"/>
        <item m="1" x="6658"/>
        <item m="1" x="6661"/>
        <item m="1" x="2649"/>
        <item x="347"/>
        <item m="1" x="6153"/>
        <item m="1" x="5058"/>
        <item m="1" x="4595"/>
        <item m="1" x="5241"/>
        <item m="1" x="6172"/>
        <item x="503"/>
        <item x="584"/>
        <item m="1" x="2684"/>
        <item m="1" x="3374"/>
        <item m="1" x="4650"/>
        <item m="1" x="6751"/>
        <item m="1" x="6758"/>
        <item m="1" x="4288"/>
        <item m="1" x="5828"/>
        <item m="1" x="5845"/>
        <item m="1" x="6827"/>
        <item m="1" x="5864"/>
        <item m="1" x="3392"/>
        <item m="1" x="3708"/>
        <item m="1" x="4750"/>
        <item x="824"/>
        <item m="1" x="3574"/>
        <item x="825"/>
        <item x="826"/>
        <item x="827"/>
        <item m="1" x="3737"/>
        <item m="1" x="3738"/>
        <item x="832"/>
        <item m="1" x="3969"/>
        <item m="1" x="3739"/>
        <item m="1" x="3122"/>
        <item m="1" x="2706"/>
        <item x="837"/>
        <item x="838"/>
        <item x="839"/>
        <item m="1" x="3743"/>
        <item m="1" x="3970"/>
        <item x="840"/>
        <item m="1" x="3971"/>
        <item m="1" x="3745"/>
        <item m="1" x="3746"/>
        <item x="848"/>
        <item m="1" x="3747"/>
        <item m="1" x="3748"/>
        <item m="1" x="3749"/>
        <item m="1" x="3750"/>
        <item m="1" x="3751"/>
        <item m="1" x="3752"/>
        <item m="1" x="3753"/>
        <item m="1" x="3754"/>
        <item m="1" x="3755"/>
        <item m="1" x="3756"/>
        <item m="1" x="3415"/>
        <item m="1" x="3416"/>
        <item x="850"/>
        <item x="853"/>
        <item x="854"/>
        <item x="855"/>
        <item x="858"/>
        <item m="1" x="3418"/>
        <item x="860"/>
        <item x="861"/>
        <item x="867"/>
        <item x="868"/>
        <item x="869"/>
        <item m="1" x="4790"/>
        <item m="1" x="5986"/>
        <item m="1" x="5594"/>
        <item m="1" x="4444"/>
        <item m="1" x="4793"/>
        <item m="1" x="5413"/>
        <item m="1" x="6404"/>
        <item m="1" x="4794"/>
        <item m="1" x="5988"/>
        <item m="1" x="3902"/>
        <item m="1" x="6405"/>
        <item m="1" x="4795"/>
        <item m="1" x="4796"/>
        <item m="1" x="4797"/>
        <item m="1" x="4445"/>
        <item m="1" x="4798"/>
        <item m="1" x="4446"/>
        <item m="1" x="6408"/>
        <item m="1" x="5991"/>
        <item m="1" x="4799"/>
        <item m="1" x="5992"/>
        <item m="1" x="5993"/>
        <item m="1" x="3759"/>
        <item m="1" x="5414"/>
        <item m="1" x="5415"/>
        <item m="1" x="4800"/>
        <item m="1" x="4801"/>
        <item m="1" x="4802"/>
        <item m="1" x="7015"/>
        <item x="876"/>
        <item m="1" x="5994"/>
        <item m="1" x="4447"/>
        <item x="877"/>
        <item m="1" x="5995"/>
        <item m="1" x="4803"/>
        <item m="1" x="5597"/>
        <item m="1" x="5598"/>
        <item m="1" x="4505"/>
        <item x="10"/>
        <item m="1" x="6085"/>
        <item m="1" x="5182"/>
        <item m="1" x="5183"/>
        <item m="1" x="5184"/>
        <item m="1" x="5185"/>
        <item m="1" x="4507"/>
        <item m="1" x="3537"/>
        <item m="1" x="6093"/>
        <item m="1" x="4516"/>
        <item m="1" x="5034"/>
        <item m="1" x="5193"/>
        <item m="1" x="5608"/>
        <item m="1" x="3892"/>
        <item m="1" x="5195"/>
        <item m="1" x="5039"/>
        <item m="1" x="2793"/>
        <item m="1" x="5620"/>
        <item m="1" x="3655"/>
        <item m="1" x="3916"/>
        <item m="1" x="3658"/>
        <item m="1" x="6633"/>
        <item m="1" x="6634"/>
        <item m="1" x="6635"/>
        <item m="1" x="4550"/>
        <item m="1" x="4359"/>
        <item m="1" x="5216"/>
        <item m="1" x="4568"/>
        <item x="318"/>
        <item x="319"/>
        <item m="1" x="3931"/>
        <item m="1" x="5224"/>
        <item m="1" x="4571"/>
        <item m="1" x="5225"/>
        <item m="1" x="4277"/>
        <item m="1" x="5226"/>
        <item m="1" x="6668"/>
        <item m="1" x="2826"/>
        <item m="1" x="4363"/>
        <item m="1" x="3672"/>
        <item m="1" x="2835"/>
        <item m="1" x="5693"/>
        <item m="1" x="6507"/>
        <item m="1" x="6508"/>
        <item m="1" x="6448"/>
        <item m="1" x="3681"/>
        <item m="1" x="5726"/>
        <item m="1" x="6520"/>
        <item m="1" x="6752"/>
        <item m="1" x="6060"/>
        <item m="1" x="6835"/>
        <item m="1" x="5870"/>
        <item m="1" x="5878"/>
        <item m="1" x="5330"/>
        <item m="1" x="4130"/>
        <item m="1" x="5357"/>
        <item m="1" x="4134"/>
        <item m="1" x="4135"/>
        <item m="1" x="4136"/>
        <item m="1" x="2890"/>
        <item m="1" x="4138"/>
        <item m="1" x="2891"/>
        <item m="1" x="4754"/>
        <item m="1" x="4144"/>
        <item m="1" x="4146"/>
        <item m="1" x="3734"/>
        <item m="1" x="3735"/>
        <item m="1" x="3736"/>
        <item m="1" x="5390"/>
        <item x="829"/>
        <item m="1" x="3740"/>
        <item m="1" x="4764"/>
        <item m="1" x="6384"/>
        <item m="1" x="3741"/>
        <item x="836"/>
        <item m="1" x="3742"/>
        <item m="1" x="5401"/>
        <item m="1" x="5403"/>
        <item m="1" x="6387"/>
        <item m="1" x="4773"/>
        <item m="1" x="4774"/>
        <item x="851"/>
        <item x="857"/>
        <item m="1" x="3419"/>
        <item m="1" x="4783"/>
        <item m="1" x="3578"/>
        <item x="871"/>
        <item m="1" x="6406"/>
        <item m="1" x="6407"/>
        <item m="1" x="5989"/>
        <item m="1" x="5990"/>
        <item m="1" x="6603"/>
        <item m="1" x="6409"/>
        <item m="1" x="5151"/>
        <item m="1" x="6410"/>
        <item m="1" x="3581"/>
        <item x="878"/>
        <item m="1" x="4448"/>
        <item m="1" x="3423"/>
        <item m="1" x="3424"/>
        <item m="1" x="4804"/>
        <item x="879"/>
        <item m="1" x="3425"/>
        <item m="1" x="6411"/>
        <item m="1" x="4805"/>
        <item m="1" x="5155"/>
        <item m="1" x="4806"/>
        <item m="1" x="6412"/>
        <item m="1" x="4449"/>
        <item m="1" x="5996"/>
        <item m="1" x="5416"/>
        <item m="1" x="4450"/>
        <item m="1" x="5417"/>
        <item x="887"/>
        <item m="1" x="5156"/>
        <item m="1" x="5419"/>
        <item m="1" x="5997"/>
        <item m="1" x="4451"/>
        <item m="1" x="5420"/>
        <item m="1" x="6413"/>
        <item x="891"/>
        <item m="1" x="5998"/>
        <item x="892"/>
        <item m="1" x="6414"/>
        <item m="1" x="4452"/>
        <item m="1" x="6415"/>
        <item x="893"/>
        <item m="1" x="5999"/>
        <item m="1" x="4453"/>
        <item m="1" x="6604"/>
        <item m="1" x="3972"/>
        <item m="1" x="5421"/>
        <item m="1" x="5422"/>
        <item m="1" x="4454"/>
        <item m="1" x="4455"/>
        <item m="1" x="4456"/>
        <item m="1" x="5423"/>
        <item m="1" x="6416"/>
        <item x="901"/>
        <item m="1" x="4315"/>
        <item m="1" x="5424"/>
        <item m="1" x="5425"/>
        <item m="1" x="4457"/>
        <item m="1" x="5426"/>
        <item m="1" x="6077"/>
        <item m="1" x="6000"/>
        <item m="1" x="4458"/>
        <item m="1" x="4459"/>
        <item m="1" x="6605"/>
        <item m="1" x="6417"/>
        <item m="1" x="6418"/>
        <item m="1" x="3583"/>
        <item x="906"/>
        <item x="907"/>
        <item m="1" x="6001"/>
        <item m="1" x="4809"/>
        <item m="1" x="6078"/>
        <item m="1" x="4810"/>
        <item m="1" x="5427"/>
        <item m="1" x="4811"/>
        <item m="1" x="6002"/>
        <item m="1" x="3429"/>
        <item m="1" x="4812"/>
        <item m="1" x="4813"/>
        <item m="1" x="6419"/>
        <item m="1" x="4814"/>
        <item x="908"/>
        <item x="909"/>
        <item m="1" x="5158"/>
        <item m="1" x="6079"/>
        <item m="1" x="6080"/>
        <item m="1" x="5159"/>
        <item m="1" x="4460"/>
        <item m="1" x="4461"/>
        <item m="1" x="5428"/>
        <item m="1" x="6081"/>
        <item m="1" x="5160"/>
        <item m="1" x="5429"/>
        <item m="1" x="6420"/>
        <item m="1" x="4815"/>
        <item m="1" x="4816"/>
        <item m="1" x="4817"/>
        <item m="1" x="4818"/>
        <item m="1" x="4462"/>
        <item m="1" x="4316"/>
        <item m="1" x="4463"/>
        <item m="1" x="3994"/>
        <item m="1" x="3646"/>
        <item m="1" x="5187"/>
        <item m="1" x="2788"/>
        <item m="1" x="5033"/>
        <item m="1" x="5610"/>
        <item m="1" x="4522"/>
        <item m="1" x="6098"/>
        <item x="136"/>
        <item m="1" x="2633"/>
        <item m="1" x="2639"/>
        <item m="1" x="2640"/>
        <item m="1" x="2641"/>
        <item x="190"/>
        <item m="1" x="6031"/>
        <item m="1" x="5636"/>
        <item m="1" x="5204"/>
        <item m="1" x="3336"/>
        <item m="1" x="4355"/>
        <item m="1" x="6495"/>
        <item m="1" x="6135"/>
        <item x="259"/>
        <item m="1" x="4360"/>
        <item x="271"/>
        <item x="306"/>
        <item m="1" x="5055"/>
        <item m="1" x="6501"/>
        <item m="1" x="3351"/>
        <item m="1" x="6163"/>
        <item m="1" x="4054"/>
        <item m="1" x="6164"/>
        <item m="1" x="4369"/>
        <item x="450"/>
        <item m="1" x="4367"/>
        <item m="1" x="6509"/>
        <item m="1" x="4389"/>
        <item m="1" x="5247"/>
        <item m="1" x="6516"/>
        <item m="1" x="6051"/>
        <item m="1" x="5263"/>
        <item m="1" x="4066"/>
        <item m="1" x="5091"/>
        <item m="1" x="4656"/>
        <item m="1" x="5804"/>
        <item m="1" x="5805"/>
        <item m="1" x="6230"/>
        <item m="1" x="5814"/>
        <item m="1" x="4291"/>
        <item m="1" x="5882"/>
        <item m="1" x="5889"/>
        <item m="1" x="5890"/>
        <item m="1" x="6322"/>
        <item m="1" x="6346"/>
        <item m="1" x="5974"/>
        <item m="1" x="5408"/>
        <item m="1" x="5409"/>
        <item m="1" x="5410"/>
        <item m="1" x="5411"/>
        <item m="1" x="5418"/>
        <item m="1" x="4464"/>
        <item m="1" x="4465"/>
        <item m="1" x="4317"/>
        <item m="1" x="4154"/>
        <item x="914"/>
        <item m="1" x="4155"/>
        <item m="1" x="4318"/>
        <item m="1" x="4467"/>
        <item m="1" x="5430"/>
        <item m="1" x="4819"/>
        <item m="1" x="3903"/>
        <item m="1" x="5431"/>
        <item x="919"/>
        <item m="1" x="5432"/>
        <item m="1" x="4468"/>
        <item x="920"/>
        <item m="1" x="4820"/>
        <item m="1" x="4469"/>
        <item m="1" x="4158"/>
        <item m="1" x="3764"/>
        <item m="1" x="4607"/>
        <item m="1" x="4821"/>
        <item m="1" x="6421"/>
        <item x="924"/>
        <item m="1" x="6422"/>
        <item x="926"/>
        <item x="927"/>
        <item m="1" x="4823"/>
        <item m="1" x="5162"/>
        <item m="1" x="4160"/>
        <item m="1" x="5163"/>
        <item m="1" x="4470"/>
        <item m="1" x="6423"/>
        <item m="1" x="4161"/>
        <item m="1" x="6424"/>
        <item m="1" x="4824"/>
        <item m="1" x="4162"/>
        <item m="1" x="4163"/>
        <item m="1" x="6425"/>
        <item x="933"/>
        <item m="1" x="4164"/>
        <item x="934"/>
        <item m="1" x="5434"/>
        <item m="1" x="4825"/>
        <item m="1" x="3433"/>
        <item m="1" x="4165"/>
        <item m="1" x="4319"/>
        <item m="1" x="6426"/>
        <item m="1" x="5164"/>
        <item m="1" x="4166"/>
        <item m="1" x="4167"/>
        <item m="1" x="4168"/>
        <item m="1" x="4169"/>
        <item m="1" x="2908"/>
        <item m="1" x="4471"/>
        <item m="1" x="4826"/>
        <item m="1" x="6427"/>
        <item x="941"/>
        <item x="942"/>
        <item m="1" x="6428"/>
        <item m="1" x="4472"/>
        <item m="1" x="6429"/>
        <item m="1" x="4827"/>
        <item m="1" x="4170"/>
        <item m="1" x="4828"/>
        <item m="1" x="4171"/>
        <item m="1" x="6430"/>
        <item m="1" x="4172"/>
        <item m="1" x="5437"/>
        <item x="948"/>
        <item m="1" x="4830"/>
        <item x="950"/>
        <item m="1" x="4173"/>
        <item m="1" x="6606"/>
        <item m="1" x="5438"/>
        <item x="955"/>
        <item m="1" x="4473"/>
        <item m="1" x="3768"/>
        <item m="1" x="4832"/>
        <item m="1" x="4174"/>
        <item m="1" x="5189"/>
        <item m="1" x="3891"/>
        <item x="59"/>
        <item m="1" x="2630"/>
        <item m="1" x="4267"/>
        <item m="1" x="5196"/>
        <item m="1" x="5197"/>
        <item m="1" x="4525"/>
        <item m="1" x="4526"/>
        <item m="1" x="3914"/>
        <item m="1" x="5044"/>
        <item m="1" x="4533"/>
        <item m="1" x="6102"/>
        <item m="1" x="4345"/>
        <item m="1" x="3894"/>
        <item m="1" x="6103"/>
        <item x="166"/>
        <item m="1" x="5202"/>
        <item m="1" x="6107"/>
        <item m="1" x="3917"/>
        <item m="1" x="3918"/>
        <item m="1" x="6113"/>
        <item m="1" x="3659"/>
        <item m="1" x="3660"/>
        <item m="1" x="3335"/>
        <item m="1" x="4023"/>
        <item m="1" x="4358"/>
        <item m="1" x="5049"/>
        <item x="261"/>
        <item m="1" x="4275"/>
        <item m="1" x="2648"/>
        <item m="1" x="3101"/>
        <item m="1" x="6148"/>
        <item m="1" x="6155"/>
        <item m="1" x="4586"/>
        <item m="1" x="6156"/>
        <item x="427"/>
        <item m="1" x="6161"/>
        <item x="436"/>
        <item m="1" x="4592"/>
        <item m="1" x="4594"/>
        <item m="1" x="6166"/>
        <item x="451"/>
        <item x="452"/>
        <item x="454"/>
        <item x="455"/>
        <item x="459"/>
        <item m="1" x="5565"/>
        <item m="1" x="6170"/>
        <item m="1" x="6171"/>
        <item m="1" x="6039"/>
        <item m="1" x="5068"/>
        <item m="1" x="6441"/>
        <item m="1" x="5070"/>
        <item m="1" x="6442"/>
        <item m="1" x="6443"/>
        <item m="1" x="6041"/>
        <item m="1" x="6444"/>
        <item m="1" x="6177"/>
        <item m="1" x="6047"/>
        <item m="1" x="6182"/>
        <item x="496"/>
        <item x="497"/>
        <item x="502"/>
        <item m="1" x="4371"/>
        <item x="514"/>
        <item m="1" x="5083"/>
        <item x="592"/>
        <item x="595"/>
        <item m="1" x="3107"/>
        <item m="1" x="3938"/>
        <item x="607"/>
        <item m="1" x="4635"/>
        <item m="1" x="3940"/>
        <item m="1" x="3689"/>
        <item m="1" x="3384"/>
        <item m="1" x="5880"/>
        <item m="1" x="4707"/>
        <item m="1" x="3720"/>
        <item m="1" x="4129"/>
        <item m="1" x="3900"/>
        <item m="1" x="3901"/>
        <item m="1" x="2697"/>
        <item m="1" x="2699"/>
        <item m="1" x="2894"/>
        <item m="1" x="4145"/>
        <item m="1" x="4757"/>
        <item m="1" x="5123"/>
        <item m="1" x="4436"/>
        <item m="1" x="5127"/>
        <item m="1" x="5128"/>
        <item m="1" x="5378"/>
        <item m="1" x="5379"/>
        <item m="1" x="5389"/>
        <item x="842"/>
        <item m="1" x="2707"/>
        <item m="1" x="5140"/>
        <item m="1" x="5141"/>
        <item m="1" x="2710"/>
        <item m="1" x="3757"/>
        <item m="1" x="3758"/>
        <item x="862"/>
        <item m="1" x="2711"/>
        <item m="1" x="5150"/>
        <item m="1" x="3580"/>
        <item m="1" x="5152"/>
        <item x="874"/>
        <item m="1" x="5154"/>
        <item x="881"/>
        <item m="1" x="3760"/>
        <item m="1" x="3761"/>
        <item m="1" x="3762"/>
        <item x="903"/>
        <item m="1" x="3763"/>
        <item m="1" x="3584"/>
        <item m="1" x="3430"/>
        <item m="1" x="4157"/>
        <item x="921"/>
        <item x="923"/>
        <item m="1" x="4822"/>
        <item m="1" x="5433"/>
        <item m="1" x="3431"/>
        <item m="1" x="5435"/>
        <item x="936"/>
        <item m="1" x="3765"/>
        <item x="938"/>
        <item m="1" x="2713"/>
        <item x="944"/>
        <item m="1" x="4829"/>
        <item m="1" x="5436"/>
        <item x="949"/>
        <item m="1" x="4831"/>
        <item m="1" x="4833"/>
        <item x="959"/>
        <item m="1" x="5439"/>
        <item m="1" x="4175"/>
        <item m="1" x="4834"/>
        <item m="1" x="4176"/>
        <item m="1" x="4177"/>
        <item m="1" x="4178"/>
        <item m="1" x="4474"/>
        <item m="1" x="5440"/>
        <item x="962"/>
        <item m="1" x="5441"/>
        <item m="1" x="5442"/>
        <item m="1" x="4475"/>
        <item m="1" x="5443"/>
        <item m="1" x="6431"/>
        <item m="1" x="6474"/>
        <item m="1" x="4179"/>
        <item m="1" x="6475"/>
        <item m="1" x="6476"/>
        <item m="1" x="6432"/>
        <item m="1" x="4180"/>
        <item m="1" x="6477"/>
        <item m="1" x="6478"/>
        <item m="1" x="6479"/>
        <item m="1" x="6480"/>
        <item m="1" x="2716"/>
        <item m="1" x="4320"/>
        <item m="1" x="6481"/>
        <item m="1" x="6482"/>
        <item m="1" x="3769"/>
        <item m="1" x="2717"/>
        <item x="963"/>
        <item m="1" x="2911"/>
        <item m="1" x="6433"/>
        <item x="964"/>
        <item m="1" x="3435"/>
        <item x="966"/>
        <item m="1" x="3131"/>
        <item m="1" x="4181"/>
        <item m="1" x="4835"/>
        <item m="1" x="5445"/>
        <item m="1" x="4182"/>
        <item m="1" x="5165"/>
        <item x="971"/>
        <item m="1" x="4836"/>
        <item m="1" x="4183"/>
        <item m="1" x="4322"/>
        <item m="1" x="3973"/>
        <item x="972"/>
        <item m="1" x="6434"/>
        <item m="1" x="4837"/>
        <item m="1" x="3974"/>
        <item m="1" x="4186"/>
        <item m="1" x="4839"/>
        <item m="1" x="4840"/>
        <item m="1" x="3589"/>
        <item m="1" x="5166"/>
        <item m="1" x="4476"/>
        <item m="1" x="3975"/>
        <item m="1" x="4842"/>
        <item x="980"/>
        <item m="1" x="4843"/>
        <item x="981"/>
        <item m="1" x="4844"/>
        <item m="1" x="3976"/>
        <item m="1" x="3977"/>
        <item m="1" x="3770"/>
        <item m="1" x="4858"/>
        <item m="1" x="3978"/>
        <item m="1" x="5446"/>
        <item m="1" x="4323"/>
        <item m="1" x="4187"/>
        <item m="1" x="6483"/>
        <item m="1" x="4188"/>
        <item x="4"/>
        <item m="1" x="4915"/>
        <item m="1" x="4514"/>
        <item m="1" x="3998"/>
        <item m="1" x="5604"/>
        <item x="74"/>
        <item x="81"/>
        <item x="86"/>
        <item x="87"/>
        <item x="114"/>
        <item x="122"/>
        <item x="132"/>
        <item m="1" x="6106"/>
        <item x="184"/>
        <item m="1" x="3919"/>
        <item x="205"/>
        <item m="1" x="3334"/>
        <item x="216"/>
        <item x="217"/>
        <item m="1" x="3337"/>
        <item m="1" x="3094"/>
        <item m="1" x="6130"/>
        <item x="264"/>
        <item m="1" x="6138"/>
        <item m="1" x="5656"/>
        <item m="1" x="3037"/>
        <item m="1" x="5657"/>
        <item m="1" x="3347"/>
        <item m="1" x="6146"/>
        <item m="1" x="6149"/>
        <item m="1" x="5671"/>
        <item m="1" x="5672"/>
        <item m="1" x="5673"/>
        <item m="1" x="6151"/>
        <item m="1" x="6152"/>
        <item m="1" x="6154"/>
        <item m="1" x="6157"/>
        <item m="1" x="4364"/>
        <item m="1" x="2837"/>
        <item m="1" x="2838"/>
        <item x="446"/>
        <item m="1" x="2842"/>
        <item x="479"/>
        <item m="1" x="4601"/>
        <item m="1" x="4602"/>
        <item m="1" x="4603"/>
        <item m="1" x="5061"/>
        <item m="1" x="5062"/>
        <item m="1" x="5065"/>
        <item m="1" x="5066"/>
        <item m="1" x="5067"/>
        <item m="1" x="6040"/>
        <item m="1" x="6173"/>
        <item m="1" x="5069"/>
        <item m="1" x="6042"/>
        <item m="1" x="6043"/>
        <item m="1" x="6044"/>
        <item m="1" x="6174"/>
        <item m="1" x="6175"/>
        <item m="1" x="6176"/>
        <item m="1" x="6178"/>
        <item m="1" x="6179"/>
        <item m="1" x="6045"/>
        <item m="1" x="5566"/>
        <item m="1" x="5567"/>
        <item m="1" x="5568"/>
        <item m="1" x="5569"/>
        <item m="1" x="6046"/>
        <item m="1" x="5570"/>
        <item m="1" x="6180"/>
        <item m="1" x="5571"/>
        <item m="1" x="6048"/>
        <item m="1" x="6049"/>
        <item m="1" x="6050"/>
        <item m="1" x="5572"/>
        <item m="1" x="5573"/>
        <item m="1" x="5574"/>
        <item m="1" x="5071"/>
        <item m="1" x="5072"/>
        <item m="1" x="5073"/>
        <item m="1" x="5575"/>
        <item m="1" x="5074"/>
        <item m="1" x="5075"/>
        <item m="1" x="5076"/>
        <item m="1" x="5077"/>
        <item m="1" x="5078"/>
        <item m="1" x="5079"/>
        <item m="1" x="4604"/>
        <item m="1" x="4605"/>
        <item m="1" x="4606"/>
        <item m="1" x="4608"/>
        <item m="1" x="4609"/>
        <item m="1" x="4610"/>
        <item m="1" x="5081"/>
        <item x="513"/>
        <item m="1" x="3106"/>
        <item m="1" x="4617"/>
        <item m="1" x="2849"/>
        <item m="1" x="2850"/>
        <item x="603"/>
        <item m="1" x="5262"/>
        <item m="1" x="5732"/>
        <item m="1" x="5733"/>
        <item m="1" x="5735"/>
        <item m="1" x="3941"/>
        <item m="1" x="5266"/>
        <item m="1" x="2857"/>
        <item m="1" x="2862"/>
        <item m="1" x="2863"/>
        <item m="1" x="2864"/>
        <item m="1" x="2865"/>
        <item m="1" x="2866"/>
        <item m="1" x="4714"/>
        <item m="1" x="4786"/>
        <item x="875"/>
        <item x="880"/>
        <item x="884"/>
        <item x="885"/>
        <item x="886"/>
        <item x="890"/>
        <item m="1" x="4807"/>
        <item m="1" x="3126"/>
        <item x="894"/>
        <item x="895"/>
        <item m="1" x="4808"/>
        <item x="897"/>
        <item m="1" x="3128"/>
        <item x="900"/>
        <item x="902"/>
        <item m="1" x="3129"/>
        <item m="1" x="3048"/>
        <item x="913"/>
        <item x="915"/>
        <item m="1" x="2905"/>
        <item x="916"/>
        <item x="918"/>
        <item m="1" x="2907"/>
        <item x="925"/>
        <item m="1" x="6003"/>
        <item m="1" x="6004"/>
        <item x="928"/>
        <item m="1" x="3585"/>
        <item x="930"/>
        <item x="931"/>
        <item x="932"/>
        <item m="1" x="3587"/>
        <item x="935"/>
        <item x="937"/>
        <item x="940"/>
        <item m="1" x="2909"/>
        <item m="1" x="3767"/>
        <item m="1" x="6006"/>
        <item m="1" x="6007"/>
        <item x="943"/>
        <item x="945"/>
        <item x="946"/>
        <item x="954"/>
        <item x="961"/>
        <item m="1" x="3434"/>
        <item x="965"/>
        <item m="1" x="5444"/>
        <item m="1" x="2718"/>
        <item m="1" x="3436"/>
        <item m="1" x="4321"/>
        <item x="968"/>
        <item x="969"/>
        <item m="1" x="2912"/>
        <item m="1" x="6009"/>
        <item m="1" x="6010"/>
        <item m="1" x="2913"/>
        <item m="1" x="4184"/>
        <item m="1" x="3437"/>
        <item m="1" x="6011"/>
        <item m="1" x="6012"/>
        <item x="974"/>
        <item m="1" x="6013"/>
        <item x="975"/>
        <item x="976"/>
        <item m="1" x="4841"/>
        <item m="1" x="5447"/>
        <item m="1" x="4477"/>
        <item x="984"/>
        <item m="1" x="4878"/>
        <item m="1" x="3979"/>
        <item m="1" x="3980"/>
        <item m="1" x="6017"/>
        <item m="1" x="3981"/>
        <item m="1" x="4189"/>
        <item m="1" x="6018"/>
        <item x="985"/>
        <item m="1" x="4324"/>
        <item m="1" x="3771"/>
        <item m="1" x="3982"/>
        <item m="1" x="4908"/>
        <item m="1" x="4325"/>
        <item m="1" x="4190"/>
        <item m="1" x="6019"/>
        <item x="988"/>
        <item m="1" x="4191"/>
        <item x="989"/>
        <item m="1" x="4192"/>
        <item m="1" x="4929"/>
        <item x="990"/>
        <item m="1" x="6020"/>
        <item m="1" x="4479"/>
        <item m="1" x="3983"/>
        <item m="1" x="3906"/>
        <item m="1" x="4980"/>
        <item m="1" x="4194"/>
        <item m="1" x="6082"/>
        <item m="1" x="3984"/>
        <item m="1" x="4195"/>
        <item m="1" x="4480"/>
        <item m="1" x="4196"/>
        <item m="1" x="4481"/>
        <item m="1" x="3132"/>
        <item m="1" x="4197"/>
        <item m="1" x="3907"/>
        <item m="1" x="4482"/>
        <item m="1" x="4983"/>
        <item m="1" x="3992"/>
        <item m="1" x="5031"/>
        <item m="1" x="3316"/>
        <item m="1" x="2787"/>
        <item x="79"/>
        <item m="1" x="3026"/>
        <item m="1" x="4520"/>
        <item m="1" x="5038"/>
        <item m="1" x="2632"/>
        <item x="158"/>
        <item m="1" x="2636"/>
        <item m="1" x="2798"/>
        <item m="1" x="4347"/>
        <item x="172"/>
        <item x="185"/>
        <item x="194"/>
        <item x="199"/>
        <item m="1" x="4350"/>
        <item m="1" x="3331"/>
        <item x="236"/>
        <item x="240"/>
        <item m="1" x="5647"/>
        <item m="1" x="4558"/>
        <item m="1" x="6032"/>
        <item x="263"/>
        <item x="283"/>
        <item m="1" x="3036"/>
        <item x="287"/>
        <item x="323"/>
        <item x="332"/>
        <item m="1" x="3103"/>
        <item x="360"/>
        <item x="368"/>
        <item x="377"/>
        <item m="1" x="4047"/>
        <item x="396"/>
        <item x="400"/>
        <item m="1" x="3361"/>
        <item m="1" x="3362"/>
        <item m="1" x="2654"/>
        <item x="413"/>
        <item m="1" x="3673"/>
        <item m="1" x="4051"/>
        <item m="1" x="4052"/>
        <item m="1" x="6034"/>
        <item m="1" x="4053"/>
        <item x="420"/>
        <item m="1" x="2671"/>
        <item x="435"/>
        <item x="442"/>
        <item m="1" x="3368"/>
        <item m="1" x="3548"/>
        <item x="460"/>
        <item m="1" x="3549"/>
        <item m="1" x="5694"/>
        <item m="1" x="2843"/>
        <item m="1" x="6038"/>
        <item m="1" x="5080"/>
        <item m="1" x="3676"/>
        <item m="1" x="3552"/>
        <item x="515"/>
        <item m="1" x="2848"/>
        <item m="1" x="4057"/>
        <item m="1" x="3553"/>
        <item m="1" x="4059"/>
        <item m="1" x="4068"/>
        <item m="1" x="5342"/>
        <item m="1" x="5343"/>
        <item m="1" x="5347"/>
        <item m="1" x="5348"/>
        <item x="786"/>
        <item m="1" x="3411"/>
        <item m="1" x="5121"/>
        <item m="1" x="3730"/>
        <item m="1" x="4756"/>
        <item m="1" x="3732"/>
        <item m="1" x="5125"/>
        <item m="1" x="5131"/>
        <item m="1" x="4442"/>
        <item m="1" x="4443"/>
        <item m="1" x="5143"/>
        <item m="1" x="5145"/>
        <item m="1" x="5147"/>
        <item m="1" x="5149"/>
        <item m="1" x="3420"/>
        <item m="1" x="3125"/>
        <item x="883"/>
        <item m="1" x="2712"/>
        <item x="889"/>
        <item m="1" x="5157"/>
        <item x="896"/>
        <item x="905"/>
        <item m="1" x="2906"/>
        <item m="1" x="4466"/>
        <item x="917"/>
        <item m="1" x="4159"/>
        <item m="1" x="6005"/>
        <item m="1" x="3586"/>
        <item m="1" x="3766"/>
        <item x="951"/>
        <item x="953"/>
        <item x="957"/>
        <item m="1" x="6008"/>
        <item m="1" x="3588"/>
        <item m="1" x="4838"/>
        <item x="977"/>
        <item m="1" x="6014"/>
        <item m="1" x="4845"/>
        <item m="1" x="4846"/>
        <item m="1" x="4847"/>
        <item m="1" x="4848"/>
        <item m="1" x="4849"/>
        <item m="1" x="4850"/>
        <item m="1" x="4851"/>
        <item m="1" x="6015"/>
        <item m="1" x="4852"/>
        <item m="1" x="4853"/>
        <item m="1" x="4854"/>
        <item m="1" x="4855"/>
        <item m="1" x="4856"/>
        <item m="1" x="4857"/>
        <item m="1" x="4859"/>
        <item m="1" x="4860"/>
        <item m="1" x="4861"/>
        <item m="1" x="4862"/>
        <item m="1" x="4863"/>
        <item m="1" x="4864"/>
        <item m="1" x="4865"/>
        <item m="1" x="4866"/>
        <item m="1" x="4867"/>
        <item m="1" x="4868"/>
        <item m="1" x="4869"/>
        <item m="1" x="4870"/>
        <item m="1" x="4871"/>
        <item m="1" x="4872"/>
        <item m="1" x="4873"/>
        <item m="1" x="4874"/>
        <item m="1" x="4875"/>
        <item m="1" x="4876"/>
        <item m="1" x="4877"/>
        <item m="1" x="6016"/>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5448"/>
        <item m="1" x="4909"/>
        <item m="1" x="4910"/>
        <item m="1" x="4911"/>
        <item m="1" x="4912"/>
        <item m="1" x="4913"/>
        <item m="1" x="4914"/>
        <item m="1" x="4916"/>
        <item m="1" x="4917"/>
        <item m="1" x="4918"/>
        <item m="1" x="4919"/>
        <item m="1" x="4920"/>
        <item m="1" x="4921"/>
        <item m="1" x="4922"/>
        <item m="1" x="4923"/>
        <item m="1" x="4924"/>
        <item m="1" x="4925"/>
        <item m="1" x="4926"/>
        <item m="1" x="4927"/>
        <item m="1" x="4928"/>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193"/>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2722"/>
        <item m="1" x="2723"/>
        <item m="1" x="4974"/>
        <item m="1" x="4975"/>
        <item m="1" x="4976"/>
        <item m="1" x="4977"/>
        <item m="1" x="4978"/>
        <item m="1" x="4979"/>
        <item m="1" x="4981"/>
        <item m="1" x="4982"/>
        <item x="991"/>
        <item x="992"/>
        <item x="993"/>
        <item m="1" x="3445"/>
        <item m="1" x="3446"/>
        <item m="1" x="5449"/>
        <item m="1" x="5450"/>
        <item m="1" x="3908"/>
        <item x="994"/>
        <item m="1" x="5451"/>
        <item m="1" x="3772"/>
        <item m="1" x="3773"/>
        <item m="1" x="3051"/>
        <item m="1" x="5452"/>
        <item m="1" x="5453"/>
        <item m="1" x="5454"/>
        <item m="1" x="5455"/>
        <item m="1" x="5456"/>
        <item m="1" x="5457"/>
        <item m="1" x="5458"/>
        <item m="1" x="5459"/>
        <item m="1" x="5460"/>
        <item m="1" x="5461"/>
        <item m="1" x="5462"/>
        <item m="1" x="5463"/>
        <item m="1" x="5464"/>
        <item m="1" x="5465"/>
        <item x="996"/>
        <item m="1" x="5466"/>
        <item m="1" x="3774"/>
        <item m="1" x="5467"/>
        <item m="1" x="5468"/>
        <item m="1" x="5469"/>
        <item m="1" x="5470"/>
        <item m="1" x="5471"/>
        <item x="997"/>
        <item x="998"/>
        <item m="1" x="5472"/>
        <item m="1" x="5473"/>
        <item m="1" x="5474"/>
        <item m="1" x="5475"/>
        <item m="1" x="5476"/>
        <item m="1" x="5477"/>
        <item m="1" x="5478"/>
        <item m="1" x="5479"/>
        <item m="1" x="5480"/>
        <item m="1" x="5481"/>
        <item m="1" x="5482"/>
        <item m="1" x="5483"/>
        <item m="1" x="5484"/>
        <item m="1" x="5485"/>
        <item m="1" x="5486"/>
        <item m="1" x="5487"/>
        <item m="1" x="5488"/>
        <item m="1" x="5489"/>
        <item x="999"/>
        <item m="1" x="5167"/>
        <item m="1" x="4198"/>
        <item m="1" x="3775"/>
        <item m="1" x="4990"/>
        <item x="1002"/>
        <item m="1" x="3776"/>
        <item m="1" x="4991"/>
        <item m="1" x="4200"/>
        <item m="1" x="4483"/>
        <item m="1" x="4484"/>
        <item m="1" x="5168"/>
        <item m="1" x="5490"/>
        <item m="1" x="5491"/>
        <item m="1" x="5492"/>
        <item m="1" x="5493"/>
        <item m="1" x="5494"/>
        <item m="1" x="5495"/>
        <item m="1" x="5496"/>
        <item m="1" x="5497"/>
        <item m="1" x="3777"/>
        <item m="1" x="3778"/>
        <item m="1" x="3779"/>
        <item m="1" x="4201"/>
        <item x="1005"/>
        <item m="1" x="5498"/>
        <item m="1" x="5499"/>
        <item m="1" x="5500"/>
        <item m="1" x="5501"/>
        <item m="1" x="5502"/>
        <item m="1" x="5503"/>
        <item m="1" x="5504"/>
        <item m="1" x="3780"/>
        <item m="1" x="5505"/>
        <item m="1" x="5506"/>
        <item m="1" x="5507"/>
        <item m="1" x="5508"/>
        <item m="1" x="5509"/>
        <item m="1" x="5510"/>
        <item m="1" x="5511"/>
        <item m="1" x="5512"/>
        <item m="1" x="5513"/>
        <item m="1" x="5514"/>
        <item m="1" x="5515"/>
        <item m="1" x="5516"/>
        <item x="1007"/>
        <item x="1009"/>
        <item m="1" x="3781"/>
        <item m="1" x="3782"/>
        <item m="1" x="3783"/>
        <item m="1" x="3784"/>
        <item m="1" x="4202"/>
        <item x="1011"/>
        <item m="1" x="4992"/>
        <item m="1" x="2726"/>
        <item m="1" x="4203"/>
        <item x="1013"/>
        <item m="1" x="5517"/>
        <item m="1" x="4993"/>
        <item m="1" x="4994"/>
        <item x="1015"/>
        <item m="1" x="5518"/>
        <item m="1" x="4326"/>
        <item m="1" x="3785"/>
        <item m="1" x="4995"/>
        <item x="1017"/>
        <item m="1" x="4996"/>
        <item m="1" x="3909"/>
        <item m="1" x="4997"/>
        <item x="1020"/>
        <item m="1" x="4485"/>
        <item m="1" x="3052"/>
        <item m="1" x="4999"/>
        <item x="1021"/>
        <item m="1" x="3787"/>
        <item m="1" x="2727"/>
        <item m="1" x="6083"/>
        <item m="1" x="4486"/>
        <item m="1" x="4206"/>
        <item m="1" x="4487"/>
        <item m="1" x="5519"/>
        <item m="1" x="4488"/>
        <item m="1" x="3788"/>
        <item m="1" x="3789"/>
        <item x="1027"/>
        <item m="1" x="4489"/>
        <item m="1" x="3790"/>
        <item m="1" x="5000"/>
        <item m="1" x="5001"/>
        <item m="1" x="2921"/>
        <item x="1028"/>
        <item m="1" x="4207"/>
        <item x="1031"/>
        <item m="1" x="5002"/>
        <item m="1" x="4208"/>
        <item x="1035"/>
        <item x="1036"/>
        <item x="1037"/>
        <item m="1" x="5169"/>
        <item m="1" x="3791"/>
        <item m="1" x="4209"/>
        <item m="1" x="3792"/>
        <item m="1" x="6021"/>
        <item m="1" x="5170"/>
        <item m="1" x="3793"/>
        <item m="1" x="6023"/>
        <item x="1040"/>
        <item m="1" x="3794"/>
        <item m="1" x="6084"/>
        <item m="1" x="3795"/>
        <item m="1" x="3796"/>
        <item m="1" x="3797"/>
        <item m="1" x="3798"/>
        <item m="1" x="3799"/>
        <item m="1" x="3800"/>
        <item m="1" x="3801"/>
        <item m="1" x="5003"/>
        <item m="1" x="5004"/>
        <item m="1" x="3802"/>
        <item m="1" x="5523"/>
        <item m="1" x="5524"/>
        <item m="1" x="3803"/>
        <item m="1" x="4327"/>
        <item m="1" x="5525"/>
        <item m="1" x="3804"/>
        <item x="1043"/>
        <item m="1" x="5171"/>
        <item m="1" x="4491"/>
        <item x="1045"/>
        <item m="1" x="2922"/>
        <item m="1" x="3805"/>
        <item m="1" x="5005"/>
        <item x="1047"/>
        <item m="1" x="3806"/>
        <item x="1049"/>
        <item m="1" x="3807"/>
        <item m="1" x="3808"/>
        <item x="1052"/>
        <item m="1" x="3809"/>
        <item m="1" x="4328"/>
        <item m="1" x="4212"/>
        <item m="1" x="3810"/>
        <item m="1" x="6024"/>
        <item m="1" x="5172"/>
        <item m="1" x="3811"/>
        <item m="1" x="3812"/>
        <item m="1" x="6025"/>
        <item m="1" x="3813"/>
        <item m="1" x="4329"/>
        <item m="1" x="5528"/>
        <item x="1055"/>
        <item x="1056"/>
        <item x="1057"/>
        <item m="1" x="3815"/>
        <item x="1059"/>
        <item x="1060"/>
        <item m="1" x="5529"/>
        <item m="1" x="4214"/>
        <item m="1" x="5530"/>
        <item m="1" x="2731"/>
        <item m="1" x="4216"/>
        <item m="1" x="5006"/>
        <item m="1" x="4217"/>
        <item x="1064"/>
        <item x="1065"/>
        <item m="1" x="4218"/>
        <item m="1" x="3133"/>
        <item m="1" x="5007"/>
        <item x="1066"/>
        <item m="1" x="4330"/>
        <item m="1" x="3592"/>
        <item m="1" x="3817"/>
        <item m="1" x="4513"/>
        <item m="1" x="3536"/>
        <item m="1" x="3648"/>
        <item m="1" x="4008"/>
        <item m="1" x="4012"/>
        <item m="1" x="4014"/>
        <item m="1" x="5041"/>
        <item m="1" x="4535"/>
        <item m="1" x="2797"/>
        <item m="1" x="4349"/>
        <item m="1" x="3661"/>
        <item m="1" x="4039"/>
        <item m="1" x="3665"/>
        <item m="1" x="3666"/>
        <item m="1" x="2819"/>
        <item m="1" x="5679"/>
        <item m="1" x="4597"/>
        <item m="1" x="2677"/>
        <item m="1" x="2844"/>
        <item m="1" x="5249"/>
        <item m="1" x="5250"/>
        <item m="1" x="5251"/>
        <item m="1" x="5252"/>
        <item m="1" x="4058"/>
        <item m="1" x="5087"/>
        <item m="1" x="5088"/>
        <item m="1" x="3042"/>
        <item m="1" x="3558"/>
        <item m="1" x="3564"/>
        <item m="1" x="3134"/>
        <item m="1" x="4984"/>
        <item m="1" x="4985"/>
        <item m="1" x="4986"/>
        <item m="1" x="4987"/>
        <item m="1" x="4988"/>
        <item m="1" x="4989"/>
        <item m="1" x="2916"/>
        <item m="1" x="3786"/>
        <item m="1" x="4998"/>
        <item m="1" x="5520"/>
        <item m="1" x="5521"/>
        <item m="1" x="6022"/>
        <item m="1" x="4490"/>
        <item m="1" x="5522"/>
        <item m="1" x="5526"/>
        <item m="1" x="5527"/>
        <item m="1" x="3814"/>
        <item m="1" x="2923"/>
        <item m="1" x="6026"/>
        <item m="1" x="4219"/>
        <item m="1" x="3816"/>
        <item m="1" x="5174"/>
        <item m="1" x="5175"/>
        <item m="1" x="3818"/>
        <item m="1" x="3819"/>
        <item x="1070"/>
        <item x="1072"/>
        <item m="1" x="4220"/>
        <item m="1" x="5176"/>
        <item m="1" x="6027"/>
        <item m="1" x="6028"/>
        <item m="1" x="3593"/>
        <item x="1074"/>
        <item m="1" x="5008"/>
        <item m="1" x="5531"/>
        <item m="1" x="5009"/>
        <item x="1078"/>
        <item m="1" x="4221"/>
        <item m="1" x="3820"/>
        <item m="1" x="3821"/>
        <item x="1083"/>
        <item x="1084"/>
        <item m="1" x="3594"/>
        <item m="1" x="4492"/>
        <item m="1" x="4222"/>
        <item m="1" x="4331"/>
        <item m="1" x="3822"/>
        <item m="1" x="3595"/>
        <item m="1" x="3823"/>
        <item m="1" x="3135"/>
        <item x="1091"/>
        <item m="1" x="4493"/>
        <item x="1092"/>
        <item m="1" x="4332"/>
        <item m="1" x="3824"/>
        <item m="1" x="5532"/>
        <item m="1" x="4224"/>
        <item m="1" x="3596"/>
        <item x="1095"/>
        <item m="1" x="4225"/>
        <item m="1" x="6029"/>
        <item m="1" x="3825"/>
        <item m="1" x="5010"/>
        <item m="1" x="3597"/>
        <item m="1" x="4226"/>
        <item m="1" x="5011"/>
        <item m="1" x="3315"/>
        <item x="11"/>
        <item m="1" x="3535"/>
        <item m="1" x="3318"/>
        <item x="32"/>
        <item x="44"/>
        <item m="1" x="3650"/>
        <item m="1" x="4519"/>
        <item x="84"/>
        <item x="89"/>
        <item m="1" x="5037"/>
        <item m="1" x="5040"/>
        <item x="164"/>
        <item m="1" x="3915"/>
        <item x="186"/>
        <item m="1" x="4541"/>
        <item x="198"/>
        <item m="1" x="3338"/>
        <item x="230"/>
        <item x="239"/>
        <item m="1" x="3340"/>
        <item m="1" x="4357"/>
        <item x="257"/>
        <item x="260"/>
        <item x="265"/>
        <item m="1" x="5052"/>
        <item x="269"/>
        <item m="1" x="3343"/>
        <item m="1" x="4562"/>
        <item x="285"/>
        <item m="1" x="5222"/>
        <item x="302"/>
        <item m="1" x="2815"/>
        <item x="322"/>
        <item m="1" x="5227"/>
        <item m="1" x="5228"/>
        <item m="1" x="5229"/>
        <item m="1" x="3353"/>
        <item x="404"/>
        <item x="415"/>
        <item m="1" x="4587"/>
        <item m="1" x="2832"/>
        <item x="423"/>
        <item x="426"/>
        <item x="433"/>
        <item m="1" x="2673"/>
        <item x="443"/>
        <item m="1" x="5240"/>
        <item x="449"/>
        <item x="474"/>
        <item m="1" x="4612"/>
        <item m="1" x="4616"/>
        <item x="507"/>
        <item x="508"/>
        <item m="1" x="5576"/>
        <item m="1" x="5577"/>
        <item m="1" x="5578"/>
        <item m="1" x="5579"/>
        <item m="1" x="4387"/>
        <item m="1" x="5580"/>
        <item x="585"/>
        <item m="1" x="3555"/>
        <item x="591"/>
        <item m="1" x="3556"/>
        <item m="1" x="2853"/>
        <item x="626"/>
        <item x="627"/>
        <item m="1" x="5090"/>
        <item m="1" x="4064"/>
        <item m="1" x="2855"/>
        <item m="1" x="5268"/>
        <item m="1" x="4655"/>
        <item m="1" x="3599"/>
        <item m="1" x="5092"/>
        <item m="1" x="5093"/>
        <item x="667"/>
        <item m="1" x="4669"/>
        <item m="1" x="3387"/>
        <item m="1" x="2688"/>
        <item m="1" x="3563"/>
        <item m="1" x="4690"/>
        <item m="1" x="3390"/>
        <item m="1" x="3391"/>
        <item m="1" x="3394"/>
        <item m="1" x="4110"/>
        <item x="774"/>
        <item m="1" x="5116"/>
        <item x="785"/>
        <item x="787"/>
        <item x="793"/>
        <item m="1" x="3966"/>
        <item m="1" x="4755"/>
        <item m="1" x="3413"/>
        <item m="1" x="4758"/>
        <item m="1" x="5361"/>
        <item m="1" x="4759"/>
        <item m="1" x="5124"/>
        <item x="843"/>
        <item m="1" x="5148"/>
        <item m="1" x="3428"/>
        <item x="1001"/>
        <item m="1" x="2724"/>
        <item x="1003"/>
        <item m="1" x="2914"/>
        <item x="1004"/>
        <item m="1" x="2915"/>
        <item m="1" x="2725"/>
        <item x="1006"/>
        <item x="1008"/>
        <item m="1" x="2917"/>
        <item m="1" x="2918"/>
        <item x="1016"/>
        <item x="1018"/>
        <item x="1019"/>
        <item x="1022"/>
        <item x="1023"/>
        <item x="1025"/>
        <item x="1029"/>
        <item x="1033"/>
        <item x="1038"/>
        <item x="1039"/>
        <item x="1042"/>
        <item x="1044"/>
        <item x="1046"/>
        <item x="1050"/>
        <item x="1051"/>
        <item x="1054"/>
        <item x="1058"/>
        <item x="1061"/>
        <item x="1062"/>
        <item m="1" x="2732"/>
        <item x="1071"/>
        <item m="1" x="3053"/>
        <item m="1" x="3054"/>
        <item x="1073"/>
        <item x="1077"/>
        <item x="1079"/>
        <item x="1086"/>
        <item x="1087"/>
        <item m="1" x="2924"/>
        <item x="1089"/>
        <item x="1090"/>
        <item x="1093"/>
        <item x="1094"/>
        <item m="1" x="2733"/>
        <item x="1097"/>
        <item m="1" x="4227"/>
        <item x="1098"/>
        <item m="1" x="3826"/>
        <item x="1100"/>
        <item m="1" x="3598"/>
        <item x="1101"/>
        <item x="1102"/>
        <item x="1103"/>
        <item x="1104"/>
        <item m="1" x="3827"/>
        <item x="1106"/>
        <item m="1" x="4228"/>
        <item x="1107"/>
        <item m="1" x="4494"/>
        <item x="1108"/>
        <item m="1" x="4229"/>
        <item m="1" x="3600"/>
        <item m="1" x="4230"/>
        <item x="1109"/>
        <item m="1" x="3601"/>
        <item m="1" x="3602"/>
        <item x="1110"/>
        <item m="1" x="3828"/>
        <item x="1111"/>
        <item x="1112"/>
        <item x="1113"/>
        <item m="1" x="4231"/>
        <item x="1115"/>
        <item x="1116"/>
        <item m="1" x="5012"/>
        <item x="1117"/>
        <item x="1120"/>
        <item m="1" x="3603"/>
        <item m="1" x="3450"/>
        <item x="1121"/>
        <item m="1" x="3451"/>
        <item m="1" x="3604"/>
        <item m="1" x="3605"/>
        <item x="1122"/>
        <item x="1123"/>
        <item m="1" x="5533"/>
        <item x="1124"/>
        <item x="1126"/>
        <item m="1" x="3606"/>
        <item m="1" x="3452"/>
        <item x="1128"/>
        <item m="1" x="2927"/>
        <item x="1129"/>
        <item x="1130"/>
        <item x="1131"/>
        <item x="1133"/>
        <item m="1" x="3453"/>
        <item m="1" x="2734"/>
        <item m="1" x="3454"/>
        <item m="1" x="2735"/>
        <item x="1134"/>
        <item m="1" x="3455"/>
        <item m="1" x="3456"/>
        <item m="1" x="3607"/>
        <item m="1" x="4232"/>
        <item m="1" x="3608"/>
        <item m="1" x="3457"/>
        <item m="1" x="3458"/>
        <item m="1" x="3829"/>
        <item m="1" x="3459"/>
        <item x="1139"/>
        <item x="1141"/>
        <item m="1" x="4233"/>
        <item m="1" x="3609"/>
        <item x="1142"/>
        <item x="1144"/>
        <item m="1" x="5013"/>
        <item m="1" x="3460"/>
        <item m="1" x="5014"/>
        <item m="1" x="3610"/>
        <item m="1" x="5015"/>
        <item x="1146"/>
        <item m="1" x="3461"/>
        <item m="1" x="4234"/>
        <item m="1" x="5016"/>
        <item m="1" x="3462"/>
        <item m="1" x="3136"/>
        <item m="1" x="3463"/>
        <item m="1" x="3830"/>
        <item m="1" x="3611"/>
        <item m="1" x="3464"/>
        <item m="1" x="4236"/>
        <item m="1" x="3465"/>
        <item m="1" x="3612"/>
        <item m="1" x="4333"/>
        <item m="1" x="3466"/>
        <item x="1151"/>
        <item x="1152"/>
        <item x="1153"/>
        <item m="1" x="3467"/>
        <item m="1" x="3613"/>
        <item m="1" x="3137"/>
        <item m="1" x="3614"/>
        <item m="1" x="5535"/>
        <item m="1" x="3615"/>
        <item m="1" x="3616"/>
        <item m="1" x="3617"/>
        <item x="1158"/>
        <item m="1" x="3468"/>
        <item m="1" x="3618"/>
        <item m="1" x="5536"/>
        <item m="1" x="3619"/>
        <item m="1" x="3138"/>
        <item x="1162"/>
        <item m="1" x="3139"/>
        <item m="1" x="3140"/>
        <item x="1164"/>
        <item m="1" x="3469"/>
        <item x="1165"/>
        <item m="1" x="3141"/>
        <item m="1" x="3620"/>
        <item m="1" x="3470"/>
        <item m="1" x="5537"/>
        <item m="1" x="3832"/>
        <item m="1" x="3472"/>
        <item x="1170"/>
        <item m="1" x="3621"/>
        <item m="1" x="3622"/>
        <item m="1" x="3473"/>
        <item m="1" x="2739"/>
        <item m="1" x="3624"/>
        <item m="1" x="5538"/>
        <item m="1" x="5177"/>
        <item x="1181"/>
        <item m="1" x="3625"/>
        <item m="1" x="3474"/>
        <item m="1" x="3475"/>
        <item m="1" x="5540"/>
        <item m="1" x="5541"/>
        <item x="1185"/>
        <item m="1" x="3626"/>
        <item m="1" x="5542"/>
        <item m="1" x="3144"/>
        <item m="1" x="3145"/>
        <item m="1" x="5595"/>
        <item m="1" x="3477"/>
        <item m="1" x="3146"/>
        <item x="51"/>
        <item x="56"/>
        <item m="1" x="3999"/>
        <item m="1" x="3538"/>
        <item m="1" x="4017"/>
        <item m="1" x="3540"/>
        <item m="1" x="3333"/>
        <item m="1" x="2644"/>
        <item m="1" x="3667"/>
        <item m="1" x="4580"/>
        <item m="1" x="4581"/>
        <item m="1" x="4582"/>
        <item m="1" x="3105"/>
        <item m="1" x="3937"/>
        <item m="1" x="2685"/>
        <item x="796"/>
        <item x="872"/>
        <item m="1" x="4235"/>
        <item m="1" x="5534"/>
        <item m="1" x="4237"/>
        <item x="1156"/>
        <item x="1159"/>
        <item m="1" x="3831"/>
        <item x="1163"/>
        <item m="1" x="4238"/>
        <item m="1" x="4239"/>
        <item x="1169"/>
        <item m="1" x="2737"/>
        <item m="1" x="4495"/>
        <item m="1" x="3142"/>
        <item m="1" x="5539"/>
        <item m="1" x="4240"/>
        <item x="1183"/>
        <item m="1" x="3627"/>
        <item m="1" x="3476"/>
        <item m="1" x="5543"/>
        <item m="1" x="5017"/>
        <item m="1" x="5018"/>
        <item m="1" x="3147"/>
        <item m="1" x="5019"/>
        <item m="1" x="3148"/>
        <item m="1" x="3478"/>
        <item m="1" x="3479"/>
        <item m="1" x="3628"/>
        <item m="1" x="3149"/>
        <item m="1" x="3833"/>
        <item m="1" x="3480"/>
        <item m="1" x="3481"/>
        <item m="1" x="4242"/>
        <item x="1201"/>
        <item m="1" x="3483"/>
        <item m="1" x="3484"/>
        <item m="1" x="4243"/>
        <item m="1" x="2929"/>
        <item m="1" x="3486"/>
        <item m="1" x="3487"/>
        <item m="1" x="3629"/>
        <item m="1" x="4244"/>
        <item m="1" x="5178"/>
        <item m="1" x="4245"/>
        <item m="1" x="3150"/>
        <item m="1" x="4246"/>
        <item m="1" x="5179"/>
        <item m="1" x="3151"/>
        <item m="1" x="3488"/>
        <item m="1" x="3630"/>
        <item x="1212"/>
        <item m="1" x="4496"/>
        <item m="1" x="3836"/>
        <item m="1" x="3153"/>
        <item m="1" x="3489"/>
        <item m="1" x="3154"/>
        <item m="1" x="5180"/>
        <item m="1" x="3155"/>
        <item m="1" x="3056"/>
        <item m="1" x="3156"/>
        <item x="27"/>
        <item x="35"/>
        <item x="40"/>
        <item x="43"/>
        <item x="45"/>
        <item x="46"/>
        <item x="54"/>
        <item x="58"/>
        <item x="60"/>
        <item x="70"/>
        <item x="94"/>
        <item x="102"/>
        <item m="1" x="4010"/>
        <item x="167"/>
        <item x="178"/>
        <item m="1" x="2799"/>
        <item m="1" x="4019"/>
        <item x="237"/>
        <item x="296"/>
        <item x="300"/>
        <item m="1" x="4570"/>
        <item x="338"/>
        <item x="341"/>
        <item m="1" x="3668"/>
        <item m="1" x="3104"/>
        <item m="1" x="4049"/>
        <item m="1" x="4050"/>
        <item m="1" x="3932"/>
        <item m="1" x="3670"/>
        <item x="391"/>
        <item m="1" x="3366"/>
        <item m="1" x="5060"/>
        <item x="457"/>
        <item x="470"/>
        <item x="495"/>
        <item m="1" x="3371"/>
        <item m="1" x="5085"/>
        <item m="1" x="3680"/>
        <item x="619"/>
        <item x="633"/>
        <item x="648"/>
        <item m="1" x="3559"/>
        <item x="756"/>
        <item m="1" x="4415"/>
        <item x="760"/>
        <item m="1" x="4437"/>
        <item m="1" x="4438"/>
        <item m="1" x="2900"/>
        <item m="1" x="4153"/>
        <item m="1" x="5153"/>
        <item x="888"/>
        <item m="1" x="3127"/>
        <item m="1" x="5161"/>
        <item m="1" x="3130"/>
        <item x="947"/>
        <item m="1" x="4210"/>
        <item m="1" x="4211"/>
        <item m="1" x="5173"/>
        <item m="1" x="4213"/>
        <item m="1" x="4215"/>
        <item x="1068"/>
        <item m="1" x="3447"/>
        <item m="1" x="3448"/>
        <item m="1" x="3449"/>
        <item x="1075"/>
        <item x="1080"/>
        <item x="1081"/>
        <item x="1082"/>
        <item x="1085"/>
        <item x="1088"/>
        <item m="1" x="4223"/>
        <item x="1105"/>
        <item x="1119"/>
        <item m="1" x="2925"/>
        <item m="1" x="2926"/>
        <item x="1125"/>
        <item x="1127"/>
        <item x="1136"/>
        <item x="1137"/>
        <item x="1138"/>
        <item x="1140"/>
        <item x="1143"/>
        <item x="1150"/>
        <item x="1160"/>
        <item x="1166"/>
        <item x="1167"/>
        <item x="1175"/>
        <item x="1179"/>
        <item x="1180"/>
        <item x="1182"/>
        <item m="1" x="3143"/>
        <item m="1" x="4241"/>
        <item x="1203"/>
        <item x="1204"/>
        <item x="1206"/>
        <item m="1" x="3490"/>
        <item m="1" x="3157"/>
        <item m="1" x="3057"/>
        <item x="1216"/>
        <item x="1217"/>
        <item m="1" x="3058"/>
        <item m="1" x="3491"/>
        <item m="1" x="3158"/>
        <item m="1" x="2930"/>
        <item x="1219"/>
        <item m="1" x="2931"/>
        <item m="1" x="3059"/>
        <item m="1" x="3159"/>
        <item m="1" x="3160"/>
        <item x="1229"/>
        <item m="1" x="3492"/>
        <item m="1" x="2932"/>
        <item m="1" x="3837"/>
        <item m="1" x="2933"/>
        <item m="1" x="2934"/>
        <item m="1" x="2935"/>
        <item m="1" x="3493"/>
        <item m="1" x="3060"/>
        <item x="1235"/>
        <item m="1" x="5020"/>
        <item m="1" x="3164"/>
        <item m="1" x="5021"/>
        <item m="1" x="3494"/>
        <item m="1" x="2936"/>
        <item m="1" x="2937"/>
        <item m="1" x="2938"/>
        <item m="1" x="2939"/>
        <item m="1" x="3495"/>
        <item m="1" x="2940"/>
        <item m="1" x="3632"/>
        <item m="1" x="5022"/>
        <item m="1" x="3165"/>
        <item m="1" x="3496"/>
        <item x="1238"/>
        <item m="1" x="3061"/>
        <item x="1240"/>
        <item m="1" x="2941"/>
        <item x="1242"/>
        <item x="1243"/>
        <item m="1" x="2942"/>
        <item x="1244"/>
        <item m="1" x="2943"/>
        <item m="1" x="4499"/>
        <item m="1" x="2944"/>
        <item m="1" x="3839"/>
        <item m="1" x="2945"/>
        <item m="1" x="3633"/>
        <item x="1246"/>
        <item x="1247"/>
        <item m="1" x="3062"/>
        <item m="1" x="3063"/>
        <item m="1" x="5023"/>
        <item m="1" x="2946"/>
        <item m="1" x="2947"/>
        <item m="1" x="2948"/>
        <item x="1263"/>
        <item x="1264"/>
        <item m="1" x="2949"/>
        <item m="1" x="2950"/>
        <item x="1266"/>
        <item m="1" x="2951"/>
        <item x="1268"/>
        <item x="1269"/>
        <item m="1" x="3635"/>
        <item m="1" x="3840"/>
        <item m="1" x="3064"/>
        <item m="1" x="3636"/>
        <item m="1" x="3497"/>
        <item m="1" x="3166"/>
        <item x="1282"/>
        <item m="1" x="2952"/>
        <item x="1283"/>
        <item m="1" x="3065"/>
        <item x="1284"/>
        <item m="1" x="5181"/>
        <item x="1287"/>
        <item x="1288"/>
        <item x="7"/>
        <item m="1" x="3993"/>
        <item x="13"/>
        <item x="20"/>
        <item m="1" x="3317"/>
        <item m="1" x="3995"/>
        <item m="1" x="3996"/>
        <item x="38"/>
        <item x="39"/>
        <item x="41"/>
        <item x="42"/>
        <item m="1" x="3911"/>
        <item m="1" x="3324"/>
        <item x="90"/>
        <item x="91"/>
        <item m="1" x="3652"/>
        <item x="97"/>
        <item x="107"/>
        <item m="1" x="2792"/>
        <item x="112"/>
        <item x="116"/>
        <item x="125"/>
        <item x="128"/>
        <item x="129"/>
        <item x="131"/>
        <item x="144"/>
        <item x="145"/>
        <item x="150"/>
        <item x="153"/>
        <item m="1" x="2634"/>
        <item x="154"/>
        <item x="165"/>
        <item m="1" x="3656"/>
        <item x="174"/>
        <item x="176"/>
        <item x="187"/>
        <item x="200"/>
        <item m="1" x="3031"/>
        <item x="209"/>
        <item x="210"/>
        <item x="211"/>
        <item m="1" x="4544"/>
        <item m="1" x="4546"/>
        <item m="1" x="3032"/>
        <item m="1" x="4552"/>
        <item x="247"/>
        <item m="1" x="3095"/>
        <item m="1" x="3096"/>
        <item m="1" x="3097"/>
        <item m="1" x="3098"/>
        <item m="1" x="3099"/>
        <item x="270"/>
        <item x="278"/>
        <item x="280"/>
        <item x="281"/>
        <item x="282"/>
        <item x="294"/>
        <item m="1" x="4567"/>
        <item x="310"/>
        <item x="312"/>
        <item x="315"/>
        <item m="1" x="3345"/>
        <item m="1" x="3664"/>
        <item x="379"/>
        <item x="385"/>
        <item x="398"/>
        <item m="1" x="2655"/>
        <item m="1" x="2656"/>
        <item m="1" x="2657"/>
        <item m="1" x="2658"/>
        <item m="1" x="2659"/>
        <item m="1" x="2660"/>
        <item m="1" x="2661"/>
        <item m="1" x="2662"/>
        <item m="1" x="2663"/>
        <item m="1" x="2664"/>
        <item m="1" x="2665"/>
        <item m="1" x="2666"/>
        <item m="1" x="2667"/>
        <item m="1" x="2668"/>
        <item m="1" x="2670"/>
        <item m="1" x="3547"/>
        <item m="1" x="4590"/>
        <item m="1" x="4591"/>
        <item m="1" x="4593"/>
        <item m="1" x="4596"/>
        <item x="453"/>
        <item m="1" x="2839"/>
        <item m="1" x="4598"/>
        <item x="458"/>
        <item x="461"/>
        <item m="1" x="4599"/>
        <item x="466"/>
        <item x="467"/>
        <item x="468"/>
        <item x="469"/>
        <item x="472"/>
        <item x="475"/>
        <item x="477"/>
        <item x="486"/>
        <item x="488"/>
        <item x="492"/>
        <item m="1" x="4611"/>
        <item m="1" x="3550"/>
        <item m="1" x="4613"/>
        <item x="509"/>
        <item m="1" x="2681"/>
        <item m="1" x="2847"/>
        <item x="521"/>
        <item m="1" x="3554"/>
        <item x="589"/>
        <item x="597"/>
        <item m="1" x="4391"/>
        <item m="1" x="4392"/>
        <item m="1" x="4393"/>
        <item m="1" x="4394"/>
        <item m="1" x="3682"/>
        <item x="629"/>
        <item x="632"/>
        <item m="1" x="3683"/>
        <item m="1" x="3684"/>
        <item x="636"/>
        <item x="640"/>
        <item x="660"/>
        <item x="741"/>
        <item m="1" x="4410"/>
        <item m="1" x="4411"/>
        <item m="1" x="4412"/>
        <item m="1" x="4413"/>
        <item m="1" x="4113"/>
        <item m="1" x="4114"/>
        <item m="1" x="2690"/>
        <item m="1" x="2691"/>
        <item x="791"/>
        <item x="882"/>
        <item x="910"/>
        <item x="911"/>
        <item m="1" x="2719"/>
        <item x="973"/>
        <item m="1" x="3904"/>
        <item m="1" x="3438"/>
        <item m="1" x="3439"/>
        <item m="1" x="3905"/>
        <item m="1" x="3440"/>
        <item m="1" x="3441"/>
        <item m="1" x="2720"/>
        <item m="1" x="3442"/>
        <item m="1" x="2721"/>
        <item m="1" x="3443"/>
        <item m="1" x="3049"/>
        <item m="1" x="3050"/>
        <item m="1" x="3444"/>
        <item x="986"/>
        <item x="987"/>
        <item m="1" x="4478"/>
        <item x="1000"/>
        <item m="1" x="2919"/>
        <item m="1" x="2920"/>
        <item x="1032"/>
        <item m="1" x="2729"/>
        <item m="1" x="2730"/>
        <item x="1053"/>
        <item x="1067"/>
        <item x="1069"/>
        <item x="1076"/>
        <item x="1114"/>
        <item x="1118"/>
        <item x="1132"/>
        <item m="1" x="3985"/>
        <item x="1147"/>
        <item x="1149"/>
        <item x="1161"/>
        <item m="1" x="3055"/>
        <item x="1168"/>
        <item x="1171"/>
        <item x="1172"/>
        <item m="1" x="3623"/>
        <item x="1173"/>
        <item x="1174"/>
        <item x="1176"/>
        <item x="1177"/>
        <item x="1178"/>
        <item m="1" x="2738"/>
        <item x="1184"/>
        <item x="1186"/>
        <item x="1187"/>
        <item x="1188"/>
        <item x="1190"/>
        <item x="1191"/>
        <item x="1193"/>
        <item x="1194"/>
        <item x="1195"/>
        <item x="1196"/>
        <item x="1198"/>
        <item x="1199"/>
        <item m="1" x="2928"/>
        <item x="1202"/>
        <item m="1" x="3482"/>
        <item m="1" x="3834"/>
        <item x="1205"/>
        <item m="1" x="3485"/>
        <item m="1" x="3835"/>
        <item m="1" x="2740"/>
        <item x="1207"/>
        <item x="1208"/>
        <item x="1209"/>
        <item x="1210"/>
        <item m="1" x="4247"/>
        <item m="1" x="2741"/>
        <item x="1211"/>
        <item m="1" x="3152"/>
        <item x="1214"/>
        <item m="1" x="2742"/>
        <item x="1218"/>
        <item x="1220"/>
        <item x="1221"/>
        <item x="1222"/>
        <item x="1223"/>
        <item x="1225"/>
        <item x="1226"/>
        <item x="1227"/>
        <item x="1228"/>
        <item x="1230"/>
        <item m="1" x="3161"/>
        <item m="1" x="3162"/>
        <item x="1231"/>
        <item x="1232"/>
        <item x="1233"/>
        <item m="1" x="4248"/>
        <item m="1" x="4497"/>
        <item m="1" x="3838"/>
        <item x="1236"/>
        <item x="1237"/>
        <item x="1239"/>
        <item m="1" x="4249"/>
        <item m="1" x="4498"/>
        <item x="1245"/>
        <item m="1" x="4250"/>
        <item x="1249"/>
        <item x="1250"/>
        <item x="1251"/>
        <item x="1252"/>
        <item m="1" x="3634"/>
        <item x="1253"/>
        <item x="1255"/>
        <item x="1256"/>
        <item x="1258"/>
        <item x="1260"/>
        <item m="1" x="4251"/>
        <item x="1261"/>
        <item x="1262"/>
        <item x="1265"/>
        <item x="1267"/>
        <item m="1" x="4252"/>
        <item x="1270"/>
        <item x="1271"/>
        <item x="1272"/>
        <item x="1273"/>
        <item x="1274"/>
        <item x="1275"/>
        <item x="1276"/>
        <item x="1277"/>
        <item x="1278"/>
        <item x="1279"/>
        <item m="1" x="4253"/>
        <item x="1281"/>
        <item x="1285"/>
        <item x="1286"/>
        <item m="1" x="4254"/>
        <item x="1289"/>
        <item x="1290"/>
        <item x="1291"/>
        <item x="1292"/>
        <item m="1" x="5024"/>
        <item m="1" x="3167"/>
        <item x="1293"/>
        <item m="1" x="3066"/>
        <item m="1" x="4255"/>
        <item x="1294"/>
        <item m="1" x="5025"/>
        <item m="1" x="3841"/>
        <item m="1" x="4500"/>
        <item m="1" x="4256"/>
        <item m="1" x="3986"/>
        <item m="1" x="3842"/>
        <item m="1" x="5026"/>
        <item m="1" x="4257"/>
        <item m="1" x="5027"/>
        <item m="1" x="3499"/>
        <item m="1" x="3843"/>
        <item m="1" x="3067"/>
        <item m="1" x="4258"/>
        <item m="1" x="2953"/>
        <item m="1" x="2954"/>
        <item m="1" x="5028"/>
        <item m="1" x="5029"/>
        <item m="1" x="3068"/>
        <item m="1" x="5030"/>
        <item m="1" x="2744"/>
        <item m="1" x="3069"/>
        <item m="1" x="2745"/>
        <item x="1299"/>
        <item x="1300"/>
        <item x="1301"/>
        <item m="1" x="3844"/>
        <item m="1" x="2747"/>
        <item m="1" x="4259"/>
        <item m="1" x="4260"/>
        <item x="1305"/>
        <item m="1" x="4261"/>
        <item x="1306"/>
        <item x="1307"/>
        <item m="1" x="4262"/>
        <item m="1" x="2955"/>
        <item m="1" x="2748"/>
        <item m="1" x="4263"/>
        <item x="1309"/>
        <item m="1" x="2749"/>
        <item m="1" x="2750"/>
        <item x="1311"/>
        <item m="1" x="2751"/>
        <item m="1" x="2752"/>
        <item x="1313"/>
        <item m="1" x="2753"/>
        <item m="1" x="2957"/>
        <item x="1314"/>
        <item m="1" x="3168"/>
        <item m="1" x="2754"/>
        <item m="1" x="2755"/>
        <item m="1" x="2958"/>
        <item m="1" x="2959"/>
        <item m="1" x="2756"/>
        <item x="1320"/>
        <item x="1321"/>
        <item m="1" x="3500"/>
        <item x="1323"/>
        <item m="1" x="2960"/>
        <item m="1" x="2757"/>
        <item m="1" x="3501"/>
        <item x="1324"/>
        <item m="1" x="2758"/>
        <item m="1" x="3502"/>
        <item m="1" x="2961"/>
        <item m="1" x="2759"/>
        <item m="1" x="3169"/>
        <item x="1330"/>
        <item m="1" x="3070"/>
        <item m="1" x="2628"/>
        <item x="64"/>
        <item m="1" x="4268"/>
        <item m="1" x="3325"/>
        <item m="1" x="4000"/>
        <item m="1" x="4338"/>
        <item m="1" x="4002"/>
        <item x="104"/>
        <item x="110"/>
        <item m="1" x="4009"/>
        <item x="113"/>
        <item m="1" x="4341"/>
        <item m="1" x="3913"/>
        <item m="1" x="4342"/>
        <item x="138"/>
        <item m="1" x="3328"/>
        <item m="1" x="4344"/>
        <item m="1" x="2796"/>
        <item x="159"/>
        <item x="160"/>
        <item m="1" x="2635"/>
        <item x="173"/>
        <item m="1" x="3657"/>
        <item m="1" x="3332"/>
        <item m="1" x="4351"/>
        <item x="215"/>
        <item m="1" x="4270"/>
        <item x="225"/>
        <item m="1" x="4353"/>
        <item m="1" x="4354"/>
        <item m="1" x="4272"/>
        <item m="1" x="4273"/>
        <item m="1" x="2645"/>
        <item x="251"/>
        <item m="1" x="2646"/>
        <item m="1" x="4276"/>
        <item x="286"/>
        <item x="298"/>
        <item m="1" x="3344"/>
        <item x="321"/>
        <item x="326"/>
        <item m="1" x="4040"/>
        <item m="1" x="3040"/>
        <item m="1" x="3354"/>
        <item m="1" x="3355"/>
        <item m="1" x="2820"/>
        <item m="1" x="2822"/>
        <item m="1" x="4042"/>
        <item m="1" x="4043"/>
        <item m="1" x="2669"/>
        <item x="434"/>
        <item x="438"/>
        <item m="1" x="2675"/>
        <item m="1" x="3935"/>
        <item m="1" x="4366"/>
        <item m="1" x="3369"/>
        <item x="456"/>
        <item x="464"/>
        <item m="1" x="3675"/>
        <item x="498"/>
        <item m="1" x="2678"/>
        <item x="499"/>
        <item x="500"/>
        <item x="504"/>
        <item m="1" x="3551"/>
        <item m="1" x="4373"/>
        <item m="1" x="4374"/>
        <item m="1" x="4375"/>
        <item m="1" x="4376"/>
        <item m="1" x="4377"/>
        <item m="1" x="4378"/>
        <item m="1" x="4379"/>
        <item m="1" x="4380"/>
        <item m="1" x="4381"/>
        <item m="1" x="4382"/>
        <item m="1" x="4383"/>
        <item m="1" x="4384"/>
        <item m="1" x="4385"/>
        <item m="1" x="4386"/>
        <item m="1" x="4388"/>
        <item x="526"/>
        <item x="528"/>
        <item x="529"/>
        <item x="530"/>
        <item x="532"/>
        <item x="534"/>
        <item x="535"/>
        <item x="539"/>
        <item x="540"/>
        <item x="543"/>
        <item x="544"/>
        <item x="546"/>
        <item x="550"/>
        <item x="551"/>
        <item x="554"/>
        <item x="557"/>
        <item x="558"/>
        <item x="561"/>
        <item x="563"/>
        <item x="567"/>
        <item x="569"/>
        <item x="571"/>
        <item x="572"/>
        <item x="574"/>
        <item x="578"/>
        <item x="579"/>
        <item x="593"/>
        <item m="1" x="3557"/>
        <item x="602"/>
        <item m="1" x="3376"/>
        <item m="1" x="4399"/>
        <item m="1" x="3560"/>
        <item x="745"/>
        <item x="751"/>
        <item m="1" x="2871"/>
        <item x="773"/>
        <item m="1" x="3571"/>
        <item x="792"/>
        <item m="1" x="3120"/>
        <item m="1" x="3121"/>
        <item m="1" x="4441"/>
        <item m="1" x="3124"/>
        <item m="1" x="4156"/>
        <item m="1" x="3432"/>
        <item m="1" x="2975"/>
        <item m="1" x="4185"/>
        <item m="1" x="3590"/>
        <item m="1" x="4199"/>
        <item m="1" x="4204"/>
        <item m="1" x="4205"/>
        <item m="1" x="3591"/>
        <item x="1041"/>
        <item m="1" x="3471"/>
        <item x="1192"/>
        <item m="1" x="3631"/>
        <item x="1248"/>
        <item m="1" x="3503"/>
        <item x="1333"/>
        <item x="1338"/>
        <item m="1" x="2761"/>
        <item m="1" x="3071"/>
        <item m="1" x="2762"/>
        <item x="1340"/>
        <item m="1" x="3987"/>
        <item m="1" x="3072"/>
        <item m="1" x="4264"/>
        <item m="1" x="3073"/>
        <item m="1" x="3074"/>
        <item m="1" x="3075"/>
        <item x="1344"/>
        <item m="1" x="2962"/>
        <item x="1345"/>
        <item x="1347"/>
        <item m="1" x="2763"/>
        <item m="1" x="2764"/>
        <item m="1" x="3170"/>
        <item m="1" x="2765"/>
        <item m="1" x="2766"/>
        <item m="1" x="3171"/>
        <item m="1" x="2963"/>
        <item m="1" x="3172"/>
        <item m="1" x="2964"/>
        <item m="1" x="3076"/>
        <item m="1" x="3077"/>
        <item m="1" x="3173"/>
        <item m="1" x="2767"/>
        <item x="1352"/>
        <item m="1" x="2965"/>
        <item m="1" x="2966"/>
        <item x="1353"/>
        <item m="1" x="2968"/>
        <item m="1" x="3872"/>
        <item x="1358"/>
        <item m="1" x="4501"/>
        <item m="1" x="2969"/>
        <item m="1" x="2970"/>
        <item x="1362"/>
        <item m="1" x="3506"/>
        <item m="1" x="2769"/>
        <item m="1" x="2770"/>
        <item m="1" x="2771"/>
        <item m="1" x="2971"/>
        <item m="1" x="2772"/>
        <item m="1" x="3078"/>
        <item m="1" x="2972"/>
        <item m="1" x="3079"/>
        <item m="1" x="2973"/>
        <item m="1" x="2773"/>
        <item x="1366"/>
        <item m="1" x="4265"/>
        <item x="1367"/>
        <item x="1368"/>
        <item m="1" x="4502"/>
        <item x="1374"/>
        <item x="1376"/>
        <item x="1382"/>
        <item x="1384"/>
        <item x="1385"/>
        <item x="1388"/>
        <item m="1" x="3910"/>
        <item x="1389"/>
        <item x="1390"/>
        <item x="1395"/>
        <item x="1396"/>
        <item x="1397"/>
        <item m="1" x="3873"/>
        <item x="1407"/>
        <item x="1420"/>
        <item x="1423"/>
        <item x="1425"/>
        <item x="1426"/>
        <item m="1" x="2977"/>
        <item x="1427"/>
        <item m="1" x="3874"/>
        <item x="1428"/>
        <item x="1429"/>
        <item x="1430"/>
        <item x="1432"/>
        <item m="1" x="3875"/>
        <item x="1433"/>
        <item x="1434"/>
        <item x="1435"/>
        <item x="1436"/>
        <item m="1" x="3988"/>
        <item x="1437"/>
        <item x="1438"/>
        <item m="1" x="3507"/>
        <item x="1441"/>
        <item m="1" x="2978"/>
        <item m="1" x="3508"/>
        <item x="1444"/>
        <item x="1445"/>
        <item x="1446"/>
        <item x="1447"/>
        <item m="1" x="4503"/>
        <item m="1" x="2979"/>
        <item x="1449"/>
        <item x="1450"/>
        <item m="1" x="2980"/>
        <item m="1" x="3080"/>
        <item x="1454"/>
        <item x="1455"/>
        <item x="1456"/>
        <item x="1457"/>
        <item x="1458"/>
        <item x="1459"/>
        <item x="1460"/>
        <item x="1463"/>
        <item x="1465"/>
        <item m="1" x="3876"/>
        <item x="1467"/>
        <item x="1468"/>
        <item m="1" x="4504"/>
        <item m="1" x="3509"/>
        <item x="1472"/>
        <item m="1" x="4334"/>
        <item x="1473"/>
        <item x="1477"/>
        <item x="1479"/>
        <item x="1482"/>
        <item x="1484"/>
        <item x="3"/>
        <item x="5"/>
        <item x="9"/>
        <item x="12"/>
        <item x="15"/>
        <item x="21"/>
        <item x="50"/>
        <item x="75"/>
        <item x="80"/>
        <item x="82"/>
        <item x="92"/>
        <item x="95"/>
        <item x="98"/>
        <item x="120"/>
        <item x="126"/>
        <item m="1" x="4013"/>
        <item x="135"/>
        <item x="147"/>
        <item x="152"/>
        <item x="156"/>
        <item m="1" x="4020"/>
        <item m="1" x="4021"/>
        <item x="206"/>
        <item x="208"/>
        <item m="1" x="2804"/>
        <item m="1" x="2805"/>
        <item m="1" x="2806"/>
        <item m="1" x="2807"/>
        <item m="1" x="2808"/>
        <item m="1" x="2809"/>
        <item m="1" x="2810"/>
        <item m="1" x="2811"/>
        <item x="220"/>
        <item x="223"/>
        <item x="238"/>
        <item x="241"/>
        <item x="253"/>
        <item x="284"/>
        <item x="290"/>
        <item x="291"/>
        <item x="293"/>
        <item x="295"/>
        <item x="299"/>
        <item x="320"/>
        <item x="327"/>
        <item x="334"/>
        <item x="335"/>
        <item m="1" x="2650"/>
        <item m="1" x="4041"/>
        <item x="365"/>
        <item x="373"/>
        <item m="1" x="4046"/>
        <item m="1" x="4048"/>
        <item m="1" x="3359"/>
        <item x="414"/>
        <item x="424"/>
        <item x="430"/>
        <item x="465"/>
        <item x="473"/>
        <item x="478"/>
        <item x="480"/>
        <item x="487"/>
        <item x="501"/>
        <item m="1" x="3678"/>
        <item x="524"/>
        <item x="527"/>
        <item x="531"/>
        <item x="533"/>
        <item x="536"/>
        <item x="537"/>
        <item x="538"/>
        <item x="541"/>
        <item x="545"/>
        <item x="547"/>
        <item x="548"/>
        <item x="549"/>
        <item x="552"/>
        <item x="553"/>
        <item x="555"/>
        <item x="556"/>
        <item x="559"/>
        <item x="560"/>
        <item x="562"/>
        <item x="564"/>
        <item x="565"/>
        <item x="566"/>
        <item x="568"/>
        <item x="570"/>
        <item x="573"/>
        <item x="575"/>
        <item x="576"/>
        <item x="577"/>
        <item x="580"/>
        <item x="581"/>
        <item x="582"/>
        <item x="583"/>
        <item x="596"/>
        <item x="625"/>
        <item m="1" x="3944"/>
        <item x="652"/>
        <item x="653"/>
        <item x="654"/>
        <item m="1" x="3383"/>
        <item x="663"/>
        <item x="669"/>
        <item x="683"/>
        <item x="684"/>
        <item x="692"/>
        <item m="1" x="3946"/>
        <item x="726"/>
        <item m="1" x="3389"/>
        <item x="742"/>
        <item m="1" x="3399"/>
        <item m="1" x="3715"/>
        <item m="1" x="3744"/>
        <item x="956"/>
        <item m="1" x="2715"/>
        <item x="978"/>
        <item x="1254"/>
        <item x="1259"/>
        <item x="1297"/>
        <item x="1298"/>
        <item x="1302"/>
        <item x="1303"/>
        <item x="1304"/>
        <item x="1310"/>
        <item x="1312"/>
        <item m="1" x="2956"/>
        <item x="1315"/>
        <item x="1316"/>
        <item x="1319"/>
        <item x="1322"/>
        <item m="1" x="3845"/>
        <item m="1" x="3846"/>
        <item m="1" x="3847"/>
        <item m="1" x="3848"/>
        <item m="1" x="3849"/>
        <item m="1" x="3850"/>
        <item m="1" x="3851"/>
        <item m="1" x="3852"/>
        <item m="1" x="3853"/>
        <item m="1" x="3854"/>
        <item m="1" x="3855"/>
        <item m="1" x="3856"/>
        <item m="1" x="3857"/>
        <item x="1325"/>
        <item m="1" x="3858"/>
        <item m="1" x="3859"/>
        <item m="1" x="3860"/>
        <item m="1" x="3861"/>
        <item m="1" x="3862"/>
        <item m="1" x="3863"/>
        <item m="1" x="3864"/>
        <item m="1" x="3865"/>
        <item m="1" x="3866"/>
        <item m="1" x="3867"/>
        <item m="1" x="3868"/>
        <item m="1" x="3869"/>
        <item m="1" x="3870"/>
        <item x="1327"/>
        <item x="1329"/>
        <item m="1" x="3871"/>
        <item x="1332"/>
        <item x="1334"/>
        <item x="1336"/>
        <item x="1339"/>
        <item x="1341"/>
        <item x="1342"/>
        <item x="1349"/>
        <item x="1350"/>
        <item x="1351"/>
        <item x="1355"/>
        <item x="1356"/>
        <item x="1360"/>
        <item x="1365"/>
        <item x="1369"/>
        <item x="1370"/>
        <item x="1371"/>
        <item x="1373"/>
        <item x="1375"/>
        <item x="1380"/>
        <item x="1381"/>
        <item x="1383"/>
        <item x="1394"/>
        <item x="1398"/>
        <item x="1399"/>
        <item x="1408"/>
        <item x="1421"/>
        <item x="1422"/>
        <item x="1431"/>
        <item x="1443"/>
        <item x="1448"/>
        <item x="1461"/>
        <item x="1462"/>
        <item x="1466"/>
        <item x="1474"/>
        <item x="1476"/>
        <item x="1478"/>
        <item x="1480"/>
        <item x="1481"/>
        <item x="1483"/>
        <item m="1" x="2774"/>
        <item x="1487"/>
        <item x="1488"/>
        <item x="1489"/>
        <item m="1" x="3877"/>
        <item x="1490"/>
        <item x="1491"/>
        <item m="1" x="3989"/>
        <item m="1" x="2981"/>
        <item x="1494"/>
        <item m="1" x="3512"/>
        <item x="1495"/>
        <item x="1497"/>
        <item x="1498"/>
        <item x="1499"/>
        <item x="1500"/>
        <item x="1501"/>
        <item x="1502"/>
        <item m="1" x="2982"/>
        <item m="1" x="2983"/>
        <item x="1505"/>
        <item m="1" x="2984"/>
        <item m="1" x="3513"/>
        <item x="1506"/>
        <item x="1507"/>
        <item x="1509"/>
        <item x="1510"/>
        <item m="1" x="2985"/>
        <item x="1511"/>
        <item x="1512"/>
        <item m="1" x="3878"/>
        <item x="1513"/>
        <item x="1514"/>
        <item m="1" x="3081"/>
        <item x="1515"/>
        <item x="1516"/>
        <item m="1" x="3879"/>
        <item m="1" x="3880"/>
        <item m="1" x="2986"/>
        <item x="1518"/>
        <item x="1520"/>
        <item x="1522"/>
        <item m="1" x="3515"/>
        <item x="1523"/>
        <item x="1525"/>
        <item x="1526"/>
        <item x="1527"/>
        <item m="1" x="2775"/>
        <item x="1528"/>
        <item x="1529"/>
        <item m="1" x="3881"/>
        <item x="1530"/>
        <item x="1531"/>
        <item x="1532"/>
        <item x="1533"/>
        <item m="1" x="3882"/>
        <item x="1535"/>
        <item m="1" x="2988"/>
        <item x="1537"/>
        <item m="1" x="3883"/>
        <item x="1540"/>
        <item x="1541"/>
        <item x="1542"/>
        <item x="1543"/>
        <item x="1544"/>
        <item x="1545"/>
        <item x="1547"/>
        <item x="1548"/>
        <item m="1" x="3174"/>
        <item x="1551"/>
        <item m="1" x="3518"/>
        <item x="1553"/>
        <item x="1554"/>
        <item x="1555"/>
        <item m="1" x="4335"/>
        <item x="1556"/>
        <item x="1557"/>
        <item m="1" x="3884"/>
        <item x="1563"/>
        <item m="1" x="3885"/>
        <item m="1" x="3519"/>
        <item x="1565"/>
        <item x="1566"/>
        <item x="1567"/>
        <item x="1568"/>
        <item x="47"/>
        <item m="1" x="2789"/>
        <item m="1" x="3321"/>
        <item x="148"/>
        <item m="1" x="2802"/>
        <item m="1" x="2803"/>
        <item x="331"/>
        <item m="1" x="2825"/>
        <item x="378"/>
        <item x="419"/>
        <item m="1" x="2672"/>
        <item x="445"/>
        <item x="525"/>
        <item m="1" x="3562"/>
        <item x="665"/>
        <item m="1" x="3109"/>
        <item m="1" x="3110"/>
        <item m="1" x="3043"/>
        <item m="1" x="3044"/>
        <item x="668"/>
        <item x="670"/>
        <item x="671"/>
        <item x="675"/>
        <item x="676"/>
        <item x="677"/>
        <item x="678"/>
        <item x="679"/>
        <item x="680"/>
        <item x="681"/>
        <item x="682"/>
        <item x="685"/>
        <item x="686"/>
        <item x="688"/>
        <item x="689"/>
        <item x="690"/>
        <item x="691"/>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7"/>
        <item x="729"/>
        <item x="730"/>
        <item x="731"/>
        <item x="732"/>
        <item x="733"/>
        <item x="734"/>
        <item x="735"/>
        <item x="736"/>
        <item x="1317"/>
        <item x="1318"/>
        <item x="1378"/>
        <item x="1493"/>
        <item x="1517"/>
        <item x="1521"/>
        <item x="1524"/>
        <item m="1" x="2989"/>
        <item x="1559"/>
        <item m="1" x="2991"/>
        <item x="1572"/>
        <item m="1" x="2992"/>
        <item x="1574"/>
        <item x="1575"/>
        <item x="1577"/>
        <item m="1" x="3886"/>
        <item x="1578"/>
        <item m="1" x="2993"/>
        <item m="1" x="2994"/>
        <item m="1" x="3637"/>
        <item x="1586"/>
        <item x="1587"/>
        <item m="1" x="3522"/>
        <item x="1589"/>
        <item x="1591"/>
        <item x="1592"/>
        <item x="1593"/>
        <item x="1594"/>
        <item x="1595"/>
        <item x="1596"/>
        <item x="1597"/>
        <item x="1598"/>
        <item x="1599"/>
        <item x="1601"/>
        <item x="1602"/>
        <item m="1" x="4266"/>
        <item m="1" x="2997"/>
        <item x="1618"/>
        <item m="1" x="2778"/>
        <item m="1" x="2998"/>
        <item x="1620"/>
        <item x="1621"/>
        <item x="1623"/>
        <item x="1625"/>
        <item m="1" x="3523"/>
        <item x="1626"/>
        <item m="1" x="2999"/>
        <item x="1627"/>
        <item m="1" x="3083"/>
        <item x="1628"/>
        <item x="1629"/>
        <item x="1630"/>
        <item m="1" x="3524"/>
        <item m="1" x="3638"/>
        <item x="6"/>
        <item x="8"/>
        <item m="1" x="3092"/>
        <item x="61"/>
        <item x="77"/>
        <item m="1" x="2790"/>
        <item m="1" x="3651"/>
        <item x="117"/>
        <item m="1" x="3028"/>
        <item x="127"/>
        <item x="141"/>
        <item x="142"/>
        <item x="149"/>
        <item m="1" x="3329"/>
        <item x="161"/>
        <item x="171"/>
        <item x="181"/>
        <item m="1" x="2642"/>
        <item x="195"/>
        <item x="196"/>
        <item x="197"/>
        <item m="1" x="2813"/>
        <item x="235"/>
        <item m="1" x="3339"/>
        <item x="277"/>
        <item m="1" x="3038"/>
        <item x="289"/>
        <item x="292"/>
        <item x="328"/>
        <item x="329"/>
        <item m="1" x="3663"/>
        <item m="1" x="2816"/>
        <item x="337"/>
        <item x="343"/>
        <item x="345"/>
        <item m="1" x="2817"/>
        <item x="364"/>
        <item m="1" x="3669"/>
        <item x="381"/>
        <item x="387"/>
        <item x="405"/>
        <item x="406"/>
        <item x="407"/>
        <item m="1" x="3363"/>
        <item m="1" x="3365"/>
        <item x="437"/>
        <item m="1" x="3674"/>
        <item x="489"/>
        <item m="1" x="3373"/>
        <item m="1" x="2851"/>
        <item m="1" x="3375"/>
        <item x="621"/>
        <item x="622"/>
        <item x="630"/>
        <item x="631"/>
        <item m="1" x="2854"/>
        <item m="1" x="2856"/>
        <item x="655"/>
        <item x="673"/>
        <item x="754"/>
        <item m="1" x="3393"/>
        <item x="778"/>
        <item m="1" x="2883"/>
        <item m="1" x="3967"/>
        <item x="873"/>
        <item m="1" x="3421"/>
        <item m="1" x="3422"/>
        <item m="1" x="3426"/>
        <item m="1" x="3427"/>
        <item x="899"/>
        <item x="922"/>
        <item m="1" x="2910"/>
        <item x="960"/>
        <item x="1012"/>
        <item x="1014"/>
        <item x="1034"/>
        <item x="1197"/>
        <item m="1" x="3498"/>
        <item x="1326"/>
        <item x="1328"/>
        <item x="1335"/>
        <item m="1" x="3504"/>
        <item m="1" x="3505"/>
        <item m="1" x="2967"/>
        <item x="1354"/>
        <item m="1" x="2768"/>
        <item x="1357"/>
        <item x="1359"/>
        <item x="1361"/>
        <item x="1363"/>
        <item m="1" x="2974"/>
        <item x="1372"/>
        <item m="1" x="2976"/>
        <item x="1393"/>
        <item x="1415"/>
        <item x="1419"/>
        <item x="1439"/>
        <item x="1464"/>
        <item x="1470"/>
        <item x="1475"/>
        <item m="1" x="3510"/>
        <item x="1492"/>
        <item m="1" x="3511"/>
        <item x="1496"/>
        <item x="1504"/>
        <item x="1519"/>
        <item m="1" x="2987"/>
        <item m="1" x="3990"/>
        <item x="1534"/>
        <item m="1" x="3517"/>
        <item x="1539"/>
        <item m="1" x="2990"/>
        <item x="1558"/>
        <item x="1561"/>
        <item x="1562"/>
        <item m="1" x="2777"/>
        <item x="1571"/>
        <item m="1" x="3082"/>
        <item x="1573"/>
        <item x="1580"/>
        <item m="1" x="3520"/>
        <item x="1582"/>
        <item m="1" x="2995"/>
        <item x="1585"/>
        <item m="1" x="3521"/>
        <item x="1588"/>
        <item m="1" x="2996"/>
        <item x="1590"/>
        <item x="1600"/>
        <item x="1603"/>
        <item x="1604"/>
        <item x="1605"/>
        <item x="1606"/>
        <item x="1609"/>
        <item x="1610"/>
        <item x="1611"/>
        <item x="1612"/>
        <item x="1613"/>
        <item x="1614"/>
        <item x="1615"/>
        <item x="1616"/>
        <item x="1617"/>
        <item m="1" x="3175"/>
        <item x="1622"/>
        <item x="1631"/>
        <item x="1632"/>
        <item x="1633"/>
        <item x="1634"/>
        <item x="1635"/>
        <item x="1636"/>
        <item x="1637"/>
        <item x="1638"/>
        <item x="1639"/>
        <item x="1640"/>
        <item x="1641"/>
        <item x="1642"/>
        <item x="1643"/>
        <item m="1" x="3000"/>
        <item x="1644"/>
        <item m="1" x="3887"/>
        <item x="1645"/>
        <item m="1" x="3001"/>
        <item x="1646"/>
        <item m="1" x="3002"/>
        <item x="1647"/>
        <item x="1648"/>
        <item x="1649"/>
        <item x="1651"/>
        <item x="1653"/>
        <item x="1654"/>
        <item x="1655"/>
        <item x="1657"/>
        <item x="1659"/>
        <item x="1660"/>
        <item x="1661"/>
        <item x="1662"/>
        <item x="1664"/>
        <item m="1" x="3525"/>
        <item x="1669"/>
        <item x="1670"/>
        <item x="1671"/>
        <item x="1672"/>
        <item x="1673"/>
        <item x="1674"/>
        <item x="1675"/>
        <item m="1" x="3888"/>
        <item x="1676"/>
        <item x="1679"/>
        <item m="1" x="3639"/>
        <item x="1682"/>
        <item m="1" x="3003"/>
        <item x="1683"/>
        <item m="1" x="3004"/>
        <item x="1685"/>
        <item m="1" x="3005"/>
        <item x="1686"/>
        <item x="1687"/>
        <item x="1689"/>
        <item m="1" x="3640"/>
        <item x="1691"/>
        <item x="1692"/>
        <item x="1693"/>
        <item m="1" x="3006"/>
        <item m="1" x="3526"/>
        <item x="1694"/>
        <item x="1696"/>
        <item m="1" x="3527"/>
        <item m="1" x="3007"/>
        <item x="1699"/>
        <item x="1700"/>
        <item m="1" x="3528"/>
        <item m="1" x="3192"/>
        <item x="1702"/>
        <item m="1" x="3197"/>
        <item x="1703"/>
        <item x="1704"/>
        <item x="1706"/>
        <item m="1" x="3009"/>
        <item x="1707"/>
        <item x="1708"/>
        <item x="1709"/>
        <item x="1710"/>
        <item x="1711"/>
        <item x="1713"/>
        <item x="1715"/>
        <item x="1717"/>
        <item x="1718"/>
        <item x="1719"/>
        <item x="1722"/>
        <item x="1726"/>
        <item x="1728"/>
        <item x="1729"/>
        <item x="1733"/>
        <item x="1734"/>
        <item x="1736"/>
        <item x="1738"/>
        <item x="1739"/>
        <item x="1740"/>
        <item x="1741"/>
        <item m="1" x="3641"/>
        <item x="1742"/>
        <item x="1743"/>
        <item x="1744"/>
        <item x="1747"/>
        <item x="1751"/>
        <item x="18"/>
        <item x="24"/>
        <item x="71"/>
        <item m="1" x="2643"/>
        <item x="213"/>
        <item x="297"/>
        <item x="506"/>
        <item x="604"/>
        <item x="617"/>
        <item x="618"/>
        <item x="623"/>
        <item m="1" x="3108"/>
        <item m="1" x="2858"/>
        <item m="1" x="2859"/>
        <item m="1" x="2860"/>
        <item m="1" x="2861"/>
        <item m="1" x="3727"/>
        <item x="912"/>
        <item x="1200"/>
        <item x="1569"/>
        <item x="1570"/>
        <item x="1576"/>
        <item x="1583"/>
        <item x="1584"/>
        <item x="1624"/>
        <item x="1663"/>
        <item x="1665"/>
        <item x="1667"/>
        <item x="1690"/>
        <item x="1731"/>
        <item x="1735"/>
        <item x="1749"/>
        <item x="1750"/>
        <item x="1753"/>
        <item x="1754"/>
        <item x="1757"/>
        <item x="1758"/>
        <item x="1761"/>
        <item x="1762"/>
        <item x="1763"/>
        <item x="1764"/>
        <item m="1" x="3244"/>
        <item x="1767"/>
        <item x="1771"/>
        <item x="1772"/>
        <item x="1774"/>
        <item m="1" x="2780"/>
        <item x="1775"/>
        <item x="1778"/>
        <item x="1780"/>
        <item m="1" x="3889"/>
        <item x="1781"/>
        <item x="1784"/>
        <item x="1786"/>
        <item x="1787"/>
        <item m="1" x="3271"/>
        <item m="1" x="3012"/>
        <item x="1789"/>
        <item x="1790"/>
        <item x="1791"/>
        <item x="19"/>
        <item x="25"/>
        <item x="62"/>
        <item x="99"/>
        <item x="119"/>
        <item x="121"/>
        <item x="168"/>
        <item x="228"/>
        <item x="288"/>
        <item x="301"/>
        <item x="308"/>
        <item m="1" x="2823"/>
        <item x="380"/>
        <item x="382"/>
        <item x="384"/>
        <item x="386"/>
        <item m="1" x="3358"/>
        <item x="390"/>
        <item x="481"/>
        <item x="674"/>
        <item x="970"/>
        <item x="1030"/>
        <item x="1652"/>
        <item x="1705"/>
        <item m="1" x="3008"/>
        <item m="1" x="3084"/>
        <item m="1" x="3529"/>
        <item x="1721"/>
        <item m="1" x="3530"/>
        <item x="1766"/>
        <item x="1768"/>
        <item x="1770"/>
        <item m="1" x="3531"/>
        <item m="1" x="3010"/>
        <item m="1" x="3011"/>
        <item x="1779"/>
        <item x="1782"/>
        <item m="1" x="2781"/>
        <item x="1794"/>
        <item x="1795"/>
        <item x="1796"/>
        <item x="1797"/>
        <item m="1" x="3013"/>
        <item m="1" x="3014"/>
        <item x="1800"/>
        <item x="1801"/>
        <item x="1803"/>
        <item x="1807"/>
        <item x="1808"/>
        <item x="1809"/>
        <item m="1" x="3311"/>
        <item x="1810"/>
        <item x="1811"/>
        <item x="1812"/>
        <item m="1" x="3890"/>
        <item x="1813"/>
        <item x="1814"/>
        <item m="1" x="3642"/>
        <item x="1815"/>
        <item x="1816"/>
        <item x="111"/>
        <item x="124"/>
        <item x="140"/>
        <item x="146"/>
        <item x="170"/>
        <item m="1" x="3541"/>
        <item x="182"/>
        <item x="183"/>
        <item x="207"/>
        <item x="222"/>
        <item x="229"/>
        <item x="231"/>
        <item x="242"/>
        <item x="267"/>
        <item x="268"/>
        <item x="305"/>
        <item x="314"/>
        <item x="330"/>
        <item x="375"/>
        <item x="422"/>
        <item x="441"/>
        <item x="490"/>
        <item x="493"/>
        <item x="523"/>
        <item x="657"/>
        <item x="738"/>
        <item m="1" x="2708"/>
        <item m="1" x="3582"/>
        <item x="939"/>
        <item m="1" x="2714"/>
        <item x="983"/>
        <item x="1024"/>
        <item m="1" x="2728"/>
        <item x="1048"/>
        <item x="1096"/>
        <item x="1280"/>
        <item x="1295"/>
        <item x="1296"/>
        <item m="1" x="2746"/>
        <item m="1" x="3514"/>
        <item m="1" x="3516"/>
        <item m="1" x="2776"/>
        <item x="1560"/>
        <item x="1666"/>
        <item m="1" x="3176"/>
        <item m="1" x="3177"/>
        <item m="1" x="3178"/>
        <item m="1" x="3179"/>
        <item m="1" x="3180"/>
        <item m="1" x="3181"/>
        <item m="1" x="3182"/>
        <item m="1" x="3183"/>
        <item m="1" x="3184"/>
        <item m="1" x="3185"/>
        <item x="1678"/>
        <item x="1695"/>
        <item m="1" x="3186"/>
        <item m="1" x="3187"/>
        <item m="1" x="3188"/>
        <item m="1" x="3189"/>
        <item m="1" x="3190"/>
        <item m="1" x="3191"/>
        <item m="1" x="3193"/>
        <item m="1" x="3194"/>
        <item m="1" x="3195"/>
        <item m="1" x="3196"/>
        <item m="1" x="3198"/>
        <item m="1" x="3199"/>
        <item m="1" x="3200"/>
        <item m="1" x="3201"/>
        <item m="1" x="3202"/>
        <item m="1" x="3203"/>
        <item m="1" x="3204"/>
        <item m="1" x="3205"/>
        <item m="1" x="3206"/>
        <item m="1" x="3207"/>
        <item m="1" x="3208"/>
        <item m="1" x="3209"/>
        <item m="1" x="3210"/>
        <item x="1712"/>
        <item x="1714"/>
        <item m="1" x="3211"/>
        <item m="1" x="3212"/>
        <item m="1" x="3213"/>
        <item x="1724"/>
        <item x="1725"/>
        <item m="1" x="3214"/>
        <item m="1" x="3215"/>
        <item m="1" x="3216"/>
        <item m="1" x="3217"/>
        <item m="1" x="3218"/>
        <item m="1" x="3219"/>
        <item m="1" x="3220"/>
        <item m="1" x="3221"/>
        <item m="1" x="3222"/>
        <item x="173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x="1745"/>
        <item x="1746"/>
        <item x="1748"/>
        <item x="1752"/>
        <item x="1759"/>
        <item x="1769"/>
        <item x="1773"/>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x="1783"/>
        <item x="1792"/>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x="1804"/>
        <item x="1805"/>
        <item x="1806"/>
        <item x="1818"/>
        <item m="1" x="3015"/>
        <item x="1819"/>
        <item x="1820"/>
        <item x="1821"/>
        <item x="1825"/>
        <item x="1830"/>
        <item x="1834"/>
        <item x="1835"/>
        <item x="1836"/>
        <item x="1837"/>
        <item x="1838"/>
        <item x="1840"/>
        <item x="1841"/>
        <item x="1842"/>
        <item x="1843"/>
        <item x="1844"/>
        <item x="1845"/>
        <item x="1846"/>
        <item x="1847"/>
        <item x="1849"/>
        <item x="1851"/>
        <item x="1852"/>
        <item x="1853"/>
        <item x="1854"/>
        <item x="1855"/>
        <item x="1856"/>
        <item x="1857"/>
        <item x="1858"/>
        <item x="1860"/>
        <item m="1" x="3016"/>
        <item x="1861"/>
        <item x="1862"/>
        <item x="1865"/>
        <item x="1868"/>
        <item x="1870"/>
        <item x="1871"/>
        <item x="1872"/>
        <item x="1873"/>
        <item x="1874"/>
        <item x="1875"/>
        <item x="1877"/>
        <item x="1878"/>
        <item x="1880"/>
        <item x="1883"/>
        <item x="1884"/>
        <item x="1886"/>
        <item x="1887"/>
        <item m="1" x="3643"/>
        <item x="1888"/>
        <item x="1889"/>
        <item x="1890"/>
        <item x="1892"/>
        <item m="1" x="2783"/>
        <item x="1893"/>
        <item x="1894"/>
        <item x="1898"/>
        <item x="1899"/>
        <item x="1900"/>
        <item x="1901"/>
        <item x="1904"/>
        <item m="1" x="3644"/>
        <item x="1906"/>
        <item x="1907"/>
        <item x="1908"/>
        <item x="1910"/>
        <item x="1914"/>
        <item x="1916"/>
        <item x="1919"/>
        <item x="1920"/>
        <item x="1921"/>
        <item x="1922"/>
        <item x="1924"/>
        <item x="1925"/>
        <item x="1926"/>
        <item m="1" x="3645"/>
        <item x="1927"/>
        <item x="1928"/>
        <item x="1929"/>
        <item m="1" x="3532"/>
        <item x="1930"/>
        <item x="1931"/>
        <item x="1932"/>
        <item x="22"/>
        <item x="23"/>
        <item x="26"/>
        <item x="37"/>
        <item x="48"/>
        <item x="53"/>
        <item x="55"/>
        <item x="63"/>
        <item x="65"/>
        <item x="103"/>
        <item x="133"/>
        <item m="1" x="3029"/>
        <item x="155"/>
        <item m="1" x="3030"/>
        <item x="180"/>
        <item x="191"/>
        <item x="201"/>
        <item x="202"/>
        <item x="212"/>
        <item x="214"/>
        <item x="219"/>
        <item x="221"/>
        <item x="233"/>
        <item x="234"/>
        <item x="243"/>
        <item x="244"/>
        <item x="246"/>
        <item x="248"/>
        <item x="252"/>
        <item x="254"/>
        <item x="258"/>
        <item x="262"/>
        <item x="266"/>
        <item x="273"/>
        <item x="303"/>
        <item x="307"/>
        <item m="1" x="3346"/>
        <item m="1" x="3348"/>
        <item x="339"/>
        <item x="340"/>
        <item m="1" x="3349"/>
        <item x="344"/>
        <item m="1" x="3350"/>
        <item x="349"/>
        <item x="350"/>
        <item x="351"/>
        <item x="352"/>
        <item x="353"/>
        <item m="1" x="3352"/>
        <item m="1" x="3039"/>
        <item x="356"/>
        <item x="358"/>
        <item x="359"/>
        <item m="1" x="3357"/>
        <item x="393"/>
        <item m="1" x="3360"/>
        <item x="397"/>
        <item x="410"/>
        <item x="418"/>
        <item x="429"/>
        <item m="1" x="3367"/>
        <item m="1" x="2679"/>
        <item x="505"/>
        <item x="519"/>
        <item x="586"/>
        <item x="590"/>
        <item x="594"/>
        <item x="600"/>
        <item x="606"/>
        <item m="1" x="2852"/>
        <item x="615"/>
        <item x="620"/>
        <item x="639"/>
        <item x="641"/>
        <item x="642"/>
        <item x="643"/>
        <item x="644"/>
        <item x="650"/>
        <item x="659"/>
        <item x="664"/>
        <item x="672"/>
        <item x="771"/>
        <item x="799"/>
        <item x="800"/>
        <item x="801"/>
        <item x="815"/>
        <item m="1" x="2902"/>
        <item m="1" x="2903"/>
        <item x="904"/>
        <item x="967"/>
        <item x="982"/>
        <item x="1148"/>
        <item x="1154"/>
        <item x="1155"/>
        <item x="1157"/>
        <item x="1213"/>
        <item m="1" x="3163"/>
        <item x="1343"/>
        <item x="1348"/>
        <item x="1364"/>
        <item x="1377"/>
        <item x="1379"/>
        <item x="1391"/>
        <item x="1392"/>
        <item x="1400"/>
        <item x="1401"/>
        <item x="1402"/>
        <item x="1403"/>
        <item x="1404"/>
        <item x="1405"/>
        <item x="1406"/>
        <item x="1409"/>
        <item x="1410"/>
        <item x="1411"/>
        <item x="1412"/>
        <item x="1413"/>
        <item x="1414"/>
        <item x="1416"/>
        <item x="1417"/>
        <item x="1418"/>
        <item x="1424"/>
        <item x="1453"/>
        <item x="1485"/>
        <item x="1486"/>
        <item x="1538"/>
        <item x="1546"/>
        <item x="1579"/>
        <item x="1581"/>
        <item x="1607"/>
        <item x="1658"/>
        <item x="1668"/>
        <item x="1677"/>
        <item x="1680"/>
        <item x="1681"/>
        <item x="1684"/>
        <item x="1688"/>
        <item x="1697"/>
        <item x="1701"/>
        <item x="1716"/>
        <item x="1720"/>
        <item x="1723"/>
        <item x="1727"/>
        <item x="1730"/>
        <item x="1737"/>
        <item x="1755"/>
        <item x="1756"/>
        <item x="1760"/>
        <item x="1776"/>
        <item x="1777"/>
        <item x="1785"/>
        <item x="1793"/>
        <item x="1798"/>
        <item x="1817"/>
        <item m="1" x="3085"/>
        <item x="1822"/>
        <item x="1823"/>
        <item x="1824"/>
        <item x="1826"/>
        <item x="1827"/>
        <item x="1829"/>
        <item x="1831"/>
        <item x="1832"/>
        <item x="1850"/>
        <item x="1867"/>
        <item x="1869"/>
        <item m="1" x="3017"/>
        <item x="1879"/>
        <item x="1881"/>
        <item m="1" x="3018"/>
        <item x="1885"/>
        <item x="1891"/>
        <item m="1" x="3019"/>
        <item x="1897"/>
        <item x="1903"/>
        <item x="1905"/>
        <item x="1909"/>
        <item x="1912"/>
        <item x="1915"/>
        <item x="1917"/>
        <item x="1918"/>
        <item x="1933"/>
        <item m="1" x="3086"/>
        <item x="1935"/>
        <item x="1936"/>
        <item x="1938"/>
        <item x="1939"/>
        <item x="1940"/>
        <item x="1941"/>
        <item x="1942"/>
        <item m="1" x="3020"/>
        <item m="1" x="3021"/>
        <item x="1945"/>
        <item x="1946"/>
        <item x="1948"/>
        <item m="1" x="2784"/>
        <item m="1" x="3533"/>
        <item x="1949"/>
        <item x="1950"/>
        <item x="1951"/>
        <item x="1952"/>
        <item x="1953"/>
        <item m="1" x="3534"/>
        <item x="1954"/>
        <item x="1955"/>
        <item x="1956"/>
        <item x="1957"/>
        <item x="1958"/>
        <item x="1959"/>
        <item x="1960"/>
        <item x="1961"/>
        <item x="1962"/>
        <item x="1963"/>
        <item x="1964"/>
        <item x="1965"/>
        <item x="1966"/>
        <item x="1967"/>
        <item x="1968"/>
        <item x="1969"/>
        <item x="1970"/>
        <item x="1971"/>
        <item x="1972"/>
        <item x="1974"/>
        <item x="1975"/>
        <item x="1976"/>
        <item x="1977"/>
        <item x="1978"/>
        <item x="1979"/>
        <item x="1980"/>
        <item x="1981"/>
        <item x="1982"/>
        <item x="1983"/>
        <item x="1984"/>
        <item m="1" x="3087"/>
        <item x="1985"/>
        <item x="1986"/>
        <item x="1988"/>
        <item x="1989"/>
        <item x="1991"/>
        <item x="1993"/>
        <item x="2003"/>
        <item x="2004"/>
        <item x="2006"/>
        <item x="2007"/>
        <item x="2008"/>
        <item x="2012"/>
        <item x="2013"/>
        <item x="2014"/>
        <item x="2016"/>
        <item x="2018"/>
        <item x="2020"/>
        <item x="2022"/>
        <item x="2023"/>
        <item x="2024"/>
        <item x="2025"/>
        <item x="2026"/>
        <item x="2027"/>
        <item x="2028"/>
        <item x="2029"/>
        <item x="2031"/>
        <item x="2033"/>
        <item x="2034"/>
        <item x="2037"/>
        <item x="2040"/>
        <item x="2042"/>
        <item x="2045"/>
        <item x="2046"/>
        <item x="2049"/>
        <item x="2050"/>
        <item x="2051"/>
        <item x="2053"/>
        <item x="2058"/>
        <item x="2059"/>
        <item x="2060"/>
        <item x="2062"/>
        <item x="2064"/>
        <item m="1" x="3312"/>
        <item x="2065"/>
        <item x="2066"/>
        <item x="2067"/>
        <item x="2068"/>
        <item x="2070"/>
        <item x="2071"/>
        <item x="2072"/>
        <item x="2073"/>
        <item x="2074"/>
        <item x="0"/>
        <item x="1"/>
        <item x="72"/>
        <item x="83"/>
        <item x="105"/>
        <item m="1" x="2794"/>
        <item m="1" x="2801"/>
        <item x="245"/>
        <item x="255"/>
        <item x="274"/>
        <item x="275"/>
        <item x="309"/>
        <item x="333"/>
        <item x="336"/>
        <item x="342"/>
        <item x="348"/>
        <item x="354"/>
        <item x="388"/>
        <item m="1" x="2827"/>
        <item x="395"/>
        <item x="401"/>
        <item x="428"/>
        <item x="432"/>
        <item m="1" x="2834"/>
        <item x="440"/>
        <item m="1" x="2845"/>
        <item x="516"/>
        <item x="517"/>
        <item x="599"/>
        <item x="608"/>
        <item x="611"/>
        <item x="612"/>
        <item x="613"/>
        <item x="649"/>
        <item x="728"/>
        <item x="768"/>
        <item x="898"/>
        <item x="929"/>
        <item x="958"/>
        <item x="995"/>
        <item x="1135"/>
        <item m="1" x="2743"/>
        <item m="1" x="2760"/>
        <item x="1442"/>
        <item x="1471"/>
        <item x="1552"/>
        <item m="1" x="2779"/>
        <item x="1828"/>
        <item x="1839"/>
        <item x="1848"/>
        <item x="1882"/>
        <item x="1895"/>
        <item x="1896"/>
        <item x="1902"/>
        <item x="1913"/>
        <item x="1934"/>
        <item x="1943"/>
        <item x="1992"/>
        <item x="1998"/>
        <item x="1999"/>
        <item x="2010"/>
        <item x="2032"/>
        <item x="2052"/>
        <item x="2061"/>
        <item x="2078"/>
        <item x="2079"/>
        <item x="2081"/>
        <item x="2082"/>
        <item x="2083"/>
        <item m="1" x="3313"/>
        <item x="2084"/>
        <item x="2088"/>
        <item x="2089"/>
        <item x="2090"/>
        <item x="2093"/>
        <item m="1" x="3088"/>
        <item x="2100"/>
        <item x="2101"/>
        <item x="2102"/>
        <item x="2104"/>
        <item x="2105"/>
        <item x="2106"/>
        <item x="2107"/>
        <item x="2108"/>
        <item x="2111"/>
        <item x="2115"/>
        <item x="2117"/>
        <item x="2119"/>
        <item x="2120"/>
        <item x="2121"/>
        <item x="2126"/>
        <item x="2128"/>
        <item x="2129"/>
        <item x="2131"/>
        <item x="2133"/>
        <item x="2134"/>
        <item x="2135"/>
        <item x="2136"/>
        <item x="2137"/>
        <item x="2141"/>
        <item x="2143"/>
        <item x="2144"/>
        <item m="1" x="3314"/>
        <item x="2147"/>
        <item x="2149"/>
        <item x="2153"/>
        <item x="2155"/>
        <item x="2156"/>
        <item x="2157"/>
        <item x="2158"/>
        <item m="1" x="3089"/>
        <item x="2160"/>
        <item m="1" x="3090"/>
        <item x="2164"/>
        <item x="2167"/>
        <item x="2168"/>
        <item x="2170"/>
        <item x="2172"/>
        <item x="2173"/>
        <item x="2178"/>
        <item x="2180"/>
        <item x="2181"/>
        <item x="2182"/>
        <item x="2183"/>
        <item x="2184"/>
        <item x="2185"/>
        <item x="2188"/>
        <item x="2190"/>
        <item x="2191"/>
        <item x="2194"/>
        <item x="2196"/>
        <item x="2198"/>
        <item x="14"/>
        <item x="16"/>
        <item x="49"/>
        <item x="57"/>
        <item x="85"/>
        <item x="224"/>
        <item m="1" x="2814"/>
        <item x="316"/>
        <item x="317"/>
        <item x="325"/>
        <item x="355"/>
        <item m="1" x="2651"/>
        <item m="1" x="2824"/>
        <item x="394"/>
        <item m="1" x="2833"/>
        <item m="1" x="2836"/>
        <item m="1" x="2840"/>
        <item x="463"/>
        <item x="471"/>
        <item x="482"/>
        <item x="491"/>
        <item x="494"/>
        <item x="512"/>
        <item x="666"/>
        <item x="1010"/>
        <item m="1" x="2736"/>
        <item x="1189"/>
        <item x="1224"/>
        <item x="1765"/>
        <item x="1973"/>
        <item x="1990"/>
        <item x="1994"/>
        <item x="1996"/>
        <item x="2001"/>
        <item x="2005"/>
        <item x="2011"/>
        <item x="2015"/>
        <item x="2019"/>
        <item x="2021"/>
        <item x="2030"/>
        <item x="2035"/>
        <item x="2038"/>
        <item x="2044"/>
        <item x="2055"/>
        <item x="2056"/>
        <item x="2063"/>
        <item x="2069"/>
        <item x="2075"/>
        <item x="2077"/>
        <item x="2080"/>
        <item x="2087"/>
        <item x="2091"/>
        <item x="2092"/>
        <item x="2094"/>
        <item x="2095"/>
        <item x="2096"/>
        <item x="2097"/>
        <item x="2098"/>
        <item x="2109"/>
        <item x="2110"/>
        <item x="2112"/>
        <item x="2113"/>
        <item x="2114"/>
        <item x="2118"/>
        <item x="2122"/>
        <item x="2123"/>
        <item x="2139"/>
        <item m="1" x="2785"/>
        <item x="2145"/>
        <item x="2151"/>
        <item x="2159"/>
        <item x="2162"/>
        <item x="2169"/>
        <item x="2175"/>
        <item x="2176"/>
        <item x="2177"/>
        <item x="2179"/>
        <item x="2187"/>
        <item x="2189"/>
        <item x="2192"/>
        <item m="1" x="3091"/>
        <item x="2201"/>
        <item x="2202"/>
        <item x="2204"/>
        <item x="2205"/>
        <item x="2206"/>
        <item x="2207"/>
        <item x="2209"/>
        <item x="2210"/>
        <item x="2212"/>
        <item x="2213"/>
        <item x="2214"/>
        <item x="2216"/>
        <item x="2217"/>
        <item x="2218"/>
        <item x="2219"/>
        <item x="2222"/>
        <item x="2223"/>
        <item x="2224"/>
        <item x="2225"/>
        <item x="2226"/>
        <item x="2228"/>
        <item x="2229"/>
        <item x="2230"/>
        <item x="2231"/>
        <item x="2233"/>
        <item x="2234"/>
        <item x="2235"/>
        <item x="2236"/>
        <item x="2237"/>
        <item x="2238"/>
        <item x="2239"/>
        <item x="2241"/>
        <item x="2244"/>
        <item x="2245"/>
        <item x="2247"/>
        <item x="2259"/>
        <item x="2261"/>
        <item x="2262"/>
        <item x="2263"/>
        <item x="2264"/>
        <item x="2267"/>
        <item x="2268"/>
        <item x="2270"/>
        <item x="2271"/>
        <item x="2272"/>
        <item x="2273"/>
        <item x="2274"/>
        <item x="2275"/>
        <item x="2276"/>
        <item x="2277"/>
        <item x="2278"/>
        <item x="2279"/>
        <item x="2280"/>
        <item x="2281"/>
        <item x="2350"/>
        <item m="1" x="3023"/>
        <item x="2351"/>
        <item x="2352"/>
        <item x="2353"/>
        <item x="2357"/>
        <item x="2360"/>
        <item x="17"/>
        <item x="52"/>
        <item x="66"/>
        <item x="67"/>
        <item x="106"/>
        <item x="115"/>
        <item x="123"/>
        <item x="134"/>
        <item x="151"/>
        <item x="192"/>
        <item x="250"/>
        <item x="276"/>
        <item x="313"/>
        <item x="346"/>
        <item x="366"/>
        <item x="371"/>
        <item x="399"/>
        <item x="402"/>
        <item x="403"/>
        <item x="408"/>
        <item x="409"/>
        <item m="1" x="2829"/>
        <item x="411"/>
        <item x="412"/>
        <item x="588"/>
        <item x="646"/>
        <item x="647"/>
        <item x="651"/>
        <item x="772"/>
        <item x="1099"/>
        <item x="1234"/>
        <item x="2009"/>
        <item x="2041"/>
        <item x="2043"/>
        <item x="2048"/>
        <item x="2054"/>
        <item x="2085"/>
        <item x="2086"/>
        <item x="2099"/>
        <item x="2103"/>
        <item x="2124"/>
        <item x="2125"/>
        <item x="2127"/>
        <item x="2138"/>
        <item x="2140"/>
        <item x="2142"/>
        <item x="2150"/>
        <item x="2193"/>
        <item x="2199"/>
        <item x="2200"/>
        <item m="1" x="3022"/>
        <item x="2203"/>
        <item x="2211"/>
        <item x="2215"/>
        <item x="2227"/>
        <item x="2243"/>
        <item x="2248"/>
        <item x="2249"/>
        <item x="2250"/>
        <item x="2251"/>
        <item x="2252"/>
        <item x="2253"/>
        <item x="2254"/>
        <item x="2255"/>
        <item x="2256"/>
        <item x="2257"/>
        <item x="2258"/>
        <item x="2265"/>
        <item x="2269"/>
        <item x="2354"/>
        <item x="2358"/>
        <item x="2359"/>
        <item x="2361"/>
        <item x="2362"/>
        <item m="1" x="3024"/>
        <item x="2363"/>
        <item x="2364"/>
        <item x="2365"/>
        <item x="2366"/>
        <item x="2367"/>
        <item x="2368"/>
        <item x="2369"/>
        <item x="2370"/>
        <item x="2371"/>
        <item x="2372"/>
        <item x="2373"/>
        <item x="2374"/>
        <item x="2375"/>
        <item x="2376"/>
        <item x="2378"/>
        <item x="2379"/>
        <item x="2380"/>
        <item x="2381"/>
        <item x="2383"/>
        <item x="2384"/>
        <item x="2385"/>
        <item x="2386"/>
        <item x="2387"/>
        <item x="2388"/>
        <item x="2390"/>
        <item x="2391"/>
        <item x="2392"/>
        <item x="2393"/>
        <item x="2394"/>
        <item x="2396"/>
        <item x="2397"/>
        <item x="2398"/>
        <item x="2399"/>
        <item x="2400"/>
        <item x="2401"/>
        <item x="2402"/>
        <item x="2403"/>
        <item x="2404"/>
        <item x="2405"/>
        <item x="2406"/>
        <item x="2407"/>
        <item x="2408"/>
        <item x="28"/>
        <item x="29"/>
        <item x="30"/>
        <item x="33"/>
        <item x="34"/>
        <item x="68"/>
        <item x="73"/>
        <item x="76"/>
        <item x="78"/>
        <item x="88"/>
        <item x="93"/>
        <item x="96"/>
        <item x="100"/>
        <item x="101"/>
        <item x="108"/>
        <item x="109"/>
        <item x="130"/>
        <item x="157"/>
        <item x="169"/>
        <item x="175"/>
        <item x="179"/>
        <item x="188"/>
        <item x="203"/>
        <item x="204"/>
        <item x="232"/>
        <item x="249"/>
        <item x="272"/>
        <item x="304"/>
        <item x="324"/>
        <item x="357"/>
        <item x="367"/>
        <item x="369"/>
        <item x="372"/>
        <item x="374"/>
        <item x="389"/>
        <item x="392"/>
        <item x="416"/>
        <item x="417"/>
        <item x="431"/>
        <item x="439"/>
        <item x="444"/>
        <item x="447"/>
        <item x="462"/>
        <item x="476"/>
        <item x="483"/>
        <item x="484"/>
        <item x="485"/>
        <item x="510"/>
        <item x="511"/>
        <item x="518"/>
        <item x="520"/>
        <item x="598"/>
        <item x="601"/>
        <item x="605"/>
        <item x="610"/>
        <item x="614"/>
        <item x="616"/>
        <item x="624"/>
        <item x="628"/>
        <item x="634"/>
        <item x="635"/>
        <item x="637"/>
        <item x="638"/>
        <item x="645"/>
        <item x="656"/>
        <item x="658"/>
        <item x="661"/>
        <item x="687"/>
        <item x="749"/>
        <item x="753"/>
        <item x="761"/>
        <item x="762"/>
        <item x="763"/>
        <item x="764"/>
        <item x="834"/>
        <item x="849"/>
        <item x="859"/>
        <item x="952"/>
        <item x="979"/>
        <item x="1026"/>
        <item x="1145"/>
        <item x="1215"/>
        <item x="1241"/>
        <item x="1257"/>
        <item x="1308"/>
        <item x="1331"/>
        <item x="1337"/>
        <item x="1346"/>
        <item x="1386"/>
        <item x="1387"/>
        <item x="1440"/>
        <item x="1451"/>
        <item x="1452"/>
        <item x="1469"/>
        <item x="1503"/>
        <item x="1508"/>
        <item x="1536"/>
        <item x="1549"/>
        <item x="1564"/>
        <item x="1608"/>
        <item x="1619"/>
        <item x="1650"/>
        <item x="1656"/>
        <item x="1698"/>
        <item x="1788"/>
        <item x="1799"/>
        <item x="1802"/>
        <item x="1833"/>
        <item x="1859"/>
        <item x="1863"/>
        <item x="1864"/>
        <item x="1866"/>
        <item x="1876"/>
        <item m="1" x="2782"/>
        <item x="1911"/>
        <item x="1923"/>
        <item x="1937"/>
        <item x="1944"/>
        <item x="1987"/>
        <item x="1995"/>
        <item x="1997"/>
        <item x="2000"/>
        <item x="2002"/>
        <item x="2017"/>
        <item x="2036"/>
        <item x="2039"/>
        <item x="2047"/>
        <item x="2057"/>
        <item x="2076"/>
        <item x="2116"/>
        <item x="2130"/>
        <item x="2132"/>
        <item x="2146"/>
        <item x="2148"/>
        <item x="2152"/>
        <item x="2154"/>
        <item x="2161"/>
        <item x="2163"/>
        <item x="2165"/>
        <item x="2166"/>
        <item x="2171"/>
        <item x="2174"/>
        <item x="2186"/>
        <item x="2195"/>
        <item x="2197"/>
        <item x="2208"/>
        <item x="2220"/>
        <item x="2221"/>
        <item x="2232"/>
        <item x="2240"/>
        <item x="2242"/>
        <item x="2246"/>
        <item x="2260"/>
        <item x="2266"/>
        <item x="2321"/>
        <item x="2355"/>
        <item x="2356"/>
        <item x="2377"/>
        <item x="2382"/>
        <item x="2389"/>
        <item x="2395"/>
        <item x="2409"/>
        <item x="2410"/>
        <item x="2411"/>
        <item x="2414"/>
        <item x="2416"/>
        <item x="2418"/>
        <item x="2419"/>
        <item x="2420"/>
        <item x="2421"/>
        <item x="2422"/>
        <item x="2423"/>
        <item x="2426"/>
        <item x="2427"/>
        <item x="2429"/>
        <item x="2430"/>
        <item x="2432"/>
        <item x="2433"/>
        <item x="2434"/>
        <item x="2435"/>
        <item x="2436"/>
        <item x="2438"/>
        <item x="2439"/>
        <item x="2440"/>
        <item x="2443"/>
        <item x="2444"/>
        <item x="2445"/>
        <item x="2446"/>
        <item x="2447"/>
        <item x="2448"/>
        <item x="2449"/>
        <item x="2450"/>
        <item x="2451"/>
        <item x="2452"/>
        <item x="2454"/>
        <item x="2455"/>
        <item x="2456"/>
        <item x="2457"/>
        <item x="2458"/>
        <item x="2459"/>
        <item x="2460"/>
        <item x="2461"/>
        <item x="2462"/>
        <item x="2463"/>
        <item x="2464"/>
        <item x="2466"/>
        <item x="2467"/>
        <item x="2468"/>
        <item x="2469"/>
        <item x="2470"/>
        <item x="2472"/>
        <item x="2473"/>
        <item x="2474"/>
        <item x="2475"/>
        <item x="2476"/>
        <item x="2477"/>
        <item x="2478"/>
        <item m="1" x="2786"/>
        <item x="2479"/>
        <item x="2480"/>
        <item x="2481"/>
        <item x="2482"/>
        <item x="2483"/>
        <item x="2484"/>
        <item x="2485"/>
        <item x="2486"/>
        <item x="2487"/>
        <item x="2488"/>
        <item x="2489"/>
        <item x="2490"/>
        <item x="2491"/>
        <item x="2492"/>
        <item x="2493"/>
        <item x="2494"/>
        <item x="2495"/>
        <item x="2496"/>
        <item x="2498"/>
        <item x="2499"/>
        <item x="2501"/>
        <item x="2502"/>
        <item x="2504"/>
        <item x="2506"/>
        <item x="31"/>
        <item x="36"/>
        <item x="69"/>
        <item x="137"/>
        <item x="143"/>
        <item x="163"/>
        <item x="189"/>
        <item x="226"/>
        <item x="227"/>
        <item x="361"/>
        <item x="362"/>
        <item x="363"/>
        <item x="370"/>
        <item x="376"/>
        <item x="383"/>
        <item x="421"/>
        <item x="425"/>
        <item x="542"/>
        <item x="587"/>
        <item x="662"/>
        <item x="747"/>
        <item x="1063"/>
        <item x="1550"/>
        <item x="1947"/>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412"/>
        <item x="2413"/>
        <item x="2415"/>
        <item x="2417"/>
        <item x="2424"/>
        <item x="2425"/>
        <item x="2428"/>
        <item x="2431"/>
        <item x="2437"/>
        <item x="2441"/>
        <item x="2442"/>
        <item x="2453"/>
        <item x="2465"/>
        <item x="2471"/>
        <item x="2497"/>
        <item x="2500"/>
        <item x="2503"/>
        <item x="2505"/>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m="1" x="7969"/>
        <item x="218"/>
        <item m="1" x="7726"/>
        <item m="1" x="3577"/>
        <item m="1" x="6900"/>
        <item m="1" x="7206"/>
        <item m="1" x="7598"/>
        <item m="1" x="5198"/>
        <item m="1" x="5848"/>
        <item m="1" x="4713"/>
        <item x="324"/>
        <item m="1" x="7973"/>
        <item m="1" x="6786"/>
        <item m="1" x="5889"/>
        <item x="122"/>
        <item m="1" x="7570"/>
        <item m="1" x="7231"/>
        <item x="145"/>
        <item m="1" x="6759"/>
        <item m="1" x="5197"/>
        <item m="1" x="7604"/>
        <item m="1" x="7605"/>
        <item m="1" x="6788"/>
        <item m="1" x="6789"/>
        <item m="1" x="7682"/>
        <item m="1" x="4719"/>
        <item m="1" x="7116"/>
        <item x="1121"/>
        <item m="1" x="7621"/>
        <item m="1" x="4215"/>
        <item m="1" x="4717"/>
        <item m="1" x="6354"/>
        <item m="1" x="7620"/>
        <item m="1" x="4208"/>
        <item m="1" x="3610"/>
        <item m="1" x="7624"/>
        <item m="1" x="7626"/>
        <item x="385"/>
        <item m="1" x="7622"/>
        <item m="1" x="5855"/>
        <item m="1" x="7233"/>
        <item x="956"/>
        <item m="1" x="5831"/>
        <item m="1" x="5832"/>
        <item m="1" x="7629"/>
        <item m="1" x="6791"/>
        <item m="1" x="7630"/>
        <item x="404"/>
        <item m="1" x="7631"/>
        <item m="1" x="6860"/>
        <item m="1" x="7234"/>
        <item x="1826"/>
        <item m="1" x="5856"/>
        <item m="1" x="3871"/>
        <item m="1" x="5937"/>
        <item m="1" x="4152"/>
        <item m="1" x="5381"/>
        <item m="1" x="6811"/>
        <item m="1" x="7967"/>
        <item m="1" x="7977"/>
        <item m="1" x="7565"/>
        <item m="1" x="4190"/>
        <item m="1" x="6299"/>
        <item m="1" x="5380"/>
        <item m="1" x="5858"/>
        <item m="1" x="5382"/>
        <item m="1" x="5674"/>
        <item m="1" x="6294"/>
        <item m="1" x="6295"/>
        <item x="430"/>
        <item m="1" x="6795"/>
        <item m="1" x="7640"/>
        <item m="1" x="3588"/>
        <item m="1" x="4731"/>
        <item m="1" x="6796"/>
        <item x="1613"/>
        <item m="1" x="6797"/>
        <item m="1" x="7641"/>
        <item m="1" x="3192"/>
        <item x="429"/>
        <item m="1" x="6798"/>
        <item m="1" x="7238"/>
        <item m="1" x="7667"/>
        <item m="1" x="4421"/>
        <item m="1" x="6649"/>
        <item m="1" x="3632"/>
        <item m="1" x="3589"/>
        <item m="1" x="7642"/>
        <item x="507"/>
        <item m="1" x="7673"/>
        <item x="226"/>
        <item x="227"/>
        <item m="1" x="5258"/>
        <item m="1" x="7117"/>
        <item m="1" x="7793"/>
        <item m="1" x="7582"/>
        <item m="1" x="3619"/>
        <item m="1" x="5890"/>
        <item m="1" x="7042"/>
        <item m="1" x="6801"/>
        <item x="1225"/>
        <item m="1" x="6802"/>
        <item x="448"/>
        <item m="1" x="6325"/>
        <item m="1" x="7644"/>
        <item m="1" x="7546"/>
        <item m="1" x="7240"/>
        <item m="1" x="6327"/>
        <item m="1" x="7287"/>
        <item m="1" x="7639"/>
        <item m="1" x="2871"/>
        <item m="1" x="6803"/>
        <item x="1430"/>
        <item m="1" x="5892"/>
        <item m="1" x="4307"/>
        <item m="1" x="5501"/>
        <item m="1" x="6563"/>
        <item m="1" x="7643"/>
        <item x="459"/>
        <item m="1" x="4116"/>
        <item m="1" x="7659"/>
        <item m="1" x="6804"/>
        <item m="1" x="6805"/>
        <item m="1" x="4463"/>
        <item m="1" x="7388"/>
        <item m="1" x="4735"/>
        <item m="1" x="7663"/>
        <item m="1" x="5895"/>
        <item m="1" x="5896"/>
        <item m="1" x="5897"/>
        <item m="1" x="5898"/>
        <item m="1" x="5899"/>
        <item m="1" x="5389"/>
        <item m="1" x="3021"/>
        <item m="1" x="6806"/>
        <item m="1" x="5204"/>
        <item m="1" x="7244"/>
        <item m="1" x="7555"/>
        <item m="1" x="4687"/>
        <item m="1" x="6636"/>
        <item m="1" x="2833"/>
        <item m="1" x="4694"/>
        <item m="1" x="4698"/>
        <item m="1" x="3197"/>
        <item m="1" x="5369"/>
        <item m="1" x="7596"/>
        <item x="2664"/>
        <item m="1" x="7660"/>
        <item m="1" x="7043"/>
        <item m="1" x="7662"/>
        <item m="1" x="7664"/>
        <item m="1" x="5894"/>
        <item m="1" x="5900"/>
        <item m="1" x="7242"/>
        <item m="1" x="6818"/>
        <item m="1" x="6807"/>
        <item x="496"/>
        <item x="497"/>
        <item x="498"/>
        <item m="1" x="5390"/>
        <item m="1" x="7243"/>
        <item m="1" x="5993"/>
        <item m="1" x="7247"/>
        <item m="1" x="4758"/>
        <item m="1" x="7119"/>
        <item m="1" x="7248"/>
        <item m="1" x="3022"/>
        <item m="1" x="7666"/>
        <item x="502"/>
        <item m="1" x="7668"/>
        <item m="1" x="7669"/>
        <item m="1" x="4475"/>
        <item m="1" x="5815"/>
        <item m="1" x="4105"/>
        <item m="1" x="6565"/>
        <item m="1" x="4415"/>
        <item m="1" x="3677"/>
        <item m="1" x="4759"/>
        <item x="503"/>
        <item m="1" x="7249"/>
        <item m="1" x="6282"/>
        <item m="1" x="4504"/>
        <item m="1" x="7120"/>
        <item m="1" x="7670"/>
        <item m="1" x="6808"/>
        <item m="1" x="4507"/>
        <item m="1" x="3594"/>
        <item m="1" x="7672"/>
        <item m="1" x="3816"/>
        <item m="1" x="5240"/>
        <item m="1" x="7674"/>
        <item x="97"/>
        <item m="1" x="5902"/>
        <item m="1" x="7057"/>
        <item m="1" x="7675"/>
        <item m="1" x="7676"/>
        <item m="1" x="6349"/>
        <item m="1" x="4625"/>
        <item m="1" x="7864"/>
        <item m="1" x="6350"/>
        <item m="1" x="7678"/>
        <item m="1" x="3876"/>
        <item x="519"/>
        <item m="1" x="7679"/>
        <item m="1" x="5257"/>
        <item m="1" x="7680"/>
        <item m="1" x="7681"/>
        <item m="1" x="6626"/>
        <item m="1" x="7561"/>
        <item x="275"/>
        <item m="1" x="3877"/>
        <item m="1" x="7250"/>
        <item m="1" x="7683"/>
        <item m="1" x="4071"/>
        <item m="1" x="3639"/>
        <item m="1" x="7684"/>
        <item m="1" x="7251"/>
        <item x="524"/>
        <item m="1" x="7252"/>
        <item x="11"/>
        <item m="1" x="4476"/>
        <item x="130"/>
        <item m="1" x="3000"/>
        <item m="1" x="4695"/>
        <item x="241"/>
        <item m="1" x="4703"/>
        <item m="1" x="7830"/>
        <item m="1" x="2875"/>
        <item m="1" x="4506"/>
        <item m="1" x="4508"/>
        <item x="514"/>
        <item m="1" x="7121"/>
        <item m="1" x="7513"/>
        <item m="1" x="3274"/>
        <item m="1" x="3596"/>
        <item m="1" x="3023"/>
        <item m="1" x="2877"/>
        <item m="1" x="5242"/>
        <item m="1" x="3024"/>
        <item x="521"/>
        <item m="1" x="7371"/>
        <item m="1" x="4216"/>
        <item x="522"/>
        <item m="1" x="7822"/>
        <item m="1" x="5391"/>
        <item m="1" x="5903"/>
        <item m="1" x="7157"/>
        <item m="1" x="7045"/>
        <item m="1" x="2878"/>
        <item m="1" x="7253"/>
        <item m="1" x="7254"/>
        <item m="1" x="6865"/>
        <item m="1" x="7255"/>
        <item m="1" x="6077"/>
        <item m="1" x="6351"/>
        <item m="1" x="4760"/>
        <item m="1" x="7685"/>
        <item m="1" x="7590"/>
        <item m="1" x="6809"/>
        <item m="1" x="6810"/>
        <item m="1" x="5393"/>
        <item m="1" x="7498"/>
        <item m="1" x="6812"/>
        <item m="1" x="6813"/>
        <item m="1" x="7937"/>
        <item m="1" x="7207"/>
        <item m="1" x="7983"/>
        <item m="1" x="6352"/>
        <item m="1" x="6353"/>
        <item m="1" x="5394"/>
        <item m="1" x="7046"/>
        <item m="1" x="5395"/>
        <item m="1" x="5396"/>
        <item m="1" x="5397"/>
        <item m="1" x="4853"/>
        <item m="1" x="7688"/>
        <item m="1" x="7047"/>
        <item m="1" x="7256"/>
        <item m="1" x="3764"/>
        <item m="1" x="7499"/>
        <item m="1" x="6654"/>
        <item m="1" x="5398"/>
        <item m="1" x="7940"/>
        <item m="1" x="5175"/>
        <item m="1" x="7963"/>
        <item m="1" x="7964"/>
        <item m="1" x="5177"/>
        <item m="1" x="5800"/>
        <item m="1" x="3190"/>
        <item m="1" x="7982"/>
        <item m="1" x="4479"/>
        <item m="1" x="7998"/>
        <item m="1" x="5819"/>
        <item x="202"/>
        <item m="1" x="3753"/>
        <item m="1" x="6379"/>
        <item x="260"/>
        <item m="1" x="3755"/>
        <item x="277"/>
        <item m="1" x="4200"/>
        <item m="1" x="3025"/>
        <item m="1" x="7383"/>
        <item m="1" x="7081"/>
        <item x="607"/>
        <item m="1" x="7686"/>
        <item m="1" x="7687"/>
        <item m="1" x="7082"/>
        <item m="1" x="3878"/>
        <item m="1" x="6814"/>
        <item m="1" x="6815"/>
        <item m="1" x="3634"/>
        <item m="1" x="6355"/>
        <item m="1" x="6655"/>
        <item m="1" x="6656"/>
        <item m="1" x="6816"/>
        <item m="1" x="6657"/>
        <item m="1" x="3766"/>
        <item m="1" x="6817"/>
        <item m="1" x="7103"/>
        <item m="1" x="6854"/>
        <item x="239"/>
        <item m="1" x="5244"/>
        <item m="1" x="6356"/>
        <item m="1" x="6588"/>
        <item m="1" x="6589"/>
        <item m="1" x="6659"/>
        <item m="1" x="3879"/>
        <item m="1" x="5904"/>
        <item m="1" x="3767"/>
        <item m="1" x="6590"/>
        <item m="1" x="7048"/>
        <item m="1" x="7545"/>
        <item m="1" x="4666"/>
        <item m="1" x="7971"/>
        <item m="1" x="7972"/>
        <item m="1" x="7974"/>
        <item m="1" x="3561"/>
        <item m="1" x="7986"/>
        <item m="1" x="7995"/>
        <item m="1" x="7997"/>
        <item m="1" x="3857"/>
        <item m="1" x="7572"/>
        <item m="1" x="3565"/>
        <item x="223"/>
        <item m="1" x="5367"/>
        <item x="449"/>
        <item m="1" x="4761"/>
        <item x="611"/>
        <item m="1" x="6948"/>
        <item m="1" x="6000"/>
        <item x="375"/>
        <item m="1" x="6247"/>
        <item m="1" x="6587"/>
        <item m="1" x="7692"/>
        <item m="1" x="7693"/>
        <item m="1" x="4217"/>
        <item m="1" x="7694"/>
        <item m="1" x="5905"/>
        <item x="619"/>
        <item m="1" x="6120"/>
        <item m="1" x="7160"/>
        <item m="1" x="5906"/>
        <item m="1" x="7698"/>
        <item m="1" x="5907"/>
        <item m="1" x="7702"/>
        <item m="1" x="3598"/>
        <item m="1" x="5908"/>
        <item m="1" x="7257"/>
        <item m="1" x="7703"/>
        <item m="1" x="5909"/>
        <item m="1" x="7705"/>
        <item m="1" x="5910"/>
        <item m="1" x="5911"/>
        <item m="1" x="7500"/>
        <item x="12"/>
        <item m="1" x="7547"/>
        <item m="1" x="7959"/>
        <item m="1" x="7966"/>
        <item x="132"/>
        <item m="1" x="7984"/>
        <item m="1" x="7985"/>
        <item m="1" x="7990"/>
        <item m="1" x="7996"/>
        <item m="1" x="7567"/>
        <item x="230"/>
        <item m="1" x="4408"/>
        <item m="1" x="4193"/>
        <item x="1503"/>
        <item x="614"/>
        <item m="1" x="7690"/>
        <item m="1" x="7691"/>
        <item m="1" x="7695"/>
        <item m="1" x="7696"/>
        <item m="1" x="7697"/>
        <item m="1" x="7699"/>
        <item x="621"/>
        <item m="1" x="7701"/>
        <item m="1" x="7704"/>
        <item m="1" x="7084"/>
        <item m="1" x="6660"/>
        <item x="1680"/>
        <item m="1" x="5912"/>
        <item m="1" x="6819"/>
        <item m="1" x="5913"/>
        <item m="1" x="5914"/>
        <item m="1" x="4971"/>
        <item m="1" x="7720"/>
        <item m="1" x="7122"/>
        <item m="1" x="4181"/>
        <item m="1" x="7717"/>
        <item m="1" x="5916"/>
        <item m="1" x="5917"/>
        <item m="1" x="5918"/>
        <item m="1" x="5919"/>
        <item m="1" x="6399"/>
        <item m="1" x="4768"/>
        <item m="1" x="7938"/>
        <item m="1" x="7939"/>
        <item m="1" x="7942"/>
        <item m="1" x="7958"/>
        <item m="1" x="7968"/>
        <item x="100"/>
        <item m="1" x="5677"/>
        <item m="1" x="5678"/>
        <item m="1" x="5361"/>
        <item m="1" x="5836"/>
        <item m="1" x="7227"/>
        <item m="1" x="5893"/>
        <item m="1" x="3765"/>
        <item x="612"/>
        <item x="615"/>
        <item x="616"/>
        <item x="618"/>
        <item x="620"/>
        <item m="1" x="7700"/>
        <item x="1114"/>
        <item m="1" x="5915"/>
        <item m="1" x="3275"/>
        <item m="1" x="4117"/>
        <item m="1" x="7722"/>
        <item m="1" x="6238"/>
        <item m="1" x="5295"/>
        <item m="1" x="5920"/>
        <item m="1" x="6821"/>
        <item m="1" x="7724"/>
        <item m="1" x="6239"/>
        <item m="1" x="5399"/>
        <item m="1" x="5400"/>
        <item m="1" x="5401"/>
        <item m="1" x="5921"/>
        <item m="1" x="7501"/>
        <item m="1" x="7344"/>
        <item m="1" x="7343"/>
        <item x="952"/>
        <item m="1" x="5402"/>
        <item x="917"/>
        <item m="1" x="5403"/>
        <item m="1" x="7727"/>
        <item x="1799"/>
        <item m="1" x="4175"/>
        <item m="1" x="4177"/>
        <item m="1" x="4178"/>
        <item m="1" x="7999"/>
        <item m="1" x="6591"/>
        <item m="1" x="7520"/>
        <item m="1" x="3880"/>
        <item m="1" x="5923"/>
        <item m="1" x="7502"/>
        <item x="959"/>
        <item m="1" x="7728"/>
        <item x="632"/>
        <item m="1" x="5924"/>
        <item x="633"/>
        <item m="1" x="7274"/>
        <item m="1" x="7729"/>
        <item m="1" x="7123"/>
        <item m="1" x="5404"/>
        <item m="1" x="6433"/>
        <item m="1" x="6661"/>
        <item m="1" x="7085"/>
        <item m="1" x="7124"/>
        <item m="1" x="7943"/>
        <item m="1" x="6753"/>
        <item m="1" x="5543"/>
        <item m="1" x="3027"/>
        <item m="1" x="7267"/>
        <item m="1" x="4389"/>
        <item m="1" x="5405"/>
        <item m="1" x="3600"/>
        <item m="1" x="7731"/>
        <item m="1" x="5406"/>
        <item m="1" x="6358"/>
        <item m="1" x="6822"/>
        <item m="1" x="5926"/>
        <item m="1" x="4828"/>
        <item m="1" x="7372"/>
        <item m="1" x="7180"/>
        <item m="1" x="5508"/>
        <item x="37"/>
        <item m="1" x="7554"/>
        <item x="74"/>
        <item m="1" x="7557"/>
        <item m="1" x="7208"/>
        <item m="1" x="7209"/>
        <item m="1" x="4480"/>
        <item m="1" x="7564"/>
        <item x="177"/>
        <item m="1" x="6605"/>
        <item m="1" x="3260"/>
        <item m="1" x="7223"/>
        <item m="1" x="7583"/>
        <item m="1" x="7584"/>
        <item x="247"/>
        <item m="1" x="7593"/>
        <item m="1" x="7226"/>
        <item x="262"/>
        <item m="1" x="7599"/>
        <item m="1" x="6312"/>
        <item m="1" x="7118"/>
        <item m="1" x="4553"/>
        <item m="1" x="7706"/>
        <item m="1" x="7707"/>
        <item m="1" x="7708"/>
        <item m="1" x="7709"/>
        <item m="1" x="7710"/>
        <item m="1" x="7711"/>
        <item m="1" x="7712"/>
        <item m="1" x="7713"/>
        <item m="1" x="7714"/>
        <item m="1" x="7715"/>
        <item m="1" x="7716"/>
        <item m="1" x="6121"/>
        <item m="1" x="7718"/>
        <item m="1" x="7719"/>
        <item m="1" x="7721"/>
        <item m="1" x="5518"/>
        <item m="1" x="5292"/>
        <item m="1" x="4767"/>
        <item x="626"/>
        <item m="1" x="7723"/>
        <item m="1" x="4769"/>
        <item m="1" x="4770"/>
        <item m="1" x="4771"/>
        <item m="1" x="4772"/>
        <item m="1" x="4773"/>
        <item m="1" x="4774"/>
        <item m="1" x="4775"/>
        <item m="1" x="4776"/>
        <item m="1" x="6357"/>
        <item m="1" x="7088"/>
        <item m="1" x="7258"/>
        <item m="1" x="7259"/>
        <item m="1" x="7260"/>
        <item m="1" x="7261"/>
        <item m="1" x="7262"/>
        <item x="629"/>
        <item m="1" x="3599"/>
        <item m="1" x="5922"/>
        <item m="1" x="7263"/>
        <item m="1" x="7264"/>
        <item m="1" x="7265"/>
        <item m="1" x="7266"/>
        <item m="1" x="7269"/>
        <item m="1" x="4554"/>
        <item m="1" x="7270"/>
        <item m="1" x="5297"/>
        <item m="1" x="4926"/>
        <item m="1" x="7271"/>
        <item m="1" x="7272"/>
        <item m="1" x="7273"/>
        <item m="1" x="7730"/>
        <item m="1" x="7275"/>
        <item m="1" x="4555"/>
        <item m="1" x="7276"/>
        <item m="1" x="7277"/>
        <item m="1" x="2880"/>
        <item m="1" x="5925"/>
        <item m="1" x="7278"/>
        <item m="1" x="4902"/>
        <item m="1" x="7125"/>
        <item m="1" x="4777"/>
        <item m="1" x="4556"/>
        <item m="1" x="4778"/>
        <item m="1" x="7280"/>
        <item m="1" x="7126"/>
        <item m="1" x="7281"/>
        <item m="1" x="7282"/>
        <item m="1" x="5326"/>
        <item m="1" x="6823"/>
        <item m="1" x="4779"/>
        <item m="1" x="7049"/>
        <item m="1" x="7127"/>
        <item m="1" x="7285"/>
        <item x="962"/>
        <item x="953"/>
        <item m="1" x="4780"/>
        <item m="1" x="7732"/>
        <item m="1" x="7286"/>
        <item m="1" x="4782"/>
        <item m="1" x="7288"/>
        <item m="1" x="4783"/>
        <item m="1" x="4784"/>
        <item m="1" x="7734"/>
        <item m="1" x="4785"/>
        <item m="1" x="4786"/>
        <item m="1" x="4787"/>
        <item m="1" x="4218"/>
        <item m="1" x="5409"/>
        <item m="1" x="7289"/>
        <item m="1" x="6663"/>
        <item m="1" x="3829"/>
        <item m="1" x="4788"/>
        <item m="1" x="7128"/>
        <item m="1" x="4557"/>
        <item m="1" x="4118"/>
        <item m="1" x="7290"/>
        <item m="1" x="7548"/>
        <item m="1" x="7952"/>
        <item m="1" x="7957"/>
        <item m="1" x="3916"/>
        <item m="1" x="5407"/>
        <item m="1" x="6359"/>
        <item m="1" x="6360"/>
        <item m="1" x="7284"/>
        <item m="1" x="6361"/>
        <item m="1" x="6662"/>
        <item m="1" x="3798"/>
        <item m="1" x="3881"/>
        <item m="1" x="7735"/>
        <item m="1" x="5927"/>
        <item m="1" x="5245"/>
        <item m="1" x="5928"/>
        <item m="1" x="5246"/>
        <item m="1" x="5929"/>
        <item x="647"/>
        <item x="1272"/>
        <item m="1" x="4789"/>
        <item x="649"/>
        <item m="1" x="7737"/>
        <item m="1" x="7738"/>
        <item m="1" x="7739"/>
        <item m="1" x="6976"/>
        <item m="1" x="6977"/>
        <item m="1" x="6978"/>
        <item m="1" x="4669"/>
        <item m="1" x="6747"/>
        <item m="1" x="7965"/>
        <item m="1" x="3189"/>
        <item m="1" x="7975"/>
        <item m="1" x="7976"/>
        <item m="1" x="7980"/>
        <item m="1" x="7981"/>
        <item m="1" x="7419"/>
        <item m="1" x="7733"/>
        <item m="1" x="4416"/>
        <item m="1" x="7291"/>
        <item x="1797"/>
        <item m="1" x="6842"/>
        <item m="1" x="7743"/>
        <item m="1" x="4219"/>
        <item m="1" x="6845"/>
        <item m="1" x="6846"/>
        <item m="1" x="4220"/>
        <item m="1" x="7130"/>
        <item m="1" x="5247"/>
        <item m="1" x="6849"/>
        <item m="1" x="4558"/>
        <item x="1736"/>
        <item m="1" x="4417"/>
        <item m="1" x="4418"/>
        <item m="1" x="4790"/>
        <item m="1" x="4805"/>
        <item m="1" x="7941"/>
        <item m="1" x="7947"/>
        <item m="1" x="7185"/>
        <item m="1" x="7948"/>
        <item m="1" x="6982"/>
        <item m="1" x="6983"/>
        <item m="1" x="3560"/>
        <item m="1" x="6748"/>
        <item m="1" x="6985"/>
        <item m="1" x="6752"/>
        <item m="1" x="6286"/>
        <item m="1" x="6756"/>
        <item m="1" x="6757"/>
        <item m="1" x="6638"/>
        <item m="1" x="6986"/>
        <item m="1" x="6768"/>
        <item m="1" x="6779"/>
        <item x="322"/>
        <item m="1" x="6824"/>
        <item m="1" x="6825"/>
        <item m="1" x="7050"/>
        <item m="1" x="7051"/>
        <item m="1" x="7052"/>
        <item m="1" x="7053"/>
        <item m="1" x="7054"/>
        <item m="1" x="7055"/>
        <item m="1" x="7056"/>
        <item m="1" x="6827"/>
        <item m="1" x="6828"/>
        <item m="1" x="6830"/>
        <item m="1" x="6831"/>
        <item m="1" x="6832"/>
        <item m="1" x="6833"/>
        <item m="1" x="6834"/>
        <item m="1" x="7083"/>
        <item x="648"/>
        <item m="1" x="6836"/>
        <item m="1" x="6837"/>
        <item x="650"/>
        <item m="1" x="7129"/>
        <item x="652"/>
        <item m="1" x="3203"/>
        <item m="1" x="7740"/>
        <item m="1" x="7741"/>
        <item m="1" x="7742"/>
        <item m="1" x="6840"/>
        <item m="1" x="6841"/>
        <item m="1" x="6664"/>
        <item m="1" x="6843"/>
        <item m="1" x="6844"/>
        <item x="653"/>
        <item m="1" x="6665"/>
        <item m="1" x="6847"/>
        <item m="1" x="7745"/>
        <item m="1" x="7746"/>
        <item x="654"/>
        <item m="1" x="6848"/>
        <item m="1" x="7747"/>
        <item m="1" x="6666"/>
        <item m="1" x="6851"/>
        <item m="1" x="6667"/>
        <item m="1" x="6592"/>
        <item m="1" x="5930"/>
        <item m="1" x="6364"/>
        <item m="1" x="7748"/>
        <item m="1" x="7749"/>
        <item m="1" x="5411"/>
        <item m="1" x="7504"/>
        <item m="1" x="6668"/>
        <item m="1" x="5248"/>
        <item m="1" x="5931"/>
        <item m="1" x="5932"/>
        <item m="1" x="5933"/>
        <item m="1" x="7753"/>
        <item m="1" x="6669"/>
        <item m="1" x="7058"/>
        <item m="1" x="3133"/>
        <item m="1" x="7112"/>
        <item m="1" x="7946"/>
        <item m="1" x="7194"/>
        <item m="1" x="7204"/>
        <item m="1" x="7970"/>
        <item m="1" x="7563"/>
        <item m="1" x="5816"/>
        <item m="1" x="4615"/>
        <item m="1" x="7736"/>
        <item m="1" x="7310"/>
        <item m="1" x="7744"/>
        <item x="656"/>
        <item m="1" x="6593"/>
        <item m="1" x="4792"/>
        <item m="1" x="5934"/>
        <item m="1" x="7821"/>
        <item m="1" x="6855"/>
        <item m="1" x="6856"/>
        <item m="1" x="6670"/>
        <item m="1" x="4559"/>
        <item m="1" x="7923"/>
        <item m="1" x="6858"/>
        <item m="1" x="7758"/>
        <item m="1" x="4119"/>
        <item m="1" x="4419"/>
        <item m="1" x="4420"/>
        <item m="1" x="4221"/>
        <item m="1" x="4222"/>
        <item m="1" x="7178"/>
        <item m="1" x="7161"/>
        <item m="1" x="7162"/>
        <item m="1" x="7950"/>
        <item m="1" x="7553"/>
        <item m="1" x="7556"/>
        <item x="91"/>
        <item m="1" x="7203"/>
        <item m="1" x="6631"/>
        <item m="1" x="4314"/>
        <item m="1" x="4312"/>
        <item m="1" x="6281"/>
        <item m="1" x="7987"/>
        <item m="1" x="7566"/>
        <item m="1" x="7219"/>
        <item m="1" x="6291"/>
        <item m="1" x="6637"/>
        <item m="1" x="7581"/>
        <item m="1" x="7222"/>
        <item m="1" x="6641"/>
        <item m="1" x="7591"/>
        <item m="1" x="6761"/>
        <item m="1" x="6762"/>
        <item m="1" x="6763"/>
        <item m="1" x="6764"/>
        <item m="1" x="6765"/>
        <item m="1" x="6766"/>
        <item m="1" x="6767"/>
        <item m="1" x="5192"/>
        <item m="1" x="6776"/>
        <item m="1" x="7603"/>
        <item x="630"/>
        <item x="637"/>
        <item x="638"/>
        <item m="1" x="7887"/>
        <item m="1" x="7283"/>
        <item x="643"/>
        <item m="1" x="6838"/>
        <item m="1" x="6850"/>
        <item m="1" x="6363"/>
        <item m="1" x="6482"/>
        <item m="1" x="6853"/>
        <item m="1" x="3882"/>
        <item m="1" x="3883"/>
        <item m="1" x="6119"/>
        <item m="1" x="6094"/>
        <item m="1" x="7756"/>
        <item x="658"/>
        <item m="1" x="6502"/>
        <item m="1" x="6246"/>
        <item m="1" x="4422"/>
        <item m="1" x="7759"/>
        <item m="1" x="6682"/>
        <item m="1" x="4223"/>
        <item m="1" x="7760"/>
        <item m="1" x="3029"/>
        <item m="1" x="4560"/>
        <item m="1" x="7131"/>
        <item m="1" x="7296"/>
        <item m="1" x="7297"/>
        <item m="1" x="7298"/>
        <item x="660"/>
        <item x="661"/>
        <item m="1" x="3030"/>
        <item m="1" x="5944"/>
        <item m="1" x="7133"/>
        <item m="1" x="7762"/>
        <item m="1" x="5412"/>
        <item m="1" x="6594"/>
        <item m="1" x="4120"/>
        <item m="1" x="6672"/>
        <item m="1" x="6595"/>
        <item m="1" x="3884"/>
        <item m="1" x="4121"/>
        <item m="1" x="5947"/>
        <item m="1" x="6862"/>
        <item x="1400"/>
        <item m="1" x="7059"/>
        <item m="1" x="6372"/>
        <item m="1" x="3769"/>
        <item m="1" x="4423"/>
        <item m="1" x="3885"/>
        <item m="1" x="3886"/>
        <item m="1" x="4424"/>
        <item m="1" x="6373"/>
        <item m="1" x="4122"/>
        <item m="1" x="3820"/>
        <item m="1" x="7181"/>
        <item m="1" x="7949"/>
        <item m="1" x="7951"/>
        <item m="1" x="6275"/>
        <item m="1" x="7549"/>
        <item m="1" x="7188"/>
        <item m="1" x="7960"/>
        <item m="1" x="7962"/>
        <item m="1" x="4403"/>
        <item m="1" x="7205"/>
        <item m="1" x="7979"/>
        <item x="120"/>
        <item m="1" x="7562"/>
        <item m="1" x="5811"/>
        <item m="1" x="6283"/>
        <item m="1" x="6285"/>
        <item m="1" x="5820"/>
        <item m="1" x="6290"/>
        <item m="1" x="7575"/>
        <item m="1" x="6301"/>
        <item m="1" x="6302"/>
        <item m="1" x="6303"/>
        <item m="1" x="6304"/>
        <item m="1" x="4409"/>
        <item m="1" x="7585"/>
        <item m="1" x="7586"/>
        <item m="1" x="7587"/>
        <item m="1" x="6305"/>
        <item m="1" x="7420"/>
        <item m="1" x="5835"/>
        <item m="1" x="5837"/>
        <item m="1" x="5846"/>
        <item m="1" x="6314"/>
        <item m="1" x="7422"/>
        <item m="1" x="7423"/>
        <item m="1" x="7424"/>
        <item m="1" x="7606"/>
        <item m="1" x="7607"/>
        <item m="1" x="7608"/>
        <item m="1" x="7609"/>
        <item m="1" x="7610"/>
        <item m="1" x="7611"/>
        <item m="1" x="7612"/>
        <item m="1" x="7613"/>
        <item m="1" x="7614"/>
        <item m="1" x="7425"/>
        <item m="1" x="7615"/>
        <item m="1" x="7616"/>
        <item m="1" x="7617"/>
        <item m="1" x="7618"/>
        <item m="1" x="7619"/>
        <item m="1" x="7426"/>
        <item m="1" x="7427"/>
        <item m="1" x="7428"/>
        <item m="1" x="7429"/>
        <item m="1" x="7430"/>
        <item m="1" x="7431"/>
        <item m="1" x="7432"/>
        <item m="1" x="7433"/>
        <item m="1" x="7434"/>
        <item m="1" x="7435"/>
        <item m="1" x="7436"/>
        <item m="1" x="7437"/>
        <item m="1" x="7438"/>
        <item m="1" x="7439"/>
        <item m="1" x="7440"/>
        <item m="1" x="7441"/>
        <item m="1" x="7442"/>
        <item m="1" x="6852"/>
        <item m="1" x="6365"/>
        <item m="1" x="4791"/>
        <item m="1" x="7750"/>
        <item m="1" x="7751"/>
        <item m="1" x="7752"/>
        <item m="1" x="7754"/>
        <item m="1" x="7755"/>
        <item m="1" x="4157"/>
        <item m="1" x="7757"/>
        <item m="1" x="6857"/>
        <item m="1" x="6366"/>
        <item m="1" x="6367"/>
        <item m="1" x="6368"/>
        <item x="659"/>
        <item m="1" x="5936"/>
        <item m="1" x="4224"/>
        <item m="1" x="5938"/>
        <item m="1" x="6671"/>
        <item m="1" x="7292"/>
        <item m="1" x="7293"/>
        <item m="1" x="7294"/>
        <item m="1" x="7295"/>
        <item m="1" x="5939"/>
        <item m="1" x="5940"/>
        <item m="1" x="5941"/>
        <item m="1" x="6369"/>
        <item m="1" x="5942"/>
        <item m="1" x="5943"/>
        <item m="1" x="5945"/>
        <item m="1" x="5946"/>
        <item m="1" x="5948"/>
        <item m="1" x="7299"/>
        <item m="1" x="7300"/>
        <item m="1" x="6371"/>
        <item m="1" x="5949"/>
        <item m="1" x="5950"/>
        <item m="1" x="5951"/>
        <item m="1" x="7301"/>
        <item m="1" x="7303"/>
        <item m="1" x="7763"/>
        <item m="1" x="5953"/>
        <item m="1" x="5954"/>
        <item m="1" x="5955"/>
        <item m="1" x="7304"/>
        <item m="1" x="3887"/>
        <item m="1" x="3782"/>
        <item x="663"/>
        <item m="1" x="4562"/>
        <item m="1" x="5513"/>
        <item m="1" x="7305"/>
        <item m="1" x="6374"/>
        <item m="1" x="7306"/>
        <item m="1" x="6375"/>
        <item m="1" x="7060"/>
        <item m="1" x="7764"/>
        <item m="1" x="4225"/>
        <item m="1" x="7765"/>
        <item m="1" x="6673"/>
        <item m="1" x="6376"/>
        <item m="1" x="7307"/>
        <item m="1" x="5956"/>
        <item m="1" x="5957"/>
        <item m="1" x="7766"/>
        <item m="1" x="4226"/>
        <item m="1" x="7308"/>
        <item m="1" x="7767"/>
        <item x="667"/>
        <item m="1" x="5960"/>
        <item m="1" x="5961"/>
        <item m="1" x="5962"/>
        <item m="1" x="5963"/>
        <item m="1" x="5964"/>
        <item m="1" x="5965"/>
        <item m="1" x="7309"/>
        <item m="1" x="7311"/>
        <item m="1" x="5966"/>
        <item m="1" x="5967"/>
        <item m="1" x="5968"/>
        <item x="669"/>
        <item m="1" x="7312"/>
        <item m="1" x="6863"/>
        <item m="1" x="6864"/>
        <item m="1" x="6674"/>
        <item m="1" x="5969"/>
        <item m="1" x="5970"/>
        <item x="919"/>
        <item m="1" x="7768"/>
        <item m="1" x="5971"/>
        <item x="670"/>
        <item m="1" x="3930"/>
        <item m="1" x="5972"/>
        <item m="1" x="7313"/>
        <item m="1" x="3889"/>
        <item m="1" x="5413"/>
        <item m="1" x="6866"/>
        <item x="672"/>
        <item m="1" x="6721"/>
        <item x="1409"/>
        <item m="1" x="6596"/>
        <item m="1" x="6722"/>
        <item m="1" x="4795"/>
        <item m="1" x="7956"/>
        <item m="1" x="3850"/>
        <item m="1" x="7961"/>
        <item m="1" x="7978"/>
        <item m="1" x="4683"/>
        <item x="311"/>
        <item m="1" x="5973"/>
        <item m="1" x="5974"/>
        <item m="1" x="6377"/>
        <item m="1" x="5975"/>
        <item m="1" x="6378"/>
        <item m="1" x="7314"/>
        <item m="1" x="7315"/>
        <item m="1" x="7316"/>
        <item m="1" x="5976"/>
        <item m="1" x="7318"/>
        <item m="1" x="5977"/>
        <item m="1" x="7321"/>
        <item m="1" x="5978"/>
        <item m="1" x="5979"/>
        <item m="1" x="5980"/>
        <item m="1" x="5981"/>
        <item m="1" x="7323"/>
        <item m="1" x="5982"/>
        <item m="1" x="7134"/>
        <item m="1" x="5983"/>
        <item m="1" x="5984"/>
        <item m="1" x="7135"/>
        <item x="673"/>
        <item m="1" x="5985"/>
        <item m="1" x="5414"/>
        <item m="1" x="5775"/>
        <item m="1" x="6867"/>
        <item m="1" x="4796"/>
        <item m="1" x="5986"/>
        <item m="1" x="3890"/>
        <item m="1" x="5988"/>
        <item m="1" x="5989"/>
        <item x="1291"/>
        <item x="1509"/>
        <item m="1" x="6380"/>
        <item m="1" x="5990"/>
        <item m="1" x="3770"/>
        <item m="1" x="3601"/>
        <item m="1" x="3602"/>
        <item m="1" x="5991"/>
        <item m="1" x="7137"/>
        <item x="678"/>
        <item m="1" x="7544"/>
        <item m="1" x="7179"/>
        <item m="1" x="5794"/>
        <item m="1" x="5803"/>
        <item m="1" x="5804"/>
        <item m="1" x="7558"/>
        <item m="1" x="7559"/>
        <item m="1" x="7211"/>
        <item m="1" x="7560"/>
        <item m="1" x="7212"/>
        <item m="1" x="3855"/>
        <item x="153"/>
        <item m="1" x="5185"/>
        <item m="1" x="7991"/>
        <item m="1" x="7992"/>
        <item m="1" x="7993"/>
        <item m="1" x="7994"/>
        <item m="1" x="7571"/>
        <item m="1" x="5825"/>
        <item m="1" x="7576"/>
        <item m="1" x="3569"/>
        <item m="1" x="7577"/>
        <item m="1" x="7578"/>
        <item m="1" x="7579"/>
        <item m="1" x="7589"/>
        <item m="1" x="4608"/>
        <item m="1" x="7592"/>
        <item m="1" x="7225"/>
        <item m="1" x="5839"/>
        <item m="1" x="5842"/>
        <item m="1" x="5843"/>
        <item m="1" x="5849"/>
        <item m="1" x="7235"/>
        <item m="1" x="3757"/>
        <item m="1" x="7632"/>
        <item m="1" x="6318"/>
        <item m="1" x="7658"/>
        <item m="1" x="7677"/>
        <item m="1" x="4762"/>
        <item m="1" x="4763"/>
        <item m="1" x="4764"/>
        <item m="1" x="4765"/>
        <item m="1" x="4766"/>
        <item m="1" x="7725"/>
        <item m="1" x="7268"/>
        <item m="1" x="7279"/>
        <item x="639"/>
        <item m="1" x="4912"/>
        <item m="1" x="6829"/>
        <item m="1" x="6362"/>
        <item x="655"/>
        <item x="657"/>
        <item m="1" x="7132"/>
        <item m="1" x="7761"/>
        <item m="1" x="5487"/>
        <item m="1" x="5959"/>
        <item m="1" x="7506"/>
        <item m="1" x="7770"/>
        <item m="1" x="7324"/>
        <item m="1" x="6949"/>
        <item m="1" x="7771"/>
        <item m="1" x="5249"/>
        <item x="674"/>
        <item m="1" x="7136"/>
        <item m="1" x="7329"/>
        <item m="1" x="7773"/>
        <item m="1" x="7330"/>
        <item m="1" x="4797"/>
        <item m="1" x="7331"/>
        <item m="1" x="7776"/>
        <item m="1" x="6597"/>
        <item m="1" x="5250"/>
        <item m="1" x="3603"/>
        <item m="1" x="4856"/>
        <item m="1" x="5251"/>
        <item m="1" x="5252"/>
        <item m="1" x="7777"/>
        <item x="1039"/>
        <item m="1" x="3604"/>
        <item m="1" x="7778"/>
        <item m="1" x="7779"/>
        <item m="1" x="7780"/>
        <item m="1" x="7781"/>
        <item m="1" x="3605"/>
        <item m="1" x="3606"/>
        <item m="1" x="7507"/>
        <item m="1" x="7782"/>
        <item x="1675"/>
        <item m="1" x="7508"/>
        <item m="1" x="6381"/>
        <item m="1" x="7066"/>
        <item m="1" x="7509"/>
        <item x="680"/>
        <item m="1" x="6382"/>
        <item m="1" x="7783"/>
        <item m="1" x="3771"/>
        <item m="1" x="5995"/>
        <item m="1" x="7784"/>
        <item m="1" x="7785"/>
        <item m="1" x="3607"/>
        <item m="1" x="7786"/>
        <item m="1" x="7787"/>
        <item m="1" x="5996"/>
        <item m="1" x="5312"/>
        <item m="1" x="7788"/>
        <item m="1" x="3892"/>
        <item m="1" x="7953"/>
        <item m="1" x="5801"/>
        <item m="1" x="5802"/>
        <item x="237"/>
        <item m="1" x="5833"/>
        <item m="1" x="5834"/>
        <item m="1" x="7228"/>
        <item m="1" x="5194"/>
        <item m="1" x="6784"/>
        <item x="416"/>
        <item x="417"/>
        <item m="1" x="7317"/>
        <item m="1" x="7320"/>
        <item m="1" x="7322"/>
        <item m="1" x="6868"/>
        <item m="1" x="6869"/>
        <item m="1" x="7774"/>
        <item m="1" x="3033"/>
        <item m="1" x="3034"/>
        <item m="1" x="3035"/>
        <item m="1" x="3036"/>
        <item m="1" x="7334"/>
        <item m="1" x="6240"/>
        <item m="1" x="7510"/>
        <item m="1" x="5997"/>
        <item x="685"/>
        <item m="1" x="5998"/>
        <item m="1" x="3609"/>
        <item m="1" x="6876"/>
        <item m="1" x="7944"/>
        <item m="1" x="7945"/>
        <item m="1" x="7186"/>
        <item m="1" x="7193"/>
        <item m="1" x="3853"/>
        <item m="1" x="7196"/>
        <item m="1" x="7197"/>
        <item m="1" x="7198"/>
        <item m="1" x="7199"/>
        <item m="1" x="7200"/>
        <item m="1" x="7201"/>
        <item m="1" x="7202"/>
        <item m="1" x="7217"/>
        <item m="1" x="5844"/>
        <item m="1" x="7230"/>
        <item x="370"/>
        <item m="1" x="6989"/>
        <item m="1" x="7232"/>
        <item x="2100"/>
        <item m="1" x="4734"/>
        <item m="1" x="5987"/>
        <item x="683"/>
        <item m="1" x="6875"/>
        <item m="1" x="7790"/>
        <item m="1" x="7338"/>
        <item m="1" x="7791"/>
        <item m="1" x="5999"/>
        <item m="1" x="7511"/>
        <item m="1" x="7792"/>
        <item m="1" x="7138"/>
        <item m="1" x="6598"/>
        <item m="1" x="5255"/>
        <item m="1" x="4425"/>
        <item m="1" x="7800"/>
        <item m="1" x="6001"/>
        <item m="1" x="4123"/>
        <item m="1" x="6387"/>
        <item m="1" x="7068"/>
        <item m="1" x="7801"/>
        <item x="688"/>
        <item m="1" x="6388"/>
        <item m="1" x="7802"/>
        <item m="1" x="7340"/>
        <item m="1" x="6389"/>
        <item m="1" x="7803"/>
        <item x="691"/>
        <item m="1" x="3286"/>
        <item m="1" x="5433"/>
        <item m="1" x="7804"/>
        <item m="1" x="4563"/>
        <item m="1" x="7805"/>
        <item m="1" x="7806"/>
        <item m="1" x="7807"/>
        <item m="1" x="6390"/>
        <item m="1" x="5435"/>
        <item m="1" x="7141"/>
        <item m="1" x="7808"/>
        <item m="1" x="3042"/>
        <item m="1" x="6677"/>
        <item x="1013"/>
        <item m="1" x="7341"/>
        <item m="1" x="5342"/>
        <item x="138"/>
        <item m="1" x="5186"/>
        <item m="1" x="6288"/>
        <item m="1" x="5360"/>
        <item m="1" x="6826"/>
        <item m="1" x="5935"/>
        <item m="1" x="6859"/>
        <item m="1" x="6861"/>
        <item m="1" x="7062"/>
        <item m="1" x="7064"/>
        <item m="1" x="5419"/>
        <item m="1" x="5420"/>
        <item m="1" x="5421"/>
        <item m="1" x="7065"/>
        <item m="1" x="5429"/>
        <item m="1" x="3107"/>
        <item m="1" x="7067"/>
        <item m="1" x="5431"/>
        <item m="1" x="4798"/>
        <item m="1" x="4799"/>
        <item m="1" x="4801"/>
        <item m="1" x="7810"/>
        <item m="1" x="3043"/>
        <item m="1" x="3893"/>
        <item m="1" x="7811"/>
        <item m="1" x="6002"/>
        <item m="1" x="5436"/>
        <item m="1" x="2881"/>
        <item m="1" x="7812"/>
        <item m="1" x="6680"/>
        <item m="1" x="7813"/>
        <item m="1" x="6004"/>
        <item m="1" x="7814"/>
        <item m="1" x="4808"/>
        <item x="700"/>
        <item m="1" x="6392"/>
        <item m="1" x="2882"/>
        <item m="1" x="7815"/>
        <item m="1" x="4811"/>
        <item m="1" x="7816"/>
        <item m="1" x="7817"/>
        <item m="1" x="6005"/>
        <item m="1" x="3611"/>
        <item m="1" x="7818"/>
        <item m="1" x="6393"/>
        <item x="740"/>
        <item m="1" x="3044"/>
        <item m="1" x="7819"/>
        <item m="1" x="7142"/>
        <item m="1" x="7820"/>
        <item m="1" x="6006"/>
        <item m="1" x="7823"/>
        <item m="1" x="7824"/>
        <item m="1" x="7825"/>
        <item m="1" x="7143"/>
        <item m="1" x="3612"/>
        <item m="1" x="6961"/>
        <item m="1" x="7826"/>
        <item m="1" x="5439"/>
        <item m="1" x="4124"/>
        <item m="1" x="7827"/>
        <item m="1" x="7144"/>
        <item m="1" x="7829"/>
        <item m="1" x="5344"/>
        <item m="1" x="7550"/>
        <item m="1" x="7551"/>
        <item m="1" x="6981"/>
        <item m="1" x="4674"/>
        <item m="1" x="3259"/>
        <item m="1" x="4677"/>
        <item m="1" x="4678"/>
        <item m="1" x="5352"/>
        <item m="1" x="4679"/>
        <item m="1" x="4680"/>
        <item x="152"/>
        <item m="1" x="4693"/>
        <item m="1" x="5358"/>
        <item m="1" x="5189"/>
        <item m="1" x="5359"/>
        <item x="245"/>
        <item m="1" x="5364"/>
        <item m="1" x="5365"/>
        <item m="1" x="6730"/>
        <item m="1" x="5191"/>
        <item m="1" x="4708"/>
        <item m="1" x="5370"/>
        <item m="1" x="5371"/>
        <item m="1" x="5372"/>
        <item m="1" x="4710"/>
        <item m="1" x="5373"/>
        <item m="1" x="6780"/>
        <item m="1" x="6781"/>
        <item x="328"/>
        <item x="329"/>
        <item m="1" x="4716"/>
        <item m="1" x="6783"/>
        <item x="365"/>
        <item m="1" x="4499"/>
        <item m="1" x="7645"/>
        <item m="1" x="7646"/>
        <item m="1" x="7647"/>
        <item m="1" x="7648"/>
        <item m="1" x="7649"/>
        <item m="1" x="7650"/>
        <item m="1" x="7651"/>
        <item m="1" x="7652"/>
        <item m="1" x="7653"/>
        <item m="1" x="7654"/>
        <item m="1" x="7655"/>
        <item m="1" x="7656"/>
        <item m="1" x="7657"/>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061"/>
        <item m="1" x="5415"/>
        <item m="1" x="5416"/>
        <item m="1" x="5417"/>
        <item m="1" x="5418"/>
        <item m="1" x="3224"/>
        <item x="675"/>
        <item m="1" x="3032"/>
        <item m="1" x="3225"/>
        <item m="1" x="6870"/>
        <item x="676"/>
        <item x="677"/>
        <item m="1" x="6871"/>
        <item m="1" x="5422"/>
        <item m="1" x="5423"/>
        <item m="1" x="5424"/>
        <item m="1" x="5425"/>
        <item m="1" x="6872"/>
        <item m="1" x="5426"/>
        <item m="1" x="5427"/>
        <item m="1" x="5428"/>
        <item m="1" x="5253"/>
        <item m="1" x="7332"/>
        <item m="1" x="7333"/>
        <item m="1" x="7335"/>
        <item m="1" x="7337"/>
        <item m="1" x="6873"/>
        <item m="1" x="6874"/>
        <item m="1" x="6878"/>
        <item m="1" x="6879"/>
        <item m="1" x="6880"/>
        <item m="1" x="3037"/>
        <item m="1" x="3038"/>
        <item m="1" x="3039"/>
        <item m="1" x="6881"/>
        <item m="1" x="6882"/>
        <item m="1" x="6883"/>
        <item m="1" x="6884"/>
        <item m="1" x="6885"/>
        <item m="1" x="3040"/>
        <item m="1" x="3041"/>
        <item m="1" x="6886"/>
        <item m="1" x="6887"/>
        <item x="687"/>
        <item m="1" x="4800"/>
        <item m="1" x="4311"/>
        <item m="1" x="4802"/>
        <item m="1" x="4803"/>
        <item m="1" x="7069"/>
        <item m="1" x="4804"/>
        <item m="1" x="4806"/>
        <item x="698"/>
        <item x="699"/>
        <item m="1" x="4807"/>
        <item m="1" x="4809"/>
        <item m="1" x="6391"/>
        <item m="1" x="4810"/>
        <item m="1" x="7070"/>
        <item m="1" x="4812"/>
        <item m="1" x="7071"/>
        <item m="1" x="4813"/>
        <item m="1" x="4814"/>
        <item m="1" x="6394"/>
        <item m="1" x="6395"/>
        <item m="1" x="7072"/>
        <item m="1" x="4815"/>
        <item m="1" x="4816"/>
        <item m="1" x="6897"/>
        <item m="1" x="7831"/>
        <item m="1" x="7345"/>
        <item m="1" x="7832"/>
        <item m="1" x="7833"/>
        <item x="868"/>
        <item x="875"/>
        <item m="1" x="7836"/>
        <item m="1" x="6398"/>
        <item m="1" x="5441"/>
        <item m="1" x="7838"/>
        <item m="1" x="7839"/>
        <item m="1" x="6980"/>
        <item m="1" x="7989"/>
        <item m="1" x="4691"/>
        <item m="1" x="5188"/>
        <item m="1" x="7421"/>
        <item m="1" x="4728"/>
        <item m="1" x="7236"/>
        <item m="1" x="6326"/>
        <item x="1446"/>
        <item m="1" x="5430"/>
        <item m="1" x="3772"/>
        <item x="689"/>
        <item m="1" x="3277"/>
        <item m="1" x="3278"/>
        <item m="1" x="3279"/>
        <item m="1" x="3280"/>
        <item m="1" x="3281"/>
        <item m="1" x="3282"/>
        <item m="1" x="3283"/>
        <item m="1" x="3284"/>
        <item m="1" x="3285"/>
        <item m="1" x="3204"/>
        <item m="1" x="3205"/>
        <item m="1" x="3206"/>
        <item m="1" x="3207"/>
        <item m="1" x="3208"/>
        <item m="1" x="3209"/>
        <item m="1" x="3210"/>
        <item m="1" x="3211"/>
        <item x="692"/>
        <item x="693"/>
        <item m="1" x="3212"/>
        <item x="694"/>
        <item x="695"/>
        <item x="696"/>
        <item x="697"/>
        <item m="1" x="6241"/>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m="1" x="2883"/>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9"/>
        <item x="870"/>
        <item x="871"/>
        <item x="872"/>
        <item x="873"/>
        <item x="874"/>
        <item x="876"/>
        <item x="877"/>
        <item x="878"/>
        <item x="879"/>
        <item x="880"/>
        <item x="881"/>
        <item x="882"/>
        <item x="883"/>
        <item x="884"/>
        <item x="885"/>
        <item x="886"/>
        <item x="887"/>
        <item x="888"/>
        <item x="889"/>
        <item x="890"/>
        <item x="891"/>
        <item x="892"/>
        <item x="893"/>
        <item x="894"/>
        <item x="895"/>
        <item x="896"/>
        <item x="897"/>
        <item x="898"/>
        <item x="899"/>
        <item x="900"/>
        <item x="901"/>
        <item x="902"/>
        <item m="1" x="4426"/>
        <item m="1" x="7145"/>
        <item m="1" x="7514"/>
        <item m="1" x="6423"/>
        <item m="1" x="7346"/>
        <item m="1" x="7840"/>
        <item m="1" x="7347"/>
        <item m="1" x="7147"/>
        <item m="1" x="5259"/>
        <item m="1" x="6424"/>
        <item m="1" x="7348"/>
        <item m="1" x="7349"/>
        <item m="1" x="6425"/>
        <item m="1" x="7350"/>
        <item m="1" x="7351"/>
        <item m="1" x="7352"/>
        <item m="1" x="7354"/>
        <item x="904"/>
        <item m="1" x="7355"/>
        <item m="1" x="7356"/>
        <item m="1" x="7515"/>
        <item m="1" x="4823"/>
        <item m="1" x="7843"/>
        <item x="905"/>
        <item m="1" x="7148"/>
        <item m="1" x="7516"/>
        <item m="1" x="6901"/>
        <item m="1" x="7850"/>
        <item m="1" x="4825"/>
        <item m="1" x="7851"/>
        <item m="1" x="7852"/>
        <item m="1" x="7357"/>
        <item m="1" x="7853"/>
        <item m="1" x="6903"/>
        <item m="1" x="7854"/>
        <item m="1" x="6426"/>
        <item m="1" x="7358"/>
        <item m="1" x="7359"/>
        <item m="1" x="6427"/>
        <item m="1" x="6926"/>
        <item m="1" x="3773"/>
        <item m="1" x="5261"/>
        <item m="1" x="7360"/>
        <item m="1" x="7361"/>
        <item m="1" x="7856"/>
        <item m="1" x="6430"/>
        <item m="1" x="7362"/>
        <item m="1" x="6274"/>
        <item m="1" x="4672"/>
        <item m="1" x="7195"/>
        <item m="1" x="4176"/>
        <item m="1" x="4182"/>
        <item m="1" x="5810"/>
        <item m="1" x="4681"/>
        <item m="1" x="7988"/>
        <item m="1" x="4685"/>
        <item m="1" x="6284"/>
        <item m="1" x="4688"/>
        <item m="1" x="4189"/>
        <item m="1" x="6300"/>
        <item m="1" x="7114"/>
        <item m="1" x="4696"/>
        <item x="248"/>
        <item m="1" x="4699"/>
        <item m="1" x="4411"/>
        <item m="1" x="6306"/>
        <item m="1" x="4197"/>
        <item m="1" x="4198"/>
        <item m="1" x="6309"/>
        <item m="1" x="4709"/>
        <item m="1" x="6310"/>
        <item m="1" x="7601"/>
        <item m="1" x="6313"/>
        <item m="1" x="4498"/>
        <item m="1" x="5378"/>
        <item m="1" x="4727"/>
        <item m="1" x="7237"/>
        <item m="1" x="5386"/>
        <item m="1" x="6839"/>
        <item m="1" x="4951"/>
        <item m="1" x="7063"/>
        <item m="1" x="7789"/>
        <item m="1" x="5254"/>
        <item m="1" x="6003"/>
        <item m="1" x="6396"/>
        <item m="1" x="6397"/>
        <item m="1" x="4817"/>
        <item m="1" x="4818"/>
        <item m="1" x="4819"/>
        <item m="1" x="7073"/>
        <item m="1" x="4820"/>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007"/>
        <item m="1" x="6422"/>
        <item m="1" x="4427"/>
        <item m="1" x="6898"/>
        <item m="1" x="6008"/>
        <item m="1" x="6899"/>
        <item m="1" x="6009"/>
        <item m="1" x="4227"/>
        <item m="1" x="4228"/>
        <item x="903"/>
        <item m="1" x="4229"/>
        <item m="1" x="6010"/>
        <item m="1" x="7842"/>
        <item m="1" x="4824"/>
        <item m="1" x="4230"/>
        <item m="1" x="6902"/>
        <item m="1" x="4231"/>
        <item m="1" x="4232"/>
        <item m="1" x="7074"/>
        <item m="1" x="4233"/>
        <item x="908"/>
        <item m="1" x="4565"/>
        <item m="1" x="6428"/>
        <item m="1" x="6429"/>
        <item m="1" x="4826"/>
        <item x="909"/>
        <item m="1" x="7857"/>
        <item m="1" x="7859"/>
        <item m="1" x="7860"/>
        <item m="1" x="6012"/>
        <item m="1" x="4234"/>
        <item m="1" x="6013"/>
        <item x="910"/>
        <item m="1" x="6015"/>
        <item m="1" x="7861"/>
        <item m="1" x="6016"/>
        <item m="1" x="6017"/>
        <item m="1" x="6018"/>
        <item x="911"/>
        <item m="1" x="6019"/>
        <item m="1" x="7862"/>
        <item m="1" x="4235"/>
        <item m="1" x="4236"/>
        <item m="1" x="6020"/>
        <item m="1" x="6021"/>
        <item m="1" x="6022"/>
        <item m="1" x="6023"/>
        <item m="1" x="6024"/>
        <item m="1" x="6905"/>
        <item m="1" x="7863"/>
        <item m="1" x="7363"/>
        <item m="1" x="7075"/>
        <item m="1" x="4566"/>
        <item x="912"/>
        <item x="1832"/>
        <item m="1" x="4237"/>
        <item m="1" x="7865"/>
        <item m="1" x="4567"/>
        <item m="1" x="4238"/>
        <item m="1" x="7365"/>
        <item m="1" x="6906"/>
        <item m="1" x="6907"/>
        <item m="1" x="3287"/>
        <item x="1867"/>
        <item m="1" x="7366"/>
        <item m="1" x="6025"/>
        <item m="1" x="7367"/>
        <item m="1" x="4239"/>
        <item m="1" x="7368"/>
        <item m="1" x="4240"/>
        <item m="1" x="6098"/>
        <item m="1" x="7369"/>
        <item m="1" x="4125"/>
        <item m="1" x="7370"/>
        <item m="1" x="6242"/>
        <item x="914"/>
        <item m="1" x="5444"/>
        <item m="1" x="7150"/>
        <item m="1" x="7517"/>
        <item x="916"/>
        <item m="1" x="7373"/>
        <item m="1" x="6243"/>
        <item m="1" x="7374"/>
        <item m="1" x="5445"/>
        <item m="1" x="7375"/>
        <item m="1" x="4166"/>
        <item m="1" x="6744"/>
        <item m="1" x="6745"/>
        <item m="1" x="7182"/>
        <item m="1" x="7183"/>
        <item m="1" x="7184"/>
        <item m="1" x="5345"/>
        <item m="1" x="6629"/>
        <item x="2721"/>
        <item m="1" x="4095"/>
        <item m="1" x="6632"/>
        <item m="1" x="6561"/>
        <item x="125"/>
        <item m="1" x="6279"/>
        <item m="1" x="7213"/>
        <item m="1" x="6750"/>
        <item m="1" x="7215"/>
        <item m="1" x="7216"/>
        <item m="1" x="6562"/>
        <item x="175"/>
        <item m="1" x="5355"/>
        <item m="1" x="7218"/>
        <item m="1" x="7573"/>
        <item m="1" x="7220"/>
        <item m="1" x="5826"/>
        <item m="1" x="7580"/>
        <item m="1" x="6298"/>
        <item m="1" x="4489"/>
        <item m="1" x="7224"/>
        <item m="1" x="5357"/>
        <item m="1" x="5362"/>
        <item m="1" x="6769"/>
        <item m="1" x="6770"/>
        <item m="1" x="5366"/>
        <item m="1" x="6771"/>
        <item m="1" x="6644"/>
        <item m="1" x="6772"/>
        <item x="270"/>
        <item m="1" x="7594"/>
        <item m="1" x="7595"/>
        <item x="272"/>
        <item m="1" x="5195"/>
        <item m="1" x="6782"/>
        <item m="1" x="5852"/>
        <item m="1" x="5379"/>
        <item m="1" x="7623"/>
        <item m="1" x="7625"/>
        <item m="1" x="7627"/>
        <item m="1" x="7628"/>
        <item m="1" x="6792"/>
        <item m="1" x="6793"/>
        <item m="1" x="6794"/>
        <item m="1" x="6991"/>
        <item m="1" x="6992"/>
        <item m="1" x="7443"/>
        <item m="1" x="7444"/>
        <item m="1" x="7633"/>
        <item m="1" x="7634"/>
        <item m="1" x="7445"/>
        <item m="1" x="6993"/>
        <item m="1" x="6994"/>
        <item m="1" x="6995"/>
        <item m="1" x="6996"/>
        <item m="1" x="6997"/>
        <item m="1" x="6998"/>
        <item m="1" x="6999"/>
        <item m="1" x="7000"/>
        <item m="1" x="7001"/>
        <item m="1" x="7002"/>
        <item m="1" x="7003"/>
        <item m="1" x="7004"/>
        <item m="1" x="7005"/>
        <item m="1" x="7635"/>
        <item m="1" x="7006"/>
        <item m="1" x="7636"/>
        <item m="1" x="7446"/>
        <item m="1" x="7637"/>
        <item m="1" x="7638"/>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6800"/>
        <item m="1" x="3763"/>
        <item m="1" x="5243"/>
        <item m="1" x="6370"/>
        <item x="662"/>
        <item m="1" x="7302"/>
        <item m="1" x="5952"/>
        <item x="665"/>
        <item x="666"/>
        <item m="1" x="5958"/>
        <item x="668"/>
        <item m="1" x="3888"/>
        <item m="1" x="7319"/>
        <item m="1" x="7769"/>
        <item m="1" x="7505"/>
        <item m="1" x="7325"/>
        <item m="1" x="7326"/>
        <item m="1" x="7327"/>
        <item m="1" x="7328"/>
        <item m="1" x="7775"/>
        <item m="1" x="5992"/>
        <item x="679"/>
        <item m="1" x="5994"/>
        <item m="1" x="3608"/>
        <item m="1" x="7336"/>
        <item x="682"/>
        <item m="1" x="3119"/>
        <item m="1" x="6877"/>
        <item m="1" x="5432"/>
        <item m="1" x="7794"/>
        <item m="1" x="7795"/>
        <item m="1" x="7796"/>
        <item m="1" x="7797"/>
        <item m="1" x="7798"/>
        <item m="1" x="7799"/>
        <item m="1" x="7339"/>
        <item m="1" x="6888"/>
        <item m="1" x="6889"/>
        <item m="1" x="7139"/>
        <item m="1" x="5434"/>
        <item m="1" x="7140"/>
        <item m="1" x="6676"/>
        <item m="1" x="6890"/>
        <item m="1" x="4896"/>
        <item m="1" x="6678"/>
        <item m="1" x="5509"/>
        <item m="1" x="7809"/>
        <item m="1" x="6679"/>
        <item m="1" x="5256"/>
        <item m="1" x="6681"/>
        <item m="1" x="6891"/>
        <item m="1" x="6892"/>
        <item m="1" x="7342"/>
        <item m="1" x="6893"/>
        <item m="1" x="6894"/>
        <item m="1" x="5437"/>
        <item m="1" x="6895"/>
        <item m="1" x="5438"/>
        <item m="1" x="6896"/>
        <item m="1" x="7828"/>
        <item m="1" x="6683"/>
        <item m="1" x="7834"/>
        <item m="1" x="7835"/>
        <item m="1" x="5440"/>
        <item m="1" x="7837"/>
        <item m="1" x="6684"/>
        <item m="1" x="4821"/>
        <item m="1" x="5442"/>
        <item m="1" x="4822"/>
        <item m="1" x="7353"/>
        <item m="1" x="7841"/>
        <item m="1" x="6685"/>
        <item m="1" x="7844"/>
        <item m="1" x="7845"/>
        <item m="1" x="7846"/>
        <item m="1" x="7847"/>
        <item m="1" x="7848"/>
        <item m="1" x="7849"/>
        <item x="907"/>
        <item m="1" x="6011"/>
        <item m="1" x="7855"/>
        <item m="1" x="6904"/>
        <item m="1" x="5443"/>
        <item m="1" x="7858"/>
        <item m="1" x="6014"/>
        <item m="1" x="6542"/>
        <item m="1" x="6431"/>
        <item m="1" x="7364"/>
        <item m="1" x="4827"/>
        <item m="1" x="4428"/>
        <item m="1" x="6908"/>
        <item m="1" x="7866"/>
        <item x="913"/>
        <item m="1" x="6026"/>
        <item m="1" x="6909"/>
        <item m="1" x="6910"/>
        <item m="1" x="4829"/>
        <item x="915"/>
        <item m="1" x="6729"/>
        <item m="1" x="4082"/>
        <item m="1" x="4568"/>
        <item m="1" x="6432"/>
        <item m="1" x="6687"/>
        <item m="1" x="5446"/>
        <item m="1" x="7376"/>
        <item m="1" x="4830"/>
        <item m="1" x="7151"/>
        <item m="1" x="7377"/>
        <item m="1" x="6434"/>
        <item m="1" x="7867"/>
        <item m="1" x="7152"/>
        <item m="1" x="6435"/>
        <item m="1" x="3631"/>
        <item m="1" x="7378"/>
        <item m="1" x="6028"/>
        <item m="1" x="7868"/>
        <item m="1" x="7153"/>
        <item m="1" x="4465"/>
        <item m="1" x="7379"/>
        <item x="2136"/>
        <item m="1" x="7154"/>
        <item m="1" x="6029"/>
        <item m="1" x="7155"/>
        <item m="1" x="6030"/>
        <item m="1" x="6031"/>
        <item m="1" x="7156"/>
        <item m="1" x="7077"/>
        <item m="1" x="7158"/>
        <item m="1" x="7159"/>
        <item m="1" x="7518"/>
        <item m="1" x="7869"/>
        <item m="1" x="7078"/>
        <item m="1" x="7079"/>
        <item m="1" x="7080"/>
        <item m="1" x="7381"/>
        <item x="918"/>
        <item m="1" x="7870"/>
        <item m="1" x="7382"/>
        <item m="1" x="7519"/>
        <item m="1" x="7872"/>
        <item m="1" x="6035"/>
        <item m="1" x="4835"/>
        <item m="1" x="6915"/>
        <item m="1" x="4576"/>
        <item m="1" x="6916"/>
        <item m="1" x="4167"/>
        <item m="1" x="4660"/>
        <item m="1" x="6270"/>
        <item m="1" x="6271"/>
        <item m="1" x="4662"/>
        <item m="1" x="7552"/>
        <item m="1" x="6277"/>
        <item m="1" x="5349"/>
        <item m="1" x="6278"/>
        <item m="1" x="6749"/>
        <item m="1" x="6984"/>
        <item m="1" x="7214"/>
        <item m="1" x="7568"/>
        <item m="1" x="7569"/>
        <item m="1" x="4689"/>
        <item m="1" x="6185"/>
        <item m="1" x="6287"/>
        <item m="1" x="6754"/>
        <item m="1" x="6289"/>
        <item m="1" x="7221"/>
        <item m="1" x="6292"/>
        <item m="1" x="7113"/>
        <item m="1" x="6642"/>
        <item m="1" x="6760"/>
        <item m="1" x="6308"/>
        <item m="1" x="5190"/>
        <item m="1" x="4199"/>
        <item m="1" x="7229"/>
        <item m="1" x="7597"/>
        <item m="1" x="7602"/>
        <item m="1" x="5850"/>
        <item m="1" x="5851"/>
        <item m="1" x="6790"/>
        <item x="408"/>
        <item x="409"/>
        <item m="1" x="7115"/>
        <item m="1" x="6990"/>
        <item m="1" x="3759"/>
        <item m="1" x="7239"/>
        <item m="1" x="6799"/>
        <item m="1" x="7241"/>
        <item m="1" x="5408"/>
        <item m="1" x="5410"/>
        <item m="1" x="6383"/>
        <item m="1" x="6384"/>
        <item m="1" x="6385"/>
        <item m="1" x="6386"/>
        <item x="906"/>
        <item x="2116"/>
        <item m="1" x="4571"/>
        <item m="1" x="6912"/>
        <item m="1" x="7380"/>
        <item m="1" x="6913"/>
        <item m="1" x="6033"/>
        <item m="1" x="4833"/>
        <item m="1" x="6914"/>
        <item m="1" x="7871"/>
        <item m="1" x="7086"/>
        <item m="1" x="7087"/>
        <item m="1" x="7163"/>
        <item m="1" x="7873"/>
        <item m="1" x="7164"/>
        <item m="1" x="7165"/>
        <item m="1" x="7166"/>
        <item m="1" x="7384"/>
        <item m="1" x="3613"/>
        <item m="1" x="7874"/>
        <item m="1" x="7875"/>
        <item x="2097"/>
        <item m="1" x="6917"/>
        <item m="1" x="7876"/>
        <item m="1" x="6919"/>
        <item x="920"/>
        <item m="1" x="6036"/>
        <item m="1" x="7089"/>
        <item m="1" x="7090"/>
        <item m="1" x="4430"/>
        <item m="1" x="7091"/>
        <item m="1" x="6244"/>
        <item m="1" x="6920"/>
        <item m="1" x="7877"/>
        <item m="1" x="4431"/>
        <item m="1" x="7092"/>
        <item m="1" x="7878"/>
        <item m="1" x="5262"/>
        <item m="1" x="3894"/>
        <item m="1" x="6599"/>
        <item m="1" x="7093"/>
        <item m="1" x="7094"/>
        <item m="1" x="7879"/>
        <item m="1" x="7386"/>
        <item m="1" x="4432"/>
        <item x="924"/>
        <item m="1" x="7387"/>
        <item m="1" x="7095"/>
        <item m="1" x="7096"/>
        <item m="1" x="6922"/>
        <item m="1" x="6923"/>
        <item m="1" x="7880"/>
        <item m="1" x="7881"/>
        <item m="1" x="7882"/>
        <item m="1" x="7883"/>
        <item m="1" x="6245"/>
        <item m="1" x="7884"/>
        <item m="1" x="4578"/>
        <item m="1" x="6440"/>
        <item m="1" x="6924"/>
        <item m="1" x="7885"/>
        <item x="925"/>
        <item m="1" x="3774"/>
        <item m="1" x="7886"/>
        <item m="1" x="5449"/>
        <item m="1" x="6925"/>
        <item m="1" x="3898"/>
        <item m="1" x="6927"/>
        <item m="1" x="7389"/>
        <item x="927"/>
        <item m="1" x="6928"/>
        <item m="1" x="6929"/>
        <item m="1" x="6930"/>
        <item m="1" x="7390"/>
        <item m="1" x="7888"/>
        <item m="1" x="7889"/>
        <item m="1" x="6931"/>
        <item m="1" x="6600"/>
        <item m="1" x="6932"/>
        <item m="1" x="6601"/>
        <item m="1" x="6933"/>
        <item m="1" x="6040"/>
        <item m="1" x="4434"/>
        <item m="1" x="7891"/>
        <item m="1" x="7892"/>
        <item m="1" x="6692"/>
        <item x="931"/>
        <item m="1" x="6041"/>
        <item m="1" x="3167"/>
        <item m="1" x="6693"/>
        <item m="1" x="7393"/>
        <item m="1" x="6694"/>
        <item m="1" x="4253"/>
        <item m="1" x="3901"/>
        <item x="932"/>
        <item m="1" x="6046"/>
        <item m="1" x="7894"/>
        <item x="933"/>
        <item m="1" x="6047"/>
        <item m="1" x="7895"/>
        <item x="1133"/>
        <item m="1" x="6695"/>
        <item m="1" x="3288"/>
        <item m="1" x="7167"/>
        <item m="1" x="6696"/>
        <item m="1" x="7896"/>
        <item m="1" x="4134"/>
        <item m="1" x="6941"/>
        <item m="1" x="6697"/>
        <item m="1" x="4437"/>
        <item m="1" x="7521"/>
        <item x="935"/>
        <item m="1" x="7097"/>
        <item m="1" x="4261"/>
        <item m="1" x="7098"/>
        <item m="1" x="7898"/>
        <item m="1" x="7099"/>
        <item m="1" x="7100"/>
        <item m="1" x="3614"/>
        <item m="1" x="7522"/>
        <item m="1" x="3615"/>
        <item m="1" x="7899"/>
        <item m="1" x="6698"/>
        <item m="1" x="4262"/>
        <item m="1" x="7101"/>
        <item m="1" x="5789"/>
        <item m="1" x="5340"/>
        <item m="1" x="7954"/>
        <item m="1" x="7187"/>
        <item m="1" x="7955"/>
        <item m="1" x="6979"/>
        <item m="1" x="4474"/>
        <item m="1" x="4174"/>
        <item m="1" x="4404"/>
        <item m="1" x="5805"/>
        <item m="1" x="4676"/>
        <item m="1" x="5808"/>
        <item m="1" x="5183"/>
        <item m="1" x="5184"/>
        <item m="1" x="6564"/>
        <item m="1" x="5841"/>
        <item m="1" x="4201"/>
        <item m="1" x="3868"/>
        <item m="1" x="2846"/>
        <item m="1" x="5385"/>
        <item m="1" x="7689"/>
        <item m="1" x="6686"/>
        <item m="1" x="6689"/>
        <item m="1" x="6690"/>
        <item m="1" x="6691"/>
        <item m="1" x="7385"/>
        <item m="1" x="4246"/>
        <item x="921"/>
        <item m="1" x="6921"/>
        <item m="1" x="3895"/>
        <item m="1" x="4247"/>
        <item x="923"/>
        <item m="1" x="3897"/>
        <item m="1" x="6038"/>
        <item m="1" x="4250"/>
        <item m="1" x="6441"/>
        <item m="1" x="3977"/>
        <item m="1" x="5777"/>
        <item m="1" x="6934"/>
        <item m="1" x="7391"/>
        <item m="1" x="7392"/>
        <item m="1" x="4579"/>
        <item m="1" x="4580"/>
        <item m="1" x="3775"/>
        <item m="1" x="6940"/>
        <item m="1" x="4255"/>
        <item m="1" x="4256"/>
        <item m="1" x="4257"/>
        <item m="1" x="4258"/>
        <item m="1" x="4259"/>
        <item m="1" x="4260"/>
        <item m="1" x="6053"/>
        <item m="1" x="3906"/>
        <item m="1" x="4263"/>
        <item m="1" x="6699"/>
        <item m="1" x="7102"/>
        <item m="1" x="6700"/>
        <item m="1" x="6701"/>
        <item m="1" x="7904"/>
        <item m="1" x="6702"/>
        <item m="1" x="3909"/>
        <item x="936"/>
        <item m="1" x="2936"/>
        <item m="1" x="7905"/>
        <item m="1" x="6602"/>
        <item m="1" x="4582"/>
        <item m="1" x="6703"/>
        <item m="1" x="6058"/>
        <item m="1" x="4135"/>
        <item m="1" x="3617"/>
        <item m="1" x="7906"/>
        <item m="1" x="6060"/>
        <item m="1" x="6704"/>
        <item m="1" x="4584"/>
        <item m="1" x="6705"/>
        <item m="1" x="7907"/>
        <item m="1" x="7908"/>
        <item m="1" x="7909"/>
        <item m="1" x="7910"/>
        <item m="1" x="7911"/>
        <item m="1" x="7912"/>
        <item m="1" x="7913"/>
        <item m="1" x="7914"/>
        <item m="1" x="7915"/>
        <item m="1" x="6706"/>
        <item m="1" x="7916"/>
        <item m="1" x="7917"/>
        <item m="1" x="7918"/>
        <item m="1" x="7523"/>
        <item m="1" x="7524"/>
        <item x="938"/>
        <item m="1" x="7525"/>
        <item m="1" x="7526"/>
        <item m="1" x="7527"/>
        <item m="1" x="7528"/>
        <item m="1" x="7529"/>
        <item m="1" x="7530"/>
        <item m="1" x="7531"/>
        <item m="1" x="6603"/>
        <item m="1" x="4841"/>
        <item m="1" x="6604"/>
        <item m="1" x="3045"/>
        <item m="1" x="7177"/>
        <item m="1" x="6627"/>
        <item m="1" x="6628"/>
        <item m="1" x="6273"/>
        <item m="1" x="3848"/>
        <item m="1" x="4663"/>
        <item m="1" x="4664"/>
        <item m="1" x="4665"/>
        <item m="1" x="5675"/>
        <item m="1" x="5795"/>
        <item m="1" x="7189"/>
        <item m="1" x="7190"/>
        <item m="1" x="7191"/>
        <item m="1" x="5798"/>
        <item m="1" x="7192"/>
        <item m="1" x="5347"/>
        <item x="75"/>
        <item m="1" x="4173"/>
        <item x="83"/>
        <item x="96"/>
        <item m="1" x="5176"/>
        <item m="1" x="5179"/>
        <item m="1" x="4477"/>
        <item m="1" x="4076"/>
        <item m="1" x="4478"/>
        <item m="1" x="4183"/>
        <item m="1" x="7210"/>
        <item m="1" x="5807"/>
        <item m="1" x="4186"/>
        <item m="1" x="3854"/>
        <item m="1" x="6633"/>
        <item m="1" x="6751"/>
        <item m="1" x="4682"/>
        <item m="1" x="5812"/>
        <item m="1" x="5813"/>
        <item m="1" x="5814"/>
        <item m="1" x="4187"/>
        <item m="1" x="6634"/>
        <item m="1" x="6635"/>
        <item m="1" x="5817"/>
        <item m="1" x="4686"/>
        <item m="1" x="5353"/>
        <item m="1" x="5818"/>
        <item m="1" x="4486"/>
        <item x="181"/>
        <item m="1" x="5821"/>
        <item m="1" x="5822"/>
        <item m="1" x="5823"/>
        <item x="193"/>
        <item m="1" x="6755"/>
        <item m="1" x="7574"/>
        <item m="1" x="4103"/>
        <item m="1" x="4104"/>
        <item m="1" x="5827"/>
        <item m="1" x="5828"/>
        <item m="1" x="6639"/>
        <item m="1" x="5829"/>
        <item m="1" x="5830"/>
        <item m="1" x="6987"/>
        <item m="1" x="7588"/>
        <item m="1" x="6643"/>
        <item m="1" x="4078"/>
        <item m="1" x="4192"/>
        <item m="1" x="4194"/>
        <item m="1" x="4700"/>
        <item m="1" x="4195"/>
        <item m="1" x="5363"/>
        <item m="1" x="4196"/>
        <item m="1" x="2842"/>
        <item m="1" x="3754"/>
        <item m="1" x="4106"/>
        <item m="1" x="4107"/>
        <item m="1" x="4108"/>
        <item m="1" x="5840"/>
        <item x="274"/>
        <item m="1" x="4109"/>
        <item m="1" x="3268"/>
        <item x="289"/>
        <item m="1" x="6645"/>
        <item m="1" x="6773"/>
        <item m="1" x="6774"/>
        <item m="1" x="6775"/>
        <item m="1" x="5196"/>
        <item m="1" x="6777"/>
        <item m="1" x="4110"/>
        <item m="1" x="3578"/>
        <item m="1" x="7600"/>
        <item m="1" x="6988"/>
        <item m="1" x="6646"/>
        <item m="1" x="4079"/>
        <item m="1" x="6647"/>
        <item m="1" x="6315"/>
        <item m="1" x="4718"/>
        <item m="1" x="4720"/>
        <item m="1" x="5853"/>
        <item m="1" x="4721"/>
        <item m="1" x="5854"/>
        <item m="1" x="6316"/>
        <item m="1" x="5857"/>
        <item m="1" x="4114"/>
        <item m="1" x="5383"/>
        <item m="1" x="6319"/>
        <item m="1" x="6320"/>
        <item m="1" x="6189"/>
        <item m="1" x="6190"/>
        <item m="1" x="6191"/>
        <item m="1" x="6192"/>
        <item m="1" x="6193"/>
        <item m="1" x="6194"/>
        <item m="1" x="6195"/>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384"/>
        <item m="1" x="5885"/>
        <item m="1" x="5886"/>
        <item m="1" x="5887"/>
        <item m="1" x="588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6648"/>
        <item m="1" x="6321"/>
        <item m="1" x="6322"/>
        <item m="1" x="4501"/>
        <item m="1" x="7661"/>
        <item m="1" x="7665"/>
        <item m="1" x="7496"/>
        <item m="1" x="7245"/>
        <item m="1" x="6343"/>
        <item m="1" x="7246"/>
        <item m="1" x="7497"/>
        <item m="1" x="7671"/>
        <item m="1" x="6835"/>
        <item m="1" x="4793"/>
        <item m="1" x="4794"/>
        <item m="1" x="7772"/>
        <item m="1" x="6675"/>
        <item m="1" x="7149"/>
        <item m="1" x="4241"/>
        <item m="1" x="6027"/>
        <item m="1" x="6911"/>
        <item m="1" x="7076"/>
        <item m="1" x="4242"/>
        <item m="1" x="4243"/>
        <item m="1" x="4569"/>
        <item m="1" x="4831"/>
        <item m="1" x="4570"/>
        <item m="1" x="4832"/>
        <item m="1" x="4572"/>
        <item m="1" x="4244"/>
        <item m="1" x="4573"/>
        <item m="1" x="6032"/>
        <item m="1" x="6034"/>
        <item m="1" x="4574"/>
        <item m="1" x="4575"/>
        <item m="1" x="4245"/>
        <item m="1" x="4834"/>
        <item m="1" x="5776"/>
        <item m="1" x="6436"/>
        <item m="1" x="4836"/>
        <item m="1" x="6918"/>
        <item m="1" x="3332"/>
        <item m="1" x="4429"/>
        <item m="1" x="5447"/>
        <item m="1" x="4126"/>
        <item m="1" x="4837"/>
        <item m="1" x="4838"/>
        <item m="1" x="4127"/>
        <item m="1" x="5448"/>
        <item x="922"/>
        <item m="1" x="6437"/>
        <item m="1" x="6037"/>
        <item m="1" x="6438"/>
        <item m="1" x="3896"/>
        <item m="1" x="4248"/>
        <item m="1" x="6439"/>
        <item m="1" x="4128"/>
        <item m="1" x="4249"/>
        <item m="1" x="6039"/>
        <item m="1" x="5450"/>
        <item x="926"/>
        <item m="1" x="5451"/>
        <item m="1" x="4129"/>
        <item m="1" x="5452"/>
        <item m="1" x="4130"/>
        <item m="1" x="3122"/>
        <item m="1" x="5453"/>
        <item m="1" x="7890"/>
        <item m="1" x="4433"/>
        <item x="928"/>
        <item m="1" x="4251"/>
        <item m="1" x="4435"/>
        <item m="1" x="5454"/>
        <item m="1" x="4436"/>
        <item x="929"/>
        <item m="1" x="3731"/>
        <item x="930"/>
        <item m="1" x="5455"/>
        <item m="1" x="4252"/>
        <item m="1" x="6935"/>
        <item m="1" x="4131"/>
        <item m="1" x="6042"/>
        <item m="1" x="3899"/>
        <item m="1" x="6043"/>
        <item m="1" x="6044"/>
        <item m="1" x="6442"/>
        <item m="1" x="3900"/>
        <item m="1" x="7893"/>
        <item m="1" x="6045"/>
        <item m="1" x="3902"/>
        <item m="1" x="6936"/>
        <item x="934"/>
        <item m="1" x="6048"/>
        <item m="1" x="6049"/>
        <item m="1" x="6937"/>
        <item m="1" x="4133"/>
        <item m="1" x="3903"/>
        <item m="1" x="3904"/>
        <item m="1" x="6938"/>
        <item m="1" x="6939"/>
        <item m="1" x="7394"/>
        <item m="1" x="5778"/>
        <item m="1" x="3905"/>
        <item m="1" x="6444"/>
        <item m="1" x="5456"/>
        <item m="1" x="4839"/>
        <item m="1" x="5457"/>
        <item m="1" x="5458"/>
        <item m="1" x="6050"/>
        <item m="1" x="4254"/>
        <item m="1" x="4581"/>
        <item m="1" x="6051"/>
        <item m="1" x="7897"/>
        <item m="1" x="7395"/>
        <item m="1" x="6052"/>
        <item m="1" x="6942"/>
        <item x="1949"/>
        <item m="1" x="6943"/>
        <item m="1" x="7396"/>
        <item m="1" x="6054"/>
        <item m="1" x="7900"/>
        <item m="1" x="7397"/>
        <item m="1" x="7901"/>
        <item m="1" x="5459"/>
        <item m="1" x="3907"/>
        <item m="1" x="7902"/>
        <item m="1" x="6055"/>
        <item m="1" x="6056"/>
        <item m="1" x="5265"/>
        <item m="1" x="4264"/>
        <item m="1" x="6445"/>
        <item m="1" x="6944"/>
        <item m="1" x="3908"/>
        <item m="1" x="3616"/>
        <item m="1" x="6945"/>
        <item m="1" x="3776"/>
        <item m="1" x="7903"/>
        <item m="1" x="5266"/>
        <item m="1" x="4265"/>
        <item m="1" x="5267"/>
        <item m="1" x="6447"/>
        <item m="1" x="5268"/>
        <item m="1" x="5269"/>
        <item m="1" x="3777"/>
        <item m="1" x="6057"/>
        <item m="1" x="5460"/>
        <item m="1" x="5270"/>
        <item m="1" x="6448"/>
        <item m="1" x="5271"/>
        <item m="1" x="7398"/>
        <item m="1" x="4583"/>
        <item m="1" x="5272"/>
        <item m="1" x="5461"/>
        <item m="1" x="6449"/>
        <item m="1" x="6059"/>
        <item m="1" x="4840"/>
        <item m="1" x="4266"/>
        <item x="937"/>
        <item m="1" x="4267"/>
        <item m="1" x="6946"/>
        <item m="1" x="3778"/>
        <item m="1" x="4585"/>
        <item m="1" x="6450"/>
        <item x="939"/>
        <item m="1" x="7919"/>
        <item m="1" x="6061"/>
        <item m="1" x="6947"/>
        <item x="2120"/>
        <item m="1" x="4083"/>
        <item m="1" x="7168"/>
        <item m="1" x="6451"/>
        <item m="1" x="3779"/>
        <item m="1" x="6707"/>
        <item m="1" x="5288"/>
        <item m="1" x="6062"/>
        <item m="1" x="5462"/>
        <item m="1" x="4842"/>
        <item m="1" x="6452"/>
        <item m="1" x="6063"/>
        <item m="1" x="6708"/>
        <item m="1" x="6709"/>
        <item m="1" x="3618"/>
        <item x="2251"/>
        <item m="1" x="6710"/>
        <item x="941"/>
        <item m="1" x="5324"/>
        <item m="1" x="6711"/>
        <item m="1" x="6453"/>
        <item m="1" x="4843"/>
        <item m="1" x="7920"/>
        <item m="1" x="3910"/>
        <item m="1" x="4844"/>
        <item m="1" x="6454"/>
        <item m="1" x="6455"/>
        <item m="1" x="6456"/>
        <item m="1" x="6457"/>
        <item m="1" x="3911"/>
        <item m="1" x="6458"/>
        <item x="942"/>
        <item m="1" x="4845"/>
        <item m="1" x="4136"/>
        <item m="1" x="3620"/>
        <item x="943"/>
        <item m="1" x="4846"/>
        <item m="1" x="4847"/>
        <item m="1" x="7169"/>
        <item x="1059"/>
        <item m="1" x="6459"/>
        <item m="1" x="6606"/>
        <item m="1" x="4268"/>
        <item m="1" x="4269"/>
        <item m="1" x="3621"/>
        <item m="1" x="6064"/>
        <item x="944"/>
        <item m="1" x="4848"/>
        <item m="1" x="6460"/>
        <item m="1" x="4137"/>
        <item m="1" x="4270"/>
        <item m="1" x="4849"/>
        <item m="1" x="3622"/>
        <item m="1" x="6065"/>
        <item m="1" x="7921"/>
        <item m="1" x="6066"/>
        <item m="1" x="5463"/>
        <item m="1" x="4850"/>
        <item m="1" x="6461"/>
        <item m="1" x="7922"/>
        <item m="1" x="6067"/>
        <item m="1" x="6462"/>
        <item m="1" x="6712"/>
        <item m="1" x="3780"/>
        <item m="1" x="4851"/>
        <item m="1" x="3912"/>
        <item m="1" x="3913"/>
        <item m="1" x="6463"/>
        <item m="1" x="6464"/>
        <item m="1" x="3623"/>
        <item m="1" x="3624"/>
        <item m="1" x="6713"/>
        <item m="1" x="6950"/>
        <item m="1" x="6465"/>
        <item m="1" x="7399"/>
        <item m="1" x="6466"/>
        <item m="1" x="6714"/>
        <item m="1" x="6467"/>
        <item m="1" x="7924"/>
        <item m="1" x="5464"/>
        <item m="1" x="6468"/>
        <item m="1" x="4852"/>
        <item m="1" x="6469"/>
        <item m="1" x="6951"/>
        <item m="1" x="7400"/>
        <item m="1" x="5465"/>
        <item m="1" x="6068"/>
        <item m="1" x="7925"/>
        <item m="1" x="7926"/>
        <item m="1" x="7401"/>
        <item m="1" x="4854"/>
        <item m="1" x="6470"/>
        <item m="1" x="7402"/>
        <item m="1" x="5466"/>
        <item m="1" x="5467"/>
        <item m="1" x="6471"/>
        <item m="1" x="7927"/>
        <item m="1" x="6952"/>
        <item m="1" x="6472"/>
        <item m="1" x="4855"/>
        <item x="945"/>
        <item m="1" x="6473"/>
        <item m="1" x="6474"/>
        <item m="1" x="6070"/>
        <item m="1" x="7532"/>
        <item m="1" x="7403"/>
        <item m="1" x="7404"/>
        <item m="1" x="6953"/>
        <item m="1" x="3625"/>
        <item m="1" x="3781"/>
        <item x="946"/>
        <item m="1" x="7928"/>
        <item m="1" x="6071"/>
        <item m="1" x="6475"/>
        <item m="1" x="7929"/>
        <item m="1" x="7533"/>
        <item m="1" x="7405"/>
        <item m="1" x="5273"/>
        <item m="1" x="6476"/>
        <item m="1" x="6477"/>
        <item m="1" x="7406"/>
        <item x="947"/>
        <item m="1" x="7407"/>
        <item m="1" x="7930"/>
        <item m="1" x="5468"/>
        <item m="1" x="7408"/>
        <item m="1" x="5469"/>
        <item m="1" x="7931"/>
        <item x="948"/>
        <item m="1" x="3914"/>
        <item m="1" x="6715"/>
        <item m="1" x="4857"/>
        <item m="1" x="6478"/>
        <item m="1" x="6479"/>
        <item m="1" x="6072"/>
        <item m="1" x="5470"/>
        <item m="1" x="3915"/>
        <item m="1" x="4858"/>
        <item m="1" x="7534"/>
        <item m="1" x="6607"/>
        <item m="1" x="4271"/>
        <item m="1" x="4859"/>
        <item m="1" x="6480"/>
        <item m="1" x="3626"/>
        <item m="1" x="6481"/>
        <item m="1" x="6073"/>
        <item x="949"/>
        <item m="1" x="7409"/>
        <item m="1" x="6074"/>
        <item m="1" x="4272"/>
        <item x="950"/>
        <item m="1" x="3627"/>
        <item m="1" x="5471"/>
        <item m="1" x="6716"/>
        <item m="1" x="5472"/>
        <item m="1" x="4586"/>
        <item m="1" x="7410"/>
        <item m="1" x="6954"/>
        <item m="1" x="4138"/>
        <item m="1" x="4139"/>
        <item m="1" x="4860"/>
        <item m="1" x="6483"/>
        <item m="1" x="7932"/>
        <item m="1" x="6955"/>
        <item m="1" x="4861"/>
        <item m="1" x="6075"/>
        <item m="1" x="4863"/>
        <item m="1" x="6076"/>
        <item m="1" x="6956"/>
        <item m="1" x="6484"/>
        <item m="1" x="5473"/>
        <item m="1" x="5474"/>
        <item m="1" x="5475"/>
        <item m="1" x="5476"/>
        <item m="1" x="5477"/>
        <item m="1" x="6485"/>
        <item m="1" x="4864"/>
        <item m="1" x="4273"/>
        <item m="1" x="2884"/>
        <item m="1" x="3917"/>
        <item m="1" x="2885"/>
        <item m="1" x="6717"/>
        <item m="1" x="7411"/>
        <item m="1" x="7412"/>
        <item m="1" x="3918"/>
        <item m="1" x="4140"/>
        <item m="1" x="3919"/>
        <item m="1" x="4438"/>
        <item m="1" x="6957"/>
        <item m="1" x="3920"/>
        <item m="1" x="4274"/>
        <item m="1" x="6078"/>
        <item m="1" x="6486"/>
        <item m="1" x="6079"/>
        <item m="1" x="6718"/>
        <item m="1" x="6080"/>
        <item m="1" x="5275"/>
        <item m="1" x="6487"/>
        <item m="1" x="7933"/>
        <item m="1" x="3921"/>
        <item m="1" x="6488"/>
        <item m="1" x="6489"/>
        <item x="954"/>
        <item m="1" x="7934"/>
        <item m="1" x="6719"/>
        <item m="1" x="6490"/>
        <item m="1" x="6491"/>
        <item m="1" x="6958"/>
        <item m="1" x="3922"/>
        <item m="1" x="4868"/>
        <item x="955"/>
        <item m="1" x="6492"/>
        <item m="1" x="5478"/>
        <item m="1" x="5479"/>
        <item m="1" x="4870"/>
        <item m="1" x="6493"/>
        <item m="1" x="6494"/>
        <item m="1" x="6495"/>
        <item m="1" x="6496"/>
        <item m="1" x="7935"/>
        <item m="1" x="4275"/>
        <item m="1" x="7170"/>
        <item m="1" x="5480"/>
        <item m="1" x="6959"/>
        <item m="1" x="5481"/>
        <item m="1" x="4872"/>
        <item m="1" x="3923"/>
        <item m="1" x="3924"/>
        <item m="1" x="6960"/>
        <item m="1" x="6081"/>
        <item m="1" x="7936"/>
        <item m="1" x="5482"/>
        <item m="1" x="5483"/>
        <item m="1" x="6248"/>
        <item m="1" x="6082"/>
        <item x="1342"/>
        <item m="1" x="4874"/>
        <item m="1" x="7171"/>
        <item m="1" x="6720"/>
        <item m="1" x="6083"/>
        <item m="1" x="7413"/>
        <item m="1" x="6084"/>
        <item m="1" x="3051"/>
        <item m="1" x="3630"/>
        <item m="1" x="6497"/>
        <item m="1" x="6085"/>
        <item m="1" x="6086"/>
        <item m="1" x="6498"/>
        <item m="1" x="6087"/>
        <item m="1" x="6088"/>
        <item m="1" x="6723"/>
        <item m="1" x="4283"/>
        <item m="1" x="3925"/>
        <item m="1" x="4876"/>
        <item m="1" x="6962"/>
        <item m="1" x="4877"/>
        <item m="1" x="4587"/>
        <item m="1" x="6963"/>
        <item m="1" x="4588"/>
        <item m="1" x="6964"/>
        <item m="1" x="4878"/>
        <item m="1" x="4879"/>
        <item m="1" x="4589"/>
        <item m="1" x="4880"/>
        <item m="1" x="6965"/>
        <item m="1" x="4881"/>
        <item m="1" x="4882"/>
        <item m="1" x="6499"/>
        <item m="1" x="6966"/>
        <item m="1" x="6967"/>
        <item m="1" x="6724"/>
        <item m="1" x="4590"/>
        <item m="1" x="6968"/>
        <item m="1" x="6725"/>
        <item m="1" x="6089"/>
        <item m="1" x="6090"/>
        <item m="1" x="6969"/>
        <item m="1" x="4591"/>
        <item m="1" x="6726"/>
        <item m="1" x="6727"/>
        <item m="1" x="4883"/>
        <item m="1" x="7535"/>
        <item m="1" x="6091"/>
        <item m="1" x="5485"/>
        <item m="1" x="6728"/>
        <item x="1942"/>
        <item m="1" x="3633"/>
        <item m="1" x="4884"/>
        <item m="1" x="7536"/>
        <item m="1" x="6608"/>
        <item m="1" x="6609"/>
        <item m="1" x="3056"/>
        <item m="1" x="6610"/>
        <item m="1" x="6092"/>
        <item m="1" x="6611"/>
        <item x="2535"/>
        <item m="1" x="6500"/>
        <item m="1" x="3926"/>
        <item m="1" x="6612"/>
        <item x="958"/>
        <item m="1" x="6613"/>
        <item m="1" x="7537"/>
        <item m="1" x="3057"/>
        <item m="1" x="7538"/>
        <item m="1" x="4141"/>
        <item m="1" x="6093"/>
        <item m="1" x="7539"/>
        <item m="1" x="6501"/>
        <item m="1" x="7540"/>
        <item m="1" x="4885"/>
        <item m="1" x="7414"/>
        <item m="1" x="4444"/>
        <item m="1" x="6503"/>
        <item m="1" x="6504"/>
        <item m="1" x="6505"/>
        <item m="1" x="6095"/>
        <item m="1" x="6096"/>
        <item m="1" x="6506"/>
        <item x="1952"/>
        <item m="1" x="4142"/>
        <item m="1" x="6097"/>
        <item m="1" x="3058"/>
        <item m="1" x="3059"/>
        <item m="1" x="3060"/>
        <item m="1" x="3061"/>
        <item m="1" x="3062"/>
        <item m="1" x="3063"/>
        <item m="1" x="7104"/>
        <item m="1" x="6099"/>
        <item m="1" x="4592"/>
        <item m="1" x="4886"/>
        <item m="1" x="7415"/>
        <item m="1" x="5314"/>
        <item m="1" x="7416"/>
        <item m="1" x="5276"/>
        <item m="1" x="6731"/>
        <item m="1" x="6100"/>
        <item m="1" x="6101"/>
        <item m="1" x="3294"/>
        <item m="1" x="6732"/>
        <item m="1" x="7172"/>
        <item m="1" x="4284"/>
        <item m="1" x="6102"/>
        <item m="1" x="6614"/>
        <item m="1" x="4445"/>
        <item m="1" x="6507"/>
        <item m="1" x="6733"/>
        <item m="1" x="6508"/>
        <item m="1" x="6103"/>
        <item m="1" x="6104"/>
        <item x="960"/>
        <item m="1" x="5277"/>
        <item x="961"/>
        <item m="1" x="6105"/>
        <item m="1" x="4889"/>
        <item m="1" x="6106"/>
        <item m="1" x="6107"/>
        <item m="1" x="6108"/>
        <item m="1" x="4594"/>
        <item m="1" x="6109"/>
        <item m="1" x="6110"/>
        <item m="1" x="6111"/>
        <item m="1" x="7105"/>
        <item m="1" x="6112"/>
        <item m="1" x="6509"/>
        <item m="1" x="6734"/>
        <item m="1" x="6114"/>
        <item x="963"/>
        <item m="1" x="7417"/>
        <item m="1" x="3927"/>
        <item x="964"/>
        <item m="1" x="6115"/>
        <item m="1" x="4595"/>
        <item m="1" x="6970"/>
        <item m="1" x="5486"/>
        <item m="1" x="5278"/>
        <item m="1" x="4143"/>
        <item m="1" x="7173"/>
        <item m="1" x="6971"/>
        <item x="1823"/>
        <item m="1" x="7174"/>
        <item m="1" x="6615"/>
        <item x="968"/>
        <item x="969"/>
        <item m="1" x="6511"/>
        <item m="1" x="6249"/>
        <item m="1" x="6735"/>
        <item m="1" x="6512"/>
        <item m="1" x="5279"/>
        <item m="1" x="6117"/>
        <item m="1" x="6118"/>
        <item m="1" x="3928"/>
        <item m="1" x="6972"/>
        <item m="1" x="6513"/>
        <item m="1" x="2894"/>
        <item m="1" x="6514"/>
        <item x="2"/>
        <item m="1" x="5792"/>
        <item m="1" x="5793"/>
        <item m="1" x="6269"/>
        <item m="1" x="3188"/>
        <item m="1" x="6742"/>
        <item m="1" x="6743"/>
        <item m="1" x="4171"/>
        <item m="1" x="3553"/>
        <item m="1" x="6746"/>
        <item m="1" x="3554"/>
        <item m="1" x="4671"/>
        <item m="1" x="5676"/>
        <item m="1" x="2981"/>
        <item x="118"/>
        <item m="1" x="3191"/>
        <item m="1" x="2984"/>
        <item m="1" x="2834"/>
        <item m="1" x="3564"/>
        <item m="1" x="2988"/>
        <item m="1" x="5187"/>
        <item m="1" x="6296"/>
        <item m="1" x="6297"/>
        <item m="1" x="4692"/>
        <item x="222"/>
        <item m="1" x="4492"/>
        <item x="233"/>
        <item x="2562"/>
        <item m="1" x="3196"/>
        <item m="1" x="4701"/>
        <item m="1" x="4702"/>
        <item m="1" x="3266"/>
        <item m="1" x="3575"/>
        <item m="1" x="4704"/>
        <item m="1" x="4705"/>
        <item m="1" x="4706"/>
        <item m="1" x="5838"/>
        <item x="279"/>
        <item m="1" x="4711"/>
        <item m="1" x="3863"/>
        <item m="1" x="4202"/>
        <item x="314"/>
        <item m="1" x="3006"/>
        <item m="1" x="3009"/>
        <item m="1" x="4206"/>
        <item m="1" x="4207"/>
        <item m="1" x="2847"/>
        <item m="1" x="4113"/>
        <item m="1" x="4726"/>
        <item m="1" x="2848"/>
        <item m="1" x="4080"/>
        <item m="1" x="6188"/>
        <item m="1" x="3012"/>
        <item m="1" x="4730"/>
        <item m="1" x="6323"/>
        <item m="1" x="2869"/>
        <item m="1" x="6650"/>
        <item m="1" x="7495"/>
        <item m="1" x="5203"/>
        <item m="1" x="6235"/>
        <item m="1" x="6236"/>
        <item m="1" x="7503"/>
        <item m="1" x="3891"/>
        <item m="1" x="7512"/>
        <item m="1" x="4564"/>
        <item m="1" x="6443"/>
        <item m="1" x="6446"/>
        <item m="1" x="3289"/>
        <item x="1534"/>
        <item m="1" x="3290"/>
        <item m="1" x="3291"/>
        <item m="1" x="3292"/>
        <item m="1" x="4862"/>
        <item m="1" x="3293"/>
        <item m="1" x="3628"/>
        <item m="1" x="4865"/>
        <item m="1" x="4866"/>
        <item m="1" x="4867"/>
        <item m="1" x="4869"/>
        <item m="1" x="3214"/>
        <item m="1" x="3046"/>
        <item m="1" x="4439"/>
        <item m="1" x="4440"/>
        <item m="1" x="4441"/>
        <item m="1" x="4442"/>
        <item m="1" x="4276"/>
        <item m="1" x="4277"/>
        <item m="1" x="4278"/>
        <item m="1" x="4279"/>
        <item m="1" x="4280"/>
        <item m="1" x="4281"/>
        <item m="1" x="4871"/>
        <item m="1" x="4873"/>
        <item m="1" x="3047"/>
        <item m="1" x="4443"/>
        <item m="1" x="4282"/>
        <item m="1" x="3048"/>
        <item m="1" x="3049"/>
        <item m="1" x="3050"/>
        <item m="1" x="4875"/>
        <item m="1" x="3629"/>
        <item m="1" x="3052"/>
        <item m="1" x="3053"/>
        <item m="1" x="3054"/>
        <item m="1" x="3055"/>
        <item m="1" x="5484"/>
        <item x="957"/>
        <item m="1" x="2886"/>
        <item m="1" x="3064"/>
        <item m="1" x="2887"/>
        <item m="1" x="4888"/>
        <item m="1" x="4446"/>
        <item m="1" x="4447"/>
        <item m="1" x="4287"/>
        <item m="1" x="2888"/>
        <item m="1" x="2889"/>
        <item m="1" x="4593"/>
        <item m="1" x="4288"/>
        <item m="1" x="6113"/>
        <item m="1" x="2890"/>
        <item m="1" x="4289"/>
        <item m="1" x="6510"/>
        <item m="1" x="4890"/>
        <item x="965"/>
        <item x="966"/>
        <item m="1" x="6116"/>
        <item x="967"/>
        <item m="1" x="2892"/>
        <item m="1" x="6122"/>
        <item m="1" x="4892"/>
        <item m="1" x="5280"/>
        <item m="1" x="6123"/>
        <item m="1" x="4293"/>
        <item x="970"/>
        <item m="1" x="3067"/>
        <item m="1" x="4294"/>
        <item x="1900"/>
        <item m="1" x="6973"/>
        <item m="1" x="6124"/>
        <item x="971"/>
        <item m="1" x="3929"/>
        <item m="1" x="6125"/>
        <item m="1" x="3068"/>
        <item x="972"/>
        <item m="1" x="6250"/>
        <item x="973"/>
        <item m="1" x="4596"/>
        <item m="1" x="2895"/>
        <item m="1" x="6126"/>
        <item m="1" x="6127"/>
        <item m="1" x="6128"/>
        <item m="1" x="5488"/>
        <item m="1" x="3295"/>
        <item m="1" x="4144"/>
        <item m="1" x="4895"/>
        <item m="1" x="5489"/>
        <item x="2604"/>
        <item x="974"/>
        <item m="1" x="5490"/>
        <item x="975"/>
        <item x="976"/>
        <item m="1" x="6129"/>
        <item m="1" x="7541"/>
        <item m="1" x="3070"/>
        <item m="1" x="5779"/>
        <item m="1" x="2896"/>
        <item m="1" x="6515"/>
        <item m="1" x="3071"/>
        <item m="1" x="6516"/>
        <item m="1" x="5491"/>
        <item m="1" x="5492"/>
        <item m="1" x="7542"/>
        <item m="1" x="4448"/>
        <item m="1" x="5493"/>
        <item m="1" x="6517"/>
        <item m="1" x="4449"/>
        <item m="1" x="5494"/>
        <item m="1" x="5495"/>
        <item m="1" x="3072"/>
        <item m="1" x="2897"/>
        <item m="1" x="5281"/>
        <item m="1" x="6130"/>
        <item m="1" x="5496"/>
        <item m="1" x="4597"/>
        <item m="1" x="2898"/>
        <item m="1" x="5497"/>
        <item x="977"/>
        <item m="1" x="4450"/>
        <item m="1" x="6131"/>
        <item m="1" x="4298"/>
        <item m="1" x="2899"/>
        <item m="1" x="6736"/>
        <item x="979"/>
        <item x="980"/>
        <item m="1" x="5283"/>
        <item m="1" x="5498"/>
        <item m="1" x="5284"/>
        <item m="1" x="6132"/>
        <item m="1" x="3073"/>
        <item m="1" x="6518"/>
        <item m="1" x="5499"/>
        <item m="1" x="5500"/>
        <item m="1" x="4299"/>
        <item m="1" x="5502"/>
        <item x="981"/>
        <item m="1" x="3074"/>
        <item m="1" x="6133"/>
        <item m="1" x="5503"/>
        <item m="1" x="3931"/>
        <item m="1" x="5504"/>
        <item x="982"/>
        <item m="1" x="7543"/>
        <item x="983"/>
        <item m="1" x="3636"/>
        <item x="984"/>
        <item m="1" x="5505"/>
        <item x="985"/>
        <item m="1" x="6134"/>
        <item m="1" x="5510"/>
        <item m="1" x="6974"/>
        <item m="1" x="5511"/>
        <item m="1" x="5512"/>
        <item m="1" x="5514"/>
        <item x="986"/>
        <item m="1" x="6519"/>
        <item m="1" x="3075"/>
        <item x="987"/>
        <item m="1" x="6520"/>
        <item m="1" x="6975"/>
        <item m="1" x="4601"/>
        <item x="988"/>
        <item m="1" x="6521"/>
        <item m="1" x="6135"/>
        <item x="989"/>
        <item m="1" x="5517"/>
        <item m="1" x="6251"/>
        <item m="1" x="6252"/>
        <item m="1" x="4602"/>
        <item m="1" x="4145"/>
        <item m="1" x="4897"/>
        <item m="1" x="6522"/>
        <item m="1" x="6523"/>
        <item m="1" x="4898"/>
        <item m="1" x="5519"/>
        <item m="1" x="5520"/>
        <item m="1" x="5521"/>
        <item m="1" x="6524"/>
        <item m="1" x="6253"/>
        <item x="2547"/>
        <item m="1" x="2972"/>
        <item m="1" x="6254"/>
        <item m="1" x="5781"/>
        <item m="1" x="5287"/>
        <item x="994"/>
        <item x="996"/>
        <item m="1" x="6136"/>
        <item x="997"/>
        <item m="1" x="6255"/>
        <item m="1" x="6256"/>
        <item m="1" x="3784"/>
        <item m="1" x="5289"/>
        <item m="1" x="6137"/>
        <item x="999"/>
        <item m="1" x="6257"/>
        <item m="1" x="5290"/>
        <item m="1" x="7175"/>
        <item x="1001"/>
        <item m="1" x="5783"/>
        <item m="1" x="7418"/>
        <item m="1" x="3076"/>
        <item m="1" x="5291"/>
        <item m="1" x="6258"/>
        <item m="1" x="7107"/>
        <item m="1" x="5522"/>
        <item m="1" x="6138"/>
        <item m="1" x="6139"/>
        <item m="1" x="5293"/>
        <item m="1" x="3297"/>
        <item m="1" x="5523"/>
        <item m="1" x="6272"/>
        <item m="1" x="2825"/>
        <item m="1" x="4481"/>
        <item x="179"/>
        <item m="1" x="6293"/>
        <item m="1" x="4493"/>
        <item m="1" x="5845"/>
        <item m="1" x="5847"/>
        <item m="1" x="6311"/>
        <item x="1854"/>
        <item m="1" x="5388"/>
        <item m="1" x="6653"/>
        <item m="1" x="4300"/>
        <item m="1" x="5524"/>
        <item m="1" x="4603"/>
        <item m="1" x="6526"/>
        <item m="1" x="5294"/>
        <item m="1" x="6140"/>
        <item m="1" x="5526"/>
        <item m="1" x="6527"/>
        <item m="1" x="6141"/>
        <item m="1" x="5527"/>
        <item m="1" x="5296"/>
        <item m="1" x="5528"/>
        <item m="1" x="4301"/>
        <item x="1007"/>
        <item m="1" x="6142"/>
        <item m="1" x="6143"/>
        <item x="1010"/>
        <item m="1" x="6529"/>
        <item m="1" x="6144"/>
        <item m="1" x="3147"/>
        <item x="1011"/>
        <item m="1" x="6145"/>
        <item m="1" x="6259"/>
        <item m="1" x="2901"/>
        <item m="1" x="4604"/>
        <item m="1" x="6741"/>
        <item m="1" x="3551"/>
        <item m="1" x="6630"/>
        <item m="1" x="4484"/>
        <item m="1" x="4722"/>
        <item m="1" x="3271"/>
        <item m="1" x="5901"/>
        <item m="1" x="6346"/>
        <item m="1" x="6347"/>
        <item m="1" x="6348"/>
        <item m="1" x="7146"/>
        <item m="1" x="5260"/>
        <item m="1" x="3213"/>
        <item m="1" x="5264"/>
        <item m="1" x="7106"/>
        <item m="1" x="5780"/>
        <item m="1" x="4899"/>
        <item m="1" x="4900"/>
        <item m="1" x="5782"/>
        <item m="1" x="5784"/>
        <item m="1" x="5525"/>
        <item m="1" x="4302"/>
        <item m="1" x="5529"/>
        <item m="1" x="7108"/>
        <item m="1" x="7109"/>
        <item m="1" x="7110"/>
        <item m="1" x="6146"/>
        <item x="1480"/>
        <item m="1" x="6147"/>
        <item m="1" x="6530"/>
        <item x="1012"/>
        <item m="1" x="4903"/>
        <item m="1" x="4904"/>
        <item m="1" x="2902"/>
        <item m="1" x="6531"/>
        <item m="1" x="5300"/>
        <item m="1" x="4905"/>
        <item m="1" x="4906"/>
        <item m="1" x="4907"/>
        <item m="1" x="3077"/>
        <item m="1" x="3078"/>
        <item m="1" x="3079"/>
        <item m="1" x="3711"/>
        <item m="1" x="4303"/>
        <item m="1" x="3785"/>
        <item x="1018"/>
        <item m="1" x="3298"/>
        <item m="1" x="7176"/>
        <item m="1" x="4910"/>
        <item m="1" x="4911"/>
        <item m="1" x="4913"/>
        <item m="1" x="5301"/>
        <item x="1022"/>
        <item m="1" x="4914"/>
        <item m="1" x="5785"/>
        <item m="1" x="6532"/>
        <item m="1" x="5302"/>
        <item m="1" x="6533"/>
        <item m="1" x="4915"/>
        <item m="1" x="4916"/>
        <item m="1" x="5306"/>
        <item m="1" x="4917"/>
        <item x="1029"/>
        <item x="1030"/>
        <item x="1031"/>
        <item m="1" x="4919"/>
        <item m="1" x="3786"/>
        <item x="1032"/>
        <item m="1" x="6534"/>
        <item m="1" x="5786"/>
        <item m="1" x="4920"/>
        <item x="1036"/>
        <item m="1" x="6535"/>
        <item m="1" x="4922"/>
        <item m="1" x="6260"/>
        <item m="1" x="3787"/>
        <item m="1" x="4923"/>
        <item m="1" x="4924"/>
        <item m="1" x="4451"/>
        <item m="1" x="6536"/>
        <item m="1" x="6537"/>
        <item m="1" x="5535"/>
        <item m="1" x="4927"/>
        <item m="1" x="6538"/>
        <item m="1" x="5303"/>
        <item m="1" x="6148"/>
        <item m="1" x="2824"/>
        <item m="1" x="5796"/>
        <item m="1" x="3556"/>
        <item m="1" x="3557"/>
        <item m="1" x="2827"/>
        <item m="1" x="5806"/>
        <item m="1" x="3750"/>
        <item x="139"/>
        <item m="1" x="2829"/>
        <item x="162"/>
        <item m="1" x="2835"/>
        <item m="1" x="2836"/>
        <item m="1" x="2837"/>
        <item m="1" x="6758"/>
        <item x="256"/>
        <item m="1" x="2843"/>
        <item x="259"/>
        <item x="267"/>
        <item x="268"/>
        <item m="1" x="3756"/>
        <item x="306"/>
        <item m="1" x="6778"/>
        <item m="1" x="2845"/>
        <item x="347"/>
        <item m="1" x="3585"/>
        <item m="1" x="5199"/>
        <item m="1" x="4733"/>
        <item x="447"/>
        <item m="1" x="7044"/>
        <item x="487"/>
        <item m="1" x="6820"/>
        <item m="1" x="4887"/>
        <item x="990"/>
        <item m="1" x="3783"/>
        <item x="991"/>
        <item x="992"/>
        <item x="993"/>
        <item m="1" x="3935"/>
        <item m="1" x="3936"/>
        <item x="998"/>
        <item m="1" x="4146"/>
        <item m="1" x="3937"/>
        <item m="1" x="3296"/>
        <item x="2729"/>
        <item x="1003"/>
        <item x="1004"/>
        <item x="1005"/>
        <item m="1" x="3940"/>
        <item m="1" x="4147"/>
        <item x="1006"/>
        <item m="1" x="4148"/>
        <item m="1" x="3941"/>
        <item m="1" x="3942"/>
        <item x="1014"/>
        <item m="1" x="3943"/>
        <item m="1" x="3944"/>
        <item m="1" x="3945"/>
        <item m="1" x="3946"/>
        <item m="1" x="3947"/>
        <item m="1" x="3948"/>
        <item m="1" x="3949"/>
        <item m="1" x="3950"/>
        <item m="1" x="3951"/>
        <item m="1" x="3952"/>
        <item m="1" x="3637"/>
        <item m="1" x="3638"/>
        <item x="1016"/>
        <item x="1019"/>
        <item x="1020"/>
        <item x="1021"/>
        <item x="1024"/>
        <item m="1" x="3640"/>
        <item x="1026"/>
        <item x="1027"/>
        <item x="1033"/>
        <item x="1034"/>
        <item x="1035"/>
        <item m="1" x="4925"/>
        <item m="1" x="5304"/>
        <item m="1" x="5787"/>
        <item m="1" x="4607"/>
        <item m="1" x="4928"/>
        <item m="1" x="5537"/>
        <item m="1" x="5305"/>
        <item m="1" x="4929"/>
        <item m="1" x="6149"/>
        <item m="1" x="4086"/>
        <item m="1" x="4930"/>
        <item m="1" x="4931"/>
        <item m="1" x="4932"/>
        <item m="1" x="4933"/>
        <item m="1" x="4609"/>
        <item m="1" x="6541"/>
        <item m="1" x="6152"/>
        <item m="1" x="4934"/>
        <item m="1" x="6153"/>
        <item m="1" x="6154"/>
        <item m="1" x="3954"/>
        <item m="1" x="5538"/>
        <item m="1" x="5309"/>
        <item m="1" x="4935"/>
        <item m="1" x="4936"/>
        <item m="1" x="4937"/>
        <item m="1" x="7111"/>
        <item x="1042"/>
        <item m="1" x="6155"/>
        <item m="1" x="4610"/>
        <item x="1043"/>
        <item m="1" x="6156"/>
        <item m="1" x="4938"/>
        <item m="1" x="5790"/>
        <item m="1" x="5791"/>
        <item m="1" x="4659"/>
        <item x="10"/>
        <item m="1" x="5174"/>
        <item m="1" x="5336"/>
        <item m="1" x="5337"/>
        <item m="1" x="5338"/>
        <item m="1" x="5339"/>
        <item m="1" x="4661"/>
        <item m="1" x="3748"/>
        <item m="1" x="6276"/>
        <item m="1" x="4670"/>
        <item m="1" x="3558"/>
        <item m="1" x="5348"/>
        <item m="1" x="5799"/>
        <item m="1" x="4075"/>
        <item m="1" x="5180"/>
        <item m="1" x="2982"/>
        <item m="1" x="5809"/>
        <item m="1" x="3856"/>
        <item m="1" x="4099"/>
        <item m="1" x="3859"/>
        <item m="1" x="5824"/>
        <item m="1" x="5356"/>
        <item m="1" x="3570"/>
        <item m="1" x="4697"/>
        <item m="1" x="4496"/>
        <item m="1" x="5368"/>
        <item m="1" x="4712"/>
        <item x="318"/>
        <item x="319"/>
        <item m="1" x="4111"/>
        <item m="1" x="4714"/>
        <item m="1" x="4715"/>
        <item m="1" x="5374"/>
        <item m="1" x="4414"/>
        <item m="1" x="5375"/>
        <item m="1" x="6785"/>
        <item m="1" x="6787"/>
        <item x="389"/>
        <item m="1" x="4500"/>
        <item m="1" x="3872"/>
        <item m="1" x="3015"/>
        <item m="1" x="5891"/>
        <item m="1" x="6651"/>
        <item m="1" x="6652"/>
        <item m="1" x="4286"/>
        <item x="1336"/>
        <item m="1" x="4290"/>
        <item m="1" x="4291"/>
        <item m="1" x="3085"/>
        <item m="1" x="3065"/>
        <item m="1" x="4292"/>
        <item m="1" x="3066"/>
        <item m="1" x="4891"/>
        <item m="1" x="4295"/>
        <item m="1" x="4297"/>
        <item m="1" x="3932"/>
        <item m="1" x="3933"/>
        <item m="1" x="3934"/>
        <item m="1" x="5516"/>
        <item x="995"/>
        <item x="1000"/>
        <item m="1" x="4901"/>
        <item m="1" x="6525"/>
        <item m="1" x="3938"/>
        <item x="1002"/>
        <item m="1" x="3939"/>
        <item m="1" x="3115"/>
        <item m="1" x="3151"/>
        <item m="1" x="6528"/>
        <item m="1" x="4908"/>
        <item m="1" x="4909"/>
        <item x="1017"/>
        <item x="1023"/>
        <item m="1" x="3641"/>
        <item m="1" x="4918"/>
        <item x="2108"/>
        <item x="1037"/>
        <item m="1" x="6539"/>
        <item m="1" x="6540"/>
        <item m="1" x="6150"/>
        <item m="1" x="6151"/>
        <item m="1" x="6737"/>
        <item m="1" x="3643"/>
        <item m="1" x="5307"/>
        <item m="1" x="3644"/>
        <item m="1" x="3789"/>
        <item x="1044"/>
        <item m="1" x="4611"/>
        <item m="1" x="3645"/>
        <item m="1" x="3646"/>
        <item m="1" x="4939"/>
        <item x="1045"/>
        <item m="1" x="3647"/>
        <item m="1" x="3648"/>
        <item m="1" x="4940"/>
        <item m="1" x="5311"/>
        <item m="1" x="4941"/>
        <item m="1" x="3649"/>
        <item m="1" x="4612"/>
        <item m="1" x="6157"/>
        <item m="1" x="5539"/>
        <item m="1" x="5540"/>
        <item x="1053"/>
        <item m="1" x="4613"/>
        <item m="1" x="5545"/>
        <item x="1057"/>
        <item m="1" x="6158"/>
        <item x="1058"/>
        <item m="1" x="6543"/>
        <item m="1" x="4614"/>
        <item m="1" x="5313"/>
        <item m="1" x="6159"/>
        <item m="1" x="6738"/>
        <item m="1" x="3790"/>
        <item m="1" x="5546"/>
        <item m="1" x="3301"/>
        <item m="1" x="4616"/>
        <item m="1" x="4617"/>
        <item m="1" x="4618"/>
        <item x="1064"/>
        <item x="1065"/>
        <item x="1067"/>
        <item m="1" x="4452"/>
        <item m="1" x="5547"/>
        <item m="1" x="5548"/>
        <item m="1" x="4619"/>
        <item m="1" x="5549"/>
        <item m="1" x="6261"/>
        <item x="1070"/>
        <item m="1" x="4620"/>
        <item m="1" x="4621"/>
        <item m="1" x="6739"/>
        <item m="1" x="6544"/>
        <item m="1" x="6545"/>
        <item m="1" x="3791"/>
        <item x="1072"/>
        <item x="1073"/>
        <item m="1" x="3650"/>
        <item m="1" x="4944"/>
        <item m="1" x="6262"/>
        <item m="1" x="4945"/>
        <item m="1" x="5550"/>
        <item x="2578"/>
        <item m="1" x="3651"/>
        <item m="1" x="4946"/>
        <item m="1" x="4947"/>
        <item m="1" x="6546"/>
        <item m="1" x="4948"/>
        <item x="1074"/>
        <item x="1075"/>
        <item m="1" x="6263"/>
        <item m="1" x="6264"/>
        <item x="1076"/>
        <item m="1" x="4622"/>
        <item m="1" x="4623"/>
        <item m="1" x="5551"/>
        <item m="1" x="6265"/>
        <item m="1" x="5315"/>
        <item x="1077"/>
        <item m="1" x="6547"/>
        <item m="1" x="4949"/>
        <item m="1" x="4950"/>
        <item x="1351"/>
        <item m="1" x="4624"/>
        <item m="1" x="4453"/>
        <item m="1" x="4168"/>
        <item m="1" x="3847"/>
        <item m="1" x="5341"/>
        <item m="1" x="2978"/>
        <item m="1" x="5178"/>
        <item m="1" x="4675"/>
        <item m="1" x="6280"/>
        <item x="136"/>
        <item x="190"/>
        <item m="1" x="6186"/>
        <item m="1" x="6640"/>
        <item m="1" x="6307"/>
        <item m="1" x="4497"/>
        <item x="271"/>
        <item x="1530"/>
        <item m="1" x="3580"/>
        <item x="437"/>
        <item m="1" x="6324"/>
        <item x="450"/>
        <item m="1" x="4503"/>
        <item m="1" x="5239"/>
        <item m="1" x="4505"/>
        <item m="1" x="5392"/>
        <item m="1" x="6658"/>
        <item m="1" x="3276"/>
        <item m="1" x="6688"/>
        <item m="1" x="6069"/>
        <item m="1" x="5530"/>
        <item m="1" x="5531"/>
        <item m="1" x="5532"/>
        <item m="1" x="5533"/>
        <item m="1" x="5534"/>
        <item m="1" x="5536"/>
        <item m="1" x="5541"/>
        <item m="1" x="5542"/>
        <item m="1" x="5544"/>
        <item m="1" x="4626"/>
        <item m="1" x="4627"/>
        <item m="1" x="4454"/>
        <item x="1078"/>
        <item x="1080"/>
        <item x="1897"/>
        <item m="1" x="4455"/>
        <item m="1" x="4629"/>
        <item m="1" x="4304"/>
        <item m="1" x="4087"/>
        <item x="1085"/>
        <item m="1" x="5552"/>
        <item m="1" x="4630"/>
        <item x="1086"/>
        <item m="1" x="4952"/>
        <item m="1" x="4631"/>
        <item m="1" x="4306"/>
        <item m="1" x="3958"/>
        <item m="1" x="3304"/>
        <item m="1" x="4953"/>
        <item m="1" x="6548"/>
        <item x="1090"/>
        <item m="1" x="6549"/>
        <item x="1092"/>
        <item x="1093"/>
        <item m="1" x="4955"/>
        <item m="1" x="5316"/>
        <item m="1" x="5317"/>
        <item m="1" x="4632"/>
        <item m="1" x="3305"/>
        <item m="1" x="4308"/>
        <item m="1" x="6550"/>
        <item m="1" x="3654"/>
        <item m="1" x="4309"/>
        <item x="1095"/>
        <item m="1" x="6551"/>
        <item x="1099"/>
        <item m="1" x="4310"/>
        <item x="1100"/>
        <item m="1" x="5554"/>
        <item m="1" x="4956"/>
        <item m="1" x="3655"/>
        <item m="1" x="4456"/>
        <item m="1" x="6552"/>
        <item m="1" x="5318"/>
        <item m="1" x="4313"/>
        <item m="1" x="4315"/>
        <item m="1" x="3083"/>
        <item m="1" x="4457"/>
        <item m="1" x="4957"/>
        <item m="1" x="6553"/>
        <item x="1107"/>
        <item x="1108"/>
        <item m="1" x="6554"/>
        <item m="1" x="4633"/>
        <item m="1" x="6555"/>
        <item m="1" x="4958"/>
        <item m="1" x="4316"/>
        <item m="1" x="4959"/>
        <item m="1" x="4317"/>
        <item m="1" x="6556"/>
        <item m="1" x="4318"/>
        <item m="1" x="5557"/>
        <item m="1" x="4961"/>
        <item x="1116"/>
        <item m="1" x="4319"/>
        <item m="1" x="6740"/>
        <item x="1118"/>
        <item x="1122"/>
        <item m="1" x="3962"/>
        <item m="1" x="4963"/>
        <item m="1" x="4320"/>
        <item m="1" x="5343"/>
        <item m="1" x="4074"/>
        <item x="59"/>
        <item m="1" x="2826"/>
        <item m="1" x="4402"/>
        <item m="1" x="5350"/>
        <item m="1" x="5351"/>
        <item m="1" x="4097"/>
        <item x="2387"/>
        <item m="1" x="4684"/>
        <item x="158"/>
        <item m="1" x="4483"/>
        <item m="1" x="4077"/>
        <item m="1" x="2832"/>
        <item x="166"/>
        <item m="1" x="5354"/>
        <item x="172"/>
        <item m="1" x="4100"/>
        <item m="1" x="4101"/>
        <item x="194"/>
        <item m="1" x="3860"/>
        <item m="1" x="3861"/>
        <item m="1" x="4191"/>
        <item m="1" x="4407"/>
        <item m="1" x="4495"/>
        <item x="261"/>
        <item m="1" x="4412"/>
        <item m="1" x="2844"/>
        <item m="1" x="3267"/>
        <item x="368"/>
        <item m="1" x="2849"/>
        <item m="1" x="4729"/>
        <item m="1" x="6317"/>
        <item x="427"/>
        <item x="435"/>
        <item x="436"/>
        <item x="439"/>
        <item m="1" x="4115"/>
        <item m="1" x="3591"/>
        <item x="451"/>
        <item x="452"/>
        <item x="454"/>
        <item x="45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5241"/>
        <item m="1" x="4285"/>
        <item m="1" x="4084"/>
        <item m="1" x="4085"/>
        <item m="1" x="2891"/>
        <item m="1" x="2893"/>
        <item m="1" x="3069"/>
        <item m="1" x="4296"/>
        <item m="1" x="4894"/>
        <item m="1" x="5282"/>
        <item m="1" x="4598"/>
        <item m="1" x="5285"/>
        <item m="1" x="5286"/>
        <item m="1" x="5506"/>
        <item m="1" x="5507"/>
        <item m="1" x="5515"/>
        <item x="1008"/>
        <item m="1" x="2900"/>
        <item m="1" x="5298"/>
        <item m="1" x="5299"/>
        <item m="1" x="2903"/>
        <item m="1" x="3953"/>
        <item x="1025"/>
        <item x="1028"/>
        <item m="1" x="2904"/>
        <item m="1" x="3788"/>
        <item m="1" x="5308"/>
        <item x="1040"/>
        <item m="1" x="5310"/>
        <item x="1047"/>
        <item x="1989"/>
        <item m="1" x="3955"/>
        <item m="1" x="3956"/>
        <item x="1069"/>
        <item m="1" x="3957"/>
        <item m="1" x="3792"/>
        <item m="1" x="3652"/>
        <item m="1" x="4305"/>
        <item x="1087"/>
        <item x="1089"/>
        <item m="1" x="4954"/>
        <item m="1" x="5553"/>
        <item m="1" x="3653"/>
        <item m="1" x="5555"/>
        <item x="1102"/>
        <item m="1" x="3960"/>
        <item x="1104"/>
        <item m="1" x="2906"/>
        <item x="1110"/>
        <item m="1" x="4960"/>
        <item m="1" x="5556"/>
        <item x="1115"/>
        <item m="1" x="4962"/>
        <item x="1124"/>
        <item x="1125"/>
        <item m="1" x="5558"/>
        <item m="1" x="4321"/>
        <item m="1" x="3796"/>
        <item m="1" x="4322"/>
        <item x="2185"/>
        <item m="1" x="4323"/>
        <item m="1" x="2907"/>
        <item m="1" x="5559"/>
        <item m="1" x="4324"/>
        <item m="1" x="5560"/>
        <item m="1" x="5561"/>
        <item m="1" x="2908"/>
        <item m="1" x="5562"/>
        <item m="1" x="6557"/>
        <item m="1" x="6616"/>
        <item m="1" x="4325"/>
        <item m="1" x="6617"/>
        <item m="1" x="6618"/>
        <item m="1" x="6558"/>
        <item m="1" x="4326"/>
        <item m="1" x="6619"/>
        <item m="1" x="6620"/>
        <item m="1" x="6621"/>
        <item m="1" x="6622"/>
        <item m="1" x="2909"/>
        <item m="1" x="4458"/>
        <item m="1" x="6623"/>
        <item m="1" x="6624"/>
        <item m="1" x="3963"/>
        <item m="1" x="2910"/>
        <item x="1129"/>
        <item m="1" x="6559"/>
        <item x="1130"/>
        <item m="1" x="3306"/>
        <item x="1132"/>
        <item m="1" x="3307"/>
        <item m="1" x="4327"/>
        <item m="1" x="4964"/>
        <item x="1136"/>
        <item m="1" x="4328"/>
        <item m="1" x="5319"/>
        <item x="1137"/>
        <item m="1" x="4965"/>
        <item m="1" x="4329"/>
        <item m="1" x="4460"/>
        <item m="1" x="4149"/>
        <item x="1138"/>
        <item m="1" x="6560"/>
        <item m="1" x="4331"/>
        <item x="2817"/>
        <item m="1" x="4332"/>
        <item m="1" x="4967"/>
        <item m="1" x="4968"/>
        <item m="1" x="3797"/>
        <item m="1" x="5320"/>
        <item x="1144"/>
        <item m="1" x="4150"/>
        <item x="1145"/>
        <item x="1146"/>
        <item m="1" x="4970"/>
        <item x="1147"/>
        <item x="1148"/>
        <item m="1" x="4151"/>
        <item m="1" x="3964"/>
        <item m="1" x="4988"/>
        <item m="1" x="5564"/>
        <item m="1" x="4461"/>
        <item m="1" x="4333"/>
        <item m="1" x="6625"/>
        <item m="1" x="4334"/>
        <item x="4"/>
        <item m="1" x="5346"/>
        <item m="1" x="4668"/>
        <item m="1" x="4172"/>
        <item m="1" x="5797"/>
        <item x="81"/>
        <item x="86"/>
        <item x="87"/>
        <item x="114"/>
        <item m="1" x="4485"/>
        <item x="184"/>
        <item m="1" x="4102"/>
        <item x="205"/>
        <item m="1" x="3568"/>
        <item x="216"/>
        <item x="217"/>
        <item m="1" x="3571"/>
        <item x="236"/>
        <item x="264"/>
        <item x="283"/>
        <item m="1" x="3199"/>
        <item m="1" x="3579"/>
        <item x="360"/>
        <item x="377"/>
        <item m="1" x="4723"/>
        <item m="1" x="4724"/>
        <item m="1" x="4725"/>
        <item x="396"/>
        <item x="400"/>
        <item m="1" x="3586"/>
        <item x="413"/>
        <item x="414"/>
        <item m="1" x="3016"/>
        <item m="1" x="3017"/>
        <item x="446"/>
        <item m="1" x="3019"/>
        <item m="1" x="3273"/>
        <item m="1" x="4736"/>
        <item m="1" x="4737"/>
        <item m="1" x="4738"/>
        <item m="1" x="4739"/>
        <item m="1" x="4740"/>
        <item m="1" x="4741"/>
        <item m="1" x="5201"/>
        <item m="1" x="5742"/>
        <item m="1" x="5743"/>
        <item m="1" x="5744"/>
        <item m="1" x="5202"/>
        <item m="1" x="5745"/>
        <item m="1" x="5205"/>
        <item m="1" x="5206"/>
        <item m="1" x="5207"/>
        <item m="1" x="5208"/>
        <item m="1" x="5209"/>
        <item m="1" x="5210"/>
        <item m="1" x="5211"/>
        <item m="1" x="5212"/>
        <item m="1" x="6328"/>
        <item x="486"/>
        <item m="1" x="6197"/>
        <item m="1" x="6198"/>
        <item m="1" x="6199"/>
        <item m="1" x="5746"/>
        <item m="1" x="5213"/>
        <item m="1" x="6329"/>
        <item m="1" x="5214"/>
        <item m="1" x="5215"/>
        <item m="1" x="6200"/>
        <item m="1" x="6201"/>
        <item m="1" x="6202"/>
        <item x="488"/>
        <item m="1" x="6330"/>
        <item m="1" x="6203"/>
        <item m="1" x="6204"/>
        <item m="1" x="6205"/>
        <item x="490"/>
        <item m="1" x="6331"/>
        <item m="1" x="6332"/>
        <item x="491"/>
        <item m="1" x="6333"/>
        <item m="1" x="6334"/>
        <item m="1" x="6335"/>
        <item m="1" x="6336"/>
        <item m="1" x="6337"/>
        <item m="1" x="6206"/>
        <item m="1" x="6207"/>
        <item m="1" x="6338"/>
        <item m="1" x="5747"/>
        <item m="1" x="5748"/>
        <item m="1" x="6208"/>
        <item m="1" x="6209"/>
        <item m="1" x="5749"/>
        <item m="1" x="5750"/>
        <item m="1" x="5751"/>
        <item m="1" x="5752"/>
        <item m="1" x="6210"/>
        <item m="1" x="6211"/>
        <item m="1" x="6212"/>
        <item m="1" x="5753"/>
        <item m="1" x="6213"/>
        <item m="1" x="6214"/>
        <item m="1" x="6339"/>
        <item m="1" x="6215"/>
        <item m="1" x="6216"/>
        <item m="1" x="5754"/>
        <item m="1" x="6340"/>
        <item m="1" x="6341"/>
        <item m="1" x="6217"/>
        <item m="1" x="6218"/>
        <item m="1" x="5755"/>
        <item m="1" x="6219"/>
        <item m="1" x="6220"/>
        <item m="1" x="6221"/>
        <item m="1" x="6222"/>
        <item m="1" x="6223"/>
        <item m="1" x="6224"/>
        <item m="1" x="6225"/>
        <item m="1" x="6226"/>
        <item m="1" x="6227"/>
        <item m="1" x="6228"/>
        <item m="1" x="6229"/>
        <item m="1" x="5756"/>
        <item m="1" x="6230"/>
        <item m="1" x="6231"/>
        <item m="1" x="5757"/>
        <item m="1" x="6232"/>
        <item m="1" x="6342"/>
        <item m="1" x="5758"/>
        <item m="1" x="6234"/>
        <item m="1" x="5759"/>
        <item m="1" x="5760"/>
        <item m="1" x="5216"/>
        <item m="1" x="5761"/>
        <item m="1" x="5762"/>
        <item m="1" x="5763"/>
        <item m="1" x="5217"/>
        <item m="1" x="5218"/>
        <item m="1" x="5219"/>
        <item m="1" x="5220"/>
        <item m="1" x="5221"/>
        <item x="492"/>
        <item m="1" x="5764"/>
        <item m="1" x="5765"/>
        <item m="1" x="5222"/>
        <item m="1" x="5223"/>
        <item m="1" x="5766"/>
        <item m="1" x="5224"/>
        <item x="493"/>
        <item m="1" x="5225"/>
        <item m="1" x="5767"/>
        <item m="1" x="5226"/>
        <item m="1" x="5227"/>
        <item m="1" x="5228"/>
        <item m="1" x="5229"/>
        <item m="1" x="5230"/>
        <item m="1" x="5231"/>
        <item m="1" x="5232"/>
        <item m="1" x="5233"/>
        <item m="1" x="5234"/>
        <item m="1" x="5235"/>
        <item m="1" x="4743"/>
        <item m="1" x="5236"/>
        <item m="1" x="4744"/>
        <item m="1" x="5237"/>
        <item m="1" x="4745"/>
        <item m="1" x="4746"/>
        <item m="1" x="5238"/>
        <item m="1" x="6344"/>
        <item m="1" x="4747"/>
        <item m="1" x="6345"/>
        <item m="1" x="4748"/>
        <item m="1" x="4749"/>
        <item m="1" x="4750"/>
        <item m="1" x="4751"/>
        <item m="1" x="4752"/>
        <item m="1" x="4753"/>
        <item m="1" x="4754"/>
        <item m="1" x="4755"/>
        <item m="1" x="4756"/>
        <item m="1" x="4757"/>
        <item x="494"/>
        <item x="513"/>
        <item m="1" x="3026"/>
        <item m="1" x="6237"/>
        <item m="1" x="4921"/>
        <item x="1041"/>
        <item x="1046"/>
        <item x="1050"/>
        <item x="1051"/>
        <item x="1052"/>
        <item x="1056"/>
        <item m="1" x="4942"/>
        <item m="1" x="3300"/>
        <item x="1060"/>
        <item x="1061"/>
        <item m="1" x="4943"/>
        <item x="1063"/>
        <item m="1" x="3302"/>
        <item x="1066"/>
        <item x="1068"/>
        <item m="1" x="3303"/>
        <item m="1" x="3215"/>
        <item x="1079"/>
        <item x="1081"/>
        <item m="1" x="3080"/>
        <item x="1082"/>
        <item x="1084"/>
        <item m="1" x="3082"/>
        <item x="1091"/>
        <item m="1" x="6160"/>
        <item m="1" x="6161"/>
        <item x="1094"/>
        <item m="1" x="3959"/>
        <item x="1096"/>
        <item x="1097"/>
        <item x="1098"/>
        <item m="1" x="3795"/>
        <item x="1101"/>
        <item x="1103"/>
        <item x="1106"/>
        <item m="1" x="3084"/>
        <item m="1" x="3961"/>
        <item m="1" x="6163"/>
        <item m="1" x="6164"/>
        <item x="1109"/>
        <item x="1111"/>
        <item x="1112"/>
        <item x="1120"/>
        <item x="1127"/>
        <item m="1" x="3656"/>
        <item x="1131"/>
        <item m="1" x="5563"/>
        <item m="1" x="2911"/>
        <item m="1" x="3657"/>
        <item m="1" x="4459"/>
        <item x="1134"/>
        <item x="1135"/>
        <item m="1" x="3086"/>
        <item m="1" x="6166"/>
        <item m="1" x="6167"/>
        <item x="2670"/>
        <item m="1" x="4330"/>
        <item m="1" x="3658"/>
        <item m="1" x="6168"/>
        <item m="1" x="6169"/>
        <item x="1140"/>
        <item m="1" x="6170"/>
        <item x="1141"/>
        <item x="1142"/>
        <item m="1" x="4969"/>
        <item m="1" x="5565"/>
        <item x="1607"/>
        <item x="1150"/>
        <item m="1" x="2968"/>
        <item m="1" x="4153"/>
        <item m="1" x="4154"/>
        <item m="1" x="6175"/>
        <item m="1" x="4155"/>
        <item m="1" x="4335"/>
        <item m="1" x="6176"/>
        <item x="1151"/>
        <item m="1" x="4462"/>
        <item m="1" x="3965"/>
        <item m="1" x="4156"/>
        <item x="1310"/>
        <item m="1" x="4336"/>
        <item m="1" x="6177"/>
        <item x="1154"/>
        <item m="1" x="4337"/>
        <item x="1155"/>
        <item m="1" x="4338"/>
        <item x="1156"/>
        <item m="1" x="6178"/>
        <item m="1" x="4635"/>
        <item m="1" x="4090"/>
        <item m="1" x="4340"/>
        <item m="1" x="6266"/>
        <item m="1" x="4158"/>
        <item m="1" x="4341"/>
        <item m="1" x="4636"/>
        <item m="1" x="4342"/>
        <item m="1" x="4637"/>
        <item m="1" x="3308"/>
        <item m="1" x="3240"/>
        <item m="1" x="4091"/>
        <item m="1" x="4638"/>
        <item m="1" x="5134"/>
        <item m="1" x="3550"/>
        <item m="1" x="2977"/>
        <item x="79"/>
        <item x="104"/>
        <item m="1" x="2828"/>
        <item m="1" x="2986"/>
        <item x="185"/>
        <item x="199"/>
        <item m="1" x="4488"/>
        <item x="240"/>
        <item m="1" x="4494"/>
        <item m="1" x="6187"/>
        <item x="263"/>
        <item m="1" x="3198"/>
        <item x="287"/>
        <item x="323"/>
        <item x="332"/>
        <item m="1" x="3269"/>
        <item m="1" x="4211"/>
        <item m="1" x="4212"/>
        <item m="1" x="4213"/>
        <item m="1" x="3014"/>
        <item m="1" x="4214"/>
        <item x="420"/>
        <item m="1" x="2866"/>
        <item x="442"/>
        <item x="460"/>
        <item m="1" x="3760"/>
        <item m="1" x="3020"/>
        <item m="1" x="6196"/>
        <item m="1" x="6233"/>
        <item m="1" x="3875"/>
        <item x="515"/>
        <item m="1" x="3597"/>
        <item m="1" x="4605"/>
        <item m="1" x="4606"/>
        <item m="1" x="3642"/>
        <item m="1" x="3299"/>
        <item x="1049"/>
        <item m="1" x="2905"/>
        <item x="1055"/>
        <item x="1062"/>
        <item x="1071"/>
        <item m="1" x="3081"/>
        <item m="1" x="4628"/>
        <item x="1083"/>
        <item x="1088"/>
        <item m="1" x="6162"/>
        <item m="1" x="3794"/>
        <item x="1105"/>
        <item x="1117"/>
        <item x="1119"/>
        <item x="1123"/>
        <item m="1" x="6165"/>
        <item x="1128"/>
        <item m="1" x="4966"/>
        <item x="1143"/>
        <item m="1" x="6171"/>
        <item m="1" x="4972"/>
        <item m="1" x="4973"/>
        <item m="1" x="4974"/>
        <item m="1" x="6172"/>
        <item m="1" x="4975"/>
        <item m="1" x="4976"/>
        <item m="1" x="4977"/>
        <item m="1" x="4978"/>
        <item m="1" x="4979"/>
        <item m="1" x="6173"/>
        <item m="1" x="4980"/>
        <item m="1" x="4981"/>
        <item m="1" x="4982"/>
        <item m="1" x="4983"/>
        <item m="1" x="4984"/>
        <item m="1" x="4985"/>
        <item m="1" x="4986"/>
        <item m="1" x="4987"/>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6174"/>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566"/>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4339"/>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2915"/>
        <item m="1" x="2916"/>
        <item m="1" x="5123"/>
        <item m="1" x="5124"/>
        <item m="1" x="5125"/>
        <item m="1" x="5126"/>
        <item m="1" x="5127"/>
        <item m="1" x="5128"/>
        <item m="1" x="5129"/>
        <item m="1" x="5130"/>
        <item m="1" x="5131"/>
        <item m="1" x="5132"/>
        <item m="1" x="5133"/>
        <item x="1157"/>
        <item x="1158"/>
        <item x="1159"/>
        <item m="1" x="3666"/>
        <item m="1" x="3667"/>
        <item m="1" x="5567"/>
        <item m="1" x="5568"/>
        <item m="1" x="4092"/>
        <item x="1160"/>
        <item x="1161"/>
        <item m="1" x="3966"/>
        <item m="1" x="3967"/>
        <item m="1" x="3218"/>
        <item m="1" x="5569"/>
        <item m="1" x="5570"/>
        <item m="1" x="5571"/>
        <item m="1" x="5572"/>
        <item m="1" x="5573"/>
        <item m="1" x="5574"/>
        <item m="1" x="5575"/>
        <item m="1" x="5576"/>
        <item m="1" x="5577"/>
        <item m="1" x="5578"/>
        <item m="1" x="5579"/>
        <item m="1" x="5580"/>
        <item m="1" x="5581"/>
        <item m="1" x="5582"/>
        <item m="1" x="5583"/>
        <item m="1" x="5584"/>
        <item m="1" x="5585"/>
        <item m="1" x="5586"/>
        <item x="1162"/>
        <item m="1" x="5587"/>
        <item m="1" x="3968"/>
        <item m="1" x="5588"/>
        <item m="1" x="5589"/>
        <item m="1" x="5590"/>
        <item m="1" x="5591"/>
        <item m="1" x="5592"/>
        <item m="1" x="5593"/>
        <item m="1" x="5594"/>
        <item x="1163"/>
        <item x="116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x="1165"/>
        <item m="1" x="5321"/>
        <item m="1" x="4343"/>
        <item m="1" x="3969"/>
        <item m="1" x="4344"/>
        <item x="1168"/>
        <item m="1" x="3970"/>
        <item m="1" x="5140"/>
        <item m="1" x="4345"/>
        <item m="1" x="4639"/>
        <item m="1" x="4640"/>
        <item m="1" x="5322"/>
        <item m="1" x="5620"/>
        <item m="1" x="5621"/>
        <item m="1" x="5622"/>
        <item m="1" x="5623"/>
        <item m="1" x="5624"/>
        <item m="1" x="5625"/>
        <item m="1" x="5626"/>
        <item m="1" x="5627"/>
        <item m="1" x="5628"/>
        <item m="1" x="5629"/>
        <item m="1" x="3971"/>
        <item m="1" x="3972"/>
        <item m="1" x="3973"/>
        <item m="1" x="4346"/>
        <item x="1171"/>
        <item m="1" x="5630"/>
        <item m="1" x="5631"/>
        <item m="1" x="5632"/>
        <item m="1" x="5633"/>
        <item m="1" x="5634"/>
        <item m="1" x="5635"/>
        <item m="1" x="5636"/>
        <item m="1" x="5637"/>
        <item m="1" x="5638"/>
        <item m="1" x="3974"/>
        <item m="1" x="5639"/>
        <item m="1" x="5640"/>
        <item m="1" x="5641"/>
        <item m="1" x="5642"/>
        <item m="1" x="5643"/>
        <item m="1" x="5644"/>
        <item m="1" x="5645"/>
        <item m="1" x="5646"/>
        <item m="1" x="5647"/>
        <item m="1" x="5648"/>
        <item m="1" x="5649"/>
        <item m="1" x="5650"/>
        <item m="1" x="5651"/>
        <item m="1" x="5652"/>
        <item x="1173"/>
        <item x="1175"/>
        <item m="1" x="3975"/>
        <item m="1" x="3976"/>
        <item m="1" x="3978"/>
        <item x="1176"/>
        <item x="1177"/>
        <item m="1" x="5141"/>
        <item m="1" x="2919"/>
        <item x="1178"/>
        <item x="1179"/>
        <item m="1" x="5653"/>
        <item x="1180"/>
        <item m="1" x="5142"/>
        <item x="1181"/>
        <item m="1" x="5654"/>
        <item m="1" x="4464"/>
        <item m="1" x="3979"/>
        <item m="1" x="5143"/>
        <item x="1183"/>
        <item m="1" x="5144"/>
        <item m="1" x="4093"/>
        <item m="1" x="4347"/>
        <item x="1186"/>
        <item m="1" x="4641"/>
        <item m="1" x="3219"/>
        <item m="1" x="4348"/>
        <item x="1187"/>
        <item m="1" x="3981"/>
        <item m="1" x="2920"/>
        <item m="1" x="6267"/>
        <item m="1" x="4642"/>
        <item m="1" x="4349"/>
        <item m="1" x="4643"/>
        <item m="1" x="5655"/>
        <item m="1" x="4644"/>
        <item m="1" x="3982"/>
        <item x="1192"/>
        <item x="1193"/>
        <item m="1" x="4645"/>
        <item x="1920"/>
        <item m="1" x="5146"/>
        <item m="1" x="3799"/>
        <item m="1" x="3094"/>
        <item x="1194"/>
        <item x="1196"/>
        <item x="1197"/>
        <item m="1" x="5147"/>
        <item m="1" x="4350"/>
        <item x="1201"/>
        <item x="1202"/>
        <item x="1203"/>
        <item m="1" x="5323"/>
        <item m="1" x="3983"/>
        <item m="1" x="4351"/>
        <item m="1" x="3984"/>
        <item m="1" x="6179"/>
        <item m="1" x="3985"/>
        <item m="1" x="6181"/>
        <item x="1206"/>
        <item m="1" x="3986"/>
        <item m="1" x="6268"/>
        <item m="1" x="3987"/>
        <item m="1" x="3988"/>
        <item m="1" x="3989"/>
        <item m="1" x="3990"/>
        <item m="1" x="2921"/>
        <item m="1" x="3991"/>
        <item m="1" x="3992"/>
        <item m="1" x="5148"/>
        <item x="1207"/>
        <item m="1" x="3993"/>
        <item m="1" x="4352"/>
        <item m="1" x="4353"/>
        <item m="1" x="3994"/>
        <item m="1" x="5659"/>
        <item m="1" x="3995"/>
        <item x="1209"/>
        <item m="1" x="5325"/>
        <item x="1876"/>
        <item x="1211"/>
        <item m="1" x="3095"/>
        <item m="1" x="3996"/>
        <item m="1" x="5149"/>
        <item x="1213"/>
        <item m="1" x="3997"/>
        <item x="1215"/>
        <item x="1921"/>
        <item m="1" x="3998"/>
        <item x="1218"/>
        <item m="1" x="3839"/>
        <item m="1" x="4466"/>
        <item m="1" x="4354"/>
        <item m="1" x="3999"/>
        <item m="1" x="6182"/>
        <item m="1" x="4000"/>
        <item m="1" x="4001"/>
        <item m="1" x="6183"/>
        <item m="1" x="4002"/>
        <item m="1" x="4467"/>
        <item m="1" x="5327"/>
        <item x="1221"/>
        <item x="1222"/>
        <item x="1223"/>
        <item m="1" x="4004"/>
        <item x="1226"/>
        <item m="1" x="4355"/>
        <item m="1" x="4356"/>
        <item m="1" x="4357"/>
        <item m="1" x="2924"/>
        <item m="1" x="4358"/>
        <item m="1" x="5150"/>
        <item m="1" x="4359"/>
        <item x="1230"/>
        <item x="1231"/>
        <item m="1" x="4360"/>
        <item m="1" x="3309"/>
        <item m="1" x="5151"/>
        <item x="1232"/>
        <item m="1" x="4468"/>
        <item m="1" x="3800"/>
        <item m="1" x="4006"/>
        <item m="1" x="4667"/>
        <item m="1" x="3747"/>
        <item m="1" x="3849"/>
        <item m="1" x="4179"/>
        <item m="1" x="4184"/>
        <item m="1" x="5182"/>
        <item m="1" x="2831"/>
        <item x="163"/>
        <item m="1" x="4487"/>
        <item m="1" x="3862"/>
        <item m="1" x="4203"/>
        <item m="1" x="3865"/>
        <item m="1" x="3866"/>
        <item m="1" x="3007"/>
        <item m="1" x="3593"/>
        <item m="1" x="3720"/>
        <item m="1" x="5135"/>
        <item m="1" x="5136"/>
        <item m="1" x="5137"/>
        <item m="1" x="5138"/>
        <item m="1" x="5139"/>
        <item m="1" x="3089"/>
        <item m="1" x="3980"/>
        <item m="1" x="5145"/>
        <item m="1" x="5656"/>
        <item m="1" x="5657"/>
        <item m="1" x="6180"/>
        <item m="1" x="4646"/>
        <item m="1" x="5658"/>
        <item m="1" x="5660"/>
        <item m="1" x="5661"/>
        <item m="1" x="4003"/>
        <item m="1" x="3096"/>
        <item x="1322"/>
        <item m="1" x="4361"/>
        <item m="1" x="4005"/>
        <item m="1" x="5328"/>
        <item m="1" x="5329"/>
        <item m="1" x="4007"/>
        <item m="1" x="4008"/>
        <item x="1236"/>
        <item x="1238"/>
        <item m="1" x="4362"/>
        <item m="1" x="5330"/>
        <item x="1325"/>
        <item x="1329"/>
        <item m="1" x="3801"/>
        <item x="1240"/>
        <item m="1" x="5152"/>
        <item m="1" x="5662"/>
        <item m="1" x="5153"/>
        <item x="1244"/>
        <item m="1" x="4363"/>
        <item m="1" x="4009"/>
        <item x="2565"/>
        <item x="1249"/>
        <item x="1250"/>
        <item m="1" x="3802"/>
        <item m="1" x="4647"/>
        <item m="1" x="4364"/>
        <item m="1" x="4469"/>
        <item m="1" x="4010"/>
        <item m="1" x="3803"/>
        <item m="1" x="4011"/>
        <item m="1" x="3311"/>
        <item x="1257"/>
        <item m="1" x="4648"/>
        <item x="1258"/>
        <item m="1" x="4470"/>
        <item m="1" x="4012"/>
        <item m="1" x="4365"/>
        <item m="1" x="4366"/>
        <item m="1" x="3804"/>
        <item x="1261"/>
        <item m="1" x="4367"/>
        <item m="1" x="6184"/>
        <item x="1262"/>
        <item m="1" x="5154"/>
        <item m="1" x="3805"/>
        <item m="1" x="4368"/>
        <item m="1" x="5155"/>
        <item x="1"/>
        <item m="1" x="3746"/>
        <item m="1" x="3552"/>
        <item x="32"/>
        <item x="44"/>
        <item m="1" x="3851"/>
        <item m="1" x="4673"/>
        <item x="84"/>
        <item x="89"/>
        <item m="1" x="5181"/>
        <item x="164"/>
        <item m="1" x="4098"/>
        <item x="186"/>
        <item m="1" x="4690"/>
        <item x="198"/>
        <item m="1" x="3572"/>
        <item m="1" x="3574"/>
        <item x="257"/>
        <item x="265"/>
        <item m="1" x="5193"/>
        <item x="269"/>
        <item m="1" x="3576"/>
        <item m="1" x="4707"/>
        <item x="285"/>
        <item x="296"/>
        <item x="302"/>
        <item m="1" x="3003"/>
        <item x="341"/>
        <item m="1" x="5376"/>
        <item m="1" x="5377"/>
        <item m="1" x="3581"/>
        <item x="415"/>
        <item m="1" x="2864"/>
        <item x="423"/>
        <item x="426"/>
        <item x="433"/>
        <item m="1" x="2868"/>
        <item x="443"/>
        <item m="1" x="5387"/>
        <item x="474"/>
        <item m="1" x="3762"/>
        <item x="508"/>
        <item m="1" x="5768"/>
        <item m="1" x="5769"/>
        <item m="1" x="5770"/>
        <item m="1" x="5771"/>
        <item m="1" x="5772"/>
        <item m="1" x="5773"/>
        <item m="1" x="4549"/>
        <item m="1" x="5774"/>
        <item x="608"/>
        <item x="940"/>
        <item m="1" x="5274"/>
        <item x="951"/>
        <item m="1" x="3635"/>
        <item x="1009"/>
        <item x="1167"/>
        <item m="1" x="2917"/>
        <item x="1169"/>
        <item m="1" x="3087"/>
        <item x="1170"/>
        <item m="1" x="3088"/>
        <item m="1" x="2918"/>
        <item x="1172"/>
        <item x="1174"/>
        <item m="1" x="3090"/>
        <item m="1" x="3091"/>
        <item x="1182"/>
        <item x="1184"/>
        <item x="1185"/>
        <item x="1188"/>
        <item x="1189"/>
        <item x="1191"/>
        <item x="1195"/>
        <item x="1199"/>
        <item x="1204"/>
        <item x="1205"/>
        <item x="1208"/>
        <item x="1210"/>
        <item x="1212"/>
        <item x="1216"/>
        <item x="1217"/>
        <item x="1220"/>
        <item x="1224"/>
        <item x="1227"/>
        <item x="1228"/>
        <item m="1" x="2925"/>
        <item x="1237"/>
        <item m="1" x="3220"/>
        <item m="1" x="3221"/>
        <item x="1239"/>
        <item x="1243"/>
        <item x="1245"/>
        <item x="1252"/>
        <item x="1253"/>
        <item m="1" x="3097"/>
        <item x="1255"/>
        <item x="1256"/>
        <item x="1259"/>
        <item x="1260"/>
        <item x="2730"/>
        <item x="1263"/>
        <item m="1" x="4369"/>
        <item x="1264"/>
        <item x="1265"/>
        <item x="1266"/>
        <item m="1" x="3806"/>
        <item x="1267"/>
        <item x="1268"/>
        <item x="1269"/>
        <item x="1270"/>
        <item m="1" x="3807"/>
        <item m="1" x="4013"/>
        <item m="1" x="4370"/>
        <item x="1273"/>
        <item m="1" x="4649"/>
        <item x="1274"/>
        <item m="1" x="4371"/>
        <item m="1" x="3808"/>
        <item m="1" x="4372"/>
        <item x="1275"/>
        <item m="1" x="3809"/>
        <item m="1" x="3810"/>
        <item x="1276"/>
        <item m="1" x="4014"/>
        <item x="1277"/>
        <item x="1278"/>
        <item x="1279"/>
        <item m="1" x="4373"/>
        <item x="1281"/>
        <item x="1282"/>
        <item m="1" x="5156"/>
        <item x="1283"/>
        <item x="1286"/>
        <item m="1" x="3811"/>
        <item m="1" x="3671"/>
        <item x="1287"/>
        <item m="1" x="3672"/>
        <item m="1" x="3812"/>
        <item m="1" x="3813"/>
        <item x="1288"/>
        <item x="1289"/>
        <item m="1" x="5663"/>
        <item x="1290"/>
        <item x="1292"/>
        <item m="1" x="3814"/>
        <item m="1" x="3673"/>
        <item x="1294"/>
        <item m="1" x="3100"/>
        <item x="1295"/>
        <item x="1296"/>
        <item x="1297"/>
        <item x="1299"/>
        <item m="1" x="3674"/>
        <item m="1" x="2926"/>
        <item m="1" x="3675"/>
        <item m="1" x="2927"/>
        <item x="1300"/>
        <item x="1301"/>
        <item m="1" x="3676"/>
        <item m="1" x="3815"/>
        <item m="1" x="4374"/>
        <item m="1" x="3678"/>
        <item x="2353"/>
        <item m="1" x="3679"/>
        <item x="1305"/>
        <item x="1307"/>
        <item m="1" x="4375"/>
        <item m="1" x="3817"/>
        <item x="1308"/>
        <item m="1" x="5157"/>
        <item x="1311"/>
        <item m="1" x="5158"/>
        <item m="1" x="3818"/>
        <item m="1" x="5159"/>
        <item x="1312"/>
        <item m="1" x="3680"/>
        <item m="1" x="4376"/>
        <item m="1" x="5160"/>
        <item m="1" x="3681"/>
        <item m="1" x="3312"/>
        <item m="1" x="3682"/>
        <item m="1" x="4015"/>
        <item m="1" x="3819"/>
        <item m="1" x="3683"/>
        <item m="1" x="4378"/>
        <item m="1" x="3684"/>
        <item x="1314"/>
        <item m="1" x="4471"/>
        <item m="1" x="3685"/>
        <item x="1317"/>
        <item x="1318"/>
        <item x="1319"/>
        <item m="1" x="3686"/>
        <item m="1" x="3313"/>
        <item x="1320"/>
        <item m="1" x="5665"/>
        <item m="1" x="3821"/>
        <item x="1321"/>
        <item x="1323"/>
        <item x="1324"/>
        <item m="1" x="3687"/>
        <item m="1" x="3822"/>
        <item m="1" x="5666"/>
        <item m="1" x="3823"/>
        <item m="1" x="3314"/>
        <item x="1328"/>
        <item m="1" x="2928"/>
        <item m="1" x="3315"/>
        <item x="1330"/>
        <item m="1" x="3688"/>
        <item x="1331"/>
        <item m="1" x="3316"/>
        <item m="1" x="3824"/>
        <item m="1" x="3689"/>
        <item m="1" x="5667"/>
        <item m="1" x="4017"/>
        <item m="1" x="3691"/>
        <item m="1" x="3825"/>
        <item m="1" x="3826"/>
        <item m="1" x="3692"/>
        <item m="1" x="2931"/>
        <item m="1" x="3828"/>
        <item m="1" x="5668"/>
        <item m="1" x="5331"/>
        <item x="1347"/>
        <item m="1" x="3693"/>
        <item m="1" x="3694"/>
        <item m="1" x="5670"/>
        <item m="1" x="5671"/>
        <item m="1" x="3830"/>
        <item m="1" x="5672"/>
        <item m="1" x="3319"/>
        <item m="1" x="3320"/>
        <item m="1" x="5788"/>
        <item m="1" x="3696"/>
        <item m="1" x="3321"/>
        <item x="51"/>
        <item x="56"/>
        <item m="1" x="3258"/>
        <item m="1" x="3749"/>
        <item m="1" x="4188"/>
        <item m="1" x="3751"/>
        <item m="1" x="3567"/>
        <item m="1" x="2840"/>
        <item m="1" x="3867"/>
        <item m="1" x="3272"/>
        <item x="481"/>
        <item x="1038"/>
        <item m="1" x="4377"/>
        <item m="1" x="5664"/>
        <item m="1" x="4379"/>
        <item m="1" x="4016"/>
        <item m="1" x="4380"/>
        <item m="1" x="4381"/>
        <item x="1335"/>
        <item m="1" x="2929"/>
        <item m="1" x="4650"/>
        <item m="1" x="3317"/>
        <item m="1" x="5669"/>
        <item m="1" x="4382"/>
        <item x="1349"/>
        <item m="1" x="3831"/>
        <item m="1" x="3695"/>
        <item m="1" x="5673"/>
        <item m="1" x="5161"/>
        <item m="1" x="5162"/>
        <item m="1" x="3322"/>
        <item x="1358"/>
        <item m="1" x="3323"/>
        <item m="1" x="3697"/>
        <item m="1" x="3698"/>
        <item x="1363"/>
        <item m="1" x="3832"/>
        <item m="1" x="3324"/>
        <item m="1" x="4018"/>
        <item m="1" x="3699"/>
        <item m="1" x="3700"/>
        <item x="1366"/>
        <item x="1367"/>
        <item m="1" x="3702"/>
        <item m="1" x="4383"/>
        <item m="1" x="3102"/>
        <item m="1" x="3704"/>
        <item m="1" x="3705"/>
        <item m="1" x="3833"/>
        <item m="1" x="4384"/>
        <item m="1" x="5332"/>
        <item m="1" x="4385"/>
        <item m="1" x="3325"/>
        <item m="1" x="4386"/>
        <item m="1" x="5333"/>
        <item m="1" x="3326"/>
        <item m="1" x="3706"/>
        <item m="1" x="3834"/>
        <item x="1378"/>
        <item m="1" x="4021"/>
        <item m="1" x="3328"/>
        <item x="1381"/>
        <item m="1" x="3329"/>
        <item m="1" x="5334"/>
        <item m="1" x="3330"/>
        <item m="1" x="3223"/>
        <item m="1" x="3331"/>
        <item x="0"/>
        <item x="27"/>
        <item x="35"/>
        <item x="40"/>
        <item x="43"/>
        <item x="45"/>
        <item x="46"/>
        <item x="54"/>
        <item x="58"/>
        <item x="60"/>
        <item x="70"/>
        <item x="94"/>
        <item x="102"/>
        <item x="167"/>
        <item x="178"/>
        <item m="1" x="2987"/>
        <item m="1" x="2838"/>
        <item x="300"/>
        <item x="338"/>
        <item m="1" x="3270"/>
        <item m="1" x="4209"/>
        <item m="1" x="4210"/>
        <item m="1" x="4112"/>
        <item m="1" x="3870"/>
        <item x="391"/>
        <item m="1" x="3590"/>
        <item m="1" x="5200"/>
        <item x="457"/>
        <item x="470"/>
        <item x="495"/>
        <item m="1" x="3595"/>
        <item x="642"/>
        <item m="1" x="4781"/>
        <item x="671"/>
        <item m="1" x="4577"/>
        <item m="1" x="5263"/>
        <item m="1" x="4599"/>
        <item m="1" x="4600"/>
        <item x="1054"/>
        <item x="1113"/>
        <item x="1234"/>
        <item m="1" x="3668"/>
        <item m="1" x="3669"/>
        <item m="1" x="3670"/>
        <item m="1" x="3310"/>
        <item x="1241"/>
        <item x="1246"/>
        <item x="1247"/>
        <item x="1248"/>
        <item x="1251"/>
        <item x="1254"/>
        <item x="1271"/>
        <item x="1285"/>
        <item m="1" x="3098"/>
        <item m="1" x="3099"/>
        <item x="1293"/>
        <item x="1302"/>
        <item x="1303"/>
        <item x="1304"/>
        <item x="1306"/>
        <item x="1309"/>
        <item x="1316"/>
        <item x="1326"/>
        <item x="1332"/>
        <item x="1333"/>
        <item x="1341"/>
        <item x="1345"/>
        <item x="1346"/>
        <item x="1348"/>
        <item m="1" x="3318"/>
        <item x="1369"/>
        <item x="1370"/>
        <item x="1372"/>
        <item m="1" x="3707"/>
        <item x="1382"/>
        <item x="1383"/>
        <item m="1" x="3708"/>
        <item m="1" x="3333"/>
        <item m="1" x="3103"/>
        <item x="1385"/>
        <item m="1" x="3104"/>
        <item m="1" x="3226"/>
        <item m="1" x="3334"/>
        <item m="1" x="3335"/>
        <item x="1395"/>
        <item m="1" x="3709"/>
        <item m="1" x="3105"/>
        <item m="1" x="4022"/>
        <item m="1" x="3106"/>
        <item x="2593"/>
        <item m="1" x="3710"/>
        <item m="1" x="3227"/>
        <item x="1401"/>
        <item m="1" x="5163"/>
        <item m="1" x="3339"/>
        <item m="1" x="5164"/>
        <item m="1" x="3712"/>
        <item m="1" x="3108"/>
        <item m="1" x="3109"/>
        <item m="1" x="3110"/>
        <item m="1" x="3111"/>
        <item m="1" x="2935"/>
        <item m="1" x="3112"/>
        <item m="1" x="3835"/>
        <item m="1" x="5165"/>
        <item m="1" x="3340"/>
        <item m="1" x="3713"/>
        <item x="1404"/>
        <item m="1" x="3228"/>
        <item x="1406"/>
        <item m="1" x="3113"/>
        <item x="1408"/>
        <item m="1" x="3114"/>
        <item x="1410"/>
        <item m="1" x="4653"/>
        <item m="1" x="3116"/>
        <item m="1" x="4024"/>
        <item m="1" x="3117"/>
        <item x="2289"/>
        <item x="1412"/>
        <item x="1413"/>
        <item m="1" x="3229"/>
        <item m="1" x="3230"/>
        <item m="1" x="5166"/>
        <item m="1" x="3118"/>
        <item m="1" x="3120"/>
        <item x="1429"/>
        <item m="1" x="3121"/>
        <item x="1432"/>
        <item m="1" x="3123"/>
        <item x="1434"/>
        <item x="1435"/>
        <item m="1" x="3837"/>
        <item m="1" x="3231"/>
        <item m="1" x="3838"/>
        <item m="1" x="3714"/>
        <item m="1" x="3341"/>
        <item x="1448"/>
        <item m="1" x="3124"/>
        <item x="1449"/>
        <item m="1" x="3232"/>
        <item x="1450"/>
        <item m="1" x="5335"/>
        <item x="1453"/>
        <item x="1454"/>
        <item x="7"/>
        <item x="13"/>
        <item x="20"/>
        <item m="1" x="4169"/>
        <item m="1" x="4170"/>
        <item x="38"/>
        <item x="39"/>
        <item x="41"/>
        <item x="42"/>
        <item x="90"/>
        <item x="107"/>
        <item x="108"/>
        <item x="112"/>
        <item x="116"/>
        <item x="128"/>
        <item x="129"/>
        <item x="131"/>
        <item m="1" x="4185"/>
        <item x="144"/>
        <item x="150"/>
        <item m="1" x="2830"/>
        <item x="154"/>
        <item x="165"/>
        <item x="174"/>
        <item x="176"/>
        <item x="187"/>
        <item x="200"/>
        <item m="1" x="3194"/>
        <item x="209"/>
        <item x="210"/>
        <item x="211"/>
        <item x="215"/>
        <item x="225"/>
        <item m="1" x="3195"/>
        <item m="1" x="2841"/>
        <item m="1" x="3261"/>
        <item m="1" x="3262"/>
        <item m="1" x="3263"/>
        <item m="1" x="3264"/>
        <item m="1" x="3265"/>
        <item x="278"/>
        <item x="280"/>
        <item x="281"/>
        <item x="282"/>
        <item x="294"/>
        <item x="298"/>
        <item x="310"/>
        <item x="312"/>
        <item x="315"/>
        <item m="1" x="3864"/>
        <item x="379"/>
        <item x="398"/>
        <item m="1" x="2850"/>
        <item m="1" x="2851"/>
        <item m="1" x="2852"/>
        <item m="1" x="2853"/>
        <item m="1" x="2854"/>
        <item m="1" x="2855"/>
        <item m="1" x="2856"/>
        <item m="1" x="2857"/>
        <item m="1" x="2858"/>
        <item m="1" x="2859"/>
        <item m="1" x="2860"/>
        <item m="1" x="2861"/>
        <item m="1" x="2862"/>
        <item m="1" x="2863"/>
        <item m="1" x="2865"/>
        <item m="1" x="3758"/>
        <item x="434"/>
        <item m="1" x="4732"/>
        <item x="438"/>
        <item m="1" x="2870"/>
        <item m="1" x="3592"/>
        <item x="453"/>
        <item m="1" x="3018"/>
        <item x="456"/>
        <item x="458"/>
        <item x="461"/>
        <item x="464"/>
        <item x="466"/>
        <item x="467"/>
        <item x="468"/>
        <item x="469"/>
        <item x="472"/>
        <item x="475"/>
        <item x="477"/>
        <item m="1" x="4742"/>
        <item m="1" x="3761"/>
        <item x="500"/>
        <item x="504"/>
        <item x="509"/>
        <item m="1" x="2876"/>
        <item m="1" x="4081"/>
        <item m="1" x="4893"/>
        <item x="1048"/>
        <item m="1" x="2912"/>
        <item x="1139"/>
        <item m="1" x="4088"/>
        <item m="1" x="3659"/>
        <item m="1" x="3660"/>
        <item m="1" x="4089"/>
        <item m="1" x="3661"/>
        <item m="1" x="3662"/>
        <item m="1" x="2913"/>
        <item m="1" x="3663"/>
        <item m="1" x="2914"/>
        <item m="1" x="3664"/>
        <item m="1" x="3216"/>
        <item m="1" x="3217"/>
        <item m="1" x="3665"/>
        <item x="1152"/>
        <item x="1153"/>
        <item m="1" x="4634"/>
        <item x="1166"/>
        <item m="1" x="3092"/>
        <item m="1" x="3093"/>
        <item x="1198"/>
        <item m="1" x="2922"/>
        <item m="1" x="2923"/>
        <item x="1219"/>
        <item x="1233"/>
        <item x="1235"/>
        <item x="1242"/>
        <item x="1280"/>
        <item x="1284"/>
        <item x="1298"/>
        <item m="1" x="4159"/>
        <item x="1313"/>
        <item x="1315"/>
        <item x="1327"/>
        <item m="1" x="3222"/>
        <item x="1334"/>
        <item x="1337"/>
        <item x="1338"/>
        <item m="1" x="3827"/>
        <item x="1339"/>
        <item x="1340"/>
        <item x="1343"/>
        <item x="1344"/>
        <item m="1" x="2930"/>
        <item x="1350"/>
        <item x="1352"/>
        <item x="1353"/>
        <item x="1354"/>
        <item x="1356"/>
        <item x="1357"/>
        <item x="1359"/>
        <item x="1360"/>
        <item x="1361"/>
        <item x="1362"/>
        <item x="1364"/>
        <item x="1365"/>
        <item m="1" x="3101"/>
        <item x="1368"/>
        <item m="1" x="3701"/>
        <item m="1" x="4019"/>
        <item x="1371"/>
        <item m="1" x="3703"/>
        <item m="1" x="4020"/>
        <item m="1" x="2932"/>
        <item x="1373"/>
        <item x="1374"/>
        <item x="1375"/>
        <item x="1376"/>
        <item x="1693"/>
        <item m="1" x="2933"/>
        <item x="1377"/>
        <item m="1" x="3327"/>
        <item x="1380"/>
        <item m="1" x="2934"/>
        <item x="1384"/>
        <item x="1386"/>
        <item x="1387"/>
        <item x="1388"/>
        <item x="1389"/>
        <item x="1391"/>
        <item x="1392"/>
        <item x="1393"/>
        <item x="1394"/>
        <item x="1396"/>
        <item m="1" x="3336"/>
        <item m="1" x="3337"/>
        <item x="1397"/>
        <item x="1398"/>
        <item x="1399"/>
        <item m="1" x="4651"/>
        <item m="1" x="4023"/>
        <item x="1402"/>
        <item x="1403"/>
        <item x="1405"/>
        <item m="1" x="4387"/>
        <item m="1" x="4652"/>
        <item x="1411"/>
        <item x="2678"/>
        <item x="1415"/>
        <item x="1416"/>
        <item x="1417"/>
        <item x="1418"/>
        <item m="1" x="3836"/>
        <item x="1419"/>
        <item x="1421"/>
        <item x="1422"/>
        <item x="1424"/>
        <item x="1426"/>
        <item m="1" x="4388"/>
        <item x="1427"/>
        <item x="1428"/>
        <item x="1431"/>
        <item x="1433"/>
        <item x="1436"/>
        <item x="1437"/>
        <item x="1438"/>
        <item x="1439"/>
        <item x="1440"/>
        <item x="1441"/>
        <item x="1442"/>
        <item x="1443"/>
        <item x="1444"/>
        <item x="1445"/>
        <item m="1" x="4390"/>
        <item x="1447"/>
        <item x="1451"/>
        <item x="1452"/>
        <item m="1" x="4391"/>
        <item x="1455"/>
        <item x="1456"/>
        <item x="1457"/>
        <item x="1458"/>
        <item m="1" x="5167"/>
        <item m="1" x="3342"/>
        <item x="1459"/>
        <item m="1" x="3233"/>
        <item m="1" x="4392"/>
        <item x="1460"/>
        <item m="1" x="5168"/>
        <item x="1461"/>
        <item m="1" x="4654"/>
        <item m="1" x="4393"/>
        <item m="1" x="4160"/>
        <item x="1462"/>
        <item m="1" x="5169"/>
        <item m="1" x="4394"/>
        <item m="1" x="5170"/>
        <item m="1" x="3716"/>
        <item m="1" x="4025"/>
        <item m="1" x="3234"/>
        <item m="1" x="4395"/>
        <item m="1" x="3125"/>
        <item m="1" x="3126"/>
        <item m="1" x="5171"/>
        <item m="1" x="5172"/>
        <item m="1" x="3235"/>
        <item m="1" x="5173"/>
        <item m="1" x="3236"/>
        <item m="1" x="2937"/>
        <item x="1465"/>
        <item x="1466"/>
        <item x="1467"/>
        <item m="1" x="2938"/>
        <item m="1" x="2939"/>
        <item m="1" x="4396"/>
        <item m="1" x="4397"/>
        <item x="1471"/>
        <item m="1" x="4398"/>
        <item x="1472"/>
        <item x="1473"/>
        <item m="1" x="4399"/>
        <item m="1" x="3127"/>
        <item m="1" x="2940"/>
        <item m="1" x="4400"/>
        <item x="1476"/>
        <item m="1" x="2941"/>
        <item x="2695"/>
        <item x="1478"/>
        <item m="1" x="2942"/>
        <item m="1" x="2943"/>
        <item m="1" x="2944"/>
        <item m="1" x="3129"/>
        <item x="1481"/>
        <item m="1" x="3343"/>
        <item m="1" x="2945"/>
        <item m="1" x="2946"/>
        <item m="1" x="3130"/>
        <item m="1" x="3131"/>
        <item m="1" x="2947"/>
        <item x="1487"/>
        <item x="1488"/>
        <item m="1" x="3717"/>
        <item x="1490"/>
        <item m="1" x="3132"/>
        <item m="1" x="2948"/>
        <item m="1" x="4032"/>
        <item x="1491"/>
        <item m="1" x="2949"/>
        <item m="1" x="3719"/>
        <item m="1" x="2950"/>
        <item m="1" x="3344"/>
        <item x="1497"/>
        <item m="1" x="3237"/>
        <item x="31"/>
        <item x="64"/>
        <item m="1" x="3559"/>
        <item m="1" x="2980"/>
        <item m="1" x="3852"/>
        <item x="110"/>
        <item m="1" x="4180"/>
        <item m="1" x="4405"/>
        <item m="1" x="3562"/>
        <item m="1" x="4482"/>
        <item m="1" x="2985"/>
        <item x="159"/>
        <item x="160"/>
        <item x="173"/>
        <item m="1" x="3858"/>
        <item m="1" x="3566"/>
        <item m="1" x="4406"/>
        <item m="1" x="4490"/>
        <item m="1" x="4491"/>
        <item m="1" x="4410"/>
        <item x="251"/>
        <item m="1" x="4413"/>
        <item x="286"/>
        <item x="321"/>
        <item x="326"/>
        <item m="1" x="4204"/>
        <item m="1" x="3201"/>
        <item m="1" x="3582"/>
        <item m="1" x="3583"/>
        <item m="1" x="3008"/>
        <item m="1" x="3010"/>
        <item m="1" x="4205"/>
        <item m="1" x="3869"/>
        <item m="1" x="4502"/>
        <item m="1" x="3874"/>
        <item m="1" x="2873"/>
        <item x="499"/>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50"/>
        <item m="1" x="4551"/>
        <item m="1" x="4552"/>
        <item x="526"/>
        <item x="527"/>
        <item x="529"/>
        <item x="530"/>
        <item x="531"/>
        <item x="532"/>
        <item x="533"/>
        <item x="534"/>
        <item x="535"/>
        <item x="537"/>
        <item x="538"/>
        <item x="540"/>
        <item x="541"/>
        <item x="542"/>
        <item x="543"/>
        <item x="547"/>
        <item x="548"/>
        <item x="549"/>
        <item x="550"/>
        <item x="552"/>
        <item x="554"/>
        <item x="555"/>
        <item x="556"/>
        <item x="557"/>
        <item x="558"/>
        <item x="560"/>
        <item x="562"/>
        <item x="565"/>
        <item x="566"/>
        <item x="569"/>
        <item x="570"/>
        <item x="573"/>
        <item x="574"/>
        <item x="577"/>
        <item x="578"/>
        <item x="580"/>
        <item x="584"/>
        <item x="586"/>
        <item x="587"/>
        <item x="589"/>
        <item x="590"/>
        <item x="591"/>
        <item x="592"/>
        <item x="594"/>
        <item x="595"/>
        <item x="596"/>
        <item x="600"/>
        <item x="601"/>
        <item x="602"/>
        <item m="1" x="2879"/>
        <item m="1" x="3768"/>
        <item x="625"/>
        <item m="1" x="4561"/>
        <item m="1" x="3690"/>
        <item x="1414"/>
        <item m="1" x="2951"/>
        <item x="1500"/>
        <item x="1506"/>
        <item m="1" x="2952"/>
        <item m="1" x="3238"/>
        <item m="1" x="2953"/>
        <item x="1508"/>
        <item m="1" x="4161"/>
        <item m="1" x="3239"/>
        <item m="1" x="3134"/>
        <item m="1" x="3241"/>
        <item x="1512"/>
        <item x="1513"/>
        <item x="1515"/>
        <item m="1" x="2954"/>
        <item m="1" x="2955"/>
        <item m="1" x="3345"/>
        <item m="1" x="2956"/>
        <item m="1" x="2957"/>
        <item m="1" x="3346"/>
        <item m="1" x="3135"/>
        <item m="1" x="3347"/>
        <item m="1" x="3136"/>
        <item m="1" x="3242"/>
        <item m="1" x="3243"/>
        <item m="1" x="3348"/>
        <item m="1" x="2958"/>
        <item x="1520"/>
        <item m="1" x="3137"/>
        <item m="1" x="3138"/>
        <item x="1521"/>
        <item m="1" x="3140"/>
        <item m="1" x="4059"/>
        <item x="1526"/>
        <item m="1" x="4655"/>
        <item m="1" x="3141"/>
        <item x="1794"/>
        <item m="1" x="3722"/>
        <item m="1" x="2960"/>
        <item m="1" x="2961"/>
        <item m="1" x="2962"/>
        <item m="1" x="3142"/>
        <item m="1" x="2963"/>
        <item m="1" x="3244"/>
        <item m="1" x="3143"/>
        <item m="1" x="3245"/>
        <item m="1" x="3144"/>
        <item m="1" x="2964"/>
        <item x="1535"/>
        <item x="1536"/>
        <item m="1" x="4656"/>
        <item x="1542"/>
        <item x="1544"/>
        <item x="1550"/>
        <item x="1552"/>
        <item x="1553"/>
        <item x="1556"/>
        <item m="1" x="4094"/>
        <item x="1557"/>
        <item x="1558"/>
        <item x="1563"/>
        <item x="1564"/>
        <item x="1565"/>
        <item m="1" x="4060"/>
        <item x="1577"/>
        <item x="1592"/>
        <item x="1595"/>
        <item x="1597"/>
        <item x="1598"/>
        <item m="1" x="3148"/>
        <item x="1599"/>
        <item m="1" x="4061"/>
        <item x="1600"/>
        <item x="1601"/>
        <item x="1602"/>
        <item x="1604"/>
        <item m="1" x="4062"/>
        <item x="1605"/>
        <item x="1606"/>
        <item x="1608"/>
        <item m="1" x="4162"/>
        <item x="1609"/>
        <item x="1610"/>
        <item x="2295"/>
        <item m="1" x="3149"/>
        <item x="1614"/>
        <item x="1616"/>
        <item x="1617"/>
        <item x="1618"/>
        <item x="1619"/>
        <item m="1" x="4657"/>
        <item m="1" x="3150"/>
        <item x="1621"/>
        <item x="1622"/>
        <item m="1" x="3246"/>
        <item x="1626"/>
        <item x="1627"/>
        <item x="1628"/>
        <item x="1629"/>
        <item x="1630"/>
        <item m="1" x="4163"/>
        <item x="1631"/>
        <item x="1632"/>
        <item x="1635"/>
        <item x="1637"/>
        <item m="1" x="4063"/>
        <item x="1639"/>
        <item m="1" x="4658"/>
        <item x="1642"/>
        <item x="1643"/>
        <item m="1" x="4472"/>
        <item x="1644"/>
        <item x="1648"/>
        <item x="1650"/>
        <item x="1653"/>
        <item x="1655"/>
        <item x="3"/>
        <item x="5"/>
        <item x="9"/>
        <item x="15"/>
        <item x="21"/>
        <item x="50"/>
        <item x="80"/>
        <item x="82"/>
        <item x="92"/>
        <item x="95"/>
        <item x="98"/>
        <item x="126"/>
        <item x="127"/>
        <item x="135"/>
        <item x="147"/>
        <item x="156"/>
        <item x="196"/>
        <item x="197"/>
        <item x="206"/>
        <item x="208"/>
        <item m="1" x="2992"/>
        <item m="1" x="2993"/>
        <item m="1" x="2994"/>
        <item m="1" x="2995"/>
        <item m="1" x="2996"/>
        <item m="1" x="2997"/>
        <item m="1" x="2998"/>
        <item m="1" x="2999"/>
        <item x="220"/>
        <item x="238"/>
        <item x="253"/>
        <item x="284"/>
        <item x="290"/>
        <item x="291"/>
        <item x="293"/>
        <item x="295"/>
        <item x="299"/>
        <item x="320"/>
        <item x="327"/>
        <item x="334"/>
        <item x="335"/>
        <item x="364"/>
        <item x="373"/>
        <item x="381"/>
        <item x="387"/>
        <item x="394"/>
        <item x="424"/>
        <item x="465"/>
        <item x="473"/>
        <item x="478"/>
        <item x="480"/>
        <item x="501"/>
        <item x="528"/>
        <item x="536"/>
        <item x="539"/>
        <item x="544"/>
        <item x="545"/>
        <item x="546"/>
        <item x="551"/>
        <item x="559"/>
        <item x="561"/>
        <item x="563"/>
        <item x="564"/>
        <item x="567"/>
        <item x="568"/>
        <item x="571"/>
        <item x="572"/>
        <item x="575"/>
        <item x="576"/>
        <item x="579"/>
        <item x="581"/>
        <item x="582"/>
        <item x="583"/>
        <item x="585"/>
        <item x="588"/>
        <item x="593"/>
        <item x="597"/>
        <item x="598"/>
        <item x="599"/>
        <item x="603"/>
        <item x="604"/>
        <item x="605"/>
        <item x="606"/>
        <item x="686"/>
        <item x="1420"/>
        <item x="1425"/>
        <item x="1463"/>
        <item x="1464"/>
        <item x="1468"/>
        <item x="1469"/>
        <item x="1470"/>
        <item x="1477"/>
        <item x="1479"/>
        <item m="1" x="3128"/>
        <item x="1482"/>
        <item x="1483"/>
        <item x="1486"/>
        <item x="1489"/>
        <item m="1" x="4026"/>
        <item m="1" x="4027"/>
        <item m="1" x="4028"/>
        <item m="1" x="4029"/>
        <item m="1" x="4030"/>
        <item m="1" x="4031"/>
        <item m="1" x="4033"/>
        <item m="1" x="4034"/>
        <item m="1" x="4035"/>
        <item m="1" x="4036"/>
        <item m="1" x="4037"/>
        <item m="1" x="4038"/>
        <item m="1" x="4039"/>
        <item m="1" x="4040"/>
        <item m="1" x="4041"/>
        <item m="1" x="4042"/>
        <item x="1492"/>
        <item m="1" x="4043"/>
        <item m="1" x="4044"/>
        <item m="1" x="4045"/>
        <item m="1" x="4046"/>
        <item m="1" x="4047"/>
        <item m="1" x="4048"/>
        <item m="1" x="4049"/>
        <item m="1" x="4050"/>
        <item m="1" x="4051"/>
        <item m="1" x="4052"/>
        <item m="1" x="4053"/>
        <item m="1" x="4054"/>
        <item m="1" x="4055"/>
        <item m="1" x="4056"/>
        <item m="1" x="4057"/>
        <item x="1494"/>
        <item x="1496"/>
        <item m="1" x="4058"/>
        <item x="1499"/>
        <item x="1501"/>
        <item x="1502"/>
        <item x="1504"/>
        <item x="1507"/>
        <item x="1510"/>
        <item x="1517"/>
        <item x="1518"/>
        <item x="1519"/>
        <item x="1523"/>
        <item x="1524"/>
        <item x="1528"/>
        <item x="1533"/>
        <item x="1537"/>
        <item x="1538"/>
        <item x="1539"/>
        <item x="1541"/>
        <item x="1543"/>
        <item x="1548"/>
        <item x="1549"/>
        <item x="1551"/>
        <item x="1562"/>
        <item x="1566"/>
        <item x="1567"/>
        <item x="1578"/>
        <item x="1593"/>
        <item x="1594"/>
        <item x="1603"/>
        <item x="1615"/>
        <item x="1620"/>
        <item x="1633"/>
        <item x="1634"/>
        <item x="1638"/>
        <item x="1645"/>
        <item x="1647"/>
        <item x="1649"/>
        <item x="1651"/>
        <item x="1652"/>
        <item x="1654"/>
        <item m="1" x="2965"/>
        <item x="1658"/>
        <item x="1659"/>
        <item x="1660"/>
        <item m="1" x="4064"/>
        <item x="1661"/>
        <item m="1" x="4164"/>
        <item m="1" x="3152"/>
        <item x="1664"/>
        <item m="1" x="3725"/>
        <item x="1665"/>
        <item x="1667"/>
        <item x="1668"/>
        <item x="1669"/>
        <item x="1670"/>
        <item x="1671"/>
        <item x="1672"/>
        <item m="1" x="3153"/>
        <item x="1674"/>
        <item m="1" x="3154"/>
        <item m="1" x="3726"/>
        <item x="1676"/>
        <item x="1678"/>
        <item x="1679"/>
        <item m="1" x="3155"/>
        <item x="1681"/>
        <item m="1" x="3727"/>
        <item x="1682"/>
        <item x="1683"/>
        <item m="1" x="3247"/>
        <item x="1684"/>
        <item x="1685"/>
        <item m="1" x="4065"/>
        <item m="1" x="4066"/>
        <item m="1" x="3156"/>
        <item x="1687"/>
        <item x="1689"/>
        <item x="1691"/>
        <item m="1" x="3728"/>
        <item x="1692"/>
        <item x="1694"/>
        <item x="1695"/>
        <item x="1696"/>
        <item m="1" x="2966"/>
        <item x="1697"/>
        <item x="1698"/>
        <item m="1" x="4067"/>
        <item x="1699"/>
        <item x="1700"/>
        <item x="1701"/>
        <item x="1702"/>
        <item m="1" x="3729"/>
        <item x="1704"/>
        <item x="1705"/>
        <item x="1706"/>
        <item m="1" x="2967"/>
        <item x="1709"/>
        <item x="1710"/>
        <item x="1711"/>
        <item x="1712"/>
        <item x="1713"/>
        <item x="1714"/>
        <item x="1716"/>
        <item x="1717"/>
        <item x="1719"/>
        <item x="1720"/>
        <item x="1721"/>
        <item x="1722"/>
        <item x="1723"/>
        <item x="1724"/>
        <item m="1" x="4473"/>
        <item x="1725"/>
        <item x="1726"/>
        <item x="1729"/>
        <item x="1732"/>
        <item m="1" x="4068"/>
        <item x="1734"/>
        <item x="1735"/>
        <item x="1737"/>
        <item x="47"/>
        <item m="1" x="2979"/>
        <item m="1" x="3555"/>
        <item x="113"/>
        <item x="148"/>
        <item m="1" x="2990"/>
        <item m="1" x="2991"/>
        <item x="331"/>
        <item m="1" x="3011"/>
        <item x="378"/>
        <item x="419"/>
        <item m="1" x="2867"/>
        <item x="445"/>
        <item x="525"/>
        <item x="1474"/>
        <item x="1484"/>
        <item x="1485"/>
        <item x="1546"/>
        <item x="1663"/>
        <item x="1686"/>
        <item x="1690"/>
        <item m="1" x="3158"/>
        <item x="1728"/>
        <item x="2393"/>
        <item x="1741"/>
        <item m="1" x="3160"/>
        <item x="1743"/>
        <item x="1744"/>
        <item x="1746"/>
        <item m="1" x="4069"/>
        <item x="1747"/>
        <item m="1" x="3161"/>
        <item m="1" x="3162"/>
        <item x="1755"/>
        <item x="1756"/>
        <item m="1" x="3734"/>
        <item x="1758"/>
        <item x="1760"/>
        <item x="1761"/>
        <item x="1764"/>
        <item x="1765"/>
        <item x="1766"/>
        <item x="1767"/>
        <item x="1768"/>
        <item x="1769"/>
        <item x="1770"/>
        <item x="1772"/>
        <item x="1773"/>
        <item m="1" x="4401"/>
        <item x="1779"/>
        <item x="1789"/>
        <item m="1" x="2969"/>
        <item x="1790"/>
        <item x="1791"/>
        <item x="1792"/>
        <item x="1796"/>
        <item m="1" x="2970"/>
        <item m="1" x="3165"/>
        <item x="1798"/>
        <item m="1" x="3249"/>
        <item x="1800"/>
        <item x="1801"/>
        <item m="1" x="3735"/>
        <item m="1" x="3840"/>
        <item x="6"/>
        <item x="8"/>
        <item x="61"/>
        <item x="77"/>
        <item m="1" x="4096"/>
        <item x="117"/>
        <item x="141"/>
        <item x="142"/>
        <item x="149"/>
        <item m="1" x="3563"/>
        <item x="161"/>
        <item x="171"/>
        <item x="195"/>
        <item m="1" x="3001"/>
        <item x="235"/>
        <item m="1" x="3573"/>
        <item x="288"/>
        <item x="292"/>
        <item x="330"/>
        <item m="1" x="3004"/>
        <item x="337"/>
        <item x="343"/>
        <item x="345"/>
        <item m="1" x="3005"/>
        <item x="405"/>
        <item x="406"/>
        <item x="407"/>
        <item m="1" x="3587"/>
        <item m="1" x="3873"/>
        <item x="441"/>
        <item x="489"/>
        <item x="644"/>
        <item x="645"/>
        <item m="1" x="3031"/>
        <item m="1" x="4132"/>
        <item x="1126"/>
        <item x="1200"/>
        <item m="1" x="3715"/>
        <item x="1493"/>
        <item x="1495"/>
        <item m="1" x="3721"/>
        <item m="1" x="3139"/>
        <item x="1522"/>
        <item m="1" x="2959"/>
        <item x="1525"/>
        <item x="1527"/>
        <item x="1529"/>
        <item x="1531"/>
        <item m="1" x="3145"/>
        <item x="1540"/>
        <item m="1" x="3146"/>
        <item x="1561"/>
        <item x="1585"/>
        <item x="1591"/>
        <item x="1611"/>
        <item x="1636"/>
        <item x="1641"/>
        <item x="1646"/>
        <item m="1" x="3723"/>
        <item x="1662"/>
        <item m="1" x="3724"/>
        <item x="1666"/>
        <item x="1673"/>
        <item x="1688"/>
        <item m="1" x="3157"/>
        <item x="1703"/>
        <item m="1" x="3730"/>
        <item x="1708"/>
        <item m="1" x="3159"/>
        <item x="1727"/>
        <item x="1730"/>
        <item x="1731"/>
        <item x="1740"/>
        <item m="1" x="3248"/>
        <item x="1742"/>
        <item x="1749"/>
        <item m="1" x="3732"/>
        <item x="1751"/>
        <item m="1" x="3163"/>
        <item x="1754"/>
        <item m="1" x="3733"/>
        <item x="1757"/>
        <item m="1" x="3164"/>
        <item x="1759"/>
        <item x="1762"/>
        <item x="1763"/>
        <item x="1771"/>
        <item x="1774"/>
        <item x="1775"/>
        <item x="1776"/>
        <item x="1777"/>
        <item x="1780"/>
        <item x="1781"/>
        <item x="1782"/>
        <item x="1783"/>
        <item x="1784"/>
        <item x="1785"/>
        <item x="1786"/>
        <item x="1787"/>
        <item x="1788"/>
        <item m="1" x="3349"/>
        <item x="1793"/>
        <item x="1802"/>
        <item x="1803"/>
        <item x="1804"/>
        <item x="1805"/>
        <item x="1806"/>
        <item x="1807"/>
        <item x="1808"/>
        <item x="1809"/>
        <item x="1810"/>
        <item x="1811"/>
        <item x="1812"/>
        <item x="1813"/>
        <item x="1814"/>
        <item m="1" x="3166"/>
        <item x="1815"/>
        <item m="1" x="4070"/>
        <item x="1816"/>
        <item x="1817"/>
        <item m="1" x="3168"/>
        <item x="1818"/>
        <item x="1819"/>
        <item x="1820"/>
        <item x="1822"/>
        <item x="1824"/>
        <item x="1825"/>
        <item x="1828"/>
        <item x="1830"/>
        <item x="1831"/>
        <item x="1833"/>
        <item x="1835"/>
        <item m="1" x="3736"/>
        <item x="1840"/>
        <item x="1841"/>
        <item x="1842"/>
        <item x="1843"/>
        <item x="1844"/>
        <item x="1845"/>
        <item x="1846"/>
        <item x="1847"/>
        <item x="1850"/>
        <item m="1" x="3841"/>
        <item x="1853"/>
        <item m="1" x="3169"/>
        <item m="1" x="3170"/>
        <item x="1856"/>
        <item m="1" x="3171"/>
        <item x="1857"/>
        <item x="1858"/>
        <item x="1860"/>
        <item m="1" x="3842"/>
        <item x="1862"/>
        <item x="1863"/>
        <item x="1864"/>
        <item m="1" x="3172"/>
        <item m="1" x="3737"/>
        <item x="1865"/>
        <item m="1" x="3738"/>
        <item x="1869"/>
        <item x="1870"/>
        <item x="1871"/>
        <item m="1" x="3739"/>
        <item m="1" x="3373"/>
        <item x="1873"/>
        <item m="1" x="3382"/>
        <item x="1874"/>
        <item x="1875"/>
        <item x="1877"/>
        <item m="1" x="3174"/>
        <item x="1878"/>
        <item x="1879"/>
        <item x="1880"/>
        <item x="1881"/>
        <item x="1882"/>
        <item x="1884"/>
        <item x="1886"/>
        <item x="1888"/>
        <item x="1889"/>
        <item x="1890"/>
        <item x="1893"/>
        <item x="1899"/>
        <item x="1904"/>
        <item x="1905"/>
        <item x="1907"/>
        <item x="1909"/>
        <item x="1910"/>
        <item x="1911"/>
        <item x="1912"/>
        <item m="1" x="3843"/>
        <item x="1913"/>
        <item x="1914"/>
        <item x="1915"/>
        <item x="1918"/>
        <item x="1922"/>
        <item m="1" x="4165"/>
        <item x="18"/>
        <item x="24"/>
        <item x="71"/>
        <item m="1" x="2839"/>
        <item x="213"/>
        <item x="297"/>
        <item x="506"/>
        <item x="627"/>
        <item x="640"/>
        <item x="641"/>
        <item x="646"/>
        <item x="1738"/>
        <item x="1739"/>
        <item x="1745"/>
        <item x="1752"/>
        <item x="1753"/>
        <item x="1795"/>
        <item x="1834"/>
        <item x="1836"/>
        <item x="1838"/>
        <item x="1861"/>
        <item x="1902"/>
        <item x="1906"/>
        <item x="1924"/>
        <item x="1925"/>
        <item x="1928"/>
        <item x="1929"/>
        <item x="1932"/>
        <item x="1933"/>
        <item x="1934"/>
        <item x="1935"/>
        <item m="1" x="3450"/>
        <item x="1938"/>
        <item x="1943"/>
        <item x="1945"/>
        <item m="1" x="2971"/>
        <item x="1946"/>
        <item x="1951"/>
        <item m="1" x="4072"/>
        <item x="1955"/>
        <item x="1957"/>
        <item x="1958"/>
        <item m="1" x="3491"/>
        <item m="1" x="3177"/>
        <item x="1960"/>
        <item x="1961"/>
        <item x="1962"/>
        <item x="19"/>
        <item x="25"/>
        <item x="62"/>
        <item x="99"/>
        <item x="119"/>
        <item x="121"/>
        <item x="168"/>
        <item x="228"/>
        <item x="301"/>
        <item x="308"/>
        <item x="372"/>
        <item x="380"/>
        <item x="382"/>
        <item x="384"/>
        <item x="386"/>
        <item m="1" x="3584"/>
        <item x="390"/>
        <item m="1" x="3173"/>
        <item m="1" x="3250"/>
        <item m="1" x="3740"/>
        <item x="1892"/>
        <item m="1" x="3741"/>
        <item x="1937"/>
        <item x="1939"/>
        <item x="1941"/>
        <item m="1" x="3742"/>
        <item m="1" x="3175"/>
        <item m="1" x="3176"/>
        <item x="1950"/>
        <item x="1953"/>
        <item x="1965"/>
        <item x="1966"/>
        <item x="1967"/>
        <item x="1968"/>
        <item m="1" x="3178"/>
        <item x="1970"/>
        <item x="1971"/>
        <item x="1972"/>
        <item x="1974"/>
        <item x="1978"/>
        <item x="1979"/>
        <item x="1980"/>
        <item m="1" x="3546"/>
        <item x="1981"/>
        <item x="1982"/>
        <item x="1983"/>
        <item m="1" x="4073"/>
        <item x="1984"/>
        <item x="1985"/>
        <item m="1" x="3844"/>
        <item x="1986"/>
        <item x="1987"/>
        <item x="111"/>
        <item x="124"/>
        <item x="140"/>
        <item x="146"/>
        <item x="170"/>
        <item m="1" x="3752"/>
        <item x="182"/>
        <item x="183"/>
        <item x="207"/>
        <item x="229"/>
        <item x="231"/>
        <item x="242"/>
        <item x="305"/>
        <item x="422"/>
        <item x="523"/>
        <item m="1" x="3793"/>
        <item x="1149"/>
        <item x="1190"/>
        <item x="1214"/>
        <item m="1" x="3718"/>
        <item x="1837"/>
        <item m="1" x="3350"/>
        <item m="1" x="3351"/>
        <item m="1" x="3352"/>
        <item m="1" x="3353"/>
        <item m="1" x="3354"/>
        <item m="1" x="3355"/>
        <item m="1" x="3356"/>
        <item m="1" x="3357"/>
        <item m="1" x="3358"/>
        <item m="1" x="3359"/>
        <item m="1" x="3360"/>
        <item m="1" x="3361"/>
        <item m="1" x="3362"/>
        <item m="1" x="3363"/>
        <item m="1" x="3364"/>
        <item x="1849"/>
        <item x="1866"/>
        <item m="1" x="3365"/>
        <item m="1" x="3366"/>
        <item m="1" x="3367"/>
        <item m="1" x="3368"/>
        <item m="1" x="3369"/>
        <item m="1" x="3370"/>
        <item m="1" x="3371"/>
        <item m="1" x="3372"/>
        <item m="1" x="3374"/>
        <item m="1" x="3375"/>
        <item m="1" x="3376"/>
        <item m="1" x="3377"/>
        <item m="1" x="3378"/>
        <item m="1" x="3379"/>
        <item m="1" x="3380"/>
        <item m="1" x="3381"/>
        <item m="1" x="3383"/>
        <item m="1" x="3384"/>
        <item m="1" x="3385"/>
        <item m="1" x="3386"/>
        <item m="1" x="3387"/>
        <item m="1" x="3388"/>
        <item m="1" x="3389"/>
        <item m="1" x="3390"/>
        <item m="1" x="3391"/>
        <item m="1" x="3392"/>
        <item m="1" x="3393"/>
        <item m="1" x="3394"/>
        <item m="1" x="3395"/>
        <item m="1" x="3396"/>
        <item m="1" x="3397"/>
        <item m="1" x="3398"/>
        <item m="1" x="3399"/>
        <item m="1" x="3400"/>
        <item m="1" x="3401"/>
        <item x="1883"/>
        <item x="1885"/>
        <item m="1" x="3402"/>
        <item m="1" x="3403"/>
        <item m="1" x="3404"/>
        <item m="1" x="3405"/>
        <item m="1" x="3406"/>
        <item m="1" x="3407"/>
        <item m="1" x="3408"/>
        <item m="1" x="3409"/>
        <item x="1895"/>
        <item x="1896"/>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x="1916"/>
        <item x="1917"/>
        <item x="1919"/>
        <item x="1923"/>
        <item x="1930"/>
        <item x="1940"/>
        <item x="1944"/>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x="1954"/>
        <item x="1963"/>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x="1975"/>
        <item x="1976"/>
        <item x="1977"/>
        <item m="1" x="3179"/>
        <item x="1990"/>
        <item x="1991"/>
        <item x="1992"/>
        <item x="1996"/>
        <item x="2001"/>
        <item x="2005"/>
        <item x="2006"/>
        <item x="2007"/>
        <item x="2008"/>
        <item x="2010"/>
        <item x="2011"/>
        <item x="2012"/>
        <item x="2013"/>
        <item x="2014"/>
        <item x="2015"/>
        <item x="2016"/>
        <item x="2017"/>
        <item x="2019"/>
        <item x="2021"/>
        <item x="2022"/>
        <item x="2023"/>
        <item x="2024"/>
        <item x="2025"/>
        <item x="2026"/>
        <item x="2027"/>
        <item x="2028"/>
        <item x="2030"/>
        <item m="1" x="3180"/>
        <item x="2031"/>
        <item x="2032"/>
        <item x="2035"/>
        <item x="2038"/>
        <item x="2040"/>
        <item x="2041"/>
        <item x="2042"/>
        <item x="2043"/>
        <item x="2044"/>
        <item x="2045"/>
        <item x="2047"/>
        <item x="2048"/>
        <item x="2050"/>
        <item x="2053"/>
        <item x="2055"/>
        <item x="2056"/>
        <item m="1" x="3845"/>
        <item x="2057"/>
        <item x="2058"/>
        <item x="2059"/>
        <item x="2061"/>
        <item m="1" x="2974"/>
        <item x="2062"/>
        <item x="2063"/>
        <item x="2067"/>
        <item x="2068"/>
        <item x="2069"/>
        <item x="2070"/>
        <item x="2073"/>
        <item x="2111"/>
        <item x="2075"/>
        <item x="2076"/>
        <item x="2077"/>
        <item x="2079"/>
        <item x="2083"/>
        <item x="2085"/>
        <item x="2088"/>
        <item x="2089"/>
        <item x="2090"/>
        <item x="2091"/>
        <item x="2093"/>
        <item x="2094"/>
        <item x="2095"/>
        <item m="1" x="3846"/>
        <item x="2096"/>
        <item x="2098"/>
        <item m="1" x="3743"/>
        <item x="2099"/>
        <item x="2101"/>
        <item x="22"/>
        <item x="23"/>
        <item x="26"/>
        <item x="48"/>
        <item x="53"/>
        <item x="55"/>
        <item x="63"/>
        <item x="65"/>
        <item x="103"/>
        <item x="133"/>
        <item x="155"/>
        <item m="1" x="3193"/>
        <item x="180"/>
        <item x="191"/>
        <item x="201"/>
        <item x="212"/>
        <item x="214"/>
        <item x="219"/>
        <item x="221"/>
        <item x="234"/>
        <item x="243"/>
        <item x="244"/>
        <item x="246"/>
        <item x="252"/>
        <item x="254"/>
        <item x="258"/>
        <item x="266"/>
        <item x="273"/>
        <item x="303"/>
        <item x="307"/>
        <item x="333"/>
        <item x="336"/>
        <item x="339"/>
        <item x="340"/>
        <item x="342"/>
        <item x="344"/>
        <item x="348"/>
        <item x="349"/>
        <item x="350"/>
        <item x="351"/>
        <item x="352"/>
        <item x="353"/>
        <item x="354"/>
        <item m="1" x="3200"/>
        <item x="356"/>
        <item x="358"/>
        <item x="359"/>
        <item x="388"/>
        <item x="393"/>
        <item x="395"/>
        <item x="397"/>
        <item x="410"/>
        <item x="418"/>
        <item x="440"/>
        <item m="1" x="2874"/>
        <item x="505"/>
        <item x="609"/>
        <item x="613"/>
        <item x="617"/>
        <item x="623"/>
        <item m="1" x="3028"/>
        <item x="664"/>
        <item x="1379"/>
        <item x="1511"/>
        <item x="1516"/>
        <item x="1532"/>
        <item x="1545"/>
        <item x="1547"/>
        <item x="1559"/>
        <item x="1560"/>
        <item x="1568"/>
        <item x="1569"/>
        <item x="1570"/>
        <item x="1571"/>
        <item x="1572"/>
        <item x="1573"/>
        <item x="1574"/>
        <item x="1575"/>
        <item x="1576"/>
        <item x="1579"/>
        <item x="1580"/>
        <item x="1581"/>
        <item x="1582"/>
        <item x="1583"/>
        <item x="1584"/>
        <item x="1586"/>
        <item x="1587"/>
        <item x="1588"/>
        <item x="1589"/>
        <item x="1590"/>
        <item x="1596"/>
        <item x="1625"/>
        <item x="1656"/>
        <item x="1657"/>
        <item x="1707"/>
        <item x="1715"/>
        <item x="1748"/>
        <item x="1750"/>
        <item x="1778"/>
        <item x="1829"/>
        <item x="1839"/>
        <item x="1848"/>
        <item x="1851"/>
        <item x="1852"/>
        <item x="1855"/>
        <item x="1859"/>
        <item x="1868"/>
        <item x="1872"/>
        <item x="1887"/>
        <item x="1891"/>
        <item x="1894"/>
        <item x="1898"/>
        <item x="1901"/>
        <item x="1903"/>
        <item x="1908"/>
        <item x="1926"/>
        <item x="1927"/>
        <item x="1931"/>
        <item x="1947"/>
        <item x="1948"/>
        <item x="1956"/>
        <item x="1964"/>
        <item x="1969"/>
        <item x="1988"/>
        <item m="1" x="3251"/>
        <item x="1993"/>
        <item x="1994"/>
        <item x="1995"/>
        <item x="1997"/>
        <item x="1998"/>
        <item x="2000"/>
        <item x="2002"/>
        <item x="2003"/>
        <item x="2020"/>
        <item x="2037"/>
        <item x="2039"/>
        <item m="1" x="3181"/>
        <item x="2049"/>
        <item x="2051"/>
        <item m="1" x="3182"/>
        <item x="2054"/>
        <item x="2060"/>
        <item m="1" x="3183"/>
        <item x="2066"/>
        <item x="2072"/>
        <item x="2074"/>
        <item x="2078"/>
        <item x="2081"/>
        <item x="2084"/>
        <item x="2086"/>
        <item x="2087"/>
        <item x="2102"/>
        <item m="1" x="3252"/>
        <item x="2104"/>
        <item x="2105"/>
        <item x="2107"/>
        <item x="2109"/>
        <item x="2110"/>
        <item m="1" x="3184"/>
        <item x="2113"/>
        <item x="2114"/>
        <item x="2115"/>
        <item x="2117"/>
        <item m="1" x="2975"/>
        <item m="1" x="3744"/>
        <item x="2118"/>
        <item x="2119"/>
        <item x="2121"/>
        <item x="2122"/>
        <item m="1" x="3745"/>
        <item x="2123"/>
        <item x="2124"/>
        <item x="2125"/>
        <item x="2126"/>
        <item x="2127"/>
        <item x="2128"/>
        <item x="2129"/>
        <item x="2130"/>
        <item x="2131"/>
        <item x="2132"/>
        <item x="2133"/>
        <item x="2134"/>
        <item x="2135"/>
        <item x="2137"/>
        <item x="2138"/>
        <item x="2139"/>
        <item x="2140"/>
        <item x="2141"/>
        <item x="2143"/>
        <item x="2144"/>
        <item x="2145"/>
        <item x="2146"/>
        <item x="2147"/>
        <item x="2148"/>
        <item x="2149"/>
        <item x="2150"/>
        <item x="2151"/>
        <item x="2152"/>
        <item x="2153"/>
        <item m="1" x="3253"/>
        <item x="2154"/>
        <item x="2155"/>
        <item x="2157"/>
        <item x="2158"/>
        <item x="2160"/>
        <item x="2162"/>
        <item x="2172"/>
        <item x="2173"/>
        <item x="2175"/>
        <item x="2176"/>
        <item x="2177"/>
        <item x="2181"/>
        <item x="2182"/>
        <item x="2183"/>
        <item x="2187"/>
        <item x="2189"/>
        <item x="2191"/>
        <item x="2192"/>
        <item x="2193"/>
        <item x="2194"/>
        <item x="2195"/>
        <item x="2196"/>
        <item x="2197"/>
        <item x="2198"/>
        <item x="2200"/>
        <item x="2202"/>
        <item x="2203"/>
        <item x="2206"/>
        <item x="2209"/>
        <item x="2211"/>
        <item x="2214"/>
        <item x="2215"/>
        <item x="2218"/>
        <item x="2219"/>
        <item x="2220"/>
        <item x="2222"/>
        <item x="2227"/>
        <item x="2228"/>
        <item x="2229"/>
        <item x="2231"/>
        <item x="2233"/>
        <item m="1" x="3547"/>
        <item x="2234"/>
        <item x="2235"/>
        <item x="2236"/>
        <item x="2237"/>
        <item x="2239"/>
        <item x="2240"/>
        <item x="2241"/>
        <item x="2242"/>
        <item x="2243"/>
        <item x="72"/>
        <item x="105"/>
        <item m="1" x="2983"/>
        <item m="1" x="2989"/>
        <item x="255"/>
        <item x="309"/>
        <item x="392"/>
        <item x="401"/>
        <item x="428"/>
        <item x="432"/>
        <item m="1" x="2872"/>
        <item x="484"/>
        <item x="516"/>
        <item x="517"/>
        <item x="622"/>
        <item x="631"/>
        <item x="634"/>
        <item x="635"/>
        <item x="636"/>
        <item m="1" x="3338"/>
        <item x="1999"/>
        <item x="2009"/>
        <item x="2018"/>
        <item x="2052"/>
        <item x="2064"/>
        <item x="2065"/>
        <item x="2071"/>
        <item x="2082"/>
        <item x="2103"/>
        <item x="2112"/>
        <item x="2161"/>
        <item x="2167"/>
        <item x="2168"/>
        <item x="2179"/>
        <item x="2201"/>
        <item x="2221"/>
        <item x="2230"/>
        <item x="2247"/>
        <item x="2248"/>
        <item x="2250"/>
        <item x="2252"/>
        <item m="1" x="3548"/>
        <item x="2253"/>
        <item x="2257"/>
        <item x="2258"/>
        <item x="2259"/>
        <item x="2262"/>
        <item m="1" x="3254"/>
        <item x="2269"/>
        <item x="2270"/>
        <item x="2271"/>
        <item x="2273"/>
        <item x="2274"/>
        <item x="2275"/>
        <item x="2276"/>
        <item x="2277"/>
        <item x="2280"/>
        <item x="2284"/>
        <item x="2286"/>
        <item x="2288"/>
        <item x="2290"/>
        <item x="2297"/>
        <item x="2298"/>
        <item x="2300"/>
        <item x="2302"/>
        <item x="2303"/>
        <item x="2304"/>
        <item x="2305"/>
        <item x="2306"/>
        <item x="2310"/>
        <item x="2312"/>
        <item x="2313"/>
        <item m="1" x="3549"/>
        <item x="2316"/>
        <item x="2318"/>
        <item x="2322"/>
        <item x="2324"/>
        <item x="2325"/>
        <item x="2326"/>
        <item x="2327"/>
        <item m="1" x="3255"/>
        <item x="2329"/>
        <item m="1" x="3256"/>
        <item x="2333"/>
        <item x="2336"/>
        <item x="2337"/>
        <item x="2339"/>
        <item x="2341"/>
        <item x="2342"/>
        <item x="2347"/>
        <item x="2349"/>
        <item x="2350"/>
        <item x="2351"/>
        <item x="2352"/>
        <item x="2354"/>
        <item x="2357"/>
        <item x="2359"/>
        <item x="2360"/>
        <item x="2363"/>
        <item x="2365"/>
        <item x="2367"/>
        <item x="14"/>
        <item x="16"/>
        <item x="49"/>
        <item x="57"/>
        <item x="85"/>
        <item x="224"/>
        <item m="1" x="3002"/>
        <item x="316"/>
        <item x="317"/>
        <item x="325"/>
        <item x="355"/>
        <item x="374"/>
        <item x="431"/>
        <item m="1" x="3202"/>
        <item x="444"/>
        <item x="462"/>
        <item x="463"/>
        <item x="471"/>
        <item x="479"/>
        <item x="482"/>
        <item x="512"/>
        <item x="690"/>
        <item x="1355"/>
        <item x="1390"/>
        <item x="1936"/>
        <item x="2142"/>
        <item x="2159"/>
        <item x="2163"/>
        <item x="2165"/>
        <item x="2170"/>
        <item x="2174"/>
        <item x="2180"/>
        <item x="2184"/>
        <item x="2188"/>
        <item x="2190"/>
        <item x="2199"/>
        <item x="2204"/>
        <item x="2207"/>
        <item x="2213"/>
        <item x="2224"/>
        <item x="2225"/>
        <item x="2232"/>
        <item x="2238"/>
        <item x="2244"/>
        <item x="2246"/>
        <item x="2249"/>
        <item x="2256"/>
        <item x="2260"/>
        <item x="2261"/>
        <item x="2263"/>
        <item x="2264"/>
        <item x="2265"/>
        <item x="2266"/>
        <item x="2267"/>
        <item x="2278"/>
        <item x="2279"/>
        <item x="2281"/>
        <item x="2282"/>
        <item x="2283"/>
        <item x="2287"/>
        <item x="2291"/>
        <item x="2292"/>
        <item x="2308"/>
        <item m="1" x="2976"/>
        <item x="2314"/>
        <item x="2320"/>
        <item x="2328"/>
        <item x="2331"/>
        <item x="2338"/>
        <item x="2344"/>
        <item x="2345"/>
        <item x="2346"/>
        <item x="2348"/>
        <item x="2356"/>
        <item x="2358"/>
        <item x="2361"/>
        <item m="1" x="3257"/>
        <item x="2370"/>
        <item x="2371"/>
        <item x="2373"/>
        <item x="2374"/>
        <item x="2375"/>
        <item x="2376"/>
        <item x="2378"/>
        <item x="2379"/>
        <item x="2381"/>
        <item x="2382"/>
        <item x="2383"/>
        <item x="2385"/>
        <item x="2386"/>
        <item x="2388"/>
        <item x="2391"/>
        <item x="2392"/>
        <item x="2394"/>
        <item x="2395"/>
        <item x="2397"/>
        <item x="2398"/>
        <item x="2399"/>
        <item x="2400"/>
        <item x="2402"/>
        <item x="2403"/>
        <item x="2404"/>
        <item x="2405"/>
        <item x="2406"/>
        <item x="2407"/>
        <item x="2408"/>
        <item x="2410"/>
        <item x="2413"/>
        <item x="2414"/>
        <item x="2416"/>
        <item x="2429"/>
        <item x="2431"/>
        <item x="2432"/>
        <item x="2433"/>
        <item x="2434"/>
        <item x="2437"/>
        <item x="2438"/>
        <item x="2440"/>
        <item x="2441"/>
        <item x="2442"/>
        <item x="2443"/>
        <item x="2444"/>
        <item x="2445"/>
        <item x="2446"/>
        <item x="2447"/>
        <item x="2448"/>
        <item x="2449"/>
        <item x="2450"/>
        <item x="2451"/>
        <item x="2534"/>
        <item m="1" x="3186"/>
        <item x="2536"/>
        <item x="2537"/>
        <item x="123"/>
        <item x="2543"/>
        <item x="17"/>
        <item x="52"/>
        <item x="66"/>
        <item x="67"/>
        <item x="106"/>
        <item x="115"/>
        <item x="134"/>
        <item x="151"/>
        <item x="192"/>
        <item x="250"/>
        <item x="276"/>
        <item x="313"/>
        <item x="346"/>
        <item x="366"/>
        <item x="371"/>
        <item x="399"/>
        <item x="402"/>
        <item x="403"/>
        <item m="1" x="3013"/>
        <item x="411"/>
        <item x="412"/>
        <item x="2178"/>
        <item x="2210"/>
        <item x="2212"/>
        <item x="2217"/>
        <item x="2223"/>
        <item x="2254"/>
        <item x="2255"/>
        <item x="2268"/>
        <item x="2272"/>
        <item x="2293"/>
        <item x="2294"/>
        <item x="2296"/>
        <item x="2307"/>
        <item x="2309"/>
        <item x="2311"/>
        <item x="2319"/>
        <item x="2362"/>
        <item x="2368"/>
        <item x="2369"/>
        <item m="1" x="3185"/>
        <item x="2372"/>
        <item x="2380"/>
        <item x="2384"/>
        <item x="2396"/>
        <item x="2412"/>
        <item x="2417"/>
        <item x="2418"/>
        <item x="2419"/>
        <item x="2420"/>
        <item x="2421"/>
        <item x="2422"/>
        <item x="2423"/>
        <item x="2424"/>
        <item x="2425"/>
        <item x="2426"/>
        <item x="2427"/>
        <item x="2428"/>
        <item x="2435"/>
        <item x="2439"/>
        <item x="2538"/>
        <item x="2541"/>
        <item x="2542"/>
        <item x="2544"/>
        <item x="2545"/>
        <item m="1" x="3187"/>
        <item x="2546"/>
        <item x="2548"/>
        <item x="2549"/>
        <item x="2550"/>
        <item x="2551"/>
        <item x="2552"/>
        <item x="2553"/>
        <item x="2554"/>
        <item x="2555"/>
        <item x="2556"/>
        <item x="2557"/>
        <item x="2558"/>
        <item x="2559"/>
        <item x="2561"/>
        <item x="2563"/>
        <item x="2564"/>
        <item x="2566"/>
        <item x="2567"/>
        <item x="2568"/>
        <item x="2569"/>
        <item x="2570"/>
        <item x="2571"/>
        <item x="2573"/>
        <item x="2574"/>
        <item x="2575"/>
        <item x="2576"/>
        <item x="2577"/>
        <item x="2579"/>
        <item x="2580"/>
        <item x="2581"/>
        <item x="2582"/>
        <item x="2583"/>
        <item x="2584"/>
        <item x="2585"/>
        <item x="2586"/>
        <item x="2587"/>
        <item x="2588"/>
        <item x="2589"/>
        <item x="2590"/>
        <item x="2591"/>
        <item x="28"/>
        <item x="29"/>
        <item x="30"/>
        <item x="33"/>
        <item x="34"/>
        <item x="68"/>
        <item x="73"/>
        <item x="76"/>
        <item x="78"/>
        <item x="88"/>
        <item x="93"/>
        <item x="101"/>
        <item x="109"/>
        <item x="157"/>
        <item x="169"/>
        <item x="188"/>
        <item x="203"/>
        <item x="204"/>
        <item x="232"/>
        <item x="249"/>
        <item x="304"/>
        <item x="357"/>
        <item x="367"/>
        <item x="369"/>
        <item x="476"/>
        <item x="483"/>
        <item x="485"/>
        <item x="510"/>
        <item x="511"/>
        <item x="518"/>
        <item x="520"/>
        <item x="624"/>
        <item x="628"/>
        <item x="651"/>
        <item x="681"/>
        <item x="684"/>
        <item x="1015"/>
        <item x="1407"/>
        <item x="1423"/>
        <item x="1475"/>
        <item x="1498"/>
        <item x="1505"/>
        <item x="1514"/>
        <item x="1554"/>
        <item x="1555"/>
        <item x="1612"/>
        <item x="1623"/>
        <item x="1624"/>
        <item x="1640"/>
        <item x="1677"/>
        <item x="1718"/>
        <item x="1733"/>
        <item x="1821"/>
        <item x="1827"/>
        <item x="1959"/>
        <item x="1973"/>
        <item x="2004"/>
        <item x="2029"/>
        <item x="2033"/>
        <item x="2034"/>
        <item x="2036"/>
        <item x="2046"/>
        <item m="1" x="2973"/>
        <item x="2080"/>
        <item x="2092"/>
        <item x="2106"/>
        <item x="2156"/>
        <item x="2164"/>
        <item x="2166"/>
        <item x="2169"/>
        <item x="2171"/>
        <item x="2186"/>
        <item x="2205"/>
        <item x="2208"/>
        <item x="2216"/>
        <item x="2226"/>
        <item x="2245"/>
        <item x="2285"/>
        <item x="2299"/>
        <item x="2301"/>
        <item x="2315"/>
        <item x="2317"/>
        <item x="2321"/>
        <item x="2323"/>
        <item x="2330"/>
        <item x="2332"/>
        <item x="2334"/>
        <item x="2335"/>
        <item x="2340"/>
        <item x="2343"/>
        <item x="2355"/>
        <item x="2364"/>
        <item x="2366"/>
        <item x="2377"/>
        <item x="2389"/>
        <item x="2390"/>
        <item x="2401"/>
        <item x="2409"/>
        <item x="2411"/>
        <item x="2415"/>
        <item x="2430"/>
        <item x="2436"/>
        <item x="2498"/>
        <item x="2539"/>
        <item x="2540"/>
        <item x="2560"/>
        <item x="2572"/>
        <item x="2592"/>
        <item x="2594"/>
        <item x="2597"/>
        <item x="2599"/>
        <item x="2601"/>
        <item x="2602"/>
        <item x="2603"/>
        <item x="2605"/>
        <item x="2606"/>
        <item x="2609"/>
        <item x="2610"/>
        <item x="2612"/>
        <item x="2613"/>
        <item x="2615"/>
        <item x="2616"/>
        <item x="2617"/>
        <item x="2618"/>
        <item x="2619"/>
        <item x="2621"/>
        <item x="2622"/>
        <item x="2623"/>
        <item x="2626"/>
        <item x="2627"/>
        <item x="2628"/>
        <item x="2629"/>
        <item x="2630"/>
        <item x="2631"/>
        <item x="2632"/>
        <item x="2633"/>
        <item x="2634"/>
        <item x="2635"/>
        <item x="2637"/>
        <item x="2638"/>
        <item x="2639"/>
        <item x="2640"/>
        <item x="2641"/>
        <item x="2642"/>
        <item x="2643"/>
        <item x="2644"/>
        <item x="2645"/>
        <item x="2646"/>
        <item x="2647"/>
        <item x="2649"/>
        <item x="2650"/>
        <item x="2651"/>
        <item x="2652"/>
        <item x="2653"/>
        <item x="2655"/>
        <item x="2656"/>
        <item x="2657"/>
        <item x="2658"/>
        <item x="2659"/>
        <item x="2660"/>
        <item x="2661"/>
        <item x="2726"/>
        <item x="2662"/>
        <item x="2663"/>
        <item x="2665"/>
        <item x="2666"/>
        <item x="2667"/>
        <item x="2668"/>
        <item x="2669"/>
        <item x="2671"/>
        <item x="2672"/>
        <item x="2673"/>
        <item x="2674"/>
        <item x="2675"/>
        <item x="2676"/>
        <item x="2677"/>
        <item x="2679"/>
        <item x="2681"/>
        <item x="2682"/>
        <item x="2684"/>
        <item x="2685"/>
        <item x="2687"/>
        <item x="2689"/>
        <item x="36"/>
        <item x="69"/>
        <item x="137"/>
        <item x="143"/>
        <item x="189"/>
        <item x="361"/>
        <item x="362"/>
        <item x="363"/>
        <item x="376"/>
        <item x="383"/>
        <item x="421"/>
        <item x="425"/>
        <item x="553"/>
        <item x="610"/>
        <item x="978"/>
        <item x="1229"/>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95"/>
        <item x="2596"/>
        <item x="2598"/>
        <item x="2600"/>
        <item x="2607"/>
        <item x="2608"/>
        <item x="2611"/>
        <item x="2614"/>
        <item x="2620"/>
        <item x="2624"/>
        <item x="2625"/>
        <item x="2636"/>
        <item x="2648"/>
        <item x="2654"/>
        <item x="2680"/>
        <item x="2683"/>
        <item x="2686"/>
        <item x="2688"/>
        <item x="2690"/>
        <item x="2691"/>
        <item x="2692"/>
        <item x="2693"/>
        <item x="2694"/>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2"/>
        <item x="2723"/>
        <item x="2724"/>
        <item x="2725"/>
        <item x="2727"/>
        <item x="2728"/>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8"/>
        <item x="2819"/>
        <item x="2820"/>
        <item x="2821"/>
        <item x="2822"/>
        <item x="2823"/>
      </items>
      <extLst>
        <ext xmlns:x14="http://schemas.microsoft.com/office/spreadsheetml/2009/9/main" uri="{2946ED86-A175-432a-8AC1-64E0C546D7DE}">
          <x14:pivotField fillDownLabels="1"/>
        </ext>
      </extLst>
    </pivotField>
    <pivotField axis="axisRow" compact="0" outline="0" showAll="0" defaultSubtotal="0">
      <items count="104">
        <item x="27"/>
        <item x="44"/>
        <item x="11"/>
        <item x="6"/>
        <item x="72"/>
        <item x="13"/>
        <item x="58"/>
        <item m="1" x="92"/>
        <item m="1" x="96"/>
        <item m="1" x="95"/>
        <item m="1" x="98"/>
        <item x="12"/>
        <item x="55"/>
        <item x="51"/>
        <item x="79"/>
        <item x="33"/>
        <item x="7"/>
        <item x="37"/>
        <item x="50"/>
        <item x="63"/>
        <item x="38"/>
        <item x="22"/>
        <item x="39"/>
        <item x="78"/>
        <item x="75"/>
        <item x="67"/>
        <item x="54"/>
        <item x="91"/>
        <item x="61"/>
        <item x="84"/>
        <item x="42"/>
        <item x="88"/>
        <item x="19"/>
        <item x="60"/>
        <item x="41"/>
        <item x="81"/>
        <item x="66"/>
        <item x="15"/>
        <item x="23"/>
        <item x="28"/>
        <item x="10"/>
        <item x="53"/>
        <item x="24"/>
        <item x="2"/>
        <item x="0"/>
        <item x="77"/>
        <item x="47"/>
        <item x="48"/>
        <item x="30"/>
        <item x="52"/>
        <item x="89"/>
        <item x="17"/>
        <item x="80"/>
        <item x="3"/>
        <item x="36"/>
        <item x="5"/>
        <item x="18"/>
        <item x="9"/>
        <item x="40"/>
        <item x="90"/>
        <item x="57"/>
        <item x="64"/>
        <item x="1"/>
        <item x="43"/>
        <item x="4"/>
        <item x="20"/>
        <item x="14"/>
        <item x="32"/>
        <item x="49"/>
        <item x="71"/>
        <item x="56"/>
        <item x="8"/>
        <item x="46"/>
        <item m="1" x="93"/>
        <item x="69"/>
        <item x="34"/>
        <item x="70"/>
        <item x="59"/>
        <item x="82"/>
        <item x="29"/>
        <item x="73"/>
        <item x="65"/>
        <item x="62"/>
        <item x="16"/>
        <item x="45"/>
        <item x="35"/>
        <item x="26"/>
        <item x="21"/>
        <item x="87"/>
        <item x="74"/>
        <item x="31"/>
        <item x="86"/>
        <item x="25"/>
        <item x="68"/>
        <item m="1" x="101"/>
        <item x="85"/>
        <item x="83"/>
        <item m="1" x="103"/>
        <item m="1" x="97"/>
        <item x="76"/>
        <item m="1" x="99"/>
        <item m="1" x="102"/>
        <item m="1" x="100"/>
        <item m="1" x="9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93">
        <item x="27"/>
        <item x="44"/>
        <item x="6"/>
        <item x="72"/>
        <item x="13"/>
        <item x="58"/>
        <item m="1" x="90"/>
        <item x="12"/>
        <item x="55"/>
        <item x="51"/>
        <item x="78"/>
        <item x="33"/>
        <item x="7"/>
        <item x="37"/>
        <item x="50"/>
        <item x="63"/>
        <item x="38"/>
        <item x="22"/>
        <item x="39"/>
        <item x="77"/>
        <item x="74"/>
        <item x="67"/>
        <item x="54"/>
        <item x="89"/>
        <item x="61"/>
        <item x="82"/>
        <item x="42"/>
        <item x="86"/>
        <item x="19"/>
        <item x="60"/>
        <item x="41"/>
        <item x="80"/>
        <item x="66"/>
        <item x="15"/>
        <item x="23"/>
        <item x="28"/>
        <item x="10"/>
        <item x="53"/>
        <item x="24"/>
        <item x="2"/>
        <item x="0"/>
        <item x="76"/>
        <item x="47"/>
        <item x="48"/>
        <item x="30"/>
        <item x="52"/>
        <item x="87"/>
        <item x="17"/>
        <item x="79"/>
        <item x="3"/>
        <item x="36"/>
        <item x="5"/>
        <item x="11"/>
        <item x="18"/>
        <item x="9"/>
        <item x="40"/>
        <item x="88"/>
        <item x="57"/>
        <item x="64"/>
        <item x="1"/>
        <item x="43"/>
        <item x="4"/>
        <item x="20"/>
        <item x="14"/>
        <item x="32"/>
        <item x="49"/>
        <item x="71"/>
        <item x="56"/>
        <item x="8"/>
        <item x="46"/>
        <item m="1" x="91"/>
        <item x="69"/>
        <item x="34"/>
        <item x="70"/>
        <item x="59"/>
        <item x="81"/>
        <item x="29"/>
        <item x="68"/>
        <item x="65"/>
        <item x="62"/>
        <item x="16"/>
        <item x="45"/>
        <item x="35"/>
        <item x="26"/>
        <item x="21"/>
        <item x="85"/>
        <item x="73"/>
        <item x="31"/>
        <item x="84"/>
        <item x="25"/>
        <item x="83"/>
        <item x="75"/>
        <item m="1" x="92"/>
      </items>
      <extLst>
        <ext xmlns:x14="http://schemas.microsoft.com/office/spreadsheetml/2009/9/main" uri="{2946ED86-A175-432a-8AC1-64E0C546D7DE}">
          <x14:pivotField fillDownLabels="1"/>
        </ext>
      </extLst>
    </pivotField>
    <pivotField axis="axisRow" compact="0" outline="0" showAll="0" defaultSubtotal="0">
      <items count="14">
        <item x="11"/>
        <item x="1"/>
        <item x="0"/>
        <item x="8"/>
        <item x="2"/>
        <item x="3"/>
        <item x="5"/>
        <item x="10"/>
        <item x="4"/>
        <item x="7"/>
        <item x="6"/>
        <item x="9"/>
        <item m="1" x="13"/>
        <item x="1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3">
        <item x="0"/>
        <item x="1"/>
        <item m="1" x="2"/>
      </items>
      <extLst>
        <ext xmlns:x14="http://schemas.microsoft.com/office/spreadsheetml/2009/9/main" uri="{2946ED86-A175-432a-8AC1-64E0C546D7DE}">
          <x14:pivotField fillDownLabels="1"/>
        </ext>
      </extLst>
    </pivotField>
    <pivotField axis="axisRow" compact="0" outline="0" showAll="0" defaultSubtotal="0">
      <items count="3">
        <item x="1"/>
        <item x="0"/>
        <item m="1" x="2"/>
      </items>
      <extLst>
        <ext xmlns:x14="http://schemas.microsoft.com/office/spreadsheetml/2009/9/main" uri="{2946ED86-A175-432a-8AC1-64E0C546D7DE}">
          <x14:pivotField fillDownLabels="1"/>
        </ext>
      </extLst>
    </pivotField>
    <pivotField axis="axisRow" compact="0" outline="0" showAll="0" defaultSubtotal="0">
      <items count="11">
        <item m="1" x="10"/>
        <item x="1"/>
        <item x="4"/>
        <item x="3"/>
        <item x="7"/>
        <item x="5"/>
        <item x="2"/>
        <item x="6"/>
        <item x="8"/>
        <item x="0"/>
        <item x="9"/>
      </items>
      <extLst>
        <ext xmlns:x14="http://schemas.microsoft.com/office/spreadsheetml/2009/9/main" uri="{2946ED86-A175-432a-8AC1-64E0C546D7DE}">
          <x14:pivotField fillDownLabels="1"/>
        </ext>
      </extLst>
    </pivotField>
    <pivotField axis="axisRow" compact="0" outline="0" showAll="0" defaultSubtotal="0">
      <items count="8000">
        <item x="811"/>
        <item x="218"/>
        <item m="1" x="6635"/>
        <item m="1" x="7076"/>
        <item m="1" x="6059"/>
        <item m="1" x="7724"/>
        <item m="1" x="7725"/>
        <item m="1" x="7726"/>
        <item m="1" x="7727"/>
        <item m="1" x="7728"/>
        <item m="1" x="7729"/>
        <item m="1" x="7730"/>
        <item m="1" x="7731"/>
        <item m="1" x="7732"/>
        <item m="1" x="7733"/>
        <item m="1" x="7735"/>
        <item m="1" x="7736"/>
        <item m="1" x="7737"/>
        <item m="1" x="7738"/>
        <item m="1" x="6294"/>
        <item m="1" x="7665"/>
        <item m="1" x="7711"/>
        <item m="1" x="6639"/>
        <item m="1" x="7739"/>
        <item m="1" x="7271"/>
        <item m="1" x="7272"/>
        <item m="1" x="7740"/>
        <item m="1" x="7274"/>
        <item m="1" x="7275"/>
        <item m="1" x="7743"/>
        <item m="1" x="7692"/>
        <item m="1" x="7250"/>
        <item m="1" x="7744"/>
        <item m="1" x="7276"/>
        <item m="1" x="7277"/>
        <item m="1" x="7278"/>
        <item m="1" x="7746"/>
        <item m="1" x="6658"/>
        <item m="1" x="6659"/>
        <item m="1" x="6661"/>
        <item m="1" x="6662"/>
        <item m="1" x="6663"/>
        <item m="1" x="6664"/>
        <item m="1" x="6665"/>
        <item m="1" x="6666"/>
        <item m="1" x="6667"/>
        <item m="1" x="6417"/>
        <item m="1" x="7749"/>
        <item m="1" x="6668"/>
        <item m="1" x="6536"/>
        <item m="1" x="6596"/>
        <item m="1" x="6302"/>
        <item m="1" x="6085"/>
        <item m="1" x="6086"/>
        <item m="1" x="6418"/>
        <item m="1" x="6303"/>
        <item m="1" x="6304"/>
        <item m="1" x="6669"/>
        <item m="1" x="7282"/>
        <item m="1" x="7752"/>
        <item m="1" x="7753"/>
        <item m="1" x="6533"/>
        <item m="1" x="7643"/>
        <item m="1" x="6671"/>
        <item m="1" x="7754"/>
        <item m="1" x="6419"/>
        <item m="1" x="6305"/>
        <item m="1" x="6306"/>
        <item m="1" x="6087"/>
        <item m="1" x="6088"/>
        <item m="1" x="6307"/>
        <item m="1" x="6308"/>
        <item m="1" x="6420"/>
        <item m="1" x="7284"/>
        <item m="1" x="5966"/>
        <item m="1" x="5709"/>
        <item m="1" x="5967"/>
        <item m="1" x="7768"/>
        <item m="1" x="6309"/>
        <item m="1" x="5710"/>
        <item m="1" x="5711"/>
        <item m="1" x="6310"/>
        <item m="1" x="7623"/>
        <item m="1" x="7659"/>
        <item m="1" x="7660"/>
        <item m="1" x="7694"/>
        <item m="1" x="7712"/>
        <item m="1" x="6412"/>
        <item m="1" x="7756"/>
        <item m="1" x="7757"/>
        <item m="1" x="7758"/>
        <item m="1" x="6090"/>
        <item m="1" x="7759"/>
        <item m="1" x="7760"/>
        <item m="1" x="7761"/>
        <item m="1" x="7762"/>
        <item m="1" x="7763"/>
        <item m="1" x="7764"/>
        <item m="1" x="7766"/>
        <item m="1" x="7767"/>
        <item m="1" x="7769"/>
        <item m="1" x="7770"/>
        <item m="1" x="7771"/>
        <item m="1" x="7772"/>
        <item m="1" x="7774"/>
        <item m="1" x="7775"/>
        <item m="1" x="7776"/>
        <item m="1" x="5712"/>
        <item m="1" x="6422"/>
        <item m="1" x="7777"/>
        <item m="1" x="7778"/>
        <item m="1" x="6092"/>
        <item m="1" x="7780"/>
        <item m="1" x="7783"/>
        <item m="1" x="7784"/>
        <item m="1" x="7785"/>
        <item m="1" x="7786"/>
        <item m="1" x="7787"/>
        <item m="1" x="7788"/>
        <item m="1" x="7789"/>
        <item m="1" x="7790"/>
        <item m="1" x="7791"/>
        <item m="1" x="7792"/>
        <item m="1" x="7793"/>
        <item m="1" x="7794"/>
        <item m="1" x="7795"/>
        <item m="1" x="5714"/>
        <item m="1" x="7638"/>
        <item m="1" x="6552"/>
        <item m="1" x="7648"/>
        <item m="1" x="7664"/>
        <item m="1" x="7666"/>
        <item m="1" x="7677"/>
        <item m="1" x="7251"/>
        <item m="1" x="7261"/>
        <item m="1" x="7796"/>
        <item m="1" x="7797"/>
        <item m="1" x="7798"/>
        <item m="1" x="7800"/>
        <item m="1" x="7801"/>
        <item m="1" x="7802"/>
        <item m="1" x="7803"/>
        <item m="1" x="7804"/>
        <item m="1" x="7805"/>
        <item m="1" x="7806"/>
        <item m="1" x="7807"/>
        <item m="1" x="7808"/>
        <item m="1" x="7809"/>
        <item m="1" x="7286"/>
        <item m="1" x="7597"/>
        <item m="1" x="7811"/>
        <item m="1" x="7813"/>
        <item m="1" x="7814"/>
        <item m="1" x="7815"/>
        <item m="1" x="5403"/>
        <item m="1" x="7816"/>
        <item m="1" x="7617"/>
        <item m="1" x="7629"/>
        <item m="1" x="7630"/>
        <item m="1" x="5678"/>
        <item m="1" x="7668"/>
        <item m="1" x="6640"/>
        <item m="1" x="6643"/>
        <item m="1" x="5404"/>
        <item m="1" x="5405"/>
        <item m="1" x="7821"/>
        <item m="1" x="5406"/>
        <item m="1" x="5407"/>
        <item m="1" x="7824"/>
        <item m="1" x="7825"/>
        <item m="1" x="5717"/>
        <item m="1" x="7560"/>
        <item m="1" x="7627"/>
        <item m="1" x="7628"/>
        <item m="1" x="7661"/>
        <item m="1" x="7662"/>
        <item m="1" x="7072"/>
        <item m="1" x="7303"/>
        <item m="1" x="7304"/>
        <item m="1" x="7306"/>
        <item m="1" x="7307"/>
        <item m="1" x="7826"/>
        <item m="1" x="5585"/>
        <item m="1" x="7827"/>
        <item m="1" x="5410"/>
        <item m="1" x="7675"/>
        <item m="1" x="5381"/>
        <item m="1" x="7690"/>
        <item m="1" x="3180"/>
        <item m="1" x="3181"/>
        <item m="1" x="6641"/>
        <item m="1" x="6642"/>
        <item m="1" x="6644"/>
        <item m="1" x="7812"/>
        <item m="1" x="7828"/>
        <item m="1" x="7117"/>
        <item m="1" x="7830"/>
        <item m="1" x="5969"/>
        <item m="1" x="7831"/>
        <item m="1" x="2977"/>
        <item m="1" x="7314"/>
        <item m="1" x="6423"/>
        <item m="1" x="7316"/>
        <item m="1" x="3424"/>
        <item m="1" x="5411"/>
        <item m="1" x="7208"/>
        <item m="1" x="7217"/>
        <item m="1" x="7065"/>
        <item m="1" x="7226"/>
        <item m="1" x="7747"/>
        <item m="1" x="7755"/>
        <item m="1" x="7291"/>
        <item m="1" x="7293"/>
        <item m="1" x="7296"/>
        <item m="1" x="7308"/>
        <item m="1" x="7309"/>
        <item m="1" x="7312"/>
        <item m="1" x="6677"/>
        <item m="1" x="6678"/>
        <item m="1" x="6680"/>
        <item m="1" x="3425"/>
        <item m="1" x="5718"/>
        <item m="1" x="7832"/>
        <item m="1" x="7317"/>
        <item m="1" x="2681"/>
        <item m="1" x="7834"/>
        <item m="1" x="6688"/>
        <item m="1" x="2682"/>
        <item m="1" x="6691"/>
        <item m="1" x="7835"/>
        <item m="1" x="3441"/>
        <item m="1" x="5413"/>
        <item m="1" x="7321"/>
        <item m="1" x="7837"/>
        <item m="1" x="7209"/>
        <item m="1" x="6542"/>
        <item m="1" x="5120"/>
        <item m="1" x="6545"/>
        <item m="1" x="6547"/>
        <item m="1" x="6548"/>
        <item m="1" x="6549"/>
        <item m="1" x="7642"/>
        <item m="1" x="6565"/>
        <item m="1" x="7224"/>
        <item m="1" x="7068"/>
        <item m="1" x="7225"/>
        <item m="1" x="6585"/>
        <item m="1" x="7241"/>
        <item m="1" x="6384"/>
        <item m="1" x="7249"/>
        <item m="1" x="7287"/>
        <item m="1" x="7288"/>
        <item m="1" x="7289"/>
        <item m="1" x="7290"/>
        <item m="1" x="7292"/>
        <item m="1" x="7294"/>
        <item m="1" x="7295"/>
        <item m="1" x="7297"/>
        <item m="1" x="7298"/>
        <item m="1" x="7299"/>
        <item m="1" x="7300"/>
        <item m="1" x="7301"/>
        <item m="1" x="7302"/>
        <item m="1" x="7305"/>
        <item m="1" x="7114"/>
        <item m="1" x="6679"/>
        <item m="1" x="6681"/>
        <item m="1" x="6682"/>
        <item m="1" x="6683"/>
        <item m="1" x="6684"/>
        <item m="1" x="6685"/>
        <item m="1" x="6686"/>
        <item m="1" x="7318"/>
        <item m="1" x="6687"/>
        <item m="1" x="6690"/>
        <item m="1" x="6692"/>
        <item m="1" x="6693"/>
        <item m="1" x="6694"/>
        <item m="1" x="6695"/>
        <item m="1" x="6696"/>
        <item m="1" x="7119"/>
        <item x="724"/>
        <item m="1" x="7120"/>
        <item m="1" x="7323"/>
        <item m="1" x="5673"/>
        <item m="1" x="7216"/>
        <item m="1" x="7218"/>
        <item m="1" x="7653"/>
        <item m="1" x="6562"/>
        <item m="1" x="5366"/>
        <item m="1" x="7230"/>
        <item m="1" x="7231"/>
        <item m="1" x="7070"/>
        <item m="1" x="6583"/>
        <item m="1" x="7237"/>
        <item m="1" x="7238"/>
        <item m="1" x="7239"/>
        <item m="1" x="6592"/>
        <item m="1" x="6593"/>
        <item m="1" x="5395"/>
        <item m="1" x="7310"/>
        <item m="1" x="6312"/>
        <item m="1" x="7121"/>
        <item m="1" x="6703"/>
        <item m="1" x="6704"/>
        <item x="738"/>
        <item m="1" x="6706"/>
        <item m="1" x="7123"/>
        <item m="1" x="6539"/>
        <item m="1" x="7625"/>
        <item m="1" x="6030"/>
        <item m="1" x="6036"/>
        <item m="1" x="7637"/>
        <item m="1" x="6550"/>
        <item m="1" x="6554"/>
        <item m="1" x="6558"/>
        <item m="1" x="7646"/>
        <item m="1" x="6043"/>
        <item m="1" x="6569"/>
        <item m="1" x="6057"/>
        <item m="1" x="7236"/>
        <item m="1" x="6584"/>
        <item m="1" x="6383"/>
        <item m="1" x="7248"/>
        <item m="1" x="6604"/>
        <item m="1" x="7256"/>
        <item m="1" x="7708"/>
        <item m="1" x="7718"/>
        <item m="1" x="6301"/>
        <item m="1" x="5701"/>
        <item m="1" x="7116"/>
        <item m="1" x="7833"/>
        <item m="1" x="6697"/>
        <item m="1" x="6698"/>
        <item m="1" x="6699"/>
        <item m="1" x="6700"/>
        <item m="1" x="7838"/>
        <item m="1" x="6313"/>
        <item m="1" x="7839"/>
        <item m="1" x="7840"/>
        <item m="1" x="6094"/>
        <item m="1" x="6095"/>
        <item x="736"/>
        <item m="1" x="6096"/>
        <item m="1" x="7841"/>
        <item m="1" x="6705"/>
        <item m="1" x="6097"/>
        <item m="1" x="6098"/>
        <item m="1" x="6099"/>
        <item m="1" x="6100"/>
        <item m="1" x="6425"/>
        <item m="1" x="6707"/>
        <item x="742"/>
        <item m="1" x="7844"/>
        <item m="1" x="6101"/>
        <item m="1" x="7845"/>
        <item x="743"/>
        <item m="1" x="7847"/>
        <item m="1" x="7848"/>
        <item m="1" x="7849"/>
        <item m="1" x="7850"/>
        <item m="1" x="7851"/>
        <item m="1" x="7852"/>
        <item m="1" x="6102"/>
        <item m="1" x="6103"/>
        <item m="1" x="7853"/>
        <item m="1" x="7854"/>
        <item m="1" x="7855"/>
        <item m="1" x="7856"/>
        <item m="1" x="7857"/>
        <item m="1" x="6426"/>
        <item x="745"/>
        <item m="1" x="6104"/>
        <item m="1" x="6105"/>
        <item m="1" x="6427"/>
        <item m="1" x="6106"/>
        <item m="1" x="5138"/>
        <item m="1" x="6709"/>
        <item m="1" x="7858"/>
        <item m="1" x="6107"/>
        <item m="1" x="6108"/>
        <item m="1" x="5971"/>
        <item x="747"/>
        <item m="1" x="7326"/>
        <item x="749"/>
        <item m="1" x="7327"/>
        <item m="1" x="6652"/>
        <item m="1" x="7633"/>
        <item m="1" x="6557"/>
        <item m="1" x="7221"/>
        <item m="1" x="7067"/>
        <item m="1" x="6374"/>
        <item m="1" x="7223"/>
        <item m="1" x="7228"/>
        <item m="1" x="7232"/>
        <item m="1" x="7073"/>
        <item m="1" x="6589"/>
        <item m="1" x="7684"/>
        <item m="1" x="6732"/>
        <item m="1" x="7707"/>
        <item m="1" x="5960"/>
        <item m="1" x="7721"/>
        <item m="1" x="7101"/>
        <item m="1" x="7773"/>
        <item m="1" x="7779"/>
        <item m="1" x="7781"/>
        <item m="1" x="6674"/>
        <item m="1" x="7817"/>
        <item m="1" x="7822"/>
        <item m="1" x="7823"/>
        <item m="1" x="7311"/>
        <item m="1" x="7313"/>
        <item m="1" x="7315"/>
        <item m="1" x="7118"/>
        <item m="1" x="7319"/>
        <item m="1" x="7320"/>
        <item m="1" x="7322"/>
        <item m="1" x="6701"/>
        <item m="1" x="7324"/>
        <item m="1" x="6702"/>
        <item m="1" x="7842"/>
        <item m="1" x="7325"/>
        <item m="1" x="7846"/>
        <item m="1" x="6708"/>
        <item m="1" x="7859"/>
        <item m="1" x="6711"/>
        <item m="1" x="5922"/>
        <item m="1" x="6428"/>
        <item m="1" x="7328"/>
        <item m="1" x="6712"/>
        <item m="1" x="7862"/>
        <item m="1" x="7863"/>
        <item m="1" x="7864"/>
        <item x="751"/>
        <item m="1" x="2684"/>
        <item m="1" x="7868"/>
        <item m="1" x="6718"/>
        <item m="1" x="6436"/>
        <item m="1" x="6527"/>
        <item m="1" x="6529"/>
        <item m="1" x="7212"/>
        <item m="1" x="6559"/>
        <item m="1" x="7654"/>
        <item m="1" x="6051"/>
        <item m="1" x="6573"/>
        <item m="1" x="6297"/>
        <item m="1" x="6056"/>
        <item m="1" x="6058"/>
        <item m="1" x="7681"/>
        <item m="1" x="7683"/>
        <item m="1" x="7075"/>
        <item m="1" x="6594"/>
        <item m="1" x="6605"/>
        <item m="1" x="6620"/>
        <item m="1" x="6638"/>
        <item m="1" x="6660"/>
        <item m="1" x="7281"/>
        <item m="1" x="3494"/>
        <item m="1" x="6431"/>
        <item m="1" x="7866"/>
        <item m="1" x="6716"/>
        <item m="1" x="7869"/>
        <item m="1" x="6316"/>
        <item m="1" x="6317"/>
        <item m="1" x="7124"/>
        <item m="1" x="5719"/>
        <item m="1" x="6318"/>
        <item m="1" x="3501"/>
        <item m="1" x="6438"/>
        <item m="1" x="3502"/>
        <item m="1" x="7332"/>
        <item m="1" x="5723"/>
        <item m="1" x="5724"/>
        <item m="1" x="7873"/>
        <item m="1" x="6320"/>
        <item m="1" x="3504"/>
        <item m="1" x="7874"/>
        <item m="1" x="6121"/>
        <item m="1" x="5978"/>
        <item m="1" x="5727"/>
        <item m="1" x="3505"/>
        <item m="1" x="7879"/>
        <item m="1" x="3506"/>
        <item m="1" x="5139"/>
        <item m="1" x="5980"/>
        <item m="1" x="6323"/>
        <item m="1" x="3508"/>
        <item m="1" x="6129"/>
        <item m="1" x="6130"/>
        <item m="1" x="7612"/>
        <item m="1" x="7206"/>
        <item m="1" x="6359"/>
        <item m="1" x="6026"/>
        <item m="1" x="6292"/>
        <item m="1" x="7631"/>
        <item m="1" x="6544"/>
        <item m="1" x="7635"/>
        <item m="1" x="7062"/>
        <item m="1" x="7063"/>
        <item m="1" x="7671"/>
        <item m="1" x="6061"/>
        <item m="1" x="7255"/>
        <item m="1" x="7734"/>
        <item m="1" x="7782"/>
        <item m="1" x="6114"/>
        <item m="1" x="3498"/>
        <item m="1" x="5720"/>
        <item m="1" x="6115"/>
        <item m="1" x="3500"/>
        <item m="1" x="5722"/>
        <item m="1" x="7871"/>
        <item m="1" x="6118"/>
        <item m="1" x="7599"/>
        <item m="1" x="6439"/>
        <item m="1" x="6440"/>
        <item m="1" x="5589"/>
        <item m="1" x="6123"/>
        <item m="1" x="6124"/>
        <item m="1" x="6125"/>
        <item m="1" x="6126"/>
        <item m="1" x="6127"/>
        <item m="1" x="6128"/>
        <item m="1" x="7887"/>
        <item m="1" x="6131"/>
        <item m="1" x="5735"/>
        <item m="1" x="3509"/>
        <item m="1" x="6442"/>
        <item m="1" x="7892"/>
        <item m="1" x="5982"/>
        <item m="1" x="7894"/>
        <item m="1" x="6444"/>
        <item m="1" x="5671"/>
        <item m="1" x="6530"/>
        <item m="1" x="6531"/>
        <item m="1" x="6532"/>
        <item m="1" x="7561"/>
        <item m="1" x="7618"/>
        <item m="1" x="7621"/>
        <item m="1" x="7210"/>
        <item m="1" x="6360"/>
        <item m="1" x="7622"/>
        <item m="1" x="5936"/>
        <item m="1" x="6028"/>
        <item m="1" x="7055"/>
        <item m="1" x="7056"/>
        <item m="1" x="6029"/>
        <item m="1" x="6031"/>
        <item m="1" x="6032"/>
        <item m="1" x="6362"/>
        <item m="1" x="5917"/>
        <item m="1" x="6363"/>
        <item m="1" x="7634"/>
        <item m="1" x="6040"/>
        <item m="1" x="5677"/>
        <item m="1" x="6551"/>
        <item m="1" x="7639"/>
        <item m="1" x="7640"/>
        <item m="1" x="7641"/>
        <item m="1" x="6041"/>
        <item m="1" x="7644"/>
        <item m="1" x="6556"/>
        <item m="1" x="7219"/>
        <item m="1" x="7645"/>
        <item m="1" x="6370"/>
        <item m="1" x="7647"/>
        <item m="1" x="7649"/>
        <item m="1" x="7650"/>
        <item m="1" x="7651"/>
        <item m="1" x="5944"/>
        <item m="1" x="7655"/>
        <item m="1" x="7656"/>
        <item m="1" x="6567"/>
        <item m="1" x="7657"/>
        <item m="1" x="6568"/>
        <item m="1" x="7658"/>
        <item m="1" x="5565"/>
        <item m="1" x="7563"/>
        <item m="1" x="7564"/>
        <item m="1" x="7227"/>
        <item m="1" x="6571"/>
        <item m="1" x="5919"/>
        <item m="1" x="6050"/>
        <item m="1" x="5947"/>
        <item m="1" x="6053"/>
        <item m="1" x="6574"/>
        <item m="1" x="6054"/>
        <item m="1" x="7229"/>
        <item m="1" x="6577"/>
        <item m="1" x="5567"/>
        <item m="1" x="5948"/>
        <item m="1" x="5950"/>
        <item m="1" x="7233"/>
        <item m="1" x="7669"/>
        <item m="1" x="7235"/>
        <item m="1" x="7670"/>
        <item m="1" x="5953"/>
        <item m="1" x="5129"/>
        <item m="1" x="7674"/>
        <item m="1" x="6060"/>
        <item m="1" x="5954"/>
        <item m="1" x="7679"/>
        <item m="1" x="7680"/>
        <item m="1" x="5920"/>
        <item m="1" x="6595"/>
        <item m="1" x="6597"/>
        <item m="1" x="6598"/>
        <item m="1" x="7686"/>
        <item m="1" x="5695"/>
        <item m="1" x="7691"/>
        <item m="1" x="7693"/>
        <item m="1" x="5958"/>
        <item m="1" x="7252"/>
        <item m="1" x="7696"/>
        <item m="1" x="7697"/>
        <item m="1" x="7698"/>
        <item m="1" x="7699"/>
        <item m="1" x="7700"/>
        <item m="1" x="7701"/>
        <item m="1" x="7702"/>
        <item m="1" x="7703"/>
        <item m="1" x="7704"/>
        <item m="1" x="7705"/>
        <item m="1" x="7253"/>
        <item m="1" x="7706"/>
        <item m="1" x="7565"/>
        <item m="1" x="7566"/>
        <item m="1" x="7567"/>
        <item m="1" x="7568"/>
        <item m="1" x="7569"/>
        <item m="1" x="7570"/>
        <item m="1" x="7571"/>
        <item m="1" x="7572"/>
        <item m="1" x="7573"/>
        <item m="1" x="7574"/>
        <item m="1" x="7575"/>
        <item m="1" x="7576"/>
        <item m="1" x="7577"/>
        <item m="1" x="7578"/>
        <item m="1" x="7579"/>
        <item m="1" x="7580"/>
        <item m="1" x="6609"/>
        <item m="1" x="7254"/>
        <item m="1" x="6387"/>
        <item m="1" x="7713"/>
        <item m="1" x="7714"/>
        <item m="1" x="7715"/>
        <item m="1" x="7716"/>
        <item m="1" x="7717"/>
        <item m="1" x="7260"/>
        <item m="1" x="6080"/>
        <item m="1" x="6392"/>
        <item m="1" x="6394"/>
        <item m="1" x="7103"/>
        <item m="1" x="6081"/>
        <item m="1" x="7262"/>
        <item m="1" x="7263"/>
        <item m="1" x="7722"/>
        <item m="1" x="5703"/>
        <item m="1" x="7723"/>
        <item m="1" x="6645"/>
        <item m="1" x="7741"/>
        <item x="608"/>
        <item m="1" x="7745"/>
        <item m="1" x="6656"/>
        <item m="1" x="6657"/>
        <item m="1" x="5963"/>
        <item m="1" x="6672"/>
        <item m="1" x="6673"/>
        <item m="1" x="5715"/>
        <item m="1" x="6109"/>
        <item m="1" x="7860"/>
        <item m="1" x="6110"/>
        <item m="1" x="6111"/>
        <item m="1" x="6429"/>
        <item m="1" x="6713"/>
        <item m="1" x="6430"/>
        <item m="1" x="6714"/>
        <item m="1" x="6112"/>
        <item m="1" x="7865"/>
        <item m="1" x="7867"/>
        <item m="1" x="6113"/>
        <item m="1" x="6717"/>
        <item m="1" x="7598"/>
        <item m="1" x="6719"/>
        <item m="1" x="7329"/>
        <item m="1" x="6315"/>
        <item m="1" x="7330"/>
        <item m="1" x="5972"/>
        <item m="1" x="6720"/>
        <item m="1" x="6721"/>
        <item m="1" x="5973"/>
        <item m="1" x="7331"/>
        <item m="1" x="7870"/>
        <item m="1" x="5721"/>
        <item m="1" x="6116"/>
        <item m="1" x="5974"/>
        <item m="1" x="6117"/>
        <item m="1" x="7872"/>
        <item m="1" x="7333"/>
        <item m="1" x="7334"/>
        <item m="1" x="5975"/>
        <item m="1" x="7335"/>
        <item m="1" x="5976"/>
        <item m="1" x="7336"/>
        <item m="1" x="7337"/>
        <item m="1" x="6319"/>
        <item m="1" x="7338"/>
        <item m="1" x="6119"/>
        <item m="1" x="6321"/>
        <item m="1" x="7339"/>
        <item m="1" x="6322"/>
        <item m="1" x="7125"/>
        <item m="1" x="6120"/>
        <item m="1" x="5977"/>
        <item m="1" x="7875"/>
        <item m="1" x="5725"/>
        <item m="1" x="7876"/>
        <item m="1" x="7877"/>
        <item m="1" x="5726"/>
        <item m="1" x="7878"/>
        <item m="1" x="5728"/>
        <item m="1" x="7340"/>
        <item m="1" x="7881"/>
        <item m="1" x="7882"/>
        <item m="1" x="5979"/>
        <item m="1" x="5729"/>
        <item m="1" x="5730"/>
        <item m="1" x="7600"/>
        <item m="1" x="5731"/>
        <item m="1" x="7341"/>
        <item m="1" x="6722"/>
        <item m="1" x="7342"/>
        <item m="1" x="7343"/>
        <item m="1" x="7883"/>
        <item m="1" x="6122"/>
        <item m="1" x="6441"/>
        <item m="1" x="7884"/>
        <item m="1" x="7885"/>
        <item m="1" x="5981"/>
        <item m="1" x="7888"/>
        <item m="1" x="7344"/>
        <item m="1" x="5733"/>
        <item m="1" x="7889"/>
        <item m="1" x="7890"/>
        <item m="1" x="7127"/>
        <item m="1" x="6132"/>
        <item m="1" x="5734"/>
        <item m="1" x="5590"/>
        <item m="1" x="7128"/>
        <item m="1" x="6133"/>
        <item m="1" x="7129"/>
        <item m="1" x="7130"/>
        <item m="1" x="7131"/>
        <item m="1" x="5591"/>
        <item m="1" x="7891"/>
        <item m="1" x="7345"/>
        <item m="1" x="7132"/>
        <item m="1" x="7133"/>
        <item m="1" x="6443"/>
        <item m="1" x="7134"/>
        <item m="1" x="7346"/>
        <item m="1" x="7893"/>
        <item m="1" x="6723"/>
        <item m="1" x="6134"/>
        <item m="1" x="6136"/>
        <item m="1" x="5592"/>
        <item m="1" x="6445"/>
        <item m="1" x="5593"/>
        <item m="1" x="5923"/>
        <item m="1" x="5594"/>
        <item m="1" x="7896"/>
        <item m="1" x="7348"/>
        <item m="1" x="6725"/>
        <item m="1" x="5420"/>
        <item m="1" x="5421"/>
        <item m="1" x="3514"/>
        <item m="1" x="5422"/>
        <item m="1" x="6726"/>
        <item m="1" x="5736"/>
        <item m="1" x="3515"/>
        <item m="1" x="6728"/>
        <item m="1" x="5983"/>
        <item m="1" x="5423"/>
        <item m="1" x="3516"/>
        <item m="1" x="6729"/>
        <item m="1" x="6730"/>
        <item m="1" x="6137"/>
        <item m="1" x="7898"/>
        <item m="1" x="7899"/>
        <item m="1" x="7349"/>
        <item m="1" x="6731"/>
        <item m="1" x="5984"/>
        <item m="1" x="7900"/>
        <item m="1" x="5425"/>
        <item m="1" x="7901"/>
        <item m="1" x="7902"/>
        <item m="1" x="7350"/>
        <item m="1" x="6733"/>
        <item m="1" x="7903"/>
        <item m="1" x="6735"/>
        <item m="1" x="5737"/>
        <item m="1" x="7351"/>
        <item m="1" x="5426"/>
        <item m="1" x="5427"/>
        <item m="1" x="7352"/>
        <item m="1" x="6736"/>
        <item m="1" x="7353"/>
        <item m="1" x="6737"/>
        <item m="1" x="6738"/>
        <item m="1" x="7354"/>
        <item m="1" x="7355"/>
        <item m="1" x="6739"/>
        <item m="1" x="3518"/>
        <item m="1" x="7906"/>
        <item m="1" x="6740"/>
        <item m="1" x="5428"/>
        <item m="1" x="5596"/>
        <item m="1" x="3519"/>
        <item m="1" x="7907"/>
        <item m="1" x="7135"/>
        <item m="1" x="3520"/>
        <item m="1" x="7356"/>
        <item m="1" x="7357"/>
        <item m="1" x="3521"/>
        <item m="1" x="5739"/>
        <item m="1" x="6741"/>
        <item m="1" x="7908"/>
        <item m="1" x="7358"/>
        <item m="1" x="5740"/>
        <item m="1" x="6742"/>
        <item m="1" x="5760"/>
        <item m="1" x="6743"/>
        <item m="1" x="5429"/>
        <item m="1" x="7909"/>
        <item m="1" x="3522"/>
        <item m="1" x="7910"/>
        <item m="1" x="6140"/>
        <item x="783"/>
        <item m="1" x="5430"/>
        <item m="1" x="6446"/>
        <item m="1" x="5985"/>
        <item m="1" x="5986"/>
        <item m="1" x="6745"/>
        <item m="1" x="5741"/>
        <item m="1" x="6746"/>
        <item m="1" x="7911"/>
        <item m="1" x="6748"/>
        <item m="1" x="7912"/>
        <item m="1" x="7361"/>
        <item m="1" x="7362"/>
        <item m="1" x="7363"/>
        <item m="1" x="7913"/>
        <item m="1" x="6749"/>
        <item m="1" x="6141"/>
        <item m="1" x="5742"/>
        <item m="1" x="5987"/>
        <item m="1" x="5744"/>
        <item m="1" x="6324"/>
        <item m="1" x="5745"/>
        <item m="1" x="7914"/>
        <item m="1" x="7915"/>
        <item m="1" x="7916"/>
        <item m="1" x="7917"/>
        <item m="1" x="5746"/>
        <item m="1" x="3528"/>
        <item m="1" x="5747"/>
        <item m="1" x="6753"/>
        <item m="1" x="3529"/>
        <item m="1" x="7366"/>
        <item m="1" x="7367"/>
        <item m="1" x="6755"/>
        <item m="1" x="6142"/>
        <item m="1" x="7368"/>
        <item m="1" x="7369"/>
        <item m="1" x="6757"/>
        <item m="1" x="5748"/>
        <item m="1" x="5749"/>
        <item m="1" x="7918"/>
        <item m="1" x="7370"/>
        <item m="1" x="7371"/>
        <item m="1" x="7919"/>
        <item m="1" x="7920"/>
        <item m="1" x="6759"/>
        <item m="1" x="7921"/>
        <item m="1" x="7922"/>
        <item m="1" x="3535"/>
        <item m="1" x="5433"/>
        <item m="1" x="7923"/>
        <item m="1" x="7924"/>
        <item m="1" x="7925"/>
        <item m="1" x="5434"/>
        <item m="1" x="7926"/>
        <item m="1" x="7927"/>
        <item m="1" x="6150"/>
        <item m="1" x="6761"/>
        <item m="1" x="6447"/>
        <item m="1" x="6448"/>
        <item m="1" x="6762"/>
        <item m="1" x="6763"/>
        <item m="1" x="6449"/>
        <item m="1" x="6764"/>
        <item m="1" x="6765"/>
        <item m="1" x="6450"/>
        <item m="1" x="7928"/>
        <item m="1" x="7929"/>
        <item m="1" x="6451"/>
        <item m="1" x="6766"/>
        <item m="1" x="3540"/>
        <item m="1" x="7930"/>
        <item m="1" x="7373"/>
        <item m="1" x="7931"/>
        <item m="1" x="5435"/>
        <item m="1" x="6767"/>
        <item m="1" x="3541"/>
        <item m="1" x="7932"/>
        <item m="1" x="5145"/>
        <item m="1" x="5751"/>
        <item m="1" x="7933"/>
        <item m="1" x="7934"/>
        <item m="1" x="5988"/>
        <item m="1" x="7935"/>
        <item m="1" x="6768"/>
        <item m="1" x="7936"/>
        <item m="1" x="6330"/>
        <item m="1" x="7937"/>
        <item m="1" x="7938"/>
        <item m="1" x="7939"/>
        <item m="1" x="5989"/>
        <item m="1" x="7940"/>
        <item m="1" x="3544"/>
        <item m="1" x="3545"/>
        <item m="1" x="3546"/>
        <item m="1" x="3547"/>
        <item m="1" x="3548"/>
        <item m="1" x="7941"/>
        <item m="1" x="7942"/>
        <item m="1" x="6452"/>
        <item m="1" x="6769"/>
        <item m="1" x="7138"/>
        <item m="1" x="7943"/>
        <item m="1" x="7944"/>
        <item m="1" x="6151"/>
        <item m="1" x="7946"/>
        <item m="1" x="6331"/>
        <item m="1" x="7947"/>
        <item x="793"/>
        <item m="1" x="7139"/>
        <item m="1" x="3551"/>
        <item m="1" x="7949"/>
        <item m="1" x="6772"/>
        <item m="1" x="7950"/>
        <item m="1" x="7951"/>
        <item m="1" x="7952"/>
        <item m="1" x="6454"/>
        <item m="1" x="7953"/>
        <item m="1" x="7954"/>
        <item m="1" x="7955"/>
        <item m="1" x="7956"/>
        <item m="1" x="7958"/>
        <item x="796"/>
        <item m="1" x="5752"/>
        <item m="1" x="3553"/>
        <item m="1" x="7959"/>
        <item m="1" x="6455"/>
        <item m="1" x="7375"/>
        <item m="1" x="7140"/>
        <item m="1" x="7960"/>
        <item m="1" x="3559"/>
        <item x="802"/>
        <item m="1" x="7962"/>
        <item m="1" x="7963"/>
        <item m="1" x="2695"/>
        <item m="1" x="7964"/>
        <item m="1" x="2784"/>
        <item m="1" x="7615"/>
        <item m="1" x="7616"/>
        <item m="1" x="5052"/>
        <item m="1" x="6022"/>
        <item m="1" x="5344"/>
        <item m="1" x="5345"/>
        <item m="1" x="6538"/>
        <item m="1" x="7562"/>
        <item m="1" x="5054"/>
        <item m="1" x="2880"/>
        <item m="1" x="2891"/>
        <item m="1" x="2632"/>
        <item m="1" x="2633"/>
        <item m="1" x="5355"/>
        <item x="193"/>
        <item m="1" x="5945"/>
        <item m="1" x="2955"/>
        <item m="1" x="7066"/>
        <item m="1" x="6047"/>
        <item m="1" x="6563"/>
        <item m="1" x="5946"/>
        <item m="1" x="6049"/>
        <item m="1" x="6052"/>
        <item m="1" x="5060"/>
        <item m="1" x="5061"/>
        <item m="1" x="6575"/>
        <item m="1" x="6576"/>
        <item m="1" x="6055"/>
        <item m="1" x="5062"/>
        <item m="1" x="5566"/>
        <item m="1" x="6579"/>
        <item m="1" x="6580"/>
        <item m="1" x="6581"/>
        <item m="1" x="7667"/>
        <item m="1" x="5949"/>
        <item m="1" x="7071"/>
        <item m="1" x="3035"/>
        <item m="1" x="3064"/>
        <item m="1" x="5686"/>
        <item m="1" x="6062"/>
        <item m="1" x="6063"/>
        <item m="1" x="6069"/>
        <item m="1" x="6070"/>
        <item m="1" x="7685"/>
        <item m="1" x="5921"/>
        <item m="1" x="5569"/>
        <item m="1" x="3173"/>
        <item m="1" x="6608"/>
        <item m="1" x="5389"/>
        <item m="1" x="2671"/>
        <item m="1" x="3211"/>
        <item m="1" x="3233"/>
        <item m="1" x="7082"/>
        <item m="1" x="7083"/>
        <item m="1" x="6390"/>
        <item m="1" x="6634"/>
        <item m="1" x="7720"/>
        <item m="1" x="2675"/>
        <item m="1" x="5397"/>
        <item m="1" x="2677"/>
        <item x="521"/>
        <item m="1" x="2678"/>
        <item m="1" x="7265"/>
        <item m="1" x="7270"/>
        <item m="1" x="7105"/>
        <item m="1" x="6646"/>
        <item m="1" x="6647"/>
        <item m="1" x="6648"/>
        <item m="1" x="6649"/>
        <item m="1" x="6650"/>
        <item m="1" x="6651"/>
        <item m="1" x="6653"/>
        <item m="1" x="6654"/>
        <item m="1" x="7273"/>
        <item m="1" x="7799"/>
        <item m="1" x="5716"/>
        <item m="1" x="5402"/>
        <item m="1" x="7836"/>
        <item m="1" x="6424"/>
        <item m="1" x="5140"/>
        <item m="1" x="6744"/>
        <item m="1" x="5141"/>
        <item m="1" x="5142"/>
        <item m="1" x="5143"/>
        <item m="1" x="6747"/>
        <item m="1" x="5144"/>
        <item m="1" x="5431"/>
        <item m="1" x="6750"/>
        <item m="1" x="6751"/>
        <item m="1" x="6752"/>
        <item m="1" x="6754"/>
        <item m="1" x="5073"/>
        <item m="1" x="3530"/>
        <item m="1" x="6325"/>
        <item m="1" x="6326"/>
        <item m="1" x="6327"/>
        <item m="1" x="6328"/>
        <item m="1" x="6143"/>
        <item m="1" x="6144"/>
        <item m="1" x="6145"/>
        <item m="1" x="6146"/>
        <item m="1" x="6147"/>
        <item m="1" x="6148"/>
        <item m="1" x="6756"/>
        <item m="1" x="6758"/>
        <item m="1" x="3531"/>
        <item m="1" x="6329"/>
        <item m="1" x="6149"/>
        <item m="1" x="3532"/>
        <item m="1" x="3533"/>
        <item m="1" x="3534"/>
        <item m="1" x="6760"/>
        <item m="1" x="5432"/>
        <item m="1" x="3536"/>
        <item m="1" x="3537"/>
        <item m="1" x="3538"/>
        <item m="1" x="3539"/>
        <item m="1" x="7372"/>
        <item m="1" x="5437"/>
        <item m="1" x="2687"/>
        <item m="1" x="3549"/>
        <item m="1" x="2688"/>
        <item m="1" x="6771"/>
        <item m="1" x="7945"/>
        <item m="1" x="6332"/>
        <item m="1" x="6333"/>
        <item m="1" x="6154"/>
        <item m="1" x="2689"/>
        <item m="1" x="2690"/>
        <item m="1" x="6453"/>
        <item m="1" x="6000"/>
        <item m="1" x="7601"/>
        <item m="1" x="7957"/>
        <item m="1" x="2691"/>
        <item m="1" x="6155"/>
        <item m="1" x="6773"/>
        <item m="1" x="6159"/>
        <item m="1" x="6161"/>
        <item m="1" x="7961"/>
        <item m="1" x="6162"/>
        <item m="1" x="2693"/>
        <item m="1" x="7965"/>
        <item m="1" x="7966"/>
        <item m="1" x="7967"/>
        <item m="1" x="7968"/>
        <item m="1" x="7969"/>
        <item m="1" x="6163"/>
        <item m="1" x="3560"/>
        <item m="1" x="3561"/>
        <item m="1" x="6164"/>
        <item m="1" x="6165"/>
        <item m="1" x="7970"/>
        <item m="1" x="3562"/>
        <item m="1" x="5754"/>
        <item m="1" x="7971"/>
        <item m="1" x="3563"/>
        <item x="805"/>
        <item x="806"/>
        <item m="1" x="6456"/>
        <item m="1" x="2696"/>
        <item m="1" x="7972"/>
        <item m="1" x="7973"/>
        <item m="1" x="7974"/>
        <item m="1" x="7376"/>
        <item m="1" x="7377"/>
        <item m="1" x="7975"/>
        <item m="1" x="7976"/>
        <item m="1" x="7977"/>
        <item m="1" x="7602"/>
        <item m="1" x="3565"/>
        <item m="1" x="7379"/>
        <item m="1" x="3566"/>
        <item m="1" x="3567"/>
        <item m="1" x="7978"/>
        <item m="1" x="3568"/>
        <item m="1" x="7603"/>
        <item m="1" x="2697"/>
        <item m="1" x="3569"/>
        <item m="1" x="7380"/>
        <item m="1" x="7381"/>
        <item m="1" x="6334"/>
        <item m="1" x="7382"/>
        <item m="1" x="6335"/>
        <item m="1" x="7383"/>
        <item m="1" x="7384"/>
        <item m="1" x="3570"/>
        <item m="1" x="7979"/>
        <item m="1" x="2698"/>
        <item m="1" x="7142"/>
        <item m="1" x="7980"/>
        <item m="1" x="7385"/>
        <item m="1" x="6457"/>
        <item m="1" x="2699"/>
        <item m="1" x="7386"/>
        <item m="1" x="3571"/>
        <item m="1" x="6336"/>
        <item m="1" x="7981"/>
        <item m="1" x="6169"/>
        <item m="1" x="2700"/>
        <item x="812"/>
        <item x="813"/>
        <item m="1" x="7982"/>
        <item m="1" x="7387"/>
        <item m="1" x="7983"/>
        <item m="1" x="3572"/>
        <item m="1" x="7388"/>
        <item m="1" x="7389"/>
        <item m="1" x="7390"/>
        <item m="1" x="6170"/>
        <item m="1" x="7391"/>
        <item m="1" x="7146"/>
        <item m="1" x="3574"/>
        <item m="1" x="7984"/>
        <item m="1" x="7392"/>
        <item m="1" x="5756"/>
        <item m="1" x="7393"/>
        <item x="815"/>
        <item m="1" x="5597"/>
        <item m="1" x="3575"/>
        <item m="1" x="5439"/>
        <item m="1" x="3576"/>
        <item m="1" x="7394"/>
        <item x="818"/>
        <item m="1" x="7985"/>
        <item m="1" x="7397"/>
        <item m="1" x="7398"/>
        <item m="1" x="7399"/>
        <item m="1" x="7400"/>
        <item m="1" x="7401"/>
        <item m="1" x="7402"/>
        <item m="1" x="7403"/>
        <item m="1" x="3577"/>
        <item m="1" x="7404"/>
        <item m="1" x="7405"/>
        <item m="1" x="3579"/>
        <item m="1" x="6461"/>
        <item m="1" x="3580"/>
        <item m="1" x="7986"/>
        <item m="1" x="3581"/>
        <item m="1" x="7408"/>
        <item m="1" x="6462"/>
        <item m="1" x="7409"/>
        <item m="1" x="5992"/>
        <item m="1" x="6780"/>
        <item m="1" x="6781"/>
        <item m="1" x="7410"/>
        <item m="1" x="7411"/>
        <item m="1" x="7412"/>
        <item m="1" x="7413"/>
        <item m="1" x="7987"/>
        <item m="1" x="7605"/>
        <item m="1" x="7149"/>
        <item m="1" x="3582"/>
        <item m="1" x="3583"/>
        <item m="1" x="7988"/>
        <item m="1" x="3584"/>
        <item m="1" x="5599"/>
        <item m="1" x="3585"/>
        <item m="1" x="7152"/>
        <item m="1" x="3586"/>
        <item m="1" x="7606"/>
        <item m="1" x="3587"/>
        <item m="1" x="7153"/>
        <item m="1" x="7154"/>
        <item m="1" x="7414"/>
        <item m="1" x="7990"/>
        <item m="1" x="7991"/>
        <item m="1" x="7155"/>
        <item m="1" x="5149"/>
        <item m="1" x="7415"/>
        <item m="1" x="2813"/>
        <item m="1" x="6366"/>
        <item m="1" x="6560"/>
        <item m="1" x="6378"/>
        <item m="1" x="7676"/>
        <item m="1" x="7678"/>
        <item m="1" x="7078"/>
        <item m="1" x="7259"/>
        <item m="1" x="7108"/>
        <item m="1" x="7810"/>
        <item m="1" x="7818"/>
        <item m="1" x="6171"/>
        <item m="1" x="7416"/>
        <item m="1" x="6785"/>
        <item m="1" x="7156"/>
        <item m="1" x="7992"/>
        <item m="1" x="7157"/>
        <item m="1" x="7419"/>
        <item m="1" x="7993"/>
        <item m="1" x="7421"/>
        <item m="1" x="7158"/>
        <item m="1" x="7422"/>
        <item m="1" x="6172"/>
        <item m="1" x="3588"/>
        <item m="1" x="7994"/>
        <item m="1" x="7995"/>
        <item m="1" x="3590"/>
        <item m="1" x="7159"/>
        <item m="1" x="7996"/>
        <item m="1" x="7424"/>
        <item m="1" x="3591"/>
        <item m="1" x="7997"/>
        <item m="1" x="7998"/>
        <item m="1" x="7162"/>
        <item m="1" x="7052"/>
        <item m="1" x="2865"/>
        <item m="1" x="5352"/>
        <item m="1" x="6368"/>
        <item x="177"/>
        <item m="1" x="5127"/>
        <item m="1" x="5367"/>
        <item m="1" x="6586"/>
        <item m="1" x="7682"/>
        <item m="1" x="3107"/>
        <item m="1" x="3119"/>
        <item m="1" x="6599"/>
        <item m="1" x="2647"/>
        <item m="1" x="5957"/>
        <item m="1" x="6603"/>
        <item m="1" x="2648"/>
        <item m="1" x="5068"/>
        <item m="1" x="2669"/>
        <item m="1" x="7719"/>
        <item m="1" x="3263"/>
        <item m="1" x="7751"/>
        <item m="1" x="7765"/>
        <item m="1" x="7115"/>
        <item m="1" x="7122"/>
        <item m="1" x="3491"/>
        <item m="1" x="6715"/>
        <item m="1" x="5072"/>
        <item m="1" x="7126"/>
        <item m="1" x="6724"/>
        <item m="1" x="7137"/>
        <item m="1" x="7948"/>
        <item m="1" x="7604"/>
        <item m="1" x="6782"/>
        <item m="1" x="6783"/>
        <item m="1" x="7150"/>
        <item m="1" x="7607"/>
        <item m="1" x="7417"/>
        <item m="1" x="6173"/>
        <item m="1" x="7423"/>
        <item m="1" x="7999"/>
        <item m="1" x="5074"/>
        <item m="1" x="6786"/>
        <item m="1" x="6787"/>
        <item m="1" x="3593"/>
        <item m="1" x="6788"/>
        <item m="1" x="6789"/>
        <item m="1" x="2704"/>
        <item x="846"/>
        <item m="1" x="6790"/>
        <item m="1" x="6791"/>
        <item m="1" x="6792"/>
        <item m="1" x="3598"/>
        <item m="1" x="6174"/>
        <item m="1" x="5600"/>
        <item m="1" x="3601"/>
        <item m="1" x="7164"/>
        <item m="1" x="6795"/>
        <item m="1" x="6796"/>
        <item m="1" x="6797"/>
        <item m="1" x="6798"/>
        <item x="855"/>
        <item m="1" x="6799"/>
        <item m="1" x="7608"/>
        <item m="1" x="5442"/>
        <item m="1" x="7166"/>
        <item m="1" x="6800"/>
        <item m="1" x="6801"/>
        <item m="1" x="6802"/>
        <item m="1" x="3610"/>
        <item m="1" x="3612"/>
        <item m="1" x="3613"/>
        <item m="1" x="6804"/>
        <item m="1" x="5601"/>
        <item m="1" x="3614"/>
        <item m="1" x="7609"/>
        <item m="1" x="6805"/>
        <item x="869"/>
        <item m="1" x="6807"/>
        <item m="1" x="5603"/>
        <item m="1" x="6808"/>
        <item m="1" x="6809"/>
        <item m="1" x="6337"/>
        <item m="1" x="6811"/>
        <item m="1" x="6812"/>
        <item m="1" x="2622"/>
        <item m="1" x="7619"/>
        <item m="1" x="5347"/>
        <item m="1" x="5348"/>
        <item m="1" x="2626"/>
        <item m="1" x="5351"/>
        <item m="1" x="7632"/>
        <item m="1" x="5562"/>
        <item x="139"/>
        <item x="162"/>
        <item x="256"/>
        <item m="1" x="2642"/>
        <item m="1" x="5951"/>
        <item m="1" x="5952"/>
        <item m="1" x="5568"/>
        <item m="1" x="2644"/>
        <item x="346"/>
        <item m="1" x="7077"/>
        <item m="1" x="6615"/>
        <item m="1" x="7258"/>
        <item x="502"/>
        <item m="1" x="3338"/>
        <item m="1" x="2679"/>
        <item m="1" x="5399"/>
        <item m="1" x="6670"/>
        <item m="1" x="6311"/>
        <item m="1" x="7843"/>
        <item m="1" x="7861"/>
        <item m="1" x="7880"/>
        <item m="1" x="5417"/>
        <item m="1" x="5732"/>
        <item m="1" x="6770"/>
        <item x="823"/>
        <item m="1" x="5598"/>
        <item x="824"/>
        <item x="825"/>
        <item x="826"/>
        <item m="1" x="5761"/>
        <item x="831"/>
        <item m="1" x="5993"/>
        <item m="1" x="5762"/>
        <item m="1" x="5148"/>
        <item m="1" x="2701"/>
        <item x="836"/>
        <item x="837"/>
        <item x="838"/>
        <item m="1" x="5766"/>
        <item m="1" x="5994"/>
        <item x="839"/>
        <item m="1" x="5995"/>
        <item m="1" x="5768"/>
        <item m="1" x="5769"/>
        <item m="1" x="3594"/>
        <item m="1" x="5770"/>
        <item m="1" x="5771"/>
        <item m="1" x="5772"/>
        <item m="1" x="5773"/>
        <item m="1" x="5774"/>
        <item m="1" x="5775"/>
        <item m="1" x="5776"/>
        <item m="1" x="5777"/>
        <item m="1" x="5778"/>
        <item m="1" x="5779"/>
        <item m="1" x="5440"/>
        <item m="1" x="5441"/>
        <item m="1" x="3599"/>
        <item m="1" x="3602"/>
        <item m="1" x="3603"/>
        <item m="1" x="3604"/>
        <item m="1" x="3606"/>
        <item m="1" x="5443"/>
        <item m="1" x="3607"/>
        <item m="1" x="3608"/>
        <item m="1" x="3615"/>
        <item m="1" x="3616"/>
        <item m="1" x="3617"/>
        <item m="1" x="6810"/>
        <item m="1" x="7610"/>
        <item m="1" x="6466"/>
        <item m="1" x="6813"/>
        <item m="1" x="7429"/>
        <item m="1" x="6814"/>
        <item m="1" x="5926"/>
        <item m="1" x="6815"/>
        <item m="1" x="6816"/>
        <item m="1" x="6817"/>
        <item m="1" x="6467"/>
        <item m="1" x="6818"/>
        <item m="1" x="6468"/>
        <item m="1" x="6819"/>
        <item m="1" x="5782"/>
        <item m="1" x="7430"/>
        <item m="1" x="7431"/>
        <item m="1" x="6820"/>
        <item m="1" x="6821"/>
        <item m="1" x="6822"/>
        <item m="1" x="3623"/>
        <item m="1" x="6469"/>
        <item m="1" x="3624"/>
        <item m="1" x="6823"/>
        <item m="1" x="7613"/>
        <item m="1" x="7614"/>
        <item m="1" x="6526"/>
        <item m="1" x="2791"/>
        <item m="1" x="7202"/>
        <item m="1" x="7203"/>
        <item m="1" x="7204"/>
        <item m="1" x="7205"/>
        <item m="1" x="6528"/>
        <item m="1" x="5560"/>
        <item m="1" x="6537"/>
        <item m="1" x="7054"/>
        <item m="1" x="7211"/>
        <item m="1" x="7624"/>
        <item m="1" x="5916"/>
        <item m="1" x="7213"/>
        <item m="1" x="7059"/>
        <item m="1" x="2876"/>
        <item m="1" x="7636"/>
        <item m="1" x="5679"/>
        <item m="1" x="5940"/>
        <item m="1" x="5682"/>
        <item m="1" x="6570"/>
        <item m="1" x="6381"/>
        <item m="1" x="7234"/>
        <item m="1" x="6588"/>
        <item m="1" x="3072"/>
        <item m="1" x="3073"/>
        <item m="1" x="5955"/>
        <item m="1" x="7242"/>
        <item m="1" x="6591"/>
        <item m="1" x="7243"/>
        <item m="1" x="6300"/>
        <item m="1" x="7244"/>
        <item m="1" x="3137"/>
        <item m="1" x="6385"/>
        <item m="1" x="5696"/>
        <item m="1" x="3201"/>
        <item m="1" x="7709"/>
        <item m="1" x="5705"/>
        <item m="1" x="7742"/>
        <item m="1" x="7886"/>
        <item m="1" x="6240"/>
        <item m="1" x="7347"/>
        <item m="1" x="6153"/>
        <item m="1" x="7374"/>
        <item m="1" x="6156"/>
        <item m="1" x="6157"/>
        <item m="1" x="6158"/>
        <item m="1" x="3555"/>
        <item m="1" x="6160"/>
        <item m="1" x="3558"/>
        <item m="1" x="6774"/>
        <item m="1" x="6166"/>
        <item m="1" x="6168"/>
        <item m="1" x="5757"/>
        <item m="1" x="5758"/>
        <item m="1" x="5759"/>
        <item m="1" x="7407"/>
        <item x="828"/>
        <item m="1" x="5763"/>
        <item m="1" x="6784"/>
        <item m="1" x="5764"/>
        <item x="835"/>
        <item m="1" x="5765"/>
        <item m="1" x="7418"/>
        <item m="1" x="7420"/>
        <item m="1" x="6793"/>
        <item m="1" x="6794"/>
        <item m="1" x="3600"/>
        <item m="1" x="3605"/>
        <item m="1" x="5444"/>
        <item m="1" x="6803"/>
        <item m="1" x="5602"/>
        <item m="1" x="3618"/>
        <item m="1" x="7171"/>
        <item m="1" x="5605"/>
        <item m="1" x="3625"/>
        <item m="1" x="6470"/>
        <item m="1" x="5448"/>
        <item m="1" x="5449"/>
        <item m="1" x="6824"/>
        <item m="1" x="3626"/>
        <item m="1" x="5450"/>
        <item m="1" x="6825"/>
        <item m="1" x="7175"/>
        <item m="1" x="6826"/>
        <item m="1" x="6471"/>
        <item m="1" x="7432"/>
        <item m="1" x="6472"/>
        <item m="1" x="7433"/>
        <item x="886"/>
        <item m="1" x="7176"/>
        <item m="1" x="7435"/>
        <item m="1" x="6473"/>
        <item m="1" x="7436"/>
        <item m="1" x="3638"/>
        <item m="1" x="3639"/>
        <item m="1" x="6474"/>
        <item m="1" x="3640"/>
        <item m="1" x="6475"/>
        <item m="1" x="5996"/>
        <item m="1" x="7437"/>
        <item m="1" x="7438"/>
        <item m="1" x="6476"/>
        <item m="1" x="6477"/>
        <item m="1" x="6478"/>
        <item m="1" x="7439"/>
        <item x="900"/>
        <item m="1" x="6338"/>
        <item m="1" x="7440"/>
        <item m="1" x="7441"/>
        <item m="1" x="6479"/>
        <item m="1" x="7442"/>
        <item m="1" x="6480"/>
        <item m="1" x="6481"/>
        <item m="1" x="5607"/>
        <item x="905"/>
        <item x="906"/>
        <item m="1" x="6829"/>
        <item m="1" x="6830"/>
        <item m="1" x="7443"/>
        <item m="1" x="6831"/>
        <item m="1" x="5454"/>
        <item m="1" x="6832"/>
        <item m="1" x="6833"/>
        <item m="1" x="6834"/>
        <item x="907"/>
        <item m="1" x="3652"/>
        <item m="1" x="7178"/>
        <item m="1" x="7179"/>
        <item m="1" x="6482"/>
        <item m="1" x="6483"/>
        <item m="1" x="7444"/>
        <item m="1" x="7180"/>
        <item m="1" x="7445"/>
        <item m="1" x="6835"/>
        <item m="1" x="6836"/>
        <item m="1" x="6837"/>
        <item m="1" x="6838"/>
        <item m="1" x="6484"/>
        <item m="1" x="6339"/>
        <item m="1" x="6485"/>
        <item m="1" x="6019"/>
        <item m="1" x="5670"/>
        <item m="1" x="7207"/>
        <item m="1" x="2810"/>
        <item m="1" x="7053"/>
        <item m="1" x="7626"/>
        <item m="1" x="6543"/>
        <item m="1" x="2899"/>
        <item m="1" x="2628"/>
        <item m="1" x="2634"/>
        <item m="1" x="2635"/>
        <item m="1" x="2636"/>
        <item m="1" x="2940"/>
        <item m="1" x="7652"/>
        <item m="1" x="7222"/>
        <item m="1" x="5361"/>
        <item m="1" x="6377"/>
        <item x="259"/>
        <item m="1" x="6382"/>
        <item m="1" x="3027"/>
        <item m="1" x="3059"/>
        <item m="1" x="7074"/>
        <item m="1" x="5376"/>
        <item m="1" x="6079"/>
        <item m="1" x="3213"/>
        <item m="1" x="6389"/>
        <item m="1" x="6391"/>
        <item m="1" x="6411"/>
        <item m="1" x="7264"/>
        <item m="1" x="7280"/>
        <item m="1" x="6091"/>
        <item m="1" x="7110"/>
        <item m="1" x="6676"/>
        <item m="1" x="7819"/>
        <item m="1" x="7820"/>
        <item m="1" x="7829"/>
        <item m="1" x="6314"/>
        <item m="1" x="7897"/>
        <item m="1" x="7904"/>
        <item m="1" x="7905"/>
        <item m="1" x="7989"/>
        <item m="1" x="7425"/>
        <item m="1" x="7426"/>
        <item m="1" x="7427"/>
        <item m="1" x="7428"/>
        <item m="1" x="7434"/>
        <item m="1" x="6486"/>
        <item m="1" x="6487"/>
        <item m="1" x="6340"/>
        <item m="1" x="6177"/>
        <item m="1" x="3657"/>
        <item m="1" x="6178"/>
        <item m="1" x="6341"/>
        <item m="1" x="6489"/>
        <item m="1" x="7446"/>
        <item m="1" x="6839"/>
        <item m="1" x="5927"/>
        <item m="1" x="7447"/>
        <item m="1" x="3664"/>
        <item m="1" x="7448"/>
        <item m="1" x="6490"/>
        <item m="1" x="3665"/>
        <item m="1" x="6840"/>
        <item m="1" x="6491"/>
        <item m="1" x="6181"/>
        <item m="1" x="5787"/>
        <item m="1" x="7449"/>
        <item m="1" x="6841"/>
        <item m="1" x="3670"/>
        <item m="1" x="3672"/>
        <item m="1" x="3673"/>
        <item m="1" x="6843"/>
        <item m="1" x="7182"/>
        <item m="1" x="6182"/>
        <item m="1" x="7183"/>
        <item m="1" x="6492"/>
        <item m="1" x="6183"/>
        <item m="1" x="6844"/>
        <item m="1" x="6184"/>
        <item m="1" x="6185"/>
        <item m="1" x="3679"/>
        <item m="1" x="6186"/>
        <item m="1" x="3680"/>
        <item m="1" x="7451"/>
        <item m="1" x="6845"/>
        <item m="1" x="5458"/>
        <item m="1" x="6187"/>
        <item m="1" x="6342"/>
        <item m="1" x="7184"/>
        <item m="1" x="6188"/>
        <item m="1" x="6189"/>
        <item m="1" x="6190"/>
        <item m="1" x="6191"/>
        <item m="1" x="3686"/>
        <item m="1" x="6493"/>
        <item m="1" x="6846"/>
        <item m="1" x="3687"/>
        <item m="1" x="3688"/>
        <item m="1" x="6494"/>
        <item m="1" x="6847"/>
        <item m="1" x="6192"/>
        <item m="1" x="6848"/>
        <item m="1" x="6193"/>
        <item m="1" x="6194"/>
        <item m="1" x="7453"/>
        <item m="1" x="3696"/>
        <item m="1" x="6850"/>
        <item m="1" x="3698"/>
        <item m="1" x="6195"/>
        <item m="1" x="7454"/>
        <item m="1" x="3703"/>
        <item m="1" x="6495"/>
        <item m="1" x="5791"/>
        <item m="1" x="6852"/>
        <item m="1" x="6196"/>
        <item m="1" x="5915"/>
        <item m="1" x="2831"/>
        <item m="1" x="2625"/>
        <item m="1" x="6290"/>
        <item m="1" x="7214"/>
        <item m="1" x="7215"/>
        <item m="1" x="6546"/>
        <item x="1564"/>
        <item m="1" x="5938"/>
        <item m="1" x="7064"/>
        <item m="1" x="6553"/>
        <item m="1" x="6367"/>
        <item m="1" x="5918"/>
        <item x="166"/>
        <item m="1" x="7220"/>
        <item m="1" x="5941"/>
        <item m="1" x="5942"/>
        <item m="1" x="5683"/>
        <item m="1" x="5684"/>
        <item m="1" x="5360"/>
        <item m="1" x="6048"/>
        <item m="1" x="6380"/>
        <item m="1" x="7069"/>
        <item m="1" x="3017"/>
        <item m="1" x="6298"/>
        <item m="1" x="3030"/>
        <item m="1" x="5128"/>
        <item m="1" x="6606"/>
        <item m="1" x="3189"/>
        <item m="1" x="3199"/>
        <item m="1" x="6612"/>
        <item m="1" x="6614"/>
        <item x="450"/>
        <item x="451"/>
        <item x="453"/>
        <item x="454"/>
        <item m="1" x="3220"/>
        <item m="1" x="7581"/>
        <item m="1" x="7087"/>
        <item m="1" x="7089"/>
        <item m="1" x="3255"/>
        <item m="1" x="3256"/>
        <item x="501"/>
        <item m="1" x="6393"/>
        <item m="1" x="3271"/>
        <item m="1" x="7102"/>
        <item m="1" x="3346"/>
        <item m="1" x="3349"/>
        <item m="1" x="5134"/>
        <item m="1" x="5962"/>
        <item m="1" x="3359"/>
        <item m="1" x="6655"/>
        <item m="1" x="5964"/>
        <item m="1" x="5713"/>
        <item m="1" x="5409"/>
        <item m="1" x="7895"/>
        <item m="1" x="6727"/>
        <item m="1" x="5743"/>
        <item m="1" x="6152"/>
        <item m="1" x="5924"/>
        <item m="1" x="5925"/>
        <item m="1" x="2692"/>
        <item m="1" x="2694"/>
        <item m="1" x="3564"/>
        <item m="1" x="6167"/>
        <item m="1" x="6777"/>
        <item m="1" x="7143"/>
        <item m="1" x="6458"/>
        <item m="1" x="7147"/>
        <item m="1" x="7148"/>
        <item m="1" x="7395"/>
        <item m="1" x="7396"/>
        <item m="1" x="7406"/>
        <item x="841"/>
        <item m="1" x="2702"/>
        <item m="1" x="7160"/>
        <item m="1" x="7161"/>
        <item m="1" x="3595"/>
        <item m="1" x="5780"/>
        <item m="1" x="5781"/>
        <item m="1" x="3609"/>
        <item m="1" x="3611"/>
        <item m="1" x="7170"/>
        <item m="1" x="5604"/>
        <item m="1" x="7172"/>
        <item m="1" x="3621"/>
        <item m="1" x="7174"/>
        <item m="1" x="3628"/>
        <item m="1" x="5783"/>
        <item m="1" x="5784"/>
        <item m="1" x="5785"/>
        <item m="1" x="3649"/>
        <item m="1" x="5786"/>
        <item m="1" x="5608"/>
        <item m="1" x="5455"/>
        <item m="1" x="6180"/>
        <item m="1" x="3667"/>
        <item m="1" x="3669"/>
        <item m="1" x="6842"/>
        <item m="1" x="7450"/>
        <item m="1" x="5456"/>
        <item m="1" x="7452"/>
        <item m="1" x="3682"/>
        <item m="1" x="5788"/>
        <item x="937"/>
        <item m="1" x="3691"/>
        <item m="1" x="3692"/>
        <item m="1" x="6849"/>
        <item m="1" x="2946"/>
        <item m="1" x="3697"/>
        <item m="1" x="6851"/>
        <item m="1" x="6853"/>
        <item m="1" x="3707"/>
        <item m="1" x="7455"/>
        <item m="1" x="6197"/>
        <item m="1" x="6854"/>
        <item m="1" x="6198"/>
        <item m="1" x="6199"/>
        <item m="1" x="6200"/>
        <item m="1" x="6496"/>
        <item m="1" x="7456"/>
        <item m="1" x="6201"/>
        <item m="1" x="7457"/>
        <item m="1" x="7458"/>
        <item m="1" x="6497"/>
        <item m="1" x="7459"/>
        <item m="1" x="6202"/>
        <item m="1" x="6203"/>
        <item m="1" x="3713"/>
        <item m="1" x="6343"/>
        <item m="1" x="5792"/>
        <item m="1" x="2712"/>
        <item m="1" x="3714"/>
        <item m="1" x="3715"/>
        <item m="1" x="3716"/>
        <item m="1" x="5460"/>
        <item m="1" x="3718"/>
        <item m="1" x="5157"/>
        <item m="1" x="6204"/>
        <item m="1" x="6855"/>
        <item m="1" x="7461"/>
        <item m="1" x="6205"/>
        <item m="1" x="7185"/>
        <item m="1" x="3725"/>
        <item m="1" x="6856"/>
        <item m="1" x="6206"/>
        <item m="1" x="6345"/>
        <item m="1" x="5997"/>
        <item m="1" x="3727"/>
        <item m="1" x="6857"/>
        <item m="1" x="5998"/>
        <item m="1" x="6209"/>
        <item m="1" x="6859"/>
        <item m="1" x="6860"/>
        <item m="1" x="5613"/>
        <item m="1" x="7186"/>
        <item m="1" x="6498"/>
        <item m="1" x="5999"/>
        <item m="1" x="6862"/>
        <item m="1" x="3734"/>
        <item m="1" x="6863"/>
        <item m="1" x="3735"/>
        <item m="1" x="6864"/>
        <item m="1" x="6001"/>
        <item m="1" x="5793"/>
        <item m="1" x="6878"/>
        <item m="1" x="6002"/>
        <item m="1" x="7462"/>
        <item m="1" x="6346"/>
        <item m="1" x="6210"/>
        <item m="1" x="6211"/>
        <item m="1" x="2786"/>
        <item m="1" x="6936"/>
        <item m="1" x="6535"/>
        <item m="1" x="6023"/>
        <item m="1" x="7620"/>
        <item m="1" x="2843"/>
        <item m="1" x="2848"/>
        <item m="1" x="2854"/>
        <item m="1" x="2855"/>
        <item m="1" x="2875"/>
        <item m="1" x="2885"/>
        <item m="1" x="2895"/>
        <item m="1" x="2936"/>
        <item m="1" x="5943"/>
        <item m="1" x="2954"/>
        <item m="1" x="5359"/>
        <item m="1" x="2976"/>
        <item m="1" x="2978"/>
        <item m="1" x="5362"/>
        <item m="1" x="5121"/>
        <item m="1" x="3020"/>
        <item m="1" x="7672"/>
        <item m="1" x="5064"/>
        <item m="1" x="7673"/>
        <item m="1" x="5372"/>
        <item m="1" x="7687"/>
        <item m="1" x="7688"/>
        <item m="1" x="7689"/>
        <item m="1" x="6386"/>
        <item m="1" x="3207"/>
        <item m="1" x="3208"/>
        <item m="1" x="3210"/>
        <item m="1" x="3238"/>
        <item x="478"/>
        <item m="1" x="6621"/>
        <item m="1" x="6622"/>
        <item m="1" x="6623"/>
        <item m="1" x="7080"/>
        <item m="1" x="7081"/>
        <item m="1" x="7084"/>
        <item m="1" x="7085"/>
        <item m="1" x="7086"/>
        <item m="1" x="7088"/>
        <item m="1" x="7582"/>
        <item m="1" x="7583"/>
        <item m="1" x="7584"/>
        <item m="1" x="7585"/>
        <item m="1" x="7586"/>
        <item m="1" x="7587"/>
        <item m="1" x="7588"/>
        <item m="1" x="7589"/>
        <item m="1" x="7590"/>
        <item m="1" x="7090"/>
        <item m="1" x="7091"/>
        <item m="1" x="7092"/>
        <item m="1" x="7591"/>
        <item m="1" x="7093"/>
        <item m="1" x="7094"/>
        <item m="1" x="7095"/>
        <item m="1" x="7096"/>
        <item m="1" x="7097"/>
        <item m="1" x="7098"/>
        <item m="1" x="6624"/>
        <item m="1" x="6625"/>
        <item m="1" x="6626"/>
        <item m="1" x="6627"/>
        <item m="1" x="6628"/>
        <item m="1" x="6629"/>
        <item m="1" x="6630"/>
        <item m="1" x="7100"/>
        <item m="1" x="3270"/>
        <item m="1" x="5133"/>
        <item m="1" x="6637"/>
        <item m="1" x="3297"/>
        <item m="1" x="3344"/>
        <item m="1" x="3354"/>
        <item m="1" x="7279"/>
        <item m="1" x="5855"/>
        <item m="1" x="7748"/>
        <item m="1" x="7750"/>
        <item m="1" x="5965"/>
        <item m="1" x="7283"/>
        <item m="1" x="3399"/>
        <item m="1" x="3411"/>
        <item m="1" x="3412"/>
        <item m="1" x="3413"/>
        <item m="1" x="3414"/>
        <item m="1" x="3415"/>
        <item m="1" x="6734"/>
        <item m="1" x="6806"/>
        <item m="1" x="3622"/>
        <item m="1" x="3627"/>
        <item m="1" x="3631"/>
        <item m="1" x="3632"/>
        <item m="1" x="3633"/>
        <item m="1" x="3637"/>
        <item m="1" x="6827"/>
        <item m="1" x="5152"/>
        <item m="1" x="3641"/>
        <item m="1" x="3642"/>
        <item m="1" x="6828"/>
        <item m="1" x="3644"/>
        <item m="1" x="5154"/>
        <item m="1" x="3647"/>
        <item m="1" x="3648"/>
        <item m="1" x="5155"/>
        <item m="1" x="5075"/>
        <item m="1" x="3656"/>
        <item m="1" x="3658"/>
        <item m="1" x="3659"/>
        <item m="1" x="3661"/>
        <item m="1" x="3663"/>
        <item m="1" x="3666"/>
        <item m="1" x="3671"/>
        <item m="1" x="3674"/>
        <item m="1" x="5609"/>
        <item m="1" x="3676"/>
        <item m="1" x="3677"/>
        <item m="1" x="3678"/>
        <item m="1" x="5611"/>
        <item m="1" x="3681"/>
        <item m="1" x="3683"/>
        <item m="1" x="3685"/>
        <item m="1" x="3689"/>
        <item m="1" x="5790"/>
        <item m="1" x="3690"/>
        <item m="1" x="3693"/>
        <item m="1" x="3694"/>
        <item m="1" x="3702"/>
        <item m="1" x="3709"/>
        <item m="1" x="5459"/>
        <item m="1" x="3717"/>
        <item m="1" x="7460"/>
        <item m="1" x="2713"/>
        <item m="1" x="5461"/>
        <item m="1" x="6344"/>
        <item m="1" x="3720"/>
        <item m="1" x="3721"/>
        <item m="1" x="3722"/>
        <item m="1" x="3726"/>
        <item m="1" x="6207"/>
        <item m="1" x="5462"/>
        <item m="1" x="3729"/>
        <item m="1" x="3730"/>
        <item m="1" x="3731"/>
        <item m="1" x="6861"/>
        <item m="1" x="7463"/>
        <item m="1" x="6499"/>
        <item m="1" x="3738"/>
        <item m="1" x="6899"/>
        <item m="1" x="6003"/>
        <item m="1" x="6004"/>
        <item m="1" x="6005"/>
        <item m="1" x="6212"/>
        <item m="1" x="3739"/>
        <item m="1" x="6347"/>
        <item m="1" x="5794"/>
        <item m="1" x="6006"/>
        <item m="1" x="6929"/>
        <item m="1" x="6348"/>
        <item m="1" x="6213"/>
        <item m="1" x="3742"/>
        <item m="1" x="6214"/>
        <item m="1" x="3743"/>
        <item m="1" x="6215"/>
        <item m="1" x="6950"/>
        <item m="1" x="3744"/>
        <item m="1" x="6501"/>
        <item m="1" x="6007"/>
        <item m="1" x="5930"/>
        <item m="1" x="7000"/>
        <item m="1" x="6217"/>
        <item m="1" x="6008"/>
        <item m="1" x="6218"/>
        <item m="1" x="6502"/>
        <item m="1" x="6219"/>
        <item m="1" x="6503"/>
        <item m="1" x="5158"/>
        <item m="1" x="6220"/>
        <item m="1" x="5931"/>
        <item m="1" x="6504"/>
        <item m="1" x="7003"/>
        <item m="1" x="6017"/>
        <item m="1" x="7051"/>
        <item m="1" x="5341"/>
        <item m="1" x="2806"/>
        <item m="1" x="2846"/>
        <item m="1" x="5053"/>
        <item m="1" x="6541"/>
        <item m="1" x="7058"/>
        <item m="1" x="2627"/>
        <item x="158"/>
        <item m="1" x="2631"/>
        <item m="1" x="2923"/>
        <item m="1" x="6369"/>
        <item m="1" x="2928"/>
        <item m="1" x="2937"/>
        <item x="194"/>
        <item m="1" x="2950"/>
        <item m="1" x="6372"/>
        <item m="1" x="5356"/>
        <item m="1" x="2993"/>
        <item x="240"/>
        <item m="1" x="7663"/>
        <item m="1" x="6578"/>
        <item m="1" x="3019"/>
        <item m="1" x="3039"/>
        <item m="1" x="5063"/>
        <item x="287"/>
        <item m="1" x="3076"/>
        <item x="332"/>
        <item m="1" x="5130"/>
        <item m="1" x="3111"/>
        <item m="1" x="3117"/>
        <item m="1" x="3127"/>
        <item m="1" x="6072"/>
        <item m="1" x="3144"/>
        <item m="1" x="3148"/>
        <item m="1" x="5386"/>
        <item m="1" x="5387"/>
        <item m="1" x="2649"/>
        <item m="1" x="3177"/>
        <item m="1" x="5697"/>
        <item m="1" x="6076"/>
        <item m="1" x="6077"/>
        <item m="1" x="6078"/>
        <item m="1" x="3185"/>
        <item m="1" x="2666"/>
        <item m="1" x="3196"/>
        <item x="441"/>
        <item m="1" x="5393"/>
        <item m="1" x="5572"/>
        <item x="459"/>
        <item m="1" x="5573"/>
        <item m="1" x="7710"/>
        <item m="1" x="3239"/>
        <item m="1" x="7099"/>
        <item m="1" x="5700"/>
        <item m="1" x="5576"/>
        <item m="1" x="3272"/>
        <item m="1" x="3277"/>
        <item m="1" x="6082"/>
        <item m="1" x="5577"/>
        <item m="1" x="6084"/>
        <item m="1" x="6093"/>
        <item m="1" x="7359"/>
        <item m="1" x="7360"/>
        <item m="1" x="7364"/>
        <item m="1" x="7365"/>
        <item m="1" x="3526"/>
        <item m="1" x="5436"/>
        <item m="1" x="7141"/>
        <item m="1" x="5753"/>
        <item m="1" x="6776"/>
        <item m="1" x="5755"/>
        <item m="1" x="7145"/>
        <item m="1" x="7151"/>
        <item m="1" x="6464"/>
        <item m="1" x="6465"/>
        <item m="1" x="7163"/>
        <item m="1" x="7165"/>
        <item m="1" x="7167"/>
        <item m="1" x="7169"/>
        <item m="1" x="5445"/>
        <item m="1" x="5151"/>
        <item m="1" x="3630"/>
        <item m="1" x="3635"/>
        <item m="1" x="3636"/>
        <item m="1" x="7177"/>
        <item m="1" x="3643"/>
        <item m="1" x="3651"/>
        <item m="1" x="3660"/>
        <item m="1" x="6488"/>
        <item m="1" x="3662"/>
        <item m="1" x="5580"/>
        <item m="1" x="5610"/>
        <item m="1" x="5789"/>
        <item m="1" x="3699"/>
        <item m="1" x="3701"/>
        <item m="1" x="3705"/>
        <item m="1" x="3711"/>
        <item m="1" x="5612"/>
        <item m="1" x="6858"/>
        <item m="1" x="3732"/>
        <item m="1" x="6865"/>
        <item m="1" x="6866"/>
        <item m="1" x="6867"/>
        <item m="1" x="6868"/>
        <item m="1" x="6869"/>
        <item m="1" x="6870"/>
        <item m="1" x="6871"/>
        <item m="1" x="6872"/>
        <item m="1" x="6873"/>
        <item m="1" x="6874"/>
        <item m="1" x="6875"/>
        <item m="1" x="6876"/>
        <item m="1" x="6877"/>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7464"/>
        <item m="1" x="6930"/>
        <item m="1" x="6931"/>
        <item m="1" x="6932"/>
        <item m="1" x="6933"/>
        <item m="1" x="6934"/>
        <item m="1" x="6935"/>
        <item m="1" x="6937"/>
        <item m="1" x="6938"/>
        <item m="1" x="6939"/>
        <item m="1" x="6940"/>
        <item m="1" x="6941"/>
        <item m="1" x="6942"/>
        <item m="1" x="6943"/>
        <item m="1" x="6944"/>
        <item m="1" x="6945"/>
        <item m="1" x="6946"/>
        <item m="1" x="6947"/>
        <item m="1" x="6948"/>
        <item m="1" x="6949"/>
        <item m="1" x="6951"/>
        <item m="1" x="6952"/>
        <item m="1" x="6953"/>
        <item m="1" x="6954"/>
        <item m="1" x="6955"/>
        <item m="1" x="6956"/>
        <item x="1343"/>
        <item m="1" x="6957"/>
        <item m="1" x="6958"/>
        <item m="1" x="6959"/>
        <item m="1" x="6960"/>
        <item m="1" x="6961"/>
        <item m="1" x="6962"/>
        <item m="1" x="6963"/>
        <item m="1" x="6964"/>
        <item m="1" x="6965"/>
        <item m="1" x="6966"/>
        <item m="1" x="6967"/>
        <item m="1" x="6968"/>
        <item m="1" x="6969"/>
        <item m="1" x="6216"/>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2717"/>
        <item m="1" x="2718"/>
        <item m="1" x="6994"/>
        <item m="1" x="6995"/>
        <item m="1" x="6996"/>
        <item m="1" x="6997"/>
        <item m="1" x="6998"/>
        <item m="1" x="6999"/>
        <item m="1" x="7001"/>
        <item m="1" x="7002"/>
        <item m="1" x="3745"/>
        <item m="1" x="3746"/>
        <item m="1" x="3747"/>
        <item m="1" x="5470"/>
        <item m="1" x="5471"/>
        <item m="1" x="7465"/>
        <item m="1" x="7466"/>
        <item m="1" x="5932"/>
        <item m="1" x="3748"/>
        <item m="1" x="7467"/>
        <item m="1" x="5795"/>
        <item m="1" x="5796"/>
        <item m="1" x="5078"/>
        <item m="1" x="7468"/>
        <item m="1" x="7469"/>
        <item m="1" x="7470"/>
        <item m="1" x="7471"/>
        <item m="1" x="7472"/>
        <item m="1" x="7473"/>
        <item m="1" x="7474"/>
        <item m="1" x="7475"/>
        <item m="1" x="7476"/>
        <item m="1" x="7477"/>
        <item m="1" x="7478"/>
        <item m="1" x="7479"/>
        <item m="1" x="7480"/>
        <item m="1" x="7481"/>
        <item m="1" x="3750"/>
        <item m="1" x="7482"/>
        <item m="1" x="5797"/>
        <item m="1" x="7483"/>
        <item m="1" x="7484"/>
        <item m="1" x="7485"/>
        <item m="1" x="7486"/>
        <item m="1" x="7487"/>
        <item m="1" x="3751"/>
        <item m="1" x="3752"/>
        <item m="1" x="7488"/>
        <item m="1" x="7489"/>
        <item m="1" x="7490"/>
        <item m="1" x="7491"/>
        <item m="1" x="7492"/>
        <item m="1" x="7493"/>
        <item m="1" x="7494"/>
        <item m="1" x="7495"/>
        <item m="1" x="7496"/>
        <item m="1" x="7497"/>
        <item m="1" x="7498"/>
        <item m="1" x="7499"/>
        <item m="1" x="7500"/>
        <item m="1" x="7501"/>
        <item m="1" x="7502"/>
        <item m="1" x="7503"/>
        <item m="1" x="7504"/>
        <item m="1" x="7505"/>
        <item m="1" x="3753"/>
        <item m="1" x="7187"/>
        <item m="1" x="6221"/>
        <item m="1" x="5798"/>
        <item m="1" x="7010"/>
        <item m="1" x="3756"/>
        <item m="1" x="5799"/>
        <item m="1" x="7011"/>
        <item m="1" x="6223"/>
        <item m="1" x="6505"/>
        <item m="1" x="6506"/>
        <item m="1" x="7188"/>
        <item m="1" x="7506"/>
        <item m="1" x="7507"/>
        <item m="1" x="7508"/>
        <item m="1" x="7509"/>
        <item m="1" x="7510"/>
        <item m="1" x="7511"/>
        <item m="1" x="7512"/>
        <item m="1" x="7513"/>
        <item m="1" x="5800"/>
        <item m="1" x="5801"/>
        <item m="1" x="5802"/>
        <item m="1" x="6224"/>
        <item m="1" x="3760"/>
        <item m="1" x="7514"/>
        <item m="1" x="7515"/>
        <item m="1" x="7516"/>
        <item m="1" x="7517"/>
        <item m="1" x="7518"/>
        <item m="1" x="7519"/>
        <item m="1" x="7520"/>
        <item m="1" x="5803"/>
        <item m="1" x="7521"/>
        <item m="1" x="7522"/>
        <item m="1" x="7523"/>
        <item m="1" x="7524"/>
        <item m="1" x="7525"/>
        <item m="1" x="7526"/>
        <item m="1" x="7527"/>
        <item m="1" x="7528"/>
        <item m="1" x="7529"/>
        <item m="1" x="7530"/>
        <item m="1" x="7531"/>
        <item m="1" x="7532"/>
        <item m="1" x="3763"/>
        <item m="1" x="3765"/>
        <item m="1" x="5804"/>
        <item m="1" x="5805"/>
        <item m="1" x="5806"/>
        <item m="1" x="5807"/>
        <item m="1" x="6225"/>
        <item m="1" x="3768"/>
        <item m="1" x="7012"/>
        <item m="1" x="2721"/>
        <item m="1" x="6226"/>
        <item m="1" x="3772"/>
        <item m="1" x="7533"/>
        <item m="1" x="7013"/>
        <item m="1" x="7014"/>
        <item m="1" x="3774"/>
        <item m="1" x="7534"/>
        <item m="1" x="6349"/>
        <item m="1" x="5808"/>
        <item m="1" x="7015"/>
        <item x="1016"/>
        <item m="1" x="7016"/>
        <item m="1" x="5933"/>
        <item m="1" x="7017"/>
        <item m="1" x="3778"/>
        <item m="1" x="6507"/>
        <item m="1" x="5079"/>
        <item m="1" x="7019"/>
        <item m="1" x="3779"/>
        <item m="1" x="5810"/>
        <item m="1" x="3780"/>
        <item m="1" x="6508"/>
        <item m="1" x="6229"/>
        <item m="1" x="6509"/>
        <item m="1" x="7535"/>
        <item m="1" x="6510"/>
        <item m="1" x="5811"/>
        <item m="1" x="5812"/>
        <item m="1" x="3785"/>
        <item m="1" x="6511"/>
        <item m="1" x="5813"/>
        <item m="1" x="7020"/>
        <item m="1" x="7021"/>
        <item m="1" x="3786"/>
        <item m="1" x="3787"/>
        <item m="1" x="6230"/>
        <item m="1" x="3790"/>
        <item m="1" x="7022"/>
        <item m="1" x="6231"/>
        <item m="1" x="3794"/>
        <item m="1" x="3795"/>
        <item m="1" x="3796"/>
        <item m="1" x="7189"/>
        <item m="1" x="5814"/>
        <item m="1" x="6232"/>
        <item m="1" x="5815"/>
        <item m="1" x="7190"/>
        <item m="1" x="5816"/>
        <item m="1" x="3799"/>
        <item m="1" x="5817"/>
        <item m="1" x="5818"/>
        <item m="1" x="5819"/>
        <item m="1" x="5820"/>
        <item m="1" x="5821"/>
        <item m="1" x="5822"/>
        <item m="1" x="5823"/>
        <item m="1" x="5824"/>
        <item m="1" x="7023"/>
        <item m="1" x="7024"/>
        <item m="1" x="5825"/>
        <item m="1" x="7539"/>
        <item m="1" x="7540"/>
        <item m="1" x="5826"/>
        <item m="1" x="6350"/>
        <item m="1" x="7541"/>
        <item m="1" x="5827"/>
        <item m="1" x="3802"/>
        <item m="1" x="7191"/>
        <item m="1" x="6513"/>
        <item m="1" x="3804"/>
        <item m="1" x="3805"/>
        <item m="1" x="5828"/>
        <item m="1" x="7025"/>
        <item x="1046"/>
        <item m="1" x="5829"/>
        <item x="1048"/>
        <item m="1" x="5830"/>
        <item m="1" x="5831"/>
        <item x="1051"/>
        <item m="1" x="5832"/>
        <item m="1" x="6351"/>
        <item m="1" x="6235"/>
        <item m="1" x="5833"/>
        <item m="1" x="7192"/>
        <item m="1" x="5834"/>
        <item m="1" x="5835"/>
        <item m="1" x="5836"/>
        <item m="1" x="6352"/>
        <item m="1" x="7544"/>
        <item m="1" x="3811"/>
        <item m="1" x="3812"/>
        <item m="1" x="3813"/>
        <item m="1" x="5838"/>
        <item m="1" x="3816"/>
        <item m="1" x="3817"/>
        <item m="1" x="7545"/>
        <item m="1" x="6237"/>
        <item m="1" x="7546"/>
        <item m="1" x="3820"/>
        <item m="1" x="6239"/>
        <item m="1" x="7026"/>
        <item x="1063"/>
        <item x="1064"/>
        <item m="1" x="6241"/>
        <item m="1" x="5159"/>
        <item m="1" x="7027"/>
        <item m="1" x="3821"/>
        <item m="1" x="6353"/>
        <item m="1" x="5616"/>
        <item m="1" x="5840"/>
        <item m="1" x="6534"/>
        <item m="1" x="5559"/>
        <item m="1" x="5672"/>
        <item m="1" x="6033"/>
        <item m="1" x="6037"/>
        <item m="1" x="6039"/>
        <item m="1" x="7061"/>
        <item m="1" x="6555"/>
        <item m="1" x="2921"/>
        <item m="1" x="6371"/>
        <item m="1" x="5685"/>
        <item m="1" x="6064"/>
        <item m="1" x="5689"/>
        <item m="1" x="5690"/>
        <item m="1" x="3108"/>
        <item m="1" x="7695"/>
        <item m="1" x="6617"/>
        <item m="1" x="3219"/>
        <item m="1" x="3243"/>
        <item m="1" x="7266"/>
        <item m="1" x="7267"/>
        <item m="1" x="7268"/>
        <item m="1" x="7269"/>
        <item m="1" x="6083"/>
        <item m="1" x="7106"/>
        <item m="1" x="7107"/>
        <item m="1" x="5069"/>
        <item m="1" x="5582"/>
        <item m="1" x="5588"/>
        <item m="1" x="6176"/>
        <item m="1" x="7004"/>
        <item m="1" x="7005"/>
        <item m="1" x="7006"/>
        <item m="1" x="7007"/>
        <item m="1" x="7008"/>
        <item m="1" x="7009"/>
        <item m="1" x="3766"/>
        <item m="1" x="5809"/>
        <item m="1" x="7018"/>
        <item m="1" x="7536"/>
        <item m="1" x="7537"/>
        <item m="1" x="6512"/>
        <item m="1" x="7538"/>
        <item m="1" x="7542"/>
        <item m="1" x="7543"/>
        <item m="1" x="5837"/>
        <item m="1" x="3814"/>
        <item m="1" x="6242"/>
        <item m="1" x="5839"/>
        <item m="1" x="7194"/>
        <item m="1" x="7195"/>
        <item m="1" x="5841"/>
        <item m="1" x="5842"/>
        <item m="1" x="3298"/>
        <item m="1" x="3822"/>
        <item m="1" x="6243"/>
        <item m="1" x="7196"/>
        <item m="1" x="5617"/>
        <item m="1" x="3824"/>
        <item m="1" x="7028"/>
        <item m="1" x="7547"/>
        <item m="1" x="7029"/>
        <item m="1" x="3826"/>
        <item m="1" x="6244"/>
        <item m="1" x="5843"/>
        <item m="1" x="5844"/>
        <item m="1" x="3828"/>
        <item m="1" x="3829"/>
        <item m="1" x="5618"/>
        <item m="1" x="6514"/>
        <item m="1" x="6245"/>
        <item m="1" x="6354"/>
        <item m="1" x="5845"/>
        <item m="1" x="5619"/>
        <item m="1" x="5846"/>
        <item m="1" x="5161"/>
        <item m="1" x="3836"/>
        <item m="1" x="6515"/>
        <item m="1" x="3837"/>
        <item m="1" x="6355"/>
        <item m="1" x="5847"/>
        <item m="1" x="7548"/>
        <item m="1" x="6247"/>
        <item m="1" x="5620"/>
        <item m="1" x="3839"/>
        <item m="1" x="6248"/>
        <item m="1" x="5848"/>
        <item m="1" x="7030"/>
        <item m="1" x="5621"/>
        <item m="1" x="6249"/>
        <item m="1" x="7031"/>
        <item m="1" x="5340"/>
        <item m="1" x="2792"/>
        <item m="1" x="5558"/>
        <item m="1" x="5343"/>
        <item m="1" x="2811"/>
        <item m="1" x="2819"/>
        <item m="1" x="5674"/>
        <item m="1" x="6540"/>
        <item m="1" x="2852"/>
        <item m="1" x="2856"/>
        <item m="1" x="7057"/>
        <item m="1" x="7060"/>
        <item m="1" x="2922"/>
        <item m="1" x="5939"/>
        <item m="1" x="2938"/>
        <item m="1" x="6561"/>
        <item m="1" x="2949"/>
        <item m="1" x="5363"/>
        <item m="1" x="2987"/>
        <item m="1" x="2996"/>
        <item m="1" x="5365"/>
        <item m="1" x="6379"/>
        <item m="1" x="3014"/>
        <item m="1" x="3016"/>
        <item m="1" x="3021"/>
        <item x="647"/>
        <item m="1" x="3025"/>
        <item m="1" x="5368"/>
        <item m="1" x="6582"/>
        <item m="1" x="3041"/>
        <item m="1" x="7240"/>
        <item m="1" x="3056"/>
        <item m="1" x="3071"/>
        <item m="1" x="3075"/>
        <item m="1" x="7245"/>
        <item m="1" x="7246"/>
        <item m="1" x="7247"/>
        <item m="1" x="5378"/>
        <item m="1" x="3152"/>
        <item m="1" x="3179"/>
        <item m="1" x="6607"/>
        <item m="1" x="3183"/>
        <item x="422"/>
        <item x="425"/>
        <item x="432"/>
        <item m="1" x="5571"/>
        <item m="1" x="3205"/>
        <item m="1" x="7257"/>
        <item m="1" x="3212"/>
        <item m="1" x="3235"/>
        <item m="1" x="6632"/>
        <item m="1" x="6636"/>
        <item m="1" x="3266"/>
        <item m="1" x="3267"/>
        <item m="1" x="7592"/>
        <item m="1" x="7593"/>
        <item m="1" x="7594"/>
        <item m="1" x="7595"/>
        <item m="1" x="6409"/>
        <item m="1" x="7596"/>
        <item m="1" x="3339"/>
        <item m="1" x="5579"/>
        <item m="1" x="3345"/>
        <item m="1" x="3373"/>
        <item m="1" x="3375"/>
        <item m="1" x="3376"/>
        <item m="1" x="7109"/>
        <item m="1" x="6089"/>
        <item m="1" x="3384"/>
        <item m="1" x="7285"/>
        <item m="1" x="6675"/>
        <item m="1" x="7111"/>
        <item m="1" x="7112"/>
        <item m="1" x="7113"/>
        <item m="1" x="3419"/>
        <item m="1" x="6689"/>
        <item m="1" x="5412"/>
        <item m="1" x="2683"/>
        <item m="1" x="5587"/>
        <item m="1" x="6710"/>
        <item m="1" x="5415"/>
        <item m="1" x="5416"/>
        <item m="1" x="5419"/>
        <item m="1" x="6135"/>
        <item m="1" x="3513"/>
        <item m="1" x="7136"/>
        <item m="1" x="3523"/>
        <item m="1" x="3527"/>
        <item m="1" x="3550"/>
        <item m="1" x="5990"/>
        <item m="1" x="6775"/>
        <item m="1" x="5438"/>
        <item m="1" x="6778"/>
        <item m="1" x="7378"/>
        <item m="1" x="6779"/>
        <item m="1" x="7144"/>
        <item m="1" x="3589"/>
        <item m="1" x="7168"/>
        <item m="1" x="5453"/>
        <item m="1" x="3755"/>
        <item m="1" x="2719"/>
        <item m="1" x="3757"/>
        <item m="1" x="3758"/>
        <item m="1" x="3759"/>
        <item m="1" x="3761"/>
        <item m="1" x="2720"/>
        <item m="1" x="3762"/>
        <item m="1" x="3764"/>
        <item m="1" x="3769"/>
        <item m="1" x="3771"/>
        <item x="1015"/>
        <item m="1" x="3775"/>
        <item m="1" x="3776"/>
        <item m="1" x="3781"/>
        <item x="1022"/>
        <item m="1" x="3784"/>
        <item m="1" x="3788"/>
        <item m="1" x="3792"/>
        <item m="1" x="3797"/>
        <item m="1" x="3798"/>
        <item x="1041"/>
        <item m="1" x="3803"/>
        <item x="1045"/>
        <item m="1" x="3807"/>
        <item x="1050"/>
        <item m="1" x="3810"/>
        <item m="1" x="3815"/>
        <item m="1" x="3818"/>
        <item m="1" x="3819"/>
        <item m="1" x="2727"/>
        <item x="1069"/>
        <item m="1" x="5080"/>
        <item m="1" x="5081"/>
        <item m="1" x="3823"/>
        <item m="1" x="3825"/>
        <item m="1" x="3827"/>
        <item m="1" x="3830"/>
        <item m="1" x="3831"/>
        <item m="1" x="3832"/>
        <item m="1" x="3834"/>
        <item m="1" x="3835"/>
        <item m="1" x="3838"/>
        <item x="1092"/>
        <item m="1" x="2728"/>
        <item m="1" x="3841"/>
        <item m="1" x="6250"/>
        <item m="1" x="3842"/>
        <item m="1" x="5849"/>
        <item m="1" x="3844"/>
        <item m="1" x="5622"/>
        <item m="1" x="3845"/>
        <item m="1" x="3846"/>
        <item m="1" x="3847"/>
        <item m="1" x="3848"/>
        <item m="1" x="5623"/>
        <item m="1" x="5850"/>
        <item m="1" x="3850"/>
        <item m="1" x="6251"/>
        <item m="1" x="3851"/>
        <item m="1" x="6516"/>
        <item m="1" x="3852"/>
        <item m="1" x="6252"/>
        <item m="1" x="5624"/>
        <item m="1" x="6253"/>
        <item m="1" x="3853"/>
        <item m="1" x="5625"/>
        <item m="1" x="5626"/>
        <item m="1" x="3854"/>
        <item m="1" x="5851"/>
        <item m="1" x="3855"/>
        <item m="1" x="3856"/>
        <item m="1" x="3857"/>
        <item m="1" x="6254"/>
        <item m="1" x="3859"/>
        <item m="1" x="3860"/>
        <item m="1" x="7032"/>
        <item m="1" x="3861"/>
        <item m="1" x="3865"/>
        <item m="1" x="5627"/>
        <item m="1" x="5475"/>
        <item m="1" x="3866"/>
        <item m="1" x="5476"/>
        <item m="1" x="5628"/>
        <item m="1" x="5629"/>
        <item m="1" x="3868"/>
        <item m="1" x="3869"/>
        <item m="1" x="7549"/>
        <item m="1" x="3870"/>
        <item m="1" x="3872"/>
        <item m="1" x="5630"/>
        <item m="1" x="5477"/>
        <item m="1" x="3874"/>
        <item m="1" x="3875"/>
        <item m="1" x="3876"/>
        <item m="1" x="3877"/>
        <item m="1" x="3878"/>
        <item m="1" x="3880"/>
        <item m="1" x="5478"/>
        <item m="1" x="3881"/>
        <item m="1" x="5479"/>
        <item m="1" x="3882"/>
        <item m="1" x="3883"/>
        <item m="1" x="5480"/>
        <item m="1" x="5481"/>
        <item m="1" x="5631"/>
        <item m="1" x="6255"/>
        <item m="1" x="5632"/>
        <item m="1" x="5482"/>
        <item m="1" x="5483"/>
        <item m="1" x="5852"/>
        <item m="1" x="5484"/>
        <item m="1" x="3888"/>
        <item m="1" x="3890"/>
        <item m="1" x="6256"/>
        <item m="1" x="5633"/>
        <item m="1" x="3891"/>
        <item m="1" x="3893"/>
        <item m="1" x="7033"/>
        <item m="1" x="5485"/>
        <item m="1" x="7034"/>
        <item m="1" x="5634"/>
        <item m="1" x="7035"/>
        <item m="1" x="3894"/>
        <item m="1" x="5486"/>
        <item m="1" x="6257"/>
        <item m="1" x="7036"/>
        <item m="1" x="5487"/>
        <item m="1" x="5162"/>
        <item m="1" x="5488"/>
        <item m="1" x="5853"/>
        <item m="1" x="5635"/>
        <item m="1" x="5489"/>
        <item m="1" x="6259"/>
        <item m="1" x="5490"/>
        <item m="1" x="5636"/>
        <item m="1" x="6356"/>
        <item m="1" x="5491"/>
        <item m="1" x="3899"/>
        <item m="1" x="3900"/>
        <item m="1" x="3901"/>
        <item m="1" x="5492"/>
        <item m="1" x="5637"/>
        <item m="1" x="5163"/>
        <item m="1" x="5638"/>
        <item m="1" x="7551"/>
        <item m="1" x="5639"/>
        <item m="1" x="5640"/>
        <item m="1" x="5641"/>
        <item m="1" x="3906"/>
        <item m="1" x="5493"/>
        <item m="1" x="5642"/>
        <item m="1" x="7552"/>
        <item m="1" x="5643"/>
        <item m="1" x="5164"/>
        <item m="1" x="3910"/>
        <item m="1" x="5165"/>
        <item m="1" x="5166"/>
        <item m="1" x="3913"/>
        <item m="1" x="5494"/>
        <item m="1" x="3914"/>
        <item m="1" x="5167"/>
        <item m="1" x="5644"/>
        <item m="1" x="5495"/>
        <item m="1" x="7553"/>
        <item m="1" x="5497"/>
        <item m="1" x="3919"/>
        <item m="1" x="5645"/>
        <item m="1" x="5646"/>
        <item m="1" x="5498"/>
        <item m="1" x="3931"/>
        <item m="1" x="5648"/>
        <item m="1" x="7554"/>
        <item m="1" x="7197"/>
        <item m="1" x="3933"/>
        <item m="1" x="5649"/>
        <item m="1" x="5499"/>
        <item m="1" x="5500"/>
        <item m="1" x="7556"/>
        <item m="1" x="7557"/>
        <item m="1" x="3937"/>
        <item m="1" x="5650"/>
        <item m="1" x="7558"/>
        <item m="1" x="5170"/>
        <item m="1" x="5171"/>
        <item m="1" x="7611"/>
        <item m="1" x="5502"/>
        <item m="1" x="5172"/>
        <item m="1" x="2823"/>
        <item m="1" x="2828"/>
        <item m="1" x="6024"/>
        <item m="1" x="5561"/>
        <item m="1" x="6042"/>
        <item m="1" x="5563"/>
        <item m="1" x="5358"/>
        <item m="1" x="2981"/>
        <item m="1" x="5691"/>
        <item m="1" x="6600"/>
        <item m="1" x="6601"/>
        <item m="1" x="6602"/>
        <item m="1" x="5132"/>
        <item m="1" x="5961"/>
        <item m="1" x="3365"/>
        <item m="1" x="3552"/>
        <item m="1" x="3619"/>
        <item m="1" x="6258"/>
        <item m="1" x="7550"/>
        <item m="1" x="6260"/>
        <item m="1" x="3904"/>
        <item m="1" x="3907"/>
        <item m="1" x="5854"/>
        <item m="1" x="3912"/>
        <item m="1" x="6261"/>
        <item m="1" x="6262"/>
        <item m="1" x="3918"/>
        <item m="1" x="3926"/>
        <item m="1" x="6517"/>
        <item m="1" x="5168"/>
        <item m="1" x="7555"/>
        <item m="1" x="6263"/>
        <item m="1" x="3935"/>
        <item m="1" x="5651"/>
        <item m="1" x="5501"/>
        <item m="1" x="7559"/>
        <item m="1" x="7037"/>
        <item m="1" x="7038"/>
        <item m="1" x="5173"/>
        <item m="1" x="7039"/>
        <item m="1" x="5174"/>
        <item m="1" x="5503"/>
        <item m="1" x="5504"/>
        <item m="1" x="5652"/>
        <item m="1" x="5175"/>
        <item m="1" x="5856"/>
        <item m="1" x="5505"/>
        <item m="1" x="5506"/>
        <item m="1" x="6265"/>
        <item m="1" x="3954"/>
        <item m="1" x="5508"/>
        <item m="1" x="5509"/>
        <item m="1" x="6266"/>
        <item m="1" x="3960"/>
        <item m="1" x="5511"/>
        <item m="1" x="5512"/>
        <item m="1" x="5653"/>
        <item m="1" x="6267"/>
        <item m="1" x="7198"/>
        <item m="1" x="6268"/>
        <item m="1" x="5176"/>
        <item m="1" x="6269"/>
        <item m="1" x="7199"/>
        <item m="1" x="5177"/>
        <item m="1" x="5513"/>
        <item m="1" x="5654"/>
        <item m="1" x="3968"/>
        <item m="1" x="6518"/>
        <item m="1" x="5859"/>
        <item m="1" x="5179"/>
        <item m="1" x="5514"/>
        <item m="1" x="5180"/>
        <item m="1" x="7200"/>
        <item m="1" x="5181"/>
        <item m="1" x="5083"/>
        <item m="1" x="5182"/>
        <item m="1" x="6016"/>
        <item m="1" x="2809"/>
        <item m="1" x="2812"/>
        <item x="40"/>
        <item x="43"/>
        <item x="45"/>
        <item x="46"/>
        <item m="1" x="2826"/>
        <item m="1" x="2830"/>
        <item m="1" x="2832"/>
        <item x="70"/>
        <item m="1" x="2860"/>
        <item x="102"/>
        <item m="1" x="6035"/>
        <item m="1" x="2924"/>
        <item x="178"/>
        <item m="1" x="2942"/>
        <item m="1" x="6044"/>
        <item m="1" x="2994"/>
        <item m="1" x="3051"/>
        <item x="300"/>
        <item m="1" x="6590"/>
        <item x="338"/>
        <item m="1" x="3092"/>
        <item m="1" x="5692"/>
        <item m="1" x="5131"/>
        <item m="1" x="6074"/>
        <item m="1" x="6075"/>
        <item m="1" x="5956"/>
        <item m="1" x="5694"/>
        <item m="1" x="3139"/>
        <item m="1" x="5391"/>
        <item m="1" x="7079"/>
        <item m="1" x="3217"/>
        <item m="1" x="3230"/>
        <item m="1" x="3254"/>
        <item m="1" x="5396"/>
        <item m="1" x="7104"/>
        <item m="1" x="5704"/>
        <item m="1" x="3368"/>
        <item m="1" x="3381"/>
        <item m="1" x="3394"/>
        <item m="1" x="5583"/>
        <item m="1" x="3499"/>
        <item m="1" x="6437"/>
        <item m="1" x="3503"/>
        <item m="1" x="6459"/>
        <item m="1" x="6460"/>
        <item m="1" x="3578"/>
        <item m="1" x="6175"/>
        <item m="1" x="7173"/>
        <item m="1" x="3634"/>
        <item m="1" x="5153"/>
        <item m="1" x="7181"/>
        <item m="1" x="5156"/>
        <item m="1" x="3695"/>
        <item m="1" x="6233"/>
        <item m="1" x="6234"/>
        <item m="1" x="7193"/>
        <item m="1" x="6236"/>
        <item m="1" x="6238"/>
        <item x="1067"/>
        <item m="1" x="5472"/>
        <item m="1" x="5473"/>
        <item m="1" x="5474"/>
        <item m="1" x="5160"/>
        <item x="1073"/>
        <item x="1078"/>
        <item x="1079"/>
        <item x="1080"/>
        <item x="1083"/>
        <item m="1" x="3833"/>
        <item m="1" x="6246"/>
        <item m="1" x="3849"/>
        <item m="1" x="3863"/>
        <item m="1" x="3864"/>
        <item m="1" x="3867"/>
        <item m="1" x="3871"/>
        <item m="1" x="3873"/>
        <item m="1" x="3885"/>
        <item m="1" x="3886"/>
        <item m="1" x="3887"/>
        <item m="1" x="3889"/>
        <item m="1" x="3892"/>
        <item m="1" x="3898"/>
        <item m="1" x="3908"/>
        <item m="1" x="3915"/>
        <item m="1" x="3916"/>
        <item m="1" x="3924"/>
        <item m="1" x="3929"/>
        <item m="1" x="3932"/>
        <item m="1" x="3934"/>
        <item m="1" x="5169"/>
        <item m="1" x="6264"/>
        <item m="1" x="3956"/>
        <item m="1" x="3957"/>
        <item m="1" x="3959"/>
        <item m="1" x="5515"/>
        <item m="1" x="5183"/>
        <item m="1" x="5084"/>
        <item m="1" x="3972"/>
        <item m="1" x="3973"/>
        <item m="1" x="5085"/>
        <item m="1" x="5516"/>
        <item m="1" x="5184"/>
        <item m="1" x="3975"/>
        <item m="1" x="3976"/>
        <item m="1" x="3980"/>
        <item m="1" x="5086"/>
        <item m="1" x="5185"/>
        <item m="1" x="5186"/>
        <item m="1" x="3987"/>
        <item m="1" x="5517"/>
        <item m="1" x="3988"/>
        <item m="1" x="5860"/>
        <item m="1" x="3989"/>
        <item m="1" x="3991"/>
        <item m="1" x="3992"/>
        <item m="1" x="5518"/>
        <item m="1" x="5087"/>
        <item m="1" x="3997"/>
        <item m="1" x="7040"/>
        <item m="1" x="5190"/>
        <item m="1" x="7041"/>
        <item m="1" x="5519"/>
        <item m="1" x="3998"/>
        <item m="1" x="3999"/>
        <item m="1" x="4001"/>
        <item m="1" x="4002"/>
        <item m="1" x="5520"/>
        <item m="1" x="4004"/>
        <item m="1" x="5656"/>
        <item m="1" x="7042"/>
        <item m="1" x="5191"/>
        <item m="1" x="5521"/>
        <item m="1" x="4006"/>
        <item m="1" x="5088"/>
        <item m="1" x="4008"/>
        <item m="1" x="4009"/>
        <item m="1" x="4010"/>
        <item m="1" x="4011"/>
        <item m="1" x="4012"/>
        <item m="1" x="4013"/>
        <item m="1" x="4014"/>
        <item m="1" x="6520"/>
        <item m="1" x="4015"/>
        <item m="1" x="5862"/>
        <item m="1" x="4017"/>
        <item m="1" x="5657"/>
        <item m="1" x="4018"/>
        <item m="1" x="4019"/>
        <item m="1" x="5089"/>
        <item m="1" x="5090"/>
        <item m="1" x="7043"/>
        <item m="1" x="4028"/>
        <item m="1" x="4032"/>
        <item m="1" x="4034"/>
        <item m="1" x="4036"/>
        <item m="1" x="4037"/>
        <item m="1" x="4038"/>
        <item m="1" x="4039"/>
        <item m="1" x="4041"/>
        <item m="1" x="4043"/>
        <item m="1" x="4044"/>
        <item m="1" x="4045"/>
        <item m="1" x="5659"/>
        <item m="1" x="5863"/>
        <item m="1" x="5091"/>
        <item m="1" x="5660"/>
        <item m="1" x="5522"/>
        <item m="1" x="5192"/>
        <item m="1" x="4058"/>
        <item m="1" x="4059"/>
        <item m="1" x="4060"/>
        <item m="1" x="5092"/>
        <item m="1" x="4061"/>
        <item m="1" x="7201"/>
        <item m="1" x="4064"/>
        <item m="1" x="4065"/>
        <item x="7"/>
        <item m="1" x="6018"/>
        <item m="1" x="2794"/>
        <item m="1" x="2801"/>
        <item m="1" x="5342"/>
        <item m="1" x="6020"/>
        <item m="1" x="6021"/>
        <item m="1" x="2815"/>
        <item m="1" x="2816"/>
        <item m="1" x="2817"/>
        <item m="1" x="2818"/>
        <item m="1" x="5935"/>
        <item m="1" x="5349"/>
        <item m="1" x="2857"/>
        <item m="1" x="2858"/>
        <item m="1" x="5676"/>
        <item m="1" x="2862"/>
        <item m="1" x="2870"/>
        <item m="1" x="2871"/>
        <item m="1" x="2873"/>
        <item m="1" x="2878"/>
        <item m="1" x="2888"/>
        <item m="1" x="2892"/>
        <item m="1" x="2893"/>
        <item m="1" x="2894"/>
        <item m="1" x="2904"/>
        <item m="1" x="2905"/>
        <item m="1" x="2909"/>
        <item m="1" x="2912"/>
        <item m="1" x="2629"/>
        <item m="1" x="2913"/>
        <item x="165"/>
        <item m="1" x="5680"/>
        <item m="1" x="2930"/>
        <item m="1" x="2931"/>
        <item m="1" x="2939"/>
        <item m="1" x="2951"/>
        <item m="1" x="5058"/>
        <item m="1" x="2958"/>
        <item m="1" x="2959"/>
        <item m="1" x="2960"/>
        <item m="1" x="6564"/>
        <item m="1" x="6566"/>
        <item m="1" x="5059"/>
        <item m="1" x="6572"/>
        <item m="1" x="3004"/>
        <item m="1" x="5122"/>
        <item m="1" x="5123"/>
        <item m="1" x="5124"/>
        <item m="1" x="5125"/>
        <item m="1" x="5126"/>
        <item m="1" x="3026"/>
        <item m="1" x="3034"/>
        <item m="1" x="3036"/>
        <item m="1" x="3037"/>
        <item m="1" x="3038"/>
        <item m="1" x="3049"/>
        <item m="1" x="6587"/>
        <item m="1" x="3063"/>
        <item m="1" x="3065"/>
        <item m="1" x="3068"/>
        <item m="1" x="5370"/>
        <item m="1" x="5688"/>
        <item m="1" x="3128"/>
        <item m="1" x="3133"/>
        <item m="1" x="3146"/>
        <item m="1" x="3156"/>
        <item m="1" x="3157"/>
        <item m="1" x="3158"/>
        <item m="1" x="3159"/>
        <item m="1" x="3160"/>
        <item m="1" x="3161"/>
        <item m="1" x="3162"/>
        <item m="1" x="3163"/>
        <item m="1" x="3164"/>
        <item m="1" x="3165"/>
        <item m="1" x="3166"/>
        <item m="1" x="3167"/>
        <item m="1" x="3168"/>
        <item m="1" x="3171"/>
        <item m="1" x="3186"/>
        <item m="1" x="5570"/>
        <item m="1" x="6610"/>
        <item m="1" x="6611"/>
        <item m="1" x="6613"/>
        <item m="1" x="6616"/>
        <item m="1" x="3214"/>
        <item m="1" x="3215"/>
        <item m="1" x="6618"/>
        <item m="1" x="3218"/>
        <item m="1" x="3221"/>
        <item m="1" x="6619"/>
        <item m="1" x="3226"/>
        <item m="1" x="3227"/>
        <item m="1" x="3228"/>
        <item m="1" x="3229"/>
        <item m="1" x="3232"/>
        <item m="1" x="3236"/>
        <item x="476"/>
        <item m="1" x="3245"/>
        <item m="1" x="3247"/>
        <item m="1" x="3251"/>
        <item m="1" x="6631"/>
        <item m="1" x="5574"/>
        <item m="1" x="6633"/>
        <item m="1" x="3268"/>
        <item m="1" x="2676"/>
        <item m="1" x="3276"/>
        <item m="1" x="3278"/>
        <item m="1" x="5578"/>
        <item m="1" x="3342"/>
        <item m="1" x="3351"/>
        <item m="1" x="6413"/>
        <item m="1" x="6414"/>
        <item m="1" x="6415"/>
        <item m="1" x="6416"/>
        <item m="1" x="5706"/>
        <item m="1" x="3377"/>
        <item m="1" x="3380"/>
        <item m="1" x="5707"/>
        <item m="1" x="5708"/>
        <item m="1" x="3382"/>
        <item m="1" x="3387"/>
        <item m="1" x="3409"/>
        <item m="1" x="3492"/>
        <item m="1" x="6432"/>
        <item m="1" x="6433"/>
        <item m="1" x="6434"/>
        <item m="1" x="6435"/>
        <item m="1" x="6138"/>
        <item m="1" x="6139"/>
        <item m="1" x="3524"/>
        <item m="1" x="3525"/>
        <item m="1" x="3542"/>
        <item m="1" x="3629"/>
        <item m="1" x="3653"/>
        <item m="1" x="3654"/>
        <item m="1" x="3724"/>
        <item m="1" x="3728"/>
        <item m="1" x="5928"/>
        <item m="1" x="5463"/>
        <item m="1" x="5464"/>
        <item m="1" x="5929"/>
        <item m="1" x="5465"/>
        <item m="1" x="5466"/>
        <item m="1" x="2715"/>
        <item m="1" x="5467"/>
        <item m="1" x="2716"/>
        <item m="1" x="5468"/>
        <item m="1" x="5076"/>
        <item m="1" x="5077"/>
        <item m="1" x="5469"/>
        <item m="1" x="3740"/>
        <item m="1" x="3741"/>
        <item m="1" x="6500"/>
        <item m="1" x="3754"/>
        <item m="1" x="3777"/>
        <item m="1" x="3783"/>
        <item m="1" x="3791"/>
        <item m="1" x="2724"/>
        <item m="1" x="3808"/>
        <item m="1" x="3809"/>
        <item x="1066"/>
        <item x="1068"/>
        <item x="1074"/>
        <item m="1" x="3858"/>
        <item m="1" x="3862"/>
        <item m="1" x="3879"/>
        <item m="1" x="6009"/>
        <item m="1" x="3895"/>
        <item m="1" x="3897"/>
        <item m="1" x="3909"/>
        <item m="1" x="5082"/>
        <item m="1" x="3917"/>
        <item m="1" x="3920"/>
        <item m="1" x="3921"/>
        <item m="1" x="5647"/>
        <item m="1" x="3922"/>
        <item m="1" x="3923"/>
        <item m="1" x="3925"/>
        <item m="1" x="3927"/>
        <item m="1" x="3928"/>
        <item m="1" x="3930"/>
        <item m="1" x="3936"/>
        <item m="1" x="3938"/>
        <item m="1" x="3939"/>
        <item m="1" x="3940"/>
        <item m="1" x="3942"/>
        <item m="1" x="3943"/>
        <item m="1" x="3945"/>
        <item m="1" x="3946"/>
        <item m="1" x="3947"/>
        <item m="1" x="3948"/>
        <item m="1" x="3950"/>
        <item m="1" x="3951"/>
        <item m="1" x="3952"/>
        <item m="1" x="3955"/>
        <item m="1" x="5507"/>
        <item m="1" x="5857"/>
        <item m="1" x="3958"/>
        <item m="1" x="5510"/>
        <item m="1" x="5858"/>
        <item m="1" x="3961"/>
        <item m="1" x="3962"/>
        <item m="1" x="3963"/>
        <item m="1" x="3964"/>
        <item m="1" x="3965"/>
        <item m="1" x="6270"/>
        <item m="1" x="3966"/>
        <item m="1" x="3967"/>
        <item m="1" x="5178"/>
        <item m="1" x="3970"/>
        <item m="1" x="3971"/>
        <item m="1" x="3974"/>
        <item m="1" x="3977"/>
        <item m="1" x="3978"/>
        <item m="1" x="3979"/>
        <item m="1" x="3981"/>
        <item m="1" x="3983"/>
        <item m="1" x="3984"/>
        <item m="1" x="3985"/>
        <item m="1" x="3986"/>
        <item m="1" x="3990"/>
        <item m="1" x="5187"/>
        <item m="1" x="5188"/>
        <item m="1" x="3993"/>
        <item m="1" x="3994"/>
        <item m="1" x="3995"/>
        <item m="1" x="6271"/>
        <item m="1" x="3370"/>
        <item m="1" x="5861"/>
        <item m="1" x="4000"/>
        <item m="1" x="4005"/>
        <item m="1" x="4007"/>
        <item m="1" x="6272"/>
        <item m="1" x="6519"/>
        <item m="1" x="4016"/>
        <item m="1" x="6273"/>
        <item m="1" x="4021"/>
        <item m="1" x="4022"/>
        <item m="1" x="4023"/>
        <item m="1" x="4024"/>
        <item m="1" x="5658"/>
        <item m="1" x="4025"/>
        <item m="1" x="4027"/>
        <item x="2162"/>
        <item m="1" x="4029"/>
        <item m="1" x="4031"/>
        <item m="1" x="6274"/>
        <item m="1" x="4033"/>
        <item m="1" x="4035"/>
        <item m="1" x="4040"/>
        <item m="1" x="4042"/>
        <item m="1" x="6275"/>
        <item m="1" x="4046"/>
        <item m="1" x="4047"/>
        <item m="1" x="4048"/>
        <item m="1" x="4049"/>
        <item m="1" x="4050"/>
        <item m="1" x="4051"/>
        <item m="1" x="4052"/>
        <item m="1" x="4053"/>
        <item m="1" x="4054"/>
        <item m="1" x="4055"/>
        <item m="1" x="6276"/>
        <item m="1" x="4057"/>
        <item m="1" x="4062"/>
        <item m="1" x="4063"/>
        <item m="1" x="6277"/>
        <item m="1" x="4066"/>
        <item m="1" x="4067"/>
        <item m="1" x="4068"/>
        <item m="1" x="4069"/>
        <item m="1" x="7044"/>
        <item m="1" x="5193"/>
        <item m="1" x="4070"/>
        <item m="1" x="5093"/>
        <item m="1" x="6278"/>
        <item m="1" x="4071"/>
        <item m="1" x="7045"/>
        <item m="1" x="5864"/>
        <item m="1" x="6521"/>
        <item m="1" x="6279"/>
        <item m="1" x="6010"/>
        <item m="1" x="5865"/>
        <item m="1" x="7046"/>
        <item m="1" x="6280"/>
        <item m="1" x="7047"/>
        <item m="1" x="5524"/>
        <item m="1" x="5866"/>
        <item m="1" x="5094"/>
        <item m="1" x="6281"/>
        <item m="1" x="4075"/>
        <item m="1" x="4076"/>
        <item m="1" x="7048"/>
        <item m="1" x="7049"/>
        <item m="1" x="5095"/>
        <item m="1" x="7050"/>
        <item m="1" x="2739"/>
        <item m="1" x="5096"/>
        <item m="1" x="2740"/>
        <item m="1" x="4078"/>
        <item m="1" x="4079"/>
        <item m="1" x="4080"/>
        <item m="1" x="5867"/>
        <item m="1" x="2742"/>
        <item m="1" x="6282"/>
        <item m="1" x="6283"/>
        <item m="1" x="4085"/>
        <item m="1" x="6284"/>
        <item m="1" x="4086"/>
        <item m="1" x="4087"/>
        <item m="1" x="6285"/>
        <item m="1" x="4088"/>
        <item m="1" x="2743"/>
        <item m="1" x="6286"/>
        <item m="1" x="4089"/>
        <item m="1" x="2744"/>
        <item m="1" x="2745"/>
        <item m="1" x="4091"/>
        <item m="1" x="2746"/>
        <item m="1" x="2747"/>
        <item m="1" x="4094"/>
        <item m="1" x="2748"/>
        <item m="1" x="4095"/>
        <item m="1" x="4096"/>
        <item m="1" x="5194"/>
        <item m="1" x="2749"/>
        <item m="1" x="2750"/>
        <item m="1" x="4101"/>
        <item m="1" x="4102"/>
        <item m="1" x="2751"/>
        <item m="1" x="4104"/>
        <item m="1" x="4105"/>
        <item m="1" x="5525"/>
        <item m="1" x="4107"/>
        <item m="1" x="4108"/>
        <item m="1" x="2752"/>
        <item m="1" x="5526"/>
        <item m="1" x="4109"/>
        <item m="1" x="2753"/>
        <item m="1" x="5527"/>
        <item m="1" x="4112"/>
        <item m="1" x="2754"/>
        <item m="1" x="5195"/>
        <item m="1" x="4116"/>
        <item m="1" x="5097"/>
        <item m="1" x="2623"/>
        <item m="1" x="2837"/>
        <item m="1" x="6291"/>
        <item m="1" x="5350"/>
        <item m="1" x="6025"/>
        <item m="1" x="6361"/>
        <item m="1" x="6027"/>
        <item m="1" x="2867"/>
        <item x="110"/>
        <item m="1" x="6034"/>
        <item m="1" x="2874"/>
        <item m="1" x="6364"/>
        <item m="1" x="5937"/>
        <item m="1" x="6365"/>
        <item m="1" x="2900"/>
        <item m="1" x="5353"/>
        <item m="1" x="4864"/>
        <item m="1" x="2916"/>
        <item m="1" x="2917"/>
        <item m="1" x="2918"/>
        <item m="1" x="2919"/>
        <item m="1" x="2929"/>
        <item m="1" x="5681"/>
        <item m="1" x="5357"/>
        <item m="1" x="6373"/>
        <item m="1" x="2975"/>
        <item m="1" x="6293"/>
        <item m="1" x="2984"/>
        <item m="1" x="6375"/>
        <item m="1" x="6376"/>
        <item m="1" x="6295"/>
        <item m="1" x="6296"/>
        <item m="1" x="3003"/>
        <item m="1" x="3008"/>
        <item m="1" x="3011"/>
        <item m="1" x="6299"/>
        <item m="1" x="3042"/>
        <item m="1" x="3053"/>
        <item m="1" x="5369"/>
        <item x="321"/>
        <item m="1" x="3078"/>
        <item m="1" x="6065"/>
        <item m="1" x="5067"/>
        <item m="1" x="5379"/>
        <item m="1" x="5380"/>
        <item m="1" x="3114"/>
        <item m="1" x="3121"/>
        <item m="1" x="6067"/>
        <item m="1" x="6068"/>
        <item m="1" x="2664"/>
        <item m="1" x="3195"/>
        <item x="437"/>
        <item m="1" x="3203"/>
        <item m="1" x="5959"/>
        <item m="1" x="6388"/>
        <item m="1" x="5394"/>
        <item m="1" x="3216"/>
        <item m="1" x="3224"/>
        <item m="1" x="5699"/>
        <item m="1" x="3257"/>
        <item m="1" x="2673"/>
        <item m="1" x="3259"/>
        <item m="1" x="3260"/>
        <item m="1" x="3262"/>
        <item m="1" x="5575"/>
        <item m="1" x="6395"/>
        <item m="1" x="6396"/>
        <item m="1" x="6397"/>
        <item m="1" x="6398"/>
        <item m="1" x="6399"/>
        <item m="1" x="6400"/>
        <item m="1" x="6401"/>
        <item m="1" x="6402"/>
        <item m="1" x="6403"/>
        <item m="1" x="6404"/>
        <item m="1" x="6405"/>
        <item m="1" x="6406"/>
        <item m="1" x="6407"/>
        <item m="1" x="6408"/>
        <item m="1" x="6410"/>
        <item m="1" x="3282"/>
        <item m="1" x="3284"/>
        <item m="1" x="3285"/>
        <item m="1" x="3286"/>
        <item m="1" x="3288"/>
        <item m="1" x="3290"/>
        <item m="1" x="3291"/>
        <item m="1" x="3294"/>
        <item m="1" x="3295"/>
        <item m="1" x="3299"/>
        <item m="1" x="3301"/>
        <item m="1" x="3305"/>
        <item m="1" x="3306"/>
        <item m="1" x="3309"/>
        <item m="1" x="3312"/>
        <item m="1" x="3313"/>
        <item m="1" x="3316"/>
        <item m="1" x="3318"/>
        <item m="1" x="3322"/>
        <item m="1" x="3324"/>
        <item m="1" x="3325"/>
        <item m="1" x="3326"/>
        <item m="1" x="3328"/>
        <item m="1" x="3332"/>
        <item m="1" x="3333"/>
        <item m="1" x="3347"/>
        <item m="1" x="5581"/>
        <item x="601"/>
        <item m="1" x="5401"/>
        <item m="1" x="6421"/>
        <item m="1" x="5584"/>
        <item m="1" x="3495"/>
        <item m="1" x="3496"/>
        <item m="1" x="3512"/>
        <item x="772"/>
        <item m="1" x="5595"/>
        <item x="791"/>
        <item m="1" x="5146"/>
        <item m="1" x="5147"/>
        <item m="1" x="6463"/>
        <item m="1" x="5150"/>
        <item m="1" x="6179"/>
        <item m="1" x="5457"/>
        <item m="1" x="4169"/>
        <item m="1" x="6208"/>
        <item m="1" x="5614"/>
        <item m="1" x="6222"/>
        <item m="1" x="6227"/>
        <item m="1" x="6228"/>
        <item m="1" x="5615"/>
        <item m="1" x="3801"/>
        <item m="1" x="5496"/>
        <item m="1" x="3944"/>
        <item m="1" x="5655"/>
        <item m="1" x="4020"/>
        <item m="1" x="5528"/>
        <item m="1" x="4118"/>
        <item m="1" x="4122"/>
        <item m="1" x="2756"/>
        <item m="1" x="5098"/>
        <item m="1" x="2757"/>
        <item m="1" x="4124"/>
        <item m="1" x="6011"/>
        <item m="1" x="5099"/>
        <item m="1" x="6287"/>
        <item m="1" x="5100"/>
        <item m="1" x="5101"/>
        <item m="1" x="5102"/>
        <item m="1" x="4128"/>
        <item m="1" x="4129"/>
        <item m="1" x="4130"/>
        <item m="1" x="2758"/>
        <item m="1" x="2759"/>
        <item m="1" x="5196"/>
        <item m="1" x="2760"/>
        <item m="1" x="2761"/>
        <item m="1" x="5197"/>
        <item m="1" x="4134"/>
        <item m="1" x="5198"/>
        <item m="1" x="4136"/>
        <item m="1" x="5103"/>
        <item m="1" x="5104"/>
        <item m="1" x="5199"/>
        <item m="1" x="2762"/>
        <item x="1350"/>
        <item m="1" x="4137"/>
        <item m="1" x="4138"/>
        <item m="1" x="4139"/>
        <item m="1" x="5896"/>
        <item m="1" x="4146"/>
        <item m="1" x="6522"/>
        <item m="1" x="4149"/>
        <item m="1" x="4150"/>
        <item m="1" x="4152"/>
        <item m="1" x="5531"/>
        <item m="1" x="2764"/>
        <item m="1" x="2765"/>
        <item m="1" x="2766"/>
        <item m="1" x="4156"/>
        <item m="1" x="2767"/>
        <item m="1" x="5105"/>
        <item m="1" x="4157"/>
        <item m="1" x="5106"/>
        <item m="1" x="4158"/>
        <item m="1" x="2768"/>
        <item x="1364"/>
        <item m="1" x="6288"/>
        <item m="1" x="4160"/>
        <item x="1366"/>
        <item m="1" x="6523"/>
        <item m="1" x="4166"/>
        <item m="1" x="4168"/>
        <item m="1" x="4176"/>
        <item x="1382"/>
        <item m="1" x="4178"/>
        <item m="1" x="4179"/>
        <item m="1" x="5934"/>
        <item x="1387"/>
        <item m="1" x="4180"/>
        <item x="1393"/>
        <item x="1394"/>
        <item x="1395"/>
        <item m="1" x="5897"/>
        <item m="1" x="4194"/>
        <item x="1418"/>
        <item x="1421"/>
        <item x="1423"/>
        <item x="1424"/>
        <item m="1" x="4210"/>
        <item x="1425"/>
        <item m="1" x="5898"/>
        <item m="1" x="4211"/>
        <item m="1" x="4212"/>
        <item x="1428"/>
        <item x="1430"/>
        <item m="1" x="5899"/>
        <item x="1431"/>
        <item m="1" x="4214"/>
        <item m="1" x="4215"/>
        <item m="1" x="4216"/>
        <item m="1" x="6012"/>
        <item x="1435"/>
        <item m="1" x="4217"/>
        <item m="1" x="5532"/>
        <item x="1439"/>
        <item m="1" x="4219"/>
        <item x="1442"/>
        <item x="1443"/>
        <item x="1444"/>
        <item m="1" x="4222"/>
        <item m="1" x="6524"/>
        <item m="1" x="4223"/>
        <item m="1" x="4225"/>
        <item x="1448"/>
        <item m="1" x="4226"/>
        <item m="1" x="5107"/>
        <item m="1" x="4228"/>
        <item x="1453"/>
        <item m="1" x="4229"/>
        <item m="1" x="4230"/>
        <item x="1456"/>
        <item m="1" x="6013"/>
        <item m="1" x="4231"/>
        <item m="1" x="4232"/>
        <item m="1" x="4235"/>
        <item m="1" x="4237"/>
        <item m="1" x="5900"/>
        <item x="1465"/>
        <item x="1466"/>
        <item m="1" x="6525"/>
        <item m="1" x="5533"/>
        <item m="1" x="4241"/>
        <item m="1" x="6357"/>
        <item x="1471"/>
        <item x="1475"/>
        <item m="1" x="4246"/>
        <item m="1" x="4249"/>
        <item m="1" x="4250"/>
        <item m="1" x="2785"/>
        <item m="1" x="2787"/>
        <item m="1" x="2790"/>
        <item m="1" x="2793"/>
        <item m="1" x="2796"/>
        <item m="1" x="2802"/>
        <item m="1" x="2822"/>
        <item m="1" x="2844"/>
        <item m="1" x="2847"/>
        <item m="1" x="2849"/>
        <item m="1" x="2859"/>
        <item m="1" x="2861"/>
        <item m="1" x="2863"/>
        <item m="1" x="2883"/>
        <item m="1" x="2889"/>
        <item m="1" x="6038"/>
        <item m="1" x="2898"/>
        <item m="1" x="2907"/>
        <item m="1" x="2911"/>
        <item m="1" x="2915"/>
        <item m="1" x="6045"/>
        <item m="1" x="6046"/>
        <item x="206"/>
        <item m="1" x="2957"/>
        <item m="1" x="2966"/>
        <item m="1" x="2967"/>
        <item m="1" x="2968"/>
        <item m="1" x="2969"/>
        <item m="1" x="2970"/>
        <item m="1" x="2971"/>
        <item m="1" x="2972"/>
        <item m="1" x="2973"/>
        <item x="220"/>
        <item x="2"/>
        <item m="1" x="2995"/>
        <item m="1" x="2997"/>
        <item m="1" x="3010"/>
        <item m="1" x="3040"/>
        <item m="1" x="3045"/>
        <item m="1" x="3046"/>
        <item m="1" x="3048"/>
        <item m="1" x="3050"/>
        <item m="1" x="3054"/>
        <item m="1" x="3074"/>
        <item m="1" x="3079"/>
        <item m="1" x="3086"/>
        <item m="1" x="3087"/>
        <item m="1" x="3112"/>
        <item m="1" x="6066"/>
        <item m="1" x="3115"/>
        <item m="1" x="3123"/>
        <item m="1" x="6071"/>
        <item m="1" x="6073"/>
        <item m="1" x="5384"/>
        <item m="1" x="3178"/>
        <item m="1" x="3188"/>
        <item m="1" x="3192"/>
        <item m="1" x="3225"/>
        <item m="1" x="3234"/>
        <item m="1" x="3237"/>
        <item m="1" x="3240"/>
        <item m="1" x="3246"/>
        <item m="1" x="3261"/>
        <item m="1" x="5702"/>
        <item m="1" x="3280"/>
        <item m="1" x="3283"/>
        <item m="1" x="3287"/>
        <item m="1" x="3289"/>
        <item m="1" x="3292"/>
        <item x="1295"/>
        <item m="1" x="3293"/>
        <item m="1" x="3296"/>
        <item m="1" x="3300"/>
        <item m="1" x="3302"/>
        <item m="1" x="3303"/>
        <item m="1" x="3304"/>
        <item m="1" x="3307"/>
        <item m="1" x="3308"/>
        <item m="1" x="3310"/>
        <item m="1" x="3311"/>
        <item m="1" x="3314"/>
        <item m="1" x="3315"/>
        <item m="1" x="3317"/>
        <item m="1" x="3319"/>
        <item m="1" x="3320"/>
        <item m="1" x="3321"/>
        <item m="1" x="3323"/>
        <item x="311"/>
        <item m="1" x="3327"/>
        <item m="1" x="3329"/>
        <item m="1" x="3330"/>
        <item m="1" x="3331"/>
        <item m="1" x="3334"/>
        <item m="1" x="3335"/>
        <item m="1" x="3336"/>
        <item m="1" x="3337"/>
        <item m="1" x="3350"/>
        <item m="1" x="3374"/>
        <item m="1" x="5968"/>
        <item m="1" x="3398"/>
        <item m="1" x="3400"/>
        <item m="1" x="3401"/>
        <item m="1" x="5408"/>
        <item m="1" x="3410"/>
        <item m="1" x="3421"/>
        <item m="1" x="3437"/>
        <item m="1" x="3438"/>
        <item m="1" x="3446"/>
        <item m="1" x="5970"/>
        <item m="1" x="3479"/>
        <item m="1" x="5414"/>
        <item m="1" x="3493"/>
        <item m="1" x="5424"/>
        <item m="1" x="5738"/>
        <item m="1" x="5767"/>
        <item m="1" x="3704"/>
        <item m="1" x="3712"/>
        <item m="1" x="3733"/>
        <item m="1" x="4026"/>
        <item m="1" x="4030"/>
        <item m="1" x="4074"/>
        <item m="1" x="4077"/>
        <item m="1" x="4082"/>
        <item m="1" x="4083"/>
        <item m="1" x="4084"/>
        <item m="1" x="4090"/>
        <item m="1" x="4092"/>
        <item m="1" x="4093"/>
        <item m="1" x="4097"/>
        <item m="1" x="4098"/>
        <item m="1" x="4103"/>
        <item m="1" x="4106"/>
        <item m="1" x="5868"/>
        <item m="1" x="5869"/>
        <item m="1" x="5870"/>
        <item m="1" x="5871"/>
        <item m="1" x="5872"/>
        <item m="1" x="5873"/>
        <item m="1" x="5874"/>
        <item m="1" x="5875"/>
        <item m="1" x="5876"/>
        <item m="1" x="5877"/>
        <item m="1" x="5878"/>
        <item m="1" x="5879"/>
        <item m="1" x="5880"/>
        <item m="1" x="5881"/>
        <item m="1" x="4110"/>
        <item m="1" x="5882"/>
        <item m="1" x="5883"/>
        <item m="1" x="5884"/>
        <item m="1" x="5885"/>
        <item m="1" x="5886"/>
        <item m="1" x="5887"/>
        <item m="1" x="5888"/>
        <item m="1" x="5889"/>
        <item m="1" x="5890"/>
        <item m="1" x="5891"/>
        <item m="1" x="5892"/>
        <item m="1" x="5893"/>
        <item m="1" x="5894"/>
        <item m="1" x="4113"/>
        <item m="1" x="4115"/>
        <item m="1" x="5895"/>
        <item x="767"/>
        <item m="1" x="4119"/>
        <item m="1" x="4121"/>
        <item m="1" x="4123"/>
        <item m="1" x="4125"/>
        <item m="1" x="4126"/>
        <item m="1" x="4132"/>
        <item m="1" x="4133"/>
        <item m="1" x="4135"/>
        <item m="1" x="4143"/>
        <item m="1" x="4144"/>
        <item m="1" x="4148"/>
        <item m="1" x="4155"/>
        <item m="1" x="4161"/>
        <item m="1" x="4162"/>
        <item m="1" x="4163"/>
        <item m="1" x="4165"/>
        <item m="1" x="4167"/>
        <item m="1" x="4174"/>
        <item m="1" x="4175"/>
        <item m="1" x="4177"/>
        <item m="1" x="4184"/>
        <item m="1" x="4185"/>
        <item m="1" x="4186"/>
        <item m="1" x="4195"/>
        <item m="1" x="4207"/>
        <item m="1" x="4208"/>
        <item m="1" x="4213"/>
        <item m="1" x="4221"/>
        <item m="1" x="4224"/>
        <item m="1" x="4233"/>
        <item m="1" x="4234"/>
        <item m="1" x="4238"/>
        <item m="1" x="4242"/>
        <item m="1" x="4244"/>
        <item m="1" x="4245"/>
        <item m="1" x="4247"/>
        <item m="1" x="4248"/>
        <item x="1274"/>
        <item m="1" x="2769"/>
        <item x="1485"/>
        <item m="1" x="4253"/>
        <item x="1487"/>
        <item m="1" x="5901"/>
        <item x="1488"/>
        <item m="1" x="4254"/>
        <item m="1" x="6014"/>
        <item m="1" x="4257"/>
        <item m="1" x="4258"/>
        <item m="1" x="5536"/>
        <item x="1493"/>
        <item m="1" x="4260"/>
        <item x="1496"/>
        <item x="1497"/>
        <item m="1" x="4261"/>
        <item x="1499"/>
        <item m="1" x="4262"/>
        <item m="1" x="4263"/>
        <item m="1" x="4265"/>
        <item x="1503"/>
        <item m="1" x="4266"/>
        <item m="1" x="5537"/>
        <item m="1" x="4267"/>
        <item x="1505"/>
        <item m="1" x="4268"/>
        <item m="1" x="4269"/>
        <item m="1" x="4270"/>
        <item m="1" x="4271"/>
        <item x="1510"/>
        <item m="1" x="5902"/>
        <item m="1" x="4272"/>
        <item m="1" x="4273"/>
        <item m="1" x="5108"/>
        <item x="1513"/>
        <item x="1514"/>
        <item m="1" x="5903"/>
        <item m="1" x="5904"/>
        <item m="1" x="4275"/>
        <item m="1" x="4276"/>
        <item m="1" x="4279"/>
        <item x="1520"/>
        <item m="1" x="5539"/>
        <item x="1299"/>
        <item m="1" x="4282"/>
        <item m="1" x="4283"/>
        <item m="1" x="4284"/>
        <item m="1" x="2770"/>
        <item m="1" x="4285"/>
        <item m="1" x="4286"/>
        <item m="1" x="5905"/>
        <item m="1" x="4287"/>
        <item m="1" x="4288"/>
        <item m="1" x="4289"/>
        <item m="1" x="4290"/>
        <item m="1" x="5906"/>
        <item m="1" x="4292"/>
        <item m="1" x="4293"/>
        <item x="1535"/>
        <item m="1" x="5907"/>
        <item x="1538"/>
        <item m="1" x="4298"/>
        <item m="1" x="4299"/>
        <item x="1541"/>
        <item m="1" x="4300"/>
        <item m="1" x="4301"/>
        <item x="1545"/>
        <item m="1" x="4303"/>
        <item m="1" x="5200"/>
        <item m="1" x="4304"/>
        <item m="1" x="5542"/>
        <item x="1551"/>
        <item x="1552"/>
        <item x="1553"/>
        <item m="1" x="6358"/>
        <item m="1" x="4307"/>
        <item m="1" x="4308"/>
        <item m="1" x="5908"/>
        <item x="1561"/>
        <item m="1" x="5909"/>
        <item m="1" x="5543"/>
        <item m="1" x="4314"/>
        <item m="1" x="4316"/>
        <item x="1566"/>
        <item x="47"/>
        <item m="1" x="2833"/>
        <item m="1" x="5346"/>
        <item x="148"/>
        <item m="1" x="2964"/>
        <item m="1" x="2965"/>
        <item m="1" x="3083"/>
        <item m="1" x="3126"/>
        <item x="377"/>
        <item m="1" x="3184"/>
        <item m="1" x="3197"/>
        <item m="1" x="3209"/>
        <item m="1" x="3281"/>
        <item m="1" x="5586"/>
        <item m="1" x="3417"/>
        <item m="1" x="5136"/>
        <item m="1" x="5137"/>
        <item m="1" x="5070"/>
        <item m="1" x="5071"/>
        <item m="1" x="3420"/>
        <item m="1" x="3422"/>
        <item m="1" x="3423"/>
        <item m="1" x="3429"/>
        <item m="1" x="3430"/>
        <item m="1" x="3431"/>
        <item m="1" x="3432"/>
        <item m="1" x="3433"/>
        <item m="1" x="3434"/>
        <item m="1" x="3435"/>
        <item m="1" x="3436"/>
        <item m="1" x="3439"/>
        <item m="1" x="3440"/>
        <item m="1" x="3442"/>
        <item m="1" x="3443"/>
        <item m="1" x="3444"/>
        <item m="1" x="3445"/>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80"/>
        <item m="1" x="3482"/>
        <item m="1" x="3483"/>
        <item m="1" x="3484"/>
        <item m="1" x="3485"/>
        <item m="1" x="3486"/>
        <item m="1" x="3487"/>
        <item m="1" x="3488"/>
        <item m="1" x="3489"/>
        <item m="1" x="4099"/>
        <item m="1" x="4100"/>
        <item m="1" x="4172"/>
        <item m="1" x="4256"/>
        <item m="1" x="4274"/>
        <item m="1" x="4280"/>
        <item m="1" x="4281"/>
        <item m="1" x="4297"/>
        <item m="1" x="4310"/>
        <item m="1" x="4319"/>
        <item m="1" x="4321"/>
        <item m="1" x="4323"/>
        <item x="1572"/>
        <item m="1" x="4324"/>
        <item m="1" x="4326"/>
        <item m="1" x="5910"/>
        <item x="1576"/>
        <item m="1" x="4330"/>
        <item m="1" x="4332"/>
        <item m="1" x="5661"/>
        <item m="1" x="4337"/>
        <item m="1" x="4338"/>
        <item m="1" x="5546"/>
        <item m="1" x="4341"/>
        <item m="1" x="4343"/>
        <item m="1" x="4344"/>
        <item x="1592"/>
        <item m="1" x="4346"/>
        <item m="1" x="4347"/>
        <item m="1" x="4348"/>
        <item x="1596"/>
        <item x="1597"/>
        <item m="1" x="4349"/>
        <item x="1600"/>
        <item x="1601"/>
        <item m="1" x="6289"/>
        <item m="1" x="4356"/>
        <item m="1" x="4366"/>
        <item m="1" x="2773"/>
        <item m="1" x="4367"/>
        <item x="1619"/>
        <item m="1" x="4368"/>
        <item x="1622"/>
        <item x="1624"/>
        <item m="1" x="5547"/>
        <item x="1625"/>
        <item m="1" x="4372"/>
        <item x="1626"/>
        <item m="1" x="5110"/>
        <item x="1627"/>
        <item x="1628"/>
        <item m="1" x="4373"/>
        <item m="1" x="5548"/>
        <item m="1" x="5662"/>
        <item m="1" x="2788"/>
        <item m="1" x="2789"/>
        <item m="1" x="5119"/>
        <item m="1" x="2834"/>
        <item m="1" x="2845"/>
        <item m="1" x="2851"/>
        <item m="1" x="5675"/>
        <item m="1" x="2879"/>
        <item m="1" x="5055"/>
        <item m="1" x="2890"/>
        <item m="1" x="2902"/>
        <item m="1" x="2903"/>
        <item m="1" x="2908"/>
        <item m="1" x="5354"/>
        <item m="1" x="2920"/>
        <item m="1" x="2927"/>
        <item m="1" x="2933"/>
        <item m="1" x="2944"/>
        <item m="1" x="2947"/>
        <item m="1" x="2948"/>
        <item m="1" x="2988"/>
        <item m="1" x="2992"/>
        <item m="1" x="5364"/>
        <item m="1" x="3033"/>
        <item m="1" x="5065"/>
        <item m="1" x="3044"/>
        <item m="1" x="3047"/>
        <item m="1" x="3080"/>
        <item m="1" x="3081"/>
        <item m="1" x="5687"/>
        <item m="1" x="3084"/>
        <item m="1" x="3089"/>
        <item m="1" x="3095"/>
        <item m="1" x="3104"/>
        <item m="1" x="3113"/>
        <item m="1" x="5693"/>
        <item m="1" x="3130"/>
        <item m="1" x="3135"/>
        <item m="1" x="3153"/>
        <item m="1" x="3154"/>
        <item m="1" x="3155"/>
        <item m="1" x="5388"/>
        <item m="1" x="5390"/>
        <item m="1" x="3200"/>
        <item m="1" x="5698"/>
        <item m="1" x="3248"/>
        <item m="1" x="5398"/>
        <item m="1" x="3356"/>
        <item m="1" x="5400"/>
        <item m="1" x="3371"/>
        <item m="1" x="3378"/>
        <item m="1" x="3379"/>
        <item m="1" x="3383"/>
        <item m="1" x="3385"/>
        <item m="1" x="3402"/>
        <item m="1" x="3427"/>
        <item m="1" x="3497"/>
        <item m="1" x="5418"/>
        <item m="1" x="3517"/>
        <item m="1" x="3543"/>
        <item m="1" x="5991"/>
        <item m="1" x="3620"/>
        <item m="1" x="5446"/>
        <item m="1" x="5447"/>
        <item m="1" x="5451"/>
        <item m="1" x="5452"/>
        <item m="1" x="3646"/>
        <item m="1" x="3668"/>
        <item m="1" x="3700"/>
        <item m="1" x="3708"/>
        <item m="1" x="3770"/>
        <item m="1" x="3773"/>
        <item m="1" x="3793"/>
        <item m="1" x="3949"/>
        <item m="1" x="5523"/>
        <item m="1" x="4111"/>
        <item m="1" x="4114"/>
        <item m="1" x="4120"/>
        <item m="1" x="5529"/>
        <item m="1" x="5530"/>
        <item m="1" x="4140"/>
        <item m="1" x="4141"/>
        <item m="1" x="4142"/>
        <item m="1" x="4145"/>
        <item m="1" x="4147"/>
        <item m="1" x="4151"/>
        <item m="1" x="4153"/>
        <item m="1" x="4159"/>
        <item m="1" x="4164"/>
        <item m="1" x="4170"/>
        <item m="1" x="4183"/>
        <item m="1" x="4202"/>
        <item m="1" x="4206"/>
        <item m="1" x="4218"/>
        <item m="1" x="4236"/>
        <item m="1" x="4239"/>
        <item m="1" x="4243"/>
        <item m="1" x="5534"/>
        <item m="1" x="4255"/>
        <item m="1" x="5535"/>
        <item m="1" x="4259"/>
        <item m="1" x="4264"/>
        <item m="1" x="4277"/>
        <item m="1" x="4278"/>
        <item m="1" x="6015"/>
        <item m="1" x="4291"/>
        <item m="1" x="5541"/>
        <item m="1" x="4296"/>
        <item m="1" x="4306"/>
        <item m="1" x="4309"/>
        <item m="1" x="4312"/>
        <item m="1" x="4313"/>
        <item m="1" x="4315"/>
        <item m="1" x="4320"/>
        <item m="1" x="5109"/>
        <item m="1" x="4322"/>
        <item m="1" x="4328"/>
        <item m="1" x="5544"/>
        <item m="1" x="4331"/>
        <item m="1" x="4335"/>
        <item m="1" x="4336"/>
        <item m="1" x="5545"/>
        <item m="1" x="4339"/>
        <item m="1" x="4340"/>
        <item m="1" x="4342"/>
        <item m="1" x="4345"/>
        <item m="1" x="4350"/>
        <item m="1" x="4351"/>
        <item m="1" x="4352"/>
        <item m="1" x="4353"/>
        <item m="1" x="4354"/>
        <item m="1" x="4357"/>
        <item m="1" x="4358"/>
        <item m="1" x="4359"/>
        <item m="1" x="4360"/>
        <item m="1" x="4361"/>
        <item m="1" x="4362"/>
        <item m="1" x="4363"/>
        <item m="1" x="4364"/>
        <item m="1" x="4365"/>
        <item m="1" x="5201"/>
        <item m="1" x="4369"/>
        <item m="1" x="4374"/>
        <item m="1" x="4375"/>
        <item m="1" x="4376"/>
        <item m="1" x="4377"/>
        <item m="1" x="4378"/>
        <item m="1" x="4379"/>
        <item m="1" x="4380"/>
        <item m="1" x="4381"/>
        <item m="1" x="4382"/>
        <item m="1" x="4383"/>
        <item m="1" x="4384"/>
        <item m="1" x="4385"/>
        <item m="1" x="4386"/>
        <item m="1" x="4387"/>
        <item m="1" x="4388"/>
        <item m="1" x="5911"/>
        <item m="1" x="4389"/>
        <item m="1" x="4390"/>
        <item m="1" x="4391"/>
        <item m="1" x="4392"/>
        <item m="1" x="4393"/>
        <item m="1" x="4394"/>
        <item m="1" x="4395"/>
        <item m="1" x="4396"/>
        <item m="1" x="4398"/>
        <item m="1" x="4399"/>
        <item m="1" x="4400"/>
        <item m="1" x="4401"/>
        <item m="1" x="4403"/>
        <item m="1" x="4404"/>
        <item m="1" x="4405"/>
        <item m="1" x="4406"/>
        <item m="1" x="4408"/>
        <item m="1" x="5549"/>
        <item m="1" x="4413"/>
        <item m="1" x="4414"/>
        <item m="1" x="4415"/>
        <item m="1" x="4416"/>
        <item m="1" x="4417"/>
        <item m="1" x="4418"/>
        <item m="1" x="4419"/>
        <item m="1" x="5912"/>
        <item m="1" x="4420"/>
        <item m="1" x="4423"/>
        <item m="1" x="5663"/>
        <item m="1" x="4426"/>
        <item m="1" x="4427"/>
        <item m="1" x="4428"/>
        <item m="1" x="4430"/>
        <item m="1" x="4431"/>
        <item m="1" x="4432"/>
        <item m="1" x="4433"/>
        <item m="1" x="4434"/>
        <item m="1" x="4436"/>
        <item m="1" x="5664"/>
        <item m="1" x="4438"/>
        <item m="1" x="4439"/>
        <item m="1" x="4440"/>
        <item m="1" x="4441"/>
        <item m="1" x="4443"/>
        <item m="1" x="5550"/>
        <item m="1" x="4445"/>
        <item m="1" x="4446"/>
        <item m="1" x="4447"/>
        <item m="1" x="5551"/>
        <item m="1" x="5218"/>
        <item m="1" x="4449"/>
        <item m="1" x="5224"/>
        <item m="1" x="4450"/>
        <item m="1" x="4451"/>
        <item m="1" x="4453"/>
        <item m="1" x="4455"/>
        <item m="1" x="4456"/>
        <item m="1" x="4457"/>
        <item m="1" x="4458"/>
        <item m="1" x="4459"/>
        <item m="1" x="4460"/>
        <item m="1" x="4462"/>
        <item m="1" x="4464"/>
        <item m="1" x="4466"/>
        <item m="1" x="4467"/>
        <item m="1" x="4468"/>
        <item m="1" x="4471"/>
        <item m="1" x="4475"/>
        <item m="1" x="4477"/>
        <item m="1" x="4478"/>
        <item m="1" x="4482"/>
        <item m="1" x="4483"/>
        <item m="1" x="4485"/>
        <item m="1" x="4487"/>
        <item m="1" x="4488"/>
        <item m="1" x="4489"/>
        <item m="1" x="4490"/>
        <item m="1" x="5665"/>
        <item m="1" x="4491"/>
        <item m="1" x="4492"/>
        <item m="1" x="4493"/>
        <item m="1" x="4496"/>
        <item m="1" x="4500"/>
        <item m="1" x="2799"/>
        <item m="1" x="2805"/>
        <item m="1" x="2841"/>
        <item m="1" x="2945"/>
        <item m="1" x="2963"/>
        <item m="1" x="3052"/>
        <item m="1" x="3265"/>
        <item m="1" x="3355"/>
        <item m="1" x="3366"/>
        <item m="1" x="3367"/>
        <item m="1" x="3372"/>
        <item m="1" x="5135"/>
        <item m="1" x="3403"/>
        <item m="1" x="3404"/>
        <item m="1" x="3405"/>
        <item m="1" x="3406"/>
        <item m="1" x="5750"/>
        <item m="1" x="3655"/>
        <item m="1" x="3953"/>
        <item m="1" x="4317"/>
        <item m="1" x="4318"/>
        <item m="1" x="4325"/>
        <item m="1" x="4333"/>
        <item m="1" x="4334"/>
        <item m="1" x="4370"/>
        <item m="1" x="4407"/>
        <item m="1" x="4409"/>
        <item m="1" x="4411"/>
        <item m="1" x="4437"/>
        <item m="1" x="4480"/>
        <item m="1" x="4484"/>
        <item m="1" x="4498"/>
        <item m="1" x="4499"/>
        <item m="1" x="4502"/>
        <item m="1" x="4503"/>
        <item m="1" x="4506"/>
        <item m="1" x="4507"/>
        <item m="1" x="4510"/>
        <item m="1" x="4511"/>
        <item m="1" x="4512"/>
        <item m="1" x="4513"/>
        <item m="1" x="5271"/>
        <item m="1" x="4516"/>
        <item m="1" x="4520"/>
        <item m="1" x="4521"/>
        <item m="1" x="4523"/>
        <item m="1" x="4524"/>
        <item m="1" x="4525"/>
        <item m="1" x="4528"/>
        <item m="1" x="4532"/>
        <item m="1" x="5913"/>
        <item m="1" x="4533"/>
        <item m="1" x="4536"/>
        <item m="1" x="4538"/>
        <item m="1" x="4539"/>
        <item m="1" x="5297"/>
        <item m="1" x="4540"/>
        <item m="1" x="4541"/>
        <item m="1" x="4542"/>
        <item m="1" x="4543"/>
        <item m="1" x="2800"/>
        <item m="1" x="2807"/>
        <item m="1" x="2835"/>
        <item m="1" x="2864"/>
        <item m="1" x="2882"/>
        <item m="1" x="2884"/>
        <item m="1" x="2925"/>
        <item m="1" x="2985"/>
        <item m="1" x="3043"/>
        <item m="1" x="3055"/>
        <item m="1" x="3061"/>
        <item m="1" x="3122"/>
        <item m="1" x="3129"/>
        <item m="1" x="3131"/>
        <item m="1" x="3132"/>
        <item m="1" x="3134"/>
        <item m="1" x="5383"/>
        <item m="1" x="3138"/>
        <item m="1" x="3241"/>
        <item m="1" x="3428"/>
        <item m="1" x="3723"/>
        <item m="1" x="3789"/>
        <item m="1" x="4397"/>
        <item m="1" x="4452"/>
        <item m="1" x="4454"/>
        <item m="1" x="5111"/>
        <item m="1" x="5552"/>
        <item m="1" x="4470"/>
        <item m="1" x="5553"/>
        <item m="1" x="4515"/>
        <item m="1" x="4517"/>
        <item m="1" x="4519"/>
        <item m="1" x="5554"/>
        <item m="1" x="4529"/>
        <item m="1" x="4530"/>
        <item m="1" x="4531"/>
        <item m="1" x="4534"/>
        <item m="1" x="4546"/>
        <item m="1" x="4547"/>
        <item m="1" x="4548"/>
        <item m="1" x="4549"/>
        <item m="1" x="4550"/>
        <item m="1" x="4552"/>
        <item m="1" x="4553"/>
        <item m="1" x="4554"/>
        <item m="1" x="4555"/>
        <item m="1" x="4556"/>
        <item m="1" x="4560"/>
        <item m="1" x="4561"/>
        <item m="1" x="4562"/>
        <item m="1" x="5336"/>
        <item m="1" x="4563"/>
        <item m="1" x="4564"/>
        <item m="1" x="4565"/>
        <item m="1" x="5914"/>
        <item m="1" x="4566"/>
        <item m="1" x="4567"/>
        <item m="1" x="5666"/>
        <item m="1" x="4568"/>
        <item m="1" x="4569"/>
        <item m="1" x="2872"/>
        <item m="1" x="2887"/>
        <item m="1" x="2901"/>
        <item m="1" x="2906"/>
        <item m="1" x="2926"/>
        <item m="1" x="5564"/>
        <item m="1" x="2934"/>
        <item m="1" x="2935"/>
        <item m="1" x="2956"/>
        <item m="1" x="2982"/>
        <item m="1" x="2986"/>
        <item m="1" x="2989"/>
        <item m="1" x="2998"/>
        <item m="1" x="3023"/>
        <item m="1" x="3024"/>
        <item m="1" x="3058"/>
        <item m="1" x="3067"/>
        <item m="1" x="3082"/>
        <item m="1" x="3125"/>
        <item m="1" x="3187"/>
        <item m="1" x="3204"/>
        <item m="1" x="3249"/>
        <item m="1" x="3252"/>
        <item m="1" x="3279"/>
        <item m="1" x="3407"/>
        <item m="1" x="3490"/>
        <item m="1" x="3592"/>
        <item m="1" x="5606"/>
        <item m="1" x="3684"/>
        <item m="1" x="3710"/>
        <item m="1" x="3737"/>
        <item m="1" x="3782"/>
        <item m="1" x="3800"/>
        <item m="1" x="3806"/>
        <item m="1" x="3840"/>
        <item m="1" x="4056"/>
        <item m="1" x="4072"/>
        <item m="1" x="4073"/>
        <item m="1" x="4081"/>
        <item m="1" x="5538"/>
        <item m="1" x="5540"/>
        <item m="1" x="4295"/>
        <item m="1" x="4311"/>
        <item m="1" x="4410"/>
        <item m="1" x="5202"/>
        <item m="1" x="5203"/>
        <item m="1" x="5204"/>
        <item m="1" x="5205"/>
        <item m="1" x="5206"/>
        <item m="1" x="5207"/>
        <item m="1" x="5208"/>
        <item m="1" x="5209"/>
        <item m="1" x="5210"/>
        <item m="1" x="5211"/>
        <item m="1" x="4422"/>
        <item m="1" x="4442"/>
        <item m="1" x="5212"/>
        <item m="1" x="5213"/>
        <item m="1" x="5214"/>
        <item m="1" x="5215"/>
        <item m="1" x="5216"/>
        <item m="1" x="5217"/>
        <item m="1" x="5219"/>
        <item m="1" x="5220"/>
        <item m="1" x="5221"/>
        <item m="1" x="5222"/>
        <item m="1" x="5223"/>
        <item m="1" x="5225"/>
        <item m="1" x="5226"/>
        <item m="1" x="5227"/>
        <item m="1" x="5228"/>
        <item m="1" x="5229"/>
        <item m="1" x="5230"/>
        <item m="1" x="5231"/>
        <item m="1" x="5232"/>
        <item m="1" x="5233"/>
        <item m="1" x="5234"/>
        <item m="1" x="5235"/>
        <item m="1" x="5236"/>
        <item m="1" x="5237"/>
        <item m="1" x="4461"/>
        <item m="1" x="4463"/>
        <item m="1" x="5238"/>
        <item m="1" x="5239"/>
        <item m="1" x="5240"/>
        <item m="1" x="5241"/>
        <item m="1" x="4473"/>
        <item m="1" x="4474"/>
        <item m="1" x="5242"/>
        <item m="1" x="5243"/>
        <item x="2172"/>
        <item m="1" x="5244"/>
        <item m="1" x="5245"/>
        <item m="1" x="5246"/>
        <item m="1" x="5247"/>
        <item m="1" x="5248"/>
        <item m="1" x="5249"/>
        <item m="1" x="4481"/>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4494"/>
        <item m="1" x="4495"/>
        <item m="1" x="4497"/>
        <item m="1" x="4501"/>
        <item m="1" x="4508"/>
        <item m="1" x="4518"/>
        <item m="1" x="4522"/>
        <item m="1" x="5272"/>
        <item m="1" x="5273"/>
        <item m="1" x="5274"/>
        <item m="1" x="5275"/>
        <item m="1" x="5276"/>
        <item m="1" x="5277"/>
        <item m="1" x="5278"/>
        <item m="1" x="5279"/>
        <item m="1" x="5280"/>
        <item m="1" x="5281"/>
        <item m="1" x="5282"/>
        <item m="1" x="5283"/>
        <item m="1" x="5284"/>
        <item m="1" x="5285"/>
        <item m="1" x="5286"/>
        <item m="1" x="5287"/>
        <item m="1" x="5288"/>
        <item m="1" x="2645"/>
        <item m="1" x="5289"/>
        <item m="1" x="5290"/>
        <item m="1" x="5291"/>
        <item m="1" x="5292"/>
        <item m="1" x="5293"/>
        <item m="1" x="5294"/>
        <item m="1" x="5295"/>
        <item m="1" x="5296"/>
        <item m="1" x="4535"/>
        <item m="1" x="4544"/>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x="634"/>
        <item m="1" x="5334"/>
        <item m="1" x="5335"/>
        <item m="1" x="4557"/>
        <item m="1" x="4558"/>
        <item m="1" x="4559"/>
        <item m="1" x="4571"/>
        <item m="1" x="4572"/>
        <item m="1" x="4573"/>
        <item m="1" x="4574"/>
        <item m="1" x="4575"/>
        <item m="1" x="4579"/>
        <item m="1" x="4584"/>
        <item m="1" x="4587"/>
        <item m="1" x="4588"/>
        <item m="1" x="4589"/>
        <item m="1" x="4590"/>
        <item m="1" x="4591"/>
        <item m="1" x="4592"/>
        <item m="1" x="4594"/>
        <item m="1" x="4595"/>
        <item m="1" x="4596"/>
        <item m="1" x="4597"/>
        <item m="1" x="4598"/>
        <item m="1" x="4599"/>
        <item m="1" x="4600"/>
        <item m="1" x="4601"/>
        <item m="1" x="4603"/>
        <item m="1" x="4605"/>
        <item m="1" x="4606"/>
        <item m="1" x="4607"/>
        <item m="1" x="4608"/>
        <item m="1" x="4609"/>
        <item m="1" x="4610"/>
        <item m="1" x="4611"/>
        <item m="1" x="4612"/>
        <item m="1" x="4613"/>
        <item m="1" x="4614"/>
        <item m="1" x="4615"/>
        <item m="1" x="4616"/>
        <item m="1" x="4617"/>
        <item m="1" x="4619"/>
        <item m="1" x="4622"/>
        <item m="1" x="4623"/>
        <item m="1" x="4624"/>
        <item m="1" x="4625"/>
        <item m="1" x="4626"/>
        <item m="1" x="4627"/>
        <item m="1" x="4628"/>
        <item m="1" x="4629"/>
        <item m="1" x="4631"/>
        <item m="1" x="4634"/>
        <item m="1" x="4636"/>
        <item m="1" x="4638"/>
        <item m="1" x="4639"/>
        <item m="1" x="5667"/>
        <item m="1" x="4640"/>
        <item m="1" x="4641"/>
        <item m="1" x="4642"/>
        <item m="1" x="4644"/>
        <item m="1" x="4645"/>
        <item m="1" x="4646"/>
        <item m="1" x="4647"/>
        <item m="1" x="4651"/>
        <item m="1" x="4652"/>
        <item m="1" x="4653"/>
        <item m="1" x="4654"/>
        <item m="1" x="4657"/>
        <item m="1" x="5668"/>
        <item m="1" x="4659"/>
        <item m="1" x="4660"/>
        <item m="1" x="4661"/>
        <item m="1" x="4663"/>
        <item m="1" x="4666"/>
        <item m="1" x="4668"/>
        <item m="1" x="4671"/>
        <item m="1" x="4672"/>
        <item m="1" x="4673"/>
        <item m="1" x="4674"/>
        <item m="1" x="4675"/>
        <item m="1" x="4676"/>
        <item m="1" x="4677"/>
        <item m="1" x="5669"/>
        <item m="1" x="4678"/>
        <item m="1" x="4679"/>
        <item m="1" x="4680"/>
        <item m="1" x="5555"/>
        <item m="1" x="4681"/>
        <item m="1" x="4682"/>
        <item m="1" x="4683"/>
        <item m="1" x="2803"/>
        <item m="1" x="2804"/>
        <item m="1" x="2808"/>
        <item m="1" x="2814"/>
        <item m="1" x="2820"/>
        <item m="1" x="2825"/>
        <item m="1" x="2827"/>
        <item m="1" x="2836"/>
        <item m="1" x="2838"/>
        <item m="1" x="2866"/>
        <item m="1" x="2896"/>
        <item m="1" x="5056"/>
        <item m="1" x="2914"/>
        <item m="1" x="5057"/>
        <item m="1" x="2932"/>
        <item m="1" x="2941"/>
        <item m="1" x="2952"/>
        <item m="1" x="2953"/>
        <item m="1" x="2961"/>
        <item m="1" x="2974"/>
        <item m="1" x="2979"/>
        <item m="1" x="2980"/>
        <item m="1" x="2990"/>
        <item m="1" x="2991"/>
        <item m="1" x="2999"/>
        <item m="1" x="3000"/>
        <item m="1" x="3002"/>
        <item m="1" x="3005"/>
        <item m="1" x="3009"/>
        <item m="1" x="3012"/>
        <item m="1" x="3015"/>
        <item m="1" x="3018"/>
        <item m="1" x="3022"/>
        <item m="1" x="3028"/>
        <item m="1" x="3057"/>
        <item m="1" x="3060"/>
        <item m="1" x="5371"/>
        <item m="1" x="5373"/>
        <item m="1" x="3090"/>
        <item m="1" x="3091"/>
        <item m="1" x="5374"/>
        <item m="1" x="3094"/>
        <item m="1" x="5375"/>
        <item m="1" x="3098"/>
        <item m="1" x="3099"/>
        <item m="1" x="3100"/>
        <item m="1" x="3101"/>
        <item m="1" x="3102"/>
        <item m="1" x="5377"/>
        <item m="1" x="5066"/>
        <item m="1" x="3106"/>
        <item m="1" x="3109"/>
        <item m="1" x="3110"/>
        <item m="1" x="5382"/>
        <item m="1" x="3141"/>
        <item m="1" x="5385"/>
        <item m="1" x="3145"/>
        <item m="1" x="3172"/>
        <item m="1" x="3182"/>
        <item m="1" x="3191"/>
        <item m="1" x="5392"/>
        <item m="1" x="3258"/>
        <item m="1" x="3264"/>
        <item m="1" x="3275"/>
        <item m="1" x="3340"/>
        <item m="1" x="3343"/>
        <item m="1" x="3348"/>
        <item m="1" x="3353"/>
        <item m="1" x="3357"/>
        <item m="1" x="3358"/>
        <item m="1" x="3364"/>
        <item m="1" x="3369"/>
        <item m="1" x="3386"/>
        <item m="1" x="3388"/>
        <item m="1" x="3389"/>
        <item m="1" x="3390"/>
        <item m="1" x="3391"/>
        <item m="1" x="3396"/>
        <item m="1" x="3408"/>
        <item m="1" x="3416"/>
        <item m="1" x="3426"/>
        <item m="1" x="3510"/>
        <item m="1" x="3554"/>
        <item m="1" x="3556"/>
        <item m="1" x="3557"/>
        <item m="1" x="3573"/>
        <item m="1" x="3596"/>
        <item m="1" x="3597"/>
        <item m="1" x="3650"/>
        <item m="1" x="3719"/>
        <item m="1" x="3736"/>
        <item m="1" x="3896"/>
        <item m="1" x="3902"/>
        <item m="1" x="3903"/>
        <item m="1" x="3905"/>
        <item m="1" x="3969"/>
        <item m="1" x="5189"/>
        <item m="1" x="4127"/>
        <item m="1" x="4131"/>
        <item m="1" x="4154"/>
        <item m="1" x="4171"/>
        <item m="1" x="4173"/>
        <item m="1" x="4181"/>
        <item m="1" x="4182"/>
        <item m="1" x="4187"/>
        <item m="1" x="4188"/>
        <item m="1" x="4189"/>
        <item m="1" x="4190"/>
        <item m="1" x="4191"/>
        <item m="1" x="4192"/>
        <item m="1" x="4193"/>
        <item m="1" x="4196"/>
        <item m="1" x="4197"/>
        <item m="1" x="4198"/>
        <item m="1" x="4199"/>
        <item m="1" x="4200"/>
        <item m="1" x="4201"/>
        <item m="1" x="4203"/>
        <item m="1" x="4204"/>
        <item m="1" x="4205"/>
        <item m="1" x="4209"/>
        <item m="1" x="4227"/>
        <item m="1" x="4251"/>
        <item m="1" x="4252"/>
        <item m="1" x="4294"/>
        <item m="1" x="4302"/>
        <item m="1" x="4327"/>
        <item m="1" x="4329"/>
        <item m="1" x="4355"/>
        <item m="1" x="4402"/>
        <item m="1" x="4412"/>
        <item m="1" x="4421"/>
        <item m="1" x="4424"/>
        <item m="1" x="4425"/>
        <item m="1" x="4429"/>
        <item m="1" x="4435"/>
        <item m="1" x="4444"/>
        <item m="1" x="4448"/>
        <item m="1" x="4465"/>
        <item m="1" x="4469"/>
        <item m="1" x="4472"/>
        <item m="1" x="4476"/>
        <item m="1" x="4479"/>
        <item m="1" x="4486"/>
        <item m="1" x="4504"/>
        <item m="1" x="4505"/>
        <item m="1" x="4509"/>
        <item m="1" x="4526"/>
        <item m="1" x="4527"/>
        <item m="1" x="4537"/>
        <item m="1" x="4545"/>
        <item m="1" x="4551"/>
        <item m="1" x="4570"/>
        <item m="1" x="5112"/>
        <item m="1" x="4576"/>
        <item m="1" x="4577"/>
        <item m="1" x="4578"/>
        <item m="1" x="4580"/>
        <item m="1" x="4581"/>
        <item m="1" x="4583"/>
        <item m="1" x="4585"/>
        <item m="1" x="4586"/>
        <item m="1" x="4604"/>
        <item m="1" x="4618"/>
        <item m="1" x="4620"/>
        <item m="1" x="4621"/>
        <item m="1" x="4630"/>
        <item m="1" x="4632"/>
        <item m="1" x="4635"/>
        <item m="1" x="4637"/>
        <item m="1" x="4643"/>
        <item m="1" x="4649"/>
        <item m="1" x="4650"/>
        <item m="1" x="4656"/>
        <item m="1" x="4658"/>
        <item m="1" x="4662"/>
        <item m="1" x="4664"/>
        <item m="1" x="4667"/>
        <item m="1" x="4669"/>
        <item m="1" x="4670"/>
        <item m="1" x="4684"/>
        <item m="1" x="5113"/>
        <item m="1" x="4686"/>
        <item m="1" x="4687"/>
        <item m="1" x="4688"/>
        <item m="1" x="4689"/>
        <item m="1" x="4690"/>
        <item m="1" x="4691"/>
        <item m="1" x="4692"/>
        <item m="1" x="4694"/>
        <item m="1" x="4695"/>
        <item m="1" x="4696"/>
        <item m="1" x="4697"/>
        <item m="1" x="4698"/>
        <item m="1" x="4699"/>
        <item m="1" x="5556"/>
        <item m="1" x="4700"/>
        <item m="1" x="4701"/>
        <item m="1" x="4702"/>
        <item m="1" x="4703"/>
        <item m="1" x="4704"/>
        <item m="1" x="5557"/>
        <item m="1" x="4705"/>
        <item m="1" x="4706"/>
        <item m="1" x="4707"/>
        <item m="1" x="4708"/>
        <item m="1" x="4709"/>
        <item m="1" x="4710"/>
        <item m="1" x="4711"/>
        <item m="1" x="4712"/>
        <item x="1783"/>
        <item m="1" x="4713"/>
        <item m="1" x="4714"/>
        <item m="1" x="4715"/>
        <item m="1" x="4716"/>
        <item m="1" x="4717"/>
        <item m="1" x="4718"/>
        <item m="1" x="4719"/>
        <item m="1" x="4720"/>
        <item m="1" x="4721"/>
        <item m="1" x="4722"/>
        <item m="1" x="4724"/>
        <item m="1" x="4725"/>
        <item m="1" x="4726"/>
        <item m="1" x="4727"/>
        <item m="1" x="4728"/>
        <item m="1" x="4729"/>
        <item m="1" x="4730"/>
        <item m="1" x="4731"/>
        <item m="1" x="4732"/>
        <item m="1" x="4733"/>
        <item m="1" x="4734"/>
        <item m="1" x="5114"/>
        <item m="1" x="4735"/>
        <item m="1" x="4736"/>
        <item m="1" x="4737"/>
        <item m="1" x="4738"/>
        <item m="1" x="4740"/>
        <item m="1" x="4742"/>
        <item m="1" x="4748"/>
        <item m="1" x="4749"/>
        <item m="1" x="4751"/>
        <item m="1" x="4752"/>
        <item m="1" x="4753"/>
        <item m="1" x="4757"/>
        <item m="1" x="4758"/>
        <item m="1" x="4759"/>
        <item m="1" x="4761"/>
        <item m="1" x="4762"/>
        <item m="1" x="4764"/>
        <item m="1" x="4766"/>
        <item m="1" x="4767"/>
        <item m="1" x="4768"/>
        <item m="1" x="4769"/>
        <item m="1" x="4770"/>
        <item m="1" x="4771"/>
        <item m="1" x="4772"/>
        <item m="1" x="4773"/>
        <item m="1" x="4775"/>
        <item m="1" x="4777"/>
        <item m="1" x="4778"/>
        <item m="1" x="4780"/>
        <item m="1" x="4782"/>
        <item m="1" x="4784"/>
        <item m="1" x="4787"/>
        <item m="1" x="4788"/>
        <item m="1" x="4790"/>
        <item m="1" x="4791"/>
        <item m="1" x="4792"/>
        <item m="1" x="4794"/>
        <item m="1" x="4798"/>
        <item m="1" x="4799"/>
        <item m="1" x="4800"/>
        <item m="1" x="4802"/>
        <item m="1" x="4804"/>
        <item m="1" x="5337"/>
        <item m="1" x="4805"/>
        <item m="1" x="4806"/>
        <item m="1" x="4807"/>
        <item m="1" x="4808"/>
        <item m="1" x="4810"/>
        <item m="1" x="4811"/>
        <item m="1" x="4812"/>
        <item m="1" x="4813"/>
        <item m="1" x="4814"/>
        <item m="1" x="2782"/>
        <item m="1" x="2783"/>
        <item m="1" x="2842"/>
        <item m="1" x="2850"/>
        <item m="1" x="2868"/>
        <item m="1" x="2881"/>
        <item m="1" x="2962"/>
        <item m="1" x="3001"/>
        <item m="1" x="3013"/>
        <item m="1" x="3029"/>
        <item m="1" x="3031"/>
        <item m="1" x="3062"/>
        <item m="1" x="3085"/>
        <item m="1" x="3088"/>
        <item m="1" x="3093"/>
        <item m="1" x="3097"/>
        <item m="1" x="3103"/>
        <item m="1" x="3136"/>
        <item m="1" x="3140"/>
        <item m="1" x="3143"/>
        <item m="1" x="3149"/>
        <item m="1" x="3190"/>
        <item m="1" x="3194"/>
        <item m="1" x="3198"/>
        <item m="1" x="3202"/>
        <item m="1" x="3244"/>
        <item m="1" x="3273"/>
        <item m="1" x="3274"/>
        <item m="1" x="3352"/>
        <item m="1" x="3360"/>
        <item m="1" x="3361"/>
        <item m="1" x="3362"/>
        <item m="1" x="3363"/>
        <item m="1" x="3395"/>
        <item m="1" x="3481"/>
        <item m="1" x="3507"/>
        <item m="1" x="3645"/>
        <item m="1" x="3675"/>
        <item m="1" x="3706"/>
        <item m="1" x="3749"/>
        <item m="1" x="3884"/>
        <item m="1" x="4003"/>
        <item m="1" x="4117"/>
        <item m="1" x="4220"/>
        <item m="1" x="4240"/>
        <item m="1" x="4305"/>
        <item m="1" x="4371"/>
        <item m="1" x="4582"/>
        <item m="1" x="4593"/>
        <item m="1" x="4602"/>
        <item m="1" x="4633"/>
        <item m="1" x="4648"/>
        <item m="1" x="4655"/>
        <item m="1" x="4665"/>
        <item m="1" x="4685"/>
        <item m="1" x="4693"/>
        <item m="1" x="4741"/>
        <item m="1" x="4745"/>
        <item m="1" x="4746"/>
        <item m="1" x="4755"/>
        <item m="1" x="4776"/>
        <item m="1" x="4793"/>
        <item m="1" x="4801"/>
        <item m="1" x="4817"/>
        <item m="1" x="4818"/>
        <item m="1" x="4820"/>
        <item m="1" x="4821"/>
        <item m="1" x="4822"/>
        <item m="1" x="5338"/>
        <item m="1" x="4823"/>
        <item m="1" x="4827"/>
        <item m="1" x="4828"/>
        <item m="1" x="4829"/>
        <item m="1" x="4832"/>
        <item m="1" x="5115"/>
        <item m="1" x="4839"/>
        <item m="1" x="4840"/>
        <item m="1" x="4841"/>
        <item m="1" x="4843"/>
        <item m="1" x="4844"/>
        <item m="1" x="4845"/>
        <item m="1" x="4846"/>
        <item m="1" x="4847"/>
        <item m="1" x="4850"/>
        <item m="1" x="4854"/>
        <item m="1" x="4855"/>
        <item m="1" x="4857"/>
        <item m="1" x="4858"/>
        <item m="1" x="4859"/>
        <item m="1" x="4866"/>
        <item m="1" x="4867"/>
        <item m="1" x="4868"/>
        <item m="1" x="4869"/>
        <item m="1" x="4870"/>
        <item m="1" x="4871"/>
        <item m="1" x="4872"/>
        <item m="1" x="4873"/>
        <item m="1" x="4877"/>
        <item m="1" x="4879"/>
        <item m="1" x="4881"/>
        <item m="1" x="5339"/>
        <item m="1" x="4883"/>
        <item m="1" x="4884"/>
        <item m="1" x="4887"/>
        <item m="1" x="4888"/>
        <item m="1" x="4889"/>
        <item m="1" x="4890"/>
        <item m="1" x="4891"/>
        <item m="1" x="5116"/>
        <item m="1" x="4893"/>
        <item m="1" x="5117"/>
        <item m="1" x="4895"/>
        <item m="1" x="4896"/>
        <item m="1" x="4897"/>
        <item m="1" x="4899"/>
        <item m="1" x="4900"/>
        <item m="1" x="4901"/>
        <item m="1" x="4905"/>
        <item m="1" x="4907"/>
        <item m="1" x="4908"/>
        <item m="1" x="4909"/>
        <item m="1" x="4910"/>
        <item m="1" x="4911"/>
        <item m="1" x="4912"/>
        <item m="1" x="4914"/>
        <item m="1" x="4916"/>
        <item m="1" x="4917"/>
        <item m="1" x="4920"/>
        <item m="1" x="4921"/>
        <item m="1" x="2795"/>
        <item m="1" x="2797"/>
        <item m="1" x="2821"/>
        <item m="1" x="2829"/>
        <item m="1" x="2853"/>
        <item m="1" x="2983"/>
        <item m="1" x="3006"/>
        <item m="1" x="3069"/>
        <item m="1" x="3070"/>
        <item m="1" x="3077"/>
        <item m="1" x="3105"/>
        <item m="1" x="3118"/>
        <item m="1" x="3124"/>
        <item m="1" x="3142"/>
        <item m="1" x="3193"/>
        <item m="1" x="3206"/>
        <item m="1" x="3222"/>
        <item m="1" x="3223"/>
        <item m="1" x="3231"/>
        <item m="1" x="3242"/>
        <item m="1" x="3250"/>
        <item m="1" x="3253"/>
        <item m="1" x="3269"/>
        <item m="1" x="3418"/>
        <item m="1" x="3767"/>
        <item m="1" x="3911"/>
        <item m="1" x="3941"/>
        <item m="1" x="3982"/>
        <item m="1" x="4514"/>
        <item m="1" x="4723"/>
        <item m="1" x="4739"/>
        <item m="1" x="4743"/>
        <item m="1" x="4744"/>
        <item m="1" x="4747"/>
        <item m="1" x="4750"/>
        <item m="1" x="4756"/>
        <item m="1" x="4760"/>
        <item m="1" x="4763"/>
        <item m="1" x="4765"/>
        <item m="1" x="4774"/>
        <item m="1" x="4779"/>
        <item m="1" x="4781"/>
        <item m="1" x="4786"/>
        <item m="1" x="4796"/>
        <item m="1" x="4797"/>
        <item m="1" x="4803"/>
        <item m="1" x="4809"/>
        <item m="1" x="4815"/>
        <item m="1" x="4816"/>
        <item m="1" x="4819"/>
        <item m="1" x="4826"/>
        <item m="1" x="4830"/>
        <item m="1" x="4831"/>
        <item m="1" x="4833"/>
        <item m="1" x="4834"/>
        <item m="1" x="4835"/>
        <item m="1" x="4836"/>
        <item m="1" x="4837"/>
        <item m="1" x="4848"/>
        <item m="1" x="4849"/>
        <item m="1" x="4851"/>
        <item m="1" x="4852"/>
        <item m="1" x="4853"/>
        <item m="1" x="4856"/>
        <item m="1" x="4860"/>
        <item m="1" x="4861"/>
        <item m="1" x="4875"/>
        <item m="1" x="4880"/>
        <item m="1" x="4882"/>
        <item m="1" x="4886"/>
        <item m="1" x="4892"/>
        <item m="1" x="4894"/>
        <item m="1" x="4898"/>
        <item m="1" x="4902"/>
        <item m="1" x="4903"/>
        <item m="1" x="4904"/>
        <item m="1" x="4906"/>
        <item m="1" x="4913"/>
        <item m="1" x="4915"/>
        <item m="1" x="4918"/>
        <item m="1" x="5118"/>
        <item m="1" x="4924"/>
        <item m="1" x="4925"/>
        <item m="1" x="4928"/>
        <item m="1" x="4929"/>
        <item m="1" x="4930"/>
        <item m="1" x="4931"/>
        <item m="1" x="4932"/>
        <item m="1" x="4933"/>
        <item m="1" x="4935"/>
        <item m="1" x="4936"/>
        <item m="1" x="4937"/>
        <item m="1" x="4939"/>
        <item m="1" x="4940"/>
        <item m="1" x="4941"/>
        <item m="1" x="4942"/>
        <item m="1" x="4943"/>
        <item m="1" x="4944"/>
        <item m="1" x="4945"/>
        <item m="1" x="4946"/>
        <item m="1" x="4947"/>
        <item m="1" x="4949"/>
        <item m="1" x="4950"/>
        <item m="1" x="4951"/>
        <item m="1" x="4952"/>
        <item m="1" x="4953"/>
        <item m="1" x="4954"/>
        <item m="1" x="4955"/>
        <item m="1" x="4956"/>
        <item m="1" x="4957"/>
        <item m="1" x="4958"/>
        <item m="1" x="4959"/>
        <item m="1" x="4960"/>
        <item m="1" x="4962"/>
        <item m="1" x="4963"/>
        <item m="1" x="4964"/>
        <item m="1" x="4976"/>
        <item m="1" x="4977"/>
        <item m="1" x="4978"/>
        <item m="1" x="4979"/>
        <item m="1" x="4980"/>
        <item m="1" x="4982"/>
        <item m="1" x="4983"/>
        <item m="1" x="4985"/>
        <item m="1" x="4986"/>
        <item m="1" x="4987"/>
        <item m="1" x="4988"/>
        <item m="1" x="4989"/>
        <item m="1" x="4990"/>
        <item m="1" x="4991"/>
        <item m="1" x="4992"/>
        <item m="1" x="4993"/>
        <item m="1" x="4994"/>
        <item m="1" x="4995"/>
        <item m="1" x="4996"/>
        <item m="1" x="4997"/>
        <item m="1" x="4998"/>
        <item m="1" x="4999"/>
        <item m="1" x="5000"/>
        <item m="1" x="5001"/>
        <item m="1" x="5003"/>
        <item m="1" x="5006"/>
        <item m="1" x="2798"/>
        <item m="1" x="2824"/>
        <item m="1" x="2839"/>
        <item m="1" x="2840"/>
        <item m="1" x="2869"/>
        <item m="1" x="2877"/>
        <item m="1" x="2886"/>
        <item m="1" x="2897"/>
        <item m="1" x="2910"/>
        <item m="1" x="2943"/>
        <item m="1" x="3007"/>
        <item m="1" x="3032"/>
        <item m="1" x="3066"/>
        <item m="1" x="3096"/>
        <item m="1" x="3116"/>
        <item m="1" x="3120"/>
        <item m="1" x="3147"/>
        <item m="1" x="3150"/>
        <item m="1" x="3151"/>
        <item m="1" x="3169"/>
        <item m="1" x="3170"/>
        <item m="1" x="3174"/>
        <item m="1" x="3175"/>
        <item m="1" x="3176"/>
        <item m="1" x="3341"/>
        <item m="1" x="3392"/>
        <item m="1" x="3393"/>
        <item m="1" x="3397"/>
        <item m="1" x="3511"/>
        <item m="1" x="3843"/>
        <item m="1" x="3996"/>
        <item m="1" x="4754"/>
        <item m="1" x="4783"/>
        <item m="1" x="4785"/>
        <item m="1" x="4789"/>
        <item m="1" x="4795"/>
        <item m="1" x="4824"/>
        <item m="1" x="4825"/>
        <item m="1" x="4838"/>
        <item m="1" x="4842"/>
        <item m="1" x="4862"/>
        <item m="1" x="4863"/>
        <item m="1" x="4865"/>
        <item m="1" x="4874"/>
        <item m="1" x="4876"/>
        <item m="1" x="4878"/>
        <item m="1" x="4885"/>
        <item m="1" x="4919"/>
        <item m="1" x="4922"/>
        <item m="1" x="4923"/>
        <item m="1" x="4926"/>
        <item m="1" x="4927"/>
        <item m="1" x="4934"/>
        <item m="1" x="4938"/>
        <item m="1" x="4948"/>
        <item m="1" x="4961"/>
        <item m="1" x="4965"/>
        <item m="1" x="4966"/>
        <item m="1" x="4967"/>
        <item m="1" x="4968"/>
        <item m="1" x="4969"/>
        <item m="1" x="4970"/>
        <item m="1" x="4971"/>
        <item m="1" x="4972"/>
        <item m="1" x="4973"/>
        <item m="1" x="4974"/>
        <item m="1" x="4975"/>
        <item m="1" x="4981"/>
        <item m="1" x="4984"/>
        <item m="1" x="5002"/>
        <item m="1" x="5004"/>
        <item m="1" x="5005"/>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x="0"/>
        <item x="1"/>
        <item x="3"/>
        <item x="4"/>
        <item x="5"/>
        <item x="6"/>
        <item x="8"/>
        <item x="9"/>
        <item x="10"/>
        <item x="11"/>
        <item x="12"/>
        <item x="13"/>
        <item x="14"/>
        <item x="15"/>
        <item x="16"/>
        <item x="17"/>
        <item x="18"/>
        <item x="19"/>
        <item x="20"/>
        <item x="21"/>
        <item x="22"/>
        <item x="23"/>
        <item x="24"/>
        <item x="25"/>
        <item x="26"/>
        <item x="27"/>
        <item x="28"/>
        <item x="29"/>
        <item x="30"/>
        <item x="32"/>
        <item x="33"/>
        <item x="34"/>
        <item x="35"/>
        <item m="1" x="2624"/>
        <item x="37"/>
        <item x="38"/>
        <item x="39"/>
        <item x="41"/>
        <item x="42"/>
        <item x="44"/>
        <item x="48"/>
        <item x="49"/>
        <item x="50"/>
        <item x="51"/>
        <item x="52"/>
        <item x="53"/>
        <item x="54"/>
        <item x="55"/>
        <item x="56"/>
        <item x="57"/>
        <item x="58"/>
        <item x="59"/>
        <item x="60"/>
        <item x="61"/>
        <item x="62"/>
        <item x="63"/>
        <item x="64"/>
        <item x="65"/>
        <item x="66"/>
        <item x="67"/>
        <item x="68"/>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3"/>
        <item x="104"/>
        <item x="105"/>
        <item x="106"/>
        <item x="107"/>
        <item x="108"/>
        <item x="109"/>
        <item x="111"/>
        <item x="112"/>
        <item x="113"/>
        <item x="114"/>
        <item x="115"/>
        <item x="116"/>
        <item x="117"/>
        <item x="118"/>
        <item x="119"/>
        <item x="120"/>
        <item x="121"/>
        <item x="122"/>
        <item x="123"/>
        <item x="124"/>
        <item x="125"/>
        <item x="126"/>
        <item x="127"/>
        <item x="128"/>
        <item x="129"/>
        <item x="130"/>
        <item x="131"/>
        <item x="132"/>
        <item x="133"/>
        <item x="134"/>
        <item x="135"/>
        <item x="136"/>
        <item x="138"/>
        <item x="140"/>
        <item x="141"/>
        <item x="142"/>
        <item x="144"/>
        <item x="145"/>
        <item x="146"/>
        <item x="147"/>
        <item x="149"/>
        <item x="150"/>
        <item x="151"/>
        <item x="152"/>
        <item x="153"/>
        <item x="154"/>
        <item x="155"/>
        <item x="156"/>
        <item x="157"/>
        <item x="159"/>
        <item x="160"/>
        <item m="1" x="2630"/>
        <item x="161"/>
        <item x="164"/>
        <item x="167"/>
        <item x="168"/>
        <item x="169"/>
        <item x="170"/>
        <item x="171"/>
        <item x="172"/>
        <item x="173"/>
        <item x="174"/>
        <item x="175"/>
        <item x="176"/>
        <item x="179"/>
        <item x="180"/>
        <item x="181"/>
        <item x="182"/>
        <item x="183"/>
        <item x="184"/>
        <item x="185"/>
        <item x="186"/>
        <item x="187"/>
        <item x="188"/>
        <item x="190"/>
        <item x="191"/>
        <item x="192"/>
        <item m="1" x="2637"/>
        <item m="1" x="2638"/>
        <item x="195"/>
        <item x="196"/>
        <item x="197"/>
        <item x="198"/>
        <item x="199"/>
        <item x="200"/>
        <item x="201"/>
        <item x="202"/>
        <item x="203"/>
        <item x="204"/>
        <item x="205"/>
        <item x="207"/>
        <item x="208"/>
        <item x="209"/>
        <item x="210"/>
        <item x="211"/>
        <item x="212"/>
        <item x="213"/>
        <item x="214"/>
        <item x="215"/>
        <item x="216"/>
        <item x="217"/>
        <item x="219"/>
        <item x="221"/>
        <item m="1" x="2639"/>
        <item x="222"/>
        <item x="223"/>
        <item x="224"/>
        <item x="225"/>
        <item x="228"/>
        <item x="229"/>
        <item x="230"/>
        <item x="231"/>
        <item x="232"/>
        <item x="233"/>
        <item x="234"/>
        <item x="235"/>
        <item x="236"/>
        <item x="237"/>
        <item x="238"/>
        <item x="239"/>
        <item x="241"/>
        <item x="242"/>
        <item x="243"/>
        <item x="244"/>
        <item x="245"/>
        <item x="246"/>
        <item m="1" x="2640"/>
        <item x="247"/>
        <item x="248"/>
        <item x="249"/>
        <item x="250"/>
        <item x="251"/>
        <item x="252"/>
        <item x="253"/>
        <item m="1" x="2641"/>
        <item x="254"/>
        <item x="255"/>
        <item x="257"/>
        <item x="258"/>
        <item x="260"/>
        <item x="261"/>
        <item x="262"/>
        <item x="263"/>
        <item x="264"/>
        <item x="265"/>
        <item x="266"/>
        <item x="267"/>
        <item x="268"/>
        <item x="269"/>
        <item x="270"/>
        <item x="271"/>
        <item x="272"/>
        <item x="273"/>
        <item x="274"/>
        <item m="1" x="2643"/>
        <item x="275"/>
        <item x="276"/>
        <item x="277"/>
        <item x="278"/>
        <item x="279"/>
        <item x="280"/>
        <item x="281"/>
        <item x="282"/>
        <item x="283"/>
        <item x="284"/>
        <item x="285"/>
        <item x="286"/>
        <item x="288"/>
        <item x="289"/>
        <item x="290"/>
        <item x="291"/>
        <item x="292"/>
        <item x="293"/>
        <item x="294"/>
        <item x="295"/>
        <item x="296"/>
        <item x="297"/>
        <item x="298"/>
        <item x="299"/>
        <item x="301"/>
        <item x="302"/>
        <item x="303"/>
        <item x="304"/>
        <item x="305"/>
        <item x="306"/>
        <item x="307"/>
        <item x="308"/>
        <item x="309"/>
        <item x="310"/>
        <item x="312"/>
        <item x="313"/>
        <item x="314"/>
        <item x="315"/>
        <item x="316"/>
        <item x="317"/>
        <item x="318"/>
        <item x="319"/>
        <item x="320"/>
        <item x="322"/>
        <item x="323"/>
        <item x="324"/>
        <item x="325"/>
        <item x="326"/>
        <item x="327"/>
        <item x="328"/>
        <item x="329"/>
        <item x="330"/>
        <item x="331"/>
        <item x="333"/>
        <item x="334"/>
        <item x="335"/>
        <item x="336"/>
        <item x="337"/>
        <item x="339"/>
        <item x="340"/>
        <item x="341"/>
        <item x="342"/>
        <item x="343"/>
        <item x="344"/>
        <item x="345"/>
        <item x="347"/>
        <item x="348"/>
        <item x="349"/>
        <item x="350"/>
        <item x="351"/>
        <item x="352"/>
        <item x="353"/>
        <item x="354"/>
        <item x="355"/>
        <item x="356"/>
        <item x="357"/>
        <item x="358"/>
        <item x="359"/>
        <item x="363"/>
        <item x="364"/>
        <item x="365"/>
        <item x="366"/>
        <item x="367"/>
        <item x="368"/>
        <item m="1" x="2646"/>
        <item x="370"/>
        <item x="371"/>
        <item x="372"/>
        <item x="373"/>
        <item x="374"/>
        <item x="376"/>
        <item x="378"/>
        <item x="379"/>
        <item x="380"/>
        <item x="381"/>
        <item x="383"/>
        <item x="384"/>
        <item x="385"/>
        <item x="386"/>
        <item x="387"/>
        <item x="388"/>
        <item x="389"/>
        <item x="390"/>
        <item x="391"/>
        <item x="392"/>
        <item x="393"/>
        <item x="394"/>
        <item x="395"/>
        <item x="396"/>
        <item x="397"/>
        <item x="398"/>
        <item x="399"/>
        <item x="400"/>
        <item x="401"/>
        <item x="402"/>
        <item x="403"/>
        <item x="404"/>
        <item x="405"/>
        <item x="406"/>
        <item m="1" x="2650"/>
        <item m="1" x="2651"/>
        <item m="1" x="2652"/>
        <item m="1" x="2653"/>
        <item m="1" x="2654"/>
        <item m="1" x="2655"/>
        <item m="1" x="2656"/>
        <item m="1" x="2657"/>
        <item m="1" x="2658"/>
        <item m="1" x="2659"/>
        <item m="1" x="2660"/>
        <item m="1" x="2661"/>
        <item m="1" x="2662"/>
        <item x="407"/>
        <item x="408"/>
        <item m="1" x="2663"/>
        <item x="409"/>
        <item x="410"/>
        <item x="411"/>
        <item x="412"/>
        <item x="413"/>
        <item x="414"/>
        <item x="415"/>
        <item x="416"/>
        <item x="417"/>
        <item x="418"/>
        <item x="419"/>
        <item m="1" x="2665"/>
        <item x="421"/>
        <item x="423"/>
        <item x="426"/>
        <item x="427"/>
        <item x="428"/>
        <item x="429"/>
        <item x="430"/>
        <item x="431"/>
        <item x="433"/>
        <item x="434"/>
        <item m="1" x="2667"/>
        <item m="1" x="2668"/>
        <item x="435"/>
        <item x="436"/>
        <item x="438"/>
        <item x="439"/>
        <item m="1" x="2670"/>
        <item x="440"/>
        <item x="442"/>
        <item x="443"/>
        <item x="444"/>
        <item x="445"/>
        <item x="446"/>
        <item x="447"/>
        <item x="448"/>
        <item x="449"/>
        <item x="452"/>
        <item x="455"/>
        <item x="456"/>
        <item x="457"/>
        <item m="1" x="2672"/>
        <item x="458"/>
        <item x="460"/>
        <item x="461"/>
        <item x="462"/>
        <item x="463"/>
        <item x="464"/>
        <item x="465"/>
        <item x="466"/>
        <item x="467"/>
        <item x="468"/>
        <item x="469"/>
        <item x="470"/>
        <item x="471"/>
        <item x="472"/>
        <item x="473"/>
        <item x="474"/>
        <item x="475"/>
        <item x="477"/>
        <item x="479"/>
        <item x="480"/>
        <item x="481"/>
        <item x="482"/>
        <item x="483"/>
        <item x="484"/>
        <item x="485"/>
        <item x="486"/>
        <item x="487"/>
        <item x="488"/>
        <item x="489"/>
        <item x="490"/>
        <item x="491"/>
        <item x="492"/>
        <item x="493"/>
        <item x="494"/>
        <item x="495"/>
        <item x="496"/>
        <item x="497"/>
        <item m="1" x="2674"/>
        <item x="498"/>
        <item x="499"/>
        <item x="500"/>
        <item x="503"/>
        <item x="504"/>
        <item x="505"/>
        <item x="506"/>
        <item x="507"/>
        <item x="508"/>
        <item x="509"/>
        <item x="510"/>
        <item x="511"/>
        <item x="512"/>
        <item x="513"/>
        <item x="514"/>
        <item x="515"/>
        <item x="516"/>
        <item x="517"/>
        <item x="518"/>
        <item x="519"/>
        <item x="520"/>
        <item x="522"/>
        <item x="523"/>
        <item x="524"/>
        <item x="525"/>
        <item x="526"/>
        <item x="527"/>
        <item x="528"/>
        <item x="529"/>
        <item x="530"/>
        <item x="531"/>
        <item x="532"/>
        <item x="533"/>
        <item x="534"/>
        <item x="535"/>
        <item x="536"/>
        <item x="537"/>
        <item x="538"/>
        <item x="539"/>
        <item x="540"/>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x="591"/>
        <item x="592"/>
        <item x="593"/>
        <item x="594"/>
        <item x="595"/>
        <item x="596"/>
        <item x="597"/>
        <item x="598"/>
        <item x="599"/>
        <item x="600"/>
        <item x="602"/>
        <item x="603"/>
        <item x="604"/>
        <item x="605"/>
        <item x="606"/>
        <item x="607"/>
        <item x="609"/>
        <item x="610"/>
        <item x="611"/>
        <item x="612"/>
        <item x="613"/>
        <item x="614"/>
        <item m="1" x="2680"/>
        <item x="615"/>
        <item x="616"/>
        <item x="617"/>
        <item x="618"/>
        <item x="619"/>
        <item x="620"/>
        <item x="621"/>
        <item x="622"/>
        <item x="623"/>
        <item x="624"/>
        <item x="625"/>
        <item x="626"/>
        <item x="627"/>
        <item x="628"/>
        <item x="629"/>
        <item x="630"/>
        <item x="631"/>
        <item x="632"/>
        <item x="633"/>
        <item x="635"/>
        <item x="636"/>
        <item x="637"/>
        <item x="638"/>
        <item x="639"/>
        <item x="640"/>
        <item x="641"/>
        <item x="642"/>
        <item x="643"/>
        <item x="644"/>
        <item x="645"/>
        <item x="646"/>
        <item x="648"/>
        <item x="649"/>
        <item x="650"/>
        <item x="651"/>
        <item x="652"/>
        <item x="653"/>
        <item x="654"/>
        <item x="655"/>
        <item x="656"/>
        <item x="657"/>
        <item x="658"/>
        <item x="659"/>
        <item x="660"/>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5"/>
        <item x="726"/>
        <item x="727"/>
        <item x="728"/>
        <item x="729"/>
        <item x="730"/>
        <item x="731"/>
        <item x="732"/>
        <item x="733"/>
        <item x="734"/>
        <item x="735"/>
        <item x="737"/>
        <item x="739"/>
        <item x="740"/>
        <item x="741"/>
        <item x="744"/>
        <item x="748"/>
        <item x="750"/>
        <item x="752"/>
        <item x="753"/>
        <item x="754"/>
        <item x="755"/>
        <item x="756"/>
        <item x="757"/>
        <item x="758"/>
        <item x="759"/>
        <item x="760"/>
        <item x="761"/>
        <item x="762"/>
        <item x="763"/>
        <item x="764"/>
        <item x="765"/>
        <item x="766"/>
        <item x="768"/>
        <item x="769"/>
        <item x="770"/>
        <item x="771"/>
        <item x="773"/>
        <item x="774"/>
        <item x="775"/>
        <item x="776"/>
        <item x="777"/>
        <item x="778"/>
        <item x="779"/>
        <item x="780"/>
        <item x="781"/>
        <item x="782"/>
        <item x="784"/>
        <item m="1" x="2685"/>
        <item m="1" x="2686"/>
        <item x="785"/>
        <item x="786"/>
        <item x="787"/>
        <item x="788"/>
        <item x="789"/>
        <item x="790"/>
        <item x="792"/>
        <item x="794"/>
        <item x="795"/>
        <item x="797"/>
        <item x="798"/>
        <item x="799"/>
        <item x="800"/>
        <item x="801"/>
        <item x="803"/>
        <item x="804"/>
        <item x="807"/>
        <item x="808"/>
        <item x="809"/>
        <item x="810"/>
        <item x="814"/>
        <item x="816"/>
        <item x="817"/>
        <item x="819"/>
        <item x="820"/>
        <item x="821"/>
        <item x="822"/>
        <item x="827"/>
        <item x="829"/>
        <item x="830"/>
        <item x="832"/>
        <item x="833"/>
        <item x="834"/>
        <item x="840"/>
        <item x="842"/>
        <item x="843"/>
        <item x="844"/>
        <item m="1" x="2703"/>
        <item x="845"/>
        <item x="847"/>
        <item m="1" x="2705"/>
        <item x="848"/>
        <item x="849"/>
        <item x="850"/>
        <item x="851"/>
        <item x="852"/>
        <item x="853"/>
        <item x="854"/>
        <item x="856"/>
        <item x="857"/>
        <item x="858"/>
        <item x="859"/>
        <item x="860"/>
        <item x="861"/>
        <item x="862"/>
        <item m="1" x="2706"/>
        <item x="863"/>
        <item x="864"/>
        <item x="865"/>
        <item x="866"/>
        <item x="867"/>
        <item x="868"/>
        <item x="870"/>
        <item x="871"/>
        <item x="872"/>
        <item x="873"/>
        <item x="874"/>
        <item x="875"/>
        <item x="876"/>
        <item x="877"/>
        <item x="878"/>
        <item x="879"/>
        <item x="880"/>
        <item x="881"/>
        <item x="882"/>
        <item x="883"/>
        <item x="884"/>
        <item x="885"/>
        <item x="887"/>
        <item m="1" x="2707"/>
        <item x="888"/>
        <item x="889"/>
        <item x="890"/>
        <item x="891"/>
        <item x="892"/>
        <item x="893"/>
        <item x="894"/>
        <item x="895"/>
        <item x="896"/>
        <item x="897"/>
        <item x="898"/>
        <item x="899"/>
        <item x="901"/>
        <item x="902"/>
        <item x="903"/>
        <item x="904"/>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8"/>
        <item x="939"/>
        <item x="940"/>
        <item x="941"/>
        <item x="942"/>
        <item m="1" x="2708"/>
        <item x="943"/>
        <item x="944"/>
        <item x="945"/>
        <item x="946"/>
        <item x="947"/>
        <item x="948"/>
        <item x="949"/>
        <item x="950"/>
        <item x="951"/>
        <item x="952"/>
        <item x="953"/>
        <item x="954"/>
        <item x="955"/>
        <item x="956"/>
        <item x="957"/>
        <item x="958"/>
        <item x="959"/>
        <item x="960"/>
        <item m="1" x="2709"/>
        <item x="961"/>
        <item m="1" x="2710"/>
        <item m="1" x="2711"/>
        <item x="962"/>
        <item x="963"/>
        <item x="964"/>
        <item x="965"/>
        <item x="966"/>
        <item x="967"/>
        <item x="968"/>
        <item x="969"/>
        <item m="1" x="2714"/>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7"/>
        <item x="1018"/>
        <item x="1019"/>
        <item x="1020"/>
        <item m="1" x="2722"/>
        <item x="1021"/>
        <item x="1023"/>
        <item x="1024"/>
        <item x="1025"/>
        <item x="1026"/>
        <item x="1027"/>
        <item x="1028"/>
        <item x="1029"/>
        <item x="1030"/>
        <item x="1031"/>
        <item x="1032"/>
        <item x="1033"/>
        <item x="1034"/>
        <item x="1035"/>
        <item x="1036"/>
        <item x="1037"/>
        <item x="1038"/>
        <item x="1039"/>
        <item m="1" x="2723"/>
        <item x="1040"/>
        <item x="1042"/>
        <item x="1043"/>
        <item x="1044"/>
        <item x="1047"/>
        <item x="1049"/>
        <item m="1" x="2725"/>
        <item x="1052"/>
        <item x="1053"/>
        <item x="1054"/>
        <item x="1055"/>
        <item x="1056"/>
        <item x="1057"/>
        <item x="1058"/>
        <item x="1059"/>
        <item x="1060"/>
        <item x="1061"/>
        <item m="1" x="2726"/>
        <item x="1065"/>
        <item x="1070"/>
        <item x="1071"/>
        <item x="1072"/>
        <item x="1075"/>
        <item x="1076"/>
        <item x="1077"/>
        <item x="1081"/>
        <item x="1082"/>
        <item x="1084"/>
        <item x="1085"/>
        <item x="1086"/>
        <item x="1087"/>
        <item x="1088"/>
        <item x="1089"/>
        <item x="1090"/>
        <item x="1091"/>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m="1" x="2729"/>
        <item m="1" x="2730"/>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m="1" x="2731"/>
        <item x="1161"/>
        <item x="1162"/>
        <item x="1163"/>
        <item x="1164"/>
        <item x="1165"/>
        <item x="1166"/>
        <item x="1167"/>
        <item x="1168"/>
        <item x="1169"/>
        <item x="1170"/>
        <item x="1171"/>
        <item x="1172"/>
        <item x="1173"/>
        <item x="1174"/>
        <item m="1" x="2732"/>
        <item x="1175"/>
        <item x="1176"/>
        <item x="1177"/>
        <item m="1" x="2733"/>
        <item m="1" x="2734"/>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m="1" x="2735"/>
        <item x="1205"/>
        <item x="1206"/>
        <item x="1207"/>
        <item x="1208"/>
        <item m="1" x="2736"/>
        <item x="1209"/>
        <item x="1210"/>
        <item x="1211"/>
        <item x="1212"/>
        <item x="1213"/>
        <item m="1" x="2737"/>
        <item x="1214"/>
        <item x="1215"/>
        <item x="1216"/>
        <item x="1217"/>
        <item x="1218"/>
        <item x="1219"/>
        <item x="1220"/>
        <item x="1221"/>
        <item x="1222"/>
        <item x="1223"/>
        <item x="1224"/>
        <item x="1225"/>
        <item x="1226"/>
        <item x="1227"/>
        <item x="1228"/>
        <item x="1229"/>
        <item x="1230"/>
        <item x="1231"/>
        <item x="1232"/>
        <item x="1233"/>
        <item x="1234"/>
        <item m="1" x="2738"/>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5"/>
        <item x="1276"/>
        <item x="1277"/>
        <item x="1278"/>
        <item x="1279"/>
        <item x="1280"/>
        <item x="1281"/>
        <item x="1282"/>
        <item x="1283"/>
        <item x="1284"/>
        <item x="1285"/>
        <item x="1286"/>
        <item x="1287"/>
        <item x="1288"/>
        <item x="1289"/>
        <item x="1290"/>
        <item x="1291"/>
        <item x="1292"/>
        <item x="1293"/>
        <item x="1294"/>
        <item x="1296"/>
        <item x="1297"/>
        <item x="1298"/>
        <item m="1" x="2741"/>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m="1" x="2755"/>
        <item x="1331"/>
        <item x="1332"/>
        <item x="1333"/>
        <item x="1334"/>
        <item x="1335"/>
        <item x="1336"/>
        <item x="1337"/>
        <item x="1338"/>
        <item x="1339"/>
        <item x="1340"/>
        <item x="1341"/>
        <item x="1342"/>
        <item x="1344"/>
        <item x="1345"/>
        <item x="1346"/>
        <item x="1347"/>
        <item x="1348"/>
        <item x="1349"/>
        <item x="1351"/>
        <item x="1352"/>
        <item m="1" x="2763"/>
        <item x="1353"/>
        <item x="1354"/>
        <item x="1355"/>
        <item x="1356"/>
        <item x="1357"/>
        <item x="1358"/>
        <item x="1359"/>
        <item x="1360"/>
        <item x="1361"/>
        <item x="1362"/>
        <item x="1363"/>
        <item x="1365"/>
        <item x="1367"/>
        <item x="1368"/>
        <item x="1369"/>
        <item x="1370"/>
        <item x="1371"/>
        <item x="1372"/>
        <item x="1373"/>
        <item x="1374"/>
        <item x="1375"/>
        <item x="1376"/>
        <item x="1377"/>
        <item x="1378"/>
        <item x="1379"/>
        <item x="1380"/>
        <item x="1381"/>
        <item x="1383"/>
        <item x="1384"/>
        <item x="1385"/>
        <item x="1386"/>
        <item x="1388"/>
        <item x="1389"/>
        <item x="1390"/>
        <item x="1391"/>
        <item x="1392"/>
        <item x="1396"/>
        <item x="1397"/>
        <item x="1398"/>
        <item x="1399"/>
        <item x="1400"/>
        <item x="1401"/>
        <item x="1402"/>
        <item x="1403"/>
        <item x="1404"/>
        <item x="1405"/>
        <item x="1406"/>
        <item x="1407"/>
        <item x="1408"/>
        <item x="1409"/>
        <item x="1410"/>
        <item x="1411"/>
        <item x="1412"/>
        <item x="1413"/>
        <item x="1414"/>
        <item x="1415"/>
        <item x="1416"/>
        <item x="1417"/>
        <item x="1419"/>
        <item x="1420"/>
        <item x="1422"/>
        <item x="1426"/>
        <item x="1427"/>
        <item x="1429"/>
        <item x="1432"/>
        <item x="1433"/>
        <item x="1434"/>
        <item x="1436"/>
        <item x="1437"/>
        <item x="1438"/>
        <item x="1440"/>
        <item x="1441"/>
        <item x="1445"/>
        <item x="1446"/>
        <item x="1447"/>
        <item x="1449"/>
        <item x="1450"/>
        <item x="1451"/>
        <item x="1452"/>
        <item x="1454"/>
        <item x="1455"/>
        <item x="1457"/>
        <item x="1458"/>
        <item x="1459"/>
        <item x="1460"/>
        <item x="1461"/>
        <item x="1462"/>
        <item x="1463"/>
        <item x="1464"/>
        <item x="1467"/>
        <item x="1468"/>
        <item x="1469"/>
        <item x="1470"/>
        <item x="1472"/>
        <item x="1473"/>
        <item x="1474"/>
        <item x="1476"/>
        <item x="1477"/>
        <item x="1478"/>
        <item x="1479"/>
        <item x="1480"/>
        <item x="1481"/>
        <item x="1482"/>
        <item x="1483"/>
        <item x="1484"/>
        <item x="1486"/>
        <item x="1489"/>
        <item x="1490"/>
        <item x="1491"/>
        <item x="1492"/>
        <item x="1494"/>
        <item x="1495"/>
        <item x="1498"/>
        <item x="1500"/>
        <item x="1501"/>
        <item x="1502"/>
        <item x="1504"/>
        <item x="1506"/>
        <item x="1507"/>
        <item x="1508"/>
        <item x="1509"/>
        <item x="1511"/>
        <item x="1512"/>
        <item x="1515"/>
        <item x="1516"/>
        <item x="1517"/>
        <item x="1518"/>
        <item x="1519"/>
        <item x="1521"/>
        <item x="1522"/>
        <item x="1523"/>
        <item x="1524"/>
        <item x="1525"/>
        <item x="1526"/>
        <item x="1527"/>
        <item x="1528"/>
        <item x="1529"/>
        <item x="1530"/>
        <item x="1531"/>
        <item x="1532"/>
        <item x="1533"/>
        <item x="1534"/>
        <item x="1536"/>
        <item m="1" x="2771"/>
        <item x="1537"/>
        <item x="1539"/>
        <item x="1540"/>
        <item x="1542"/>
        <item x="1543"/>
        <item x="1544"/>
        <item x="1546"/>
        <item x="1547"/>
        <item x="1549"/>
        <item x="1550"/>
        <item x="1554"/>
        <item x="1555"/>
        <item x="1556"/>
        <item x="1557"/>
        <item x="1558"/>
        <item x="1559"/>
        <item x="1560"/>
        <item x="1562"/>
        <item x="1563"/>
        <item m="1" x="2772"/>
        <item x="1565"/>
        <item x="1567"/>
        <item x="1568"/>
        <item x="1569"/>
        <item x="1570"/>
        <item x="1571"/>
        <item x="1573"/>
        <item x="1574"/>
        <item x="1575"/>
        <item x="1577"/>
        <item x="1578"/>
        <item x="1579"/>
        <item x="1580"/>
        <item x="1581"/>
        <item x="1582"/>
        <item x="1583"/>
        <item x="1584"/>
        <item x="1585"/>
        <item x="1586"/>
        <item x="1587"/>
        <item x="1588"/>
        <item x="1589"/>
        <item x="1590"/>
        <item x="1591"/>
        <item x="1593"/>
        <item x="1594"/>
        <item x="1595"/>
        <item x="1598"/>
        <item x="1599"/>
        <item x="1602"/>
        <item x="1603"/>
        <item x="1604"/>
        <item x="1605"/>
        <item x="1606"/>
        <item x="1607"/>
        <item x="1608"/>
        <item x="1609"/>
        <item x="1610"/>
        <item x="1611"/>
        <item x="1612"/>
        <item x="1613"/>
        <item x="1614"/>
        <item x="1615"/>
        <item x="1616"/>
        <item x="1617"/>
        <item x="1618"/>
        <item x="1620"/>
        <item x="1621"/>
        <item x="1623"/>
        <item m="1" x="2774"/>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m="1" x="2775"/>
        <item x="1773"/>
        <item x="1774"/>
        <item x="1775"/>
        <item x="1776"/>
        <item x="1777"/>
        <item x="1778"/>
        <item x="1779"/>
        <item x="1780"/>
        <item x="1781"/>
        <item x="1782"/>
        <item x="1784"/>
        <item x="1785"/>
        <item x="1786"/>
        <item x="1787"/>
        <item x="1788"/>
        <item x="1789"/>
        <item x="1790"/>
        <item x="1791"/>
        <item m="1" x="2776"/>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m="1" x="2777"/>
        <item x="1880"/>
        <item x="1881"/>
        <item x="1882"/>
        <item x="1883"/>
        <item x="1884"/>
        <item x="1885"/>
        <item x="1886"/>
        <item x="1887"/>
        <item x="1888"/>
        <item x="1889"/>
        <item x="1890"/>
        <item x="1891"/>
        <item m="1" x="2778"/>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6"/>
        <item m="1" x="2779"/>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m="1" x="2780"/>
        <item x="2142"/>
        <item x="2143"/>
        <item x="2144"/>
        <item x="2145"/>
        <item x="2146"/>
        <item x="2147"/>
        <item x="2148"/>
        <item x="2149"/>
        <item x="2150"/>
        <item x="2151"/>
        <item x="2152"/>
        <item x="2153"/>
        <item x="2154"/>
        <item x="2155"/>
        <item x="2156"/>
        <item x="2157"/>
        <item x="2158"/>
        <item x="2159"/>
        <item x="2160"/>
        <item x="2161"/>
        <item x="2163"/>
        <item x="2164"/>
        <item x="2165"/>
        <item x="2166"/>
        <item x="2167"/>
        <item x="2168"/>
        <item x="2169"/>
        <item x="2170"/>
        <item x="2171"/>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317"/>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10"/>
        <item x="2412"/>
        <item x="2414"/>
        <item x="2415"/>
        <item x="2416"/>
        <item x="2417"/>
        <item x="2418"/>
        <item x="2419"/>
        <item x="2422"/>
        <item x="2423"/>
        <item x="2425"/>
        <item x="2426"/>
        <item x="2428"/>
        <item x="2429"/>
        <item x="2430"/>
        <item x="2431"/>
        <item x="2432"/>
        <item x="2434"/>
        <item x="2435"/>
        <item x="2436"/>
        <item x="2439"/>
        <item x="2440"/>
        <item x="2441"/>
        <item x="2442"/>
        <item x="2443"/>
        <item x="2444"/>
        <item x="2445"/>
        <item x="2446"/>
        <item x="2447"/>
        <item x="2448"/>
        <item x="2450"/>
        <item x="2451"/>
        <item x="2452"/>
        <item x="2453"/>
        <item x="2454"/>
        <item x="2455"/>
        <item x="2456"/>
        <item x="2457"/>
        <item x="2458"/>
        <item x="2459"/>
        <item x="2460"/>
        <item x="2462"/>
        <item x="2463"/>
        <item x="2464"/>
        <item x="2465"/>
        <item x="2466"/>
        <item x="2468"/>
        <item x="2469"/>
        <item x="2470"/>
        <item x="2471"/>
        <item x="2472"/>
        <item x="2473"/>
        <item x="2474"/>
        <item m="1" x="2781"/>
        <item x="2475"/>
        <item x="2476"/>
        <item x="2477"/>
        <item x="2478"/>
        <item x="2479"/>
        <item x="2480"/>
        <item x="2481"/>
        <item x="2482"/>
        <item x="2483"/>
        <item x="2484"/>
        <item x="2485"/>
        <item x="2486"/>
        <item x="2487"/>
        <item x="2488"/>
        <item x="2489"/>
        <item x="2490"/>
        <item x="2491"/>
        <item x="2492"/>
        <item x="2494"/>
        <item x="2495"/>
        <item x="2497"/>
        <item x="2498"/>
        <item x="2500"/>
        <item x="2502"/>
        <item x="31"/>
        <item x="36"/>
        <item x="69"/>
        <item x="137"/>
        <item x="143"/>
        <item x="163"/>
        <item x="189"/>
        <item x="226"/>
        <item x="227"/>
        <item x="360"/>
        <item x="361"/>
        <item x="362"/>
        <item x="369"/>
        <item x="375"/>
        <item x="382"/>
        <item x="420"/>
        <item x="424"/>
        <item x="541"/>
        <item x="586"/>
        <item x="661"/>
        <item x="746"/>
        <item x="1062"/>
        <item x="1548"/>
        <item x="1945"/>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408"/>
        <item x="2409"/>
        <item x="2411"/>
        <item x="2413"/>
        <item x="2420"/>
        <item x="2421"/>
        <item x="2424"/>
        <item x="2427"/>
        <item x="2433"/>
        <item x="2437"/>
        <item x="2438"/>
        <item x="2449"/>
        <item x="2461"/>
        <item x="2467"/>
        <item x="2493"/>
        <item x="2496"/>
        <item x="2499"/>
        <item x="2501"/>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159"/>
        <item m="1" x="2013"/>
        <item m="1" x="2057"/>
        <item m="1" x="5354"/>
        <item x="553"/>
        <item m="1" x="4770"/>
        <item x="1103"/>
        <item m="1" x="2975"/>
        <item m="1" x="2312"/>
        <item m="1" x="5008"/>
        <item m="1" x="4812"/>
        <item x="1122"/>
        <item m="1" x="2136"/>
        <item x="219"/>
        <item x="676"/>
        <item x="356"/>
        <item m="1" x="2710"/>
        <item x="749"/>
        <item x="330"/>
        <item m="1" x="2254"/>
        <item x="1386"/>
        <item m="1" x="2621"/>
        <item x="1255"/>
        <item x="648"/>
        <item x="951"/>
        <item x="273"/>
        <item x="713"/>
        <item m="1" x="3408"/>
        <item m="1" x="6949"/>
        <item m="1" x="3135"/>
        <item m="1" x="6813"/>
        <item x="997"/>
        <item x="1475"/>
        <item x="1002"/>
        <item m="1" x="2691"/>
        <item m="1" x="3582"/>
        <item x="32"/>
        <item m="1" x="2606"/>
        <item x="1036"/>
        <item x="1045"/>
        <item m="1" x="2385"/>
        <item m="1" x="2793"/>
        <item m="1" x="3941"/>
        <item m="1" x="4064"/>
        <item x="371"/>
        <item m="1" x="3942"/>
        <item x="1057"/>
        <item m="1" x="7458"/>
        <item x="931"/>
        <item m="1" x="4930"/>
        <item x="1059"/>
        <item x="1377"/>
        <item m="1" x="2619"/>
        <item x="1379"/>
        <item x="492"/>
        <item x="839"/>
        <item m="1" x="6345"/>
        <item m="1" x="3502"/>
        <item x="954"/>
        <item m="1" x="2756"/>
        <item m="1" x="4790"/>
        <item x="437"/>
        <item m="1" x="2514"/>
        <item x="444"/>
        <item m="1" x="2511"/>
        <item x="191"/>
        <item m="1" x="4558"/>
        <item m="1" x="3129"/>
        <item m="1" x="3897"/>
        <item m="1" x="2836"/>
        <item m="1" x="4675"/>
        <item m="1" x="5694"/>
        <item m="1" x="2463"/>
        <item m="1" x="6213"/>
        <item x="84"/>
        <item m="1" x="3571"/>
        <item x="513"/>
        <item x="1119"/>
        <item x="781"/>
        <item m="1" x="2599"/>
        <item m="1" x="7536"/>
        <item m="1" x="6201"/>
        <item m="1" x="5331"/>
        <item m="1" x="2359"/>
        <item x="284"/>
        <item m="1" x="6180"/>
        <item m="1" x="2849"/>
        <item m="1" x="6215"/>
        <item m="1" x="4953"/>
        <item x="1136"/>
        <item x="1481"/>
        <item x="791"/>
        <item m="1" x="7101"/>
        <item m="1" x="5813"/>
        <item x="1746"/>
        <item x="1755"/>
        <item m="1" x="2709"/>
        <item x="225"/>
        <item m="1" x="6706"/>
        <item m="1" x="3163"/>
        <item x="1758"/>
        <item m="1" x="2652"/>
        <item x="275"/>
        <item x="924"/>
        <item m="1" x="5844"/>
        <item m="1" x="2299"/>
        <item m="1" x="7452"/>
        <item m="1" x="3174"/>
        <item x="1576"/>
        <item m="1" x="3743"/>
        <item x="407"/>
        <item m="1" x="2194"/>
        <item m="1" x="2724"/>
        <item x="1781"/>
        <item x="1608"/>
        <item x="1614"/>
        <item m="1" x="3574"/>
        <item x="1792"/>
        <item x="600"/>
        <item x="1796"/>
        <item x="1271"/>
        <item m="1" x="2430"/>
        <item x="272"/>
        <item x="1830"/>
        <item m="1" x="5004"/>
        <item m="1" x="3227"/>
        <item m="1" x="3621"/>
        <item m="1" x="4869"/>
        <item m="1" x="2478"/>
        <item m="1" x="5216"/>
        <item x="883"/>
        <item m="1" x="3247"/>
        <item x="891"/>
        <item x="917"/>
        <item x="1344"/>
        <item m="1" x="5649"/>
        <item m="1" x="3302"/>
        <item x="656"/>
        <item m="1" x="2537"/>
        <item m="1" x="4473"/>
        <item x="630"/>
        <item x="934"/>
        <item x="1233"/>
        <item m="1" x="2876"/>
        <item x="941"/>
        <item m="1" x="3593"/>
        <item m="1" x="6401"/>
        <item x="399"/>
        <item x="950"/>
        <item m="1" x="5192"/>
        <item x="1429"/>
        <item x="324"/>
        <item m="1" x="3801"/>
        <item x="590"/>
        <item x="1827"/>
        <item m="1" x="5800"/>
        <item x="639"/>
        <item m="1" x="3628"/>
        <item x="457"/>
        <item x="748"/>
        <item m="1" x="2393"/>
        <item m="1" x="3857"/>
        <item x="1674"/>
        <item m="1" x="3361"/>
        <item m="1" x="3363"/>
        <item x="1682"/>
        <item m="1" x="6250"/>
        <item m="1" x="4701"/>
        <item x="853"/>
        <item x="652"/>
        <item m="1" x="4913"/>
        <item m="1" x="5111"/>
        <item x="67"/>
        <item x="1497"/>
        <item m="1" x="2763"/>
        <item m="1" x="2213"/>
        <item m="1" x="6238"/>
        <item m="1" x="2913"/>
        <item m="1" x="3306"/>
        <item m="1" x="7466"/>
        <item m="1" x="2924"/>
        <item m="1" x="3677"/>
        <item m="1" x="2139"/>
        <item x="1229"/>
        <item m="1" x="4223"/>
        <item x="517"/>
        <item m="1" x="3322"/>
        <item m="1" x="4482"/>
        <item m="1" x="2133"/>
        <item x="1081"/>
        <item m="1" x="4938"/>
        <item m="1" x="2814"/>
        <item m="1" x="2816"/>
        <item m="1" x="5950"/>
        <item m="1" x="7472"/>
        <item m="1" x="2840"/>
        <item m="1" x="5881"/>
        <item m="1" x="2418"/>
        <item m="1" x="5971"/>
        <item m="1" x="5664"/>
        <item m="1" x="5886"/>
        <item x="22"/>
        <item x="1137"/>
        <item m="1" x="4108"/>
        <item m="1" x="7540"/>
        <item m="1" x="6602"/>
        <item m="1" x="5408"/>
        <item m="1" x="5701"/>
        <item m="1" x="5896"/>
        <item m="1" x="6759"/>
        <item m="1" x="4927"/>
        <item x="1213"/>
        <item x="610"/>
        <item m="1" x="6341"/>
        <item x="1380"/>
        <item m="1" x="4738"/>
        <item x="879"/>
        <item x="130"/>
        <item x="599"/>
        <item x="1066"/>
        <item m="1" x="3303"/>
        <item m="1" x="4301"/>
        <item m="1" x="3838"/>
        <item m="1" x="2162"/>
        <item m="1" x="4256"/>
        <item x="1063"/>
        <item m="1" x="3652"/>
        <item x="1457"/>
        <item m="1" x="6307"/>
        <item m="1" x="5894"/>
        <item x="884"/>
        <item m="1" x="3776"/>
        <item x="1713"/>
        <item x="1124"/>
        <item m="1" x="7061"/>
        <item x="181"/>
        <item x="1562"/>
        <item x="183"/>
        <item m="1" x="7318"/>
        <item m="1" x="3071"/>
        <item m="1" x="4499"/>
        <item m="1" x="2722"/>
        <item m="1" x="6607"/>
        <item x="1602"/>
        <item x="1642"/>
        <item m="1" x="3814"/>
        <item x="1108"/>
        <item m="1" x="2229"/>
        <item x="1018"/>
        <item x="1824"/>
        <item x="69"/>
        <item x="885"/>
        <item x="380"/>
        <item x="1595"/>
        <item m="1" x="3747"/>
        <item x="744"/>
        <item x="1448"/>
        <item m="1" x="5578"/>
        <item x="987"/>
        <item m="1" x="6368"/>
        <item m="1" x="4091"/>
        <item m="1" x="3153"/>
        <item m="1" x="3871"/>
        <item m="1" x="3796"/>
        <item x="165"/>
        <item m="1" x="2990"/>
        <item x="819"/>
        <item x="1060"/>
        <item m="1" x="7635"/>
        <item m="1" x="5442"/>
        <item m="1" x="5892"/>
        <item m="1" x="4158"/>
        <item x="690"/>
        <item m="1" x="2457"/>
        <item m="1" x="3131"/>
        <item m="1" x="7093"/>
        <item x="1367"/>
        <item x="50"/>
        <item m="1" x="4452"/>
        <item m="1" x="3763"/>
        <item x="253"/>
        <item m="1" x="3485"/>
        <item m="1" x="5698"/>
        <item m="1" x="3623"/>
        <item x="328"/>
        <item x="695"/>
        <item x="140"/>
        <item x="1566"/>
        <item m="1" x="3220"/>
        <item m="1" x="7457"/>
        <item x="1774"/>
        <item x="1240"/>
        <item x="1826"/>
        <item m="1" x="4886"/>
        <item m="1" x="2504"/>
        <item m="1" x="2241"/>
        <item m="1" x="2121"/>
        <item m="1" x="5059"/>
        <item x="596"/>
        <item m="1" x="3072"/>
        <item m="1" x="4019"/>
        <item x="709"/>
        <item x="575"/>
        <item x="1676"/>
        <item m="1" x="3474"/>
        <item m="1" x="2087"/>
        <item m="1" x="6808"/>
        <item m="1" x="2573"/>
        <item x="279"/>
        <item m="1" x="5418"/>
        <item m="1" x="2839"/>
        <item m="1" x="6291"/>
        <item m="1" x="4857"/>
        <item x="370"/>
        <item m="1" x="6296"/>
        <item m="1" x="5777"/>
        <item m="1" x="2110"/>
        <item m="1" x="6475"/>
        <item x="469"/>
        <item m="1" x="2632"/>
        <item x="1444"/>
        <item m="1" x="1988"/>
        <item m="1" x="2519"/>
        <item m="1" x="4038"/>
        <item m="1" x="2471"/>
        <item x="740"/>
        <item m="1" x="6259"/>
        <item x="699"/>
        <item m="1" x="4027"/>
        <item x="441"/>
        <item m="1" x="6999"/>
        <item m="1" x="2920"/>
        <item x="1310"/>
        <item x="1051"/>
        <item m="1" x="3823"/>
        <item m="1" x="3056"/>
        <item x="1564"/>
        <item x="1570"/>
        <item x="1219"/>
        <item x="12"/>
        <item x="167"/>
        <item x="1013"/>
        <item m="1" x="3187"/>
        <item x="1605"/>
        <item m="1" x="2938"/>
        <item x="1794"/>
        <item x="771"/>
        <item m="1" x="2426"/>
        <item m="1" x="2425"/>
        <item m="1" x="4870"/>
        <item m="1" x="2520"/>
        <item m="1" x="2721"/>
        <item x="983"/>
        <item m="1" x="3949"/>
        <item m="1" x="5006"/>
        <item m="1" x="3835"/>
        <item m="1" x="5099"/>
        <item m="1" x="4495"/>
        <item x="778"/>
        <item m="1" x="5739"/>
        <item x="1670"/>
        <item x="388"/>
        <item m="1" x="2489"/>
        <item x="1838"/>
        <item m="1" x="3860"/>
        <item x="664"/>
        <item m="1" x="4306"/>
        <item m="1" x="5593"/>
        <item m="1" x="4833"/>
        <item m="1" x="2584"/>
        <item x="1313"/>
        <item x="353"/>
        <item x="996"/>
        <item m="1" x="4203"/>
        <item x="1000"/>
        <item m="1" x="6692"/>
        <item m="1" x="3254"/>
        <item x="892"/>
        <item m="1" x="7076"/>
        <item m="1" x="6388"/>
        <item x="1341"/>
        <item m="1" x="5409"/>
        <item m="1" x="5056"/>
        <item x="1352"/>
        <item m="1" x="2187"/>
        <item x="218"/>
        <item m="1" x="2220"/>
        <item m="1" x="4530"/>
        <item m="1" x="6185"/>
        <item x="842"/>
        <item m="1" x="2410"/>
        <item x="1783"/>
        <item m="1" x="3509"/>
        <item x="1076"/>
        <item m="1" x="4026"/>
        <item m="1" x="2105"/>
        <item x="1083"/>
        <item x="960"/>
        <item m="1" x="2833"/>
        <item x="494"/>
        <item m="1" x="7121"/>
        <item x="1449"/>
        <item x="1451"/>
        <item x="1452"/>
        <item m="1" x="4035"/>
        <item m="1" x="7446"/>
        <item m="1" x="5109"/>
        <item m="1" x="2754"/>
        <item m="1" x="3492"/>
        <item m="1" x="2755"/>
        <item m="1" x="4320"/>
        <item m="1" x="2758"/>
        <item m="1" x="5496"/>
        <item m="1" x="4603"/>
        <item m="1" x="2468"/>
        <item m="1" x="4890"/>
        <item m="1" x="2384"/>
        <item m="1" x="4765"/>
        <item m="1" x="5127"/>
        <item m="1" x="5726"/>
        <item m="1" x="7748"/>
        <item x="1224"/>
        <item m="1" x="7338"/>
        <item x="840"/>
        <item m="1" x="5782"/>
        <item m="1" x="5588"/>
        <item m="1" x="4080"/>
        <item m="1" x="2424"/>
        <item x="665"/>
        <item x="1823"/>
        <item x="1825"/>
        <item m="1" x="2112"/>
        <item m="1" x="7822"/>
        <item m="1" x="6261"/>
        <item m="1" x="2798"/>
        <item m="1" x="4308"/>
        <item m="1" x="3908"/>
        <item x="313"/>
        <item m="1" x="6651"/>
        <item m="1" x="3657"/>
        <item m="1" x="4103"/>
        <item m="1" x="6502"/>
        <item m="1" x="2891"/>
        <item x="194"/>
        <item m="1" x="2853"/>
        <item x="251"/>
        <item m="1" x="6018"/>
        <item m="1" x="2902"/>
        <item x="214"/>
        <item x="248"/>
        <item m="1" x="5097"/>
        <item m="1" x="2437"/>
        <item x="789"/>
        <item m="1" x="4956"/>
        <item m="1" x="6608"/>
        <item x="894"/>
        <item x="1335"/>
        <item m="1" x="4145"/>
        <item m="1" x="2269"/>
        <item x="37"/>
        <item m="1" x="6032"/>
        <item m="1" x="5078"/>
        <item m="1" x="4081"/>
        <item x="1656"/>
        <item x="406"/>
        <item x="1662"/>
        <item x="780"/>
        <item x="497"/>
        <item m="1" x="4526"/>
        <item m="1" x="3176"/>
        <item x="132"/>
        <item x="1242"/>
        <item m="1" x="2336"/>
        <item m="1" x="2931"/>
        <item x="476"/>
        <item m="1" x="4548"/>
        <item x="1446"/>
        <item x="1667"/>
        <item m="1" x="5750"/>
        <item x="1001"/>
        <item m="1" x="3915"/>
        <item m="1" x="3864"/>
        <item m="1" x="2507"/>
        <item x="932"/>
        <item x="1128"/>
        <item m="1" x="7238"/>
        <item m="1" x="6590"/>
        <item m="1" x="4269"/>
        <item m="1" x="5105"/>
        <item x="552"/>
        <item x="483"/>
        <item m="1" x="5727"/>
        <item m="1" x="4849"/>
        <item m="1" x="2572"/>
        <item m="1" x="2653"/>
        <item x="1472"/>
        <item m="1" x="4911"/>
        <item m="1" x="2985"/>
        <item x="1560"/>
        <item x="187"/>
        <item m="1" x="2258"/>
        <item m="1" x="5575"/>
        <item m="1" x="2282"/>
        <item m="1" x="3971"/>
        <item m="1" x="3962"/>
        <item x="220"/>
        <item m="1" x="4149"/>
        <item m="1" x="2654"/>
        <item x="1225"/>
        <item m="1" x="4098"/>
        <item m="1" x="2984"/>
        <item x="1580"/>
        <item x="986"/>
        <item m="1" x="3940"/>
        <item x="946"/>
        <item m="1" x="3325"/>
        <item x="1073"/>
        <item x="1631"/>
        <item m="1" x="4549"/>
        <item m="1" x="4551"/>
        <item x="582"/>
        <item m="1" x="6113"/>
        <item m="1" x="5738"/>
        <item m="1" x="2303"/>
        <item m="1" x="6713"/>
        <item m="1" x="3785"/>
        <item m="1" x="2438"/>
        <item x="123"/>
        <item x="10"/>
        <item x="121"/>
        <item m="1" x="2812"/>
        <item x="774"/>
        <item x="435"/>
        <item m="1" x="4093"/>
        <item m="1" x="2166"/>
        <item m="1" x="5339"/>
        <item m="1" x="4946"/>
        <item x="779"/>
        <item x="542"/>
        <item m="1" x="2493"/>
        <item x="990"/>
        <item m="1" x="5335"/>
        <item m="1" x="4005"/>
        <item m="1" x="2153"/>
        <item m="1" x="2855"/>
        <item x="548"/>
        <item m="1" x="4604"/>
        <item m="1" x="5057"/>
        <item m="1" x="2267"/>
        <item x="1777"/>
        <item m="1" x="3193"/>
        <item m="1" x="2672"/>
        <item m="1" x="5077"/>
        <item x="705"/>
        <item x="1442"/>
        <item m="1" x="4906"/>
        <item m="1" x="5643"/>
        <item m="1" x="5420"/>
        <item m="1" x="1917"/>
        <item x="1678"/>
        <item m="1" x="5502"/>
        <item m="1" x="4319"/>
        <item m="1" x="3243"/>
        <item m="1" x="2225"/>
        <item m="1" x="3974"/>
        <item x="379"/>
        <item m="1" x="3836"/>
        <item m="1" x="4554"/>
        <item m="1" x="7461"/>
        <item m="1" x="7293"/>
        <item x="691"/>
        <item x="943"/>
        <item x="1790"/>
        <item m="1" x="6165"/>
        <item m="1" x="4572"/>
        <item m="1" x="6090"/>
        <item m="1" x="7137"/>
        <item m="1" x="2555"/>
        <item m="1" x="3699"/>
        <item x="13"/>
        <item m="1" x="6422"/>
        <item x="1836"/>
        <item m="1" x="2750"/>
        <item m="1" x="6427"/>
        <item m="1" x="6812"/>
        <item m="1" x="5975"/>
        <item m="1" x="7010"/>
        <item m="1" x="5803"/>
        <item m="1" x="2342"/>
        <item x="1502"/>
        <item x="1749"/>
        <item m="1" x="2119"/>
        <item m="1" x="2611"/>
        <item m="1" x="2906"/>
        <item m="1" x="5387"/>
        <item x="1256"/>
        <item m="1" x="4168"/>
        <item m="1" x="2736"/>
        <item m="1" x="1916"/>
        <item m="1" x="6419"/>
        <item m="1" x="3359"/>
        <item x="1125"/>
        <item x="719"/>
        <item m="1" x="3412"/>
        <item x="562"/>
        <item m="1" x="2994"/>
        <item x="598"/>
        <item x="1588"/>
        <item x="1237"/>
        <item m="1" x="2933"/>
        <item m="1" x="5152"/>
        <item m="1" x="3231"/>
        <item m="1" x="5211"/>
        <item x="1700"/>
        <item m="1" x="3006"/>
        <item m="1" x="7474"/>
        <item m="1" x="2617"/>
        <item x="175"/>
        <item m="1" x="3877"/>
        <item m="1" x="4190"/>
        <item m="1" x="6420"/>
        <item m="1" x="6100"/>
        <item m="1" x="6761"/>
        <item m="1" x="3063"/>
        <item x="1600"/>
        <item m="1" x="2293"/>
        <item x="1655"/>
        <item m="1" x="4848"/>
        <item x="535"/>
        <item m="1" x="3800"/>
        <item x="1216"/>
        <item m="1" x="7404"/>
        <item x="777"/>
        <item x="339"/>
        <item m="1" x="2538"/>
        <item x="1337"/>
        <item x="569"/>
        <item m="1" x="5728"/>
        <item x="1"/>
        <item m="1" x="6775"/>
        <item x="1420"/>
        <item x="824"/>
        <item m="1" x="3468"/>
        <item m="1" x="3853"/>
        <item m="1" x="6077"/>
        <item m="1" x="4106"/>
        <item m="1" x="3956"/>
        <item x="745"/>
        <item m="1" x="6554"/>
        <item m="1" x="3611"/>
        <item m="1" x="4978"/>
        <item m="1" x="3946"/>
        <item m="1" x="6699"/>
        <item x="1123"/>
        <item x="930"/>
        <item m="1" x="2727"/>
        <item x="109"/>
        <item x="1835"/>
        <item m="1" x="5490"/>
        <item x="632"/>
        <item m="1" x="1859"/>
        <item x="255"/>
        <item x="1643"/>
        <item m="1" x="2593"/>
        <item m="1" x="3918"/>
        <item x="1399"/>
        <item x="1610"/>
        <item m="1" x="7098"/>
        <item m="1" x="2616"/>
        <item x="285"/>
        <item x="694"/>
        <item m="1" x="2488"/>
        <item m="1" x="2615"/>
        <item m="1" x="2742"/>
        <item m="1" x="4030"/>
        <item m="1" x="3244"/>
        <item m="1" x="3645"/>
        <item m="1" x="2668"/>
        <item m="1" x="4267"/>
        <item x="769"/>
        <item m="1" x="2481"/>
        <item x="1488"/>
        <item x="1490"/>
        <item x="1751"/>
        <item x="825"/>
        <item m="1" x="2464"/>
        <item m="1" x="6063"/>
        <item m="1" x="4705"/>
        <item x="271"/>
        <item m="1" x="5171"/>
        <item m="1" x="2155"/>
        <item x="1653"/>
        <item m="1" x="6579"/>
        <item m="1" x="2976"/>
        <item x="607"/>
        <item x="1833"/>
        <item m="1" x="2253"/>
        <item x="1447"/>
        <item m="1" x="5885"/>
        <item x="139"/>
        <item m="1" x="3232"/>
        <item m="1" x="6606"/>
        <item m="1" x="5013"/>
        <item x="23"/>
        <item m="1" x="3290"/>
        <item m="1" x="3833"/>
        <item x="681"/>
        <item m="1" x="5318"/>
        <item m="1" x="2813"/>
        <item x="1745"/>
        <item m="1" x="2579"/>
        <item m="1" x="4202"/>
        <item m="1" x="6111"/>
        <item x="1450"/>
        <item x="1187"/>
        <item x="845"/>
        <item x="1463"/>
        <item m="1" x="5108"/>
        <item m="1" x="4559"/>
        <item x="1476"/>
        <item m="1" x="2086"/>
        <item x="933"/>
        <item m="1" x="2512"/>
        <item m="1" x="6392"/>
        <item x="1210"/>
        <item x="597"/>
        <item x="833"/>
        <item m="1" x="2661"/>
        <item m="1" x="2360"/>
        <item m="1" x="2941"/>
        <item m="1" x="6405"/>
        <item m="1" x="4944"/>
        <item m="1" x="2880"/>
        <item m="1" x="4089"/>
        <item m="1" x="3930"/>
        <item m="1" x="6356"/>
        <item x="338"/>
        <item m="1" x="2730"/>
        <item m="1" x="2907"/>
        <item m="1" x="3289"/>
        <item m="1" x="4266"/>
        <item m="1" x="2834"/>
        <item m="1" x="3696"/>
        <item m="1" x="3748"/>
        <item x="383"/>
        <item x="724"/>
        <item x="1797"/>
        <item m="1" x="3351"/>
        <item m="1" x="2553"/>
        <item m="1" x="4838"/>
        <item x="145"/>
        <item x="1046"/>
        <item x="717"/>
        <item m="1" x="3756"/>
        <item x="743"/>
        <item m="1" x="7069"/>
        <item x="981"/>
        <item m="1" x="4472"/>
        <item m="1" x="2752"/>
        <item m="1" x="2587"/>
        <item m="1" x="2143"/>
        <item m="1" x="4061"/>
        <item m="1" x="2577"/>
        <item m="1" x="4687"/>
        <item m="1" x="2912"/>
        <item m="1" x="5198"/>
        <item x="282"/>
        <item x="204"/>
        <item m="1" x="2247"/>
        <item m="1" x="4159"/>
        <item m="1" x="4769"/>
        <item m="1" x="6672"/>
        <item m="1" x="4982"/>
        <item x="1246"/>
        <item x="540"/>
        <item m="1" x="2338"/>
        <item m="1" x="2176"/>
        <item m="1" x="2937"/>
        <item x="534"/>
        <item m="1" x="5023"/>
        <item x="323"/>
        <item m="1" x="4716"/>
        <item m="1" x="5796"/>
        <item m="1" x="2680"/>
        <item x="1113"/>
        <item x="221"/>
        <item x="1115"/>
        <item m="1" x="5101"/>
        <item m="1" x="4304"/>
        <item m="1" x="6005"/>
        <item x="374"/>
        <item x="1545"/>
        <item m="1" x="2459"/>
        <item m="1" x="4840"/>
        <item m="1" x="2794"/>
        <item m="1" x="2669"/>
        <item m="1" x="5637"/>
        <item x="637"/>
        <item m="1" x="3224"/>
        <item x="644"/>
        <item x="650"/>
        <item x="726"/>
        <item m="1" x="7970"/>
        <item x="843"/>
        <item m="1" x="4660"/>
        <item x="1361"/>
        <item x="479"/>
        <item m="1" x="6464"/>
        <item m="1" x="5069"/>
        <item x="355"/>
        <item m="1" x="2505"/>
        <item m="1" x="5619"/>
        <item m="1" x="3816"/>
        <item x="588"/>
        <item m="1" x="2556"/>
        <item m="1" x="3955"/>
        <item x="812"/>
        <item m="1" x="2666"/>
        <item x="1613"/>
        <item m="1" x="7222"/>
        <item m="1" x="4436"/>
        <item x="1657"/>
        <item x="606"/>
        <item m="1" x="5744"/>
        <item x="1702"/>
        <item x="1410"/>
        <item m="1" x="3201"/>
        <item x="15"/>
        <item x="915"/>
        <item m="1" x="2719"/>
        <item x="520"/>
        <item x="940"/>
        <item x="71"/>
        <item x="982"/>
        <item m="1" x="3751"/>
        <item m="1" x="4062"/>
        <item m="1" x="7791"/>
        <item x="177"/>
        <item m="1" x="7969"/>
        <item x="1556"/>
        <item x="640"/>
        <item m="1" x="3605"/>
        <item x="965"/>
        <item m="1" x="2717"/>
        <item x="1078"/>
        <item x="136"/>
        <item m="1" x="4955"/>
        <item x="1679"/>
        <item x="972"/>
        <item m="1" x="2347"/>
        <item x="860"/>
        <item m="1" x="5489"/>
        <item m="1" x="7138"/>
        <item m="1" x="2466"/>
        <item x="955"/>
        <item m="1" x="3173"/>
        <item x="763"/>
        <item x="881"/>
        <item m="1" x="2714"/>
        <item m="1" x="3202"/>
        <item m="1" x="4105"/>
        <item m="1" x="4935"/>
        <item m="1" x="2060"/>
        <item m="1" x="3837"/>
        <item x="601"/>
        <item x="332"/>
        <item x="112"/>
        <item x="1489"/>
        <item m="1" x="3779"/>
        <item x="1439"/>
        <item m="1" x="4188"/>
        <item m="1" x="4550"/>
        <item m="1" x="2787"/>
        <item m="1" x="2371"/>
        <item x="487"/>
        <item m="1" x="3914"/>
        <item x="1086"/>
        <item x="672"/>
        <item m="1" x="7230"/>
        <item x="514"/>
        <item m="1" x="7713"/>
        <item m="1" x="4974"/>
        <item m="1" x="3978"/>
        <item m="1" x="3711"/>
        <item m="1" x="4529"/>
        <item m="1" x="5065"/>
        <item x="692"/>
        <item m="1" x="4155"/>
        <item x="1075"/>
        <item m="1" x="5640"/>
        <item m="1" x="2429"/>
        <item x="16"/>
        <item x="608"/>
        <item x="60"/>
        <item m="1" x="6257"/>
        <item m="1" x="3165"/>
        <item m="1" x="2711"/>
        <item m="1" x="5677"/>
        <item m="1" x="2792"/>
        <item m="1" x="4706"/>
        <item x="1778"/>
        <item m="1" x="3676"/>
        <item x="761"/>
        <item x="509"/>
        <item m="1" x="6708"/>
        <item m="1" x="3719"/>
        <item x="450"/>
        <item m="1" x="7309"/>
        <item m="1" x="2749"/>
        <item m="1" x="3976"/>
        <item m="1" x="3898"/>
        <item m="1" x="4669"/>
        <item m="1" x="4931"/>
        <item x="1593"/>
        <item m="1" x="5686"/>
        <item x="447"/>
        <item m="1" x="3578"/>
        <item m="1" x="4565"/>
        <item m="1" x="5887"/>
        <item m="1" x="5973"/>
        <item m="1" x="6272"/>
        <item m="1" x="7333"/>
        <item x="295"/>
        <item m="1" x="6712"/>
        <item m="1" x="7445"/>
        <item x="1828"/>
        <item x="1586"/>
        <item m="1" x="2515"/>
        <item m="1" x="3500"/>
        <item m="1" x="3739"/>
        <item x="1350"/>
        <item x="1773"/>
        <item x="565"/>
        <item m="1" x="2715"/>
        <item x="867"/>
        <item x="1383"/>
        <item x="899"/>
        <item m="1" x="2791"/>
        <item x="741"/>
        <item m="1" x="4039"/>
        <item m="1" x="6357"/>
        <item x="660"/>
        <item x="75"/>
        <item m="1" x="2034"/>
        <item x="1695"/>
        <item x="1047"/>
        <item x="278"/>
        <item m="1" x="3547"/>
        <item m="1" x="3084"/>
        <item m="1" x="2325"/>
        <item m="1" x="4257"/>
        <item m="1" x="5009"/>
        <item m="1" x="2797"/>
        <item m="1" x="4086"/>
        <item m="1" x="2837"/>
        <item m="1" x="4096"/>
        <item x="363"/>
        <item m="1" x="3919"/>
        <item m="1" x="4110"/>
        <item m="1" x="2411"/>
        <item m="1" x="5651"/>
        <item m="1" x="7725"/>
        <item m="1" x="2745"/>
        <item x="55"/>
        <item m="1" x="5058"/>
        <item x="250"/>
        <item m="1" x="2491"/>
        <item m="1" x="4290"/>
        <item m="1" x="2633"/>
        <item x="134"/>
        <item m="1" x="5647"/>
        <item x="293"/>
        <item x="1359"/>
        <item x="922"/>
        <item m="1" x="3767"/>
        <item x="1584"/>
        <item x="1293"/>
        <item x="877"/>
        <item x="1349"/>
        <item x="197"/>
        <item m="1" x="2286"/>
        <item m="1" x="6399"/>
        <item m="1" x="3834"/>
        <item m="1" x="4260"/>
        <item x="164"/>
        <item m="1" x="1968"/>
        <item m="1" x="1969"/>
        <item m="1" x="4162"/>
        <item m="1" x="7974"/>
        <item x="557"/>
        <item x="1455"/>
        <item x="1705"/>
        <item m="1" x="5934"/>
        <item m="1" x="2462"/>
        <item m="1" x="2394"/>
        <item x="381"/>
        <item m="1" x="5346"/>
        <item x="1231"/>
        <item x="697"/>
        <item x="1645"/>
        <item m="1" x="4153"/>
        <item m="1" x="6299"/>
        <item x="216"/>
        <item x="1309"/>
        <item x="1577"/>
        <item x="1837"/>
        <item m="1" x="4552"/>
        <item m="1" x="4447"/>
        <item m="1" x="7629"/>
        <item m="1" x="4580"/>
        <item m="1" x="3145"/>
        <item x="1200"/>
        <item x="1141"/>
        <item x="1445"/>
        <item m="1" x="3060"/>
        <item m="1" x="6998"/>
        <item x="1206"/>
        <item x="1061"/>
        <item m="1" x="2928"/>
        <item x="400"/>
        <item x="1238"/>
        <item x="887"/>
        <item x="1715"/>
        <item m="1" x="4087"/>
        <item m="1" x="7122"/>
        <item x="673"/>
        <item m="1" x="2800"/>
        <item m="1" x="5576"/>
        <item m="1" x="5690"/>
        <item m="1" x="5878"/>
        <item m="1" x="2581"/>
        <item m="1" x="5882"/>
        <item m="1" x="3790"/>
        <item x="1140"/>
        <item m="1" x="3613"/>
        <item x="856"/>
        <item x="912"/>
        <item m="1" x="4553"/>
        <item m="1" x="5053"/>
        <item x="1551"/>
        <item x="1585"/>
        <item m="1" x="2987"/>
        <item m="1" x="2152"/>
        <item m="1" x="3997"/>
        <item x="921"/>
        <item x="1707"/>
        <item m="1" x="4094"/>
        <item m="1" x="2341"/>
        <item x="502"/>
        <item m="1" x="2366"/>
        <item x="1543"/>
        <item m="1" x="5367"/>
        <item m="1" x="2738"/>
        <item m="1" x="2995"/>
        <item x="1443"/>
        <item m="1" x="2744"/>
        <item m="1" x="6809"/>
        <item x="258"/>
        <item x="1770"/>
        <item x="716"/>
        <item x="1129"/>
        <item m="1" x="2364"/>
        <item m="1" x="7483"/>
        <item x="1549"/>
        <item x="346"/>
        <item m="1" x="2808"/>
        <item m="1" x="5609"/>
        <item m="1" x="2628"/>
        <item m="1" x="3055"/>
        <item m="1" x="3305"/>
        <item x="410"/>
        <item x="217"/>
        <item x="938"/>
        <item x="390"/>
        <item m="1" x="3818"/>
        <item m="1" x="4831"/>
        <item x="1843"/>
        <item m="1" x="6203"/>
        <item m="1" x="4322"/>
        <item m="1" x="2146"/>
        <item x="1207"/>
        <item m="1" x="5779"/>
        <item m="1" x="2663"/>
        <item m="1" x="5681"/>
        <item x="555"/>
        <item m="1" x="7714"/>
        <item x="1253"/>
        <item m="1" x="4184"/>
        <item m="1" x="3437"/>
        <item m="1" x="5682"/>
        <item m="1" x="4100"/>
        <item m="1" x="5769"/>
        <item m="1" x="6659"/>
        <item x="1373"/>
        <item x="1385"/>
        <item m="1" x="2733"/>
        <item m="1" x="5415"/>
        <item x="1044"/>
        <item m="1" x="2024"/>
        <item m="1" x="4477"/>
        <item m="1" x="4085"/>
        <item m="1" x="4934"/>
        <item x="594"/>
        <item m="1" x="3662"/>
        <item x="1832"/>
        <item m="1" x="2980"/>
        <item x="570"/>
        <item x="227"/>
        <item m="1" x="7510"/>
        <item x="1464"/>
        <item m="1" x="6513"/>
        <item m="1" x="6689"/>
        <item m="1" x="3712"/>
        <item m="1" x="7056"/>
        <item m="1" x="3197"/>
        <item x="949"/>
        <item m="1" x="3638"/>
        <item m="1" x="6313"/>
        <item x="1493"/>
        <item m="1" x="3656"/>
        <item m="1" x="3709"/>
        <item x="322"/>
        <item m="1" x="5625"/>
        <item x="1265"/>
        <item m="1" x="6303"/>
        <item m="1" x="6143"/>
        <item m="1" x="3020"/>
        <item m="1" x="5230"/>
        <item x="182"/>
        <item m="1" x="6200"/>
        <item m="1" x="2743"/>
        <item m="1" x="7142"/>
        <item m="1" x="2764"/>
        <item m="1" x="7068"/>
        <item x="1360"/>
        <item m="1" x="7050"/>
        <item x="429"/>
        <item m="1" x="2753"/>
        <item x="1550"/>
        <item m="1" x="5569"/>
        <item m="1" x="3802"/>
        <item m="1" x="2740"/>
        <item m="1" x="6654"/>
        <item m="1" x="3319"/>
        <item x="451"/>
        <item m="1" x="3350"/>
        <item x="1616"/>
        <item x="412"/>
        <item m="1" x="4643"/>
        <item m="1" x="3068"/>
        <item m="1" x="7280"/>
        <item x="683"/>
        <item x="215"/>
        <item m="1" x="3315"/>
        <item x="360"/>
        <item m="1" x="5478"/>
        <item m="1" x="4378"/>
        <item m="1" x="5670"/>
        <item m="1" x="7972"/>
        <item m="1" x="3294"/>
        <item m="1" x="6521"/>
        <item m="1" x="4466"/>
        <item x="1841"/>
        <item x="797"/>
        <item m="1" x="6797"/>
        <item m="1" x="4639"/>
        <item m="1" x="2094"/>
        <item m="1" x="4381"/>
        <item m="1" x="4171"/>
        <item m="1" x="3116"/>
        <item m="1" x="2585"/>
        <item m="1" x="6430"/>
        <item m="1" x="3121"/>
        <item m="1" x="4200"/>
        <item x="515"/>
        <item m="1" x="6969"/>
        <item x="936"/>
        <item m="1" x="2804"/>
        <item x="577"/>
        <item m="1" x="2648"/>
        <item x="1315"/>
        <item m="1" x="5602"/>
        <item m="1" x="2392"/>
        <item m="1" x="5832"/>
        <item x="1571"/>
        <item m="1" x="6083"/>
        <item x="137"/>
        <item x="124"/>
        <item m="1" x="2226"/>
        <item m="1" x="6764"/>
        <item x="846"/>
        <item m="1" x="2681"/>
        <item m="1" x="7399"/>
        <item m="1" x="5648"/>
        <item m="1" x="2386"/>
        <item m="1" x="2918"/>
        <item m="1" x="1891"/>
        <item m="1" x="5445"/>
        <item m="1" x="4858"/>
        <item x="682"/>
        <item x="166"/>
        <item x="1598"/>
        <item x="56"/>
        <item m="1" x="2702"/>
        <item m="1" x="2281"/>
        <item x="1364"/>
        <item x="1389"/>
        <item m="1" x="3191"/>
        <item m="1" x="7936"/>
        <item x="477"/>
        <item m="1" x="5368"/>
        <item x="512"/>
        <item m="1" x="7623"/>
        <item m="1" x="7990"/>
        <item m="1" x="6630"/>
        <item m="1" x="5106"/>
        <item x="1754"/>
        <item x="918"/>
        <item m="1" x="4252"/>
        <item m="1" x="2275"/>
        <item x="1547"/>
        <item x="1596"/>
        <item m="1" x="3579"/>
        <item x="1069"/>
        <item m="1" x="4815"/>
        <item m="1" x="2712"/>
        <item m="1" x="3062"/>
        <item m="1" x="4300"/>
        <item m="1" x="2996"/>
        <item m="1" x="7694"/>
        <item x="1548"/>
        <item m="1" x="2671"/>
        <item m="1" x="2209"/>
        <item x="1102"/>
        <item x="1041"/>
        <item m="1" x="5849"/>
        <item m="1" x="6267"/>
        <item x="119"/>
        <item m="1" x="6227"/>
        <item x="1248"/>
        <item m="1" x="3896"/>
        <item m="1" x="5520"/>
        <item x="758"/>
        <item x="956"/>
        <item m="1" x="2404"/>
        <item x="848"/>
        <item x="1158"/>
        <item x="378"/>
        <item x="882"/>
        <item m="1" x="4828"/>
        <item m="1" x="5771"/>
        <item m="1" x="3310"/>
        <item x="1221"/>
        <item m="1" x="4244"/>
        <item x="633"/>
        <item m="1" x="3134"/>
        <item m="1" x="7782"/>
        <item m="1" x="3592"/>
        <item x="696"/>
        <item m="1" x="7181"/>
        <item m="1" x="2439"/>
        <item m="1" x="6297"/>
        <item m="1" x="2542"/>
        <item m="1" x="2612"/>
        <item x="1357"/>
        <item m="1" x="7180"/>
        <item m="1" x="6044"/>
        <item m="1" x="6084"/>
        <item m="1" x="6515"/>
        <item m="1" x="7229"/>
        <item m="1" x="3045"/>
        <item x="387"/>
        <item m="1" x="6240"/>
        <item x="1039"/>
        <item m="1" x="6904"/>
        <item m="1" x="5928"/>
        <item m="1" x="2093"/>
        <item m="1" x="1854"/>
        <item m="1" x="7040"/>
        <item m="1" x="3774"/>
        <item m="1" x="2063"/>
        <item m="1" x="4255"/>
        <item m="1" x="2620"/>
        <item m="1" x="3228"/>
        <item m="1" x="5633"/>
        <item x="1691"/>
        <item m="1" x="5748"/>
        <item m="1" x="5581"/>
        <item m="1" x="3074"/>
        <item m="1" x="5784"/>
        <item m="1" x="5798"/>
        <item m="1" x="1926"/>
        <item m="1" x="4451"/>
        <item x="1471"/>
        <item x="1217"/>
        <item m="1" x="2965"/>
        <item x="1757"/>
        <item m="1" x="2280"/>
        <item m="1" x="3130"/>
        <item m="1" x="4251"/>
        <item x="1054"/>
        <item x="414"/>
        <item m="1" x="3154"/>
        <item m="1" x="2038"/>
        <item x="503"/>
        <item x="62"/>
        <item x="188"/>
        <item m="1" x="5064"/>
        <item m="1" x="5386"/>
        <item m="1" x="2761"/>
        <item m="1" x="5103"/>
        <item m="1" x="4246"/>
        <item x="256"/>
        <item m="1" x="4979"/>
        <item m="1" x="3180"/>
        <item x="1641"/>
        <item m="1" x="3954"/>
        <item m="1" x="6192"/>
        <item m="1" x="5074"/>
        <item x="403"/>
        <item x="1157"/>
        <item m="1" x="4060"/>
        <item x="872"/>
        <item m="1" x="2682"/>
        <item m="1" x="4952"/>
        <item m="1" x="2940"/>
        <item x="86"/>
        <item m="1" x="2859"/>
        <item m="1" x="3078"/>
        <item m="1" x="2545"/>
        <item m="1" x="2723"/>
        <item m="1" x="7047"/>
        <item m="1" x="2851"/>
        <item m="1" x="4263"/>
        <item x="1661"/>
        <item x="8"/>
        <item m="1" x="5002"/>
        <item m="1" x="5384"/>
        <item m="1" x="2461"/>
        <item m="1" x="4803"/>
        <item x="832"/>
        <item m="1" x="5398"/>
        <item m="1" x="4591"/>
        <item m="1" x="2921"/>
        <item x="729"/>
        <item m="1" x="2775"/>
        <item x="523"/>
        <item m="1" x="5365"/>
        <item x="907"/>
        <item m="1" x="4864"/>
        <item m="1" x="6154"/>
        <item x="456"/>
        <item x="638"/>
        <item x="919"/>
        <item x="446"/>
        <item m="1" x="4088"/>
        <item m="1" x="4786"/>
        <item x="1306"/>
        <item x="317"/>
        <item m="1" x="5003"/>
        <item m="1" x="5204"/>
        <item m="1" x="6196"/>
        <item m="1" x="5780"/>
        <item m="1" x="3789"/>
        <item m="1" x="3880"/>
        <item x="1338"/>
        <item x="868"/>
        <item x="869"/>
        <item m="1" x="4243"/>
        <item x="499"/>
        <item x="753"/>
        <item m="1" x="6131"/>
        <item m="1" x="6336"/>
        <item m="1" x="5359"/>
        <item m="1" x="3567"/>
        <item m="1" x="1899"/>
        <item x="1077"/>
        <item m="1" x="3586"/>
        <item x="1232"/>
        <item x="1384"/>
        <item m="1" x="6863"/>
        <item x="742"/>
        <item m="1" x="4574"/>
        <item m="1" x="2473"/>
        <item m="1" x="6596"/>
        <item m="1" x="4136"/>
        <item m="1" x="5772"/>
        <item m="1" x="2039"/>
        <item m="1" x="3235"/>
        <item m="1" x="6173"/>
        <item m="1" x="7350"/>
        <item m="1" x="2739"/>
        <item x="1312"/>
        <item x="442"/>
        <item m="1" x="7414"/>
        <item m="1" x="2130"/>
        <item x="1111"/>
        <item m="1" x="4090"/>
        <item m="1" x="3950"/>
        <item m="1" x="4305"/>
        <item m="1" x="2513"/>
        <item m="1" x="7529"/>
        <item m="1" x="4464"/>
        <item m="1" x="2475"/>
        <item x="760"/>
        <item m="1" x="4164"/>
        <item x="1776"/>
        <item x="1569"/>
        <item x="772"/>
        <item m="1" x="1908"/>
        <item x="1006"/>
        <item x="841"/>
        <item m="1" x="4296"/>
        <item x="1363"/>
        <item m="1" x="6423"/>
        <item x="1395"/>
        <item m="1" x="2296"/>
        <item x="203"/>
        <item x="1249"/>
        <item x="1609"/>
        <item m="1" x="3225"/>
        <item m="1" x="6569"/>
        <item x="786"/>
        <item m="1" x="6338"/>
        <item m="1" x="2979"/>
        <item m="1" x="4393"/>
        <item m="1" x="6066"/>
        <item m="1" x="5104"/>
        <item x="74"/>
        <item x="463"/>
        <item m="1" x="5546"/>
        <item m="1" x="4853"/>
        <item m="1" x="2899"/>
        <item m="1" x="4855"/>
        <item x="1436"/>
        <item m="1" x="7164"/>
        <item m="1" x="2778"/>
        <item m="1" x="4977"/>
        <item x="1819"/>
        <item m="1" x="2109"/>
        <item x="39"/>
        <item x="1235"/>
        <item m="1" x="4630"/>
        <item m="1" x="3086"/>
        <item x="488"/>
        <item m="1" x="2192"/>
        <item m="1" x="5083"/>
        <item x="635"/>
        <item m="1" x="2083"/>
        <item m="1" x="5932"/>
        <item m="1" x="2408"/>
        <item m="1" x="4199"/>
        <item m="1" x="7732"/>
        <item x="1145"/>
        <item m="1" x="2982"/>
        <item m="1" x="3052"/>
        <item m="1" x="6727"/>
        <item m="1" x="4265"/>
        <item m="1" x="6121"/>
        <item x="228"/>
        <item x="1085"/>
        <item m="1" x="2432"/>
        <item m="1" x="2330"/>
        <item m="1" x="2406"/>
        <item x="756"/>
        <item m="1" x="2694"/>
        <item m="1" x="2683"/>
        <item m="1" x="3851"/>
        <item x="1491"/>
        <item m="1" x="7490"/>
        <item m="1" x="4102"/>
        <item m="1" x="3008"/>
        <item m="1" x="4067"/>
        <item m="1" x="7415"/>
        <item m="1" x="4299"/>
        <item m="1" x="2215"/>
        <item x="417"/>
        <item x="984"/>
        <item m="1" x="3158"/>
        <item m="1" x="5594"/>
        <item m="1" x="3852"/>
        <item m="1" x="4095"/>
        <item x="1390"/>
        <item m="1" x="6758"/>
        <item m="1" x="4813"/>
        <item x="1391"/>
        <item m="1" x="6122"/>
        <item m="1" x="3682"/>
        <item m="1" x="5460"/>
        <item m="1" x="2936"/>
        <item x="866"/>
        <item x="1307"/>
        <item m="1" x="4573"/>
        <item m="1" x="6876"/>
        <item x="904"/>
        <item m="1" x="5724"/>
        <item m="1" x="3977"/>
        <item x="538"/>
        <item x="1829"/>
        <item m="1" x="6231"/>
        <item x="1142"/>
        <item x="799"/>
        <item m="1" x="6260"/>
        <item m="1" x="2135"/>
        <item m="1" x="2634"/>
        <item x="1215"/>
        <item m="1" x="4632"/>
        <item x="1252"/>
        <item m="1" x="4821"/>
        <item m="1" x="5353"/>
        <item m="1" x="3679"/>
        <item m="1" x="7421"/>
        <item m="1" x="4298"/>
        <item x="1347"/>
        <item m="1" x="5005"/>
        <item m="1" x="2676"/>
        <item m="1" x="2480"/>
        <item m="1" x="2665"/>
        <item x="576"/>
        <item m="1" x="4036"/>
        <item x="1071"/>
        <item m="1" x="6542"/>
        <item m="1" x="4315"/>
        <item m="1" x="7674"/>
        <item m="1" x="3248"/>
        <item m="1" x="3007"/>
        <item m="1" x="3933"/>
        <item m="1" x="5066"/>
        <item x="44"/>
        <item x="440"/>
        <item x="1392"/>
        <item m="1" x="2375"/>
        <item x="935"/>
        <item m="1" x="2904"/>
        <item m="1" x="5773"/>
        <item m="1" x="2526"/>
        <item m="1" x="4788"/>
        <item x="1709"/>
        <item m="1" x="4584"/>
        <item m="1" x="3604"/>
        <item m="1" x="4092"/>
        <item m="1" x="6258"/>
        <item m="1" x="2639"/>
        <item m="1" x="3441"/>
        <item x="532"/>
        <item m="1" x="2690"/>
        <item x="196"/>
        <item m="1" x="2966"/>
        <item m="1" x="2657"/>
        <item x="1427"/>
        <item m="1" x="3360"/>
        <item m="1" x="2193"/>
        <item m="1" x="2974"/>
        <item m="1" x="6645"/>
        <item m="1" x="6428"/>
        <item m="1" x="4459"/>
        <item m="1" x="6894"/>
        <item m="1" x="1911"/>
        <item x="1578"/>
        <item x="267"/>
        <item m="1" x="6115"/>
        <item x="1675"/>
        <item x="200"/>
        <item m="1" x="5537"/>
        <item m="1" x="2402"/>
        <item m="1" x="2597"/>
        <item x="1456"/>
        <item x="583"/>
        <item x="1131"/>
        <item m="1" x="7586"/>
        <item m="1" x="2081"/>
        <item m="1" x="3005"/>
        <item m="1" x="2659"/>
        <item m="1" x="5096"/>
        <item x="591"/>
        <item x="864"/>
        <item x="94"/>
        <item m="1" x="7718"/>
        <item m="1" x="6225"/>
        <item m="1" x="5810"/>
        <item x="873"/>
        <item m="1" x="7027"/>
        <item m="1" x="2300"/>
        <item m="1" x="4397"/>
        <item m="1" x="4997"/>
        <item m="1" x="5000"/>
        <item x="784"/>
        <item m="1" x="7099"/>
        <item m="1" x="2560"/>
        <item m="1" x="2343"/>
        <item x="1557"/>
        <item m="1" x="3615"/>
        <item m="1" x="4922"/>
        <item m="1" x="5617"/>
        <item m="1" x="5022"/>
        <item x="926"/>
        <item m="1" x="2989"/>
        <item m="1" x="5540"/>
        <item m="1" x="4083"/>
        <item x="878"/>
        <item x="1725"/>
        <item x="33"/>
        <item m="1" x="4926"/>
        <item m="1" x="2147"/>
        <item m="1" x="2972"/>
        <item m="1" x="4115"/>
        <item m="1" x="6665"/>
        <item x="945"/>
        <item m="1" x="3085"/>
        <item x="1110"/>
        <item m="1" x="5215"/>
        <item m="1" x="1960"/>
        <item m="1" x="2746"/>
        <item x="1714"/>
        <item m="1" x="7938"/>
        <item m="1" x="3017"/>
        <item m="1" x="2470"/>
        <item m="1" x="5635"/>
        <item m="1" x="2455"/>
        <item m="1" x="3264"/>
        <item m="1" x="5358"/>
        <item x="482"/>
        <item m="1" x="7326"/>
        <item x="345"/>
        <item m="1" x="3670"/>
        <item m="1" x="2248"/>
        <item m="1" x="2894"/>
        <item x="1372"/>
        <item x="125"/>
        <item m="1" x="5274"/>
        <item x="310"/>
        <item x="1509"/>
        <item m="1" x="3813"/>
        <item m="1" x="1970"/>
        <item x="1029"/>
        <item m="1" x="1923"/>
        <item x="349"/>
        <item m="1" x="2483"/>
        <item m="1" x="2586"/>
        <item m="1" x="2546"/>
        <item m="1" x="5797"/>
        <item m="1" x="4963"/>
        <item m="1" x="1955"/>
        <item x="715"/>
        <item x="942"/>
        <item m="1" x="7652"/>
        <item m="1" x="2201"/>
        <item m="1" x="4205"/>
        <item x="1503"/>
        <item m="1" x="2582"/>
        <item m="1" x="3417"/>
        <item m="1" x="3539"/>
        <item m="1" x="1905"/>
        <item m="1" x="1927"/>
        <item x="686"/>
        <item m="1" x="4545"/>
        <item m="1" x="3643"/>
        <item m="1" x="6012"/>
        <item m="1" x="2747"/>
        <item x="1154"/>
        <item m="1" x="2640"/>
        <item m="1" x="6779"/>
        <item m="1" x="2335"/>
        <item m="1" x="5598"/>
        <item m="1" x="4652"/>
        <item m="1" x="2786"/>
        <item m="1" x="5484"/>
        <item m="1" x="7248"/>
        <item m="1" x="5641"/>
        <item x="641"/>
        <item m="1" x="4107"/>
        <item m="1" x="3066"/>
        <item x="1388"/>
        <item m="1" x="3846"/>
        <item m="1" x="2023"/>
        <item x="1289"/>
        <item m="1" x="5706"/>
        <item m="1" x="3744"/>
        <item m="1" x="4910"/>
        <item x="730"/>
        <item x="1722"/>
        <item m="1" x="5985"/>
        <item x="835"/>
        <item m="1" x="5114"/>
        <item x="448"/>
        <item m="1" x="5314"/>
        <item m="1" x="6236"/>
        <item m="1" x="3922"/>
        <item x="1296"/>
        <item m="1" x="2608"/>
        <item m="1" x="5329"/>
        <item m="1" x="2233"/>
        <item m="1" x="4827"/>
        <item m="1" x="4006"/>
        <item m="1" x="2333"/>
        <item m="1" x="7354"/>
        <item m="1" x="3888"/>
        <item m="1" x="4003"/>
        <item m="1" x="4875"/>
        <item m="1" x="4873"/>
        <item m="1" x="3079"/>
        <item m="1" x="3960"/>
        <item m="1" x="4975"/>
        <item x="334"/>
        <item m="1" x="4002"/>
        <item m="1" x="6694"/>
        <item m="1" x="2948"/>
        <item x="525"/>
        <item m="1" x="2487"/>
        <item m="1" x="4610"/>
        <item m="1" x="1931"/>
        <item m="1" x="3403"/>
        <item m="1" x="6189"/>
        <item m="1" x="3958"/>
        <item x="105"/>
        <item x="1239"/>
        <item x="1263"/>
        <item m="1" x="5086"/>
        <item x="1030"/>
        <item m="1" x="2591"/>
        <item m="1" x="3022"/>
        <item x="1809"/>
        <item m="1" x="4058"/>
        <item m="1" x="4789"/>
        <item x="1116"/>
        <item x="529"/>
        <item m="1" x="4908"/>
        <item m="1" x="3125"/>
        <item m="1" x="4226"/>
        <item m="1" x="2175"/>
        <item m="1" x="7634"/>
        <item x="1227"/>
        <item m="1" x="3650"/>
        <item m="1" x="5657"/>
        <item x="1382"/>
        <item x="920"/>
        <item m="1" x="2598"/>
        <item x="655"/>
        <item x="1415"/>
        <item m="1" x="3464"/>
        <item m="1" x="2686"/>
        <item m="1" x="2124"/>
        <item m="1" x="2134"/>
        <item m="1" x="4332"/>
        <item x="629"/>
        <item m="1" x="1871"/>
        <item x="1348"/>
        <item x="110"/>
        <item m="1" x="2431"/>
        <item x="1710"/>
        <item m="1" x="4284"/>
        <item m="1" x="4985"/>
        <item x="663"/>
        <item x="409"/>
        <item m="1" x="3064"/>
        <item x="958"/>
        <item m="1" x="6302"/>
        <item m="1" x="2460"/>
        <item x="501"/>
        <item x="43"/>
        <item m="1" x="2067"/>
        <item x="613"/>
        <item x="491"/>
        <item m="1" x="3902"/>
        <item x="820"/>
        <item m="1" x="7698"/>
        <item m="1" x="2673"/>
        <item m="1" x="2917"/>
        <item m="1" x="6051"/>
        <item m="1" x="4877"/>
        <item m="1" x="6842"/>
        <item m="1" x="4844"/>
        <item m="1" x="3910"/>
        <item m="1" x="2036"/>
        <item m="1" x="5629"/>
        <item m="1" x="6763"/>
        <item x="804"/>
        <item x="1303"/>
        <item m="1" x="5839"/>
        <item m="1" x="2960"/>
        <item m="1" x="6965"/>
        <item m="1" x="6671"/>
        <item m="1" x="3921"/>
        <item x="1346"/>
        <item x="49"/>
        <item m="1" x="5790"/>
        <item x="755"/>
        <item m="1" x="3442"/>
        <item x="750"/>
        <item m="1" x="7304"/>
        <item m="1" x="3931"/>
        <item m="1" x="2523"/>
        <item m="1" x="5054"/>
        <item x="957"/>
        <item m="1" x="2357"/>
        <item m="1" x="6170"/>
        <item m="1" x="3561"/>
        <item m="1" x="1873"/>
        <item m="1" x="2548"/>
        <item x="1479"/>
        <item m="1" x="5768"/>
        <item x="822"/>
        <item m="1" x="7762"/>
        <item m="1" x="5157"/>
        <item m="1" x="4994"/>
        <item m="1" x="4957"/>
        <item x="671"/>
        <item m="1" x="2042"/>
        <item m="1" x="4146"/>
        <item m="1" x="4502"/>
        <item m="1" x="6538"/>
        <item x="496"/>
        <item m="1" x="1875"/>
        <item m="1" x="5364"/>
        <item m="1" x="5926"/>
        <item m="1" x="3861"/>
        <item m="1" x="5154"/>
        <item m="1" x="4157"/>
        <item m="1" x="4888"/>
        <item m="1" x="5327"/>
        <item m="1" x="7485"/>
        <item m="1" x="5263"/>
        <item m="1" x="4820"/>
        <item x="589"/>
        <item m="1" x="3895"/>
        <item m="1" x="5340"/>
        <item m="1" x="6042"/>
        <item m="1" x="3548"/>
        <item x="1049"/>
        <item m="1" x="2494"/>
        <item x="537"/>
        <item m="1" x="7564"/>
        <item m="1" x="4721"/>
        <item m="1" x="7460"/>
        <item x="809"/>
        <item m="1" x="3171"/>
        <item m="1" x="1992"/>
        <item m="1" x="3566"/>
        <item m="1" x="4258"/>
        <item m="1" x="5765"/>
        <item m="1" x="2909"/>
        <item m="1" x="6925"/>
        <item m="1" x="3258"/>
        <item m="1" x="4051"/>
        <item m="1" x="5169"/>
        <item m="1" x="2602"/>
        <item m="1" x="2922"/>
        <item m="1" x="4971"/>
        <item m="1" x="2003"/>
        <item m="1" x="5778"/>
        <item m="1" x="5610"/>
        <item x="1723"/>
        <item m="1" x="5675"/>
        <item x="1048"/>
        <item m="1" x="2219"/>
        <item m="1" x="5344"/>
        <item x="1500"/>
        <item x="393"/>
        <item m="1" x="1903"/>
        <item x="500"/>
        <item m="1" x="6237"/>
        <item x="1756"/>
        <item m="1" x="2092"/>
        <item m="1" x="5652"/>
        <item m="1" x="2065"/>
        <item m="1" x="4055"/>
        <item m="1" x="4983"/>
        <item m="1" x="3405"/>
        <item x="1559"/>
        <item x="1501"/>
        <item x="727"/>
        <item m="1" x="7465"/>
        <item m="1" x="6210"/>
        <item x="1324"/>
        <item m="1" x="4539"/>
        <item m="1" x="6544"/>
        <item m="1" x="4889"/>
        <item m="1" x="2376"/>
        <item m="1" x="4248"/>
        <item m="1" x="3155"/>
        <item x="1480"/>
        <item m="1" x="5326"/>
        <item m="1" x="3856"/>
        <item m="1" x="5600"/>
        <item m="1" x="2610"/>
        <item x="541"/>
        <item m="1" x="2785"/>
        <item x="174"/>
        <item m="1" x="2535"/>
        <item m="1" x="5656"/>
        <item m="1" x="6016"/>
        <item m="1" x="4804"/>
        <item x="680"/>
        <item x="861"/>
        <item x="914"/>
        <item m="1" x="2007"/>
        <item m="1" x="4050"/>
        <item m="1" x="2169"/>
        <item m="1" x="2705"/>
        <item x="1366"/>
        <item m="1" x="3002"/>
        <item x="1167"/>
        <item m="1" x="3003"/>
        <item m="1" x="4508"/>
        <item m="1" x="4142"/>
        <item m="1" x="6695"/>
        <item x="998"/>
        <item m="1" x="6171"/>
        <item x="402"/>
        <item x="206"/>
        <item m="1" x="2070"/>
        <item m="1" x="5705"/>
        <item m="1" x="6402"/>
        <item m="1" x="6047"/>
        <item m="1" x="2435"/>
        <item m="1" x="7628"/>
        <item m="1" x="4195"/>
        <item m="1" x="3820"/>
        <item m="1" x="3414"/>
        <item m="1" x="7236"/>
        <item m="1" x="6195"/>
        <item m="1" x="4013"/>
        <item m="1" x="2051"/>
        <item m="1" x="4192"/>
        <item m="1" x="4914"/>
        <item m="1" x="6687"/>
        <item m="1" x="4562"/>
        <item m="1" x="3053"/>
        <item m="1" x="2223"/>
        <item m="1" x="3618"/>
        <item m="1" x="5316"/>
        <item m="1" x="3429"/>
        <item m="1" x="2433"/>
        <item m="1" x="3422"/>
        <item x="875"/>
        <item x="625"/>
        <item m="1" x="6919"/>
        <item x="1214"/>
        <item m="1" x="2646"/>
        <item m="1" x="4822"/>
        <item m="1" x="3428"/>
        <item m="1" x="7112"/>
        <item m="1" x="2925"/>
        <item x="850"/>
        <item m="1" x="6546"/>
        <item m="1" x="5272"/>
        <item m="1" x="3591"/>
        <item m="1" x="2637"/>
        <item x="1565"/>
        <item m="1" x="2079"/>
        <item x="712"/>
        <item x="801"/>
        <item x="1198"/>
        <item x="178"/>
        <item x="1327"/>
        <item x="1441"/>
        <item m="1" x="5450"/>
        <item m="1" x="6462"/>
        <item x="41"/>
        <item x="449"/>
        <item m="1" x="2524"/>
        <item m="1" x="1918"/>
        <item m="1" x="2252"/>
        <item m="1" x="1902"/>
        <item m="1" x="4544"/>
        <item m="1" x="3024"/>
        <item x="101"/>
        <item m="1" x="5363"/>
        <item m="1" x="3090"/>
        <item m="1" x="3736"/>
        <item m="1" x="5754"/>
        <item m="1" x="7738"/>
        <item m="1" x="6627"/>
        <item m="1" x="4642"/>
        <item m="1" x="5842"/>
        <item m="1" x="4843"/>
        <item m="1" x="3487"/>
        <item m="1" x="2167"/>
        <item m="1" x="1996"/>
        <item m="1" x="2125"/>
        <item x="587"/>
        <item m="1" x="4749"/>
        <item x="1074"/>
        <item x="561"/>
        <item x="443"/>
        <item m="1" x="5993"/>
        <item m="1" x="5128"/>
        <item x="909"/>
        <item x="1202"/>
        <item x="1365"/>
        <item m="1" x="2108"/>
        <item x="1720"/>
        <item m="1" x="3392"/>
        <item x="670"/>
        <item m="1" x="5587"/>
        <item x="1261"/>
        <item m="1" x="5176"/>
        <item x="823"/>
        <item x="1298"/>
        <item m="1" x="2790"/>
        <item m="1" x="6747"/>
        <item m="1" x="5144"/>
        <item m="1" x="6023"/>
        <item x="1660"/>
        <item m="1" x="3694"/>
        <item m="1" x="3298"/>
        <item x="205"/>
        <item m="1" x="3920"/>
        <item x="96"/>
        <item m="1" x="7139"/>
        <item m="1" x="6560"/>
        <item x="1573"/>
        <item m="1" x="5722"/>
        <item m="1" x="6315"/>
        <item x="116"/>
        <item m="1" x="5332"/>
        <item x="1581"/>
        <item x="1260"/>
        <item m="1" x="1943"/>
        <item m="1" x="1892"/>
        <item x="1299"/>
        <item m="1" x="1977"/>
        <item m="1" x="4045"/>
        <item x="1375"/>
        <item x="141"/>
        <item x="539"/>
        <item m="1" x="4950"/>
        <item m="1" x="2448"/>
        <item m="1" x="6290"/>
        <item m="1" x="4825"/>
        <item m="1" x="4479"/>
        <item m="1" x="7355"/>
        <item x="1351"/>
        <item m="1" x="3983"/>
        <item m="1" x="6371"/>
        <item x="131"/>
        <item x="87"/>
        <item m="1" x="2896"/>
        <item m="1" x="4923"/>
        <item m="1" x="5448"/>
        <item m="1" x="4854"/>
        <item m="1" x="7324"/>
        <item x="1411"/>
        <item m="1" x="2340"/>
        <item m="1" x="4033"/>
        <item m="1" x="7841"/>
        <item m="1" x="2195"/>
        <item m="1" x="3209"/>
        <item m="1" x="2741"/>
        <item m="1" x="4516"/>
        <item m="1" x="3889"/>
        <item x="654"/>
        <item x="616"/>
        <item m="1" x="2919"/>
        <item m="1" x="5296"/>
        <item m="1" x="4824"/>
        <item m="1" x="5601"/>
        <item m="1" x="2613"/>
        <item m="1" x="6952"/>
        <item x="458"/>
        <item m="1" x="3721"/>
        <item m="1" x="3434"/>
        <item m="1" x="4943"/>
        <item m="1" x="4144"/>
        <item m="1" x="6027"/>
        <item x="533"/>
        <item m="1" x="7621"/>
        <item m="1" x="1904"/>
        <item m="1" x="6245"/>
        <item m="1" x="2609"/>
        <item x="232"/>
        <item m="1" x="7022"/>
        <item m="1" x="3099"/>
        <item m="1" x="3208"/>
        <item x="1466"/>
        <item m="1" x="3957"/>
        <item m="1" x="4981"/>
        <item x="1040"/>
        <item m="1" x="6638"/>
        <item m="1" x="3791"/>
        <item m="1" x="7410"/>
        <item x="238"/>
        <item m="1" x="2005"/>
        <item x="1056"/>
        <item x="752"/>
        <item m="1" x="4805"/>
        <item x="1043"/>
        <item m="1" x="1895"/>
        <item m="1" x="5378"/>
        <item m="1" x="5399"/>
        <item m="1" x="5918"/>
        <item x="679"/>
        <item m="1" x="6930"/>
        <item x="1272"/>
        <item m="1" x="6366"/>
        <item x="1244"/>
        <item x="1804"/>
        <item m="1" x="4599"/>
        <item m="1" x="3409"/>
        <item m="1" x="4874"/>
        <item x="928"/>
        <item m="1" x="3183"/>
        <item m="1" x="3287"/>
        <item x="1621"/>
        <item m="1" x="5369"/>
        <item x="631"/>
        <item x="948"/>
        <item m="1" x="4528"/>
        <item m="1" x="4097"/>
        <item m="1" x="6762"/>
        <item m="1" x="7177"/>
        <item x="281"/>
        <item m="1" x="3892"/>
        <item m="1" x="4564"/>
        <item x="568"/>
        <item m="1" x="5323"/>
        <item x="1540"/>
        <item m="1" x="1990"/>
        <item m="1" x="3082"/>
        <item m="1" x="3788"/>
        <item x="336"/>
        <item x="198"/>
        <item m="1" x="7077"/>
        <item x="888"/>
        <item x="792"/>
        <item x="651"/>
        <item x="1267"/>
        <item m="1" x="7434"/>
        <item m="1" x="6339"/>
        <item x="939"/>
        <item m="1" x="3702"/>
        <item m="1" x="6301"/>
        <item x="1416"/>
        <item m="1" x="5552"/>
        <item m="1" x="2231"/>
        <item m="1" x="5590"/>
        <item m="1" x="4823"/>
        <item x="1371"/>
        <item x="1785"/>
        <item x="688"/>
        <item x="1245"/>
        <item m="1" x="1900"/>
        <item m="1" x="2993"/>
        <item m="1" x="2245"/>
        <item m="1" x="6056"/>
        <item m="1" x="3658"/>
        <item m="1" x="3391"/>
        <item m="1" x="3374"/>
        <item m="1" x="4576"/>
        <item m="1" x="5883"/>
        <item m="1" x="5162"/>
        <item m="1" x="3580"/>
        <item x="1623"/>
        <item x="193"/>
        <item m="1" x="3866"/>
        <item m="1" x="3890"/>
        <item m="1" x="4951"/>
        <item m="1" x="1987"/>
        <item m="1" x="3481"/>
        <item m="1" x="2403"/>
        <item m="1" x="3959"/>
        <item x="1130"/>
        <item m="1" x="5764"/>
        <item m="1" x="4522"/>
        <item m="1" x="5630"/>
        <item m="1" x="4928"/>
        <item x="208"/>
        <item m="1" x="2035"/>
        <item m="1" x="4609"/>
        <item m="1" x="5098"/>
        <item m="1" x="4196"/>
        <item m="1" x="4017"/>
        <item m="1" x="4250"/>
        <item m="1" x="2658"/>
        <item m="1" x="7347"/>
        <item x="319"/>
        <item m="1" x="4358"/>
        <item m="1" x="4461"/>
        <item m="1" x="3773"/>
        <item m="1" x="3764"/>
        <item m="1" x="3160"/>
        <item m="1" x="5582"/>
        <item m="1" x="2670"/>
        <item x="837"/>
        <item m="1" x="1928"/>
        <item x="38"/>
        <item x="1418"/>
        <item m="1" x="4025"/>
        <item x="34"/>
        <item m="1" x="7296"/>
        <item m="1" x="6403"/>
        <item m="1" x="3493"/>
        <item m="1" x="3516"/>
        <item m="1" x="7295"/>
        <item m="1" x="5851"/>
        <item m="1" x="6557"/>
        <item m="1" x="5319"/>
        <item m="1" x="2243"/>
        <item x="766"/>
        <item x="647"/>
        <item m="1" x="4595"/>
        <item m="1" x="6497"/>
        <item m="1" x="3805"/>
        <item m="1" x="2547"/>
        <item m="1" x="2499"/>
        <item m="1" x="3467"/>
        <item x="1544"/>
        <item m="1" x="3065"/>
        <item x="1820"/>
        <item m="1" x="5487"/>
        <item m="1" x="2725"/>
        <item m="1" x="4275"/>
        <item m="1" x="5333"/>
        <item m="1" x="1889"/>
        <item m="1" x="1856"/>
        <item m="1" x="3859"/>
        <item m="1" x="2096"/>
        <item x="426"/>
        <item m="1" x="3560"/>
        <item m="1" x="5574"/>
        <item m="1" x="3632"/>
        <item m="1" x="6306"/>
        <item x="2"/>
        <item m="1" x="4048"/>
        <item m="1" x="4970"/>
        <item m="1" x="6841"/>
        <item x="1696"/>
        <item x="1226"/>
        <item m="1" x="2910"/>
        <item m="1" x="3393"/>
        <item m="1" x="4690"/>
        <item m="1" x="3607"/>
        <item m="1" x="5457"/>
        <item x="1407"/>
        <item m="1" x="4480"/>
        <item x="754"/>
        <item x="1561"/>
        <item m="1" x="4521"/>
        <item m="1" x="5929"/>
        <item x="301"/>
        <item x="401"/>
        <item m="1" x="2571"/>
        <item m="1" x="7089"/>
        <item m="1" x="6248"/>
        <item x="1195"/>
        <item m="1" x="3817"/>
        <item m="1" x="5444"/>
        <item m="1" x="6566"/>
        <item m="1" x="2660"/>
        <item m="1" x="3433"/>
        <item m="1" x="3847"/>
        <item m="1" x="3189"/>
        <item m="1" x="4794"/>
        <item m="1" x="2832"/>
        <item m="1" x="4118"/>
        <item x="6"/>
        <item x="624"/>
        <item x="628"/>
        <item m="1" x="2129"/>
        <item m="1" x="6717"/>
        <item m="1" x="2249"/>
        <item m="1" x="5688"/>
        <item m="1" x="5702"/>
        <item m="1" x="2032"/>
        <item m="1" x="3530"/>
        <item x="751"/>
        <item m="1" x="5313"/>
        <item m="1" x="4154"/>
        <item x="643"/>
        <item x="980"/>
        <item m="1" x="4640"/>
        <item x="1624"/>
        <item m="1" x="3855"/>
        <item m="1" x="6647"/>
        <item m="1" x="6945"/>
        <item m="1" x="3501"/>
        <item m="1" x="2444"/>
        <item m="1" x="3633"/>
        <item m="1" x="3850"/>
        <item m="1" x="4901"/>
        <item m="1" x="4292"/>
        <item m="1" x="6206"/>
        <item m="1" x="5044"/>
        <item m="1" x="3046"/>
        <item m="1" x="5343"/>
        <item m="1" x="4801"/>
        <item m="1" x="3565"/>
        <item m="1" x="7597"/>
        <item m="1" x="1950"/>
        <item m="1" x="3691"/>
        <item m="1" x="5689"/>
        <item x="1297"/>
        <item m="1" x="2427"/>
        <item x="1716"/>
        <item x="614"/>
        <item x="1423"/>
        <item m="1" x="3684"/>
        <item x="551"/>
        <item x="747"/>
        <item m="1" x="2968"/>
        <item x="337"/>
        <item m="1" x="4249"/>
        <item x="1394"/>
        <item m="1" x="7627"/>
        <item m="1" x="2905"/>
        <item x="776"/>
        <item m="1" x="6548"/>
        <item x="798"/>
        <item m="1" x="4561"/>
        <item m="1" x="4310"/>
        <item m="1" x="3494"/>
        <item m="1" x="3520"/>
        <item x="1105"/>
        <item m="1" x="1855"/>
        <item m="1" x="2367"/>
        <item m="1" x="5866"/>
        <item m="1" x="2713"/>
        <item m="1" x="4360"/>
        <item m="1" x="5783"/>
        <item m="1" x="2190"/>
        <item m="1" x="1944"/>
        <item m="1" x="3122"/>
        <item m="1" x="2497"/>
        <item m="1" x="3992"/>
        <item m="1" x="5092"/>
        <item m="1" x="2141"/>
        <item m="1" x="7215"/>
        <item x="1184"/>
        <item m="1" x="2089"/>
        <item m="1" x="2908"/>
        <item m="1" x="2496"/>
        <item x="53"/>
        <item m="1" x="4986"/>
        <item x="102"/>
        <item x="411"/>
        <item x="1300"/>
        <item m="1" x="2969"/>
        <item m="1" x="3536"/>
        <item m="1" x="4186"/>
        <item x="351"/>
        <item x="1277"/>
        <item x="1431"/>
        <item m="1" x="5802"/>
        <item x="524"/>
        <item m="1" x="2862"/>
        <item m="1" x="4779"/>
        <item m="1" x="2064"/>
        <item x="827"/>
        <item m="1" x="4541"/>
        <item m="1" x="6872"/>
        <item m="1" x="6507"/>
        <item m="1" x="2650"/>
        <item x="870"/>
        <item m="1" x="2878"/>
        <item m="1" x="2830"/>
        <item x="994"/>
        <item m="1" x="6311"/>
        <item x="1478"/>
        <item m="1" x="2784"/>
        <item m="1" x="2058"/>
        <item m="1" x="6629"/>
        <item x="862"/>
        <item m="1" x="5012"/>
        <item m="1" x="6690"/>
        <item x="1007"/>
        <item m="1" x="3854"/>
        <item m="1" x="2561"/>
        <item m="1" x="4166"/>
        <item x="685"/>
        <item m="1" x="5996"/>
        <item m="1" x="7106"/>
        <item m="1" x="2025"/>
        <item m="1" x="7602"/>
        <item m="1" x="6923"/>
        <item x="978"/>
        <item m="1" x="3998"/>
        <item m="1" x="5811"/>
        <item m="1" x="5895"/>
        <item x="913"/>
        <item m="1" x="6406"/>
        <item x="874"/>
        <item m="1" x="3996"/>
        <item m="1" x="4104"/>
        <item m="1" x="7090"/>
        <item x="618"/>
        <item m="1" x="3575"/>
        <item m="1" x="2482"/>
        <item x="1742"/>
        <item m="1" x="5535"/>
        <item m="1" x="2055"/>
        <item m="1" x="2635"/>
        <item m="1" x="5024"/>
        <item m="1" x="5462"/>
        <item m="1" x="1869"/>
        <item m="1" x="1947"/>
        <item m="1" x="3410"/>
        <item m="1" x="2558"/>
        <item x="475"/>
        <item m="1" x="5786"/>
        <item m="1" x="5110"/>
        <item x="721"/>
        <item m="1" x="4116"/>
        <item m="1" x="4655"/>
        <item x="615"/>
        <item m="1" x="4044"/>
        <item x="828"/>
        <item m="1" x="2643"/>
        <item m="1" x="2696"/>
        <item m="1" x="1978"/>
        <item m="1" x="1946"/>
        <item m="1" x="2762"/>
        <item m="1" x="7961"/>
        <item m="1" x="4366"/>
        <item x="916"/>
        <item x="1787"/>
        <item m="1" x="4835"/>
        <item m="1" x="3495"/>
        <item x="731"/>
        <item m="1" x="6790"/>
        <item m="1" x="5869"/>
        <item m="1" x="5452"/>
        <item x="1279"/>
        <item m="1" x="6155"/>
        <item m="1" x="2383"/>
        <item m="1" x="7708"/>
        <item m="1" x="6955"/>
        <item m="1" x="7007"/>
        <item m="1" x="3644"/>
        <item m="1" x="4645"/>
        <item m="1" x="5708"/>
        <item m="1" x="3903"/>
        <item m="1" x="5526"/>
        <item x="377"/>
        <item m="1" x="5439"/>
        <item m="1" x="5112"/>
        <item m="1" x="6928"/>
        <item m="1" x="5324"/>
        <item m="1" x="5351"/>
        <item x="1840"/>
        <item m="1" x="5898"/>
        <item m="1" x="5115"/>
        <item m="1" x="6801"/>
        <item m="1" x="4681"/>
        <item m="1" x="5676"/>
        <item m="1" x="6683"/>
        <item m="1" x="7730"/>
        <item m="1" x="3424"/>
        <item m="1" x="4206"/>
        <item x="265"/>
        <item x="585"/>
        <item x="612"/>
        <item x="478"/>
        <item x="1507"/>
        <item m="1" x="2452"/>
        <item x="1106"/>
        <item x="844"/>
        <item m="1" x="5579"/>
        <item m="1" x="6527"/>
        <item m="1" x="2128"/>
        <item x="1080"/>
        <item m="1" x="2557"/>
        <item m="1" x="7630"/>
        <item m="1" x="1890"/>
        <item m="1" x="3549"/>
        <item m="1" x="2503"/>
        <item m="1" x="7976"/>
        <item m="1" x="6680"/>
        <item m="1" x="3681"/>
        <item m="1" x="2313"/>
        <item m="1" x="6068"/>
        <item m="1" x="6815"/>
        <item m="1" x="5148"/>
        <item m="1" x="7742"/>
        <item m="1" x="6903"/>
        <item m="1" x="7941"/>
        <item m="1" x="4841"/>
        <item x="563"/>
        <item x="42"/>
        <item m="1" x="7622"/>
        <item m="1" x="1865"/>
        <item m="1" x="4163"/>
        <item m="1" x="6310"/>
        <item m="1" x="5879"/>
        <item x="1666"/>
        <item x="1732"/>
        <item m="1" x="5126"/>
        <item m="1" x="6163"/>
        <item m="1" x="7525"/>
        <item m="1" x="6539"/>
        <item x="669"/>
        <item m="1" x="1948"/>
        <item x="578"/>
        <item m="1" x="5700"/>
        <item m="1" x="1953"/>
        <item m="1" x="4743"/>
        <item m="1" x="5095"/>
        <item m="1" x="7771"/>
        <item m="1" x="4699"/>
        <item m="1" x="5806"/>
        <item m="1" x="3081"/>
        <item m="1" x="4221"/>
        <item m="1" x="5922"/>
        <item m="1" x="3446"/>
        <item m="1" x="1884"/>
        <item m="1" x="3109"/>
        <item m="1" x="4582"/>
        <item m="1" x="5491"/>
        <item x="815"/>
        <item m="1" x="4049"/>
        <item m="1" x="4671"/>
        <item m="1" x="4937"/>
        <item x="952"/>
        <item m="1" x="6917"/>
        <item m="1" x="3759"/>
        <item m="1" x="5015"/>
        <item m="1" x="2874"/>
        <item x="702"/>
        <item m="1" x="5873"/>
        <item x="790"/>
        <item m="1" x="5019"/>
        <item m="1" x="4732"/>
        <item m="1" x="2689"/>
        <item m="1" x="4691"/>
        <item x="1750"/>
        <item m="1" x="2539"/>
        <item m="1" x="3726"/>
        <item x="1795"/>
        <item m="1" x="5388"/>
        <item m="1" x="6563"/>
        <item m="1" x="4179"/>
        <item m="1" x="3542"/>
        <item m="1" x="1932"/>
        <item m="1" x="2232"/>
        <item m="1" x="5090"/>
        <item m="1" x="3807"/>
        <item m="1" x="5903"/>
        <item x="1654"/>
        <item m="1" x="4084"/>
        <item m="1" x="4274"/>
        <item m="1" x="2009"/>
        <item m="1" x="1874"/>
        <item x="893"/>
        <item m="1" x="6614"/>
        <item m="1" x="3559"/>
        <item m="1" x="5941"/>
        <item x="1712"/>
        <item m="1" x="7243"/>
        <item m="1" x="5084"/>
        <item x="1424"/>
        <item x="1435"/>
        <item m="1" x="5121"/>
        <item m="1" x="4079"/>
        <item x="1782"/>
        <item m="1" x="2949"/>
        <item m="1" x="3091"/>
        <item x="1400"/>
        <item m="1" x="7951"/>
        <item m="1" x="4494"/>
        <item m="1" x="2760"/>
        <item m="1" x="4172"/>
        <item x="1295"/>
        <item x="4"/>
        <item m="1" x="4189"/>
        <item x="433"/>
        <item x="1649"/>
        <item x="1397"/>
        <item x="1088"/>
        <item x="1262"/>
        <item x="11"/>
        <item m="1" x="4861"/>
        <item m="1" x="2769"/>
        <item m="1" x="7700"/>
        <item x="1803"/>
        <item m="1" x="2818"/>
        <item m="1" x="6050"/>
        <item m="1" x="2956"/>
        <item m="1" x="2828"/>
        <item x="1099"/>
        <item m="1" x="4622"/>
        <item x="28"/>
        <item m="1" x="6487"/>
        <item x="1690"/>
        <item m="1" x="7092"/>
        <item m="1" x="3506"/>
        <item m="1" x="3916"/>
        <item m="1" x="3945"/>
        <item m="1" x="7411"/>
        <item m="1" x="5180"/>
        <item m="1" x="1933"/>
        <item x="964"/>
        <item m="1" x="4178"/>
        <item m="1" x="3668"/>
        <item m="1" x="3909"/>
        <item m="1" x="2903"/>
        <item m="1" x="4053"/>
        <item x="1241"/>
        <item m="1" x="6197"/>
        <item m="1" x="1907"/>
        <item x="897"/>
        <item m="1" x="6537"/>
        <item x="698"/>
        <item x="1414"/>
        <item m="1" x="5636"/>
        <item m="1" x="6921"/>
        <item m="1" x="4492"/>
        <item m="1" x="2534"/>
        <item m="1" x="2541"/>
        <item m="1" x="2703"/>
        <item m="1" x="5856"/>
        <item m="1" x="4316"/>
        <item m="1" x="4862"/>
        <item m="1" x="4405"/>
        <item x="1807"/>
        <item m="1" x="2820"/>
        <item m="1" x="6704"/>
        <item m="1" x="6536"/>
        <item m="1" x="3869"/>
        <item m="1" x="6767"/>
        <item m="1" x="4279"/>
        <item x="785"/>
        <item m="1" x="6669"/>
        <item m="1" x="3421"/>
        <item x="432"/>
        <item x="634"/>
        <item m="1" x="2997"/>
        <item m="1" x="5072"/>
        <item m="1" x="5307"/>
        <item m="1" x="2604"/>
        <item m="1" x="6530"/>
        <item m="1" x="6208"/>
        <item m="1" x="6559"/>
        <item m="1" x="6009"/>
        <item m="1" x="2856"/>
        <item m="1" x="6169"/>
        <item m="1" x="6600"/>
        <item m="1" x="1989"/>
        <item m="1" x="4842"/>
        <item m="1" x="4161"/>
        <item m="1" x="4330"/>
        <item m="1" x="2263"/>
        <item m="1" x="4991"/>
        <item m="1" x="2842"/>
        <item m="1" x="3144"/>
        <item x="603"/>
        <item m="1" x="4763"/>
        <item x="674"/>
        <item m="1" x="5597"/>
        <item m="1" x="2056"/>
        <item m="1" x="3893"/>
        <item m="1" x="3939"/>
        <item m="1" x="6008"/>
        <item m="1" x="5557"/>
        <item x="1747"/>
        <item m="1" x="2085"/>
        <item m="1" x="7967"/>
        <item x="416"/>
        <item x="233"/>
        <item m="1" x="4073"/>
        <item m="1" x="3904"/>
        <item m="1" x="4641"/>
        <item x="210"/>
        <item m="1" x="7717"/>
        <item m="1" x="4357"/>
        <item m="1" x="5542"/>
        <item x="1791"/>
        <item m="1" x="7183"/>
        <item m="1" x="7783"/>
        <item m="1" x="4799"/>
        <item m="1" x="7433"/>
        <item m="1" x="2726"/>
        <item m="1" x="3537"/>
        <item m="1" x="4016"/>
        <item m="1" x="6478"/>
        <item x="816"/>
        <item m="1" x="2078"/>
        <item m="1" x="2527"/>
        <item x="1250"/>
        <item m="1" x="5253"/>
        <item m="1" x="2700"/>
        <item m="1" x="5073"/>
        <item m="1" x="3400"/>
        <item m="1" x="5536"/>
        <item m="1" x="5007"/>
        <item m="1" x="2100"/>
        <item x="764"/>
        <item m="1" x="4201"/>
        <item m="1" x="5812"/>
        <item m="1" x="7484"/>
        <item m="1" x="6452"/>
        <item m="1" x="3619"/>
        <item m="1" x="7308"/>
        <item x="847"/>
        <item m="1" x="4187"/>
        <item m="1" x="5186"/>
        <item m="1" x="4496"/>
        <item x="808"/>
        <item m="1" x="4739"/>
        <item m="1" x="2973"/>
        <item m="1" x="5430"/>
        <item x="66"/>
        <item x="29"/>
        <item m="1" x="7439"/>
        <item x="1269"/>
        <item m="1" x="5166"/>
        <item m="1" x="2701"/>
        <item m="1" x="4198"/>
        <item m="1" x="3761"/>
        <item m="1" x="4748"/>
        <item m="1" x="4785"/>
        <item m="1" x="3430"/>
        <item m="1" x="6314"/>
        <item m="1" x="2767"/>
        <item x="100"/>
        <item m="1" x="2809"/>
        <item m="1" x="5691"/>
        <item m="1" x="2563"/>
        <item m="1" x="7105"/>
        <item x="498"/>
        <item x="333"/>
        <item m="1" x="7118"/>
        <item m="1" x="4624"/>
        <item m="1" x="6312"/>
        <item m="1" x="5260"/>
        <item m="1" x="2279"/>
        <item m="1" x="6233"/>
        <item m="1" x="4353"/>
        <item x="765"/>
        <item m="1" x="5429"/>
        <item x="810"/>
        <item m="1" x="3572"/>
        <item x="979"/>
        <item m="1" x="7297"/>
        <item m="1" x="2355"/>
        <item m="1" x="7100"/>
        <item x="895"/>
        <item m="1" x="5584"/>
        <item m="1" x="6675"/>
        <item m="1" x="3346"/>
        <item m="1" x="4626"/>
        <item m="1" x="6166"/>
        <item x="290"/>
        <item m="1" x="4141"/>
        <item m="1" x="3671"/>
        <item m="1" x="3987"/>
        <item m="1" x="2688"/>
        <item x="1325"/>
        <item m="1" x="3989"/>
        <item m="1" x="6729"/>
        <item m="1" x="3999"/>
        <item m="1" x="6021"/>
        <item x="831"/>
        <item m="1" x="4341"/>
        <item m="1" x="7367"/>
        <item m="1" x="2132"/>
        <item m="1" x="4069"/>
        <item m="1" x="2228"/>
        <item m="1" x="4766"/>
        <item m="1" x="6803"/>
        <item x="527"/>
        <item m="1" x="5334"/>
        <item m="1" x="4623"/>
        <item m="1" x="7653"/>
        <item x="834"/>
        <item x="722"/>
        <item m="1" x="2019"/>
        <item m="1" x="3515"/>
        <item m="1" x="6698"/>
        <item m="1" x="3396"/>
        <item m="1" x="5618"/>
        <item m="1" x="2255"/>
        <item m="1" x="2882"/>
        <item m="1" x="1877"/>
        <item m="1" x="2543"/>
        <item m="1" x="7179"/>
        <item m="1" x="6691"/>
        <item m="1" x="4065"/>
        <item m="1" x="6511"/>
        <item x="1343"/>
        <item m="1" x="7729"/>
        <item x="1650"/>
        <item m="1" x="6547"/>
        <item x="14"/>
        <item m="1" x="2212"/>
        <item m="1" x="3504"/>
        <item m="1" x="2623"/>
        <item m="1" x="3952"/>
        <item m="1" x="1921"/>
        <item m="1" x="7444"/>
        <item m="1" x="6769"/>
        <item m="1" x="3883"/>
        <item x="1672"/>
        <item m="1" x="6774"/>
        <item x="851"/>
        <item m="1" x="3438"/>
        <item m="1" x="4237"/>
        <item m="1" x="5521"/>
        <item m="1" x="5761"/>
        <item x="190"/>
        <item m="1" x="3195"/>
        <item m="1" x="6753"/>
        <item m="1" x="2892"/>
        <item m="1" x="6977"/>
        <item m="1" x="3970"/>
        <item m="1" x="3015"/>
        <item m="1" x="6739"/>
        <item x="1070"/>
        <item m="1" x="7232"/>
        <item m="1" x="4925"/>
        <item x="962"/>
        <item m="1" x="6567"/>
        <item m="1" x="2544"/>
        <item m="1" x="2222"/>
        <item m="1" x="4148"/>
        <item m="1" x="4811"/>
        <item m="1" x="3377"/>
        <item x="1329"/>
        <item m="1" x="3095"/>
        <item m="1" x="4826"/>
        <item m="1" x="2771"/>
        <item x="223"/>
        <item m="1" x="5586"/>
        <item m="1" x="1995"/>
        <item m="1" x="2015"/>
        <item m="1" x="5348"/>
        <item m="1" x="6760"/>
        <item m="1" x="5684"/>
        <item m="1" x="6190"/>
        <item m="1" x="6191"/>
        <item x="245"/>
        <item m="1" x="7504"/>
        <item m="1" x="6254"/>
        <item m="1" x="6696"/>
        <item m="1" x="5667"/>
        <item m="1" x="7316"/>
        <item x="434"/>
        <item m="1" x="2569"/>
        <item m="1" x="5079"/>
        <item m="1" x="5179"/>
        <item m="1" x="1966"/>
        <item m="1" x="5338"/>
        <item m="1" x="2068"/>
        <item x="703"/>
        <item m="1" x="2583"/>
        <item m="1" x="6364"/>
        <item x="732"/>
        <item m="1" x="2006"/>
        <item m="1" x="7616"/>
        <item m="1" x="3373"/>
        <item m="1" x="3000"/>
        <item m="1" x="4112"/>
        <item m="1" x="5231"/>
        <item m="1" x="2911"/>
        <item m="1" x="5182"/>
        <item x="95"/>
        <item m="1" x="4704"/>
        <item m="1" x="5235"/>
        <item m="1" x="5362"/>
        <item x="1042"/>
        <item x="298"/>
        <item x="768"/>
        <item m="1" x="5130"/>
        <item m="1" x="2981"/>
        <item x="1684"/>
        <item m="1" x="4204"/>
        <item x="1150"/>
        <item x="1527"/>
        <item m="1" x="2352"/>
        <item m="1" x="3370"/>
        <item m="1" x="2522"/>
        <item m="1" x="5025"/>
        <item m="1" x="2945"/>
        <item x="1190"/>
        <item m="1" x="6649"/>
        <item m="1" x="2017"/>
        <item m="1" x="5607"/>
        <item m="1" x="7609"/>
        <item m="1" x="3878"/>
        <item m="1" x="4781"/>
        <item m="1" x="4415"/>
        <item m="1" x="4810"/>
        <item m="1" x="6127"/>
        <item m="1" x="4757"/>
        <item m="1" x="4272"/>
        <item x="1266"/>
        <item m="1" x="3894"/>
        <item m="1" x="1909"/>
        <item m="1" x="1929"/>
        <item m="1" x="7282"/>
        <item m="1" x="6556"/>
        <item m="1" x="5349"/>
        <item m="1" x="6605"/>
        <item m="1" x="6004"/>
        <item m="1" x="4515"/>
        <item m="1" x="7174"/>
        <item m="1" x="2120"/>
        <item x="923"/>
        <item x="373"/>
        <item x="821"/>
        <item x="623"/>
        <item m="1" x="3094"/>
        <item m="1" x="2465"/>
        <item m="1" x="4563"/>
        <item x="807"/>
        <item x="642"/>
        <item x="1368"/>
        <item m="1" x="5178"/>
        <item x="1134"/>
        <item m="1" x="5659"/>
        <item m="1" x="7736"/>
        <item x="1050"/>
        <item m="1" x="6993"/>
        <item m="1" x="5345"/>
        <item x="431"/>
        <item m="1" x="3929"/>
        <item m="1" x="7884"/>
        <item m="1" x="4612"/>
        <item m="1" x="7715"/>
        <item m="1" x="2540"/>
        <item m="1" x="5453"/>
        <item x="1120"/>
        <item m="1" x="2854"/>
        <item m="1" x="3025"/>
        <item m="1" x="3044"/>
        <item m="1" x="5785"/>
        <item m="1" x="5312"/>
        <item m="1" x="2998"/>
        <item m="1" x="4222"/>
        <item x="1554"/>
        <item m="1" x="2718"/>
        <item m="1" x="7711"/>
        <item m="1" x="6370"/>
        <item m="1" x="3529"/>
        <item m="1" x="4894"/>
        <item x="1387"/>
        <item m="1" x="3451"/>
        <item m="1" x="3868"/>
        <item m="1" x="5732"/>
        <item x="392"/>
        <item m="1" x="4793"/>
        <item m="1" x="4385"/>
        <item m="1" x="6134"/>
        <item m="1" x="4809"/>
        <item x="718"/>
        <item m="1" x="4863"/>
        <item x="966"/>
        <item m="1" x="2397"/>
        <item m="1" x="5980"/>
        <item m="1" x="5503"/>
        <item m="1" x="7642"/>
        <item m="1" x="4131"/>
        <item x="465"/>
        <item m="1" x="4613"/>
        <item m="1" x="6089"/>
        <item m="1" x="5172"/>
        <item x="1801"/>
        <item m="1" x="5067"/>
        <item m="1" x="5604"/>
        <item m="1" x="3521"/>
        <item x="1208"/>
        <item m="1" x="1880"/>
        <item m="1" x="4117"/>
        <item x="24"/>
        <item m="1" x="2900"/>
        <item m="1" x="2915"/>
        <item m="1" x="5692"/>
        <item x="995"/>
        <item m="1" x="3058"/>
        <item m="1" x="7307"/>
        <item m="1" x="1993"/>
        <item m="1" x="2588"/>
        <item m="1" x="1924"/>
        <item m="1" x="7310"/>
        <item x="1132"/>
        <item m="1" x="3532"/>
        <item m="1" x="7453"/>
        <item m="1" x="4335"/>
        <item m="1" x="4879"/>
        <item x="584"/>
        <item m="1" x="5294"/>
        <item x="708"/>
        <item x="172"/>
        <item m="1" x="3766"/>
        <item m="1" x="6589"/>
        <item m="1" x="4377"/>
        <item m="1" x="2010"/>
        <item x="1087"/>
        <item m="1" x="4647"/>
        <item m="1" x="6937"/>
        <item m="1" x="1846"/>
        <item m="1" x="4714"/>
        <item m="1" x="6682"/>
        <item m="1" x="4412"/>
        <item m="1" x="4989"/>
        <item m="1" x="6992"/>
        <item m="1" x="7799"/>
        <item m="1" x="4867"/>
        <item m="1" x="4885"/>
        <item m="1" x="4280"/>
        <item m="1" x="4313"/>
        <item m="1" x="6974"/>
        <item m="1" x="2893"/>
        <item x="1205"/>
        <item m="1" x="3984"/>
        <item m="1" x="2409"/>
        <item m="1" x="3453"/>
        <item m="1" x="3112"/>
        <item m="1" x="4429"/>
        <item m="1" x="4984"/>
        <item m="1" x="3283"/>
        <item x="391"/>
        <item x="9"/>
        <item m="1" x="7640"/>
        <item m="1" x="5470"/>
        <item m="1" x="7419"/>
        <item m="1" x="7554"/>
        <item m="1" x="5703"/>
        <item m="1" x="3907"/>
        <item m="1" x="7135"/>
        <item m="1" x="4512"/>
        <item x="609"/>
        <item x="394"/>
        <item m="1" x="6867"/>
        <item m="1" x="2018"/>
        <item m="1" x="2532"/>
        <item m="1" x="4702"/>
        <item m="1" x="2101"/>
        <item m="1" x="6443"/>
        <item m="1" x="5456"/>
        <item m="1" x="3546"/>
        <item m="1" x="4710"/>
        <item x="1067"/>
        <item x="1091"/>
        <item m="1" x="3077"/>
        <item m="1" x="4807"/>
        <item m="1" x="3808"/>
        <item m="1" x="1872"/>
        <item x="361"/>
        <item m="1" x="3533"/>
        <item m="1" x="2052"/>
        <item m="1" x="3527"/>
        <item m="1" x="6926"/>
        <item m="1" x="5350"/>
        <item m="1" x="3423"/>
        <item m="1" x="6000"/>
        <item m="1" x="3236"/>
        <item m="1" x="3050"/>
        <item x="1204"/>
        <item x="649"/>
        <item m="1" x="2697"/>
        <item m="1" x="3564"/>
        <item m="1" x="4277"/>
        <item m="1" x="3786"/>
        <item m="1" x="4420"/>
        <item x="859"/>
        <item m="1" x="3825"/>
        <item m="1" x="2362"/>
        <item x="1728"/>
        <item m="1" x="6932"/>
        <item x="961"/>
        <item m="1" x="3879"/>
        <item m="1" x="4817"/>
        <item m="1" x="3778"/>
        <item m="1" x="6543"/>
        <item m="1" x="7618"/>
        <item m="1" x="2030"/>
        <item m="1" x="3512"/>
        <item m="1" x="4071"/>
        <item m="1" x="4191"/>
        <item m="1" x="6275"/>
        <item m="1" x="3522"/>
        <item x="1533"/>
        <item x="30"/>
        <item m="1" x="2955"/>
        <item m="1" x="6407"/>
        <item m="1" x="5208"/>
        <item m="1" x="2453"/>
        <item x="1486"/>
        <item m="1" x="2049"/>
        <item m="1" x="3535"/>
        <item x="1072"/>
        <item m="1" x="4606"/>
        <item x="1799"/>
        <item m="1" x="2501"/>
        <item m="1" x="1954"/>
        <item m="1" x="2838"/>
        <item m="1" x="6087"/>
        <item m="1" x="4334"/>
        <item m="1" x="7429"/>
        <item x="1680"/>
        <item m="1" x="3132"/>
        <item m="1" x="5762"/>
        <item m="1" x="5501"/>
        <item m="1" x="6293"/>
        <item x="1784"/>
        <item x="767"/>
        <item m="1" x="4180"/>
        <item m="1" x="7291"/>
        <item x="415"/>
        <item m="1" x="4063"/>
        <item m="1" x="7814"/>
        <item m="1" x="2533"/>
        <item m="1" x="3070"/>
        <item m="1" x="7605"/>
        <item m="1" x="3427"/>
        <item m="1" x="5055"/>
        <item m="1" x="6070"/>
        <item m="1" x="3127"/>
        <item x="1430"/>
        <item m="1" x="1994"/>
        <item m="1" x="6656"/>
        <item m="1" x="4493"/>
        <item m="1" x="6187"/>
        <item m="1" x="6806"/>
        <item x="1014"/>
        <item m="1" x="7060"/>
        <item m="1" x="4651"/>
        <item m="1" x="7965"/>
        <item m="1" x="3771"/>
        <item m="1" x="6298"/>
        <item m="1" x="4637"/>
        <item m="1" x="4948"/>
        <item m="1" x="1912"/>
        <item m="1" x="3705"/>
        <item x="1192"/>
        <item m="1" x="4500"/>
        <item m="1" x="1942"/>
        <item m="1" x="1901"/>
        <item x="802"/>
        <item m="1" x="7603"/>
        <item x="1025"/>
        <item m="1" x="6865"/>
        <item m="1" x="2951"/>
        <item x="1496"/>
        <item m="1" x="2387"/>
        <item m="1" x="2061"/>
        <item m="1" x="5781"/>
        <item x="1247"/>
        <item x="1270"/>
        <item m="1" x="7311"/>
        <item m="1" x="3399"/>
        <item m="1" x="1879"/>
        <item m="1" x="5707"/>
        <item m="1" x="6957"/>
        <item m="1" x="3885"/>
        <item m="1" x="6049"/>
        <item m="1" x="2074"/>
        <item m="1" x="5860"/>
        <item m="1" x="3102"/>
        <item m="1" x="3640"/>
        <item x="128"/>
        <item m="1" x="2841"/>
        <item m="1" x="6581"/>
        <item m="1" x="5719"/>
        <item x="1771"/>
        <item m="1" x="2062"/>
        <item m="1" x="2011"/>
        <item m="1" x="2946"/>
        <item x="1094"/>
        <item m="1" x="6959"/>
        <item m="1" x="6688"/>
        <item m="1" x="2479"/>
        <item m="1" x="2779"/>
        <item x="1193"/>
        <item m="1" x="2655"/>
        <item m="1" x="4392"/>
        <item x="408"/>
        <item x="1831"/>
        <item x="1686"/>
        <item m="1" x="2728"/>
        <item x="1721"/>
        <item m="1" x="3019"/>
        <item m="1" x="7073"/>
        <item m="1" x="7899"/>
        <item x="1764"/>
        <item x="309"/>
        <item m="1" x="7127"/>
        <item m="1" x="7066"/>
        <item m="1" x="5405"/>
        <item x="1403"/>
        <item m="1" x="6178"/>
        <item m="1" x="5858"/>
        <item m="1" x="3603"/>
        <item m="1" x="4730"/>
        <item m="1" x="7975"/>
        <item m="1" x="3752"/>
        <item x="1211"/>
        <item m="1" x="4236"/>
        <item m="1" x="3376"/>
        <item m="1" x="4400"/>
        <item m="1" x="4387"/>
        <item m="1" x="4395"/>
        <item m="1" x="2944"/>
        <item m="1" x="7810"/>
        <item m="1" x="5292"/>
        <item x="1817"/>
        <item x="1223"/>
        <item m="1" x="3217"/>
        <item m="1" x="4147"/>
        <item m="1" x="7636"/>
        <item m="1" x="2099"/>
        <item x="991"/>
        <item x="1504"/>
        <item x="1305"/>
        <item m="1" x="5989"/>
        <item m="1" x="6149"/>
        <item m="1" x="3051"/>
        <item m="1" x="2958"/>
        <item m="1" x="5992"/>
        <item m="1" x="3213"/>
        <item x="735"/>
        <item m="1" x="5028"/>
        <item x="968"/>
        <item m="1" x="7025"/>
        <item m="1" x="6019"/>
        <item x="1789"/>
        <item m="1" x="7468"/>
        <item m="1" x="6953"/>
        <item m="1" x="2549"/>
        <item m="1" x="3689"/>
        <item x="1839"/>
        <item m="1" x="1914"/>
        <item m="1" x="3365"/>
        <item x="1727"/>
        <item m="1" x="2098"/>
        <item x="937"/>
        <item m="1" x="3678"/>
        <item m="1" x="4880"/>
        <item m="1" x="4264"/>
        <item m="1" x="4555"/>
        <item m="1" x="4915"/>
        <item m="1" x="3557"/>
        <item m="1" x="7300"/>
        <item m="1" x="2517"/>
        <item m="1" x="7267"/>
        <item m="1" x="4273"/>
        <item x="1276"/>
        <item m="1" x="2171"/>
        <item m="1" x="5591"/>
        <item x="988"/>
        <item m="1" x="6526"/>
        <item x="531"/>
        <item m="1" x="6909"/>
        <item m="1" x="4537"/>
        <item m="1" x="2008"/>
        <item m="1" x="6265"/>
        <item m="1" x="4478"/>
        <item m="1" x="2490"/>
        <item m="1" x="3385"/>
        <item x="1636"/>
        <item m="1" x="2846"/>
        <item m="1" x="4644"/>
        <item x="1156"/>
        <item m="1" x="2986"/>
        <item x="1340"/>
        <item x="404"/>
        <item m="1" x="4169"/>
        <item m="1" x="6958"/>
        <item m="1" x="4208"/>
        <item m="1" x="4585"/>
        <item m="1" x="5753"/>
        <item m="1" x="5942"/>
        <item x="701"/>
        <item x="1402"/>
        <item m="1" x="5568"/>
        <item x="1084"/>
        <item m="1" x="6488"/>
        <item m="1" x="3465"/>
        <item x="1460"/>
        <item m="1" x="2345"/>
        <item m="1" x="7989"/>
        <item m="1" x="2926"/>
        <item m="1" x="7607"/>
        <item m="1" x="4419"/>
        <item x="445"/>
        <item x="1165"/>
        <item m="1" x="3762"/>
        <item x="1331"/>
        <item x="89"/>
        <item x="1681"/>
        <item m="1" x="5511"/>
        <item m="1" x="6573"/>
        <item x="1323"/>
        <item m="1" x="2356"/>
        <item m="1" x="6540"/>
        <item m="1" x="4936"/>
        <item m="1" x="4683"/>
        <item m="1" x="2789"/>
        <item m="1" x="2208"/>
        <item m="1" x="7913"/>
        <item m="1" x="6947"/>
        <item m="1" x="2811"/>
        <item m="1" x="4876"/>
        <item m="1" x="3449"/>
        <item m="1" x="4998"/>
        <item m="1" x="5611"/>
        <item m="1" x="4444"/>
        <item m="1" x="6354"/>
        <item m="1" x="4800"/>
        <item x="486"/>
        <item m="1" x="6264"/>
        <item m="1" x="2734"/>
        <item m="1" x="7916"/>
        <item m="1" x="3288"/>
        <item m="1" x="2337"/>
        <item m="1" x="7430"/>
        <item m="1" x="5854"/>
        <item m="1" x="3483"/>
        <item m="1" x="2684"/>
        <item m="1" x="4703"/>
        <item x="382"/>
        <item m="1" x="5741"/>
        <item x="714"/>
        <item x="118"/>
        <item m="1" x="1952"/>
        <item m="1" x="6972"/>
        <item x="684"/>
        <item m="1" x="2935"/>
        <item m="1" x="7648"/>
        <item m="1" x="4007"/>
        <item x="1118"/>
        <item x="580"/>
        <item m="1" x="6833"/>
        <item m="1" x="2947"/>
        <item m="1" x="1876"/>
        <item m="1" x="5308"/>
        <item m="1" x="6289"/>
        <item m="1" x="5295"/>
        <item m="1" x="5336"/>
        <item m="1" x="3384"/>
        <item m="1" x="3703"/>
        <item m="1" x="1997"/>
        <item m="1" x="3947"/>
        <item m="1" x="6188"/>
        <item m="1" x="3698"/>
        <item m="1" x="5837"/>
        <item m="1" x="5608"/>
        <item m="1" x="5209"/>
        <item x="1698"/>
        <item m="1" x="2860"/>
        <item m="1" x="6162"/>
        <item m="1" x="2823"/>
        <item m="1" x="2607"/>
        <item m="1" x="7332"/>
        <item m="1" x="3639"/>
        <item x="277"/>
        <item m="1" x="3849"/>
        <item x="1812"/>
        <item x="505"/>
        <item m="1" x="6745"/>
        <item m="1" x="3223"/>
        <item m="1" x="2687"/>
        <item m="1" x="2991"/>
        <item m="1" x="6308"/>
        <item m="1" x="1906"/>
        <item m="1" x="5042"/>
        <item m="1" x="7644"/>
        <item x="1356"/>
        <item x="1062"/>
        <item m="1" x="7506"/>
        <item m="1" x="4074"/>
        <item m="1" x="2373"/>
        <item m="1" x="5116"/>
        <item x="234"/>
        <item m="1" x="7846"/>
        <item x="150"/>
        <item m="1" x="3765"/>
        <item m="1" x="5238"/>
        <item m="1" x="7984"/>
        <item x="1028"/>
        <item m="1" x="7523"/>
        <item m="1" x="5075"/>
        <item x="510"/>
        <item m="1" x="2358"/>
        <item x="1526"/>
        <item x="397"/>
        <item m="1" x="3715"/>
        <item m="1" x="7722"/>
        <item m="1" x="4711"/>
        <item m="1" x="4111"/>
        <item m="1" x="3100"/>
        <item m="1" x="2508"/>
        <item x="605"/>
        <item m="1" x="2992"/>
        <item m="1" x="7785"/>
        <item m="1" x="4023"/>
        <item m="1" x="3738"/>
        <item x="1143"/>
        <item m="1" x="7757"/>
        <item x="158"/>
        <item m="1" x="4755"/>
        <item m="1" x="2044"/>
        <item x="1599"/>
        <item x="495"/>
        <item m="1" x="3669"/>
        <item m="1" x="5665"/>
        <item x="1425"/>
        <item m="1" x="5737"/>
        <item m="1" x="2766"/>
        <item x="352"/>
        <item x="1376"/>
        <item m="1" x="6198"/>
        <item x="331"/>
        <item m="1" x="7071"/>
        <item x="1706"/>
        <item x="782"/>
        <item m="1" x="4949"/>
        <item m="1" x="1858"/>
        <item x="1212"/>
        <item x="836"/>
        <item m="1" x="7341"/>
        <item m="1" x="6964"/>
        <item m="1" x="2072"/>
        <item m="1" x="3797"/>
        <item m="1" x="2641"/>
        <item m="1" x="6938"/>
        <item m="1" x="5994"/>
        <item m="1" x="6888"/>
        <item m="1" x="3394"/>
        <item m="1" x="5085"/>
        <item m="1" x="7513"/>
        <item m="1" x="4209"/>
        <item m="1" x="6700"/>
        <item m="1" x="5051"/>
        <item m="1" x="1934"/>
        <item m="1" x="3617"/>
        <item x="677"/>
        <item m="1" x="7211"/>
        <item m="1" x="2170"/>
        <item m="1" x="2073"/>
        <item x="1079"/>
        <item m="1" x="3508"/>
        <item m="1" x="6990"/>
        <item m="1" x="2550"/>
        <item m="1" x="2824"/>
        <item m="1" x="1920"/>
        <item m="1" x="1951"/>
        <item m="1" x="6011"/>
        <item m="1" x="7141"/>
        <item m="1" x="2181"/>
        <item m="1" x="3882"/>
        <item m="1" x="6106"/>
        <item m="1" x="6148"/>
        <item x="280"/>
        <item m="1" x="2932"/>
        <item m="1" x="3093"/>
        <item m="1" x="7157"/>
        <item m="1" x="4175"/>
        <item m="1" x="5793"/>
        <item m="1" x="4194"/>
        <item m="1" x="4764"/>
        <item x="366"/>
        <item x="593"/>
        <item x="910"/>
        <item m="1" x="4859"/>
        <item m="1" x="3450"/>
        <item m="1" x="3452"/>
        <item m="1" x="4271"/>
        <item x="1622"/>
        <item x="963"/>
        <item m="1" x="3772"/>
        <item m="1" x="6655"/>
        <item x="1454"/>
        <item m="1" x="2757"/>
        <item m="1" x="5814"/>
        <item m="1" x="2361"/>
        <item x="1230"/>
        <item x="1273"/>
        <item m="1" x="2879"/>
        <item m="1" x="6053"/>
        <item m="1" x="6885"/>
        <item m="1" x="2221"/>
        <item m="1" x="6033"/>
        <item m="1" x="6907"/>
        <item m="1" x="7541"/>
        <item x="312"/>
        <item m="1" x="6980"/>
        <item m="1" x="6416"/>
        <item m="1" x="6436"/>
        <item m="1" x="7890"/>
        <item m="1" x="2943"/>
        <item m="1" x="6226"/>
        <item m="1" x="7226"/>
        <item x="480"/>
        <item m="1" x="6858"/>
        <item x="890"/>
        <item m="1" x="3014"/>
        <item m="1" x="4694"/>
        <item m="1" x="6081"/>
        <item m="1" x="7463"/>
        <item m="1" x="4909"/>
        <item m="1" x="3829"/>
        <item m="1" x="2751"/>
        <item m="1" x="2467"/>
        <item m="1" x="5018"/>
        <item m="1" x="3732"/>
        <item m="1" x="7576"/>
        <item m="1" x="6634"/>
        <item m="1" x="6679"/>
        <item m="1" x="3075"/>
        <item m="1" x="3105"/>
        <item m="1" x="4032"/>
        <item m="1" x="7342"/>
        <item m="1" x="7193"/>
        <item m="1" x="2059"/>
        <item m="1" x="2066"/>
        <item m="1" x="4954"/>
        <item m="1" x="2578"/>
        <item m="1" x="3926"/>
        <item m="1" x="2211"/>
        <item m="1" x="4177"/>
        <item x="262"/>
        <item m="1" x="2186"/>
        <item m="1" x="4143"/>
        <item m="1" x="4625"/>
        <item x="439"/>
        <item x="350"/>
        <item x="1469"/>
        <item m="1" x="3473"/>
        <item m="1" x="5265"/>
        <item x="104"/>
        <item m="1" x="7856"/>
        <item x="1419"/>
        <item x="971"/>
        <item m="1" x="3372"/>
        <item x="454"/>
        <item m="1" x="5473"/>
        <item m="1" x="6555"/>
        <item m="1" x="2390"/>
        <item x="1068"/>
        <item x="1264"/>
        <item m="1" x="4590"/>
        <item m="1" x="4505"/>
        <item m="1" x="2040"/>
        <item m="1" x="7031"/>
        <item m="1" x="3943"/>
        <item m="1" x="3595"/>
        <item m="1" x="3588"/>
        <item m="1" x="7489"/>
        <item x="1701"/>
        <item x="886"/>
        <item m="1" x="5026"/>
        <item m="1" x="4344"/>
        <item x="1396"/>
        <item m="1" x="7432"/>
        <item m="1" x="6352"/>
        <item x="1017"/>
        <item m="1" x="4314"/>
        <item m="1" x="5979"/>
        <item m="1" x="4465"/>
        <item m="1" x="6615"/>
        <item x="207"/>
        <item m="1" x="5749"/>
        <item m="1" x="4744"/>
        <item m="1" x="5804"/>
        <item m="1" x="7979"/>
        <item x="556"/>
        <item m="1" x="2962"/>
        <item m="1" x="6393"/>
        <item m="1" x="3562"/>
        <item m="1" x="6819"/>
        <item m="1" x="7110"/>
        <item x="1752"/>
        <item x="1308"/>
        <item m="1" x="1870"/>
        <item x="1579"/>
        <item m="1" x="5589"/>
        <item m="1" x="2332"/>
        <item x="176"/>
        <item m="1" x="6179"/>
        <item m="1" x="5256"/>
        <item m="1" x="2570"/>
        <item m="1" x="2685"/>
        <item x="252"/>
        <item x="738"/>
        <item x="1090"/>
        <item m="1" x="3609"/>
        <item x="1541"/>
        <item m="1" x="2552"/>
        <item m="1" x="2575"/>
        <item m="1" x="3415"/>
        <item m="1" x="3673"/>
        <item m="1" x="2737"/>
        <item m="1" x="4847"/>
        <item m="1" x="3827"/>
        <item m="1" x="4371"/>
        <item x="83"/>
        <item m="1" x="5734"/>
        <item x="438"/>
        <item x="653"/>
        <item m="1" x="2080"/>
        <item m="1" x="4667"/>
        <item x="622"/>
        <item x="385"/>
        <item m="1" x="2014"/>
        <item m="1" x="3865"/>
        <item x="620"/>
        <item m="1" x="2574"/>
        <item m="1" x="6766"/>
        <item m="1" x="7882"/>
        <item m="1" x="2964"/>
        <item m="1" x="7143"/>
        <item m="1" x="3029"/>
        <item m="1" x="7014"/>
        <item m="1" x="2311"/>
        <item m="1" x="7074"/>
        <item m="1" x="6017"/>
        <item m="1" x="6770"/>
        <item x="999"/>
        <item m="1" x="2400"/>
        <item m="1" x="3164"/>
        <item m="1" x="6796"/>
        <item m="1" x="4649"/>
        <item x="1413"/>
        <item m="1" x="3626"/>
        <item m="1" x="7146"/>
        <item m="1" x="5564"/>
        <item m="1" x="7512"/>
        <item m="1" x="4596"/>
        <item m="1" x="7721"/>
        <item m="1" x="2704"/>
        <item m="1" x="2285"/>
        <item m="1" x="2568"/>
        <item m="1" x="3979"/>
        <item m="1" x="6035"/>
        <item m="1" x="3587"/>
        <item m="1" x="3337"/>
        <item m="1" x="7152"/>
        <item m="1" x="5476"/>
        <item x="1393"/>
        <item m="1" x="5465"/>
        <item m="1" x="6701"/>
        <item x="468"/>
        <item x="657"/>
        <item x="302"/>
        <item m="1" x="3541"/>
        <item x="171"/>
        <item m="1" x="4792"/>
        <item x="326"/>
        <item x="813"/>
        <item m="1" x="6194"/>
        <item m="1" x="6276"/>
        <item x="1788"/>
        <item m="1" x="4688"/>
        <item m="1" x="2028"/>
        <item m="1" x="6516"/>
        <item m="1" x="2137"/>
        <item m="1" x="6146"/>
        <item m="1" x="3402"/>
        <item m="1" x="4286"/>
        <item x="636"/>
        <item m="1" x="2708"/>
        <item x="863"/>
        <item m="1" x="3928"/>
        <item m="1" x="2351"/>
        <item m="1" x="2443"/>
        <item m="1" x="2594"/>
        <item m="1" x="3620"/>
        <item m="1" x="5315"/>
        <item m="1" x="4001"/>
        <item m="1" x="3925"/>
        <item m="1" x="1971"/>
        <item m="1" x="4513"/>
        <item m="1" x="4903"/>
        <item x="826"/>
        <item m="1" x="2498"/>
        <item m="1" x="3528"/>
        <item m="1" x="7397"/>
        <item m="1" x="6486"/>
        <item x="1101"/>
        <item m="1" x="2977"/>
        <item m="1" x="6361"/>
        <item x="1168"/>
        <item m="1" x="6611"/>
        <item x="229"/>
        <item m="1" x="3425"/>
        <item m="1" x="6499"/>
        <item x="626"/>
        <item x="222"/>
        <item m="1" x="6485"/>
        <item m="1" x="7224"/>
        <item m="1" x="2159"/>
        <item x="133"/>
        <item m="1" x="6734"/>
        <item x="1658"/>
        <item m="1" x="6304"/>
        <item m="1" x="7166"/>
        <item m="1" x="3634"/>
        <item m="1" x="3012"/>
        <item m="1" x="3255"/>
        <item x="231"/>
        <item m="1" x="2530"/>
        <item m="1" x="5232"/>
        <item m="1" x="5038"/>
        <item m="1" x="7438"/>
        <item x="621"/>
        <item m="1" x="4411"/>
        <item m="1" x="5531"/>
        <item m="1" x="6209"/>
        <item m="1" x="6353"/>
        <item m="1" x="3146"/>
        <item m="1" x="3279"/>
        <item m="1" x="5672"/>
        <item m="1" x="2189"/>
        <item m="1" x="5091"/>
        <item x="1381"/>
        <item m="1" x="2202"/>
        <item x="967"/>
        <item m="1" x="4185"/>
        <item m="1" x="7247"/>
        <item m="1" x="4672"/>
        <item x="58"/>
        <item x="1153"/>
        <item m="1" x="6378"/>
        <item x="1753"/>
        <item m="1" x="3867"/>
        <item x="1539"/>
        <item m="1" x="3614"/>
        <item x="1768"/>
        <item x="47"/>
        <item m="1" x="5983"/>
        <item m="1" x="6509"/>
        <item m="1" x="5987"/>
        <item m="1" x="7601"/>
        <item x="462"/>
        <item x="659"/>
        <item x="1378"/>
        <item m="1" x="3401"/>
        <item m="1" x="3994"/>
        <item x="1005"/>
        <item m="1" x="3043"/>
        <item m="1" x="6941"/>
        <item m="1" x="2082"/>
        <item m="1" x="7978"/>
        <item m="1" x="4860"/>
        <item x="1003"/>
        <item m="1" x="7250"/>
        <item m="1" x="3553"/>
        <item m="1" x="2029"/>
        <item m="1" x="5355"/>
        <item m="1" x="3526"/>
        <item m="1" x="1849"/>
        <item x="1135"/>
        <item x="592"/>
        <item m="1" x="4130"/>
        <item m="1" x="7085"/>
        <item m="1" x="5047"/>
        <item m="1" x="7765"/>
        <item m="1" x="3212"/>
        <item x="1685"/>
        <item m="1" x="5261"/>
        <item m="1" x="5770"/>
        <item m="1" x="5775"/>
        <item m="1" x="6802"/>
        <item m="1" x="2446"/>
        <item x="1462"/>
        <item x="1465"/>
        <item m="1" x="6795"/>
        <item m="1" x="2198"/>
        <item m="1" x="2284"/>
        <item m="1" x="6409"/>
        <item m="1" x="7469"/>
        <item m="1" x="5687"/>
        <item m="1" x="3234"/>
        <item m="1" x="4422"/>
        <item m="1" x="5807"/>
        <item m="1" x="5443"/>
        <item m="1" x="3335"/>
        <item m="1" x="6052"/>
        <item m="1" x="7246"/>
        <item m="1" x="4661"/>
        <item m="1" x="7140"/>
        <item m="1" x="4311"/>
        <item x="1592"/>
        <item m="1" x="7117"/>
        <item m="1" x="2829"/>
        <item m="1" x="2244"/>
        <item m="1" x="6235"/>
        <item m="1" x="2988"/>
        <item x="658"/>
        <item m="1" x="7555"/>
        <item x="1542"/>
        <item m="1" x="3455"/>
        <item m="1" x="2500"/>
        <item m="1" x="4543"/>
        <item x="854"/>
        <item m="1" x="5016"/>
        <item x="413"/>
        <item m="1" x="3472"/>
        <item x="1627"/>
        <item m="1" x="3016"/>
        <item m="1" x="2626"/>
        <item m="1" x="6528"/>
        <item m="1" x="4961"/>
        <item m="1" x="6181"/>
        <item m="1" x="4791"/>
        <item m="1" x="4517"/>
        <item m="1" x="3398"/>
        <item x="161"/>
        <item x="1183"/>
        <item m="1" x="6911"/>
        <item m="1" x="6283"/>
        <item x="757"/>
        <item x="985"/>
        <item m="1" x="1945"/>
        <item m="1" x="2484"/>
        <item m="1" x="7720"/>
        <item m="1" x="2476"/>
        <item m="1" x="6879"/>
        <item m="1" x="7948"/>
        <item m="1" x="2952"/>
        <item x="1800"/>
        <item m="1" x="1919"/>
        <item x="586"/>
        <item m="1" x="4389"/>
        <item m="1" x="4336"/>
        <item m="1" x="3552"/>
        <item m="1" x="5497"/>
        <item m="1" x="1965"/>
        <item m="1" x="7441"/>
        <item m="1" x="7633"/>
        <item m="1" x="4942"/>
        <item m="1" x="5406"/>
        <item x="1149"/>
        <item m="1" x="4510"/>
        <item x="149"/>
        <item x="148"/>
        <item m="1" x="3151"/>
        <item m="1" x="3745"/>
        <item m="1" x="4976"/>
        <item m="1" x="4980"/>
        <item m="1" x="7572"/>
        <item m="1" x="2576"/>
        <item m="1" x="6300"/>
        <item m="1" x="3874"/>
        <item m="1" x="5201"/>
        <item x="343"/>
        <item m="1" x="2287"/>
        <item m="1" x="2107"/>
        <item m="1" x="3969"/>
        <item x="129"/>
        <item m="1" x="3944"/>
        <item m="1" x="2662"/>
        <item x="257"/>
        <item x="466"/>
        <item x="1687"/>
        <item m="1" x="4317"/>
        <item m="1" x="6777"/>
        <item x="1494"/>
        <item m="1" x="4958"/>
        <item m="1" x="5658"/>
        <item m="1" x="3186"/>
        <item x="1283"/>
        <item m="1" x="4421"/>
        <item m="1" x="6710"/>
        <item m="1" x="7751"/>
        <item m="1" x="5010"/>
        <item m="1" x="6817"/>
        <item m="1" x="2348"/>
        <item m="1" x="4736"/>
        <item x="1301"/>
        <item m="1" x="6906"/>
        <item m="1" x="5864"/>
        <item m="1" x="3934"/>
        <item m="1" x="6460"/>
        <item m="1" x="6158"/>
        <item m="1" x="4724"/>
        <item m="1" x="7006"/>
        <item x="977"/>
        <item m="1" x="5628"/>
        <item m="1" x="4041"/>
        <item m="1" x="7245"/>
        <item m="1" x="2084"/>
        <item x="1126"/>
        <item m="1" x="4176"/>
        <item x="554"/>
        <item m="1" x="3118"/>
        <item m="1" x="6851"/>
        <item m="1" x="2416"/>
        <item x="1152"/>
        <item m="1" x="7589"/>
        <item m="1" x="5374"/>
        <item m="1" x="2554"/>
        <item m="1" x="3519"/>
        <item m="1" x="4485"/>
        <item x="70"/>
        <item m="1" x="6410"/>
        <item m="1" x="7426"/>
        <item m="1" x="3804"/>
        <item m="1" x="6666"/>
        <item m="1" x="4664"/>
        <item m="1" x="5865"/>
        <item m="1" x="5787"/>
        <item x="1628"/>
        <item m="1" x="7045"/>
        <item x="911"/>
        <item m="1" x="7088"/>
        <item m="1" x="7598"/>
        <item m="1" x="2825"/>
        <item m="1" x="5320"/>
        <item x="739"/>
        <item x="1328"/>
        <item m="1" x="4059"/>
        <item m="1" x="7134"/>
        <item m="1" x="2021"/>
        <item m="1" x="2045"/>
        <item m="1" x="4129"/>
        <item m="1" x="3531"/>
        <item m="1" x="7687"/>
        <item m="1" x="6461"/>
        <item m="1" x="6927"/>
        <item m="1" x="2492"/>
        <item m="1" x="4424"/>
        <item m="1" x="2422"/>
        <item m="1" x="3216"/>
        <item m="1" x="6976"/>
        <item m="1" x="6273"/>
        <item m="1" x="4042"/>
        <item m="1" x="4878"/>
        <item m="1" x="4008"/>
        <item m="1" x="2177"/>
        <item x="1765"/>
        <item m="1" x="3448"/>
        <item m="1" x="7328"/>
        <item m="1" x="4099"/>
        <item m="1" x="6316"/>
        <item m="1" x="7838"/>
        <item m="1" x="3661"/>
        <item m="1" x="7544"/>
        <item m="1" x="7507"/>
        <item m="1" x="7768"/>
        <item m="1" x="6129"/>
        <item m="1" x="3295"/>
        <item x="1553"/>
        <item m="1" x="7840"/>
        <item m="1" x="7563"/>
        <item m="1" x="7217"/>
        <item x="1606"/>
        <item m="1" x="3177"/>
        <item m="1" x="4396"/>
        <item m="1" x="5863"/>
        <item x="908"/>
        <item m="1" x="4225"/>
        <item m="1" x="4941"/>
        <item x="1821"/>
        <item m="1" x="5341"/>
        <item m="1" x="2391"/>
        <item x="992"/>
        <item m="1" x="7982"/>
        <item m="1" x="2959"/>
        <item x="1743"/>
        <item m="1" x="5981"/>
        <item m="1" x="4987"/>
        <item m="1" x="2819"/>
        <item m="1" x="7361"/>
        <item m="1" x="5322"/>
        <item x="1292"/>
        <item x="420"/>
        <item m="1" x="7080"/>
        <item x="975"/>
        <item m="1" x="1925"/>
        <item m="1" x="3799"/>
        <item m="1" x="4534"/>
        <item m="1" x="1898"/>
        <item m="1" x="4775"/>
        <item m="1" x="4531"/>
        <item m="1" x="6681"/>
        <item m="1" x="5310"/>
        <item m="1" x="1936"/>
        <item m="1" x="6503"/>
        <item m="1" x="7704"/>
        <item m="1" x="6757"/>
        <item m="1" x="7315"/>
        <item m="1" x="6553"/>
        <item m="1" x="6643"/>
        <item x="973"/>
        <item x="1432"/>
        <item m="1" x="6816"/>
        <item m="1" x="4636"/>
        <item x="678"/>
        <item m="1" x="6954"/>
        <item m="1" x="5678"/>
        <item x="706"/>
        <item m="1" x="6504"/>
        <item x="1814"/>
        <item x="1317"/>
        <item m="1" x="2381"/>
        <item m="1" x="7614"/>
        <item x="550"/>
        <item m="1" x="6184"/>
        <item m="1" x="3913"/>
        <item m="1" x="4503"/>
        <item m="1" x="5330"/>
        <item m="1" x="6667"/>
        <item m="1" x="4993"/>
        <item m="1" x="6518"/>
        <item m="1" x="6010"/>
        <item m="1" x="3387"/>
        <item m="1" x="7240"/>
        <item m="1" x="2693"/>
        <item m="1" x="3963"/>
        <item m="1" x="7929"/>
        <item x="1333"/>
        <item m="1" x="2283"/>
        <item m="1" x="7075"/>
        <item m="1" x="3875"/>
        <item m="1" x="2306"/>
        <item m="1" x="7436"/>
        <item m="1" x="5613"/>
        <item x="1818"/>
        <item m="1" x="6574"/>
        <item m="1" x="5504"/>
        <item m="1" x="7216"/>
        <item x="1417"/>
        <item x="1095"/>
        <item m="1" x="5500"/>
        <item m="1" x="5845"/>
        <item m="1" x="4052"/>
        <item x="905"/>
        <item x="1065"/>
        <item m="1" x="3126"/>
        <item x="543"/>
        <item m="1" x="5632"/>
        <item m="1" x="3447"/>
        <item m="1" x="6239"/>
        <item m="1" x="7672"/>
        <item x="1332"/>
        <item m="1" x="7575"/>
        <item m="1" x="5952"/>
        <item x="889"/>
        <item x="1097"/>
        <item m="1" x="5606"/>
        <item m="1" x="5524"/>
        <item m="1" x="5437"/>
        <item x="794"/>
        <item x="1304"/>
        <item x="386"/>
        <item x="611"/>
        <item m="1" x="4138"/>
        <item m="1" x="7852"/>
        <item m="1" x="2239"/>
        <item m="1" x="2674"/>
        <item m="1" x="7855"/>
        <item m="1" x="7000"/>
        <item x="342"/>
        <item m="1" x="4253"/>
        <item m="1" x="1999"/>
        <item m="1" x="7880"/>
        <item m="1" x="2675"/>
        <item m="1" x="3819"/>
        <item m="1" x="6541"/>
        <item m="1" x="3543"/>
        <item m="1" x="2262"/>
        <item m="1" x="4524"/>
        <item m="1" x="6514"/>
        <item m="1" x="5017"/>
        <item x="1704"/>
        <item m="1" x="4488"/>
        <item m="1" x="3061"/>
        <item x="1762"/>
        <item m="1" x="2077"/>
        <item x="344"/>
        <item m="1" x="5752"/>
        <item m="1" x="7253"/>
        <item m="1" x="4695"/>
        <item m="1" x="2536"/>
        <item x="793"/>
        <item m="1" x="5841"/>
        <item m="1" x="3981"/>
        <item m="1" x="6668"/>
        <item m="1" x="6202"/>
        <item m="1" x="3585"/>
        <item m="1" x="2510"/>
        <item x="428"/>
        <item m="1" x="5792"/>
        <item m="1" x="1863"/>
        <item x="645"/>
        <item x="45"/>
        <item m="1" x="7082"/>
        <item m="1" x="4816"/>
        <item m="1" x="6030"/>
        <item m="1" x="6549"/>
        <item m="1" x="3038"/>
        <item x="1362"/>
        <item m="1" x="4173"/>
        <item m="1" x="7734"/>
        <item m="1" x="7382"/>
        <item m="1" x="7306"/>
        <item m="1" x="5674"/>
        <item m="1" x="4376"/>
        <item m="1" x="6572"/>
        <item m="1" x="5181"/>
        <item m="1" x="4902"/>
        <item x="1428"/>
        <item m="1" x="5205"/>
        <item m="1" x="6432"/>
        <item m="1" x="6874"/>
        <item m="1" x="5237"/>
        <item m="1" x="5902"/>
        <item m="1" x="6673"/>
        <item m="1" x="7249"/>
        <item m="1" x="5050"/>
        <item m="1" x="6481"/>
        <item m="1" x="4996"/>
        <item x="1438"/>
        <item m="1" x="4631"/>
        <item m="1" x="6335"/>
        <item m="1" x="3953"/>
        <item m="1" x="7407"/>
        <item m="1" x="7912"/>
        <item m="1" x="6737"/>
        <item m="1" x="6597"/>
        <item m="1" x="2288"/>
        <item m="1" x="6067"/>
        <item m="1" x="3905"/>
        <item m="1" x="1967"/>
        <item m="1" x="2407"/>
        <item m="1" x="7199"/>
        <item x="773"/>
        <item m="1" x="2901"/>
        <item m="1" x="2026"/>
        <item m="1" x="4109"/>
        <item m="1" x="2334"/>
        <item x="1314"/>
        <item m="1" x="5577"/>
        <item m="1" x="1991"/>
        <item x="155"/>
        <item x="254"/>
        <item m="1" x="4509"/>
        <item x="1209"/>
        <item m="1" x="3982"/>
        <item m="1" x="4070"/>
        <item x="1422"/>
        <item m="1" x="2037"/>
        <item x="367"/>
        <item m="1" x="7062"/>
        <item x="595"/>
        <item m="1" x="5366"/>
        <item m="1" x="4761"/>
        <item m="1" x="7675"/>
        <item m="1" x="4281"/>
        <item m="1" x="4547"/>
        <item m="1" x="1883"/>
        <item m="1" x="3884"/>
        <item m="1" x="3518"/>
        <item m="1" x="5938"/>
        <item m="1" x="5168"/>
        <item m="1" x="3383"/>
        <item m="1" x="3540"/>
        <item m="1" x="6871"/>
        <item m="1" x="5383"/>
        <item x="1178"/>
        <item m="1" x="6164"/>
        <item m="1" x="3570"/>
        <item m="1" x="2827"/>
        <item m="1" x="6613"/>
        <item m="1" x="4261"/>
        <item m="1" x="2629"/>
        <item m="1" x="3117"/>
        <item m="1" x="4343"/>
        <item m="1" x="4214"/>
        <item m="1" x="6839"/>
        <item m="1" x="4898"/>
        <item m="1" x="5048"/>
        <item m="1" x="3863"/>
        <item x="817"/>
        <item m="1" x="4646"/>
        <item x="1453"/>
        <item m="1" x="6522"/>
        <item m="1" x="3655"/>
        <item x="1590"/>
        <item m="1" x="6859"/>
        <item m="1" x="7826"/>
        <item m="1" x="6435"/>
        <item m="1" x="7556"/>
        <item m="1" x="5730"/>
        <item m="1" x="4427"/>
        <item m="1" x="2442"/>
        <item m="1" x="3806"/>
        <item m="1" x="5680"/>
        <item m="1" x="3683"/>
        <item m="1" x="2857"/>
        <item m="1" x="6015"/>
        <item m="1" x="7755"/>
        <item m="1" x="2567"/>
        <item x="157"/>
        <item m="1" x="3993"/>
        <item m="1" x="6418"/>
        <item m="1" x="2934"/>
        <item m="1" x="7658"/>
        <item m="1" x="1910"/>
        <item m="1" x="7312"/>
        <item m="1" x="4445"/>
        <item x="260"/>
        <item m="1" x="2210"/>
        <item m="1" x="3754"/>
        <item m="1" x="7774"/>
        <item m="1" x="1885"/>
        <item m="1" x="6786"/>
        <item m="1" x="4078"/>
        <item x="818"/>
        <item m="1" x="2053"/>
        <item m="1" x="2016"/>
        <item m="1" x="4077"/>
        <item m="1" x="3988"/>
        <item m="1" x="6944"/>
        <item m="1" x="2012"/>
        <item m="1" x="7294"/>
        <item m="1" x="4778"/>
        <item m="1" x="6778"/>
        <item x="1358"/>
        <item m="1" x="4501"/>
        <item m="1" x="3486"/>
        <item m="1" x="6658"/>
        <item m="1" x="4884"/>
        <item m="1" x="2251"/>
        <item m="1" x="2000"/>
        <item m="1" x="4139"/>
        <item m="1" x="6966"/>
        <item m="1" x="3381"/>
        <item m="1" x="7107"/>
        <item m="1" x="2178"/>
        <item m="1" x="5998"/>
        <item m="1" x="4174"/>
        <item m="1" x="2516"/>
        <item m="1" x="5283"/>
        <item m="1" x="4518"/>
        <item m="1" x="2850"/>
        <item m="1" x="4571"/>
        <item m="1" x="4487"/>
        <item m="1" x="3589"/>
        <item m="1" x="5995"/>
        <item m="1" x="6641"/>
        <item m="1" x="6092"/>
        <item m="1" x="7763"/>
        <item x="627"/>
        <item m="1" x="2378"/>
        <item m="1" x="2867"/>
        <item m="1" x="6253"/>
        <item m="1" x="4746"/>
        <item m="1" x="3049"/>
        <item m="1" x="2414"/>
        <item m="1" x="7780"/>
        <item m="1" x="6212"/>
        <item m="1" x="6697"/>
        <item m="1" x="3812"/>
        <item m="1" x="3496"/>
        <item m="1" x="6922"/>
        <item m="1" x="6451"/>
        <item x="195"/>
        <item m="1" x="4432"/>
        <item m="1" x="5758"/>
        <item x="1114"/>
        <item m="1" x="2445"/>
        <item m="1" x="6482"/>
        <item m="1" x="6176"/>
        <item x="1326"/>
        <item x="1617"/>
        <item m="1" x="5248"/>
        <item m="1" x="4968"/>
        <item m="1" x="4893"/>
        <item m="1" x="5052"/>
        <item m="1" x="6570"/>
        <item m="1" x="5347"/>
        <item m="1" x="7448"/>
        <item m="1" x="6565"/>
        <item m="1" x="7462"/>
        <item m="1" x="6799"/>
        <item m="1" x="2071"/>
        <item m="1" x="4068"/>
        <item m="1" x="5605"/>
        <item x="160"/>
        <item m="1" x="3491"/>
        <item m="1" x="7476"/>
        <item m="1" x="2151"/>
        <item m="1" x="6564"/>
        <item x="300"/>
        <item m="1" x="5566"/>
        <item m="1" x="2732"/>
        <item x="209"/>
        <item x="865"/>
        <item m="1" x="3558"/>
        <item m="1" x="6150"/>
        <item m="1" x="1886"/>
        <item m="1" x="4113"/>
        <item m="1" x="6552"/>
        <item m="1" x="3891"/>
        <item m="1" x="4210"/>
        <item m="1" x="6319"/>
        <item m="1" x="4597"/>
        <item m="1" x="5899"/>
        <item m="1" x="3477"/>
        <item m="1" x="7624"/>
        <item m="1" x="3420"/>
        <item m="1" x="4525"/>
        <item x="579"/>
        <item x="1726"/>
        <item x="693"/>
        <item m="1" x="7449"/>
        <item m="1" x="6126"/>
        <item m="1" x="7632"/>
        <item m="1" x="7303"/>
        <item x="1064"/>
        <item m="1" x="1985"/>
        <item m="1" x="7756"/>
        <item m="1" x="5645"/>
        <item m="1" x="3961"/>
        <item m="1" x="3147"/>
        <item x="1191"/>
        <item m="1" x="2895"/>
        <item x="418"/>
        <item m="1" x="7482"/>
        <item m="1" x="6902"/>
        <item m="1" x="3839"/>
        <item m="1" x="7091"/>
        <item m="1" x="6199"/>
        <item m="1" x="7767"/>
        <item m="1" x="6429"/>
        <item m="1" x="4262"/>
        <item m="1" x="2624"/>
        <item m="1" x="3460"/>
        <item m="1" x="4047"/>
        <item m="1" x="7693"/>
        <item x="508"/>
        <item m="1" x="7425"/>
        <item m="1" x="7212"/>
        <item x="1421"/>
        <item m="1" x="3172"/>
        <item m="1" x="4834"/>
        <item x="1031"/>
        <item m="1" x="4602"/>
        <item m="1" x="4933"/>
        <item m="1" x="6856"/>
        <item m="1" x="2469"/>
        <item m="1" x="6832"/>
        <item m="1" x="2450"/>
        <item m="1" x="4403"/>
        <item x="1440"/>
        <item m="1" x="6918"/>
        <item m="1" x="5185"/>
        <item m="1" x="7313"/>
        <item m="1" x="7109"/>
        <item m="1" x="7678"/>
        <item m="1" x="4808"/>
        <item m="1" x="6881"/>
        <item m="1" x="1848"/>
        <item x="1499"/>
        <item x="1786"/>
        <item m="1" x="3292"/>
        <item m="1" x="4973"/>
        <item m="1" x="6924"/>
        <item m="1" x="3498"/>
        <item m="1" x="5522"/>
        <item m="1" x="7871"/>
        <item m="1" x="3517"/>
        <item m="1" x="2863"/>
        <item m="1" x="5710"/>
        <item m="1" x="3636"/>
        <item m="1" x="7905"/>
        <item m="1" x="3729"/>
        <item m="1" x="1963"/>
        <item m="1" x="3692"/>
        <item m="1" x="3630"/>
        <item m="1" x="6525"/>
        <item m="1" x="2217"/>
        <item m="1" x="6946"/>
        <item m="1" x="4782"/>
        <item m="1" x="7096"/>
        <item m="1" x="6545"/>
        <item m="1" x="4232"/>
        <item m="1" x="3170"/>
        <item m="1" x="3397"/>
        <item m="1" x="3596"/>
        <item m="1" x="7132"/>
        <item m="1" x="5356"/>
        <item m="1" x="4167"/>
        <item m="1" x="6948"/>
        <item m="1" x="5997"/>
        <item m="1" x="3111"/>
        <item m="1" x="7467"/>
        <item m="1" x="4075"/>
        <item m="1" x="3924"/>
        <item m="1" x="4486"/>
        <item m="1" x="6246"/>
        <item m="1" x="2729"/>
        <item m="1" x="4297"/>
        <item m="1" x="2699"/>
        <item m="1" x="7898"/>
        <item m="1" x="3039"/>
        <item m="1" x="4900"/>
        <item m="1" x="7581"/>
        <item m="1" x="4295"/>
        <item m="1" x="4896"/>
        <item m="1" x="7746"/>
        <item m="1" x="1959"/>
        <item x="736"/>
        <item m="1" x="5506"/>
        <item x="547"/>
        <item m="1" x="2692"/>
        <item m="1" x="6702"/>
        <item x="82"/>
        <item m="1" x="3675"/>
        <item m="1" x="7940"/>
        <item m="1" x="3054"/>
        <item x="1538"/>
        <item m="1" x="7697"/>
        <item m="1" x="4057"/>
        <item m="1" x="4463"/>
        <item m="1" x="5944"/>
        <item m="1" x="6477"/>
        <item m="1" x="6520"/>
        <item m="1" x="5377"/>
        <item m="1" x="4856"/>
        <item x="1203"/>
        <item m="1" x="3443"/>
        <item m="1" x="3083"/>
        <item m="1" x="7749"/>
        <item x="179"/>
        <item m="1" x="6956"/>
        <item x="1109"/>
        <item x="1703"/>
        <item m="1" x="6484"/>
        <item m="1" x="5306"/>
        <item m="1" x="7739"/>
        <item m="1" x="2647"/>
        <item m="1" x="7391"/>
        <item m="1" x="4076"/>
        <item m="1" x="7528"/>
        <item m="1" x="3873"/>
        <item m="1" x="6331"/>
        <item m="1" x="6505"/>
        <item m="1" x="5668"/>
        <item m="1" x="5840"/>
        <item m="1" x="7440"/>
        <item m="1" x="5370"/>
        <item m="1" x="4066"/>
        <item m="1" x="3182"/>
        <item m="1" x="5746"/>
        <item m="1" x="7761"/>
        <item m="1" x="3475"/>
        <item m="1" x="5342"/>
        <item m="1" x="7865"/>
        <item m="1" x="3484"/>
        <item m="1" x="2374"/>
        <item m="1" x="2164"/>
        <item m="1" x="7992"/>
        <item m="1" x="6685"/>
        <item m="1" x="2887"/>
        <item m="1" x="6002"/>
        <item m="1" x="4072"/>
        <item m="1" x="7669"/>
        <item m="1" x="6725"/>
        <item m="1" x="3569"/>
        <item x="1285"/>
        <item m="1" x="5831"/>
        <item m="1" x="2048"/>
        <item m="1" x="3323"/>
        <item m="1" x="5287"/>
        <item x="852"/>
        <item x="1016"/>
        <item m="1" x="2529"/>
        <item m="1" x="1922"/>
        <item m="1" x="7646"/>
        <item m="1" x="3991"/>
        <item m="1" x="7998"/>
        <item m="1" x="2983"/>
        <item x="1607"/>
        <item m="1" x="7579"/>
        <item m="1" x="2971"/>
        <item m="1" x="6973"/>
        <item m="1" x="7889"/>
        <item m="1" x="5820"/>
        <item m="1" x="6362"/>
        <item m="1" x="7688"/>
        <item m="1" x="7696"/>
        <item m="1" x="7263"/>
        <item m="1" x="5142"/>
        <item m="1" x="6444"/>
        <item m="1" x="3169"/>
        <item m="1" x="6020"/>
        <item x="76"/>
        <item m="1" x="5937"/>
        <item x="1612"/>
        <item x="1615"/>
        <item m="1" x="5949"/>
        <item x="1275"/>
        <item m="1" x="2224"/>
        <item m="1" x="2310"/>
        <item m="1" x="3349"/>
        <item x="340"/>
        <item m="1" x="7776"/>
        <item m="1" x="4578"/>
        <item m="1" x="6028"/>
        <item x="1199"/>
        <item m="1" x="5268"/>
        <item m="1" x="3358"/>
        <item x="170"/>
        <item m="1" x="7952"/>
        <item m="1" x="3067"/>
        <item m="1" x="7327"/>
        <item m="1" x="5555"/>
        <item m="1" x="5076"/>
        <item m="1" x="7994"/>
        <item m="1" x="7509"/>
        <item m="1" x="4227"/>
        <item m="1" x="2502"/>
        <item m="1" x="2242"/>
        <item m="1" x="3001"/>
        <item m="1" x="6204"/>
        <item m="1" x="6025"/>
        <item m="1" x="5221"/>
        <item m="1" x="6742"/>
        <item m="1" x="7024"/>
        <item m="1" x="1956"/>
        <item m="1" x="5721"/>
        <item m="1" x="7893"/>
        <item m="1" x="7903"/>
        <item m="1" x="6218"/>
        <item m="1" x="7087"/>
        <item m="1" x="6365"/>
        <item m="1" x="4959"/>
        <item m="1" x="6660"/>
        <item m="1" x="6295"/>
        <item m="1" x="7129"/>
        <item x="297"/>
        <item m="1" x="7631"/>
        <item x="1766"/>
        <item m="1" x="7619"/>
        <item m="1" x="3563"/>
        <item x="368"/>
        <item m="1" x="6908"/>
        <item m="1" x="6038"/>
        <item m="1" x="3822"/>
        <item m="1" x="3505"/>
        <item m="1" x="7851"/>
        <item m="1" x="7380"/>
        <item m="1" x="6224"/>
        <item m="1" x="3207"/>
        <item m="1" x="4600"/>
        <item m="1" x="5014"/>
        <item m="1" x="7072"/>
        <item m="1" x="3901"/>
        <item m="1" x="2033"/>
        <item m="1" x="2627"/>
        <item m="1" x="1938"/>
        <item m="1" x="6915"/>
        <item m="1" x="5977"/>
        <item m="1" x="2158"/>
        <item x="646"/>
        <item m="1" x="6157"/>
        <item m="1" x="7036"/>
        <item m="1" x="7048"/>
        <item m="1" x="7668"/>
        <item x="359"/>
        <item x="1334"/>
        <item x="1748"/>
        <item m="1" x="5267"/>
        <item m="1" x="2259"/>
        <item m="1" x="5570"/>
        <item m="1" x="4440"/>
        <item m="1" x="3948"/>
        <item m="1" x="7356"/>
        <item x="787"/>
        <item m="1" x="3021"/>
        <item m="1" x="5595"/>
        <item m="1" x="7412"/>
        <item m="1" x="6450"/>
        <item m="1" x="6575"/>
        <item m="1" x="5978"/>
        <item x="484"/>
        <item x="1220"/>
        <item m="1" x="7845"/>
        <item m="1" x="4759"/>
        <item m="1" x="7163"/>
        <item m="1" x="7963"/>
        <item m="1" x="7830"/>
        <item m="1" x="4916"/>
        <item x="1671"/>
        <item m="1" x="7494"/>
        <item m="1" x="7685"/>
        <item m="1" x="6374"/>
        <item m="1" x="7960"/>
        <item m="1" x="6318"/>
        <item m="1" x="3746"/>
        <item m="1" x="5956"/>
        <item m="1" x="7954"/>
        <item m="1" x="7473"/>
        <item m="1" x="3436"/>
        <item x="560"/>
        <item m="1" x="7933"/>
        <item m="1" x="3627"/>
        <item x="1218"/>
        <item m="1" x="7862"/>
        <item m="1" x="7649"/>
        <item m="1" x="7637"/>
        <item m="1" x="7322"/>
        <item m="1" x="2783"/>
        <item x="1498"/>
        <item m="1" x="6349"/>
        <item m="1" x="6723"/>
        <item x="549"/>
        <item m="1" x="3149"/>
        <item m="1" x="5246"/>
        <item m="1" x="4709"/>
        <item m="1" x="1998"/>
        <item x="72"/>
        <item m="1" x="5392"/>
        <item x="1034"/>
        <item m="1" x="3693"/>
        <item m="1" x="7608"/>
        <item m="1" x="4780"/>
        <item m="1" x="7546"/>
        <item m="1" x="6939"/>
        <item m="1" x="5175"/>
        <item m="1" x="3457"/>
        <item m="1" x="7393"/>
        <item m="1" x="3499"/>
        <item m="1" x="7872"/>
        <item m="1" x="5138"/>
        <item m="1" x="7086"/>
        <item m="1" x="2031"/>
        <item m="1" x="3523"/>
        <item m="1" x="3206"/>
        <item m="1" x="3395"/>
        <item m="1" x="7344"/>
        <item m="1" x="4337"/>
        <item m="1" x="5529"/>
        <item m="1" x="1980"/>
        <item m="1" x="6633"/>
        <item m="1" x="7610"/>
        <item m="1" x="7057"/>
        <item m="1" x="4771"/>
        <item x="558"/>
        <item m="1" x="5309"/>
        <item m="1" x="7054"/>
        <item m="1" x="5037"/>
        <item m="1" x="4374"/>
        <item m="1" x="5631"/>
        <item m="1" x="7408"/>
        <item x="953"/>
        <item m="1" x="3511"/>
        <item x="573"/>
        <item m="1" x="7707"/>
        <item m="1" x="7709"/>
        <item m="1" x="7837"/>
        <item m="1" x="3912"/>
        <item m="1" x="6728"/>
        <item m="1" x="4197"/>
        <item m="1" x="7868"/>
        <item m="1" x="7392"/>
        <item m="1" x="5137"/>
        <item m="1" x="7962"/>
        <item m="1" x="4355"/>
        <item m="1" x="3167"/>
        <item m="1" x="6765"/>
        <item m="1" x="7907"/>
        <item m="1" x="6852"/>
        <item x="1534"/>
        <item x="1433"/>
        <item m="1" x="6175"/>
        <item m="1" x="7235"/>
        <item m="1" x="7560"/>
        <item m="1" x="6840"/>
        <item m="1" x="6088"/>
        <item m="1" x="7750"/>
        <item m="1" x="7290"/>
        <item m="1" x="4945"/>
        <item m="1" x="7366"/>
        <item m="1" x="7033"/>
        <item m="1" x="7517"/>
        <item x="1663"/>
        <item m="1" x="6592"/>
        <item m="1" x="7909"/>
        <item m="1" x="6262"/>
        <item m="1" x="6489"/>
        <item m="1" x="7710"/>
        <item m="1" x="7915"/>
        <item m="1" x="7357"/>
        <item m="1" x="2603"/>
        <item m="1" x="7666"/>
        <item m="1" x="7606"/>
        <item m="1" x="6677"/>
        <item m="1" x="5733"/>
        <item m="1" x="7108"/>
        <item m="1" x="6221"/>
        <item m="1" x="4523"/>
        <item m="1" x="4839"/>
        <item m="1" x="3332"/>
        <item m="1" x="4352"/>
        <item m="1" x="6534"/>
        <item m="1" x="4579"/>
        <item m="1" x="7379"/>
        <item x="536"/>
        <item m="1" x="7375"/>
        <item m="1" x="7329"/>
        <item m="1" x="6736"/>
        <item x="811"/>
        <item m="1" x="6337"/>
        <item m="1" x="4758"/>
        <item m="1" x="6676"/>
        <item m="1" x="3277"/>
        <item m="1" x="7207"/>
        <item m="1" x="6535"/>
        <item m="1" x="2807"/>
        <item m="1" x="6037"/>
        <item m="1" x="3840"/>
        <item m="1" x="5301"/>
        <item m="1" x="2590"/>
        <item m="1" x="6437"/>
        <item m="1" x="6277"/>
        <item m="1" x="5120"/>
        <item m="1" x="7543"/>
        <item m="1" x="4966"/>
        <item m="1" x="6935"/>
        <item m="1" x="7028"/>
        <item m="1" x="7812"/>
        <item m="1" x="3780"/>
        <item m="1" x="7744"/>
        <item m="1" x="7067"/>
        <item m="1" x="7689"/>
        <item m="1" x="2961"/>
        <item m="1" x="5102"/>
        <item m="1" x="7012"/>
        <item m="1" x="7405"/>
        <item m="1" x="4356"/>
        <item x="737"/>
        <item m="1" x="4015"/>
        <item m="1" x="5454"/>
        <item m="1" x="7591"/>
        <item m="1" x="3331"/>
        <item m="1" x="7158"/>
        <item m="1" x="7956"/>
        <item m="1" x="5968"/>
        <item m="1" x="7743"/>
        <item m="1" x="3286"/>
        <item m="1" x="7192"/>
        <item m="1" x="7011"/>
        <item m="1" x="4468"/>
        <item m="1" x="4658"/>
        <item x="283"/>
        <item m="1" x="6899"/>
        <item m="1" x="6756"/>
        <item m="1" x="4615"/>
        <item m="1" x="4398"/>
        <item m="1" x="7386"/>
        <item m="1" x="7390"/>
        <item m="1" x="7175"/>
        <item m="1" x="7680"/>
        <item m="1" x="7561"/>
        <item m="1" x="7004"/>
        <item m="1" x="5774"/>
        <item m="1" x="7571"/>
        <item m="1" x="4767"/>
        <item m="1" x="7256"/>
        <item m="1" x="7921"/>
        <item m="1" x="6078"/>
        <item m="1" x="4929"/>
        <item m="1" x="4140"/>
        <item m="1" x="3704"/>
        <item m="1" x="7456"/>
        <item m="1" x="7170"/>
        <item m="1" x="3092"/>
        <item m="1" x="7655"/>
        <item m="1" x="2278"/>
        <item x="493"/>
        <item m="1" x="7661"/>
        <item m="1" x="6061"/>
        <item m="1" x="3708"/>
        <item m="1" x="7378"/>
        <item m="1" x="7968"/>
        <item m="1" x="6506"/>
        <item m="1" x="4939"/>
        <item m="1" x="6350"/>
        <item m="1" x="3980"/>
        <item m="1" x="6625"/>
        <item m="1" x="6558"/>
        <item m="1" x="5616"/>
        <item m="1" x="2102"/>
        <item x="1330"/>
        <item m="1" x="4700"/>
        <item m="1" x="5507"/>
        <item m="1" x="3685"/>
        <item m="1" x="6492"/>
        <item m="1" x="5161"/>
        <item m="1" x="7298"/>
        <item m="1" x="7615"/>
        <item m="1" x="1962"/>
        <item m="1" x="7604"/>
        <item m="1" x="4234"/>
        <item m="1" x="4365"/>
        <item m="1" x="5669"/>
        <item x="814"/>
        <item m="1" x="3371"/>
        <item m="1" x="6177"/>
        <item x="1524"/>
        <item m="1" x="6663"/>
        <item m="1" x="6719"/>
        <item m="1" x="6800"/>
        <item m="1" x="4020"/>
        <item m="1" x="3831"/>
        <item m="1" x="5391"/>
        <item m="1" x="5623"/>
        <item m="1" x="5228"/>
        <item x="723"/>
        <item m="1" x="3551"/>
        <item m="1" x="4635"/>
        <item m="1" x="3507"/>
        <item m="1" x="6744"/>
        <item m="1" x="3380"/>
        <item m="1" x="5991"/>
        <item m="1" x="7600"/>
        <item x="1098"/>
        <item m="1" x="6172"/>
        <item m="1" x="2649"/>
        <item x="1354"/>
        <item m="1" x="4648"/>
        <item m="1" x="5634"/>
        <item m="1" x="2389"/>
        <item m="1" x="7787"/>
        <item m="1" x="5210"/>
        <item m="1" x="6523"/>
        <item m="1" x="7794"/>
        <item m="1" x="7194"/>
        <item m="1" x="6754"/>
        <item m="1" x="7213"/>
        <item m="1" x="6391"/>
        <item m="1" x="3301"/>
        <item m="1" x="5269"/>
        <item m="1" x="5271"/>
        <item m="1" x="4471"/>
        <item m="1" x="7220"/>
        <item m="1" x="3697"/>
        <item x="241"/>
        <item m="1" x="2272"/>
        <item m="1" x="7580"/>
        <item x="1288"/>
        <item m="1" x="6855"/>
        <item m="1" x="3345"/>
        <item m="1" x="6861"/>
        <item m="1" x="2638"/>
        <item m="1" x="6877"/>
        <item m="1" x="7558"/>
        <item m="1" x="3004"/>
        <item m="1" x="6989"/>
        <item m="1" x="7254"/>
        <item m="1" x="7169"/>
        <item m="1" x="4056"/>
        <item x="1037"/>
        <item m="1" x="4684"/>
        <item m="1" x="2805"/>
        <item m="1" x="3210"/>
        <item m="1" x="7185"/>
        <item m="1" x="3439"/>
        <item x="507"/>
        <item m="1" x="7288"/>
        <item x="169"/>
        <item m="1" x="5914"/>
        <item x="1798"/>
        <item m="1" x="3755"/>
        <item m="1" x="4303"/>
        <item m="1" x="2656"/>
        <item m="1" x="7545"/>
        <item m="1" x="7887"/>
        <item m="1" x="7210"/>
        <item m="1" x="6827"/>
        <item m="1" x="7946"/>
        <item m="1" x="7927"/>
        <item m="1" x="5620"/>
        <item m="1" x="7908"/>
        <item x="849"/>
        <item m="1" x="7362"/>
        <item m="1" x="7454"/>
        <item m="1" x="6821"/>
        <item m="1" x="6216"/>
        <item m="1" x="7371"/>
        <item m="1" x="5424"/>
        <item m="1" x="3770"/>
        <item m="1" x="5880"/>
        <item m="1" x="2273"/>
        <item m="1" x="5836"/>
        <item m="1" x="7712"/>
        <item m="1" x="7013"/>
        <item m="1" x="7906"/>
        <item m="1" x="4532"/>
        <item m="1" x="5735"/>
        <item m="1" x="6772"/>
        <item m="1" x="6458"/>
        <item m="1" x="3760"/>
        <item m="1" x="5207"/>
        <item m="1" x="3781"/>
        <item m="1" x="3753"/>
        <item m="1" x="3386"/>
        <item x="1179"/>
        <item x="1197"/>
        <item m="1" x="3514"/>
        <item m="1" x="2889"/>
        <item m="1" x="4240"/>
        <item m="1" x="6161"/>
        <item m="1" x="7808"/>
        <item m="1" x="6975"/>
        <item m="1" x="2852"/>
        <item m="1" x="7932"/>
        <item m="1" x="7053"/>
        <item m="1" x="3688"/>
        <item m="1" x="5485"/>
        <item x="1284"/>
        <item x="1508"/>
        <item m="1" x="7305"/>
        <item m="1" x="1935"/>
        <item m="1" x="6905"/>
        <item m="1" x="2844"/>
        <item m="1" x="5561"/>
        <item m="1" x="6898"/>
        <item m="1" x="5795"/>
        <item x="138"/>
        <item m="1" x="7486"/>
        <item x="1724"/>
        <item m="1" x="5233"/>
        <item m="1" x="7570"/>
        <item m="1" x="7947"/>
        <item x="1322"/>
        <item m="1" x="6785"/>
        <item m="1" x="6794"/>
        <item m="1" x="6075"/>
        <item m="1" x="2716"/>
        <item m="1" x="7724"/>
        <item m="1" x="7703"/>
        <item x="1096"/>
        <item m="1" x="4897"/>
        <item m="1" x="7731"/>
        <item m="1" x="3463"/>
        <item m="1" x="5020"/>
        <item m="1" x="7792"/>
        <item m="1" x="6317"/>
        <item m="1" x="6722"/>
        <item m="1" x="6252"/>
        <item x="704"/>
        <item m="1" x="2706"/>
        <item m="1" x="3203"/>
        <item m="1" x="2953"/>
        <item m="1" x="2237"/>
        <item m="1" x="7772"/>
        <item m="1" x="7928"/>
        <item m="1" x="6776"/>
        <item m="1" x="5660"/>
        <item m="1" x="4682"/>
        <item m="1" x="6705"/>
        <item m="1" x="7526"/>
        <item m="1" x="3281"/>
        <item m="1" x="6220"/>
        <item x="1355"/>
        <item m="1" x="4616"/>
        <item x="1717"/>
        <item m="1" x="2142"/>
        <item m="1" x="7262"/>
        <item m="1" x="7133"/>
        <item m="1" x="7559"/>
        <item m="1" x="7789"/>
        <item x="1575"/>
        <item m="1" x="2927"/>
        <item m="1" x="6798"/>
        <item m="1" x="7784"/>
        <item m="1" x="6346"/>
        <item m="1" x="6079"/>
        <item m="1" x="6421"/>
        <item m="1" x="3707"/>
        <item x="511"/>
        <item x="1648"/>
        <item m="1" x="7848"/>
        <item m="1" x="3927"/>
        <item m="1" x="5436"/>
        <item m="1" x="6828"/>
        <item x="1177"/>
        <item m="1" x="7178"/>
        <item m="1" x="6931"/>
        <item m="1" x="4829"/>
        <item m="1" x="4449"/>
        <item m="1" x="6139"/>
        <item m="1" x="7654"/>
        <item m="1" x="2914"/>
        <item m="1" x="4519"/>
        <item x="249"/>
        <item m="1" x="5273"/>
        <item m="1" x="5712"/>
        <item m="1" x="4617"/>
        <item m="1" x="3524"/>
        <item m="1" x="2370"/>
        <item x="243"/>
        <item m="1" x="5049"/>
        <item m="1" x="7620"/>
        <item m="1" x="6929"/>
        <item m="1" x="5389"/>
        <item m="1" x="4940"/>
        <item m="1" x="3887"/>
        <item x="1664"/>
        <item m="1" x="4506"/>
        <item m="1" x="5411"/>
        <item m="1" x="5835"/>
        <item m="1" x="2354"/>
        <item m="1" x="5217"/>
        <item x="1531"/>
        <item m="1" x="7695"/>
        <item x="1027"/>
        <item m="1" x="5986"/>
        <item m="1" x="2897"/>
        <item m="1" x="4818"/>
        <item m="1" x="1878"/>
        <item m="1" x="5592"/>
        <item m="1" x="7319"/>
        <item m="1" x="6288"/>
        <item x="1186"/>
        <item x="292"/>
        <item m="1" x="2004"/>
        <item m="1" x="7803"/>
        <item x="1406"/>
        <item m="1" x="7786"/>
        <item m="1" x="4470"/>
        <item m="1" x="4797"/>
        <item m="1" x="6934"/>
        <item m="1" x="7159"/>
        <item m="1" x="7195"/>
        <item m="1" x="6404"/>
        <item m="1" x="7037"/>
        <item m="1" x="5212"/>
        <item x="1251"/>
        <item m="1" x="5290"/>
        <item m="1" x="5553"/>
        <item m="1" x="7144"/>
        <item m="1" x="6561"/>
        <item x="1163"/>
        <item m="1" x="6105"/>
        <item m="1" x="6085"/>
        <item m="1" x="2916"/>
        <item x="559"/>
        <item m="1" x="7416"/>
        <item m="1" x="7769"/>
        <item m="1" x="5962"/>
        <item m="1" x="5523"/>
        <item m="1" x="4871"/>
        <item m="1" x="5614"/>
        <item m="1" x="7828"/>
        <item m="1" x="5239"/>
        <item x="1011"/>
        <item m="1" x="2485"/>
        <item m="1" x="7114"/>
        <item x="1810"/>
        <item m="1" x="5867"/>
        <item m="1" x="5538"/>
        <item m="1" x="5655"/>
        <item m="1" x="5119"/>
        <item m="1" x="3965"/>
        <item m="1" x="3737"/>
        <item m="1" x="6186"/>
        <item m="1" x="3296"/>
        <item x="1369"/>
        <item m="1" x="3181"/>
        <item m="1" x="2314"/>
        <item m="1" x="5440"/>
        <item m="1" x="6849"/>
        <item m="1" x="6479"/>
        <item x="1620"/>
        <item m="1" x="3845"/>
        <item m="1" x="7026"/>
        <item m="1" x="6249"/>
        <item m="1" x="7999"/>
        <item m="1" x="7740"/>
        <item m="1" x="7821"/>
        <item m="1" x="5206"/>
        <item m="1" x="5699"/>
        <item m="1" x="7873"/>
        <item m="1" x="5227"/>
        <item m="1" x="7041"/>
        <item m="1" x="7427"/>
        <item m="1" x="2768"/>
        <item m="1" x="6793"/>
        <item m="1" x="4293"/>
        <item m="1" x="6380"/>
        <item m="1" x="6060"/>
        <item m="1" x="3188"/>
        <item m="1" x="3581"/>
        <item m="1" x="6440"/>
        <item m="1" x="5163"/>
        <item m="1" x="6576"/>
        <item m="1" x="7682"/>
        <item m="1" x="6582"/>
        <item m="1" x="6498"/>
        <item m="1" x="7487"/>
        <item x="1741"/>
        <item m="1" x="6059"/>
        <item m="1" x="7442"/>
        <item m="1" x="7764"/>
        <item m="1" x="2963"/>
        <item m="1" x="5187"/>
        <item m="1" x="3214"/>
        <item m="1" x="6147"/>
        <item m="1" x="5196"/>
        <item m="1" x="4754"/>
        <item m="1" x="4278"/>
        <item m="1" x="5321"/>
        <item m="1" x="6292"/>
        <item m="1" x="5599"/>
        <item m="1" x="3899"/>
        <item m="1" x="5509"/>
        <item m="1" x="5624"/>
        <item m="1" x="7360"/>
        <item m="1" x="5565"/>
        <item m="1" x="6586"/>
        <item m="1" x="5827"/>
        <item x="1052"/>
        <item m="1" x="6950"/>
        <item m="1" x="5912"/>
        <item m="1" x="6981"/>
        <item m="1" x="4917"/>
        <item m="1" x="3665"/>
        <item m="1" x="1983"/>
        <item m="1" x="3594"/>
        <item m="1" x="5254"/>
        <item m="1" x="3606"/>
        <item m="1" x="5479"/>
        <item m="1" x="6103"/>
        <item x="46"/>
        <item m="1" x="7370"/>
        <item m="1" x="3261"/>
        <item x="18"/>
        <item x="1637"/>
        <item x="348"/>
        <item m="1" x="7191"/>
        <item m="1" x="2875"/>
        <item m="1" x="6810"/>
        <item m="1" x="7670"/>
        <item m="1" x="3367"/>
        <item m="1" x="7400"/>
        <item m="1" x="3938"/>
        <item m="1" x="3218"/>
        <item m="1" x="5884"/>
        <item m="1" x="2050"/>
        <item m="1" x="4490"/>
        <item m="1" x="4795"/>
        <item m="1" x="2881"/>
        <item m="1" x="5421"/>
        <item m="1" x="1957"/>
        <item m="1" x="7505"/>
        <item m="1" x="7459"/>
        <item m="1" x="4538"/>
        <item m="1" x="6968"/>
        <item m="1" x="7752"/>
        <item m="1" x="3011"/>
        <item m="1" x="6780"/>
        <item m="1" x="4349"/>
        <item m="1" x="7059"/>
        <item m="1" x="4338"/>
        <item x="1053"/>
        <item m="1" x="3435"/>
        <item m="1" x="7302"/>
        <item m="1" x="3419"/>
        <item m="1" x="5957"/>
        <item m="1" x="3986"/>
        <item m="1" x="3344"/>
        <item m="1" x="4731"/>
        <item x="1112"/>
        <item m="1" x="4846"/>
        <item m="1" x="4747"/>
        <item x="788"/>
        <item x="1505"/>
        <item m="1" x="5615"/>
        <item m="1" x="4850"/>
        <item m="1" x="6646"/>
        <item m="1" x="5302"/>
        <item m="1" x="6709"/>
        <item m="1" x="4740"/>
        <item x="1139"/>
        <item m="1" x="4213"/>
        <item x="1736"/>
        <item m="1" x="2595"/>
        <item m="1" x="2323"/>
        <item m="1" x="3809"/>
        <item m="1" x="3936"/>
        <item m="1" x="5402"/>
        <item x="1055"/>
        <item m="1" x="6348"/>
        <item x="1093"/>
        <item m="1" x="5638"/>
        <item m="1" x="4567"/>
        <item m="1" x="7352"/>
        <item m="1" x="4742"/>
        <item m="1" x="3356"/>
        <item m="1" x="7511"/>
        <item m="1" x="4004"/>
        <item m="1" x="5893"/>
        <item m="1" x="4331"/>
        <item x="1510"/>
        <item m="1" x="7673"/>
        <item m="1" x="2592"/>
        <item m="1" x="3199"/>
        <item m="1" x="6071"/>
        <item m="1" x="7766"/>
        <item x="1100"/>
        <item x="461"/>
        <item m="1" x="7995"/>
        <item x="1659"/>
        <item m="1" x="6580"/>
        <item m="1" x="5704"/>
        <item m="1" x="7944"/>
        <item m="1" x="5544"/>
        <item m="1" x="7369"/>
        <item m="1" x="2412"/>
        <item m="1" x="7351"/>
        <item m="1" x="2782"/>
        <item m="1" x="7983"/>
        <item x="423"/>
        <item m="1" x="4324"/>
        <item m="1" x="7988"/>
        <item m="1" x="2781"/>
        <item m="1" x="7900"/>
        <item m="1" x="7885"/>
        <item m="1" x="6830"/>
        <item m="1" x="7781"/>
        <item m="1" x="6623"/>
        <item m="1" x="6784"/>
        <item m="1" x="4852"/>
        <item x="1188"/>
        <item m="1" x="6332"/>
        <item m="1" x="6792"/>
        <item m="1" x="5855"/>
        <item m="1" x="5184"/>
        <item m="1" x="7242"/>
        <item m="1" x="5250"/>
        <item m="1" x="5982"/>
        <item m="1" x="5045"/>
        <item m="1" x="5140"/>
        <item m="1" x="6330"/>
        <item m="1" x="4368"/>
        <item m="1" x="5723"/>
        <item m="1" x="6108"/>
        <item m="1" x="6743"/>
        <item m="1" x="5736"/>
        <item m="1" x="2289"/>
        <item m="1" x="7819"/>
        <item m="1" x="3357"/>
        <item m="1" x="7683"/>
        <item m="1" x="6359"/>
        <item m="1" x="6601"/>
        <item m="1" x="7665"/>
        <item m="1" x="6988"/>
        <item m="1" x="4802"/>
        <item m="1" x="7016"/>
        <item m="1" x="3389"/>
        <item m="1" x="3226"/>
        <item m="1" x="4719"/>
        <item m="1" x="7937"/>
        <item m="1" x="3276"/>
        <item m="1" x="6054"/>
        <item x="1567"/>
        <item m="1" x="7651"/>
        <item m="1" x="5135"/>
        <item m="1" x="7359"/>
        <item m="1" x="4009"/>
        <item m="1" x="7902"/>
        <item m="1" x="2205"/>
        <item m="1" x="4575"/>
        <item x="1117"/>
        <item m="1" x="7647"/>
        <item m="1" x="2127"/>
        <item m="1" x="3479"/>
        <item m="1" x="7260"/>
        <item m="1" x="4676"/>
        <item x="329"/>
        <item m="1" x="5303"/>
        <item m="1" x="5040"/>
        <item m="1" x="4235"/>
        <item m="1" x="6720"/>
        <item m="1" x="3900"/>
        <item m="1" x="4323"/>
        <item x="1012"/>
        <item m="1" x="7042"/>
        <item m="1" x="2566"/>
        <item m="1" x="3418"/>
        <item m="1" x="5100"/>
        <item m="1" x="1852"/>
        <item m="1" x="1982"/>
        <item x="838"/>
        <item m="1" x="2324"/>
        <item m="1" x="5891"/>
        <item m="1" x="6278"/>
        <item x="1626"/>
        <item x="212"/>
        <item m="1" x="4557"/>
        <item m="1" x="3406"/>
        <item m="1" x="3034"/>
        <item m="1" x="7643"/>
        <item m="1" x="7402"/>
        <item m="1" x="6282"/>
        <item m="1" x="7190"/>
        <item m="1" x="3722"/>
        <item m="1" x="2622"/>
        <item m="1" x="3937"/>
        <item m="1" x="2344"/>
        <item m="1" x="3935"/>
        <item x="1022"/>
        <item m="1" x="6132"/>
        <item m="1" x="3701"/>
        <item m="1" x="6512"/>
        <item m="1" x="6006"/>
        <item m="1" x="2580"/>
        <item m="1" x="2866"/>
        <item x="311"/>
        <item m="1" x="2419"/>
        <item m="1" x="2564"/>
        <item m="1" x="4594"/>
        <item m="1" x="6468"/>
        <item x="1619"/>
        <item m="1" x="4845"/>
        <item m="1" x="3597"/>
        <item x="1815"/>
        <item m="1" x="5472"/>
        <item m="1" x="7165"/>
        <item m="1" x="5107"/>
        <item m="1" x="3242"/>
        <item x="1718"/>
        <item m="1" x="5432"/>
        <item m="1" x="6721"/>
        <item m="1" x="6329"/>
        <item m="1" x="2645"/>
        <item x="1633"/>
        <item m="1" x="3115"/>
        <item x="79"/>
        <item m="1" x="4287"/>
        <item x="1426"/>
        <item x="1434"/>
        <item m="1" x="5517"/>
        <item m="1" x="6494"/>
        <item m="1" x="4318"/>
        <item m="1" x="4325"/>
        <item m="1" x="3616"/>
        <item m="1" x="5240"/>
        <item m="1" x="7691"/>
        <item m="1" x="6585"/>
        <item m="1" x="7079"/>
        <item m="1" x="4137"/>
        <item m="1" x="5720"/>
        <item m="1" x="6386"/>
        <item m="1" x="2271"/>
        <item m="1" x="7409"/>
        <item m="1" x="6242"/>
        <item x="261"/>
        <item m="1" x="6493"/>
        <item m="1" x="4947"/>
        <item m="1" x="5743"/>
        <item m="1" x="4698"/>
        <item x="1737"/>
        <item m="1" x="6781"/>
        <item m="1" x="5122"/>
        <item m="1" x="7420"/>
        <item m="1" x="6978"/>
        <item m="1" x="2304"/>
        <item m="1" x="5693"/>
        <item m="1" x="5435"/>
        <item m="1" x="7883"/>
        <item m="1" x="7886"/>
        <item m="1" x="7888"/>
        <item x="1175"/>
        <item x="472"/>
        <item m="1" x="5910"/>
        <item m="1" x="7891"/>
        <item m="1" x="7892"/>
        <item m="1" x="4741"/>
        <item m="1" x="7496"/>
        <item m="1" x="2506"/>
        <item m="1" x="7894"/>
        <item m="1" x="7895"/>
        <item m="1" x="3664"/>
        <item m="1" x="3184"/>
        <item m="1" x="6034"/>
        <item m="1" x="2382"/>
        <item m="1" x="7684"/>
        <item m="1" x="7911"/>
        <item m="1" x="5412"/>
        <item m="1" x="6211"/>
        <item m="1" x="7917"/>
        <item m="1" x="7919"/>
        <item m="1" x="2020"/>
        <item m="1" x="7920"/>
        <item m="1" x="4628"/>
        <item m="1" x="6593"/>
        <item m="1" x="6093"/>
        <item m="1" x="7922"/>
        <item m="1" x="7925"/>
        <item m="1" x="6991"/>
        <item m="1" x="4182"/>
        <item x="99"/>
        <item m="1" x="6325"/>
        <item m="1" x="3488"/>
        <item m="1" x="3598"/>
        <item m="1" x="7930"/>
        <item m="1" x="7934"/>
        <item m="1" x="2773"/>
        <item m="1" x="6587"/>
        <item x="1023"/>
        <item m="1" x="3534"/>
        <item m="1" x="7095"/>
        <item m="1" x="7939"/>
        <item m="1" x="5644"/>
        <item m="1" x="7943"/>
        <item m="1" x="7945"/>
        <item m="1" x="4520"/>
        <item m="1" x="7120"/>
        <item m="1" x="7701"/>
        <item m="1" x="3568"/>
        <item m="1" x="7953"/>
        <item m="1" x="7957"/>
        <item m="1" x="7958"/>
        <item m="1" x="6182"/>
        <item m="1" x="7959"/>
        <item m="1" x="3382"/>
        <item x="269"/>
        <item m="1" x="6571"/>
        <item m="1" x="7964"/>
        <item m="1" x="7971"/>
        <item m="1" x="7973"/>
        <item m="1" x="6524"/>
        <item m="1" x="1984"/>
        <item m="1" x="4285"/>
        <item x="153"/>
        <item x="796"/>
        <item m="1" x="7977"/>
        <item m="1" x="2518"/>
        <item x="1169"/>
        <item x="805"/>
        <item m="1" x="4135"/>
        <item m="1" x="5197"/>
        <item m="1" x="7980"/>
        <item m="1" x="2428"/>
        <item x="871"/>
        <item m="1" x="7985"/>
        <item m="1" x="7986"/>
        <item m="1" x="7987"/>
        <item m="1" x="7019"/>
        <item m="1" x="7991"/>
        <item m="1" x="3329"/>
        <item m="1" x="7993"/>
        <item m="1" x="7115"/>
        <item m="1" x="7996"/>
        <item m="1" x="5889"/>
        <item m="1" x="7997"/>
        <item x="1474"/>
        <item x="1138"/>
        <item m="1" x="7876"/>
        <item m="1" x="7498"/>
        <item m="1" x="6619"/>
        <item m="1" x="5603"/>
        <item m="1" x="2810"/>
        <item m="1" x="7422"/>
        <item m="1" x="3338"/>
        <item x="666"/>
        <item m="1" x="7823"/>
        <item x="126"/>
        <item x="1144"/>
        <item x="61"/>
        <item m="1" x="4345"/>
        <item m="1" x="7301"/>
        <item m="1" x="7116"/>
        <item m="1" x="2091"/>
        <item m="1" x="5563"/>
        <item m="1" x="4219"/>
        <item m="1" x="4745"/>
        <item m="1" x="4972"/>
        <item m="1" x="4932"/>
        <item x="1274"/>
        <item m="1" x="2957"/>
        <item m="1" x="3416"/>
        <item m="1" x="3251"/>
        <item m="1" x="3018"/>
        <item x="1730"/>
        <item m="1" x="2350"/>
        <item m="1" x="2379"/>
        <item x="661"/>
        <item m="1" x="5499"/>
        <item m="1" x="6321"/>
        <item m="1" x="5713"/>
        <item m="1" x="7663"/>
        <item m="1" x="6446"/>
        <item m="1" x="7557"/>
        <item m="1" x="6693"/>
        <item m="1" x="6104"/>
        <item m="1" x="6500"/>
        <item x="969"/>
        <item m="1" x="5742"/>
        <item m="1" x="6251"/>
        <item m="1" x="4333"/>
        <item m="1" x="5819"/>
        <item x="803"/>
        <item m="1" x="7464"/>
        <item m="1" x="7153"/>
        <item m="1" x="7853"/>
        <item m="1" x="6473"/>
        <item x="1597"/>
        <item m="1" x="2257"/>
        <item m="1" x="5170"/>
        <item m="1" x="7966"/>
        <item m="1" x="3215"/>
        <item m="1" x="4082"/>
        <item m="1" x="6309"/>
        <item m="1" x="5419"/>
        <item m="1" x="5747"/>
        <item m="1" x="7773"/>
        <item m="1" x="7424"/>
        <item m="1" x="7879"/>
        <item m="1" x="7881"/>
        <item m="1" x="7842"/>
        <item m="1" x="3723"/>
        <item m="1" x="7896"/>
        <item m="1" x="7897"/>
        <item m="1" x="7901"/>
        <item m="1" x="7904"/>
        <item m="1" x="7910"/>
        <item m="1" x="7914"/>
        <item m="1" x="2472"/>
        <item m="1" x="7918"/>
        <item m="1" x="7660"/>
        <item m="1" x="7923"/>
        <item m="1" x="7924"/>
        <item m="1" x="7926"/>
        <item m="1" x="7931"/>
        <item m="1" x="7935"/>
        <item m="1" x="7942"/>
        <item m="1" x="6379"/>
        <item m="1" x="4054"/>
        <item m="1" x="7949"/>
        <item m="1" x="7950"/>
        <item m="1" x="7955"/>
        <item m="1" x="7231"/>
        <item m="1" x="7418"/>
        <item m="1" x="5519"/>
        <item m="1" x="7981"/>
        <item m="1" x="5514"/>
        <item m="1" x="4329"/>
        <item m="1" x="4123"/>
        <item m="1" x="4921"/>
        <item m="1" x="6094"/>
        <item m="1" x="4457"/>
        <item m="1" x="5200"/>
        <item m="1" x="2845"/>
        <item m="1" x="5258"/>
        <item x="1189"/>
        <item m="1" x="7656"/>
        <item m="1" x="5921"/>
        <item m="1" x="6151"/>
        <item m="1" x="6118"/>
        <item x="464"/>
        <item m="1" x="7726"/>
        <item m="1" x="3330"/>
        <item m="1" x="5951"/>
        <item m="1" x="3459"/>
        <item m="1" x="6351"/>
        <item m="1" x="7584"/>
        <item m="1" x="4437"/>
        <item m="1" x="5539"/>
        <item m="1" x="5969"/>
        <item m="1" x="7471"/>
        <item m="1" x="6358"/>
        <item x="993"/>
        <item m="1" x="3411"/>
        <item m="1" x="7569"/>
        <item x="858"/>
        <item m="1" x="6730"/>
        <item m="1" x="7388"/>
        <item m="1" x="4629"/>
        <item m="1" x="7638"/>
        <item x="103"/>
        <item m="1" x="7858"/>
        <item m="1" x="7639"/>
        <item m="1" x="2302"/>
        <item m="1" x="7859"/>
        <item m="1" x="7860"/>
        <item m="1" x="5133"/>
        <item m="1" x="6057"/>
        <item m="1" x="7641"/>
        <item m="1" x="7861"/>
        <item m="1" x="7149"/>
        <item x="567"/>
        <item m="1" x="7863"/>
        <item m="1" x="7864"/>
        <item m="1" x="7645"/>
        <item m="1" x="6805"/>
        <item m="1" x="2204"/>
        <item x="375"/>
        <item m="1" x="3041"/>
        <item m="1" x="7594"/>
        <item m="1" x="7657"/>
        <item m="1" x="7659"/>
        <item m="1" x="4607"/>
        <item m="1" x="3731"/>
        <item x="1629"/>
        <item m="1" x="7662"/>
        <item m="1" x="7664"/>
        <item m="1" x="3730"/>
        <item m="1" x="6064"/>
        <item m="1" x="3249"/>
        <item m="1" x="7667"/>
        <item m="1" x="3010"/>
        <item m="1" x="1847"/>
        <item m="1" x="7671"/>
        <item m="1" x="6610"/>
        <item m="1" x="7866"/>
        <item m="1" x="6588"/>
        <item x="1536"/>
        <item m="1" x="6014"/>
        <item m="1" x="7136"/>
        <item m="1" x="7676"/>
        <item m="1" x="7677"/>
        <item m="1" x="7679"/>
        <item m="1" x="6986"/>
        <item x="901"/>
        <item x="189"/>
        <item m="1" x="7681"/>
        <item m="1" x="4679"/>
        <item m="1" x="6684"/>
        <item m="1" x="7686"/>
        <item m="1" x="7690"/>
        <item m="1" x="7867"/>
        <item m="1" x="7692"/>
        <item m="1" x="2069"/>
        <item m="1" x="7699"/>
        <item m="1" x="4504"/>
        <item m="1" x="7702"/>
        <item m="1" x="7257"/>
        <item m="1" x="7705"/>
        <item x="989"/>
        <item m="1" x="7706"/>
        <item m="1" x="7617"/>
        <item m="1" x="1937"/>
        <item m="1" x="3964"/>
        <item m="1" x="3841"/>
        <item m="1" x="6274"/>
        <item m="1" x="7869"/>
        <item m="1" x="7716"/>
        <item x="545"/>
        <item m="1" x="7320"/>
        <item m="1" x="2821"/>
        <item m="1" x="2848"/>
        <item m="1" x="7719"/>
        <item x="581"/>
        <item m="1" x="7870"/>
        <item m="1" x="3556"/>
        <item m="1" x="7723"/>
        <item m="1" x="3660"/>
        <item m="1" x="7727"/>
        <item m="1" x="7728"/>
        <item m="1" x="5431"/>
        <item m="1" x="2679"/>
        <item m="1" x="7733"/>
        <item m="1" x="7735"/>
        <item m="1" x="7323"/>
        <item m="1" x="6097"/>
        <item m="1" x="4806"/>
        <item m="1" x="7063"/>
        <item x="1632"/>
        <item m="1" x="2600"/>
        <item m="1" x="2735"/>
        <item m="1" x="7741"/>
        <item m="1" x="2126"/>
        <item m="1" x="3030"/>
        <item m="1" x="7874"/>
        <item m="1" x="7854"/>
        <item m="1" x="7875"/>
        <item m="1" x="6961"/>
        <item m="1" x="3573"/>
        <item m="1" x="7497"/>
        <item m="1" x="3821"/>
        <item m="1" x="7745"/>
        <item m="1" x="7747"/>
        <item m="1" x="7499"/>
        <item m="1" x="6508"/>
        <item m="1" x="7286"/>
        <item m="1" x="7470"/>
        <item m="1" x="3828"/>
        <item x="1127"/>
        <item x="1155"/>
        <item m="1" x="7753"/>
        <item m="1" x="7754"/>
        <item m="1" x="2667"/>
        <item m="1" x="6013"/>
        <item m="1" x="7758"/>
        <item m="1" x="7877"/>
        <item m="1" x="7759"/>
        <item m="1" x="7760"/>
        <item m="1" x="6662"/>
        <item m="1" x="5534"/>
        <item m="1" x="4428"/>
        <item m="1" x="7770"/>
        <item m="1" x="6125"/>
        <item x="617"/>
        <item m="1" x="3602"/>
        <item m="1" x="5030"/>
        <item m="1" x="7775"/>
        <item m="1" x="5756"/>
        <item m="1" x="7255"/>
        <item m="1" x="7777"/>
        <item m="1" x="7778"/>
        <item m="1" x="7878"/>
        <item m="1" x="6703"/>
        <item m="1" x="7779"/>
        <item m="1" x="3142"/>
        <item m="1" x="7857"/>
        <item m="1" x="4268"/>
        <item m="1" x="7336"/>
        <item m="1" x="6853"/>
        <item m="1" x="5871"/>
        <item m="1" x="4865"/>
        <item m="1" x="6496"/>
        <item m="1" x="7788"/>
        <item m="1" x="2261"/>
        <item m="1" x="4912"/>
        <item m="1" x="3654"/>
        <item m="1" x="7790"/>
        <item m="1" x="4040"/>
        <item m="1" x="7793"/>
        <item m="1" x="7492"/>
        <item m="1" x="7795"/>
        <item m="1" x="6661"/>
        <item m="1" x="7796"/>
        <item m="1" x="7797"/>
        <item m="1" x="7798"/>
        <item m="1" x="4362"/>
        <item m="1" x="3280"/>
        <item m="1" x="7800"/>
        <item m="1" x="7801"/>
        <item m="1" x="7802"/>
        <item m="1" x="5147"/>
        <item m="1" x="7804"/>
        <item m="1" x="7805"/>
        <item m="1" x="7806"/>
        <item m="1" x="5060"/>
        <item m="1" x="3308"/>
        <item m="1" x="3185"/>
        <item m="1" x="7807"/>
        <item m="1" x="7221"/>
        <item x="1793"/>
        <item m="1" x="7809"/>
        <item m="1" x="7811"/>
        <item m="1" x="7813"/>
        <item m="1" x="2317"/>
        <item m="1" x="7815"/>
        <item m="1" x="7227"/>
        <item m="1" x="7816"/>
        <item m="1" x="7817"/>
        <item m="1" x="7818"/>
        <item m="1" x="5199"/>
        <item m="1" x="7820"/>
        <item m="1" x="7825"/>
        <item m="1" x="7827"/>
        <item m="1" x="7491"/>
        <item x="1729"/>
        <item m="1" x="5817"/>
        <item m="1" x="7829"/>
        <item m="1" x="7831"/>
        <item m="1" x="3152"/>
        <item m="1" x="1930"/>
        <item m="1" x="6385"/>
        <item m="1" x="6846"/>
        <item m="1" x="5396"/>
        <item m="1" x="7737"/>
        <item m="1" x="3313"/>
        <item m="1" x="7097"/>
        <item m="1" x="7832"/>
        <item m="1" x="7833"/>
        <item m="1" x="2890"/>
        <item m="1" x="7834"/>
        <item m="1" x="7835"/>
        <item m="1" x="7836"/>
        <item m="1" x="7266"/>
        <item x="734"/>
        <item m="1" x="7839"/>
        <item m="1" x="3291"/>
        <item m="1" x="7843"/>
        <item m="1" x="7844"/>
        <item m="1" x="6476"/>
        <item m="1" x="6620"/>
        <item x="314"/>
        <item m="1" x="7650"/>
        <item m="1" x="5475"/>
        <item m="1" x="3716"/>
        <item m="1" x="6455"/>
        <item x="544"/>
        <item x="202"/>
        <item m="1" x="2451"/>
        <item m="1" x="6417"/>
        <item m="1" x="7824"/>
        <item m="1" x="3246"/>
        <item x="1775"/>
        <item m="1" x="6741"/>
        <item m="1" x="2806"/>
        <item m="1" x="7847"/>
        <item m="1" x="7849"/>
        <item m="1" x="7850"/>
        <item m="1" x="6472"/>
        <item m="1" x="2276"/>
        <item m="1" x="6098"/>
        <item m="1" x="7337"/>
        <item m="1" x="7021"/>
        <item m="1" x="3680"/>
        <item m="1" x="7339"/>
        <item m="1" x="2307"/>
        <item m="1" x="7343"/>
        <item m="1" x="5695"/>
        <item m="1" x="7346"/>
        <item m="1" x="4892"/>
        <item m="1" x="5243"/>
        <item m="1" x="4659"/>
        <item m="1" x="7348"/>
        <item m="1" x="7349"/>
        <item m="1" x="6577"/>
        <item m="1" x="7353"/>
        <item m="1" x="4434"/>
        <item x="154"/>
        <item m="1" x="7358"/>
        <item m="1" x="3141"/>
        <item x="1180"/>
        <item m="1" x="7590"/>
        <item m="1" x="7001"/>
        <item m="1" x="7363"/>
        <item m="1" x="7364"/>
        <item m="1" x="7365"/>
        <item m="1" x="5469"/>
        <item m="1" x="7372"/>
        <item m="1" x="6804"/>
        <item m="1" x="7373"/>
        <item m="1" x="7374"/>
        <item m="1" x="7376"/>
        <item m="1" x="2316"/>
        <item m="1" x="7377"/>
        <item m="1" x="5426"/>
        <item x="1482"/>
        <item m="1" x="7592"/>
        <item m="1" x="7005"/>
        <item m="1" x="6073"/>
        <item m="1" x="7381"/>
        <item m="1" x="7611"/>
        <item x="806"/>
        <item m="1" x="6055"/>
        <item m="1" x="5709"/>
        <item m="1" x="4962"/>
        <item m="1" x="4568"/>
        <item m="1" x="7389"/>
        <item m="1" x="7612"/>
        <item m="1" x="6583"/>
        <item m="1" x="4583"/>
        <item x="1182"/>
        <item x="64"/>
        <item m="1" x="5455"/>
        <item m="1" x="5474"/>
        <item m="1" x="6214"/>
        <item m="1" x="7613"/>
        <item m="1" x="3734"/>
        <item m="1" x="7394"/>
        <item m="1" x="7044"/>
        <item m="1" x="7395"/>
        <item m="1" x="7396"/>
        <item m="1" x="3932"/>
        <item m="1" x="7398"/>
        <item m="1" x="7413"/>
        <item m="1" x="7595"/>
        <item m="1" x="7423"/>
        <item m="1" x="5830"/>
        <item m="1" x="7428"/>
        <item m="1" x="5653"/>
        <item m="1" x="1851"/>
        <item m="1" x="6448"/>
        <item m="1" x="7435"/>
        <item m="1" x="7437"/>
        <item x="91"/>
        <item m="1" x="7599"/>
        <item m="1" x="7443"/>
        <item m="1" x="2197"/>
        <item m="1" x="7625"/>
        <item m="1" x="7626"/>
        <item x="770"/>
        <item x="1805"/>
        <item m="1" x="1913"/>
        <item m="1" x="7447"/>
        <item m="1" x="7450"/>
        <item m="1" x="7451"/>
        <item x="1587"/>
        <item m="1" x="4404"/>
        <item m="1" x="6591"/>
        <item m="1" x="7104"/>
        <item m="1" x="7455"/>
        <item x="35"/>
        <item m="1" x="2562"/>
        <item m="1" x="2090"/>
        <item m="1" x="5679"/>
        <item m="1" x="2180"/>
        <item m="1" x="3510"/>
        <item m="1" x="7151"/>
        <item m="1" x="5560"/>
        <item m="1" x="7119"/>
        <item m="1" x="6731"/>
        <item m="1" x="2843"/>
        <item x="1487"/>
        <item x="762"/>
        <item m="1" x="6159"/>
        <item m="1" x="3390"/>
        <item x="1148"/>
        <item m="1" x="2861"/>
        <item m="1" x="7475"/>
        <item m="1" x="3470"/>
        <item x="896"/>
        <item m="1" x="4964"/>
        <item m="1" x="7477"/>
        <item m="1" x="7478"/>
        <item m="1" x="7479"/>
        <item m="1" x="7480"/>
        <item m="1" x="7481"/>
        <item m="1" x="4220"/>
        <item m="1" x="3590"/>
        <item x="1529"/>
        <item m="1" x="2097"/>
        <item m="1" x="2939"/>
        <item m="1" x="3123"/>
        <item m="1" x="2191"/>
        <item m="1" x="7488"/>
        <item x="728"/>
        <item m="1" x="7321"/>
        <item m="1" x="7493"/>
        <item m="1" x="7495"/>
        <item m="1" x="6174"/>
        <item m="1" x="5549"/>
        <item m="1" x="3047"/>
        <item m="1" x="7500"/>
        <item m="1" x="7501"/>
        <item m="1" x="7502"/>
        <item x="759"/>
        <item x="516"/>
        <item m="1" x="7503"/>
        <item m="1" x="5731"/>
        <item m="1" x="7284"/>
        <item m="1" x="4774"/>
        <item m="1" x="4028"/>
        <item m="1" x="3832"/>
        <item m="1" x="6807"/>
        <item m="1" x="5088"/>
        <item x="474"/>
        <item m="1" x="7508"/>
        <item m="1" x="4302"/>
        <item m="1" x="4776"/>
        <item m="1" x="4321"/>
        <item m="1" x="7514"/>
        <item m="1" x="6733"/>
        <item m="1" x="4121"/>
        <item m="1" x="7515"/>
        <item x="372"/>
        <item m="1" x="7518"/>
        <item m="1" x="6686"/>
        <item m="1" x="7519"/>
        <item m="1" x="7520"/>
        <item m="1" x="5825"/>
        <item m="1" x="7521"/>
        <item m="1" x="7522"/>
        <item m="1" x="7524"/>
        <item x="1546"/>
        <item m="1" x="7527"/>
        <item m="1" x="6707"/>
        <item m="1" x="7530"/>
        <item m="1" x="7531"/>
        <item m="1" x="7532"/>
        <item m="1" x="5165"/>
        <item m="1" x="6241"/>
        <item x="947"/>
        <item m="1" x="5853"/>
        <item x="1409"/>
        <item m="1" x="5955"/>
        <item m="1" x="5964"/>
        <item x="1834"/>
        <item m="1" x="7533"/>
        <item m="1" x="7534"/>
        <item m="1" x="7535"/>
        <item m="1" x="7537"/>
        <item m="1" x="7538"/>
        <item m="1" x="7539"/>
        <item x="65"/>
        <item m="1" x="7542"/>
        <item m="1" x="4697"/>
        <item m="1" x="7125"/>
        <item m="1" x="7547"/>
        <item m="1" x="7548"/>
        <item m="1" x="2720"/>
        <item m="1" x="7549"/>
        <item m="1" x="5663"/>
        <item m="1" x="7550"/>
        <item m="1" x="6040"/>
        <item m="1" x="2250"/>
        <item m="1" x="7340"/>
        <item m="1" x="2266"/>
        <item x="276"/>
        <item m="1" x="7368"/>
        <item m="1" x="2456"/>
        <item m="1" x="7383"/>
        <item m="1" x="7385"/>
        <item m="1" x="7593"/>
        <item m="1" x="2227"/>
        <item x="470"/>
        <item m="1" x="7596"/>
        <item x="1336"/>
        <item m="1" x="3293"/>
        <item m="1" x="2774"/>
        <item m="1" x="7551"/>
        <item m="1" x="7552"/>
        <item m="1" x="7553"/>
        <item m="1" x="5300"/>
        <item m="1" x="6893"/>
        <item m="1" x="7271"/>
        <item m="1" x="4462"/>
        <item m="1" x="7562"/>
        <item m="1" x="7565"/>
        <item m="1" x="5062"/>
        <item m="1" x="5275"/>
        <item x="929"/>
        <item m="1" x="7566"/>
        <item m="1" x="5063"/>
        <item m="1" x="7567"/>
        <item m="1" x="4634"/>
        <item m="1" x="7345"/>
        <item m="1" x="7384"/>
        <item m="1" x="7387"/>
        <item m="1" x="7401"/>
        <item m="1" x="7403"/>
        <item m="1" x="7406"/>
        <item m="1" x="7417"/>
        <item x="1257"/>
        <item m="1" x="6755"/>
        <item m="1" x="7431"/>
        <item m="1" x="4868"/>
        <item m="1" x="6439"/>
        <item m="1" x="7516"/>
        <item m="1" x="6123"/>
        <item m="1" x="4014"/>
        <item m="1" x="4034"/>
        <item m="1" x="4239"/>
        <item m="1" x="3309"/>
        <item m="1" x="7568"/>
        <item m="1" x="3314"/>
        <item m="1" x="7573"/>
        <item m="1" x="2815"/>
        <item m="1" x="3101"/>
        <item m="1" x="7574"/>
        <item m="1" x="7577"/>
        <item m="1" x="7578"/>
        <item m="1" x="3454"/>
        <item m="1" x="3114"/>
        <item m="1" x="7582"/>
        <item m="1" x="5403"/>
        <item x="244"/>
        <item m="1" x="7583"/>
        <item m="1" x="7585"/>
        <item m="1" x="6604"/>
        <item m="1" x="7587"/>
        <item m="1" x="4450"/>
        <item m="1" x="7588"/>
        <item m="1" x="5850"/>
        <item x="1528"/>
        <item x="246"/>
        <item m="1" x="5466"/>
        <item m="1" x="3478"/>
        <item m="1" x="7023"/>
        <item m="1" x="5394"/>
        <item x="289"/>
        <item m="1" x="6979"/>
        <item m="1" x="6982"/>
        <item m="1" x="4230"/>
        <item m="1" x="6983"/>
        <item m="1" x="3710"/>
        <item m="1" x="2780"/>
        <item m="1" x="6984"/>
        <item m="1" x="6985"/>
        <item m="1" x="6987"/>
        <item m="1" x="4666"/>
        <item m="1" x="4904"/>
        <item x="906"/>
        <item m="1" x="2149"/>
        <item m="1" x="5671"/>
        <item m="1" x="4439"/>
        <item x="236"/>
        <item m="1" x="6994"/>
        <item m="1" x="6995"/>
        <item m="1" x="6598"/>
        <item m="1" x="6996"/>
        <item m="1" x="7002"/>
        <item m="1" x="5417"/>
        <item x="341"/>
        <item m="1" x="3238"/>
        <item m="1" x="7008"/>
        <item m="1" x="7009"/>
        <item m="1" x="6152"/>
        <item m="1" x="1975"/>
        <item m="1" x="4619"/>
        <item m="1" x="5612"/>
        <item m="1" x="7015"/>
        <item m="1" x="7299"/>
        <item m="1" x="5438"/>
        <item m="1" x="7017"/>
        <item m="1" x="2265"/>
        <item m="1" x="3727"/>
        <item m="1" x="7020"/>
        <item m="1" x="3282"/>
        <item m="1" x="3612"/>
        <item m="1" x="3554"/>
        <item x="144"/>
        <item m="1" x="4668"/>
        <item x="1719"/>
        <item m="1" x="3489"/>
        <item m="1" x="7030"/>
        <item m="1" x="6642"/>
        <item m="1" x="7034"/>
        <item m="1" x="7035"/>
        <item x="830"/>
        <item m="1" x="7043"/>
        <item m="1" x="7046"/>
        <item m="1" x="7049"/>
        <item m="1" x="6890"/>
        <item m="1" x="7052"/>
        <item m="1" x="7055"/>
        <item x="1185"/>
        <item m="1" x="7058"/>
        <item m="1" x="6823"/>
        <item m="1" x="2801"/>
        <item m="1" x="7064"/>
        <item m="1" x="7065"/>
        <item m="1" x="6256"/>
        <item m="1" x="7070"/>
        <item m="1" x="2377"/>
        <item x="27"/>
        <item m="1" x="3951"/>
        <item m="1" x="3268"/>
        <item m="1" x="7078"/>
        <item m="1" x="1986"/>
        <item m="1" x="1949"/>
        <item m="1" x="7081"/>
        <item m="1" x="7083"/>
        <item m="1" x="7084"/>
        <item m="1" x="6562"/>
        <item m="1" x="2551"/>
        <item m="1" x="1864"/>
        <item m="1" x="7094"/>
        <item m="1" x="7314"/>
        <item m="1" x="5325"/>
        <item m="1" x="3872"/>
        <item m="1" x="6501"/>
        <item m="1" x="5990"/>
        <item m="1" x="5304"/>
        <item m="1" x="7102"/>
        <item m="1" x="7103"/>
        <item m="1" x="4895"/>
        <item m="1" x="4133"/>
        <item m="1" x="6963"/>
        <item m="1" x="6711"/>
        <item m="1" x="6229"/>
        <item m="1" x="2528"/>
        <item x="1731"/>
        <item m="1" x="2353"/>
        <item m="1" x="7111"/>
        <item m="1" x="7113"/>
        <item x="52"/>
        <item m="1" x="7128"/>
        <item m="1" x="6820"/>
        <item m="1" x="7130"/>
        <item m="1" x="7131"/>
        <item m="1" x="7317"/>
        <item m="1" x="6674"/>
        <item m="1" x="1979"/>
        <item m="1" x="5468"/>
        <item m="1" x="1973"/>
        <item m="1" x="2954"/>
        <item m="1" x="6595"/>
        <item m="1" x="6268"/>
        <item m="1" x="5229"/>
        <item m="1" x="6124"/>
        <item m="1" x="2642"/>
        <item m="1" x="7145"/>
        <item m="1" x="7147"/>
        <item m="1" x="7148"/>
        <item m="1" x="4752"/>
        <item m="1" x="7150"/>
        <item m="1" x="7154"/>
        <item m="1" x="3803"/>
        <item m="1" x="7156"/>
        <item m="1" x="6848"/>
        <item m="1" x="7160"/>
        <item m="1" x="7161"/>
        <item m="1" x="5960"/>
        <item m="1" x="5001"/>
        <item m="1" x="7162"/>
        <item m="1" x="2978"/>
        <item m="1" x="7167"/>
        <item m="1" x="7168"/>
        <item m="1" x="3257"/>
        <item m="1" x="2770"/>
        <item m="1" x="5498"/>
        <item m="1" x="7171"/>
        <item m="1" x="6510"/>
        <item m="1" x="7172"/>
        <item m="1" x="7173"/>
        <item m="1" x="7176"/>
        <item m="1" x="5043"/>
        <item m="1" x="7325"/>
        <item m="1" x="4245"/>
        <item m="1" x="5458"/>
        <item m="1" x="7182"/>
        <item m="1" x="4650"/>
        <item m="1" x="5071"/>
        <item m="1" x="5183"/>
        <item m="1" x="3458"/>
        <item m="1" x="7184"/>
        <item m="1" x="5512"/>
        <item m="1" x="7186"/>
        <item x="902"/>
        <item m="1" x="7187"/>
        <item m="1" x="7188"/>
        <item m="1" x="7189"/>
        <item m="1" x="3757"/>
        <item m="1" x="6822"/>
        <item m="1" x="7197"/>
        <item m="1" x="7330"/>
        <item m="1" x="7124"/>
        <item m="1" x="7198"/>
        <item m="1" x="7200"/>
        <item m="1" x="5789"/>
        <item m="1" x="7331"/>
        <item m="1" x="5821"/>
        <item m="1" x="3968"/>
        <item m="1" x="7201"/>
        <item m="1" x="7202"/>
        <item m="1" x="7203"/>
        <item m="1" x="7204"/>
        <item m="1" x="7205"/>
        <item m="1" x="7206"/>
        <item m="1" x="6892"/>
        <item m="1" x="7208"/>
        <item m="1" x="6384"/>
        <item m="1" x="7209"/>
        <item m="1" x="6837"/>
        <item m="1" x="3161"/>
        <item m="1" x="7214"/>
        <item m="1" x="3307"/>
        <item m="1" x="4150"/>
        <item m="1" x="4380"/>
        <item m="1" x="3179"/>
        <item m="1" x="6469"/>
        <item m="1" x="4151"/>
        <item m="1" x="7219"/>
        <item x="1589"/>
        <item m="1" x="7334"/>
        <item m="1" x="5281"/>
        <item m="1" x="6480"/>
        <item m="1" x="6483"/>
        <item m="1" x="7335"/>
        <item m="1" x="7225"/>
        <item m="1" x="3211"/>
        <item m="1" x="2274"/>
        <item m="1" x="6857"/>
        <item m="1" x="7228"/>
        <item m="1" x="5970"/>
        <item m="1" x="5525"/>
        <item m="1" x="7233"/>
        <item m="1" x="7237"/>
        <item m="1" x="7239"/>
        <item m="1" x="7241"/>
        <item m="1" x="7244"/>
        <item m="1" x="7251"/>
        <item m="1" x="4046"/>
        <item m="1" x="7258"/>
        <item m="1" x="7259"/>
        <item m="1" x="3431"/>
        <item m="1" x="5958"/>
        <item m="1" x="6997"/>
        <item x="294"/>
        <item m="1" x="7003"/>
        <item m="1" x="6382"/>
        <item m="1" x="7018"/>
        <item m="1" x="7029"/>
        <item m="1" x="7032"/>
        <item m="1" x="7038"/>
        <item m="1" x="7039"/>
        <item x="1572"/>
        <item x="230"/>
        <item m="1" x="3674"/>
        <item m="1" x="5203"/>
        <item m="1" x="7051"/>
        <item m="1" x="3159"/>
        <item m="1" x="4677"/>
        <item m="1" x="7123"/>
        <item m="1" x="7126"/>
        <item m="1" x="3990"/>
        <item m="1" x="7155"/>
        <item m="1" x="6114"/>
        <item m="1" x="3119"/>
        <item m="1" x="7196"/>
        <item m="1" x="6738"/>
        <item x="1761"/>
        <item m="1" x="7218"/>
        <item x="1601"/>
        <item m="1" x="7223"/>
        <item m="1" x="7234"/>
        <item m="1" x="4588"/>
        <item x="1506"/>
        <item m="1" x="7252"/>
        <item m="1" x="6749"/>
        <item m="1" x="6286"/>
        <item m="1" x="7261"/>
        <item m="1" x="3272"/>
        <item m="1" x="5685"/>
        <item m="1" x="7264"/>
        <item m="1" x="7265"/>
        <item m="1" x="7268"/>
        <item m="1" x="7269"/>
        <item m="1" x="5766"/>
        <item m="1" x="7270"/>
        <item m="1" x="7272"/>
        <item m="1" x="7273"/>
        <item m="1" x="7274"/>
        <item m="1" x="7275"/>
        <item m="1" x="7276"/>
        <item m="1" x="6398"/>
        <item m="1" x="3445"/>
        <item m="1" x="7277"/>
        <item m="1" x="7278"/>
        <item m="1" x="3917"/>
        <item m="1" x="7279"/>
        <item m="1" x="3190"/>
        <item m="1" x="7281"/>
        <item m="1" x="7283"/>
        <item m="1" x="5862"/>
        <item m="1" x="7285"/>
        <item m="1" x="5480"/>
        <item m="1" x="7287"/>
        <item m="1" x="5188"/>
        <item m="1" x="5545"/>
        <item m="1" x="7289"/>
        <item m="1" x="5740"/>
        <item m="1" x="2320"/>
        <item m="1" x="7292"/>
        <item m="1" x="5068"/>
        <item m="1" x="6445"/>
        <item m="1" x="3717"/>
        <item m="1" x="6578"/>
        <item m="1" x="2885"/>
        <item m="1" x="4348"/>
        <item m="1" x="5541"/>
        <item m="1" x="6584"/>
        <item m="1" x="3120"/>
        <item m="1" x="3651"/>
        <item m="1" x="3462"/>
        <item m="1" x="5936"/>
        <item m="1" x="5547"/>
        <item x="1321"/>
        <item m="1" x="2240"/>
        <item m="1" x="6594"/>
        <item m="1" x="6599"/>
        <item m="1" x="2449"/>
        <item m="1" x="5626"/>
        <item x="1468"/>
        <item m="1" x="5984"/>
        <item m="1" x="6609"/>
        <item m="1" x="4814"/>
        <item m="1" x="2131"/>
        <item m="1" x="6076"/>
        <item m="1" x="6612"/>
        <item m="1" x="6617"/>
        <item m="1" x="6618"/>
        <item m="1" x="1860"/>
        <item m="1" x="2115"/>
        <item m="1" x="5425"/>
        <item x="1532"/>
        <item m="1" x="2145"/>
        <item m="1" x="2318"/>
        <item m="1" x="5543"/>
        <item m="1" x="3720"/>
        <item m="1" x="6628"/>
        <item m="1" x="6128"/>
        <item m="1" x="6631"/>
        <item x="667"/>
        <item m="1" x="6632"/>
        <item m="1" x="5527"/>
        <item m="1" x="6636"/>
        <item m="1" x="6637"/>
        <item m="1" x="6933"/>
        <item m="1" x="5562"/>
        <item m="1" x="6644"/>
        <item m="1" x="6648"/>
        <item m="1" x="3876"/>
        <item m="1" x="6652"/>
        <item m="1" x="6653"/>
        <item m="1" x="3544"/>
        <item m="1" x="6936"/>
        <item m="1" x="3525"/>
        <item x="1342"/>
        <item m="1" x="6322"/>
        <item m="1" x="6664"/>
        <item m="1" x="6940"/>
        <item m="1" x="3881"/>
        <item x="1514"/>
        <item m="1" x="5823"/>
        <item m="1" x="6942"/>
        <item m="1" x="6943"/>
        <item m="1" x="6678"/>
        <item m="1" x="1896"/>
        <item m="1" x="1915"/>
        <item m="1" x="2521"/>
        <item m="1" x="6228"/>
        <item x="357"/>
        <item m="1" x="2559"/>
        <item m="1" x="3089"/>
        <item m="1" x="6153"/>
        <item m="1" x="6193"/>
        <item m="1" x="4527"/>
        <item m="1" x="6951"/>
        <item m="1" x="4737"/>
        <item m="1" x="1893"/>
        <item m="1" x="3911"/>
        <item x="700"/>
        <item m="1" x="6714"/>
        <item m="1" x="6281"/>
        <item m="1" x="6715"/>
        <item m="1" x="6716"/>
        <item m="1" x="6718"/>
        <item m="1" x="6320"/>
        <item m="1" x="6724"/>
        <item x="1010"/>
        <item m="1" x="6726"/>
        <item m="1" x="5461"/>
        <item m="1" x="5888"/>
        <item x="725"/>
        <item m="1" x="5094"/>
        <item m="1" x="6735"/>
        <item m="1" x="6960"/>
        <item m="1" x="4498"/>
        <item m="1" x="6962"/>
        <item m="1" x="6740"/>
        <item m="1" x="6967"/>
        <item m="1" x="2458"/>
        <item m="1" x="5190"/>
        <item m="1" x="6746"/>
        <item m="1" x="6748"/>
        <item m="1" x="6750"/>
        <item x="898"/>
        <item m="1" x="6751"/>
        <item m="1" x="6970"/>
        <item m="1" x="5486"/>
        <item m="1" x="6752"/>
        <item m="1" x="6971"/>
        <item m="1" x="4653"/>
        <item x="98"/>
        <item m="1" x="4160"/>
        <item m="1" x="6768"/>
        <item m="1" x="6771"/>
        <item m="1" x="4722"/>
        <item m="1" x="6773"/>
        <item x="1697"/>
        <item m="1" x="6230"/>
        <item m="1" x="2088"/>
        <item m="1" x="2349"/>
        <item m="1" x="6782"/>
        <item m="1" x="6783"/>
        <item m="1" x="4165"/>
        <item m="1" x="5033"/>
        <item m="1" x="2596"/>
        <item m="1" x="6787"/>
        <item m="1" x="6788"/>
        <item m="1" x="6327"/>
        <item m="1" x="6789"/>
        <item m="1" x="5262"/>
        <item m="1" x="6791"/>
        <item m="1" x="5763"/>
        <item x="1345"/>
        <item m="1" x="5125"/>
        <item x="318"/>
        <item m="1" x="5080"/>
        <item m="1" x="5082"/>
        <item m="1" x="4696"/>
        <item m="1" x="5191"/>
        <item m="1" x="3815"/>
        <item x="1311"/>
        <item m="1" x="6811"/>
        <item m="1" x="3622"/>
        <item m="1" x="6814"/>
        <item m="1" x="4339"/>
        <item m="1" x="5816"/>
        <item m="1" x="6818"/>
        <item m="1" x="6824"/>
        <item m="1" x="6825"/>
        <item m="1" x="6826"/>
        <item m="1" x="6007"/>
        <item m="1" x="6326"/>
        <item x="1519"/>
        <item m="1" x="6829"/>
        <item m="1" x="4899"/>
        <item m="1" x="6831"/>
        <item m="1" x="6834"/>
        <item m="1" x="5567"/>
        <item m="1" x="6836"/>
        <item m="1" x="6838"/>
        <item m="1" x="5558"/>
        <item m="1" x="2199"/>
        <item m="1" x="6843"/>
        <item m="1" x="6844"/>
        <item m="1" x="6845"/>
        <item m="1" x="6847"/>
        <item m="1" x="6850"/>
        <item m="1" x="2423"/>
        <item m="1" x="4430"/>
        <item m="1" x="6854"/>
        <item m="1" x="6860"/>
        <item m="1" x="6862"/>
        <item m="1" x="6284"/>
        <item m="1" x="1867"/>
        <item m="1" x="6866"/>
        <item m="1" x="2154"/>
        <item m="1" x="5654"/>
        <item x="1699"/>
        <item m="1" x="6868"/>
        <item m="1" x="6869"/>
        <item m="1" x="6870"/>
        <item m="1" x="6873"/>
        <item m="1" x="6878"/>
        <item m="1" x="6883"/>
        <item m="1" x="6884"/>
        <item m="1" x="3646"/>
        <item m="1" x="6886"/>
        <item m="1" x="6887"/>
        <item m="1" x="3324"/>
        <item m="1" x="5467"/>
        <item m="1" x="2877"/>
        <item m="1" x="6603"/>
        <item m="1" x="6616"/>
        <item m="1" x="6621"/>
        <item m="1" x="6622"/>
        <item m="1" x="6624"/>
        <item m="1" x="4665"/>
        <item m="1" x="6626"/>
        <item m="1" x="6635"/>
        <item m="1" x="6639"/>
        <item m="1" x="6640"/>
        <item m="1" x="6333"/>
        <item m="1" x="6650"/>
        <item m="1" x="2104"/>
        <item m="1" x="6657"/>
        <item m="1" x="6670"/>
        <item x="240"/>
        <item m="1" x="4577"/>
        <item m="1" x="2363"/>
        <item m="1" x="6732"/>
        <item m="1" x="6835"/>
        <item x="1558"/>
        <item x="1563"/>
        <item x="1583"/>
        <item m="1" x="6864"/>
        <item m="1" x="5218"/>
        <item x="1147"/>
        <item m="1" x="6875"/>
        <item m="1" x="3256"/>
        <item m="1" x="6880"/>
        <item m="1" x="6882"/>
        <item m="1" x="2388"/>
        <item m="1" x="6889"/>
        <item m="1" x="6891"/>
        <item m="1" x="6895"/>
        <item m="1" x="6896"/>
        <item x="3"/>
        <item m="1" x="6897"/>
        <item m="1" x="3299"/>
        <item m="1" x="5447"/>
        <item m="1" x="6900"/>
        <item m="1" x="6465"/>
        <item m="1" x="6901"/>
        <item m="1" x="3444"/>
        <item m="1" x="3194"/>
        <item m="1" x="4410"/>
        <item m="1" x="6910"/>
        <item m="1" x="6912"/>
        <item m="1" x="6913"/>
        <item m="1" x="4289"/>
        <item m="1" x="6914"/>
        <item m="1" x="6916"/>
        <item m="1" x="6920"/>
        <item m="1" x="5573"/>
        <item x="1591"/>
        <item m="1" x="2291"/>
        <item m="1" x="6039"/>
        <item m="1" x="6041"/>
        <item x="1019"/>
        <item m="1" x="3033"/>
        <item m="1" x="6043"/>
        <item m="1" x="2796"/>
        <item m="1" x="6048"/>
        <item x="1294"/>
        <item m="1" x="3476"/>
        <item m="1" x="5159"/>
        <item m="1" x="4750"/>
        <item m="1" x="6062"/>
        <item m="1" x="2188"/>
        <item m="1" x="6065"/>
        <item m="1" x="6069"/>
        <item x="471"/>
        <item m="1" x="6074"/>
        <item m="1" x="6080"/>
        <item m="1" x="2873"/>
        <item m="1" x="3610"/>
        <item m="1" x="6529"/>
        <item m="1" x="4433"/>
        <item m="1" x="6086"/>
        <item x="40"/>
        <item m="1" x="6091"/>
        <item x="156"/>
        <item m="1" x="6095"/>
        <item m="1" x="6096"/>
        <item m="1" x="6099"/>
        <item m="1" x="6101"/>
        <item m="1" x="6102"/>
        <item m="1" x="3148"/>
        <item m="1" x="3714"/>
        <item x="59"/>
        <item m="1" x="6107"/>
        <item m="1" x="4375"/>
        <item m="1" x="2298"/>
        <item m="1" x="6531"/>
        <item m="1" x="6532"/>
        <item m="1" x="6112"/>
        <item m="1" x="6533"/>
        <item m="1" x="6119"/>
        <item m="1" x="6120"/>
        <item m="1" x="4024"/>
        <item m="1" x="6133"/>
        <item m="1" x="5376"/>
        <item m="1" x="6135"/>
        <item m="1" x="6136"/>
        <item m="1" x="6138"/>
        <item m="1" x="4283"/>
        <item x="0"/>
        <item m="1" x="6142"/>
        <item m="1" x="5999"/>
        <item x="1201"/>
        <item x="1437"/>
        <item m="1" x="6167"/>
        <item m="1" x="5966"/>
        <item x="1194"/>
        <item m="1" x="5035"/>
        <item x="574"/>
        <item x="489"/>
        <item m="1" x="2002"/>
        <item m="1" x="6001"/>
        <item m="1" x="6183"/>
        <item x="1259"/>
        <item m="1" x="4832"/>
        <item m="1" x="6205"/>
        <item m="1" x="6207"/>
        <item m="1" x="5662"/>
        <item m="1" x="3608"/>
        <item m="1" x="6550"/>
        <item m="1" x="6551"/>
        <item m="1" x="6217"/>
        <item m="1" x="6219"/>
        <item m="1" x="5711"/>
        <item m="1" x="6222"/>
        <item m="1" x="6223"/>
        <item m="1" x="1981"/>
        <item m="1" x="6232"/>
        <item m="1" x="6234"/>
        <item m="1" x="3503"/>
        <item x="485"/>
        <item m="1" x="4905"/>
        <item m="1" x="6247"/>
        <item m="1" x="3758"/>
        <item m="1" x="4685"/>
        <item m="1" x="6255"/>
        <item m="1" x="3162"/>
        <item m="1" x="6263"/>
        <item m="1" x="3375"/>
        <item m="1" x="6517"/>
        <item m="1" x="6266"/>
        <item m="1" x="3354"/>
        <item m="1" x="2436"/>
        <item m="1" x="6269"/>
        <item m="1" x="6270"/>
        <item m="1" x="6271"/>
        <item m="1" x="3009"/>
        <item m="1" x="6279"/>
        <item m="1" x="6280"/>
        <item m="1" x="4125"/>
        <item x="662"/>
        <item m="1" x="6285"/>
        <item m="1" x="5717"/>
        <item m="1" x="6287"/>
        <item m="1" x="4364"/>
        <item m="1" x="4969"/>
        <item m="1" x="6294"/>
        <item x="306"/>
        <item x="1162"/>
        <item m="1" x="4170"/>
        <item m="1" x="5298"/>
        <item m="1" x="6305"/>
        <item x="1146"/>
        <item m="1" x="6323"/>
        <item m="1" x="6324"/>
        <item m="1" x="4919"/>
        <item m="1" x="6568"/>
        <item m="1" x="6328"/>
        <item m="1" x="6519"/>
        <item m="1" x="6334"/>
        <item m="1" x="5446"/>
        <item m="1" x="6340"/>
        <item m="1" x="5725"/>
        <item m="1" x="6342"/>
        <item m="1" x="6343"/>
        <item m="1" x="6344"/>
        <item m="1" x="6347"/>
        <item m="1" x="2075"/>
        <item m="1" x="5805"/>
        <item m="1" x="4556"/>
        <item m="1" x="6355"/>
        <item x="1845"/>
        <item m="1" x="6360"/>
        <item m="1" x="6363"/>
        <item m="1" x="5113"/>
        <item m="1" x="5223"/>
        <item m="1" x="6367"/>
        <item m="1" x="6369"/>
        <item m="1" x="6372"/>
        <item m="1" x="6373"/>
        <item x="113"/>
        <item m="1" x="6375"/>
        <item m="1" x="6376"/>
        <item m="1" x="6377"/>
        <item m="1" x="6381"/>
        <item m="1" x="2776"/>
        <item m="1" x="6383"/>
        <item m="1" x="6387"/>
        <item m="1" x="6389"/>
        <item m="1" x="6390"/>
        <item m="1" x="6394"/>
        <item m="1" x="6395"/>
        <item m="1" x="6396"/>
        <item m="1" x="6397"/>
        <item m="1" x="5164"/>
        <item m="1" x="6400"/>
        <item x="1802"/>
        <item m="1" x="6408"/>
        <item m="1" x="4995"/>
        <item m="1" x="5533"/>
        <item x="1816"/>
        <item m="1" x="6412"/>
        <item m="1" x="6413"/>
        <item m="1" x="6414"/>
        <item m="1" x="4193"/>
        <item m="1" x="6424"/>
        <item m="1" x="6434"/>
        <item m="1" x="6442"/>
        <item m="1" x="6447"/>
        <item m="1" x="6449"/>
        <item x="800"/>
        <item m="1" x="4735"/>
        <item m="1" x="6046"/>
        <item m="1" x="6110"/>
        <item m="1" x="6116"/>
        <item m="1" x="6130"/>
        <item m="1" x="6137"/>
        <item m="1" x="6140"/>
        <item m="1" x="6160"/>
        <item m="1" x="6168"/>
        <item m="1" x="6026"/>
        <item m="1" x="6243"/>
        <item m="1" x="6244"/>
        <item x="1523"/>
        <item m="1" x="6453"/>
        <item m="1" x="6454"/>
        <item m="1" x="6456"/>
        <item m="1" x="5407"/>
        <item m="1" x="6463"/>
        <item m="1" x="6466"/>
        <item m="1" x="6467"/>
        <item m="1" x="6470"/>
        <item m="1" x="6474"/>
        <item m="1" x="5946"/>
        <item x="1618"/>
        <item m="1" x="6029"/>
        <item m="1" x="6031"/>
        <item m="1" x="6036"/>
        <item m="1" x="6045"/>
        <item m="1" x="6058"/>
        <item m="1" x="3150"/>
        <item m="1" x="6072"/>
        <item m="1" x="2301"/>
        <item m="1" x="2140"/>
        <item m="1" x="6082"/>
        <item x="299"/>
        <item m="1" x="4483"/>
        <item m="1" x="6109"/>
        <item x="1033"/>
        <item m="1" x="6117"/>
        <item m="1" x="5776"/>
        <item m="1" x="6141"/>
        <item m="1" x="6144"/>
        <item m="1" x="6145"/>
        <item m="1" x="6156"/>
        <item x="1639"/>
        <item m="1" x="3342"/>
        <item m="1" x="6411"/>
        <item m="1" x="6415"/>
        <item m="1" x="6425"/>
        <item m="1" x="6426"/>
        <item m="1" x="5177"/>
        <item m="1" x="6431"/>
        <item m="1" x="6433"/>
        <item m="1" x="4777"/>
        <item m="1" x="6438"/>
        <item m="1" x="6441"/>
        <item m="1" x="5257"/>
        <item m="1" x="6457"/>
        <item m="1" x="6459"/>
        <item m="1" x="6471"/>
        <item m="1" x="5285"/>
        <item m="1" x="6490"/>
        <item x="1104"/>
        <item m="1" x="6491"/>
        <item m="1" x="4441"/>
        <item m="1" x="4715"/>
        <item m="1" x="6495"/>
        <item x="1692"/>
        <item m="1" x="2802"/>
        <item m="1" x="5375"/>
        <item m="1" x="5381"/>
        <item m="1" x="5385"/>
        <item m="1" x="5390"/>
        <item m="1" x="5393"/>
        <item m="1" x="3811"/>
        <item m="1" x="5395"/>
        <item x="1171"/>
        <item m="1" x="3339"/>
        <item m="1" x="5400"/>
        <item m="1" x="5401"/>
        <item m="1" x="5404"/>
        <item x="85"/>
        <item x="274"/>
        <item x="707"/>
        <item m="1" x="5414"/>
        <item m="1" x="5416"/>
        <item m="1" x="3826"/>
        <item m="1" x="5422"/>
        <item m="1" x="5423"/>
        <item m="1" x="5427"/>
        <item m="1" x="5428"/>
        <item m="1" x="5433"/>
        <item x="146"/>
        <item m="1" x="5434"/>
        <item m="1" x="4633"/>
        <item x="427"/>
        <item x="51"/>
        <item m="1" x="5441"/>
        <item m="1" x="5449"/>
        <item m="1" x="5451"/>
        <item m="1" x="5153"/>
        <item m="1" x="5459"/>
        <item m="1" x="5463"/>
        <item m="1" x="5464"/>
        <item x="242"/>
        <item m="1" x="4618"/>
        <item m="1" x="5382"/>
        <item x="1525"/>
        <item x="263"/>
        <item m="1" x="5477"/>
        <item m="1" x="5482"/>
        <item x="1196"/>
        <item m="1" x="2565"/>
        <item m="1" x="5488"/>
        <item m="1" x="5492"/>
        <item m="1" x="5493"/>
        <item m="1" x="5494"/>
        <item m="1" x="5495"/>
        <item m="1" x="2486"/>
        <item m="1" x="5505"/>
        <item m="1" x="3642"/>
        <item m="1" x="3284"/>
        <item m="1" x="5508"/>
        <item m="1" x="5510"/>
        <item m="1" x="5513"/>
        <item m="1" x="5515"/>
        <item m="1" x="5516"/>
        <item x="1035"/>
        <item m="1" x="5518"/>
        <item m="1" x="5528"/>
        <item x="829"/>
        <item m="1" x="2216"/>
        <item m="1" x="5548"/>
        <item m="1" x="5551"/>
        <item m="1" x="5554"/>
        <item m="1" x="5556"/>
        <item m="1" x="5559"/>
        <item m="1" x="4127"/>
        <item m="1" x="5988"/>
        <item m="1" x="2206"/>
        <item m="1" x="5571"/>
        <item m="1" x="4021"/>
        <item m="1" x="5580"/>
        <item m="1" x="2799"/>
        <item m="1" x="5583"/>
        <item m="1" x="5585"/>
        <item x="855"/>
        <item m="1" x="5596"/>
        <item m="1" x="3824"/>
        <item x="430"/>
        <item m="1" x="3870"/>
        <item m="1" x="2277"/>
        <item m="1" x="5621"/>
        <item m="1" x="5622"/>
        <item m="1" x="5627"/>
        <item m="1" x="6003"/>
        <item m="1" x="5639"/>
        <item m="1" x="3995"/>
        <item m="1" x="5642"/>
        <item m="1" x="3740"/>
        <item m="1" x="5646"/>
        <item m="1" x="5650"/>
        <item m="1" x="5661"/>
        <item m="1" x="5666"/>
        <item m="1" x="5673"/>
        <item x="1236"/>
        <item x="1254"/>
        <item m="1" x="2817"/>
        <item m="1" x="3538"/>
        <item m="1" x="5697"/>
        <item m="1" x="4120"/>
        <item m="1" x="5714"/>
        <item m="1" x="5715"/>
        <item m="1" x="5716"/>
        <item m="1" x="5718"/>
        <item m="1" x="5729"/>
        <item m="1" x="4276"/>
        <item m="1" x="4713"/>
        <item m="1" x="2777"/>
        <item m="1" x="2589"/>
        <item m="1" x="5745"/>
        <item m="1" x="4207"/>
        <item m="1" x="5751"/>
        <item m="1" x="5755"/>
        <item m="1" x="5757"/>
        <item m="1" x="5031"/>
        <item m="1" x="5759"/>
        <item m="1" x="5760"/>
        <item m="1" x="5767"/>
        <item m="1" x="5788"/>
        <item m="1" x="5791"/>
        <item m="1" x="5794"/>
        <item m="1" x="5799"/>
        <item m="1" x="5801"/>
        <item m="1" x="5696"/>
        <item m="1" x="5808"/>
        <item m="1" x="5809"/>
        <item m="1" x="5815"/>
        <item m="1" x="5818"/>
        <item m="1" x="5822"/>
        <item m="1" x="5824"/>
        <item m="1" x="5826"/>
        <item m="1" x="5828"/>
        <item m="1" x="5829"/>
        <item m="1" x="5833"/>
        <item m="1" x="4361"/>
        <item m="1" x="5834"/>
        <item x="1024"/>
        <item m="1" x="2200"/>
        <item m="1" x="2707"/>
        <item m="1" x="5838"/>
        <item m="1" x="5843"/>
        <item m="1" x="5846"/>
        <item m="1" x="5847"/>
        <item m="1" x="5848"/>
        <item x="1780"/>
        <item m="1" x="2803"/>
        <item m="1" x="5852"/>
        <item m="1" x="2618"/>
        <item m="1" x="3096"/>
        <item m="1" x="5857"/>
        <item m="1" x="5859"/>
        <item m="1" x="5861"/>
        <item m="1" x="2625"/>
        <item m="1" x="5868"/>
        <item m="1" x="5872"/>
        <item m="1" x="5874"/>
        <item m="1" x="5876"/>
        <item m="1" x="4446"/>
        <item m="1" x="5890"/>
        <item m="1" x="5897"/>
        <item x="1159"/>
        <item m="1" x="5900"/>
        <item m="1" x="5904"/>
        <item m="1" x="5905"/>
        <item m="1" x="3793"/>
        <item m="1" x="5906"/>
        <item m="1" x="5907"/>
        <item m="1" x="5908"/>
        <item m="1" x="5909"/>
        <item m="1" x="5911"/>
        <item m="1" x="6022"/>
        <item m="1" x="5917"/>
        <item m="1" x="5919"/>
        <item m="1" x="5920"/>
        <item m="1" x="5924"/>
        <item m="1" x="5930"/>
        <item m="1" x="5931"/>
        <item m="1" x="5933"/>
        <item m="1" x="5935"/>
        <item m="1" x="5939"/>
        <item m="1" x="5940"/>
        <item m="1" x="6024"/>
        <item m="1" x="5945"/>
        <item m="1" x="5373"/>
        <item x="36"/>
        <item m="1" x="5379"/>
        <item m="1" x="5380"/>
        <item m="1" x="5160"/>
        <item m="1" x="5397"/>
        <item m="1" x="5410"/>
        <item m="1" x="5413"/>
        <item x="266"/>
        <item m="1" x="4476"/>
        <item m="1" x="2156"/>
        <item m="1" x="5471"/>
        <item m="1" x="2297"/>
        <item m="1" x="5481"/>
        <item m="1" x="5483"/>
        <item m="1" x="5530"/>
        <item m="1" x="5532"/>
        <item m="1" x="4999"/>
        <item m="1" x="4587"/>
        <item m="1" x="2967"/>
        <item m="1" x="5550"/>
        <item m="1" x="5572"/>
        <item m="1" x="5683"/>
        <item m="1" x="4391"/>
        <item m="1" x="3461"/>
        <item m="1" x="5870"/>
        <item m="1" x="5875"/>
        <item m="1" x="5877"/>
        <item m="1" x="5093"/>
        <item m="1" x="5901"/>
        <item m="1" x="5195"/>
        <item m="1" x="5913"/>
        <item m="1" x="3810"/>
        <item m="1" x="5915"/>
        <item m="1" x="5916"/>
        <item m="1" x="5923"/>
        <item m="1" x="5925"/>
        <item m="1" x="5927"/>
        <item m="1" x="5943"/>
        <item x="1258"/>
        <item m="1" x="5947"/>
        <item m="1" x="5948"/>
        <item x="1089"/>
        <item m="1" x="4627"/>
        <item m="1" x="4772"/>
        <item m="1" x="3104"/>
        <item m="1" x="5953"/>
        <item m="1" x="5954"/>
        <item m="1" x="5959"/>
        <item m="1" x="5961"/>
        <item m="1" x="4183"/>
        <item m="1" x="5963"/>
        <item m="1" x="5965"/>
        <item m="1" x="3222"/>
        <item m="1" x="5967"/>
        <item m="1" x="5972"/>
        <item m="1" x="5974"/>
        <item m="1" x="5976"/>
        <item m="1" x="4367"/>
        <item m="1" x="5032"/>
        <item m="1" x="4601"/>
        <item m="1" x="4566"/>
        <item m="1" x="4569"/>
        <item m="1" x="4570"/>
        <item m="1" x="4581"/>
        <item m="1" x="2421"/>
        <item m="1" x="4586"/>
        <item m="1" x="4589"/>
        <item x="1634"/>
        <item m="1" x="4592"/>
        <item m="1" x="4593"/>
        <item m="1" x="4598"/>
        <item x="327"/>
        <item x="1640"/>
        <item m="1" x="1974"/>
        <item m="1" x="4608"/>
        <item m="1" x="4611"/>
        <item m="1" x="2441"/>
        <item x="163"/>
        <item m="1" x="4614"/>
        <item m="1" x="4386"/>
        <item m="1" x="4621"/>
        <item m="1" x="4620"/>
        <item m="1" x="3687"/>
        <item m="1" x="3059"/>
        <item x="604"/>
        <item x="80"/>
        <item m="1" x="4654"/>
        <item m="1" x="4656"/>
        <item m="1" x="4657"/>
        <item m="1" x="1850"/>
        <item m="1" x="3663"/>
        <item m="1" x="4662"/>
        <item m="1" x="4670"/>
        <item x="21"/>
        <item m="1" x="4673"/>
        <item m="1" x="4674"/>
        <item m="1" x="4678"/>
        <item m="1" x="4680"/>
        <item m="1" x="5328"/>
        <item x="1518"/>
        <item m="1" x="4689"/>
        <item m="1" x="4692"/>
        <item m="1" x="4693"/>
        <item m="1" x="4708"/>
        <item m="1" x="2174"/>
        <item m="1" x="4712"/>
        <item m="1" x="5305"/>
        <item m="1" x="4717"/>
        <item m="1" x="4718"/>
        <item m="1" x="1940"/>
        <item m="1" x="4720"/>
        <item m="1" x="4723"/>
        <item m="1" x="4725"/>
        <item m="1" x="4727"/>
        <item m="1" x="4728"/>
        <item m="1" x="4729"/>
        <item m="1" x="3133"/>
        <item m="1" x="4733"/>
        <item m="1" x="4734"/>
        <item m="1" x="4431"/>
        <item x="168"/>
        <item m="1" x="4751"/>
        <item m="1" x="4753"/>
        <item m="1" x="4756"/>
        <item m="1" x="4762"/>
        <item m="1" x="4511"/>
        <item m="1" x="1964"/>
        <item m="1" x="4768"/>
        <item m="1" x="4773"/>
        <item m="1" x="4783"/>
        <item m="1" x="4784"/>
        <item m="1" x="4787"/>
        <item m="1" x="4533"/>
        <item m="1" x="4796"/>
        <item m="1" x="2864"/>
        <item m="1" x="5337"/>
        <item m="1" x="3028"/>
        <item m="1" x="4819"/>
        <item x="247"/>
        <item m="1" x="4830"/>
        <item m="1" x="5311"/>
        <item m="1" x="4836"/>
        <item m="1" x="4837"/>
        <item m="1" x="4507"/>
        <item m="1" x="2630"/>
        <item m="1" x="4851"/>
        <item m="1" x="4866"/>
        <item m="1" x="4872"/>
        <item m="1" x="2447"/>
        <item m="1" x="4881"/>
        <item m="1" x="4882"/>
        <item m="1" x="4883"/>
        <item m="1" x="4887"/>
        <item m="1" x="4018"/>
        <item x="689"/>
        <item x="959"/>
        <item x="1688"/>
        <item m="1" x="4907"/>
        <item m="1" x="4918"/>
        <item m="1" x="5352"/>
        <item m="1" x="4920"/>
        <item m="1" x="4924"/>
        <item m="1" x="1888"/>
        <item x="31"/>
        <item m="1" x="3777"/>
        <item m="1" x="3388"/>
        <item m="1" x="5357"/>
        <item m="1" x="4686"/>
        <item m="1" x="3239"/>
        <item m="1" x="3250"/>
        <item m="1" x="2858"/>
        <item m="1" x="4327"/>
        <item m="1" x="4960"/>
        <item m="1" x="5360"/>
        <item m="1" x="4965"/>
        <item m="1" x="4546"/>
        <item m="1" x="4967"/>
        <item m="1" x="5361"/>
        <item x="720"/>
        <item m="1" x="4988"/>
        <item m="1" x="4990"/>
        <item m="1" x="4992"/>
        <item x="857"/>
        <item m="1" x="5011"/>
        <item x="1485"/>
        <item x="1484"/>
        <item m="1" x="5027"/>
        <item m="1" x="5029"/>
        <item m="1" x="5034"/>
        <item m="1" x="5036"/>
        <item m="1" x="5039"/>
        <item m="1" x="5041"/>
        <item m="1" x="5046"/>
        <item m="1" x="3858"/>
        <item x="1038"/>
        <item m="1" x="5061"/>
        <item x="147"/>
        <item m="1" x="5070"/>
        <item m="1" x="5081"/>
        <item m="1" x="3471"/>
        <item m="1" x="5087"/>
        <item m="1" x="5089"/>
        <item m="1" x="3466"/>
        <item x="1458"/>
        <item m="1" x="5117"/>
        <item m="1" x="5118"/>
        <item m="1" x="5123"/>
        <item m="1" x="2398"/>
        <item m="1" x="5124"/>
        <item m="1" x="5129"/>
        <item m="1" x="5132"/>
        <item m="1" x="5371"/>
        <item m="1" x="5134"/>
        <item m="1" x="5136"/>
        <item m="1" x="2420"/>
        <item m="1" x="5139"/>
        <item m="1" x="5141"/>
        <item m="1" x="5143"/>
        <item m="1" x="5145"/>
        <item m="1" x="5146"/>
        <item m="1" x="5149"/>
        <item m="1" x="5150"/>
        <item m="1" x="5151"/>
        <item m="1" x="5155"/>
        <item m="1" x="5156"/>
        <item m="1" x="5158"/>
        <item m="1" x="2930"/>
        <item x="1779"/>
        <item m="1" x="5167"/>
        <item m="1" x="5173"/>
        <item m="1" x="4408"/>
        <item m="1" x="5174"/>
        <item x="880"/>
        <item m="1" x="3842"/>
        <item x="1278"/>
        <item m="1" x="2238"/>
        <item m="1" x="5193"/>
        <item m="1" x="2826"/>
        <item m="1" x="5194"/>
        <item m="1" x="5202"/>
        <item x="1844"/>
        <item m="1" x="3848"/>
        <item m="1" x="5214"/>
        <item x="711"/>
        <item m="1" x="5220"/>
        <item m="1" x="5224"/>
        <item m="1" x="5226"/>
        <item m="1" x="5372"/>
        <item m="1" x="5234"/>
        <item m="1" x="3262"/>
        <item m="1" x="5236"/>
        <item m="1" x="3713"/>
        <item m="1" x="5241"/>
        <item m="1" x="5242"/>
        <item m="1" x="5244"/>
        <item m="1" x="5245"/>
        <item m="1" x="4228"/>
        <item m="1" x="4605"/>
        <item x="1767"/>
        <item m="1" x="3672"/>
        <item m="1" x="4663"/>
        <item m="1" x="4707"/>
        <item m="1" x="4726"/>
        <item m="1" x="4798"/>
        <item m="1" x="4288"/>
        <item m="1" x="4891"/>
        <item m="1" x="5131"/>
        <item m="1" x="5317"/>
        <item m="1" x="3426"/>
        <item m="1" x="5222"/>
        <item m="1" x="5225"/>
        <item m="1" x="4212"/>
        <item m="1" x="2614"/>
        <item m="1" x="5247"/>
        <item m="1" x="4022"/>
        <item m="1" x="5249"/>
        <item m="1" x="5251"/>
        <item m="1" x="5252"/>
        <item m="1" x="5255"/>
        <item m="1" x="5259"/>
        <item m="1" x="5264"/>
        <item m="1" x="5266"/>
        <item m="1" x="5276"/>
        <item m="1" x="5277"/>
        <item m="1" x="5278"/>
        <item m="1" x="5279"/>
        <item m="1" x="5282"/>
        <item m="1" x="5284"/>
        <item m="1" x="4406"/>
        <item m="1" x="4638"/>
        <item m="1" x="4760"/>
        <item m="1" x="5021"/>
        <item m="1" x="5189"/>
        <item m="1" x="5213"/>
        <item m="1" x="5219"/>
        <item m="1" x="5270"/>
        <item m="1" x="5280"/>
        <item m="1" x="5286"/>
        <item m="1" x="5288"/>
        <item m="1" x="5289"/>
        <item m="1" x="5291"/>
        <item m="1" x="5293"/>
        <item m="1" x="3923"/>
        <item m="1" x="5297"/>
        <item m="1" x="5299"/>
        <item m="1" x="2113"/>
        <item x="180"/>
        <item m="1" x="3599"/>
        <item m="1" x="3600"/>
        <item m="1" x="3601"/>
        <item x="7"/>
        <item m="1" x="2256"/>
        <item x="425"/>
        <item m="1" x="4484"/>
        <item m="1" x="3624"/>
        <item m="1" x="3625"/>
        <item m="1" x="3629"/>
        <item m="1" x="3631"/>
        <item m="1" x="3635"/>
        <item m="1" x="3637"/>
        <item x="5"/>
        <item x="481"/>
        <item m="1" x="3647"/>
        <item m="1" x="2123"/>
        <item m="1" x="3649"/>
        <item m="1" x="3653"/>
        <item x="460"/>
        <item m="1" x="3659"/>
        <item m="1" x="3666"/>
        <item m="1" x="3667"/>
        <item m="1" x="3076"/>
        <item x="296"/>
        <item m="1" x="3482"/>
        <item m="1" x="3690"/>
        <item m="1" x="3695"/>
        <item x="162"/>
        <item m="1" x="4489"/>
        <item m="1" x="3706"/>
        <item m="1" x="2203"/>
        <item m="1" x="3718"/>
        <item m="1" x="3725"/>
        <item m="1" x="3728"/>
        <item m="1" x="4491"/>
        <item m="1" x="3733"/>
        <item m="1" x="2214"/>
        <item m="1" x="3735"/>
        <item m="1" x="2168"/>
        <item m="1" x="3741"/>
        <item m="1" x="3742"/>
        <item m="1" x="3749"/>
        <item m="1" x="3750"/>
        <item x="1763"/>
        <item x="1744"/>
        <item m="1" x="3768"/>
        <item x="108"/>
        <item m="1" x="3775"/>
        <item m="1" x="3782"/>
        <item m="1" x="3783"/>
        <item m="1" x="3784"/>
        <item m="1" x="3787"/>
        <item m="1" x="3792"/>
        <item m="1" x="3794"/>
        <item m="1" x="3795"/>
        <item m="1" x="3798"/>
        <item m="1" x="3347"/>
        <item x="1813"/>
        <item m="1" x="2509"/>
        <item m="1" x="4497"/>
        <item m="1" x="3830"/>
        <item m="1" x="3844"/>
        <item m="1" x="3862"/>
        <item x="1166"/>
        <item m="1" x="3886"/>
        <item m="1" x="4514"/>
        <item m="1" x="2651"/>
        <item m="1" x="3906"/>
        <item x="710"/>
        <item m="1" x="3966"/>
        <item m="1" x="3967"/>
        <item m="1" x="3972"/>
        <item m="1" x="3973"/>
        <item m="1" x="3975"/>
        <item m="1" x="4010"/>
        <item m="1" x="4011"/>
        <item m="1" x="4012"/>
        <item m="1" x="3379"/>
        <item m="1" x="4535"/>
        <item m="1" x="4031"/>
        <item m="1" x="4037"/>
        <item x="1004"/>
        <item m="1" x="4043"/>
        <item m="1" x="4536"/>
        <item m="1" x="2413"/>
        <item m="1" x="4540"/>
        <item m="1" x="4542"/>
        <item m="1" x="4101"/>
        <item m="1" x="4114"/>
        <item m="1" x="4119"/>
        <item m="1" x="4122"/>
        <item m="1" x="4124"/>
        <item m="1" x="4126"/>
        <item m="1" x="4128"/>
        <item m="1" x="4132"/>
        <item m="1" x="4134"/>
        <item x="473"/>
        <item m="1" x="4152"/>
        <item m="1" x="4156"/>
        <item m="1" x="3490"/>
        <item m="1" x="4181"/>
        <item x="369"/>
        <item x="1693"/>
        <item m="1" x="4211"/>
        <item m="1" x="4215"/>
        <item m="1" x="4216"/>
        <item m="1" x="4217"/>
        <item x="395"/>
        <item m="1" x="4218"/>
        <item m="1" x="4224"/>
        <item m="1" x="4229"/>
        <item m="1" x="4231"/>
        <item m="1" x="4233"/>
        <item m="1" x="4238"/>
        <item m="1" x="4241"/>
        <item m="1" x="4242"/>
        <item m="1" x="4247"/>
        <item m="1" x="4254"/>
        <item m="1" x="4259"/>
        <item x="358"/>
        <item m="1" x="4270"/>
        <item m="1" x="3113"/>
        <item m="1" x="4291"/>
        <item m="1" x="4294"/>
        <item m="1" x="4307"/>
        <item m="1" x="4312"/>
        <item x="528"/>
        <item x="506"/>
        <item m="1" x="4326"/>
        <item m="1" x="4328"/>
        <item m="1" x="4340"/>
        <item m="1" x="4342"/>
        <item x="1008"/>
        <item x="259"/>
        <item m="1" x="4346"/>
        <item m="1" x="4347"/>
        <item m="1" x="4350"/>
        <item m="1" x="2883"/>
        <item m="1" x="4351"/>
        <item x="1740"/>
        <item m="1" x="2664"/>
        <item m="1" x="4354"/>
        <item m="1" x="4560"/>
        <item m="1" x="4359"/>
        <item m="1" x="4363"/>
        <item m="1" x="4370"/>
        <item m="1" x="4373"/>
        <item m="1" x="4383"/>
        <item m="1" x="4384"/>
        <item m="1" x="4388"/>
        <item m="1" x="4394"/>
        <item x="120"/>
        <item m="1" x="4401"/>
        <item m="1" x="4402"/>
        <item m="1" x="4409"/>
        <item m="1" x="4413"/>
        <item m="1" x="4414"/>
        <item m="1" x="4416"/>
        <item m="1" x="4417"/>
        <item m="1" x="4418"/>
        <item m="1" x="4435"/>
        <item m="1" x="4438"/>
        <item m="1" x="4442"/>
        <item m="1" x="4453"/>
        <item m="1" x="4454"/>
        <item m="1" x="4455"/>
        <item m="1" x="4456"/>
        <item m="1" x="3641"/>
        <item m="1" x="3648"/>
        <item m="1" x="3686"/>
        <item m="1" x="3700"/>
        <item x="270"/>
        <item m="1" x="3724"/>
        <item m="1" x="3769"/>
        <item m="1" x="3843"/>
        <item m="1" x="3985"/>
        <item m="1" x="4000"/>
        <item m="1" x="4029"/>
        <item m="1" x="4282"/>
        <item m="1" x="4309"/>
        <item m="1" x="4369"/>
        <item m="1" x="4372"/>
        <item m="1" x="4379"/>
        <item m="1" x="4382"/>
        <item m="1" x="4390"/>
        <item x="1594"/>
        <item m="1" x="4399"/>
        <item m="1" x="4407"/>
        <item m="1" x="4423"/>
        <item m="1" x="4425"/>
        <item m="1" x="4426"/>
        <item m="1" x="3340"/>
        <item m="1" x="3341"/>
        <item m="1" x="2260"/>
        <item m="1" x="4443"/>
        <item m="1" x="3352"/>
        <item m="1" x="4448"/>
        <item m="1" x="4458"/>
        <item m="1" x="4460"/>
        <item m="1" x="4467"/>
        <item m="1" x="4469"/>
        <item m="1" x="4474"/>
        <item m="1" x="4475"/>
        <item m="1" x="4481"/>
        <item m="1" x="2106"/>
        <item m="1" x="2111"/>
        <item m="1" x="2114"/>
        <item m="1" x="2116"/>
        <item m="1" x="2117"/>
        <item m="1" x="2118"/>
        <item m="1" x="2122"/>
        <item x="19"/>
        <item m="1" x="2148"/>
        <item m="1" x="2150"/>
        <item m="1" x="2157"/>
        <item m="1" x="2161"/>
        <item m="1" x="2163"/>
        <item m="1" x="2165"/>
        <item m="1" x="2172"/>
        <item m="1" x="2173"/>
        <item x="436"/>
        <item m="1" x="2179"/>
        <item m="1" x="2182"/>
        <item m="1" x="2183"/>
        <item m="1" x="2184"/>
        <item m="1" x="2185"/>
        <item x="1173"/>
        <item m="1" x="2196"/>
        <item m="1" x="2207"/>
        <item m="1" x="2218"/>
        <item x="213"/>
        <item m="1" x="2230"/>
        <item m="1" x="3480"/>
        <item m="1" x="2234"/>
        <item m="1" x="2235"/>
        <item m="1" x="2236"/>
        <item m="1" x="2246"/>
        <item m="1" x="2264"/>
        <item m="1" x="2268"/>
        <item m="1" x="2270"/>
        <item x="151"/>
        <item m="1" x="2290"/>
        <item m="1" x="2292"/>
        <item m="1" x="2294"/>
        <item m="1" x="2295"/>
        <item m="1" x="2305"/>
        <item m="1" x="2309"/>
        <item m="1" x="2315"/>
        <item m="1" x="2319"/>
        <item m="1" x="2321"/>
        <item m="1" x="2322"/>
        <item m="1" x="2326"/>
        <item m="1" x="2327"/>
        <item m="1" x="2328"/>
        <item m="1" x="2329"/>
        <item m="1" x="2339"/>
        <item m="1" x="2346"/>
        <item m="1" x="2365"/>
        <item m="1" x="2368"/>
        <item m="1" x="2369"/>
        <item m="1" x="3378"/>
        <item m="1" x="2372"/>
        <item m="1" x="2380"/>
        <item x="746"/>
        <item m="1" x="2395"/>
        <item x="1133"/>
        <item m="1" x="2399"/>
        <item m="1" x="2401"/>
        <item m="1" x="2405"/>
        <item m="1" x="2417"/>
        <item m="1" x="3497"/>
        <item x="1651"/>
        <item x="1290"/>
        <item m="1" x="2434"/>
        <item x="572"/>
        <item m="1" x="2041"/>
        <item m="1" x="2440"/>
        <item m="1" x="2454"/>
        <item m="1" x="2474"/>
        <item x="1808"/>
        <item m="1" x="2495"/>
        <item m="1" x="3513"/>
        <item m="1" x="2027"/>
        <item m="1" x="2525"/>
        <item m="1" x="2531"/>
        <item x="970"/>
        <item m="1" x="2601"/>
        <item m="1" x="2001"/>
        <item m="1" x="2605"/>
        <item m="1" x="2631"/>
        <item m="1" x="2636"/>
        <item m="1" x="3404"/>
        <item m="1" x="3545"/>
        <item m="1" x="2644"/>
        <item m="1" x="2677"/>
        <item m="1" x="2678"/>
        <item x="564"/>
        <item m="1" x="2695"/>
        <item m="1" x="2698"/>
        <item m="1" x="2731"/>
        <item m="1" x="3407"/>
        <item m="1" x="2748"/>
        <item m="1" x="2759"/>
        <item m="1" x="2765"/>
        <item m="1" x="3413"/>
        <item m="1" x="3550"/>
        <item m="1" x="2772"/>
        <item m="1" x="3555"/>
        <item m="1" x="2788"/>
        <item m="1" x="2795"/>
        <item m="1" x="1861"/>
        <item m="1" x="2822"/>
        <item m="1" x="2831"/>
        <item m="1" x="2835"/>
        <item m="1" x="2865"/>
        <item m="1" x="3432"/>
        <item m="1" x="2868"/>
        <item m="1" x="2869"/>
        <item m="1" x="2870"/>
        <item m="1" x="2871"/>
        <item m="1" x="2872"/>
        <item m="1" x="2884"/>
        <item m="1" x="2886"/>
        <item m="1" x="2888"/>
        <item m="1" x="2898"/>
        <item m="1" x="2923"/>
        <item m="1" x="2929"/>
        <item x="1234"/>
        <item m="1" x="2942"/>
        <item m="1" x="2950"/>
        <item m="1" x="3576"/>
        <item x="1286"/>
        <item m="1" x="1857"/>
        <item m="1" x="2970"/>
        <item m="1" x="3577"/>
        <item m="1" x="2999"/>
        <item m="1" x="3013"/>
        <item m="1" x="3023"/>
        <item m="1" x="3026"/>
        <item m="1" x="3027"/>
        <item m="1" x="3583"/>
        <item m="1" x="3031"/>
        <item m="1" x="3032"/>
        <item m="1" x="3584"/>
        <item m="1" x="3035"/>
        <item m="1" x="3036"/>
        <item m="1" x="3037"/>
        <item m="1" x="3040"/>
        <item m="1" x="3042"/>
        <item m="1" x="3048"/>
        <item m="1" x="3440"/>
        <item m="1" x="3057"/>
        <item m="1" x="3069"/>
        <item m="1" x="3073"/>
        <item m="1" x="3080"/>
        <item m="1" x="3087"/>
        <item m="1" x="3088"/>
        <item m="1" x="3097"/>
        <item m="1" x="3098"/>
        <item m="1" x="3103"/>
        <item m="1" x="3106"/>
        <item m="1" x="3107"/>
        <item m="1" x="3108"/>
        <item m="1" x="3110"/>
        <item m="1" x="3456"/>
        <item m="1" x="3124"/>
        <item m="1" x="3128"/>
        <item m="1" x="3136"/>
        <item m="1" x="3137"/>
        <item m="1" x="3138"/>
        <item m="1" x="3139"/>
        <item m="1" x="3140"/>
        <item m="1" x="3143"/>
        <item m="1" x="3156"/>
        <item m="1" x="3157"/>
        <item m="1" x="3166"/>
        <item m="1" x="3168"/>
        <item m="1" x="3175"/>
        <item m="1" x="3178"/>
        <item x="1058"/>
        <item m="1" x="3192"/>
        <item m="1" x="3196"/>
        <item m="1" x="3198"/>
        <item m="1" x="3200"/>
        <item m="1" x="3204"/>
        <item m="1" x="3205"/>
        <item m="1" x="3219"/>
        <item m="1" x="3221"/>
        <item m="1" x="3233"/>
        <item m="1" x="3240"/>
        <item m="1" x="3241"/>
        <item m="1" x="3245"/>
        <item m="1" x="3252"/>
        <item m="1" x="3253"/>
        <item m="1" x="3260"/>
        <item m="1" x="3263"/>
        <item m="1" x="3266"/>
        <item m="1" x="3267"/>
        <item m="1" x="3269"/>
        <item m="1" x="3270"/>
        <item m="1" x="2160"/>
        <item m="1" x="2308"/>
        <item m="1" x="2331"/>
        <item m="1" x="2415"/>
        <item m="1" x="2847"/>
        <item m="1" x="3259"/>
        <item m="1" x="3273"/>
        <item m="1" x="3275"/>
        <item m="1" x="3469"/>
        <item x="1032"/>
        <item m="1" x="3297"/>
        <item m="1" x="3304"/>
        <item m="1" x="3311"/>
        <item m="1" x="3312"/>
        <item m="1" x="3317"/>
        <item m="1" x="3321"/>
        <item m="1" x="3326"/>
        <item m="1" x="3328"/>
        <item m="1" x="2138"/>
        <item m="1" x="2144"/>
        <item m="1" x="2396"/>
        <item m="1" x="2477"/>
        <item x="288"/>
        <item m="1" x="3229"/>
        <item m="1" x="3230"/>
        <item x="1694"/>
        <item m="1" x="3237"/>
        <item x="1470"/>
        <item m="1" x="3265"/>
        <item m="1" x="3271"/>
        <item m="1" x="3274"/>
        <item m="1" x="3278"/>
        <item m="1" x="3285"/>
        <item m="1" x="3300"/>
        <item m="1" x="3316"/>
        <item m="1" x="3318"/>
        <item m="1" x="3320"/>
        <item m="1" x="3327"/>
        <item m="1" x="3333"/>
        <item m="1" x="3334"/>
        <item m="1" x="3336"/>
        <item m="1" x="3343"/>
        <item m="1" x="3348"/>
        <item m="1" x="3353"/>
        <item m="1" x="3355"/>
        <item m="1" x="3362"/>
        <item m="1" x="3364"/>
        <item m="1" x="3366"/>
        <item m="1" x="3368"/>
        <item m="1" x="3369"/>
        <item x="186"/>
        <item x="17"/>
        <item x="20"/>
        <item x="25"/>
        <item x="26"/>
        <item x="48"/>
        <item x="54"/>
        <item x="57"/>
        <item x="63"/>
        <item x="77"/>
        <item x="81"/>
        <item m="1" x="1961"/>
        <item x="90"/>
        <item x="93"/>
        <item x="97"/>
        <item x="106"/>
        <item x="107"/>
        <item x="111"/>
        <item x="114"/>
        <item x="115"/>
        <item x="117"/>
        <item x="122"/>
        <item x="127"/>
        <item x="135"/>
        <item x="142"/>
        <item x="143"/>
        <item m="1" x="1853"/>
        <item x="173"/>
        <item x="184"/>
        <item x="185"/>
        <item x="192"/>
        <item x="199"/>
        <item x="201"/>
        <item x="224"/>
        <item x="226"/>
        <item x="235"/>
        <item x="237"/>
        <item x="239"/>
        <item m="1" x="1862"/>
        <item x="264"/>
        <item x="268"/>
        <item m="1" x="1972"/>
        <item x="286"/>
        <item x="287"/>
        <item x="291"/>
        <item m="1" x="1866"/>
        <item x="304"/>
        <item m="1" x="1976"/>
        <item x="307"/>
        <item x="315"/>
        <item x="316"/>
        <item x="320"/>
        <item x="321"/>
        <item x="325"/>
        <item m="1" x="1868"/>
        <item x="335"/>
        <item x="347"/>
        <item m="1" x="1881"/>
        <item x="362"/>
        <item x="365"/>
        <item m="1" x="1882"/>
        <item x="384"/>
        <item x="396"/>
        <item x="398"/>
        <item x="405"/>
        <item x="419"/>
        <item x="422"/>
        <item x="424"/>
        <item x="452"/>
        <item x="453"/>
        <item x="455"/>
        <item x="459"/>
        <item m="1" x="1887"/>
        <item x="504"/>
        <item x="519"/>
        <item x="526"/>
        <item x="530"/>
        <item x="546"/>
        <item x="566"/>
        <item x="571"/>
        <item m="1" x="1894"/>
        <item x="602"/>
        <item m="1" x="1897"/>
        <item m="1" x="2022"/>
        <item x="668"/>
        <item x="675"/>
        <item x="687"/>
        <item x="733"/>
        <item x="775"/>
        <item x="795"/>
        <item x="876"/>
        <item x="900"/>
        <item x="903"/>
        <item x="927"/>
        <item m="1" x="2043"/>
        <item x="944"/>
        <item x="974"/>
        <item x="1574"/>
        <item x="1009"/>
        <item x="1015"/>
        <item m="1" x="2046"/>
        <item m="1" x="2047"/>
        <item x="1020"/>
        <item x="1021"/>
        <item x="1026"/>
        <item m="1" x="2054"/>
        <item x="1082"/>
        <item m="1" x="2076"/>
        <item x="1092"/>
        <item m="1" x="1939"/>
        <item m="1" x="1941"/>
        <item x="1107"/>
        <item x="1121"/>
        <item x="1151"/>
        <item x="1160"/>
        <item x="1161"/>
        <item x="1164"/>
        <item x="1170"/>
        <item x="1172"/>
        <item x="1174"/>
        <item x="1176"/>
        <item x="1181"/>
        <item x="1222"/>
        <item x="1228"/>
        <item x="1243"/>
        <item x="1268"/>
        <item x="1280"/>
        <item x="1281"/>
        <item x="1282"/>
        <item x="1287"/>
        <item x="1291"/>
        <item x="1302"/>
        <item m="1" x="2095"/>
        <item x="1316"/>
        <item x="1318"/>
        <item x="1319"/>
        <item x="1320"/>
        <item x="1339"/>
        <item x="1353"/>
        <item x="1370"/>
        <item x="1374"/>
        <item x="1398"/>
        <item x="1401"/>
        <item x="1404"/>
        <item x="1405"/>
        <item x="1408"/>
        <item x="1412"/>
        <item m="1" x="1958"/>
        <item x="1459"/>
        <item x="1461"/>
        <item x="1473"/>
        <item x="1477"/>
        <item x="1492"/>
        <item x="1495"/>
        <item x="1511"/>
        <item x="1512"/>
        <item x="1513"/>
        <item x="1515"/>
        <item x="1516"/>
        <item x="1517"/>
        <item x="1520"/>
        <item x="1521"/>
        <item x="1522"/>
        <item x="1530"/>
        <item x="1535"/>
        <item x="1537"/>
        <item x="1555"/>
        <item x="1568"/>
        <item x="1582"/>
        <item x="1603"/>
        <item x="1604"/>
        <item x="1611"/>
        <item x="1625"/>
        <item x="1630"/>
        <item x="1635"/>
        <item x="1644"/>
        <item x="1646"/>
        <item x="1647"/>
        <item x="1652"/>
        <item x="1665"/>
        <item x="1668"/>
        <item x="1673"/>
        <item x="1677"/>
        <item x="1683"/>
        <item m="1" x="2103"/>
        <item x="1708"/>
        <item x="1733"/>
        <item x="1734"/>
        <item x="1735"/>
        <item x="1738"/>
        <item x="1739"/>
        <item x="68"/>
        <item x="73"/>
        <item x="78"/>
        <item x="88"/>
        <item x="92"/>
        <item x="152"/>
        <item x="303"/>
        <item x="308"/>
        <item x="354"/>
        <item x="364"/>
        <item x="376"/>
        <item x="389"/>
        <item x="421"/>
        <item x="467"/>
        <item x="490"/>
        <item x="518"/>
        <item x="521"/>
        <item x="619"/>
        <item x="925"/>
        <item x="976"/>
        <item x="1467"/>
        <item x="1483"/>
        <item x="1552"/>
        <item x="1638"/>
        <item x="1669"/>
        <item x="1711"/>
        <item x="1759"/>
        <item x="1760"/>
        <item x="1769"/>
        <item x="211"/>
        <item x="305"/>
        <item x="522"/>
        <item x="783"/>
        <item x="1689"/>
        <item x="1772"/>
        <item x="1806"/>
        <item x="1811"/>
        <item x="1822"/>
        <item x="1842"/>
      </items>
      <extLst>
        <ext xmlns:x14="http://schemas.microsoft.com/office/spreadsheetml/2009/9/main" uri="{2946ED86-A175-432a-8AC1-64E0C546D7DE}">
          <x14:pivotField fillDownLabels="1"/>
        </ext>
      </extLst>
    </pivotField>
    <pivotField axis="axisRow" compact="0" outline="0" showAll="0" defaultSubtotal="0">
      <items count="6">
        <item x="3"/>
        <item x="2"/>
        <item x="1"/>
        <item x="0"/>
        <item x="4"/>
        <item m="1" x="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2"/>
        <item x="0"/>
        <item x="3"/>
        <item m="1" x="5"/>
        <item x="1"/>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6">
        <item x="3"/>
        <item x="2"/>
        <item x="1"/>
        <item x="0"/>
        <item x="4"/>
        <item m="1" x="5"/>
      </items>
      <extLst>
        <ext xmlns:x14="http://schemas.microsoft.com/office/spreadsheetml/2009/9/main" uri="{2946ED86-A175-432a-8AC1-64E0C546D7DE}">
          <x14:pivotField fillDownLabels="1"/>
        </ext>
      </extLst>
    </pivotField>
  </pivotFields>
  <rowFields count="14">
    <field x="32"/>
    <field x="0"/>
    <field x="5"/>
    <field x="10"/>
    <field x="11"/>
    <field x="16"/>
    <field x="17"/>
    <field x="14"/>
    <field x="1"/>
    <field x="18"/>
    <field x="19"/>
    <field x="21"/>
    <field x="22"/>
    <field x="30"/>
  </rowFields>
  <rowItems count="2832">
    <i>
      <x/>
      <x/>
      <x v="1"/>
      <x v="1"/>
      <x v="33"/>
      <x/>
      <x v="1"/>
      <x v="5"/>
      <x v="3"/>
      <x v="6"/>
      <x v="1"/>
      <x/>
      <x/>
      <x v="2"/>
    </i>
    <i r="1">
      <x v="2"/>
      <x v="3078"/>
      <x v="506"/>
      <x v="5"/>
      <x v="1"/>
      <x/>
      <x v="7"/>
      <x v="3"/>
      <x v="4"/>
      <x v="1282"/>
      <x/>
      <x/>
      <x/>
    </i>
    <i r="1">
      <x v="4"/>
      <x v="2047"/>
      <x v="470"/>
      <x v="5"/>
      <x v="1"/>
      <x/>
      <x v="7"/>
      <x v="5"/>
      <x v="4"/>
      <x v="661"/>
      <x/>
      <x/>
      <x/>
    </i>
    <i r="1">
      <x v="6"/>
      <x v="1050"/>
      <x v="1510"/>
      <x v="2"/>
      <x/>
      <x v="1"/>
      <x v="6"/>
      <x v="2"/>
      <x v="8"/>
      <x v="281"/>
      <x/>
      <x/>
      <x v="4"/>
    </i>
    <i r="1">
      <x v="7"/>
      <x v="1105"/>
      <x v="1777"/>
      <x v="48"/>
      <x/>
      <x v="1"/>
      <x v="6"/>
      <x v="2"/>
      <x v="8"/>
      <x v="305"/>
      <x/>
      <x/>
      <x v="1"/>
    </i>
    <i r="1">
      <x v="9"/>
      <x v="1199"/>
      <x v="1876"/>
      <x v="83"/>
      <x/>
      <x v="1"/>
      <x v="6"/>
      <x v="2"/>
      <x v="8"/>
      <x v="342"/>
      <x/>
      <x/>
      <x v="5"/>
    </i>
    <i r="1">
      <x v="10"/>
      <x v="1215"/>
      <x v="1892"/>
      <x v="2"/>
      <x/>
      <x v="1"/>
      <x v="6"/>
      <x v="2"/>
      <x v="8"/>
      <x v="352"/>
      <x/>
      <x/>
      <x v="4"/>
    </i>
    <i r="1">
      <x v="11"/>
      <x v="1221"/>
      <x v="1899"/>
      <x v="64"/>
      <x/>
      <x v="1"/>
      <x v="6"/>
      <x v="2"/>
      <x v="8"/>
      <x v="356"/>
      <x/>
      <x/>
      <x v="4"/>
    </i>
    <i r="1">
      <x v="12"/>
      <x v="1243"/>
      <x v="1920"/>
      <x v="13"/>
      <x/>
      <x v="1"/>
      <x v="6"/>
      <x v="2"/>
      <x v="8"/>
      <x v="371"/>
      <x/>
      <x/>
      <x v="2"/>
    </i>
    <i r="1">
      <x v="13"/>
      <x v="1266"/>
      <x v="1942"/>
      <x v="28"/>
      <x/>
      <x v="1"/>
      <x v="6"/>
      <x v="2"/>
      <x v="8"/>
      <x v="382"/>
      <x/>
      <x/>
      <x v="2"/>
    </i>
    <i r="1">
      <x v="14"/>
      <x v="1272"/>
      <x v="1946"/>
      <x v="42"/>
      <x/>
      <x v="1"/>
      <x v="6"/>
      <x v="2"/>
      <x v="8"/>
      <x v="384"/>
      <x/>
      <x/>
      <x v="1"/>
    </i>
    <i r="1">
      <x v="15"/>
      <x v="1507"/>
      <x v="2200"/>
      <x v="38"/>
      <x/>
      <x v="1"/>
      <x v="6"/>
      <x v="2"/>
      <x v="8"/>
      <x v="433"/>
      <x/>
      <x/>
      <x v="1"/>
    </i>
    <i r="1">
      <x v="37"/>
      <x v="2399"/>
      <x v="3005"/>
      <x v="83"/>
      <x/>
      <x v="1"/>
      <x v="10"/>
      <x v="4"/>
      <x v="7"/>
      <x v="837"/>
      <x/>
      <x/>
      <x v="5"/>
    </i>
    <i r="1">
      <x v="44"/>
      <x v="2613"/>
      <x v="3205"/>
      <x v="56"/>
      <x v="1"/>
      <x v="1"/>
      <x v="10"/>
      <x v="4"/>
      <x v="7"/>
      <x v="945"/>
      <x/>
      <x/>
      <x v="4"/>
    </i>
    <i r="1">
      <x v="46"/>
      <x v="2630"/>
      <x v="3222"/>
      <x v="83"/>
      <x/>
      <x v="1"/>
      <x v="10"/>
      <x v="4"/>
      <x v="7"/>
      <x v="959"/>
      <x/>
      <x/>
      <x v="5"/>
    </i>
    <i r="1">
      <x v="55"/>
      <x v="2754"/>
      <x v="242"/>
      <x v="2"/>
      <x/>
      <x v="1"/>
      <x v="4"/>
      <x v="5"/>
      <x v="6"/>
      <x v="1034"/>
      <x/>
      <x/>
      <x v="4"/>
    </i>
    <i r="1">
      <x v="61"/>
      <x v="2880"/>
      <x v="3394"/>
      <x v="57"/>
      <x/>
      <x v="1"/>
      <x v="4"/>
      <x v="5"/>
      <x v="6"/>
      <x v="1130"/>
      <x/>
      <x/>
      <x v="4"/>
    </i>
    <i r="1">
      <x v="62"/>
      <x v="2882"/>
      <x v="3396"/>
      <x v="66"/>
      <x/>
      <x v="1"/>
      <x v="4"/>
      <x v="5"/>
      <x v="6"/>
      <x v="1131"/>
      <x/>
      <x/>
      <x v="4"/>
    </i>
    <i r="1">
      <x v="68"/>
      <x v="2931"/>
      <x v="3443"/>
      <x v="57"/>
      <x/>
      <x v="1"/>
      <x v="4"/>
      <x v="5"/>
      <x v="6"/>
      <x v="1173"/>
      <x/>
      <x/>
      <x v="4"/>
    </i>
    <i r="1">
      <x v="69"/>
      <x v="2932"/>
      <x v="3444"/>
      <x v="2"/>
      <x/>
      <x v="1"/>
      <x v="4"/>
      <x v="5"/>
      <x v="6"/>
      <x v="1174"/>
      <x/>
      <x/>
      <x v="4"/>
    </i>
    <i r="1">
      <x v="70"/>
      <x v="2950"/>
      <x v="3461"/>
      <x v="70"/>
      <x/>
      <x v="1"/>
      <x v="5"/>
      <x v="3"/>
      <x v="6"/>
      <x v="1190"/>
      <x/>
      <x/>
      <x v="4"/>
    </i>
    <i r="1">
      <x v="73"/>
      <x v="2957"/>
      <x v="3467"/>
      <x v="70"/>
      <x/>
      <x v="1"/>
      <x v="5"/>
      <x v="3"/>
      <x v="6"/>
      <x v="1196"/>
      <x/>
      <x/>
      <x v="4"/>
    </i>
    <i r="1">
      <x v="88"/>
      <x v="3142"/>
      <x v="1276"/>
      <x v="83"/>
      <x v="1"/>
      <x v="1"/>
      <x v="6"/>
      <x v="2"/>
      <x v="5"/>
      <x v="1325"/>
      <x/>
      <x/>
      <x v="5"/>
    </i>
    <i r="1">
      <x v="91"/>
      <x v="3162"/>
      <x v="3619"/>
      <x v="66"/>
      <x v="1"/>
      <x v="1"/>
      <x v="6"/>
      <x v="2"/>
      <x v="5"/>
      <x v="1338"/>
      <x/>
      <x/>
      <x v="4"/>
    </i>
    <i r="1">
      <x v="96"/>
      <x v="3182"/>
      <x v="3638"/>
      <x v="58"/>
      <x v="1"/>
      <x v="1"/>
      <x v="6"/>
      <x v="2"/>
      <x v="5"/>
      <x v="1354"/>
      <x/>
      <x/>
      <x v="4"/>
    </i>
    <i r="1">
      <x v="100"/>
      <x v="3532"/>
      <x v="3669"/>
      <x v="57"/>
      <x/>
      <x v="1"/>
      <x v="4"/>
      <x v="5"/>
      <x v="6"/>
      <x v="1622"/>
      <x/>
      <x/>
      <x v="4"/>
    </i>
    <i r="1">
      <x v="102"/>
      <x v="3221"/>
      <x v="3676"/>
      <x v="69"/>
      <x/>
      <x v="1"/>
      <x v="4"/>
      <x v="5"/>
      <x v="6"/>
      <x v="1378"/>
      <x/>
      <x/>
      <x v="4"/>
    </i>
    <i r="1">
      <x v="103"/>
      <x v="3227"/>
      <x v="178"/>
      <x v="56"/>
      <x/>
      <x v="1"/>
      <x v="4"/>
      <x v="5"/>
      <x v="6"/>
      <x v="1382"/>
      <x/>
      <x/>
      <x v="4"/>
    </i>
    <i r="1">
      <x v="105"/>
      <x v="3242"/>
      <x v="3685"/>
      <x v="70"/>
      <x/>
      <x v="1"/>
      <x v="5"/>
      <x v="3"/>
      <x v="6"/>
      <x v="1394"/>
      <x/>
      <x/>
      <x v="4"/>
    </i>
    <i r="1">
      <x v="106"/>
      <x v="3244"/>
      <x v="3687"/>
      <x v="66"/>
      <x/>
      <x v="1"/>
      <x v="5"/>
      <x v="3"/>
      <x v="6"/>
      <x v="1396"/>
      <x/>
      <x/>
      <x v="4"/>
    </i>
    <i r="1">
      <x v="107"/>
      <x v="3245"/>
      <x v="3688"/>
      <x v="70"/>
      <x/>
      <x v="1"/>
      <x v="5"/>
      <x v="3"/>
      <x v="6"/>
      <x v="1397"/>
      <x/>
      <x/>
      <x v="4"/>
    </i>
    <i r="1">
      <x v="108"/>
      <x v="3246"/>
      <x v="3689"/>
      <x v="70"/>
      <x/>
      <x v="1"/>
      <x v="5"/>
      <x v="3"/>
      <x v="6"/>
      <x v="1398"/>
      <x/>
      <x/>
      <x v="4"/>
    </i>
    <i r="1">
      <x v="109"/>
      <x v="3249"/>
      <x v="3692"/>
      <x v="66"/>
      <x/>
      <x v="1"/>
      <x v="4"/>
      <x v="5"/>
      <x v="6"/>
      <x v="1400"/>
      <x/>
      <x/>
      <x v="4"/>
    </i>
    <i r="1">
      <x v="110"/>
      <x v="3254"/>
      <x v="3697"/>
      <x v="56"/>
      <x/>
      <x v="1"/>
      <x v="4"/>
      <x v="5"/>
      <x v="6"/>
      <x v="1405"/>
      <x/>
      <x/>
      <x v="4"/>
    </i>
    <i r="1">
      <x v="111"/>
      <x v="3255"/>
      <x v="3698"/>
      <x v="57"/>
      <x/>
      <x v="1"/>
      <x v="4"/>
      <x v="5"/>
      <x v="6"/>
      <x v="1406"/>
      <x/>
      <x/>
      <x v="4"/>
    </i>
    <i r="1">
      <x v="131"/>
      <x v="3394"/>
      <x v="3825"/>
      <x v="95"/>
      <x/>
      <x v="1"/>
      <x v="4"/>
      <x v="5"/>
      <x v="6"/>
      <x v="1521"/>
      <x/>
      <x/>
      <x v="5"/>
    </i>
    <i r="1">
      <x v="132"/>
      <x v="3399"/>
      <x v="3830"/>
      <x v="77"/>
      <x/>
      <x v="1"/>
      <x v="4"/>
      <x v="5"/>
      <x v="6"/>
      <x v="1525"/>
      <x/>
      <x/>
      <x v="5"/>
    </i>
    <i r="1">
      <x v="138"/>
      <x v="3438"/>
      <x v="3868"/>
      <x v="91"/>
      <x v="1"/>
      <x v="1"/>
      <x v="6"/>
      <x v="2"/>
      <x v="5"/>
      <x v="1553"/>
      <x/>
      <x/>
      <x v="5"/>
    </i>
    <i r="1">
      <x v="145"/>
      <x v="3478"/>
      <x v="3902"/>
      <x v="52"/>
      <x v="1"/>
      <x v="1"/>
      <x v="6"/>
      <x v="2"/>
      <x v="5"/>
      <x v="1580"/>
      <x/>
      <x/>
      <x v="2"/>
    </i>
    <i r="1">
      <x v="146"/>
      <x v="3491"/>
      <x v="3914"/>
      <x v="1"/>
      <x v="1"/>
      <x v="1"/>
      <x v="6"/>
      <x v="2"/>
      <x v="5"/>
      <x v="1589"/>
      <x/>
      <x/>
      <x/>
    </i>
    <i r="1">
      <x v="180"/>
      <x v="3692"/>
      <x v="4078"/>
      <x v="24"/>
      <x/>
      <x v="1"/>
      <x v="4"/>
      <x v="5"/>
      <x v="6"/>
      <x v="1752"/>
      <x/>
      <x/>
      <x v="2"/>
    </i>
    <i r="1">
      <x v="181"/>
      <x v="3693"/>
      <x v="4079"/>
      <x v="24"/>
      <x/>
      <x v="1"/>
      <x v="4"/>
      <x v="5"/>
      <x v="6"/>
      <x v="1753"/>
      <x/>
      <x/>
      <x v="2"/>
    </i>
    <i r="1">
      <x v="182"/>
      <x v="3694"/>
      <x v="4080"/>
      <x v="24"/>
      <x/>
      <x v="1"/>
      <x v="4"/>
      <x v="5"/>
      <x v="6"/>
      <x v="1754"/>
      <x/>
      <x/>
      <x v="2"/>
    </i>
    <i r="1">
      <x v="183"/>
      <x v="3695"/>
      <x v="4081"/>
      <x v="24"/>
      <x/>
      <x v="1"/>
      <x v="4"/>
      <x v="5"/>
      <x v="6"/>
      <x v="1755"/>
      <x/>
      <x/>
      <x v="2"/>
    </i>
    <i r="1">
      <x v="187"/>
      <x v="3713"/>
      <x v="168"/>
      <x v="37"/>
      <x/>
      <x v="1"/>
      <x v="4"/>
      <x v="5"/>
      <x v="6"/>
      <x v="1762"/>
      <x/>
      <x/>
      <x v="1"/>
    </i>
    <i r="1">
      <x v="235"/>
      <x v="3899"/>
      <x v="7351"/>
      <x v="23"/>
      <x v="1"/>
      <x v="1"/>
      <x v="2"/>
      <x v="5"/>
      <x v="3"/>
      <x v="1924"/>
      <x/>
      <x/>
      <x v="2"/>
    </i>
    <i r="1">
      <x v="282"/>
      <x v="4097"/>
      <x v="4524"/>
      <x v="58"/>
      <x v="1"/>
      <x v="1"/>
      <x v="2"/>
      <x v="5"/>
      <x v="3"/>
      <x v="2093"/>
      <x/>
      <x/>
      <x v="4"/>
    </i>
    <i r="1">
      <x v="284"/>
      <x v="4104"/>
      <x v="4529"/>
      <x v="83"/>
      <x v="1"/>
      <x v="1"/>
      <x v="2"/>
      <x v="5"/>
      <x v="3"/>
      <x v="2099"/>
      <x/>
      <x/>
      <x v="5"/>
    </i>
    <i r="1">
      <x v="286"/>
      <x v="4106"/>
      <x v="4531"/>
      <x v="83"/>
      <x v="1"/>
      <x v="1"/>
      <x v="2"/>
      <x v="5"/>
      <x v="3"/>
      <x v="2101"/>
      <x/>
      <x/>
      <x v="5"/>
    </i>
    <i r="1">
      <x v="288"/>
      <x v="4126"/>
      <x v="4540"/>
      <x v="83"/>
      <x v="1"/>
      <x v="1"/>
      <x v="2"/>
      <x v="5"/>
      <x v="3"/>
      <x v="2120"/>
      <x/>
      <x/>
      <x v="5"/>
    </i>
    <i r="1">
      <x v="289"/>
      <x v="4129"/>
      <x v="4541"/>
      <x v="82"/>
      <x v="1"/>
      <x v="1"/>
      <x v="2"/>
      <x v="5"/>
      <x v="3"/>
      <x v="2123"/>
      <x/>
      <x/>
      <x v="5"/>
    </i>
    <i r="1">
      <x v="322"/>
      <x v="4442"/>
      <x v="4879"/>
      <x v="86"/>
      <x v="1"/>
      <x v="1"/>
      <x v="4"/>
      <x v="5"/>
      <x v="3"/>
      <x v="2432"/>
      <x/>
      <x/>
      <x v="5"/>
    </i>
    <i r="1">
      <x v="337"/>
      <x v="4509"/>
      <x v="4944"/>
      <x v="77"/>
      <x v="1"/>
      <x v="1"/>
      <x v="4"/>
      <x v="5"/>
      <x v="3"/>
      <x v="2495"/>
      <x/>
      <x/>
      <x v="5"/>
    </i>
    <i r="1">
      <x v="339"/>
      <x v="4511"/>
      <x v="4946"/>
      <x v="87"/>
      <x v="1"/>
      <x v="1"/>
      <x v="4"/>
      <x v="5"/>
      <x v="3"/>
      <x v="2497"/>
      <x/>
      <x/>
      <x v="5"/>
    </i>
    <i r="1">
      <x v="340"/>
      <x v="4514"/>
      <x v="4949"/>
      <x v="87"/>
      <x v="1"/>
      <x v="1"/>
      <x v="4"/>
      <x v="5"/>
      <x v="3"/>
      <x v="2500"/>
      <x/>
      <x/>
      <x v="5"/>
    </i>
    <i r="1">
      <x v="347"/>
      <x v="4540"/>
      <x v="4973"/>
      <x v="77"/>
      <x v="1"/>
      <x v="1"/>
      <x v="4"/>
      <x v="5"/>
      <x v="3"/>
      <x v="2523"/>
      <x/>
      <x/>
      <x v="5"/>
    </i>
    <i r="1">
      <x v="348"/>
      <x v="4541"/>
      <x v="4974"/>
      <x v="83"/>
      <x v="1"/>
      <x v="1"/>
      <x v="4"/>
      <x v="5"/>
      <x v="3"/>
      <x v="2524"/>
      <x/>
      <x/>
      <x v="5"/>
    </i>
    <i r="1">
      <x v="384"/>
      <x v="4688"/>
      <x v="5097"/>
      <x v="57"/>
      <x v="1"/>
      <x v="1"/>
      <x v="4"/>
      <x v="5"/>
      <x v="3"/>
      <x v="2666"/>
      <x/>
      <x/>
      <x v="4"/>
    </i>
    <i r="1">
      <x v="385"/>
      <x v="4689"/>
      <x v="5098"/>
      <x v="64"/>
      <x v="1"/>
      <x v="1"/>
      <x v="5"/>
      <x v="3"/>
      <x v="3"/>
      <x v="2667"/>
      <x/>
      <x/>
      <x v="4"/>
    </i>
    <i r="1">
      <x v="401"/>
      <x v="4756"/>
      <x v="5130"/>
      <x v="66"/>
      <x v="1"/>
      <x v="1"/>
      <x v="4"/>
      <x v="5"/>
      <x v="3"/>
      <x v="2733"/>
      <x/>
      <x/>
      <x v="4"/>
    </i>
    <i r="1">
      <x v="405"/>
      <x v="4760"/>
      <x v="5134"/>
      <x v="66"/>
      <x v="1"/>
      <x v="1"/>
      <x v="4"/>
      <x v="5"/>
      <x v="3"/>
      <x v="2737"/>
      <x/>
      <x/>
      <x v="4"/>
    </i>
    <i r="1">
      <x v="411"/>
      <x v="4766"/>
      <x v="5140"/>
      <x v="58"/>
      <x v="1"/>
      <x v="1"/>
      <x v="4"/>
      <x v="5"/>
      <x v="3"/>
      <x v="2743"/>
      <x/>
      <x/>
      <x v="4"/>
    </i>
    <i r="1">
      <x v="413"/>
      <x v="4768"/>
      <x v="5142"/>
      <x v="66"/>
      <x v="1"/>
      <x v="1"/>
      <x v="4"/>
      <x v="5"/>
      <x v="3"/>
      <x v="2745"/>
      <x/>
      <x/>
      <x v="4"/>
    </i>
    <i r="1">
      <x v="415"/>
      <x v="4770"/>
      <x v="5144"/>
      <x v="80"/>
      <x v="1"/>
      <x v="1"/>
      <x v="4"/>
      <x v="5"/>
      <x v="3"/>
      <x v="2747"/>
      <x/>
      <x/>
      <x v="5"/>
    </i>
    <i r="1">
      <x v="517"/>
      <x v="5069"/>
      <x v="5407"/>
      <x v="87"/>
      <x v="1"/>
      <x v="1"/>
      <x v="4"/>
      <x v="5"/>
      <x v="3"/>
      <x v="3047"/>
      <x/>
      <x/>
      <x v="5"/>
    </i>
    <i r="1">
      <x v="591"/>
      <x v="5217"/>
      <x v="5534"/>
      <x v="26"/>
      <x v="1"/>
      <x v="1"/>
      <x v="4"/>
      <x v="5"/>
      <x v="3"/>
      <x v="3196"/>
      <x/>
      <x/>
      <x v="2"/>
    </i>
    <i r="1">
      <x v="615"/>
      <x v="5584"/>
      <x v="5582"/>
      <x v="49"/>
      <x v="1"/>
      <x v="1"/>
      <x v="4"/>
      <x v="5"/>
      <x v="3"/>
      <x v="3563"/>
      <x/>
      <x/>
      <x v="1"/>
    </i>
    <i r="1">
      <x v="627"/>
      <x v="5284"/>
      <x v="5597"/>
      <x v="28"/>
      <x v="1"/>
      <x v="1"/>
      <x v="8"/>
      <x v="5"/>
      <x v="2"/>
      <x v="3263"/>
      <x/>
      <x/>
      <x v="2"/>
    </i>
    <i r="1">
      <x v="652"/>
      <x v="5348"/>
      <x v="5632"/>
      <x v="18"/>
      <x v="1"/>
      <x v="1"/>
      <x v="4"/>
      <x v="5"/>
      <x v="3"/>
      <x v="3327"/>
      <x/>
      <x/>
      <x v="2"/>
    </i>
    <i r="1">
      <x v="653"/>
      <x v="5349"/>
      <x v="5633"/>
      <x v="37"/>
      <x v="1"/>
      <x v="1"/>
      <x v="4"/>
      <x v="5"/>
      <x v="3"/>
      <x v="3328"/>
      <x/>
      <x/>
      <x v="1"/>
    </i>
    <i r="1">
      <x v="766"/>
      <x v="5572"/>
      <x v="5834"/>
      <x v="56"/>
      <x v="1"/>
      <x v="1"/>
      <x v="8"/>
      <x v="5"/>
      <x v="2"/>
      <x v="3551"/>
      <x/>
      <x/>
      <x v="4"/>
    </i>
    <i r="1">
      <x v="818"/>
      <x v="5641"/>
      <x v="5942"/>
      <x v="57"/>
      <x/>
      <x v="1"/>
      <x v="1"/>
      <x/>
      <x v="1"/>
      <x v="3619"/>
      <x/>
      <x/>
      <x v="4"/>
    </i>
    <i r="1">
      <x v="820"/>
      <x v="5648"/>
      <x v="2851"/>
      <x v="63"/>
      <x/>
      <x v="1"/>
      <x v="1"/>
      <x/>
      <x v="1"/>
      <x v="3626"/>
      <x/>
      <x/>
      <x v="4"/>
    </i>
    <i r="1">
      <x v="821"/>
      <x v="5650"/>
      <x v="3154"/>
      <x v="61"/>
      <x/>
      <x v="1"/>
      <x v="1"/>
      <x/>
      <x v="1"/>
      <x v="3628"/>
      <x/>
      <x/>
      <x v="4"/>
    </i>
    <i r="1">
      <x v="826"/>
      <x v="5684"/>
      <x v="5958"/>
      <x v="61"/>
      <x/>
      <x v="1"/>
      <x v="1"/>
      <x/>
      <x v="1"/>
      <x v="2263"/>
      <x/>
      <x/>
      <x v="4"/>
    </i>
    <i r="1">
      <x v="832"/>
      <x v="5721"/>
      <x v="3319"/>
      <x v="56"/>
      <x v="1"/>
      <x v="1"/>
      <x v="1"/>
      <x/>
      <x v="1"/>
      <x v="3697"/>
      <x/>
      <x/>
      <x v="4"/>
    </i>
    <i r="1">
      <x v="834"/>
      <x v="5724"/>
      <x v="5995"/>
      <x v="1"/>
      <x v="1"/>
      <x v="1"/>
      <x v="1"/>
      <x/>
      <x v="1"/>
      <x v="3700"/>
      <x/>
      <x/>
      <x/>
    </i>
    <i r="1">
      <x v="838"/>
      <x v="5729"/>
      <x v="6000"/>
      <x v="1"/>
      <x/>
      <x v="1"/>
      <x v="1"/>
      <x/>
      <x v="1"/>
      <x v="3705"/>
      <x/>
      <x/>
      <x/>
    </i>
    <i r="1">
      <x v="841"/>
      <x v="5733"/>
      <x v="6004"/>
      <x v="2"/>
      <x/>
      <x v="1"/>
      <x v="1"/>
      <x/>
      <x v="1"/>
      <x v="3709"/>
      <x/>
      <x/>
      <x v="4"/>
    </i>
    <i r="1">
      <x v="842"/>
      <x v="5735"/>
      <x v="6006"/>
      <x v="56"/>
      <x/>
      <x v="1"/>
      <x v="1"/>
      <x/>
      <x v="1"/>
      <x v="3711"/>
      <x/>
      <x/>
      <x v="4"/>
    </i>
    <i r="1">
      <x v="843"/>
      <x v="5736"/>
      <x v="6007"/>
      <x v="70"/>
      <x/>
      <x v="1"/>
      <x v="1"/>
      <x/>
      <x v="1"/>
      <x v="3712"/>
      <x/>
      <x/>
      <x v="4"/>
    </i>
    <i r="1">
      <x v="844"/>
      <x v="5737"/>
      <x v="6008"/>
      <x v="71"/>
      <x/>
      <x v="1"/>
      <x v="1"/>
      <x/>
      <x v="1"/>
      <x v="3713"/>
      <x/>
      <x/>
      <x v="4"/>
    </i>
    <i r="1">
      <x v="846"/>
      <x v="5740"/>
      <x v="6011"/>
      <x v="64"/>
      <x/>
      <x v="1"/>
      <x v="1"/>
      <x/>
      <x v="1"/>
      <x v="3716"/>
      <x/>
      <x/>
      <x v="4"/>
    </i>
    <i r="1">
      <x v="847"/>
      <x v="5741"/>
      <x v="6012"/>
      <x v="5"/>
      <x v="1"/>
      <x v="1"/>
      <x v="1"/>
      <x/>
      <x v="1"/>
      <x v="3717"/>
      <x/>
      <x/>
      <x/>
    </i>
    <i r="1">
      <x v="848"/>
      <x v="5742"/>
      <x v="6013"/>
      <x v="57"/>
      <x/>
      <x v="1"/>
      <x v="1"/>
      <x/>
      <x v="1"/>
      <x v="3718"/>
      <x/>
      <x/>
      <x v="4"/>
    </i>
    <i r="1">
      <x v="849"/>
      <x v="5743"/>
      <x v="6014"/>
      <x v="5"/>
      <x v="1"/>
      <x v="1"/>
      <x v="1"/>
      <x/>
      <x v="1"/>
      <x v="3719"/>
      <x/>
      <x/>
      <x/>
    </i>
    <i r="1">
      <x v="850"/>
      <x v="5745"/>
      <x v="6016"/>
      <x v="4"/>
      <x v="1"/>
      <x v="1"/>
      <x v="1"/>
      <x/>
      <x v="1"/>
      <x v="3721"/>
      <x/>
      <x/>
      <x/>
    </i>
    <i r="1">
      <x v="853"/>
      <x v="5749"/>
      <x v="6020"/>
      <x v="5"/>
      <x v="1"/>
      <x v="1"/>
      <x v="1"/>
      <x/>
      <x v="1"/>
      <x v="3725"/>
      <x/>
      <x/>
      <x/>
    </i>
    <i r="1">
      <x v="854"/>
      <x v="5750"/>
      <x v="6021"/>
      <x v="61"/>
      <x v="1"/>
      <x v="1"/>
      <x v="1"/>
      <x/>
      <x v="1"/>
      <x v="3726"/>
      <x/>
      <x/>
      <x v="4"/>
    </i>
    <i r="1">
      <x v="855"/>
      <x v="5752"/>
      <x v="6023"/>
      <x v="5"/>
      <x v="1"/>
      <x v="1"/>
      <x v="1"/>
      <x/>
      <x v="1"/>
      <x v="3728"/>
      <x/>
      <x/>
      <x/>
    </i>
    <i r="1">
      <x v="859"/>
      <x v="5757"/>
      <x v="6027"/>
      <x v="2"/>
      <x/>
      <x v="1"/>
      <x v="1"/>
      <x/>
      <x v="1"/>
      <x v="3733"/>
      <x/>
      <x/>
      <x v="4"/>
    </i>
    <i r="1">
      <x v="861"/>
      <x v="5760"/>
      <x v="75"/>
      <x v="56"/>
      <x v="1"/>
      <x v="1"/>
      <x v="1"/>
      <x/>
      <x v="1"/>
      <x v="3736"/>
      <x/>
      <x/>
      <x v="4"/>
    </i>
    <i r="1">
      <x v="863"/>
      <x v="5763"/>
      <x v="6032"/>
      <x v="67"/>
      <x/>
      <x v="1"/>
      <x v="1"/>
      <x/>
      <x v="1"/>
      <x v="3738"/>
      <x/>
      <x/>
      <x v="4"/>
    </i>
    <i r="1">
      <x v="864"/>
      <x v="5764"/>
      <x v="6033"/>
      <x v="66"/>
      <x/>
      <x v="1"/>
      <x v="1"/>
      <x/>
      <x v="1"/>
      <x v="3739"/>
      <x/>
      <x/>
      <x v="4"/>
    </i>
    <i r="1">
      <x v="865"/>
      <x v="5765"/>
      <x v="6034"/>
      <x v="71"/>
      <x/>
      <x v="1"/>
      <x v="1"/>
      <x/>
      <x v="1"/>
      <x v="3740"/>
      <x/>
      <x/>
      <x v="4"/>
    </i>
    <i r="1">
      <x v="868"/>
      <x v="5770"/>
      <x v="6039"/>
      <x v="61"/>
      <x v="1"/>
      <x v="1"/>
      <x v="1"/>
      <x/>
      <x v="1"/>
      <x v="3745"/>
      <x/>
      <x/>
      <x v="4"/>
    </i>
    <i r="1">
      <x v="870"/>
      <x v="5774"/>
      <x v="6042"/>
      <x v="1"/>
      <x v="1"/>
      <x v="1"/>
      <x v="1"/>
      <x/>
      <x v="1"/>
      <x v="3749"/>
      <x/>
      <x/>
      <x/>
    </i>
    <i r="1">
      <x v="873"/>
      <x v="5777"/>
      <x v="6045"/>
      <x v="64"/>
      <x/>
      <x v="1"/>
      <x v="1"/>
      <x/>
      <x v="1"/>
      <x v="3752"/>
      <x/>
      <x/>
      <x v="4"/>
    </i>
    <i r="1">
      <x v="878"/>
      <x v="5783"/>
      <x v="6052"/>
      <x v="56"/>
      <x v="1"/>
      <x v="1"/>
      <x v="1"/>
      <x/>
      <x v="1"/>
      <x v="3759"/>
      <x/>
      <x/>
      <x v="4"/>
    </i>
    <i r="1">
      <x v="879"/>
      <x v="5784"/>
      <x v="6045"/>
      <x v="64"/>
      <x/>
      <x v="1"/>
      <x v="1"/>
      <x/>
      <x v="1"/>
      <x v="3760"/>
      <x/>
      <x/>
      <x v="4"/>
    </i>
    <i r="1">
      <x v="882"/>
      <x v="5789"/>
      <x v="6057"/>
      <x v="27"/>
      <x/>
      <x v="1"/>
      <x v="1"/>
      <x/>
      <x v="1"/>
      <x v="3765"/>
      <x/>
      <x/>
      <x v="2"/>
    </i>
    <i r="1">
      <x v="883"/>
      <x v="5790"/>
      <x v="6058"/>
      <x v="55"/>
      <x/>
      <x v="1"/>
      <x v="1"/>
      <x/>
      <x v="1"/>
      <x v="3766"/>
      <x/>
      <x/>
      <x v="4"/>
    </i>
    <i r="1">
      <x v="909"/>
      <x v="5816"/>
      <x v="6080"/>
      <x v="6"/>
      <x v="1"/>
      <x v="1"/>
      <x v="1"/>
      <x/>
      <x v="1"/>
      <x v="3792"/>
      <x/>
      <x/>
      <x/>
    </i>
    <i r="1">
      <x v="911"/>
      <x v="5826"/>
      <x v="6090"/>
      <x v="57"/>
      <x v="1"/>
      <x v="1"/>
      <x v="1"/>
      <x/>
      <x v="1"/>
      <x v="3802"/>
      <x/>
      <x/>
      <x v="4"/>
    </i>
    <i r="1">
      <x v="1041"/>
      <x v="5996"/>
      <x v="6235"/>
      <x v="5"/>
      <x v="1"/>
      <x v="1"/>
      <x v="1"/>
      <x/>
      <x v="1"/>
      <x v="3973"/>
      <x/>
      <x/>
      <x/>
    </i>
    <i r="1">
      <x v="1043"/>
      <x v="5998"/>
      <x v="6237"/>
      <x v="67"/>
      <x/>
      <x v="1"/>
      <x v="1"/>
      <x/>
      <x v="1"/>
      <x v="3975"/>
      <x/>
      <x/>
      <x v="4"/>
    </i>
    <i r="1">
      <x v="1044"/>
      <x v="6000"/>
      <x v="5995"/>
      <x v="1"/>
      <x v="1"/>
      <x v="1"/>
      <x v="1"/>
      <x/>
      <x v="1"/>
      <x v="3977"/>
      <x/>
      <x/>
      <x/>
    </i>
    <i r="1">
      <x v="1047"/>
      <x v="6006"/>
      <x v="6244"/>
      <x v="53"/>
      <x/>
      <x v="1"/>
      <x v="1"/>
      <x/>
      <x v="1"/>
      <x v="3983"/>
      <x/>
      <x/>
      <x v="4"/>
    </i>
    <i r="1">
      <x v="1049"/>
      <x v="6008"/>
      <x v="6235"/>
      <x v="5"/>
      <x v="1"/>
      <x v="1"/>
      <x v="1"/>
      <x/>
      <x v="1"/>
      <x v="3985"/>
      <x/>
      <x/>
      <x/>
    </i>
    <i r="1">
      <x v="1050"/>
      <x v="6009"/>
      <x v="6246"/>
      <x v="62"/>
      <x/>
      <x v="1"/>
      <x v="1"/>
      <x/>
      <x v="1"/>
      <x v="3986"/>
      <x/>
      <x/>
      <x v="4"/>
    </i>
    <i r="1">
      <x v="1052"/>
      <x v="6011"/>
      <x v="6248"/>
      <x v="66"/>
      <x/>
      <x v="1"/>
      <x v="1"/>
      <x/>
      <x v="1"/>
      <x v="3988"/>
      <x/>
      <x/>
      <x v="4"/>
    </i>
    <i r="1">
      <x v="1055"/>
      <x v="6015"/>
      <x v="6252"/>
      <x v="53"/>
      <x/>
      <x v="1"/>
      <x v="1"/>
      <x/>
      <x v="1"/>
      <x v="3992"/>
      <x/>
      <x/>
      <x v="4"/>
    </i>
    <i r="1">
      <x v="1057"/>
      <x v="6019"/>
      <x v="6255"/>
      <x v="53"/>
      <x/>
      <x v="1"/>
      <x v="1"/>
      <x/>
      <x v="1"/>
      <x v="3996"/>
      <x/>
      <x/>
      <x v="4"/>
    </i>
    <i r="1">
      <x v="1061"/>
      <x v="6024"/>
      <x v="6259"/>
      <x v="5"/>
      <x v="1"/>
      <x v="1"/>
      <x v="1"/>
      <x/>
      <x v="1"/>
      <x v="4001"/>
      <x/>
      <x/>
      <x/>
    </i>
    <i r="1">
      <x v="1064"/>
      <x v="6029"/>
      <x v="6264"/>
      <x v="2"/>
      <x/>
      <x v="1"/>
      <x v="1"/>
      <x/>
      <x v="1"/>
      <x v="4006"/>
      <x/>
      <x/>
      <x v="4"/>
    </i>
    <i r="1">
      <x v="1065"/>
      <x v="6030"/>
      <x v="6265"/>
      <x v="1"/>
      <x v="1"/>
      <x v="1"/>
      <x v="1"/>
      <x/>
      <x v="1"/>
      <x v="4007"/>
      <x/>
      <x/>
      <x/>
    </i>
    <i r="1">
      <x v="1068"/>
      <x v="6036"/>
      <x v="6271"/>
      <x v="5"/>
      <x v="1"/>
      <x v="1"/>
      <x v="1"/>
      <x/>
      <x v="1"/>
      <x v="4013"/>
      <x/>
      <x/>
      <x/>
    </i>
    <i r="1">
      <x v="1081"/>
      <x v="6053"/>
      <x v="6288"/>
      <x v="1"/>
      <x v="1"/>
      <x v="1"/>
      <x v="1"/>
      <x/>
      <x v="1"/>
      <x v="4030"/>
      <x/>
      <x/>
      <x/>
    </i>
    <i r="1">
      <x v="1082"/>
      <x v="6055"/>
      <x v="6290"/>
      <x v="5"/>
      <x v="1"/>
      <x v="1"/>
      <x v="1"/>
      <x/>
      <x v="1"/>
      <x v="4032"/>
      <x/>
      <x/>
      <x/>
    </i>
    <i r="1">
      <x v="1085"/>
      <x v="6058"/>
      <x v="6293"/>
      <x v="62"/>
      <x/>
      <x v="1"/>
      <x v="1"/>
      <x/>
      <x v="1"/>
      <x v="4035"/>
      <x/>
      <x/>
      <x v="4"/>
    </i>
    <i r="1">
      <x v="1088"/>
      <x v="6061"/>
      <x v="6296"/>
      <x v="53"/>
      <x/>
      <x v="1"/>
      <x v="1"/>
      <x/>
      <x v="1"/>
      <x v="4038"/>
      <x/>
      <x/>
      <x v="4"/>
    </i>
    <i r="1">
      <x v="1092"/>
      <x v="6066"/>
      <x v="6301"/>
      <x v="5"/>
      <x v="1"/>
      <x v="1"/>
      <x v="1"/>
      <x/>
      <x v="1"/>
      <x v="4043"/>
      <x/>
      <x/>
      <x/>
    </i>
    <i r="1">
      <x v="1093"/>
      <x v="6067"/>
      <x v="6302"/>
      <x v="65"/>
      <x/>
      <x v="1"/>
      <x v="1"/>
      <x/>
      <x v="1"/>
      <x v="4044"/>
      <x/>
      <x/>
      <x v="4"/>
    </i>
    <i r="1">
      <x v="1094"/>
      <x v="6068"/>
      <x v="6303"/>
      <x v="1"/>
      <x v="1"/>
      <x v="1"/>
      <x v="1"/>
      <x/>
      <x v="1"/>
      <x v="4045"/>
      <x/>
      <x/>
      <x/>
    </i>
    <i r="1">
      <x v="1098"/>
      <x v="6073"/>
      <x v="6308"/>
      <x v="5"/>
      <x v="1"/>
      <x v="1"/>
      <x v="1"/>
      <x/>
      <x v="1"/>
      <x v="4050"/>
      <x/>
      <x/>
      <x/>
    </i>
    <i r="1">
      <x v="1100"/>
      <x v="6077"/>
      <x v="6311"/>
      <x v="57"/>
      <x/>
      <x v="1"/>
      <x v="1"/>
      <x/>
      <x v="1"/>
      <x v="1727"/>
      <x/>
      <x/>
      <x v="4"/>
    </i>
    <i r="1">
      <x v="1102"/>
      <x v="6079"/>
      <x v="6312"/>
      <x v="21"/>
      <x/>
      <x v="1"/>
      <x v="1"/>
      <x/>
      <x v="1"/>
      <x v="4055"/>
      <x/>
      <x/>
      <x v="2"/>
    </i>
    <i r="1">
      <x v="2380"/>
      <x v="2684"/>
      <x v="2532"/>
      <x v="41"/>
      <x/>
      <x v="1"/>
      <x v="3"/>
      <x v="5"/>
      <x v="6"/>
      <x v="988"/>
      <x/>
      <x/>
      <x v="1"/>
    </i>
    <i r="1">
      <x v="2383"/>
      <x v="7553"/>
      <x v="7592"/>
      <x v="28"/>
      <x/>
      <x v="1"/>
      <x v="3"/>
      <x v="5"/>
      <x v="6"/>
      <x v="5706"/>
      <x/>
      <x/>
      <x v="2"/>
    </i>
    <i r="1">
      <x v="2394"/>
      <x v="7573"/>
      <x v="7599"/>
      <x v="22"/>
      <x v="1"/>
      <x v="1"/>
      <x v="4"/>
      <x v="5"/>
      <x v="3"/>
      <x v="5948"/>
      <x/>
      <x/>
      <x v="2"/>
    </i>
    <i r="1">
      <x v="2395"/>
      <x v="7575"/>
      <x v="7600"/>
      <x v="16"/>
      <x/>
      <x v="1"/>
      <x v="4"/>
      <x v="5"/>
      <x v="6"/>
      <x v="5950"/>
      <x/>
      <x/>
      <x v="2"/>
    </i>
    <i r="1">
      <x v="2398"/>
      <x v="7578"/>
      <x v="7603"/>
      <x v="17"/>
      <x/>
      <x v="1"/>
      <x v="3"/>
      <x v="5"/>
      <x v="6"/>
      <x v="5982"/>
      <x/>
      <x/>
      <x v="2"/>
    </i>
    <i r="1">
      <x v="2424"/>
      <x v="3775"/>
      <x v="4149"/>
      <x v="15"/>
      <x v="1"/>
      <x v="1"/>
      <x v="4"/>
      <x v="5"/>
      <x v="3"/>
      <x v="1824"/>
      <x/>
      <x/>
      <x v="2"/>
    </i>
    <i r="1">
      <x v="2594"/>
      <x v="7789"/>
      <x v="7770"/>
      <x v="5"/>
      <x v="1"/>
      <x v="1"/>
      <x v="2"/>
      <x v="5"/>
      <x v="3"/>
      <x v="7791"/>
      <x/>
      <x/>
      <x/>
    </i>
    <i>
      <x v="1"/>
      <x v="49"/>
      <x v="2646"/>
      <x v="3238"/>
      <x v="58"/>
      <x/>
      <x v="1"/>
      <x v="10"/>
      <x v="4"/>
      <x v="7"/>
      <x v="968"/>
      <x v="3742"/>
      <x v="1"/>
      <x v="4"/>
    </i>
    <i r="1">
      <x v="97"/>
      <x v="3206"/>
      <x v="3660"/>
      <x v="57"/>
      <x/>
      <x v="1"/>
      <x v="4"/>
      <x v="5"/>
      <x v="6"/>
      <x v="1370"/>
      <x v="7793"/>
      <x v="1"/>
      <x v="4"/>
    </i>
    <i r="1">
      <x v="98"/>
      <x v="3208"/>
      <x v="3662"/>
      <x v="66"/>
      <x/>
      <x v="1"/>
      <x v="4"/>
      <x v="5"/>
      <x v="6"/>
      <x v="1371"/>
      <x v="6610"/>
      <x v="1"/>
      <x v="4"/>
    </i>
    <i r="1">
      <x v="99"/>
      <x v="3212"/>
      <x v="3667"/>
      <x v="56"/>
      <x/>
      <x v="1"/>
      <x v="4"/>
      <x v="5"/>
      <x v="6"/>
      <x v="1372"/>
      <x v="7770"/>
      <x v="1"/>
      <x v="4"/>
    </i>
    <i r="1">
      <x v="112"/>
      <x v="3256"/>
      <x v="3699"/>
      <x v="57"/>
      <x/>
      <x v="1"/>
      <x v="4"/>
      <x v="5"/>
      <x v="6"/>
      <x v="1407"/>
      <x v="2450"/>
      <x v="1"/>
      <x v="4"/>
    </i>
    <i r="1">
      <x v="113"/>
      <x v="3259"/>
      <x v="3702"/>
      <x v="57"/>
      <x/>
      <x v="1"/>
      <x v="4"/>
      <x v="5"/>
      <x v="6"/>
      <x v="1410"/>
      <x v="1761"/>
      <x v="1"/>
      <x v="4"/>
    </i>
    <i r="1">
      <x v="143"/>
      <x v="3463"/>
      <x v="3887"/>
      <x v="15"/>
      <x v="1"/>
      <x v="1"/>
      <x v="6"/>
      <x v="2"/>
      <x v="5"/>
      <x v="1570"/>
      <x v="3778"/>
      <x v="1"/>
      <x v="2"/>
    </i>
    <i r="1">
      <x v="144"/>
      <x v="3477"/>
      <x v="3901"/>
      <x v="25"/>
      <x v="1"/>
      <x v="1"/>
      <x v="6"/>
      <x v="2"/>
      <x v="5"/>
      <x v="1579"/>
      <x v="6686"/>
      <x v="1"/>
      <x v="2"/>
    </i>
    <i r="1">
      <x v="171"/>
      <x v="4086"/>
      <x v="4049"/>
      <x v="41"/>
      <x/>
      <x v="1"/>
      <x v="4"/>
      <x v="5"/>
      <x v="6"/>
      <x v="2082"/>
      <x v="5421"/>
      <x v="1"/>
      <x v="1"/>
    </i>
    <i r="1">
      <x v="172"/>
      <x v="3666"/>
      <x v="4053"/>
      <x v="11"/>
      <x/>
      <x v="1"/>
      <x v="4"/>
      <x v="5"/>
      <x v="6"/>
      <x v="1733"/>
      <x v="4270"/>
      <x v="1"/>
      <x v="2"/>
    </i>
    <i r="1">
      <x v="174"/>
      <x v="4092"/>
      <x v="4058"/>
      <x v="21"/>
      <x/>
      <x v="1"/>
      <x v="4"/>
      <x v="5"/>
      <x v="6"/>
      <x v="2088"/>
      <x v="7770"/>
      <x v="1"/>
      <x v="2"/>
    </i>
    <i r="1">
      <x v="192"/>
      <x v="3744"/>
      <x v="4119"/>
      <x v="11"/>
      <x/>
      <x v="1"/>
      <x v="4"/>
      <x v="5"/>
      <x v="6"/>
      <x v="1793"/>
      <x v="2403"/>
      <x v="1"/>
      <x v="2"/>
    </i>
    <i r="1">
      <x v="383"/>
      <x v="4687"/>
      <x v="5096"/>
      <x v="56"/>
      <x v="1"/>
      <x v="1"/>
      <x v="4"/>
      <x v="5"/>
      <x v="3"/>
      <x v="2665"/>
      <x v="7826"/>
      <x v="1"/>
      <x v="4"/>
    </i>
    <i r="1">
      <x v="420"/>
      <x v="4776"/>
      <x v="5150"/>
      <x v="54"/>
      <x v="1"/>
      <x v="1"/>
      <x v="4"/>
      <x v="5"/>
      <x v="3"/>
      <x v="2753"/>
      <x v="2619"/>
      <x v="1"/>
      <x v="4"/>
    </i>
    <i r="1">
      <x v="429"/>
      <x v="4788"/>
      <x v="5162"/>
      <x v="66"/>
      <x v="1"/>
      <x v="1"/>
      <x v="4"/>
      <x v="5"/>
      <x v="3"/>
      <x v="2765"/>
      <x v="3127"/>
      <x v="1"/>
      <x v="4"/>
    </i>
    <i r="1">
      <x v="494"/>
      <x v="5011"/>
      <x v="5370"/>
      <x v="87"/>
      <x v="1"/>
      <x v="1"/>
      <x v="4"/>
      <x v="5"/>
      <x v="3"/>
      <x v="2989"/>
      <x v="6608"/>
      <x v="1"/>
      <x v="5"/>
    </i>
    <i r="1">
      <x v="495"/>
      <x v="5012"/>
      <x v="5371"/>
      <x v="87"/>
      <x v="1"/>
      <x v="1"/>
      <x v="4"/>
      <x v="5"/>
      <x v="3"/>
      <x v="2990"/>
      <x v="1759"/>
      <x v="1"/>
      <x v="5"/>
    </i>
    <i r="1">
      <x v="496"/>
      <x v="5013"/>
      <x v="5372"/>
      <x v="87"/>
      <x v="1"/>
      <x v="1"/>
      <x v="4"/>
      <x v="5"/>
      <x v="3"/>
      <x v="2991"/>
      <x v="4076"/>
      <x v="1"/>
      <x v="5"/>
    </i>
    <i r="1">
      <x v="497"/>
      <x v="5014"/>
      <x v="5373"/>
      <x v="87"/>
      <x v="1"/>
      <x v="1"/>
      <x v="4"/>
      <x v="5"/>
      <x v="3"/>
      <x v="2992"/>
      <x v="5119"/>
      <x v="1"/>
      <x v="5"/>
    </i>
    <i r="1">
      <x v="501"/>
      <x v="5018"/>
      <x v="5377"/>
      <x v="87"/>
      <x v="1"/>
      <x v="1"/>
      <x v="4"/>
      <x v="5"/>
      <x v="3"/>
      <x v="2996"/>
      <x v="3884"/>
      <x v="1"/>
      <x v="5"/>
    </i>
    <i r="1">
      <x v="503"/>
      <x v="5020"/>
      <x v="5379"/>
      <x v="87"/>
      <x v="1"/>
      <x v="1"/>
      <x v="4"/>
      <x v="5"/>
      <x v="3"/>
      <x v="2998"/>
      <x v="2712"/>
      <x v="1"/>
      <x v="5"/>
    </i>
    <i r="1">
      <x v="505"/>
      <x v="5023"/>
      <x v="5381"/>
      <x v="87"/>
      <x v="1"/>
      <x v="1"/>
      <x v="4"/>
      <x v="5"/>
      <x v="3"/>
      <x v="3001"/>
      <x v="3635"/>
      <x v="1"/>
      <x v="5"/>
    </i>
    <i r="1">
      <x v="507"/>
      <x v="5028"/>
      <x v="5384"/>
      <x v="87"/>
      <x v="1"/>
      <x v="1"/>
      <x v="4"/>
      <x v="5"/>
      <x v="3"/>
      <x v="3006"/>
      <x v="6865"/>
      <x v="1"/>
      <x v="5"/>
    </i>
    <i r="1">
      <x v="508"/>
      <x v="5030"/>
      <x v="5385"/>
      <x v="83"/>
      <x v="1"/>
      <x v="1"/>
      <x v="4"/>
      <x v="5"/>
      <x v="3"/>
      <x v="3008"/>
      <x v="7322"/>
      <x v="1"/>
      <x v="5"/>
    </i>
    <i r="1">
      <x v="518"/>
      <x v="5073"/>
      <x v="5412"/>
      <x v="87"/>
      <x v="1"/>
      <x v="1"/>
      <x v="4"/>
      <x v="5"/>
      <x v="3"/>
      <x v="3052"/>
      <x v="1761"/>
      <x v="1"/>
      <x v="5"/>
    </i>
    <i r="1">
      <x v="519"/>
      <x v="5074"/>
      <x v="5413"/>
      <x v="87"/>
      <x v="1"/>
      <x v="1"/>
      <x v="4"/>
      <x v="5"/>
      <x v="3"/>
      <x v="3053"/>
      <x v="2124"/>
      <x v="1"/>
      <x v="5"/>
    </i>
    <i r="1">
      <x v="520"/>
      <x v="5075"/>
      <x v="5414"/>
      <x v="87"/>
      <x v="1"/>
      <x v="1"/>
      <x v="4"/>
      <x v="5"/>
      <x v="3"/>
      <x v="3054"/>
      <x v="2124"/>
      <x v="1"/>
      <x v="5"/>
    </i>
    <i r="1">
      <x v="521"/>
      <x v="5076"/>
      <x v="5415"/>
      <x v="87"/>
      <x v="1"/>
      <x v="1"/>
      <x v="4"/>
      <x v="5"/>
      <x v="3"/>
      <x v="3055"/>
      <x v="4065"/>
      <x v="1"/>
      <x v="5"/>
    </i>
    <i r="1">
      <x v="522"/>
      <x v="5077"/>
      <x v="5416"/>
      <x v="83"/>
      <x v="1"/>
      <x v="1"/>
      <x v="5"/>
      <x v="3"/>
      <x v="3"/>
      <x v="3056"/>
      <x v="5422"/>
      <x v="1"/>
      <x v="5"/>
    </i>
    <i r="1">
      <x v="568"/>
      <x v="5186"/>
      <x v="5512"/>
      <x v="16"/>
      <x v="1"/>
      <x v="1"/>
      <x v="4"/>
      <x v="5"/>
      <x v="3"/>
      <x v="3165"/>
      <x v="7322"/>
      <x v="1"/>
      <x v="2"/>
    </i>
    <i r="1">
      <x v="654"/>
      <x v="5350"/>
      <x v="5634"/>
      <x v="21"/>
      <x v="1"/>
      <x v="1"/>
      <x v="4"/>
      <x v="5"/>
      <x v="3"/>
      <x v="3329"/>
      <x v="1761"/>
      <x v="1"/>
      <x v="2"/>
    </i>
    <i r="1">
      <x v="758"/>
      <x v="5541"/>
      <x v="5816"/>
      <x v="58"/>
      <x v="1"/>
      <x v="1"/>
      <x v="8"/>
      <x v="5"/>
      <x v="2"/>
      <x v="3520"/>
      <x v="7785"/>
      <x v="1"/>
      <x v="4"/>
    </i>
    <i r="1">
      <x v="828"/>
      <x v="5699"/>
      <x v="5973"/>
      <x v="56"/>
      <x v="1"/>
      <x v="1"/>
      <x v="8"/>
      <x v="5"/>
      <x v="2"/>
      <x v="3676"/>
      <x v="7868"/>
      <x v="1"/>
      <x v="4"/>
    </i>
    <i r="1">
      <x v="1103"/>
      <x v="6080"/>
      <x v="6313"/>
      <x v="21"/>
      <x v="1"/>
      <x v="1"/>
      <x v="1"/>
      <x/>
      <x v="1"/>
      <x v="4056"/>
      <x v="3718"/>
      <x v="1"/>
      <x v="2"/>
    </i>
    <i r="1">
      <x v="1104"/>
      <x v="6083"/>
      <x v="6317"/>
      <x v="58"/>
      <x v="1"/>
      <x v="1"/>
      <x v="1"/>
      <x/>
      <x v="1"/>
      <x v="4059"/>
      <x v="7795"/>
      <x v="1"/>
      <x v="4"/>
    </i>
    <i r="1">
      <x v="1106"/>
      <x v="6088"/>
      <x v="6322"/>
      <x v="43"/>
      <x v="1"/>
      <x v="1"/>
      <x v="1"/>
      <x/>
      <x v="1"/>
      <x v="4064"/>
      <x v="5304"/>
      <x v="1"/>
      <x v="1"/>
    </i>
    <i r="1">
      <x v="1326"/>
      <x v="6169"/>
      <x v="6339"/>
      <x v="55"/>
      <x/>
      <x v="1"/>
      <x v="1"/>
      <x/>
      <x v="1"/>
      <x v="4145"/>
      <x v="2972"/>
      <x v="1"/>
      <x v="4"/>
    </i>
    <i r="1">
      <x v="1329"/>
      <x v="6173"/>
      <x v="6343"/>
      <x v="57"/>
      <x/>
      <x v="1"/>
      <x v="1"/>
      <x/>
      <x v="1"/>
      <x v="4149"/>
      <x v="2906"/>
      <x v="1"/>
      <x v="4"/>
    </i>
    <i r="1">
      <x v="1335"/>
      <x v="6183"/>
      <x v="6352"/>
      <x v="1"/>
      <x v="1"/>
      <x v="1"/>
      <x v="1"/>
      <x/>
      <x v="1"/>
      <x v="4159"/>
      <x v="3822"/>
      <x v="1"/>
      <x/>
    </i>
    <i r="1">
      <x v="1339"/>
      <x v="6187"/>
      <x v="6356"/>
      <x v="55"/>
      <x v="1"/>
      <x v="1"/>
      <x v="1"/>
      <x/>
      <x v="1"/>
      <x v="4163"/>
      <x v="3711"/>
      <x v="1"/>
      <x v="4"/>
    </i>
    <i r="1">
      <x v="1340"/>
      <x v="6188"/>
      <x v="6357"/>
      <x v="26"/>
      <x/>
      <x v="1"/>
      <x v="1"/>
      <x/>
      <x v="1"/>
      <x v="4164"/>
      <x v="3711"/>
      <x v="1"/>
      <x v="2"/>
    </i>
    <i r="1">
      <x v="1342"/>
      <x v="6190"/>
      <x v="6359"/>
      <x v="3"/>
      <x v="1"/>
      <x v="1"/>
      <x v="1"/>
      <x/>
      <x v="1"/>
      <x v="4166"/>
      <x v="3778"/>
      <x v="1"/>
      <x/>
    </i>
    <i r="1">
      <x v="1343"/>
      <x v="6191"/>
      <x v="6360"/>
      <x v="55"/>
      <x v="1"/>
      <x v="1"/>
      <x v="1"/>
      <x/>
      <x v="1"/>
      <x v="4167"/>
      <x v="3251"/>
      <x v="1"/>
      <x v="4"/>
    </i>
    <i r="1">
      <x v="1347"/>
      <x v="6197"/>
      <x v="6366"/>
      <x v="44"/>
      <x/>
      <x v="1"/>
      <x v="1"/>
      <x/>
      <x v="1"/>
      <x v="4173"/>
      <x v="5028"/>
      <x v="1"/>
      <x v="1"/>
    </i>
    <i r="1">
      <x v="1349"/>
      <x v="6199"/>
      <x v="5982"/>
      <x v="56"/>
      <x v="1"/>
      <x v="1"/>
      <x v="1"/>
      <x/>
      <x v="1"/>
      <x v="4175"/>
      <x v="7383"/>
      <x v="1"/>
      <x v="4"/>
    </i>
    <i r="1">
      <x v="1350"/>
      <x v="6200"/>
      <x v="6368"/>
      <x v="5"/>
      <x v="1"/>
      <x v="1"/>
      <x v="1"/>
      <x/>
      <x v="1"/>
      <x v="4176"/>
      <x v="3671"/>
      <x v="1"/>
      <x/>
    </i>
    <i r="1">
      <x v="1351"/>
      <x v="6202"/>
      <x v="656"/>
      <x v="2"/>
      <x/>
      <x v="1"/>
      <x v="1"/>
      <x/>
      <x v="1"/>
      <x v="4178"/>
      <x v="5425"/>
      <x v="1"/>
      <x v="4"/>
    </i>
    <i r="1">
      <x v="1352"/>
      <x v="6204"/>
      <x v="6371"/>
      <x/>
      <x v="1"/>
      <x v="1"/>
      <x v="1"/>
      <x/>
      <x v="1"/>
      <x v="4180"/>
      <x v="7887"/>
      <x v="1"/>
      <x/>
    </i>
    <i r="1">
      <x v="1353"/>
      <x v="6206"/>
      <x v="458"/>
      <x v="70"/>
      <x/>
      <x v="1"/>
      <x v="1"/>
      <x/>
      <x v="1"/>
      <x v="4182"/>
      <x v="6833"/>
      <x v="1"/>
      <x v="4"/>
    </i>
    <i r="1">
      <x v="1354"/>
      <x v="6207"/>
      <x v="6373"/>
      <x v="62"/>
      <x v="1"/>
      <x v="1"/>
      <x v="1"/>
      <x/>
      <x v="1"/>
      <x v="4183"/>
      <x v="7888"/>
      <x v="1"/>
      <x v="4"/>
    </i>
    <i>
      <x v="2"/>
      <x v="3"/>
      <x v="2718"/>
      <x v="1039"/>
      <x v="48"/>
      <x/>
      <x v="1"/>
      <x v="2"/>
      <x v="5"/>
      <x v="9"/>
      <x v="3857"/>
      <x v="25"/>
      <x v="2"/>
      <x v="1"/>
    </i>
    <i r="1">
      <x v="5"/>
      <x v="4720"/>
      <x v="1262"/>
      <x v="49"/>
      <x/>
      <x v="1"/>
      <x v="8"/>
      <x v="5"/>
      <x v="4"/>
      <x v="6124"/>
      <x v="2758"/>
      <x v="2"/>
      <x v="1"/>
    </i>
    <i r="1">
      <x v="16"/>
      <x v="3107"/>
      <x v="2257"/>
      <x v="83"/>
      <x v="1"/>
      <x v="1"/>
      <x v="10"/>
      <x v="4"/>
      <x v="7"/>
      <x v="6194"/>
      <x v="774"/>
      <x v="2"/>
      <x v="5"/>
    </i>
    <i r="1">
      <x v="18"/>
      <x v="1659"/>
      <x v="2302"/>
      <x v="77"/>
      <x/>
      <x v="1"/>
      <x v="6"/>
      <x v="2"/>
      <x v="8"/>
      <x v="6205"/>
      <x v="489"/>
      <x v="2"/>
      <x v="5"/>
    </i>
    <i r="1">
      <x v="19"/>
      <x v="1675"/>
      <x v="2318"/>
      <x v="78"/>
      <x/>
      <x v="1"/>
      <x v="6"/>
      <x v="2"/>
      <x v="8"/>
      <x v="6206"/>
      <x v="4"/>
      <x v="2"/>
      <x v="5"/>
    </i>
    <i r="1">
      <x v="20"/>
      <x v="1703"/>
      <x v="2343"/>
      <x v="41"/>
      <x/>
      <x v="1"/>
      <x v="6"/>
      <x v="2"/>
      <x v="8"/>
      <x v="6212"/>
      <x v="5032"/>
      <x v="2"/>
      <x v="1"/>
    </i>
    <i r="1">
      <x v="21"/>
      <x v="1711"/>
      <x v="2351"/>
      <x v="58"/>
      <x/>
      <x v="1"/>
      <x v="6"/>
      <x v="2"/>
      <x v="8"/>
      <x v="6213"/>
      <x v="4587"/>
      <x v="2"/>
      <x v="4"/>
    </i>
    <i r="1">
      <x v="22"/>
      <x v="1714"/>
      <x v="2354"/>
      <x v="58"/>
      <x/>
      <x v="1"/>
      <x v="6"/>
      <x v="2"/>
      <x v="8"/>
      <x v="6214"/>
      <x v="1983"/>
      <x v="2"/>
      <x v="4"/>
    </i>
    <i r="1">
      <x v="23"/>
      <x v="1728"/>
      <x v="2368"/>
      <x v="2"/>
      <x/>
      <x v="1"/>
      <x v="6"/>
      <x v="2"/>
      <x v="8"/>
      <x v="6215"/>
      <x v="2476"/>
      <x v="2"/>
      <x v="4"/>
    </i>
    <i r="1">
      <x v="24"/>
      <x v="1774"/>
      <x v="2409"/>
      <x v="23"/>
      <x/>
      <x v="1"/>
      <x v="6"/>
      <x v="2"/>
      <x v="8"/>
      <x v="6202"/>
      <x v="4599"/>
      <x v="2"/>
      <x v="2"/>
    </i>
    <i r="1">
      <x v="25"/>
      <x v="1778"/>
      <x v="2413"/>
      <x v="22"/>
      <x/>
      <x v="1"/>
      <x v="6"/>
      <x v="2"/>
      <x v="8"/>
      <x v="6204"/>
      <x v="2297"/>
      <x v="2"/>
      <x v="2"/>
    </i>
    <i r="1">
      <x v="26"/>
      <x v="1807"/>
      <x v="2443"/>
      <x v="45"/>
      <x/>
      <x v="1"/>
      <x v="6"/>
      <x v="2"/>
      <x v="8"/>
      <x v="6216"/>
      <x v="7616"/>
      <x v="2"/>
      <x v="1"/>
    </i>
    <i r="1">
      <x v="28"/>
      <x v="4730"/>
      <x v="5114"/>
      <x v="44"/>
      <x v="1"/>
      <x v="1"/>
      <x v="2"/>
      <x v="5"/>
      <x v="3"/>
      <x v="6219"/>
      <x v="5578"/>
      <x v="2"/>
      <x v="1"/>
    </i>
    <i r="1">
      <x v="29"/>
      <x v="2260"/>
      <x v="2872"/>
      <x v="57"/>
      <x/>
      <x v="1"/>
      <x v="6"/>
      <x v="2"/>
      <x v="8"/>
      <x v="6220"/>
      <x v="2114"/>
      <x v="2"/>
      <x v="4"/>
    </i>
    <i r="1">
      <x v="30"/>
      <x v="2276"/>
      <x v="2886"/>
      <x v="86"/>
      <x/>
      <x v="1"/>
      <x v="6"/>
      <x v="2"/>
      <x v="8"/>
      <x v="6221"/>
      <x v="636"/>
      <x v="2"/>
      <x v="5"/>
    </i>
    <i r="1">
      <x v="31"/>
      <x v="2280"/>
      <x v="2890"/>
      <x v="92"/>
      <x/>
      <x v="1"/>
      <x v="6"/>
      <x v="2"/>
      <x v="8"/>
      <x v="6222"/>
      <x v="1106"/>
      <x v="2"/>
      <x v="5"/>
    </i>
    <i r="1">
      <x v="32"/>
      <x v="2347"/>
      <x v="2955"/>
      <x v="56"/>
      <x/>
      <x v="1"/>
      <x v="6"/>
      <x v="2"/>
      <x v="8"/>
      <x v="6224"/>
      <x v="7594"/>
      <x v="2"/>
      <x v="4"/>
    </i>
    <i r="1">
      <x v="33"/>
      <x v="2357"/>
      <x v="2965"/>
      <x v="56"/>
      <x/>
      <x v="1"/>
      <x v="6"/>
      <x v="2"/>
      <x v="8"/>
      <x v="6225"/>
      <x v="4640"/>
      <x v="2"/>
      <x v="4"/>
    </i>
    <i r="1">
      <x v="34"/>
      <x v="2368"/>
      <x v="2976"/>
      <x v="11"/>
      <x/>
      <x v="1"/>
      <x v="6"/>
      <x v="2"/>
      <x v="8"/>
      <x v="6226"/>
      <x v="6644"/>
      <x v="2"/>
      <x v="2"/>
    </i>
    <i r="1">
      <x v="35"/>
      <x v="2375"/>
      <x v="2983"/>
      <x v="79"/>
      <x/>
      <x v="1"/>
      <x v="6"/>
      <x v="2"/>
      <x v="8"/>
      <x v="6227"/>
      <x v="302"/>
      <x v="2"/>
      <x v="5"/>
    </i>
    <i r="1">
      <x v="36"/>
      <x v="2394"/>
      <x v="3001"/>
      <x v="61"/>
      <x/>
      <x v="1"/>
      <x v="6"/>
      <x v="2"/>
      <x v="8"/>
      <x v="6228"/>
      <x v="1518"/>
      <x v="2"/>
      <x v="4"/>
    </i>
    <i r="1">
      <x v="38"/>
      <x v="4732"/>
      <x v="5116"/>
      <x v="41"/>
      <x v="1"/>
      <x v="1"/>
      <x v="2"/>
      <x v="5"/>
      <x v="3"/>
      <x v="6229"/>
      <x v="1178"/>
      <x v="2"/>
      <x v="1"/>
    </i>
    <i r="1">
      <x v="41"/>
      <x v="2455"/>
      <x v="3057"/>
      <x v="56"/>
      <x/>
      <x v="1"/>
      <x v="6"/>
      <x v="2"/>
      <x v="8"/>
      <x v="6234"/>
      <x v="3320"/>
      <x v="2"/>
      <x v="4"/>
    </i>
    <i r="1">
      <x v="42"/>
      <x v="2464"/>
      <x v="3065"/>
      <x v="57"/>
      <x/>
      <x v="1"/>
      <x v="6"/>
      <x v="2"/>
      <x v="8"/>
      <x v="6235"/>
      <x v="5640"/>
      <x v="2"/>
      <x v="4"/>
    </i>
    <i r="1">
      <x v="50"/>
      <x v="2660"/>
      <x v="3251"/>
      <x v="43"/>
      <x/>
      <x v="1"/>
      <x v="2"/>
      <x v="5"/>
      <x v="9"/>
      <x v="3803"/>
      <x v="2222"/>
      <x v="2"/>
      <x v="1"/>
    </i>
    <i r="1">
      <x v="51"/>
      <x v="2677"/>
      <x v="3265"/>
      <x v="42"/>
      <x/>
      <x v="1"/>
      <x v="2"/>
      <x v="5"/>
      <x v="9"/>
      <x v="5607"/>
      <x v="7788"/>
      <x v="2"/>
      <x v="1"/>
    </i>
    <i r="1">
      <x v="59"/>
      <x v="2870"/>
      <x v="3384"/>
      <x v="96"/>
      <x/>
      <x v="1"/>
      <x v="10"/>
      <x v="4"/>
      <x v="7"/>
      <x v="6246"/>
      <x v="3451"/>
      <x v="2"/>
      <x v="5"/>
    </i>
    <i r="1">
      <x v="63"/>
      <x v="2895"/>
      <x v="3408"/>
      <x v="87"/>
      <x/>
      <x v="1"/>
      <x v="10"/>
      <x v="4"/>
      <x v="7"/>
      <x v="6248"/>
      <x v="4135"/>
      <x v="2"/>
      <x v="5"/>
    </i>
    <i r="1">
      <x v="72"/>
      <x v="2955"/>
      <x v="3465"/>
      <x v="17"/>
      <x/>
      <x v="1"/>
      <x v="10"/>
      <x v="4"/>
      <x v="7"/>
      <x v="6254"/>
      <x v="864"/>
      <x v="2"/>
      <x v="2"/>
    </i>
    <i r="1">
      <x v="74"/>
      <x v="2967"/>
      <x v="3474"/>
      <x v="58"/>
      <x/>
      <x v="1"/>
      <x v="10"/>
      <x v="4"/>
      <x v="7"/>
      <x v="6255"/>
      <x v="7851"/>
      <x v="2"/>
      <x v="4"/>
    </i>
    <i r="1">
      <x v="81"/>
      <x v="3008"/>
      <x v="3513"/>
      <x v="87"/>
      <x/>
      <x v="1"/>
      <x v="10"/>
      <x v="4"/>
      <x v="7"/>
      <x v="6262"/>
      <x v="3019"/>
      <x v="2"/>
      <x v="5"/>
    </i>
    <i r="1">
      <x v="84"/>
      <x v="4742"/>
      <x v="5118"/>
      <x v="87"/>
      <x v="1"/>
      <x v="1"/>
      <x v="2"/>
      <x v="5"/>
      <x v="3"/>
      <x v="6266"/>
      <x v="2052"/>
      <x v="2"/>
      <x v="5"/>
    </i>
    <i r="1">
      <x v="85"/>
      <x v="3059"/>
      <x v="3558"/>
      <x v="65"/>
      <x v="1"/>
      <x v="1"/>
      <x v="10"/>
      <x v="4"/>
      <x v="7"/>
      <x v="6267"/>
      <x v="5690"/>
      <x v="2"/>
      <x v="4"/>
    </i>
    <i r="1">
      <x v="101"/>
      <x v="3535"/>
      <x v="3673"/>
      <x v="70"/>
      <x/>
      <x v="1"/>
      <x v="4"/>
      <x v="5"/>
      <x v="6"/>
      <x v="5778"/>
      <x v="5413"/>
      <x v="2"/>
      <x v="4"/>
    </i>
    <i r="1">
      <x v="104"/>
      <x v="3228"/>
      <x v="303"/>
      <x v="56"/>
      <x/>
      <x v="1"/>
      <x v="5"/>
      <x v="3"/>
      <x v="6"/>
      <x v="6046"/>
      <x v="7838"/>
      <x v="2"/>
      <x v="4"/>
    </i>
    <i r="1">
      <x v="114"/>
      <x v="3263"/>
      <x v="3706"/>
      <x v="56"/>
      <x/>
      <x v="1"/>
      <x v="4"/>
      <x v="5"/>
      <x v="6"/>
      <x v="6271"/>
      <x v="5413"/>
      <x v="2"/>
      <x v="4"/>
    </i>
    <i r="1">
      <x v="115"/>
      <x v="3276"/>
      <x v="3719"/>
      <x v="53"/>
      <x/>
      <x v="1"/>
      <x v="4"/>
      <x v="5"/>
      <x v="6"/>
      <x v="6274"/>
      <x v="3595"/>
      <x v="2"/>
      <x v="4"/>
    </i>
    <i r="1">
      <x v="116"/>
      <x v="3277"/>
      <x v="3720"/>
      <x v="66"/>
      <x/>
      <x v="1"/>
      <x v="4"/>
      <x v="5"/>
      <x v="6"/>
      <x v="6277"/>
      <x v="489"/>
      <x v="2"/>
      <x v="4"/>
    </i>
    <i r="1">
      <x v="117"/>
      <x v="3278"/>
      <x v="3721"/>
      <x v="66"/>
      <x/>
      <x v="1"/>
      <x v="4"/>
      <x v="5"/>
      <x v="6"/>
      <x v="6278"/>
      <x v="2898"/>
      <x v="2"/>
      <x v="4"/>
    </i>
    <i r="1">
      <x v="118"/>
      <x v="3279"/>
      <x v="3722"/>
      <x v="57"/>
      <x/>
      <x v="1"/>
      <x v="4"/>
      <x v="5"/>
      <x v="6"/>
      <x v="6279"/>
      <x v="2256"/>
      <x v="2"/>
      <x v="4"/>
    </i>
    <i r="1">
      <x v="119"/>
      <x v="3280"/>
      <x v="3723"/>
      <x v="53"/>
      <x/>
      <x v="1"/>
      <x v="4"/>
      <x v="5"/>
      <x v="6"/>
      <x v="6281"/>
      <x v="3676"/>
      <x v="2"/>
      <x v="4"/>
    </i>
    <i r="1">
      <x v="120"/>
      <x v="3282"/>
      <x v="3725"/>
      <x v="55"/>
      <x/>
      <x v="1"/>
      <x v="4"/>
      <x v="5"/>
      <x v="6"/>
      <x v="6283"/>
      <x v="2257"/>
      <x v="2"/>
      <x v="4"/>
    </i>
    <i r="1">
      <x v="121"/>
      <x v="3283"/>
      <x v="3726"/>
      <x v="66"/>
      <x/>
      <x v="1"/>
      <x v="4"/>
      <x v="5"/>
      <x v="6"/>
      <x v="6284"/>
      <x v="1744"/>
      <x v="2"/>
      <x v="4"/>
    </i>
    <i r="1">
      <x v="122"/>
      <x v="3284"/>
      <x v="3727"/>
      <x v="2"/>
      <x/>
      <x v="1"/>
      <x v="4"/>
      <x v="5"/>
      <x v="6"/>
      <x v="6291"/>
      <x v="659"/>
      <x v="2"/>
      <x v="4"/>
    </i>
    <i r="1">
      <x v="123"/>
      <x v="3285"/>
      <x v="3728"/>
      <x v="66"/>
      <x/>
      <x v="1"/>
      <x v="4"/>
      <x v="5"/>
      <x v="6"/>
      <x v="6292"/>
      <x v="1254"/>
      <x v="2"/>
      <x v="4"/>
    </i>
    <i r="1">
      <x v="124"/>
      <x v="3286"/>
      <x v="3729"/>
      <x v="70"/>
      <x/>
      <x v="1"/>
      <x v="5"/>
      <x v="3"/>
      <x v="6"/>
      <x v="6293"/>
      <x v="2623"/>
      <x v="2"/>
      <x v="4"/>
    </i>
    <i r="1">
      <x v="125"/>
      <x v="3316"/>
      <x v="3757"/>
      <x v="61"/>
      <x/>
      <x v="1"/>
      <x v="10"/>
      <x v="4"/>
      <x v="7"/>
      <x v="6299"/>
      <x v="1352"/>
      <x v="2"/>
      <x v="4"/>
    </i>
    <i r="1">
      <x v="128"/>
      <x v="3353"/>
      <x v="3793"/>
      <x v="76"/>
      <x/>
      <x v="1"/>
      <x v="4"/>
      <x v="5"/>
      <x v="6"/>
      <x v="5789"/>
      <x v="3344"/>
      <x v="2"/>
      <x v="5"/>
    </i>
    <i r="1">
      <x v="129"/>
      <x v="3354"/>
      <x v="3794"/>
      <x v="76"/>
      <x/>
      <x v="1"/>
      <x v="4"/>
      <x v="5"/>
      <x v="6"/>
      <x v="5790"/>
      <x v="946"/>
      <x v="2"/>
      <x v="5"/>
    </i>
    <i r="1">
      <x v="133"/>
      <x v="3406"/>
      <x v="3837"/>
      <x v="79"/>
      <x/>
      <x v="1"/>
      <x v="4"/>
      <x v="5"/>
      <x v="6"/>
      <x v="6275"/>
      <x v="3694"/>
      <x v="2"/>
      <x v="5"/>
    </i>
    <i r="1">
      <x v="134"/>
      <x v="3407"/>
      <x v="3838"/>
      <x v="85"/>
      <x/>
      <x v="1"/>
      <x v="4"/>
      <x v="5"/>
      <x v="6"/>
      <x v="6280"/>
      <x v="1935"/>
      <x v="2"/>
      <x v="5"/>
    </i>
    <i r="1">
      <x v="135"/>
      <x v="3411"/>
      <x v="3842"/>
      <x v="85"/>
      <x/>
      <x v="1"/>
      <x v="4"/>
      <x v="5"/>
      <x v="6"/>
      <x v="6294"/>
      <x v="3344"/>
      <x v="2"/>
      <x v="5"/>
    </i>
    <i r="1">
      <x v="136"/>
      <x v="3421"/>
      <x v="3852"/>
      <x v="85"/>
      <x/>
      <x v="1"/>
      <x v="4"/>
      <x v="5"/>
      <x v="6"/>
      <x v="6301"/>
      <x v="840"/>
      <x v="2"/>
      <x v="5"/>
    </i>
    <i r="1">
      <x v="137"/>
      <x v="3426"/>
      <x v="3857"/>
      <x v="85"/>
      <x/>
      <x v="1"/>
      <x v="3"/>
      <x v="5"/>
      <x v="6"/>
      <x v="6302"/>
      <x v="1669"/>
      <x v="2"/>
      <x v="5"/>
    </i>
    <i r="1">
      <x v="139"/>
      <x v="5059"/>
      <x v="5405"/>
      <x v="87"/>
      <x v="1"/>
      <x v="1"/>
      <x v="2"/>
      <x v="5"/>
      <x v="3"/>
      <x v="6310"/>
      <x v="23"/>
      <x v="2"/>
      <x v="5"/>
    </i>
    <i r="1">
      <x v="148"/>
      <x v="5321"/>
      <x v="3918"/>
      <x v="5"/>
      <x v="1"/>
      <x v="1"/>
      <x v="2"/>
      <x v="5"/>
      <x v="3"/>
      <x v="6329"/>
      <x v="365"/>
      <x v="2"/>
      <x/>
    </i>
    <i r="1">
      <x v="152"/>
      <x v="3534"/>
      <x v="3944"/>
      <x v="5"/>
      <x/>
      <x v="1"/>
      <x v="4"/>
      <x v="5"/>
      <x v="6"/>
      <x v="5744"/>
      <x v="6861"/>
      <x v="2"/>
      <x/>
    </i>
    <i r="1">
      <x v="154"/>
      <x v="3543"/>
      <x v="3949"/>
      <x v="83"/>
      <x/>
      <x v="1"/>
      <x v="2"/>
      <x v="5"/>
      <x v="9"/>
      <x v="5921"/>
      <x v="313"/>
      <x v="2"/>
      <x v="5"/>
    </i>
    <i r="1">
      <x v="155"/>
      <x v="3574"/>
      <x v="3971"/>
      <x v="3"/>
      <x v="1"/>
      <x v="1"/>
      <x v="6"/>
      <x v="2"/>
      <x v="5"/>
      <x v="6333"/>
      <x v="7854"/>
      <x v="2"/>
      <x/>
    </i>
    <i r="1">
      <x v="157"/>
      <x v="3585"/>
      <x v="3980"/>
      <x v="20"/>
      <x v="1"/>
      <x v="1"/>
      <x v="6"/>
      <x v="2"/>
      <x v="5"/>
      <x v="6339"/>
      <x v="2645"/>
      <x v="2"/>
      <x v="2"/>
    </i>
    <i r="1">
      <x v="160"/>
      <x v="3596"/>
      <x v="3991"/>
      <x v="20"/>
      <x v="1"/>
      <x v="1"/>
      <x v="6"/>
      <x v="2"/>
      <x v="5"/>
      <x v="6346"/>
      <x v="1892"/>
      <x v="2"/>
      <x v="2"/>
    </i>
    <i r="1">
      <x v="161"/>
      <x v="3609"/>
      <x v="4003"/>
      <x v="19"/>
      <x v="1"/>
      <x v="1"/>
      <x v="6"/>
      <x v="2"/>
      <x v="5"/>
      <x v="6352"/>
      <x v="3315"/>
      <x v="2"/>
      <x v="2"/>
    </i>
    <i r="1">
      <x v="162"/>
      <x v="3611"/>
      <x v="4005"/>
      <x v="87"/>
      <x v="1"/>
      <x v="1"/>
      <x v="6"/>
      <x v="2"/>
      <x v="5"/>
      <x v="6353"/>
      <x v="4135"/>
      <x v="2"/>
      <x v="5"/>
    </i>
    <i r="1">
      <x v="165"/>
      <x v="5063"/>
      <x v="5406"/>
      <x v="87"/>
      <x v="1"/>
      <x v="1"/>
      <x v="2"/>
      <x v="5"/>
      <x v="3"/>
      <x v="6366"/>
      <x v="1908"/>
      <x v="2"/>
      <x v="5"/>
    </i>
    <i r="1">
      <x v="166"/>
      <x v="3639"/>
      <x v="435"/>
      <x v="37"/>
      <x v="1"/>
      <x v="1"/>
      <x v="6"/>
      <x v="2"/>
      <x v="5"/>
      <x v="6367"/>
      <x v="4296"/>
      <x v="2"/>
      <x v="1"/>
    </i>
    <i r="1">
      <x v="168"/>
      <x v="3645"/>
      <x v="27"/>
      <x v="61"/>
      <x v="1"/>
      <x v="1"/>
      <x v="6"/>
      <x v="2"/>
      <x v="5"/>
      <x v="6374"/>
      <x v="327"/>
      <x v="2"/>
      <x v="4"/>
    </i>
    <i r="1">
      <x v="170"/>
      <x v="3652"/>
      <x v="4041"/>
      <x v="42"/>
      <x/>
      <x v="1"/>
      <x v="4"/>
      <x v="5"/>
      <x v="6"/>
      <x v="5552"/>
      <x v="6618"/>
      <x v="2"/>
      <x v="1"/>
    </i>
    <i r="1">
      <x v="173"/>
      <x v="4090"/>
      <x v="4055"/>
      <x v="32"/>
      <x/>
      <x v="1"/>
      <x v="4"/>
      <x v="5"/>
      <x v="6"/>
      <x v="5653"/>
      <x v="1200"/>
      <x v="2"/>
      <x v="2"/>
    </i>
    <i r="1">
      <x v="175"/>
      <x v="3678"/>
      <x v="4064"/>
      <x v="87"/>
      <x/>
      <x v="1"/>
      <x v="4"/>
      <x v="5"/>
      <x v="6"/>
      <x v="5734"/>
      <x v="7807"/>
      <x v="2"/>
      <x v="5"/>
    </i>
    <i r="1">
      <x v="176"/>
      <x v="4109"/>
      <x v="4068"/>
      <x v="15"/>
      <x/>
      <x v="1"/>
      <x v="4"/>
      <x v="5"/>
      <x v="6"/>
      <x v="5831"/>
      <x v="7816"/>
      <x v="2"/>
      <x v="2"/>
    </i>
    <i r="1">
      <x v="178"/>
      <x v="4125"/>
      <x v="4073"/>
      <x v="20"/>
      <x/>
      <x v="1"/>
      <x v="5"/>
      <x v="3"/>
      <x v="6"/>
      <x v="5905"/>
      <x v="6407"/>
      <x v="2"/>
      <x v="2"/>
    </i>
    <i r="1">
      <x v="179"/>
      <x v="3688"/>
      <x v="4074"/>
      <x v="11"/>
      <x/>
      <x v="1"/>
      <x v="4"/>
      <x v="5"/>
      <x v="6"/>
      <x v="5908"/>
      <x v="7439"/>
      <x v="2"/>
      <x v="2"/>
    </i>
    <i r="1">
      <x v="184"/>
      <x v="3696"/>
      <x v="118"/>
      <x v="41"/>
      <x/>
      <x v="1"/>
      <x v="4"/>
      <x v="5"/>
      <x v="6"/>
      <x v="5927"/>
      <x v="2858"/>
      <x v="2"/>
      <x v="1"/>
    </i>
    <i r="1">
      <x v="185"/>
      <x v="3711"/>
      <x v="156"/>
      <x v="12"/>
      <x/>
      <x v="1"/>
      <x v="4"/>
      <x v="5"/>
      <x v="6"/>
      <x v="5961"/>
      <x v="2240"/>
      <x v="2"/>
      <x v="2"/>
    </i>
    <i r="1">
      <x v="186"/>
      <x v="3712"/>
      <x v="157"/>
      <x v="37"/>
      <x/>
      <x v="1"/>
      <x v="3"/>
      <x v="5"/>
      <x v="6"/>
      <x v="5962"/>
      <x v="1908"/>
      <x v="2"/>
      <x v="1"/>
    </i>
    <i r="1">
      <x v="188"/>
      <x v="3715"/>
      <x v="230"/>
      <x v="37"/>
      <x/>
      <x v="1"/>
      <x v="3"/>
      <x v="5"/>
      <x v="6"/>
      <x v="5978"/>
      <x v="1476"/>
      <x v="2"/>
      <x v="1"/>
    </i>
    <i r="1">
      <x v="189"/>
      <x v="3717"/>
      <x v="430"/>
      <x v="22"/>
      <x/>
      <x v="1"/>
      <x v="4"/>
      <x v="5"/>
      <x v="6"/>
      <x v="6053"/>
      <x v="7841"/>
      <x v="2"/>
      <x v="2"/>
    </i>
    <i r="1">
      <x v="190"/>
      <x v="3718"/>
      <x v="432"/>
      <x v="26"/>
      <x/>
      <x v="1"/>
      <x v="4"/>
      <x v="5"/>
      <x v="6"/>
      <x v="6056"/>
      <x v="3723"/>
      <x v="2"/>
      <x v="2"/>
    </i>
    <i r="1">
      <x v="191"/>
      <x v="3721"/>
      <x v="808"/>
      <x v="48"/>
      <x/>
      <x v="1"/>
      <x v="4"/>
      <x v="5"/>
      <x v="6"/>
      <x v="6067"/>
      <x v="5360"/>
      <x v="2"/>
      <x v="1"/>
    </i>
    <i r="1">
      <x v="193"/>
      <x v="3751"/>
      <x v="4126"/>
      <x v="13"/>
      <x/>
      <x v="1"/>
      <x v="4"/>
      <x v="5"/>
      <x v="6"/>
      <x v="6285"/>
      <x v="1744"/>
      <x v="2"/>
      <x v="2"/>
    </i>
    <i r="1">
      <x v="194"/>
      <x v="3756"/>
      <x v="4130"/>
      <x v="12"/>
      <x/>
      <x v="1"/>
      <x v="4"/>
      <x v="5"/>
      <x v="6"/>
      <x v="6297"/>
      <x v="3649"/>
      <x v="2"/>
      <x v="2"/>
    </i>
    <i r="1">
      <x v="195"/>
      <x v="3758"/>
      <x v="4132"/>
      <x v="48"/>
      <x/>
      <x v="1"/>
      <x v="3"/>
      <x v="5"/>
      <x v="6"/>
      <x v="6304"/>
      <x v="2903"/>
      <x v="2"/>
      <x v="1"/>
    </i>
    <i r="1">
      <x v="196"/>
      <x v="3762"/>
      <x v="4136"/>
      <x v="40"/>
      <x/>
      <x v="1"/>
      <x v="4"/>
      <x v="5"/>
      <x v="6"/>
      <x v="6325"/>
      <x v="3724"/>
      <x v="2"/>
      <x v="1"/>
    </i>
    <i r="1">
      <x v="197"/>
      <x v="3767"/>
      <x v="4141"/>
      <x v="83"/>
      <x/>
      <x v="1"/>
      <x v="4"/>
      <x v="5"/>
      <x v="6"/>
      <x v="6340"/>
      <x v="2655"/>
      <x v="2"/>
      <x v="5"/>
    </i>
    <i r="1">
      <x v="198"/>
      <x v="3768"/>
      <x v="4142"/>
      <x v="77"/>
      <x/>
      <x v="1"/>
      <x v="4"/>
      <x v="5"/>
      <x v="6"/>
      <x v="6342"/>
      <x v="14"/>
      <x v="2"/>
      <x v="5"/>
    </i>
    <i r="1">
      <x v="199"/>
      <x v="3773"/>
      <x v="4147"/>
      <x v="28"/>
      <x/>
      <x v="1"/>
      <x v="4"/>
      <x v="5"/>
      <x v="6"/>
      <x v="6355"/>
      <x v="1654"/>
      <x v="2"/>
      <x v="2"/>
    </i>
    <i r="1">
      <x v="200"/>
      <x v="3777"/>
      <x v="4151"/>
      <x v="34"/>
      <x/>
      <x v="1"/>
      <x v="4"/>
      <x v="5"/>
      <x v="6"/>
      <x v="6363"/>
      <x v="570"/>
      <x v="2"/>
      <x v="2"/>
    </i>
    <i r="1">
      <x v="201"/>
      <x v="3780"/>
      <x v="4154"/>
      <x v="34"/>
      <x/>
      <x v="1"/>
      <x v="4"/>
      <x v="5"/>
      <x v="6"/>
      <x v="6368"/>
      <x v="670"/>
      <x v="2"/>
      <x v="2"/>
    </i>
    <i r="1">
      <x v="205"/>
      <x v="3817"/>
      <x v="4190"/>
      <x v="43"/>
      <x/>
      <x v="1"/>
      <x v="4"/>
      <x v="5"/>
      <x v="6"/>
      <x v="6386"/>
      <x v="2979"/>
      <x v="2"/>
      <x v="1"/>
    </i>
    <i r="1">
      <x v="207"/>
      <x v="3826"/>
      <x v="4199"/>
      <x v="5"/>
      <x v="1"/>
      <x v="1"/>
      <x v="6"/>
      <x v="2"/>
      <x v="5"/>
      <x v="6394"/>
      <x v="3311"/>
      <x v="2"/>
      <x/>
    </i>
    <i r="1">
      <x v="208"/>
      <x v="3831"/>
      <x v="4204"/>
      <x v="5"/>
      <x v="1"/>
      <x v="1"/>
      <x v="6"/>
      <x v="2"/>
      <x v="5"/>
      <x v="6395"/>
      <x v="1643"/>
      <x v="2"/>
      <x/>
    </i>
    <i r="1">
      <x v="210"/>
      <x v="3843"/>
      <x v="4216"/>
      <x v="78"/>
      <x v="1"/>
      <x v="1"/>
      <x v="6"/>
      <x v="2"/>
      <x v="5"/>
      <x v="6403"/>
      <x v="2400"/>
      <x v="2"/>
      <x v="5"/>
    </i>
    <i r="1">
      <x v="213"/>
      <x v="3857"/>
      <x v="4228"/>
      <x v="64"/>
      <x/>
      <x v="1"/>
      <x v="4"/>
      <x v="5"/>
      <x v="6"/>
      <x v="5504"/>
      <x v="2561"/>
      <x v="2"/>
      <x v="4"/>
    </i>
    <i r="1">
      <x v="214"/>
      <x v="3862"/>
      <x v="500"/>
      <x v="64"/>
      <x/>
      <x v="1"/>
      <x v="4"/>
      <x v="5"/>
      <x v="6"/>
      <x v="5565"/>
      <x v="1428"/>
      <x v="2"/>
      <x v="4"/>
    </i>
    <i r="1">
      <x v="215"/>
      <x v="3863"/>
      <x v="4233"/>
      <x v="67"/>
      <x/>
      <x v="1"/>
      <x v="4"/>
      <x v="5"/>
      <x v="6"/>
      <x v="5572"/>
      <x v="7780"/>
      <x v="2"/>
      <x v="4"/>
    </i>
    <i r="1">
      <x v="216"/>
      <x v="3864"/>
      <x v="4234"/>
      <x v="5"/>
      <x/>
      <x v="1"/>
      <x v="4"/>
      <x v="5"/>
      <x v="6"/>
      <x v="5577"/>
      <x v="1326"/>
      <x v="2"/>
      <x/>
    </i>
    <i r="1">
      <x v="217"/>
      <x v="3865"/>
      <x v="4235"/>
      <x v="5"/>
      <x/>
      <x v="1"/>
      <x v="4"/>
      <x v="5"/>
      <x v="6"/>
      <x v="5578"/>
      <x v="2036"/>
      <x v="2"/>
      <x/>
    </i>
    <i r="1">
      <x v="218"/>
      <x v="3866"/>
      <x v="4236"/>
      <x v="56"/>
      <x/>
      <x v="1"/>
      <x v="4"/>
      <x v="5"/>
      <x v="6"/>
      <x v="5603"/>
      <x v="1747"/>
      <x v="2"/>
      <x v="4"/>
    </i>
    <i r="1">
      <x v="219"/>
      <x v="3867"/>
      <x v="14"/>
      <x v="57"/>
      <x/>
      <x v="1"/>
      <x v="4"/>
      <x v="5"/>
      <x v="6"/>
      <x v="5611"/>
      <x v="3312"/>
      <x v="2"/>
      <x v="4"/>
    </i>
    <i r="1">
      <x v="220"/>
      <x v="3868"/>
      <x v="378"/>
      <x v="58"/>
      <x/>
      <x v="1"/>
      <x v="4"/>
      <x v="5"/>
      <x v="6"/>
      <x v="5621"/>
      <x v="3149"/>
      <x v="2"/>
      <x v="4"/>
    </i>
    <i r="1">
      <x v="221"/>
      <x v="3870"/>
      <x v="4238"/>
      <x v="53"/>
      <x/>
      <x v="1"/>
      <x v="4"/>
      <x v="5"/>
      <x v="6"/>
      <x v="5663"/>
      <x v="837"/>
      <x v="2"/>
      <x v="4"/>
    </i>
    <i r="1">
      <x v="222"/>
      <x v="3872"/>
      <x v="4240"/>
      <x v="62"/>
      <x/>
      <x v="1"/>
      <x v="4"/>
      <x v="5"/>
      <x v="6"/>
      <x v="5683"/>
      <x v="1546"/>
      <x v="2"/>
      <x v="4"/>
    </i>
    <i r="1">
      <x v="223"/>
      <x v="3874"/>
      <x v="4242"/>
      <x v="53"/>
      <x/>
      <x v="1"/>
      <x v="4"/>
      <x v="5"/>
      <x v="6"/>
      <x v="5693"/>
      <x v="767"/>
      <x v="2"/>
      <x v="4"/>
    </i>
    <i r="1">
      <x v="224"/>
      <x v="3875"/>
      <x v="4243"/>
      <x v="56"/>
      <x/>
      <x v="1"/>
      <x v="4"/>
      <x v="5"/>
      <x v="6"/>
      <x v="5694"/>
      <x v="2006"/>
      <x v="2"/>
      <x v="4"/>
    </i>
    <i r="1">
      <x v="225"/>
      <x v="4096"/>
      <x v="4245"/>
      <x v="66"/>
      <x/>
      <x v="1"/>
      <x v="4"/>
      <x v="5"/>
      <x v="6"/>
      <x v="5710"/>
      <x v="13"/>
      <x v="2"/>
      <x v="4"/>
    </i>
    <i r="1">
      <x v="226"/>
      <x v="3879"/>
      <x v="4246"/>
      <x v="56"/>
      <x/>
      <x v="1"/>
      <x v="4"/>
      <x v="5"/>
      <x v="6"/>
      <x v="5737"/>
      <x v="6861"/>
      <x v="2"/>
      <x v="4"/>
    </i>
    <i r="1">
      <x v="227"/>
      <x v="4102"/>
      <x v="4247"/>
      <x v="66"/>
      <x/>
      <x v="1"/>
      <x v="4"/>
      <x v="5"/>
      <x v="6"/>
      <x v="5757"/>
      <x v="661"/>
      <x v="2"/>
      <x v="4"/>
    </i>
    <i r="1">
      <x v="228"/>
      <x v="4108"/>
      <x v="4250"/>
      <x v="56"/>
      <x/>
      <x v="1"/>
      <x v="4"/>
      <x v="5"/>
      <x v="6"/>
      <x v="5826"/>
      <x v="2858"/>
      <x v="2"/>
      <x v="4"/>
    </i>
    <i r="1">
      <x v="229"/>
      <x v="4110"/>
      <x v="4251"/>
      <x v="53"/>
      <x/>
      <x v="1"/>
      <x v="4"/>
      <x v="5"/>
      <x v="6"/>
      <x v="5839"/>
      <x v="1630"/>
      <x v="2"/>
      <x v="4"/>
    </i>
    <i r="1">
      <x v="230"/>
      <x v="4112"/>
      <x v="4255"/>
      <x v="57"/>
      <x/>
      <x v="1"/>
      <x v="4"/>
      <x v="5"/>
      <x v="6"/>
      <x v="5856"/>
      <x v="3637"/>
      <x v="2"/>
      <x v="4"/>
    </i>
    <i r="1">
      <x v="231"/>
      <x v="4113"/>
      <x v="4256"/>
      <x v="69"/>
      <x/>
      <x v="1"/>
      <x v="4"/>
      <x v="5"/>
      <x v="6"/>
      <x v="5860"/>
      <x v="18"/>
      <x v="2"/>
      <x v="4"/>
    </i>
    <i r="1">
      <x v="232"/>
      <x v="4117"/>
      <x v="4258"/>
      <x v="64"/>
      <x/>
      <x v="1"/>
      <x v="4"/>
      <x v="5"/>
      <x v="6"/>
      <x v="5887"/>
      <x v="2300"/>
      <x v="2"/>
      <x v="4"/>
    </i>
    <i r="1">
      <x v="234"/>
      <x v="3897"/>
      <x v="4262"/>
      <x v="54"/>
      <x/>
      <x v="1"/>
      <x v="4"/>
      <x v="5"/>
      <x v="6"/>
      <x v="5917"/>
      <x v="3450"/>
      <x v="2"/>
      <x v="4"/>
    </i>
    <i r="1">
      <x v="236"/>
      <x v="5592"/>
      <x v="158"/>
      <x v="14"/>
      <x v="1"/>
      <x v="1"/>
      <x v="6"/>
      <x v="2"/>
      <x v="5"/>
      <x v="5963"/>
      <x v="1319"/>
      <x v="2"/>
      <x v="2"/>
    </i>
    <i r="1">
      <x v="237"/>
      <x v="3951"/>
      <x v="4409"/>
      <x v="57"/>
      <x/>
      <x v="1"/>
      <x v="4"/>
      <x v="5"/>
      <x v="6"/>
      <x v="5977"/>
      <x v="2655"/>
      <x v="2"/>
      <x v="4"/>
    </i>
    <i r="1">
      <x v="238"/>
      <x v="3956"/>
      <x v="538"/>
      <x v="65"/>
      <x/>
      <x v="1"/>
      <x v="4"/>
      <x v="5"/>
      <x v="6"/>
      <x v="6063"/>
      <x v="3631"/>
      <x v="2"/>
      <x v="4"/>
    </i>
    <i r="1">
      <x v="239"/>
      <x v="3971"/>
      <x v="4413"/>
      <x v="62"/>
      <x/>
      <x v="1"/>
      <x v="4"/>
      <x v="5"/>
      <x v="6"/>
      <x v="6298"/>
      <x v="797"/>
      <x v="2"/>
      <x v="4"/>
    </i>
    <i r="1">
      <x v="240"/>
      <x v="3972"/>
      <x v="4414"/>
      <x v="66"/>
      <x/>
      <x v="1"/>
      <x v="4"/>
      <x v="5"/>
      <x v="6"/>
      <x v="6303"/>
      <x v="2476"/>
      <x v="2"/>
      <x v="4"/>
    </i>
    <i r="1">
      <x v="241"/>
      <x v="3973"/>
      <x v="4415"/>
      <x v="53"/>
      <x/>
      <x v="1"/>
      <x v="4"/>
      <x v="5"/>
      <x v="6"/>
      <x v="6307"/>
      <x v="4075"/>
      <x v="2"/>
      <x v="4"/>
    </i>
    <i r="1">
      <x v="242"/>
      <x v="3974"/>
      <x v="4416"/>
      <x v="67"/>
      <x/>
      <x v="1"/>
      <x v="4"/>
      <x v="5"/>
      <x v="6"/>
      <x v="6308"/>
      <x v="4547"/>
      <x v="2"/>
      <x v="4"/>
    </i>
    <i r="1">
      <x v="243"/>
      <x v="3975"/>
      <x v="4417"/>
      <x v="62"/>
      <x/>
      <x v="1"/>
      <x v="4"/>
      <x v="5"/>
      <x v="6"/>
      <x v="6309"/>
      <x v="2199"/>
      <x v="2"/>
      <x v="4"/>
    </i>
    <i r="1">
      <x v="244"/>
      <x v="3976"/>
      <x v="4418"/>
      <x v="63"/>
      <x/>
      <x v="1"/>
      <x v="4"/>
      <x v="5"/>
      <x v="6"/>
      <x v="6313"/>
      <x v="800"/>
      <x v="2"/>
      <x v="4"/>
    </i>
    <i r="1">
      <x v="245"/>
      <x v="3979"/>
      <x v="4421"/>
      <x v="71"/>
      <x/>
      <x v="1"/>
      <x v="4"/>
      <x v="5"/>
      <x v="6"/>
      <x v="6317"/>
      <x v="1562"/>
      <x v="2"/>
      <x v="4"/>
    </i>
    <i r="1">
      <x v="246"/>
      <x v="3980"/>
      <x v="4422"/>
      <x v="61"/>
      <x/>
      <x v="1"/>
      <x v="4"/>
      <x v="5"/>
      <x v="6"/>
      <x v="6318"/>
      <x v="3588"/>
      <x v="2"/>
      <x v="4"/>
    </i>
    <i r="1">
      <x v="247"/>
      <x v="3982"/>
      <x v="4424"/>
      <x v="63"/>
      <x/>
      <x v="1"/>
      <x v="4"/>
      <x v="5"/>
      <x v="6"/>
      <x v="6320"/>
      <x v="1737"/>
      <x v="2"/>
      <x v="4"/>
    </i>
    <i r="1">
      <x v="248"/>
      <x v="3984"/>
      <x v="4426"/>
      <x v="67"/>
      <x/>
      <x v="1"/>
      <x v="4"/>
      <x v="5"/>
      <x v="6"/>
      <x v="6323"/>
      <x v="3632"/>
      <x v="2"/>
      <x v="4"/>
    </i>
    <i r="1">
      <x v="249"/>
      <x v="3985"/>
      <x v="4427"/>
      <x v="56"/>
      <x/>
      <x v="1"/>
      <x v="4"/>
      <x v="5"/>
      <x v="6"/>
      <x v="6324"/>
      <x v="4060"/>
      <x v="2"/>
      <x v="4"/>
    </i>
    <i r="1">
      <x v="250"/>
      <x v="3988"/>
      <x v="4430"/>
      <x v="56"/>
      <x/>
      <x v="1"/>
      <x v="4"/>
      <x v="5"/>
      <x v="6"/>
      <x v="6332"/>
      <x v="6378"/>
      <x v="2"/>
      <x v="4"/>
    </i>
    <i r="1">
      <x v="251"/>
      <x v="3989"/>
      <x v="4431"/>
      <x v="66"/>
      <x/>
      <x v="1"/>
      <x v="4"/>
      <x v="5"/>
      <x v="6"/>
      <x v="6334"/>
      <x v="2489"/>
      <x v="2"/>
      <x v="4"/>
    </i>
    <i r="1">
      <x v="252"/>
      <x v="3991"/>
      <x v="4433"/>
      <x v="56"/>
      <x/>
      <x v="1"/>
      <x v="4"/>
      <x v="5"/>
      <x v="6"/>
      <x v="6335"/>
      <x v="1993"/>
      <x v="2"/>
      <x v="4"/>
    </i>
    <i r="1">
      <x v="253"/>
      <x v="3992"/>
      <x v="4434"/>
      <x v="57"/>
      <x/>
      <x v="1"/>
      <x v="4"/>
      <x v="5"/>
      <x v="6"/>
      <x v="6337"/>
      <x v="877"/>
      <x v="2"/>
      <x v="4"/>
    </i>
    <i r="1">
      <x v="254"/>
      <x v="3994"/>
      <x v="4436"/>
      <x v="56"/>
      <x/>
      <x v="1"/>
      <x v="4"/>
      <x v="5"/>
      <x v="6"/>
      <x v="6344"/>
      <x v="3978"/>
      <x v="2"/>
      <x v="4"/>
    </i>
    <i r="1">
      <x v="255"/>
      <x v="3997"/>
      <x v="4439"/>
      <x v="65"/>
      <x/>
      <x v="1"/>
      <x v="4"/>
      <x v="5"/>
      <x v="6"/>
      <x v="6347"/>
      <x v="706"/>
      <x v="2"/>
      <x v="4"/>
    </i>
    <i r="1">
      <x v="256"/>
      <x v="3999"/>
      <x v="4441"/>
      <x v="65"/>
      <x/>
      <x v="1"/>
      <x v="4"/>
      <x v="5"/>
      <x v="6"/>
      <x v="6349"/>
      <x v="1151"/>
      <x v="2"/>
      <x v="4"/>
    </i>
    <i r="1">
      <x v="257"/>
      <x v="4000"/>
      <x v="4442"/>
      <x v="57"/>
      <x/>
      <x v="1"/>
      <x v="4"/>
      <x v="5"/>
      <x v="6"/>
      <x v="6350"/>
      <x v="1151"/>
      <x v="2"/>
      <x v="4"/>
    </i>
    <i r="1">
      <x v="258"/>
      <x v="4001"/>
      <x v="4443"/>
      <x v="56"/>
      <x/>
      <x v="1"/>
      <x v="4"/>
      <x v="5"/>
      <x v="6"/>
      <x v="6351"/>
      <x v="1247"/>
      <x v="2"/>
      <x v="4"/>
    </i>
    <i r="1">
      <x v="259"/>
      <x v="4003"/>
      <x v="4445"/>
      <x v="56"/>
      <x/>
      <x v="1"/>
      <x v="4"/>
      <x v="5"/>
      <x v="6"/>
      <x v="6354"/>
      <x v="2368"/>
      <x v="2"/>
      <x v="4"/>
    </i>
    <i r="1">
      <x v="260"/>
      <x v="4004"/>
      <x v="4446"/>
      <x v="2"/>
      <x/>
      <x v="1"/>
      <x v="4"/>
      <x v="5"/>
      <x v="6"/>
      <x v="6356"/>
      <x v="2858"/>
      <x v="2"/>
      <x v="4"/>
    </i>
    <i r="1">
      <x v="261"/>
      <x v="4005"/>
      <x v="4447"/>
      <x v="53"/>
      <x/>
      <x v="1"/>
      <x v="4"/>
      <x v="5"/>
      <x v="6"/>
      <x v="6358"/>
      <x v="2139"/>
      <x v="2"/>
      <x v="4"/>
    </i>
    <i r="1">
      <x v="262"/>
      <x v="4010"/>
      <x v="4452"/>
      <x v="63"/>
      <x/>
      <x v="1"/>
      <x v="4"/>
      <x v="5"/>
      <x v="6"/>
      <x v="6361"/>
      <x v="774"/>
      <x v="2"/>
      <x v="4"/>
    </i>
    <i r="1">
      <x v="263"/>
      <x v="4011"/>
      <x v="4453"/>
      <x v="57"/>
      <x/>
      <x v="1"/>
      <x v="4"/>
      <x v="5"/>
      <x v="6"/>
      <x v="6364"/>
      <x v="886"/>
      <x v="2"/>
      <x v="4"/>
    </i>
    <i r="1">
      <x v="264"/>
      <x v="4012"/>
      <x v="4454"/>
      <x v="2"/>
      <x/>
      <x v="1"/>
      <x v="4"/>
      <x v="5"/>
      <x v="6"/>
      <x v="6365"/>
      <x v="2222"/>
      <x v="2"/>
      <x v="4"/>
    </i>
    <i r="1">
      <x v="265"/>
      <x v="4013"/>
      <x v="4455"/>
      <x v="2"/>
      <x/>
      <x v="1"/>
      <x v="4"/>
      <x v="5"/>
      <x v="6"/>
      <x v="6373"/>
      <x v="2600"/>
      <x v="2"/>
      <x v="4"/>
    </i>
    <i r="1">
      <x v="266"/>
      <x v="4014"/>
      <x v="4456"/>
      <x v="64"/>
      <x/>
      <x v="1"/>
      <x v="4"/>
      <x v="5"/>
      <x v="6"/>
      <x v="6380"/>
      <x v="553"/>
      <x v="2"/>
      <x v="4"/>
    </i>
    <i r="1">
      <x v="267"/>
      <x v="4016"/>
      <x v="4458"/>
      <x v="57"/>
      <x/>
      <x v="1"/>
      <x v="4"/>
      <x v="5"/>
      <x v="6"/>
      <x v="6387"/>
      <x v="301"/>
      <x v="2"/>
      <x v="4"/>
    </i>
    <i r="1">
      <x v="268"/>
      <x v="4021"/>
      <x v="4463"/>
      <x v="55"/>
      <x/>
      <x v="1"/>
      <x v="4"/>
      <x v="5"/>
      <x v="6"/>
      <x v="6390"/>
      <x v="1950"/>
      <x v="2"/>
      <x v="4"/>
    </i>
    <i r="1">
      <x v="269"/>
      <x v="4022"/>
      <x v="4464"/>
      <x v="53"/>
      <x/>
      <x v="1"/>
      <x v="4"/>
      <x v="5"/>
      <x v="6"/>
      <x v="6391"/>
      <x v="26"/>
      <x v="2"/>
      <x v="4"/>
    </i>
    <i r="1">
      <x v="270"/>
      <x v="4031"/>
      <x v="4473"/>
      <x v="64"/>
      <x/>
      <x v="1"/>
      <x v="4"/>
      <x v="5"/>
      <x v="6"/>
      <x v="6397"/>
      <x v="1352"/>
      <x v="2"/>
      <x v="4"/>
    </i>
    <i r="1">
      <x v="271"/>
      <x v="4033"/>
      <x v="4475"/>
      <x v="64"/>
      <x/>
      <x v="1"/>
      <x v="4"/>
      <x v="5"/>
      <x v="6"/>
      <x v="6398"/>
      <x v="752"/>
      <x v="2"/>
      <x v="4"/>
    </i>
    <i r="1">
      <x v="272"/>
      <x v="4034"/>
      <x v="4476"/>
      <x v="57"/>
      <x/>
      <x v="1"/>
      <x v="4"/>
      <x v="5"/>
      <x v="6"/>
      <x v="6399"/>
      <x v="1544"/>
      <x v="2"/>
      <x v="4"/>
    </i>
    <i r="1">
      <x v="274"/>
      <x v="4046"/>
      <x v="4488"/>
      <x v="62"/>
      <x/>
      <x v="1"/>
      <x v="4"/>
      <x v="5"/>
      <x v="6"/>
      <x v="6408"/>
      <x v="778"/>
      <x v="2"/>
      <x v="4"/>
    </i>
    <i r="1">
      <x v="275"/>
      <x v="4054"/>
      <x v="4495"/>
      <x v="66"/>
      <x/>
      <x v="1"/>
      <x v="4"/>
      <x v="5"/>
      <x v="6"/>
      <x v="6411"/>
      <x v="5920"/>
      <x v="2"/>
      <x v="4"/>
    </i>
    <i r="1">
      <x v="276"/>
      <x v="4056"/>
      <x v="4497"/>
      <x v="83"/>
      <x v="1"/>
      <x v="1"/>
      <x v="6"/>
      <x v="2"/>
      <x v="5"/>
      <x v="6412"/>
      <x v="1344"/>
      <x v="2"/>
      <x v="5"/>
    </i>
    <i r="1">
      <x v="277"/>
      <x v="4059"/>
      <x v="4499"/>
      <x v="2"/>
      <x/>
      <x v="1"/>
      <x v="4"/>
      <x v="5"/>
      <x v="6"/>
      <x v="6413"/>
      <x v="1679"/>
      <x v="2"/>
      <x v="4"/>
    </i>
    <i r="1">
      <x v="287"/>
      <x v="4123"/>
      <x v="4538"/>
      <x v="57"/>
      <x/>
      <x v="1"/>
      <x v="5"/>
      <x v="3"/>
      <x v="6"/>
      <x v="5894"/>
      <x v="4060"/>
      <x v="2"/>
      <x v="4"/>
    </i>
    <i r="1">
      <x v="290"/>
      <x v="4137"/>
      <x v="4547"/>
      <x v="62"/>
      <x/>
      <x v="1"/>
      <x v="5"/>
      <x v="3"/>
      <x v="6"/>
      <x v="5979"/>
      <x v="4309"/>
      <x v="2"/>
      <x v="4"/>
    </i>
    <i r="1">
      <x v="293"/>
      <x v="4163"/>
      <x v="4553"/>
      <x v="66"/>
      <x/>
      <x v="1"/>
      <x/>
      <x v="3"/>
      <x v="6"/>
      <x v="6306"/>
      <x v="799"/>
      <x v="2"/>
      <x v="4"/>
    </i>
    <i r="1">
      <x v="294"/>
      <x v="4165"/>
      <x v="4555"/>
      <x v="2"/>
      <x/>
      <x v="1"/>
      <x v="5"/>
      <x v="3"/>
      <x v="6"/>
      <x v="6312"/>
      <x v="3047"/>
      <x v="2"/>
      <x v="4"/>
    </i>
    <i r="1">
      <x v="295"/>
      <x v="4167"/>
      <x v="4556"/>
      <x v="70"/>
      <x/>
      <x v="1"/>
      <x v="5"/>
      <x v="3"/>
      <x v="6"/>
      <x v="6319"/>
      <x v="2051"/>
      <x v="2"/>
      <x v="4"/>
    </i>
    <i r="1">
      <x v="296"/>
      <x v="4168"/>
      <x v="4557"/>
      <x v="56"/>
      <x/>
      <x v="1"/>
      <x v="5"/>
      <x v="3"/>
      <x v="6"/>
      <x v="6327"/>
      <x v="5474"/>
      <x v="2"/>
      <x v="4"/>
    </i>
    <i r="1">
      <x v="297"/>
      <x v="4171"/>
      <x v="4560"/>
      <x v="70"/>
      <x/>
      <x v="1"/>
      <x v="5"/>
      <x v="3"/>
      <x v="6"/>
      <x v="6336"/>
      <x v="1806"/>
      <x v="2"/>
      <x v="4"/>
    </i>
    <i r="1">
      <x v="300"/>
      <x v="4176"/>
      <x v="4565"/>
      <x v="62"/>
      <x/>
      <x v="1"/>
      <x v="5"/>
      <x v="3"/>
      <x v="6"/>
      <x v="6370"/>
      <x v="285"/>
      <x v="2"/>
      <x v="4"/>
    </i>
    <i r="1">
      <x v="301"/>
      <x v="4177"/>
      <x v="4566"/>
      <x v="5"/>
      <x/>
      <x v="1"/>
      <x v="5"/>
      <x v="3"/>
      <x v="6"/>
      <x v="6372"/>
      <x v="998"/>
      <x v="2"/>
      <x/>
    </i>
    <i r="1">
      <x v="302"/>
      <x v="4178"/>
      <x v="4567"/>
      <x v="56"/>
      <x/>
      <x v="1"/>
      <x v="3"/>
      <x v="5"/>
      <x v="6"/>
      <x v="6376"/>
      <x v="3261"/>
      <x v="2"/>
      <x v="4"/>
    </i>
    <i r="1">
      <x v="303"/>
      <x v="3792"/>
      <x v="4569"/>
      <x v="70"/>
      <x/>
      <x v="1"/>
      <x v="5"/>
      <x v="3"/>
      <x v="6"/>
      <x v="6382"/>
      <x v="3981"/>
      <x v="2"/>
      <x v="4"/>
    </i>
    <i r="1">
      <x v="305"/>
      <x v="4182"/>
      <x v="4571"/>
      <x v="84"/>
      <x/>
      <x v="1"/>
      <x v="4"/>
      <x v="5"/>
      <x v="6"/>
      <x v="6400"/>
      <x v="2942"/>
      <x v="2"/>
      <x v="5"/>
    </i>
    <i r="1">
      <x v="306"/>
      <x v="4322"/>
      <x v="4741"/>
      <x v="2"/>
      <x/>
      <x v="1"/>
      <x v="4"/>
      <x v="5"/>
      <x v="6"/>
      <x v="6414"/>
      <x v="2417"/>
      <x v="2"/>
      <x v="4"/>
    </i>
    <i r="1">
      <x v="307"/>
      <x v="4323"/>
      <x v="4742"/>
      <x v="66"/>
      <x/>
      <x v="1"/>
      <x v="5"/>
      <x v="3"/>
      <x v="6"/>
      <x v="6415"/>
      <x v="2844"/>
      <x v="2"/>
      <x v="4"/>
    </i>
    <i r="1">
      <x v="308"/>
      <x v="4324"/>
      <x v="4743"/>
      <x v="57"/>
      <x/>
      <x v="1"/>
      <x v="4"/>
      <x v="5"/>
      <x v="6"/>
      <x v="6416"/>
      <x v="5640"/>
      <x v="2"/>
      <x v="4"/>
    </i>
    <i r="1">
      <x v="310"/>
      <x v="4349"/>
      <x v="4772"/>
      <x v="48"/>
      <x v="1"/>
      <x v="1"/>
      <x v="6"/>
      <x v="2"/>
      <x v="5"/>
      <x v="6419"/>
      <x v="3209"/>
      <x v="2"/>
      <x v="1"/>
    </i>
    <i r="1">
      <x v="317"/>
      <x v="4423"/>
      <x v="4861"/>
      <x v="2"/>
      <x v="1"/>
      <x v="1"/>
      <x v="6"/>
      <x v="2"/>
      <x v="5"/>
      <x v="6432"/>
      <x v="2298"/>
      <x v="2"/>
      <x v="4"/>
    </i>
    <i r="1">
      <x v="318"/>
      <x v="4429"/>
      <x v="4866"/>
      <x v="5"/>
      <x v="1"/>
      <x v="1"/>
      <x v="6"/>
      <x v="2"/>
      <x v="5"/>
      <x v="6434"/>
      <x v="17"/>
      <x v="2"/>
      <x/>
    </i>
    <i r="1">
      <x v="326"/>
      <x v="4461"/>
      <x v="4898"/>
      <x v="5"/>
      <x v="1"/>
      <x v="1"/>
      <x v="6"/>
      <x v="2"/>
      <x v="5"/>
      <x v="6448"/>
      <x v="1908"/>
      <x v="2"/>
      <x/>
    </i>
    <i r="1">
      <x v="328"/>
      <x v="4469"/>
      <x v="4906"/>
      <x v="87"/>
      <x v="1"/>
      <x v="1"/>
      <x v="6"/>
      <x v="2"/>
      <x v="5"/>
      <x v="6452"/>
      <x v="856"/>
      <x v="2"/>
      <x v="5"/>
    </i>
    <i r="1">
      <x v="331"/>
      <x v="4473"/>
      <x v="4910"/>
      <x v="50"/>
      <x v="1"/>
      <x v="1"/>
      <x v="6"/>
      <x v="2"/>
      <x v="5"/>
      <x v="6457"/>
      <x v="2859"/>
      <x v="2"/>
      <x v="1"/>
    </i>
    <i r="1">
      <x v="336"/>
      <x v="4505"/>
      <x v="4940"/>
      <x v="21"/>
      <x v="1"/>
      <x v="1"/>
      <x v="6"/>
      <x v="2"/>
      <x v="5"/>
      <x v="6466"/>
      <x v="301"/>
      <x v="2"/>
      <x v="2"/>
    </i>
    <i r="1">
      <x v="341"/>
      <x v="4527"/>
      <x v="4961"/>
      <x v="81"/>
      <x v="1"/>
      <x v="1"/>
      <x v="6"/>
      <x v="2"/>
      <x v="5"/>
      <x v="6472"/>
      <x v="358"/>
      <x v="2"/>
      <x v="5"/>
    </i>
    <i r="1">
      <x v="342"/>
      <x v="4528"/>
      <x v="4962"/>
      <x v="69"/>
      <x v="1"/>
      <x v="1"/>
      <x v="6"/>
      <x v="2"/>
      <x v="5"/>
      <x v="6473"/>
      <x v="358"/>
      <x v="2"/>
      <x v="4"/>
    </i>
    <i r="1">
      <x v="343"/>
      <x v="4529"/>
      <x v="4963"/>
      <x v="5"/>
      <x v="1"/>
      <x v="1"/>
      <x v="6"/>
      <x v="2"/>
      <x v="5"/>
      <x v="6474"/>
      <x v="358"/>
      <x v="2"/>
      <x/>
    </i>
    <i r="1">
      <x v="351"/>
      <x v="4604"/>
      <x v="5022"/>
      <x v="47"/>
      <x v="1"/>
      <x v="1"/>
      <x v="6"/>
      <x v="2"/>
      <x v="5"/>
      <x v="6005"/>
      <x v="2217"/>
      <x v="2"/>
      <x v="1"/>
    </i>
    <i r="1">
      <x v="355"/>
      <x v="4619"/>
      <x v="5037"/>
      <x v="78"/>
      <x v="1"/>
      <x v="1"/>
      <x v="9"/>
      <x v="4"/>
      <x v="4"/>
      <x v="6488"/>
      <x v="4033"/>
      <x v="2"/>
      <x v="5"/>
    </i>
    <i r="1">
      <x v="357"/>
      <x v="4629"/>
      <x v="5047"/>
      <x v="82"/>
      <x v="1"/>
      <x v="1"/>
      <x v="6"/>
      <x v="2"/>
      <x v="5"/>
      <x v="6495"/>
      <x v="3320"/>
      <x v="2"/>
      <x v="5"/>
    </i>
    <i r="1">
      <x v="359"/>
      <x v="4637"/>
      <x v="5055"/>
      <x v="5"/>
      <x v="1"/>
      <x v="1"/>
      <x v="6"/>
      <x v="2"/>
      <x v="5"/>
      <x v="6498"/>
      <x v="5489"/>
      <x v="2"/>
      <x/>
    </i>
    <i r="1">
      <x v="371"/>
      <x v="4664"/>
      <x v="320"/>
      <x v="58"/>
      <x v="1"/>
      <x v="1"/>
      <x v="2"/>
      <x v="5"/>
      <x v="3"/>
      <x v="5713"/>
      <x v="3677"/>
      <x v="2"/>
      <x v="4"/>
    </i>
    <i r="1">
      <x v="389"/>
      <x v="4698"/>
      <x v="5104"/>
      <x v="81"/>
      <x v="1"/>
      <x v="1"/>
      <x v="2"/>
      <x v="5"/>
      <x v="3"/>
      <x v="5972"/>
      <x v="2334"/>
      <x v="2"/>
      <x v="5"/>
    </i>
    <i r="1">
      <x v="390"/>
      <x v="4705"/>
      <x v="5113"/>
      <x v="83"/>
      <x v="1"/>
      <x v="1"/>
      <x v="2"/>
      <x v="5"/>
      <x v="3"/>
      <x v="6047"/>
      <x v="7839"/>
      <x v="2"/>
      <x v="5"/>
    </i>
    <i r="1">
      <x v="430"/>
      <x v="4790"/>
      <x v="5164"/>
      <x v="56"/>
      <x v="1"/>
      <x v="1"/>
      <x v="5"/>
      <x v="3"/>
      <x v="3"/>
      <x v="6500"/>
      <x v="5426"/>
      <x v="2"/>
      <x v="4"/>
    </i>
    <i r="1">
      <x v="431"/>
      <x v="4792"/>
      <x v="5166"/>
      <x v="57"/>
      <x v="1"/>
      <x v="1"/>
      <x v="4"/>
      <x v="5"/>
      <x v="3"/>
      <x v="6501"/>
      <x v="5837"/>
      <x v="2"/>
      <x v="4"/>
    </i>
    <i r="1">
      <x v="435"/>
      <x v="4798"/>
      <x v="5172"/>
      <x v="58"/>
      <x v="1"/>
      <x v="1"/>
      <x v="4"/>
      <x v="5"/>
      <x v="3"/>
      <x v="6506"/>
      <x v="2728"/>
      <x v="2"/>
      <x v="4"/>
    </i>
    <i r="1">
      <x v="438"/>
      <x v="4803"/>
      <x v="5177"/>
      <x v="62"/>
      <x v="1"/>
      <x v="1"/>
      <x v="4"/>
      <x v="5"/>
      <x v="3"/>
      <x v="6510"/>
      <x v="5413"/>
      <x v="2"/>
      <x v="4"/>
    </i>
    <i r="1">
      <x v="441"/>
      <x v="4812"/>
      <x v="5186"/>
      <x v="64"/>
      <x v="1"/>
      <x v="1"/>
      <x v="4"/>
      <x v="5"/>
      <x v="3"/>
      <x v="6513"/>
      <x v="4790"/>
      <x v="2"/>
      <x v="4"/>
    </i>
    <i r="1">
      <x v="443"/>
      <x v="4815"/>
      <x v="5189"/>
      <x v="64"/>
      <x v="1"/>
      <x v="1"/>
      <x v="4"/>
      <x v="5"/>
      <x v="3"/>
      <x v="6515"/>
      <x v="2673"/>
      <x v="2"/>
      <x v="4"/>
    </i>
    <i r="1">
      <x v="448"/>
      <x v="4822"/>
      <x v="5196"/>
      <x v="55"/>
      <x v="1"/>
      <x v="1"/>
      <x v="4"/>
      <x v="5"/>
      <x v="3"/>
      <x v="6523"/>
      <x v="1997"/>
      <x v="2"/>
      <x v="4"/>
    </i>
    <i r="1">
      <x v="450"/>
      <x v="4829"/>
      <x v="5203"/>
      <x v="64"/>
      <x v="1"/>
      <x v="1"/>
      <x v="4"/>
      <x v="5"/>
      <x v="3"/>
      <x v="6525"/>
      <x v="684"/>
      <x v="2"/>
      <x v="4"/>
    </i>
    <i r="1">
      <x v="451"/>
      <x v="4830"/>
      <x v="5204"/>
      <x v="64"/>
      <x v="1"/>
      <x v="1"/>
      <x v="4"/>
      <x v="5"/>
      <x v="3"/>
      <x v="6526"/>
      <x v="3663"/>
      <x v="2"/>
      <x v="4"/>
    </i>
    <i r="1">
      <x v="453"/>
      <x v="4833"/>
      <x v="5207"/>
      <x v="55"/>
      <x v="1"/>
      <x v="1"/>
      <x v="4"/>
      <x v="5"/>
      <x v="3"/>
      <x v="6529"/>
      <x v="2405"/>
      <x v="2"/>
      <x v="4"/>
    </i>
    <i r="1">
      <x v="481"/>
      <x v="4934"/>
      <x v="5301"/>
      <x v="5"/>
      <x v="1"/>
      <x v="1"/>
      <x v="4"/>
      <x v="5"/>
      <x v="3"/>
      <x v="5549"/>
      <x v="1202"/>
      <x v="2"/>
      <x/>
    </i>
    <i r="1">
      <x v="482"/>
      <x v="4949"/>
      <x v="5311"/>
      <x v="21"/>
      <x v="1"/>
      <x v="1"/>
      <x v="2"/>
      <x v="5"/>
      <x v="3"/>
      <x v="6295"/>
      <x v="1447"/>
      <x v="2"/>
      <x v="2"/>
    </i>
    <i r="1">
      <x v="483"/>
      <x v="4953"/>
      <x v="5015"/>
      <x v="5"/>
      <x v="1"/>
      <x v="1"/>
      <x v="3"/>
      <x v="5"/>
      <x v="3"/>
      <x v="6561"/>
      <x v="4457"/>
      <x v="2"/>
      <x/>
    </i>
    <i r="1">
      <x v="484"/>
      <x v="4954"/>
      <x v="5026"/>
      <x v="5"/>
      <x v="1"/>
      <x v="1"/>
      <x v="3"/>
      <x v="5"/>
      <x v="3"/>
      <x v="6564"/>
      <x v="6903"/>
      <x v="2"/>
      <x/>
    </i>
    <i r="1">
      <x v="485"/>
      <x v="4956"/>
      <x v="5027"/>
      <x v="5"/>
      <x v="1"/>
      <x v="1"/>
      <x v="3"/>
      <x v="5"/>
      <x v="3"/>
      <x v="6569"/>
      <x v="3053"/>
      <x v="2"/>
      <x/>
    </i>
    <i r="1">
      <x v="486"/>
      <x v="4959"/>
      <x v="5318"/>
      <x v="5"/>
      <x v="1"/>
      <x v="1"/>
      <x v="4"/>
      <x v="5"/>
      <x v="3"/>
      <x v="6575"/>
      <x v="3651"/>
      <x v="2"/>
      <x/>
    </i>
    <i r="1">
      <x v="487"/>
      <x v="4965"/>
      <x v="5324"/>
      <x v="5"/>
      <x v="1"/>
      <x v="1"/>
      <x v="5"/>
      <x v="3"/>
      <x v="3"/>
      <x v="6592"/>
      <x v="2380"/>
      <x v="2"/>
      <x/>
    </i>
    <i r="1">
      <x v="492"/>
      <x v="5009"/>
      <x v="5368"/>
      <x v="83"/>
      <x v="1"/>
      <x v="1"/>
      <x v="4"/>
      <x v="5"/>
      <x v="3"/>
      <x v="5526"/>
      <x v="6129"/>
      <x v="2"/>
      <x v="5"/>
    </i>
    <i r="1">
      <x v="493"/>
      <x v="5010"/>
      <x v="5369"/>
      <x v="83"/>
      <x v="1"/>
      <x v="1"/>
      <x v="4"/>
      <x v="5"/>
      <x v="3"/>
      <x v="5533"/>
      <x v="5886"/>
      <x v="2"/>
      <x v="5"/>
    </i>
    <i r="1">
      <x v="499"/>
      <x v="5016"/>
      <x v="5375"/>
      <x v="83"/>
      <x v="1"/>
      <x v="1"/>
      <x v="4"/>
      <x v="5"/>
      <x v="3"/>
      <x v="5551"/>
      <x v="3710"/>
      <x v="2"/>
      <x v="5"/>
    </i>
    <i r="1">
      <x v="504"/>
      <x v="5022"/>
      <x v="5380"/>
      <x v="83"/>
      <x v="1"/>
      <x v="1"/>
      <x v="4"/>
      <x v="5"/>
      <x v="3"/>
      <x v="5648"/>
      <x v="3797"/>
      <x v="2"/>
      <x v="5"/>
    </i>
    <i r="1">
      <x v="513"/>
      <x v="5048"/>
      <x v="760"/>
      <x v="85"/>
      <x v="1"/>
      <x v="1"/>
      <x v="4"/>
      <x v="5"/>
      <x v="3"/>
      <x v="6093"/>
      <x v="7366"/>
      <x v="2"/>
      <x v="5"/>
    </i>
    <i r="1">
      <x v="514"/>
      <x v="5051"/>
      <x v="2737"/>
      <x v="77"/>
      <x v="1"/>
      <x v="1"/>
      <x v="4"/>
      <x v="5"/>
      <x v="3"/>
      <x v="6203"/>
      <x v="3987"/>
      <x v="2"/>
      <x v="5"/>
    </i>
    <i r="1">
      <x v="515"/>
      <x v="5053"/>
      <x v="2748"/>
      <x v="77"/>
      <x v="1"/>
      <x v="1"/>
      <x v="4"/>
      <x v="5"/>
      <x v="3"/>
      <x v="6207"/>
      <x v="3874"/>
      <x v="2"/>
      <x v="5"/>
    </i>
    <i r="1">
      <x v="525"/>
      <x v="5081"/>
      <x v="5419"/>
      <x v="83"/>
      <x v="1"/>
      <x v="1"/>
      <x v="4"/>
      <x v="5"/>
      <x v="3"/>
      <x v="6522"/>
      <x v="1801"/>
      <x v="2"/>
      <x v="5"/>
    </i>
    <i r="1">
      <x v="526"/>
      <x v="5084"/>
      <x v="1072"/>
      <x v="81"/>
      <x v="1"/>
      <x v="1"/>
      <x v="3"/>
      <x v="5"/>
      <x v="3"/>
      <x v="6528"/>
      <x v="2405"/>
      <x v="2"/>
      <x v="5"/>
    </i>
    <i r="1">
      <x v="528"/>
      <x v="5086"/>
      <x v="5423"/>
      <x v="81"/>
      <x v="1"/>
      <x v="1"/>
      <x v="4"/>
      <x v="5"/>
      <x v="3"/>
      <x v="6541"/>
      <x v="1682"/>
      <x v="2"/>
      <x v="5"/>
    </i>
    <i r="1">
      <x v="529"/>
      <x v="5087"/>
      <x v="5424"/>
      <x v="83"/>
      <x v="1"/>
      <x v="1"/>
      <x v="4"/>
      <x v="5"/>
      <x v="3"/>
      <x v="6542"/>
      <x v="3408"/>
      <x v="2"/>
      <x v="5"/>
    </i>
    <i r="1">
      <x v="530"/>
      <x v="5088"/>
      <x v="5425"/>
      <x v="83"/>
      <x v="1"/>
      <x v="1"/>
      <x v="4"/>
      <x v="5"/>
      <x v="3"/>
      <x v="6543"/>
      <x v="2183"/>
      <x v="2"/>
      <x v="5"/>
    </i>
    <i r="1">
      <x v="531"/>
      <x v="5089"/>
      <x v="5426"/>
      <x v="83"/>
      <x v="1"/>
      <x v="1"/>
      <x v="4"/>
      <x v="5"/>
      <x v="3"/>
      <x v="6545"/>
      <x v="5279"/>
      <x v="2"/>
      <x v="5"/>
    </i>
    <i r="1">
      <x v="532"/>
      <x v="5090"/>
      <x v="5427"/>
      <x v="83"/>
      <x v="1"/>
      <x v="1"/>
      <x v="5"/>
      <x v="3"/>
      <x v="3"/>
      <x v="6548"/>
      <x v="1411"/>
      <x v="2"/>
      <x v="5"/>
    </i>
    <i r="1">
      <x v="533"/>
      <x v="5091"/>
      <x v="5428"/>
      <x v="87"/>
      <x v="1"/>
      <x v="1"/>
      <x v="5"/>
      <x v="3"/>
      <x v="3"/>
      <x v="6555"/>
      <x v="1190"/>
      <x v="2"/>
      <x v="5"/>
    </i>
    <i r="1">
      <x v="535"/>
      <x v="5093"/>
      <x v="5430"/>
      <x v="83"/>
      <x v="1"/>
      <x v="1"/>
      <x v="4"/>
      <x v="5"/>
      <x v="3"/>
      <x v="6572"/>
      <x v="1893"/>
      <x v="2"/>
      <x v="5"/>
    </i>
    <i r="1">
      <x v="536"/>
      <x v="5094"/>
      <x v="5431"/>
      <x v="83"/>
      <x v="1"/>
      <x v="1"/>
      <x v="3"/>
      <x v="5"/>
      <x v="3"/>
      <x v="6573"/>
      <x v="2361"/>
      <x v="2"/>
      <x v="5"/>
    </i>
    <i r="1">
      <x v="537"/>
      <x v="5095"/>
      <x v="5432"/>
      <x v="87"/>
      <x v="1"/>
      <x v="1"/>
      <x v="3"/>
      <x v="5"/>
      <x v="3"/>
      <x v="6581"/>
      <x v="1366"/>
      <x v="2"/>
      <x v="5"/>
    </i>
    <i r="1">
      <x v="538"/>
      <x v="5096"/>
      <x v="5433"/>
      <x v="87"/>
      <x v="1"/>
      <x v="1"/>
      <x v="4"/>
      <x v="5"/>
      <x v="3"/>
      <x v="6586"/>
      <x v="5431"/>
      <x v="2"/>
      <x v="5"/>
    </i>
    <i r="1">
      <x v="539"/>
      <x v="5097"/>
      <x v="5434"/>
      <x v="87"/>
      <x v="1"/>
      <x v="1"/>
      <x v="4"/>
      <x v="5"/>
      <x v="3"/>
      <x v="6589"/>
      <x v="1322"/>
      <x v="2"/>
      <x v="5"/>
    </i>
    <i r="1">
      <x v="540"/>
      <x v="5098"/>
      <x v="5435"/>
      <x v="95"/>
      <x v="1"/>
      <x v="1"/>
      <x v="4"/>
      <x v="5"/>
      <x v="3"/>
      <x v="6591"/>
      <x v="1580"/>
      <x v="2"/>
      <x v="5"/>
    </i>
    <i r="1">
      <x v="541"/>
      <x v="5101"/>
      <x v="5437"/>
      <x v="83"/>
      <x v="1"/>
      <x v="1"/>
      <x v="4"/>
      <x v="5"/>
      <x v="3"/>
      <x v="6612"/>
      <x v="3450"/>
      <x v="2"/>
      <x v="5"/>
    </i>
    <i r="1">
      <x v="543"/>
      <x v="5103"/>
      <x v="5439"/>
      <x v="83"/>
      <x v="1"/>
      <x v="1"/>
      <x v="5"/>
      <x v="3"/>
      <x v="3"/>
      <x v="6615"/>
      <x v="1737"/>
      <x v="2"/>
      <x v="5"/>
    </i>
    <i r="1">
      <x v="545"/>
      <x v="5108"/>
      <x v="5442"/>
      <x v="1"/>
      <x v="1"/>
      <x v="1"/>
      <x v="5"/>
      <x v="3"/>
      <x v="3"/>
      <x v="6629"/>
      <x v="5611"/>
      <x v="2"/>
      <x/>
    </i>
    <i r="1">
      <x v="570"/>
      <x v="5189"/>
      <x v="5514"/>
      <x v="55"/>
      <x v="1"/>
      <x v="1"/>
      <x v="4"/>
      <x v="5"/>
      <x v="3"/>
      <x v="5519"/>
      <x v="7772"/>
      <x v="2"/>
      <x v="4"/>
    </i>
    <i r="1">
      <x v="576"/>
      <x v="5200"/>
      <x v="783"/>
      <x v="42"/>
      <x v="1"/>
      <x v="1"/>
      <x v="4"/>
      <x v="5"/>
      <x v="3"/>
      <x v="5582"/>
      <x v="5869"/>
      <x v="2"/>
      <x v="1"/>
    </i>
    <i r="1">
      <x v="580"/>
      <x v="5205"/>
      <x v="5524"/>
      <x v="62"/>
      <x v="1"/>
      <x v="1"/>
      <x v="4"/>
      <x v="5"/>
      <x v="3"/>
      <x v="5601"/>
      <x v="7366"/>
      <x v="2"/>
      <x v="4"/>
    </i>
    <i r="1">
      <x v="584"/>
      <x v="5209"/>
      <x v="5527"/>
      <x v="48"/>
      <x/>
      <x v="1"/>
      <x v="5"/>
      <x v="3"/>
      <x v="6"/>
      <x v="5618"/>
      <x v="1628"/>
      <x v="2"/>
      <x v="1"/>
    </i>
    <i r="1">
      <x v="595"/>
      <x v="5222"/>
      <x v="5538"/>
      <x v="15"/>
      <x v="1"/>
      <x v="1"/>
      <x v="4"/>
      <x v="5"/>
      <x v="3"/>
      <x v="5678"/>
      <x v="7800"/>
      <x v="2"/>
      <x v="2"/>
    </i>
    <i r="1">
      <x v="596"/>
      <x v="5224"/>
      <x v="5540"/>
      <x v="56"/>
      <x v="1"/>
      <x v="1"/>
      <x v="4"/>
      <x v="5"/>
      <x v="3"/>
      <x v="5686"/>
      <x v="7801"/>
      <x v="2"/>
      <x v="4"/>
    </i>
    <i r="1">
      <x v="597"/>
      <x v="5225"/>
      <x v="5541"/>
      <x v="56"/>
      <x v="1"/>
      <x v="1"/>
      <x v="4"/>
      <x v="5"/>
      <x v="3"/>
      <x v="5687"/>
      <x v="1562"/>
      <x v="2"/>
      <x v="4"/>
    </i>
    <i r="1">
      <x v="601"/>
      <x v="5231"/>
      <x v="512"/>
      <x v="57"/>
      <x v="1"/>
      <x v="1"/>
      <x v="4"/>
      <x v="5"/>
      <x v="3"/>
      <x v="5721"/>
      <x v="3673"/>
      <x v="2"/>
      <x v="4"/>
    </i>
    <i r="1">
      <x v="602"/>
      <x v="5237"/>
      <x v="1989"/>
      <x v="12"/>
      <x v="1"/>
      <x v="1"/>
      <x v="4"/>
      <x v="5"/>
      <x v="3"/>
      <x v="5743"/>
      <x v="7150"/>
      <x v="2"/>
      <x v="2"/>
    </i>
    <i r="1">
      <x v="610"/>
      <x v="5246"/>
      <x v="5560"/>
      <x v="56"/>
      <x v="1"/>
      <x v="1"/>
      <x v="5"/>
      <x v="3"/>
      <x v="3"/>
      <x v="5786"/>
      <x v="7772"/>
      <x v="2"/>
      <x v="4"/>
    </i>
    <i r="1">
      <x v="614"/>
      <x v="5583"/>
      <x v="5580"/>
      <x v="56"/>
      <x v="1"/>
      <x v="1"/>
      <x v="4"/>
      <x v="5"/>
      <x v="3"/>
      <x v="5904"/>
      <x v="15"/>
      <x v="2"/>
      <x v="4"/>
    </i>
    <i r="1">
      <x v="618"/>
      <x v="5275"/>
      <x v="5588"/>
      <x v="32"/>
      <x v="1"/>
      <x v="1"/>
      <x v="5"/>
      <x v="3"/>
      <x v="3"/>
      <x v="5925"/>
      <x v="790"/>
      <x v="2"/>
      <x v="2"/>
    </i>
    <i r="1">
      <x v="620"/>
      <x v="5590"/>
      <x v="5590"/>
      <x v="5"/>
      <x v="1"/>
      <x v="1"/>
      <x v="4"/>
      <x v="5"/>
      <x v="3"/>
      <x v="5931"/>
      <x v="1247"/>
      <x v="2"/>
      <x/>
    </i>
    <i r="1">
      <x v="621"/>
      <x v="5278"/>
      <x v="5591"/>
      <x v="56"/>
      <x v="1"/>
      <x v="1"/>
      <x v="4"/>
      <x v="5"/>
      <x v="3"/>
      <x v="5933"/>
      <x v="252"/>
      <x v="2"/>
      <x v="4"/>
    </i>
    <i r="1">
      <x v="622"/>
      <x v="5279"/>
      <x v="5592"/>
      <x v="56"/>
      <x v="1"/>
      <x v="1"/>
      <x v="4"/>
      <x v="5"/>
      <x v="3"/>
      <x v="5934"/>
      <x v="995"/>
      <x v="2"/>
      <x v="4"/>
    </i>
    <i r="1">
      <x v="623"/>
      <x v="5280"/>
      <x v="5593"/>
      <x v="56"/>
      <x v="1"/>
      <x v="1"/>
      <x v="4"/>
      <x v="5"/>
      <x v="3"/>
      <x v="5935"/>
      <x v="3309"/>
      <x v="2"/>
      <x v="4"/>
    </i>
    <i r="1">
      <x v="624"/>
      <x v="5281"/>
      <x v="5594"/>
      <x v="56"/>
      <x v="1"/>
      <x v="1"/>
      <x v="4"/>
      <x v="5"/>
      <x v="3"/>
      <x v="5936"/>
      <x v="744"/>
      <x v="2"/>
      <x v="4"/>
    </i>
    <i r="1">
      <x v="625"/>
      <x v="5282"/>
      <x v="5595"/>
      <x v="56"/>
      <x v="1"/>
      <x v="1"/>
      <x v="4"/>
      <x v="5"/>
      <x v="3"/>
      <x v="5939"/>
      <x v="3592"/>
      <x v="2"/>
      <x v="4"/>
    </i>
    <i r="1">
      <x v="628"/>
      <x v="5285"/>
      <x v="4286"/>
      <x v="56"/>
      <x v="1"/>
      <x v="1"/>
      <x v="4"/>
      <x v="5"/>
      <x v="3"/>
      <x v="5951"/>
      <x v="5886"/>
      <x v="2"/>
      <x v="4"/>
    </i>
    <i r="1">
      <x v="629"/>
      <x v="5286"/>
      <x v="4298"/>
      <x v="56"/>
      <x v="1"/>
      <x v="1"/>
      <x v="4"/>
      <x v="5"/>
      <x v="3"/>
      <x v="5953"/>
      <x v="7427"/>
      <x v="2"/>
      <x v="4"/>
    </i>
    <i r="1">
      <x v="630"/>
      <x v="5287"/>
      <x v="4368"/>
      <x v="56"/>
      <x v="1"/>
      <x v="1"/>
      <x v="4"/>
      <x v="5"/>
      <x v="3"/>
      <x v="5957"/>
      <x v="7833"/>
      <x v="2"/>
      <x v="4"/>
    </i>
    <i r="1">
      <x v="635"/>
      <x v="5296"/>
      <x v="429"/>
      <x v="25"/>
      <x v="1"/>
      <x v="1"/>
      <x v="4"/>
      <x v="5"/>
      <x v="3"/>
      <x v="6050"/>
      <x v="1351"/>
      <x v="2"/>
      <x v="2"/>
    </i>
    <i r="1">
      <x v="636"/>
      <x v="5639"/>
      <x v="431"/>
      <x v="22"/>
      <x/>
      <x v="1"/>
      <x v="4"/>
      <x v="5"/>
      <x v="6"/>
      <x v="6054"/>
      <x v="7338"/>
      <x v="2"/>
      <x v="2"/>
    </i>
    <i r="1">
      <x v="639"/>
      <x v="5304"/>
      <x v="1132"/>
      <x v="34"/>
      <x v="1"/>
      <x v="1"/>
      <x v="4"/>
      <x v="5"/>
      <x v="3"/>
      <x v="6092"/>
      <x v="399"/>
      <x v="2"/>
      <x v="2"/>
    </i>
    <i r="1">
      <x v="641"/>
      <x v="5308"/>
      <x v="979"/>
      <x v="5"/>
      <x v="1"/>
      <x v="1"/>
      <x v="4"/>
      <x v="5"/>
      <x v="3"/>
      <x v="6099"/>
      <x v="1758"/>
      <x v="2"/>
      <x/>
    </i>
    <i r="1">
      <x v="643"/>
      <x v="5205"/>
      <x v="1481"/>
      <x v="55"/>
      <x v="1"/>
      <x v="1"/>
      <x v="4"/>
      <x v="5"/>
      <x v="3"/>
      <x v="5601"/>
      <x v="7366"/>
      <x v="2"/>
      <x v="4"/>
    </i>
    <i r="1">
      <x v="644"/>
      <x v="5310"/>
      <x v="2143"/>
      <x v="21"/>
      <x/>
      <x v="1"/>
      <x v="4"/>
      <x v="5"/>
      <x v="6"/>
      <x v="6195"/>
      <x v="1885"/>
      <x v="2"/>
      <x v="2"/>
    </i>
    <i r="1">
      <x v="645"/>
      <x v="5319"/>
      <x v="3357"/>
      <x v="55"/>
      <x v="1"/>
      <x v="1"/>
      <x v="4"/>
      <x v="5"/>
      <x v="3"/>
      <x v="6237"/>
      <x v="1567"/>
      <x v="2"/>
      <x v="4"/>
    </i>
    <i r="1">
      <x v="646"/>
      <x v="5320"/>
      <x v="5606"/>
      <x v="55"/>
      <x v="1"/>
      <x v="1"/>
      <x v="4"/>
      <x v="5"/>
      <x v="3"/>
      <x v="6305"/>
      <x v="2268"/>
      <x v="2"/>
      <x v="4"/>
    </i>
    <i r="1">
      <x v="647"/>
      <x v="5324"/>
      <x v="5608"/>
      <x v="34"/>
      <x/>
      <x v="1"/>
      <x v="4"/>
      <x v="5"/>
      <x v="6"/>
      <x v="6396"/>
      <x v="1059"/>
      <x v="2"/>
      <x v="2"/>
    </i>
    <i r="1">
      <x v="648"/>
      <x v="5338"/>
      <x v="5622"/>
      <x v="18"/>
      <x/>
      <x v="1"/>
      <x v="4"/>
      <x v="5"/>
      <x v="6"/>
      <x v="6409"/>
      <x v="801"/>
      <x v="2"/>
      <x v="2"/>
    </i>
    <i r="1">
      <x v="649"/>
      <x v="5339"/>
      <x v="5623"/>
      <x v="49"/>
      <x/>
      <x v="1"/>
      <x v="4"/>
      <x v="5"/>
      <x v="6"/>
      <x v="6410"/>
      <x v="1870"/>
      <x v="2"/>
      <x v="1"/>
    </i>
    <i r="1">
      <x v="655"/>
      <x v="5351"/>
      <x v="5635"/>
      <x v="37"/>
      <x v="1"/>
      <x v="1"/>
      <x v="5"/>
      <x v="3"/>
      <x v="3"/>
      <x v="6517"/>
      <x v="4199"/>
      <x v="2"/>
      <x v="1"/>
    </i>
    <i r="1">
      <x v="656"/>
      <x v="5352"/>
      <x v="5636"/>
      <x v="32"/>
      <x v="1"/>
      <x v="1"/>
      <x v="5"/>
      <x v="3"/>
      <x v="3"/>
      <x v="6521"/>
      <x v="3694"/>
      <x v="2"/>
      <x v="2"/>
    </i>
    <i r="1">
      <x v="657"/>
      <x v="5353"/>
      <x v="5637"/>
      <x v="21"/>
      <x v="1"/>
      <x v="1"/>
      <x v="4"/>
      <x v="5"/>
      <x v="3"/>
      <x v="6535"/>
      <x v="1340"/>
      <x v="2"/>
      <x v="2"/>
    </i>
    <i r="1">
      <x v="663"/>
      <x v="5361"/>
      <x v="5645"/>
      <x v="16"/>
      <x v="1"/>
      <x v="1"/>
      <x v="4"/>
      <x v="5"/>
      <x v="3"/>
      <x v="6578"/>
      <x v="4279"/>
      <x v="2"/>
      <x v="2"/>
    </i>
    <i r="1">
      <x v="667"/>
      <x v="5366"/>
      <x v="5649"/>
      <x v="62"/>
      <x v="1"/>
      <x v="1"/>
      <x v="4"/>
      <x v="5"/>
      <x v="3"/>
      <x v="6584"/>
      <x v="1367"/>
      <x v="2"/>
      <x v="4"/>
    </i>
    <i r="1">
      <x v="668"/>
      <x v="5367"/>
      <x v="5650"/>
      <x v="69"/>
      <x v="1"/>
      <x v="1"/>
      <x v="4"/>
      <x v="5"/>
      <x v="3"/>
      <x v="6585"/>
      <x v="2352"/>
      <x v="2"/>
      <x v="4"/>
    </i>
    <i r="1">
      <x v="669"/>
      <x v="5369"/>
      <x v="5652"/>
      <x v="65"/>
      <x v="1"/>
      <x v="1"/>
      <x v="4"/>
      <x v="5"/>
      <x v="3"/>
      <x v="6593"/>
      <x v="1934"/>
      <x v="2"/>
      <x v="4"/>
    </i>
    <i r="1">
      <x v="674"/>
      <x v="5374"/>
      <x v="5657"/>
      <x v="66"/>
      <x v="1"/>
      <x v="1"/>
      <x v="4"/>
      <x v="5"/>
      <x v="3"/>
      <x v="6600"/>
      <x v="857"/>
      <x v="2"/>
      <x v="4"/>
    </i>
    <i r="1">
      <x v="677"/>
      <x v="5377"/>
      <x v="5660"/>
      <x v="58"/>
      <x v="1"/>
      <x v="1"/>
      <x v="4"/>
      <x v="5"/>
      <x v="3"/>
      <x v="6604"/>
      <x v="251"/>
      <x v="2"/>
      <x v="4"/>
    </i>
    <i r="1">
      <x v="680"/>
      <x v="5380"/>
      <x v="5663"/>
      <x v="62"/>
      <x v="1"/>
      <x v="1"/>
      <x v="3"/>
      <x v="5"/>
      <x v="3"/>
      <x v="6608"/>
      <x v="2123"/>
      <x v="2"/>
      <x v="4"/>
    </i>
    <i r="1">
      <x v="682"/>
      <x v="5385"/>
      <x v="5668"/>
      <x v="62"/>
      <x v="1"/>
      <x v="1"/>
      <x v="4"/>
      <x v="5"/>
      <x v="3"/>
      <x v="6614"/>
      <x v="1737"/>
      <x v="2"/>
      <x v="4"/>
    </i>
    <i r="1">
      <x v="684"/>
      <x v="5390"/>
      <x v="5673"/>
      <x v="42"/>
      <x v="1"/>
      <x v="1"/>
      <x v="4"/>
      <x v="5"/>
      <x v="3"/>
      <x v="6618"/>
      <x v="2541"/>
      <x v="2"/>
      <x v="1"/>
    </i>
    <i r="1">
      <x v="686"/>
      <x v="5392"/>
      <x v="5675"/>
      <x v="5"/>
      <x v="1"/>
      <x v="1"/>
      <x v="4"/>
      <x v="5"/>
      <x v="3"/>
      <x v="6620"/>
      <x v="5690"/>
      <x v="2"/>
      <x/>
    </i>
    <i r="1">
      <x v="687"/>
      <x v="5395"/>
      <x v="5678"/>
      <x v="42"/>
      <x v="1"/>
      <x v="1"/>
      <x v="4"/>
      <x v="5"/>
      <x v="3"/>
      <x v="6622"/>
      <x v="2734"/>
      <x v="2"/>
      <x v="1"/>
    </i>
    <i r="1">
      <x v="688"/>
      <x v="5397"/>
      <x v="5680"/>
      <x v="36"/>
      <x v="1"/>
      <x v="1"/>
      <x v="4"/>
      <x v="5"/>
      <x v="3"/>
      <x v="6625"/>
      <x v="6442"/>
      <x v="2"/>
      <x v="1"/>
    </i>
    <i r="1">
      <x v="692"/>
      <x v="5402"/>
      <x v="5685"/>
      <x v="3"/>
      <x v="1"/>
      <x v="1"/>
      <x v="4"/>
      <x v="5"/>
      <x v="3"/>
      <x v="6634"/>
      <x v="6076"/>
      <x v="2"/>
      <x/>
    </i>
    <i r="1">
      <x v="693"/>
      <x v="5403"/>
      <x v="5686"/>
      <x v="56"/>
      <x v="1"/>
      <x v="1"/>
      <x v="5"/>
      <x v="3"/>
      <x v="3"/>
      <x v="6635"/>
      <x v="1348"/>
      <x v="2"/>
      <x v="4"/>
    </i>
    <i r="1">
      <x v="694"/>
      <x v="5404"/>
      <x v="5687"/>
      <x v="2"/>
      <x v="1"/>
      <x v="1"/>
      <x v="4"/>
      <x v="5"/>
      <x v="3"/>
      <x v="6637"/>
      <x v="1987"/>
      <x v="2"/>
      <x v="4"/>
    </i>
    <i r="1">
      <x v="700"/>
      <x v="5412"/>
      <x v="5695"/>
      <x v="65"/>
      <x v="1"/>
      <x v="1"/>
      <x v="4"/>
      <x v="5"/>
      <x v="3"/>
      <x v="6644"/>
      <x v="2413"/>
      <x v="2"/>
      <x v="4"/>
    </i>
    <i r="1">
      <x v="702"/>
      <x v="5417"/>
      <x v="5699"/>
      <x v="5"/>
      <x v="1"/>
      <x v="1"/>
      <x v="3"/>
      <x v="5"/>
      <x v="3"/>
      <x v="6648"/>
      <x v="1735"/>
      <x v="2"/>
      <x/>
    </i>
    <i r="1">
      <x v="703"/>
      <x v="5418"/>
      <x v="5700"/>
      <x v="62"/>
      <x v="1"/>
      <x v="1"/>
      <x v="3"/>
      <x v="5"/>
      <x v="3"/>
      <x v="6650"/>
      <x v="1044"/>
      <x v="2"/>
      <x v="4"/>
    </i>
    <i r="1">
      <x v="704"/>
      <x v="5419"/>
      <x v="5701"/>
      <x v="62"/>
      <x v="1"/>
      <x v="1"/>
      <x v="4"/>
      <x v="5"/>
      <x v="3"/>
      <x v="6652"/>
      <x v="2895"/>
      <x v="2"/>
      <x v="4"/>
    </i>
    <i r="1">
      <x v="705"/>
      <x v="5422"/>
      <x v="5704"/>
      <x v="56"/>
      <x v="1"/>
      <x v="1"/>
      <x/>
      <x v="3"/>
      <x v="3"/>
      <x v="6658"/>
      <x v="2139"/>
      <x v="2"/>
      <x v="4"/>
    </i>
    <i r="1">
      <x v="707"/>
      <x v="5425"/>
      <x v="5707"/>
      <x v="5"/>
      <x v="1"/>
      <x v="1"/>
      <x v="4"/>
      <x v="5"/>
      <x v="3"/>
      <x v="6663"/>
      <x v="721"/>
      <x v="2"/>
      <x/>
    </i>
    <i r="1">
      <x v="711"/>
      <x v="5430"/>
      <x v="5712"/>
      <x v="66"/>
      <x v="1"/>
      <x v="1"/>
      <x v="4"/>
      <x v="5"/>
      <x v="3"/>
      <x v="6668"/>
      <x v="1072"/>
      <x v="2"/>
      <x v="4"/>
    </i>
    <i r="1">
      <x v="714"/>
      <x v="5433"/>
      <x v="5715"/>
      <x v="5"/>
      <x v="1"/>
      <x v="1"/>
      <x v="4"/>
      <x v="5"/>
      <x v="3"/>
      <x v="6673"/>
      <x v="1644"/>
      <x v="2"/>
      <x/>
    </i>
    <i r="1">
      <x v="715"/>
      <x v="5435"/>
      <x v="5717"/>
      <x v="62"/>
      <x v="1"/>
      <x v="1"/>
      <x v="4"/>
      <x v="5"/>
      <x v="3"/>
      <x v="6674"/>
      <x v="3174"/>
      <x v="2"/>
      <x v="4"/>
    </i>
    <i r="1">
      <x v="717"/>
      <x v="5437"/>
      <x v="5719"/>
      <x v="37"/>
      <x v="1"/>
      <x v="1"/>
      <x v="4"/>
      <x v="5"/>
      <x v="3"/>
      <x v="6678"/>
      <x v="1607"/>
      <x v="2"/>
      <x v="1"/>
    </i>
    <i r="1">
      <x v="719"/>
      <x v="5440"/>
      <x v="5721"/>
      <x v="57"/>
      <x v="1"/>
      <x v="1"/>
      <x v="4"/>
      <x v="5"/>
      <x v="3"/>
      <x v="6683"/>
      <x v="2106"/>
      <x v="2"/>
      <x v="4"/>
    </i>
    <i r="1">
      <x v="720"/>
      <x v="5441"/>
      <x v="5722"/>
      <x v="57"/>
      <x v="1"/>
      <x v="1"/>
      <x v="4"/>
      <x v="5"/>
      <x v="3"/>
      <x v="6684"/>
      <x v="2106"/>
      <x v="2"/>
      <x v="4"/>
    </i>
    <i r="1">
      <x v="721"/>
      <x v="5442"/>
      <x v="5723"/>
      <x v="57"/>
      <x v="1"/>
      <x v="1"/>
      <x v="4"/>
      <x v="5"/>
      <x v="3"/>
      <x v="6685"/>
      <x v="1115"/>
      <x v="2"/>
      <x v="4"/>
    </i>
    <i r="1">
      <x v="723"/>
      <x v="5444"/>
      <x v="5725"/>
      <x v="57"/>
      <x v="1"/>
      <x v="1"/>
      <x v="4"/>
      <x v="5"/>
      <x v="3"/>
      <x v="6687"/>
      <x v="1115"/>
      <x v="2"/>
      <x v="4"/>
    </i>
    <i r="1">
      <x v="724"/>
      <x v="5445"/>
      <x v="5726"/>
      <x v="57"/>
      <x v="1"/>
      <x v="1"/>
      <x v="4"/>
      <x v="5"/>
      <x v="3"/>
      <x v="6688"/>
      <x v="1115"/>
      <x v="2"/>
      <x v="4"/>
    </i>
    <i r="1">
      <x v="725"/>
      <x v="5446"/>
      <x v="5727"/>
      <x v="57"/>
      <x v="1"/>
      <x v="1"/>
      <x v="4"/>
      <x v="5"/>
      <x v="3"/>
      <x v="3971"/>
      <x v="1115"/>
      <x v="2"/>
      <x v="4"/>
    </i>
    <i r="1">
      <x v="726"/>
      <x v="5447"/>
      <x v="5728"/>
      <x v="57"/>
      <x v="1"/>
      <x v="1"/>
      <x v="4"/>
      <x v="5"/>
      <x v="3"/>
      <x v="6689"/>
      <x v="24"/>
      <x v="2"/>
      <x v="4"/>
    </i>
    <i r="1">
      <x v="727"/>
      <x v="5448"/>
      <x v="5729"/>
      <x v="57"/>
      <x v="1"/>
      <x v="1"/>
      <x v="4"/>
      <x v="5"/>
      <x v="3"/>
      <x v="6690"/>
      <x v="24"/>
      <x v="2"/>
      <x v="4"/>
    </i>
    <i r="1">
      <x v="728"/>
      <x v="5449"/>
      <x v="5730"/>
      <x v="57"/>
      <x v="1"/>
      <x v="1"/>
      <x v="4"/>
      <x v="5"/>
      <x v="3"/>
      <x v="6691"/>
      <x v="24"/>
      <x v="2"/>
      <x v="4"/>
    </i>
    <i r="1">
      <x v="731"/>
      <x v="5453"/>
      <x v="5734"/>
      <x v="57"/>
      <x v="1"/>
      <x v="1"/>
      <x v="4"/>
      <x v="5"/>
      <x v="3"/>
      <x v="6698"/>
      <x v="1793"/>
      <x v="2"/>
      <x v="4"/>
    </i>
    <i r="1">
      <x v="734"/>
      <x v="5457"/>
      <x v="5738"/>
      <x v="62"/>
      <x v="1"/>
      <x v="1"/>
      <x v="4"/>
      <x v="5"/>
      <x v="3"/>
      <x v="6703"/>
      <x v="3058"/>
      <x v="2"/>
      <x v="4"/>
    </i>
    <i r="1">
      <x v="751"/>
      <x v="5518"/>
      <x v="5797"/>
      <x v="5"/>
      <x v="1"/>
      <x v="1"/>
      <x v="5"/>
      <x v="3"/>
      <x v="3"/>
      <x v="6731"/>
      <x v="399"/>
      <x v="2"/>
      <x/>
    </i>
    <i r="1">
      <x v="768"/>
      <x v="5594"/>
      <x v="5847"/>
      <x v="19"/>
      <x v="1"/>
      <x v="1"/>
      <x v="8"/>
      <x v="5"/>
      <x v="2"/>
      <x v="5965"/>
      <x v="3254"/>
      <x v="2"/>
      <x v="2"/>
    </i>
    <i r="1">
      <x v="769"/>
      <x v="5613"/>
      <x v="5891"/>
      <x v="62"/>
      <x v="1"/>
      <x v="1"/>
      <x v="4"/>
      <x v="5"/>
      <x v="3"/>
      <x v="5989"/>
      <x v="2217"/>
      <x v="2"/>
      <x v="4"/>
    </i>
    <i r="1">
      <x v="770"/>
      <x v="5613"/>
      <x v="5892"/>
      <x v="62"/>
      <x v="1"/>
      <x v="1"/>
      <x v="4"/>
      <x v="5"/>
      <x v="3"/>
      <x v="5989"/>
      <x v="2217"/>
      <x v="2"/>
      <x v="4"/>
    </i>
    <i r="1">
      <x v="771"/>
      <x v="5614"/>
      <x v="5893"/>
      <x v="62"/>
      <x v="1"/>
      <x v="1"/>
      <x v="4"/>
      <x v="5"/>
      <x v="3"/>
      <x v="5991"/>
      <x v="2217"/>
      <x v="2"/>
      <x v="4"/>
    </i>
    <i r="1">
      <x v="772"/>
      <x v="5614"/>
      <x v="5894"/>
      <x v="62"/>
      <x v="1"/>
      <x v="1"/>
      <x v="4"/>
      <x v="5"/>
      <x v="3"/>
      <x v="5991"/>
      <x v="2217"/>
      <x v="2"/>
      <x v="4"/>
    </i>
    <i r="1">
      <x v="773"/>
      <x v="5615"/>
      <x v="5895"/>
      <x v="62"/>
      <x v="1"/>
      <x v="1"/>
      <x v="4"/>
      <x v="5"/>
      <x v="3"/>
      <x v="5992"/>
      <x v="2217"/>
      <x v="2"/>
      <x v="4"/>
    </i>
    <i r="1">
      <x v="774"/>
      <x v="5615"/>
      <x v="5896"/>
      <x v="62"/>
      <x v="1"/>
      <x v="1"/>
      <x v="4"/>
      <x v="5"/>
      <x v="3"/>
      <x v="5992"/>
      <x v="2217"/>
      <x v="2"/>
      <x v="4"/>
    </i>
    <i r="1">
      <x v="775"/>
      <x v="5615"/>
      <x v="5897"/>
      <x v="62"/>
      <x v="1"/>
      <x v="1"/>
      <x v="4"/>
      <x v="5"/>
      <x v="3"/>
      <x v="5992"/>
      <x v="2217"/>
      <x v="2"/>
      <x v="4"/>
    </i>
    <i r="1">
      <x v="776"/>
      <x v="5616"/>
      <x v="5898"/>
      <x v="62"/>
      <x v="1"/>
      <x v="1"/>
      <x v="4"/>
      <x v="5"/>
      <x v="3"/>
      <x v="5993"/>
      <x v="2217"/>
      <x v="2"/>
      <x v="4"/>
    </i>
    <i r="1">
      <x v="777"/>
      <x v="5616"/>
      <x v="5899"/>
      <x v="62"/>
      <x v="1"/>
      <x v="1"/>
      <x v="4"/>
      <x v="5"/>
      <x v="3"/>
      <x v="5993"/>
      <x v="2217"/>
      <x v="2"/>
      <x v="4"/>
    </i>
    <i r="1">
      <x v="778"/>
      <x v="5617"/>
      <x v="5900"/>
      <x v="62"/>
      <x v="1"/>
      <x v="1"/>
      <x v="4"/>
      <x v="5"/>
      <x v="3"/>
      <x v="5995"/>
      <x v="2217"/>
      <x v="2"/>
      <x v="4"/>
    </i>
    <i r="1">
      <x v="779"/>
      <x v="5617"/>
      <x v="5901"/>
      <x v="62"/>
      <x v="1"/>
      <x v="1"/>
      <x v="4"/>
      <x v="5"/>
      <x v="3"/>
      <x v="5995"/>
      <x v="2217"/>
      <x v="2"/>
      <x v="4"/>
    </i>
    <i r="1">
      <x v="780"/>
      <x v="5618"/>
      <x v="5902"/>
      <x v="62"/>
      <x v="1"/>
      <x v="1"/>
      <x v="4"/>
      <x v="5"/>
      <x v="3"/>
      <x v="5997"/>
      <x v="2217"/>
      <x v="2"/>
      <x v="4"/>
    </i>
    <i r="1">
      <x v="781"/>
      <x v="5618"/>
      <x v="5903"/>
      <x v="62"/>
      <x v="1"/>
      <x v="1"/>
      <x v="4"/>
      <x v="5"/>
      <x v="3"/>
      <x v="5997"/>
      <x v="2217"/>
      <x v="2"/>
      <x v="4"/>
    </i>
    <i r="1">
      <x v="782"/>
      <x v="5618"/>
      <x v="5904"/>
      <x v="62"/>
      <x v="1"/>
      <x v="1"/>
      <x v="4"/>
      <x v="5"/>
      <x v="3"/>
      <x v="5997"/>
      <x v="2217"/>
      <x v="2"/>
      <x v="4"/>
    </i>
    <i r="1">
      <x v="783"/>
      <x v="5619"/>
      <x v="5905"/>
      <x v="62"/>
      <x v="1"/>
      <x v="1"/>
      <x v="4"/>
      <x v="5"/>
      <x v="3"/>
      <x v="5998"/>
      <x v="2217"/>
      <x v="2"/>
      <x v="4"/>
    </i>
    <i r="1">
      <x v="784"/>
      <x v="5620"/>
      <x v="5906"/>
      <x v="62"/>
      <x v="1"/>
      <x v="1"/>
      <x v="4"/>
      <x v="5"/>
      <x v="3"/>
      <x v="6002"/>
      <x v="2217"/>
      <x v="2"/>
      <x v="4"/>
    </i>
    <i r="1">
      <x v="785"/>
      <x v="5620"/>
      <x v="5907"/>
      <x v="62"/>
      <x v="1"/>
      <x v="1"/>
      <x v="4"/>
      <x v="5"/>
      <x v="3"/>
      <x v="6002"/>
      <x v="2217"/>
      <x v="2"/>
      <x v="4"/>
    </i>
    <i r="1">
      <x v="786"/>
      <x v="5621"/>
      <x v="5908"/>
      <x v="62"/>
      <x v="1"/>
      <x v="1"/>
      <x v="4"/>
      <x v="5"/>
      <x v="3"/>
      <x v="6003"/>
      <x v="2217"/>
      <x v="2"/>
      <x v="4"/>
    </i>
    <i r="1">
      <x v="787"/>
      <x v="5621"/>
      <x v="5909"/>
      <x v="62"/>
      <x v="1"/>
      <x v="1"/>
      <x v="4"/>
      <x v="5"/>
      <x v="3"/>
      <x v="6003"/>
      <x v="2217"/>
      <x v="2"/>
      <x v="4"/>
    </i>
    <i r="1">
      <x v="788"/>
      <x v="5621"/>
      <x v="5910"/>
      <x v="62"/>
      <x v="1"/>
      <x v="1"/>
      <x v="4"/>
      <x v="5"/>
      <x v="3"/>
      <x v="6003"/>
      <x v="2217"/>
      <x v="2"/>
      <x v="4"/>
    </i>
    <i r="1">
      <x v="789"/>
      <x v="5622"/>
      <x v="5911"/>
      <x v="62"/>
      <x v="1"/>
      <x v="1"/>
      <x v="4"/>
      <x v="5"/>
      <x v="3"/>
      <x v="6005"/>
      <x v="2217"/>
      <x v="2"/>
      <x v="4"/>
    </i>
    <i r="1">
      <x v="790"/>
      <x v="5622"/>
      <x v="5912"/>
      <x v="62"/>
      <x v="1"/>
      <x v="1"/>
      <x v="4"/>
      <x v="5"/>
      <x v="3"/>
      <x v="6005"/>
      <x v="2217"/>
      <x v="2"/>
      <x v="4"/>
    </i>
    <i r="1">
      <x v="791"/>
      <x v="5622"/>
      <x v="5913"/>
      <x v="62"/>
      <x v="1"/>
      <x v="1"/>
      <x v="4"/>
      <x v="5"/>
      <x v="3"/>
      <x v="6005"/>
      <x v="2217"/>
      <x v="2"/>
      <x v="4"/>
    </i>
    <i r="1">
      <x v="792"/>
      <x v="5623"/>
      <x v="5914"/>
      <x v="62"/>
      <x v="1"/>
      <x v="1"/>
      <x v="4"/>
      <x v="5"/>
      <x v="3"/>
      <x v="6006"/>
      <x v="2217"/>
      <x v="2"/>
      <x v="4"/>
    </i>
    <i r="1">
      <x v="793"/>
      <x v="5623"/>
      <x v="5915"/>
      <x v="62"/>
      <x v="1"/>
      <x v="1"/>
      <x v="4"/>
      <x v="5"/>
      <x v="3"/>
      <x v="6006"/>
      <x v="2217"/>
      <x v="2"/>
      <x v="4"/>
    </i>
    <i r="1">
      <x v="794"/>
      <x v="5624"/>
      <x v="5916"/>
      <x v="62"/>
      <x v="1"/>
      <x v="1"/>
      <x v="4"/>
      <x v="5"/>
      <x v="3"/>
      <x v="6008"/>
      <x v="2217"/>
      <x v="2"/>
      <x v="4"/>
    </i>
    <i r="1">
      <x v="795"/>
      <x v="5624"/>
      <x v="5917"/>
      <x v="62"/>
      <x v="1"/>
      <x v="1"/>
      <x v="4"/>
      <x v="5"/>
      <x v="3"/>
      <x v="6008"/>
      <x v="2217"/>
      <x v="2"/>
      <x v="4"/>
    </i>
    <i r="1">
      <x v="796"/>
      <x v="5625"/>
      <x v="5918"/>
      <x v="62"/>
      <x v="1"/>
      <x v="1"/>
      <x v="4"/>
      <x v="5"/>
      <x v="3"/>
      <x v="6012"/>
      <x v="2217"/>
      <x v="2"/>
      <x v="4"/>
    </i>
    <i r="1">
      <x v="797"/>
      <x v="5626"/>
      <x v="5919"/>
      <x v="62"/>
      <x v="1"/>
      <x v="1"/>
      <x v="4"/>
      <x v="5"/>
      <x v="3"/>
      <x v="6013"/>
      <x v="2217"/>
      <x v="2"/>
      <x v="4"/>
    </i>
    <i r="1">
      <x v="798"/>
      <x v="5627"/>
      <x v="5920"/>
      <x v="62"/>
      <x v="1"/>
      <x v="1"/>
      <x v="4"/>
      <x v="5"/>
      <x v="3"/>
      <x v="6016"/>
      <x v="2217"/>
      <x v="2"/>
      <x v="4"/>
    </i>
    <i r="1">
      <x v="799"/>
      <x v="5627"/>
      <x v="5921"/>
      <x v="62"/>
      <x v="1"/>
      <x v="1"/>
      <x v="4"/>
      <x v="5"/>
      <x v="3"/>
      <x v="6016"/>
      <x v="2217"/>
      <x v="2"/>
      <x v="4"/>
    </i>
    <i r="1">
      <x v="800"/>
      <x v="5628"/>
      <x v="5922"/>
      <x v="62"/>
      <x v="1"/>
      <x v="1"/>
      <x v="4"/>
      <x v="5"/>
      <x v="3"/>
      <x v="6019"/>
      <x v="2217"/>
      <x v="2"/>
      <x v="4"/>
    </i>
    <i r="1">
      <x v="801"/>
      <x v="5629"/>
      <x v="5923"/>
      <x v="62"/>
      <x v="1"/>
      <x v="1"/>
      <x v="4"/>
      <x v="5"/>
      <x v="3"/>
      <x v="6020"/>
      <x v="2217"/>
      <x v="2"/>
      <x v="4"/>
    </i>
    <i r="1">
      <x v="802"/>
      <x v="5630"/>
      <x v="5924"/>
      <x v="62"/>
      <x v="1"/>
      <x v="1"/>
      <x v="4"/>
      <x v="5"/>
      <x v="3"/>
      <x v="6023"/>
      <x v="2217"/>
      <x v="2"/>
      <x v="4"/>
    </i>
    <i r="1">
      <x v="803"/>
      <x v="5630"/>
      <x v="5925"/>
      <x v="62"/>
      <x v="1"/>
      <x v="1"/>
      <x v="4"/>
      <x v="5"/>
      <x v="3"/>
      <x v="6023"/>
      <x v="2217"/>
      <x v="2"/>
      <x v="4"/>
    </i>
    <i r="1">
      <x v="804"/>
      <x v="5631"/>
      <x v="5926"/>
      <x v="62"/>
      <x v="1"/>
      <x v="1"/>
      <x v="4"/>
      <x v="5"/>
      <x v="3"/>
      <x v="6025"/>
      <x v="2217"/>
      <x v="2"/>
      <x v="4"/>
    </i>
    <i r="1">
      <x v="805"/>
      <x v="5632"/>
      <x v="5927"/>
      <x v="62"/>
      <x v="1"/>
      <x v="1"/>
      <x v="4"/>
      <x v="5"/>
      <x v="3"/>
      <x v="6029"/>
      <x v="2217"/>
      <x v="2"/>
      <x v="4"/>
    </i>
    <i r="1">
      <x v="806"/>
      <x v="5633"/>
      <x v="5928"/>
      <x v="62"/>
      <x v="1"/>
      <x v="1"/>
      <x v="4"/>
      <x v="5"/>
      <x v="3"/>
      <x v="6031"/>
      <x v="2217"/>
      <x v="2"/>
      <x v="4"/>
    </i>
    <i r="1">
      <x v="807"/>
      <x v="5633"/>
      <x v="5929"/>
      <x v="62"/>
      <x v="1"/>
      <x v="1"/>
      <x v="4"/>
      <x v="5"/>
      <x v="3"/>
      <x v="6031"/>
      <x v="2217"/>
      <x v="2"/>
      <x v="4"/>
    </i>
    <i r="1">
      <x v="808"/>
      <x v="5634"/>
      <x v="5930"/>
      <x v="62"/>
      <x v="1"/>
      <x v="1"/>
      <x v="4"/>
      <x v="5"/>
      <x v="3"/>
      <x v="6033"/>
      <x v="2217"/>
      <x v="2"/>
      <x v="4"/>
    </i>
    <i r="1">
      <x v="809"/>
      <x v="5634"/>
      <x v="5931"/>
      <x v="62"/>
      <x v="1"/>
      <x v="1"/>
      <x v="4"/>
      <x v="5"/>
      <x v="3"/>
      <x v="6033"/>
      <x v="2217"/>
      <x v="2"/>
      <x v="4"/>
    </i>
    <i r="1">
      <x v="810"/>
      <x v="5634"/>
      <x v="5932"/>
      <x v="62"/>
      <x v="1"/>
      <x v="1"/>
      <x v="4"/>
      <x v="5"/>
      <x v="3"/>
      <x v="6033"/>
      <x v="2217"/>
      <x v="2"/>
      <x v="4"/>
    </i>
    <i r="1">
      <x v="811"/>
      <x v="5635"/>
      <x v="5933"/>
      <x v="62"/>
      <x v="1"/>
      <x v="1"/>
      <x v="4"/>
      <x v="5"/>
      <x v="3"/>
      <x v="6034"/>
      <x v="2217"/>
      <x v="2"/>
      <x v="4"/>
    </i>
    <i r="1">
      <x v="812"/>
      <x v="5635"/>
      <x v="5934"/>
      <x v="62"/>
      <x v="1"/>
      <x v="1"/>
      <x v="4"/>
      <x v="5"/>
      <x v="3"/>
      <x v="6034"/>
      <x v="2217"/>
      <x v="2"/>
      <x v="4"/>
    </i>
    <i r="1">
      <x v="813"/>
      <x v="5636"/>
      <x v="5935"/>
      <x v="62"/>
      <x v="1"/>
      <x v="1"/>
      <x v="4"/>
      <x v="5"/>
      <x v="3"/>
      <x v="6036"/>
      <x v="2217"/>
      <x v="2"/>
      <x v="4"/>
    </i>
    <i r="1">
      <x v="814"/>
      <x v="5636"/>
      <x v="5936"/>
      <x v="62"/>
      <x v="1"/>
      <x v="1"/>
      <x v="4"/>
      <x v="5"/>
      <x v="3"/>
      <x v="6036"/>
      <x v="2217"/>
      <x v="2"/>
      <x v="4"/>
    </i>
    <i r="1">
      <x v="815"/>
      <x v="5637"/>
      <x v="5937"/>
      <x v="62"/>
      <x v="1"/>
      <x v="1"/>
      <x v="4"/>
      <x v="5"/>
      <x v="3"/>
      <x v="6040"/>
      <x v="2217"/>
      <x v="2"/>
      <x v="4"/>
    </i>
    <i r="1">
      <x v="816"/>
      <x v="5638"/>
      <x v="5938"/>
      <x v="62"/>
      <x v="1"/>
      <x v="1"/>
      <x v="4"/>
      <x v="5"/>
      <x v="3"/>
      <x v="6041"/>
      <x v="2217"/>
      <x v="2"/>
      <x v="4"/>
    </i>
    <i r="1">
      <x v="817"/>
      <x v="5638"/>
      <x v="5939"/>
      <x v="62"/>
      <x v="1"/>
      <x v="1"/>
      <x v="4"/>
      <x v="5"/>
      <x v="3"/>
      <x v="6041"/>
      <x v="2217"/>
      <x v="2"/>
      <x v="4"/>
    </i>
    <i r="1">
      <x v="829"/>
      <x v="5702"/>
      <x v="5976"/>
      <x v="57"/>
      <x v="1"/>
      <x v="1"/>
      <x v="4"/>
      <x v="5"/>
      <x v="3"/>
      <x v="6763"/>
      <x v="6425"/>
      <x v="2"/>
      <x v="4"/>
    </i>
    <i r="1">
      <x v="833"/>
      <x v="5723"/>
      <x v="5994"/>
      <x v="11"/>
      <x v="1"/>
      <x v="1"/>
      <x v="8"/>
      <x v="5"/>
      <x v="2"/>
      <x v="6777"/>
      <x v="6587"/>
      <x v="2"/>
      <x v="2"/>
    </i>
    <i r="1">
      <x v="835"/>
      <x v="5726"/>
      <x v="5997"/>
      <x v="54"/>
      <x v="1"/>
      <x v="1"/>
      <x v="8"/>
      <x v="5"/>
      <x v="2"/>
      <x v="6783"/>
      <x v="3129"/>
      <x v="2"/>
      <x v="4"/>
    </i>
    <i r="1">
      <x v="877"/>
      <x v="5781"/>
      <x v="6050"/>
      <x v="5"/>
      <x v="1"/>
      <x v="1"/>
      <x v="8"/>
      <x v="5"/>
      <x v="2"/>
      <x v="6853"/>
      <x v="3528"/>
      <x v="2"/>
      <x/>
    </i>
    <i r="1">
      <x v="884"/>
      <x v="5791"/>
      <x v="6059"/>
      <x v="53"/>
      <x v="1"/>
      <x v="1"/>
      <x v="8"/>
      <x v="5"/>
      <x v="2"/>
      <x v="6863"/>
      <x v="1982"/>
      <x v="2"/>
      <x v="4"/>
    </i>
    <i r="1">
      <x v="888"/>
      <x v="5795"/>
      <x v="6063"/>
      <x v="55"/>
      <x v="1"/>
      <x v="1"/>
      <x v="4"/>
      <x v="5"/>
      <x v="3"/>
      <x v="5505"/>
      <x v="7332"/>
      <x v="2"/>
      <x v="4"/>
    </i>
    <i r="1">
      <x v="894"/>
      <x v="5801"/>
      <x v="2500"/>
      <x v="62"/>
      <x v="1"/>
      <x v="1"/>
      <x v="5"/>
      <x v="3"/>
      <x v="3"/>
      <x v="5566"/>
      <x v="942"/>
      <x v="2"/>
      <x v="4"/>
    </i>
    <i r="1">
      <x v="897"/>
      <x v="5804"/>
      <x v="6070"/>
      <x v="75"/>
      <x v="1"/>
      <x v="1"/>
      <x v="4"/>
      <x v="5"/>
      <x v="3"/>
      <x v="5583"/>
      <x v="7332"/>
      <x v="2"/>
      <x v="4"/>
    </i>
    <i r="1">
      <x v="898"/>
      <x v="5805"/>
      <x v="6071"/>
      <x v="54"/>
      <x v="1"/>
      <x v="1"/>
      <x v="4"/>
      <x v="5"/>
      <x v="3"/>
      <x v="5586"/>
      <x v="7332"/>
      <x v="2"/>
      <x v="4"/>
    </i>
    <i r="1">
      <x v="904"/>
      <x v="5811"/>
      <x v="6076"/>
      <x v="66"/>
      <x v="1"/>
      <x v="1"/>
      <x v="5"/>
      <x v="3"/>
      <x v="3"/>
      <x v="5633"/>
      <x v="7794"/>
      <x v="2"/>
      <x v="4"/>
    </i>
    <i r="1">
      <x v="906"/>
      <x v="5813"/>
      <x v="6077"/>
      <x v="62"/>
      <x v="1"/>
      <x v="1"/>
      <x v="5"/>
      <x v="3"/>
      <x v="3"/>
      <x v="5641"/>
      <x v="7560"/>
      <x v="2"/>
      <x v="4"/>
    </i>
    <i r="1">
      <x v="915"/>
      <x v="5830"/>
      <x v="6092"/>
      <x v="61"/>
      <x v="1"/>
      <x v="1"/>
      <x v="4"/>
      <x v="5"/>
      <x v="3"/>
      <x v="5727"/>
      <x v="7805"/>
      <x v="2"/>
      <x v="4"/>
    </i>
    <i r="1">
      <x v="924"/>
      <x v="5838"/>
      <x v="6100"/>
      <x v="56"/>
      <x v="1"/>
      <x v="1"/>
      <x v="4"/>
      <x v="5"/>
      <x v="3"/>
      <x v="5797"/>
      <x v="7805"/>
      <x v="2"/>
      <x v="4"/>
    </i>
    <i r="1">
      <x v="925"/>
      <x v="5839"/>
      <x v="6101"/>
      <x v="62"/>
      <x v="1"/>
      <x v="1"/>
      <x v="4"/>
      <x v="5"/>
      <x v="3"/>
      <x v="5803"/>
      <x v="6064"/>
      <x v="2"/>
      <x v="4"/>
    </i>
    <i r="1">
      <x v="926"/>
      <x v="5840"/>
      <x v="6102"/>
      <x v="70"/>
      <x v="1"/>
      <x v="1"/>
      <x v="5"/>
      <x v="3"/>
      <x v="3"/>
      <x v="5804"/>
      <x v="6105"/>
      <x v="2"/>
      <x v="4"/>
    </i>
    <i r="1">
      <x v="932"/>
      <x v="5849"/>
      <x v="6108"/>
      <x v="56"/>
      <x v="1"/>
      <x v="1"/>
      <x v="4"/>
      <x v="5"/>
      <x v="3"/>
      <x v="5897"/>
      <x v="5124"/>
      <x v="2"/>
      <x v="4"/>
    </i>
    <i r="1">
      <x v="933"/>
      <x v="5850"/>
      <x v="69"/>
      <x v="62"/>
      <x v="1"/>
      <x v="1"/>
      <x v="4"/>
      <x v="5"/>
      <x v="3"/>
      <x v="5901"/>
      <x v="371"/>
      <x v="2"/>
      <x v="4"/>
    </i>
    <i r="1">
      <x v="978"/>
      <x v="5898"/>
      <x v="1547"/>
      <x v="56"/>
      <x v="1"/>
      <x v="1"/>
      <x v="4"/>
      <x v="5"/>
      <x v="3"/>
      <x v="6126"/>
      <x v="1725"/>
      <x v="2"/>
      <x v="4"/>
    </i>
    <i r="1">
      <x v="979"/>
      <x v="5899"/>
      <x v="1582"/>
      <x v="56"/>
      <x v="1"/>
      <x v="1"/>
      <x v="4"/>
      <x v="5"/>
      <x v="3"/>
      <x v="6140"/>
      <x v="2065"/>
      <x v="2"/>
      <x v="4"/>
    </i>
    <i r="1">
      <x v="980"/>
      <x v="5900"/>
      <x v="1586"/>
      <x v="56"/>
      <x v="1"/>
      <x v="1"/>
      <x v="4"/>
      <x v="5"/>
      <x v="3"/>
      <x v="6141"/>
      <x v="778"/>
      <x v="2"/>
      <x v="4"/>
    </i>
    <i r="1">
      <x v="981"/>
      <x v="5901"/>
      <x v="1607"/>
      <x v="56"/>
      <x v="1"/>
      <x v="1"/>
      <x v="4"/>
      <x v="5"/>
      <x v="3"/>
      <x v="6149"/>
      <x v="4691"/>
      <x v="2"/>
      <x v="4"/>
    </i>
    <i r="1">
      <x v="987"/>
      <x v="5914"/>
      <x v="6148"/>
      <x v="56"/>
      <x v="1"/>
      <x v="1"/>
      <x v="3"/>
      <x v="5"/>
      <x v="3"/>
      <x v="3839"/>
      <x v="2944"/>
      <x v="2"/>
      <x v="4"/>
    </i>
    <i r="1">
      <x v="990"/>
      <x v="5917"/>
      <x v="6151"/>
      <x v="56"/>
      <x v="1"/>
      <x v="1"/>
      <x v="5"/>
      <x v="3"/>
      <x v="3"/>
      <x v="6714"/>
      <x v="848"/>
      <x v="2"/>
      <x v="4"/>
    </i>
    <i r="1">
      <x v="993"/>
      <x v="5920"/>
      <x v="6154"/>
      <x v="56"/>
      <x v="1"/>
      <x v="1"/>
      <x v="4"/>
      <x v="5"/>
      <x v="3"/>
      <x v="6723"/>
      <x v="2269"/>
      <x v="2"/>
      <x v="4"/>
    </i>
    <i r="1">
      <x v="995"/>
      <x v="5923"/>
      <x v="6157"/>
      <x v="75"/>
      <x v="1"/>
      <x v="1"/>
      <x v="4"/>
      <x v="5"/>
      <x v="3"/>
      <x v="6727"/>
      <x v="352"/>
      <x v="2"/>
      <x v="4"/>
    </i>
    <i r="1">
      <x v="996"/>
      <x v="5924"/>
      <x v="6158"/>
      <x v="75"/>
      <x v="1"/>
      <x v="1"/>
      <x v="4"/>
      <x v="5"/>
      <x v="3"/>
      <x v="6730"/>
      <x v="3802"/>
      <x v="2"/>
      <x v="4"/>
    </i>
    <i r="1">
      <x v="1005"/>
      <x v="5959"/>
      <x v="6199"/>
      <x v="5"/>
      <x v="1"/>
      <x v="1"/>
      <x v="8"/>
      <x v="4"/>
      <x v="2"/>
      <x v="6751"/>
      <x v="3607"/>
      <x v="2"/>
      <x/>
    </i>
    <i r="1">
      <x v="1006"/>
      <x v="5960"/>
      <x v="1073"/>
      <x v="66"/>
      <x v="1"/>
      <x v="1"/>
      <x v="3"/>
      <x v="5"/>
      <x v="3"/>
      <x v="6753"/>
      <x v="479"/>
      <x v="2"/>
      <x v="4"/>
    </i>
    <i r="1">
      <x v="1007"/>
      <x v="5961"/>
      <x v="6200"/>
      <x v="57"/>
      <x v="1"/>
      <x v="1"/>
      <x v="5"/>
      <x v="3"/>
      <x v="3"/>
      <x v="6754"/>
      <x v="33"/>
      <x v="2"/>
      <x v="4"/>
    </i>
    <i r="1">
      <x v="1008"/>
      <x v="5962"/>
      <x v="6201"/>
      <x v="56"/>
      <x v="1"/>
      <x v="1"/>
      <x v="4"/>
      <x v="5"/>
      <x v="3"/>
      <x v="6760"/>
      <x v="3631"/>
      <x v="2"/>
      <x v="4"/>
    </i>
    <i r="1">
      <x v="1009"/>
      <x v="5963"/>
      <x v="6202"/>
      <x v="56"/>
      <x v="1"/>
      <x v="1"/>
      <x v="4"/>
      <x v="5"/>
      <x v="3"/>
      <x v="6761"/>
      <x v="2364"/>
      <x v="2"/>
      <x v="4"/>
    </i>
    <i r="1">
      <x v="1011"/>
      <x v="5965"/>
      <x v="6204"/>
      <x v="66"/>
      <x v="1"/>
      <x v="1"/>
      <x v="4"/>
      <x v="5"/>
      <x v="3"/>
      <x v="6766"/>
      <x v="1351"/>
      <x v="2"/>
      <x v="4"/>
    </i>
    <i r="1">
      <x v="1012"/>
      <x v="5966"/>
      <x v="6205"/>
      <x v="66"/>
      <x v="1"/>
      <x v="1"/>
      <x v="4"/>
      <x v="5"/>
      <x v="3"/>
      <x v="6767"/>
      <x v="5272"/>
      <x v="2"/>
      <x v="4"/>
    </i>
    <i r="1">
      <x v="1053"/>
      <x v="6012"/>
      <x v="6249"/>
      <x v="21"/>
      <x v="1"/>
      <x v="1"/>
      <x v="8"/>
      <x v="5"/>
      <x v="2"/>
      <x v="6879"/>
      <x v="2566"/>
      <x v="2"/>
      <x v="2"/>
    </i>
    <i r="1">
      <x v="1056"/>
      <x v="6018"/>
      <x v="1169"/>
      <x v="5"/>
      <x v="1"/>
      <x v="1"/>
      <x v="8"/>
      <x v="5"/>
      <x v="2"/>
      <x v="6882"/>
      <x v="3574"/>
      <x v="2"/>
      <x/>
    </i>
    <i r="1">
      <x v="1066"/>
      <x v="6034"/>
      <x v="6269"/>
      <x v="83"/>
      <x v="1"/>
      <x v="1"/>
      <x v="8"/>
      <x v="5"/>
      <x v="2"/>
      <x v="6890"/>
      <x v="4810"/>
      <x v="2"/>
      <x v="5"/>
    </i>
    <i r="1">
      <x v="1070"/>
      <x v="6039"/>
      <x v="6274"/>
      <x v="47"/>
      <x v="1"/>
      <x v="1"/>
      <x v="8"/>
      <x v="5"/>
      <x v="2"/>
      <x v="6896"/>
      <x v="6"/>
      <x v="2"/>
      <x v="1"/>
    </i>
    <i r="1">
      <x v="1084"/>
      <x v="6057"/>
      <x v="6292"/>
      <x v="5"/>
      <x v="1"/>
      <x v="1"/>
      <x v="8"/>
      <x v="5"/>
      <x v="2"/>
      <x v="6912"/>
      <x v="786"/>
      <x v="2"/>
      <x/>
    </i>
    <i r="1">
      <x v="1086"/>
      <x v="6059"/>
      <x v="6294"/>
      <x v="76"/>
      <x v="1"/>
      <x v="1"/>
      <x v="8"/>
      <x v="5"/>
      <x v="2"/>
      <x v="6913"/>
      <x v="1724"/>
      <x v="2"/>
      <x v="5"/>
    </i>
    <i r="1">
      <x v="1090"/>
      <x v="6064"/>
      <x v="6299"/>
      <x v="76"/>
      <x v="1"/>
      <x v="1"/>
      <x v="8"/>
      <x v="5"/>
      <x v="2"/>
      <x v="6918"/>
      <x v="2919"/>
      <x v="2"/>
      <x v="5"/>
    </i>
    <i r="1">
      <x v="1096"/>
      <x v="6071"/>
      <x v="6306"/>
      <x v="5"/>
      <x v="1"/>
      <x v="1"/>
      <x v="8"/>
      <x v="5"/>
      <x v="2"/>
      <x v="6921"/>
      <x v="11"/>
      <x v="2"/>
      <x/>
    </i>
    <i r="1">
      <x v="1105"/>
      <x v="6086"/>
      <x v="6320"/>
      <x v="83"/>
      <x v="1"/>
      <x v="1"/>
      <x v="5"/>
      <x v="3"/>
      <x v="3"/>
      <x v="5801"/>
      <x v="7813"/>
      <x v="2"/>
      <x v="5"/>
    </i>
    <i r="1">
      <x v="1311"/>
      <x v="5347"/>
      <x v="5631"/>
      <x v="21"/>
      <x/>
      <x v="1"/>
      <x v="8"/>
      <x v="5"/>
      <x v="4"/>
      <x v="6470"/>
      <x v="2305"/>
      <x v="2"/>
      <x v="2"/>
    </i>
    <i r="1">
      <x v="1312"/>
      <x v="4883"/>
      <x v="5254"/>
      <x v="1"/>
      <x/>
      <x v="1"/>
      <x v="8"/>
      <x v="5"/>
      <x v="4"/>
      <x v="6557"/>
      <x v="1245"/>
      <x v="2"/>
      <x/>
    </i>
    <i r="1">
      <x v="1316"/>
      <x v="6158"/>
      <x v="6329"/>
      <x v="58"/>
      <x v="1"/>
      <x v="1"/>
      <x v="8"/>
      <x v="4"/>
      <x v="2"/>
      <x v="6729"/>
      <x v="4060"/>
      <x v="2"/>
      <x v="4"/>
    </i>
    <i r="1">
      <x v="1332"/>
      <x v="6180"/>
      <x v="6349"/>
      <x v="5"/>
      <x v="1"/>
      <x v="1"/>
      <x v="8"/>
      <x v="5"/>
      <x v="2"/>
      <x v="6949"/>
      <x v="6129"/>
      <x v="2"/>
      <x/>
    </i>
    <i r="1">
      <x v="1338"/>
      <x v="6186"/>
      <x v="6355"/>
      <x v="57"/>
      <x v="1"/>
      <x v="1"/>
      <x v="8"/>
      <x v="5"/>
      <x v="2"/>
      <x v="6956"/>
      <x v="3878"/>
      <x v="2"/>
      <x v="4"/>
    </i>
    <i r="1">
      <x v="1355"/>
      <x v="6208"/>
      <x v="6374"/>
      <x v="37"/>
      <x v="1"/>
      <x v="1"/>
      <x v="8"/>
      <x v="5"/>
      <x v="2"/>
      <x v="6980"/>
      <x v="7546"/>
      <x v="2"/>
      <x v="1"/>
    </i>
    <i r="1">
      <x v="1363"/>
      <x v="6223"/>
      <x v="6385"/>
      <x v="5"/>
      <x v="1"/>
      <x v="1"/>
      <x v="4"/>
      <x v="5"/>
      <x v="3"/>
      <x v="5634"/>
      <x v="6105"/>
      <x v="2"/>
      <x/>
    </i>
    <i r="1">
      <x v="1364"/>
      <x v="6225"/>
      <x v="6387"/>
      <x v="5"/>
      <x v="1"/>
      <x v="1"/>
      <x v="4"/>
      <x v="5"/>
      <x v="3"/>
      <x v="5646"/>
      <x v="7560"/>
      <x v="2"/>
      <x/>
    </i>
    <i r="1">
      <x v="1367"/>
      <x v="6229"/>
      <x v="6389"/>
      <x v="17"/>
      <x v="1"/>
      <x v="1"/>
      <x v="8"/>
      <x v="5"/>
      <x v="2"/>
      <x v="5673"/>
      <x v="499"/>
      <x v="2"/>
      <x v="2"/>
    </i>
    <i r="1">
      <x v="1375"/>
      <x v="6243"/>
      <x v="6397"/>
      <x v="5"/>
      <x v="1"/>
      <x v="1"/>
      <x v="5"/>
      <x v="3"/>
      <x v="3"/>
      <x v="5806"/>
      <x v="6064"/>
      <x v="2"/>
      <x/>
    </i>
    <i r="1">
      <x v="1376"/>
      <x v="6244"/>
      <x v="6398"/>
      <x v="5"/>
      <x v="1"/>
      <x v="1"/>
      <x v="5"/>
      <x v="3"/>
      <x v="3"/>
      <x v="5797"/>
      <x v="7805"/>
      <x v="2"/>
      <x/>
    </i>
    <i r="1">
      <x v="1377"/>
      <x v="6245"/>
      <x v="6399"/>
      <x v="3"/>
      <x v="1"/>
      <x v="1"/>
      <x v="4"/>
      <x v="5"/>
      <x v="3"/>
      <x v="5812"/>
      <x v="6105"/>
      <x v="2"/>
      <x/>
    </i>
    <i r="1">
      <x v="1378"/>
      <x v="6251"/>
      <x v="6401"/>
      <x v="5"/>
      <x v="1"/>
      <x v="1"/>
      <x v="4"/>
      <x v="5"/>
      <x v="3"/>
      <x v="5865"/>
      <x v="7805"/>
      <x v="2"/>
      <x/>
    </i>
    <i r="1">
      <x v="1379"/>
      <x v="6252"/>
      <x v="6402"/>
      <x v="5"/>
      <x v="1"/>
      <x v="1"/>
      <x v="4"/>
      <x v="5"/>
      <x v="3"/>
      <x v="5866"/>
      <x v="7805"/>
      <x v="2"/>
      <x/>
    </i>
    <i r="1">
      <x v="1380"/>
      <x v="6253"/>
      <x v="6403"/>
      <x v="5"/>
      <x v="1"/>
      <x v="1"/>
      <x v="4"/>
      <x v="5"/>
      <x v="3"/>
      <x v="5867"/>
      <x v="7805"/>
      <x v="2"/>
      <x/>
    </i>
    <i r="1">
      <x v="1383"/>
      <x v="6262"/>
      <x v="6408"/>
      <x v="5"/>
      <x v="1"/>
      <x v="1"/>
      <x v="8"/>
      <x v="5"/>
      <x v="2"/>
      <x v="6081"/>
      <x v="490"/>
      <x v="2"/>
      <x/>
    </i>
    <i r="1">
      <x v="1387"/>
      <x v="6270"/>
      <x v="2282"/>
      <x v="5"/>
      <x v="1"/>
      <x v="1"/>
      <x v="8"/>
      <x v="5"/>
      <x v="2"/>
      <x v="6201"/>
      <x v="545"/>
      <x v="2"/>
      <x/>
    </i>
    <i r="1">
      <x v="1390"/>
      <x v="6285"/>
      <x v="4872"/>
      <x v="5"/>
      <x v="1"/>
      <x v="1"/>
      <x v="8"/>
      <x v="5"/>
      <x v="2"/>
      <x v="6437"/>
      <x v="2084"/>
      <x v="2"/>
      <x/>
    </i>
    <i r="1">
      <x v="1393"/>
      <x v="6291"/>
      <x v="387"/>
      <x v="5"/>
      <x v="1"/>
      <x v="1"/>
      <x v="4"/>
      <x v="5"/>
      <x v="3"/>
      <x v="6747"/>
      <x v="372"/>
      <x v="2"/>
      <x/>
    </i>
    <i r="1">
      <x v="1394"/>
      <x v="6295"/>
      <x v="6419"/>
      <x v="5"/>
      <x v="1"/>
      <x v="1"/>
      <x v="4"/>
      <x v="5"/>
      <x v="3"/>
      <x v="6764"/>
      <x v="5041"/>
      <x v="2"/>
      <x/>
    </i>
    <i r="1">
      <x v="1396"/>
      <x v="6298"/>
      <x v="6422"/>
      <x v="5"/>
      <x v="1"/>
      <x v="1"/>
      <x v="4"/>
      <x v="5"/>
      <x v="3"/>
      <x v="6770"/>
      <x v="570"/>
      <x v="2"/>
      <x/>
    </i>
    <i r="1">
      <x v="1441"/>
      <x v="6356"/>
      <x v="6480"/>
      <x v="1"/>
      <x v="1"/>
      <x v="1"/>
      <x v="1"/>
      <x/>
      <x v="1"/>
      <x v="6982"/>
      <x v="5359"/>
      <x v="2"/>
      <x/>
    </i>
    <i r="1">
      <x v="1455"/>
      <x v="6373"/>
      <x v="6496"/>
      <x v="42"/>
      <x/>
      <x v="1"/>
      <x v="1"/>
      <x/>
      <x v="1"/>
      <x v="6996"/>
      <x v="5846"/>
      <x v="2"/>
      <x v="1"/>
    </i>
    <i r="1">
      <x v="1456"/>
      <x v="6375"/>
      <x v="6498"/>
      <x v="5"/>
      <x v="1"/>
      <x v="1"/>
      <x v="8"/>
      <x v="5"/>
      <x v="2"/>
      <x v="6997"/>
      <x v="3798"/>
      <x v="2"/>
      <x/>
    </i>
    <i r="1">
      <x v="1463"/>
      <x v="6382"/>
      <x v="6504"/>
      <x v="57"/>
      <x v="1"/>
      <x v="1"/>
      <x v="1"/>
      <x/>
      <x v="1"/>
      <x v="7007"/>
      <x v="4307"/>
      <x v="2"/>
      <x v="4"/>
    </i>
    <i r="1">
      <x v="1464"/>
      <x v="6383"/>
      <x v="6505"/>
      <x v="5"/>
      <x v="1"/>
      <x v="1"/>
      <x v="8"/>
      <x v="5"/>
      <x v="2"/>
      <x v="7009"/>
      <x v="3162"/>
      <x v="2"/>
      <x/>
    </i>
    <i r="1">
      <x v="1466"/>
      <x v="6385"/>
      <x v="1921"/>
      <x v="56"/>
      <x/>
      <x v="1"/>
      <x v="1"/>
      <x/>
      <x v="1"/>
      <x v="7011"/>
      <x v="2244"/>
      <x v="2"/>
      <x v="4"/>
    </i>
    <i r="1">
      <x v="1467"/>
      <x v="6386"/>
      <x v="6507"/>
      <x v="44"/>
      <x v="1"/>
      <x v="1"/>
      <x v="1"/>
      <x/>
      <x v="1"/>
      <x v="7012"/>
      <x v="6868"/>
      <x v="2"/>
      <x v="1"/>
    </i>
    <i r="1">
      <x v="1469"/>
      <x v="6389"/>
      <x v="6510"/>
      <x v="56"/>
      <x/>
      <x v="1"/>
      <x v="1"/>
      <x/>
      <x v="1"/>
      <x v="7019"/>
      <x v="2052"/>
      <x v="2"/>
      <x v="4"/>
    </i>
    <i r="1">
      <x v="1472"/>
      <x v="6392"/>
      <x v="6513"/>
      <x v="34"/>
      <x v="1"/>
      <x v="1"/>
      <x v="1"/>
      <x/>
      <x v="1"/>
      <x v="7022"/>
      <x v="1988"/>
      <x v="2"/>
      <x v="2"/>
    </i>
    <i r="1">
      <x v="1474"/>
      <x v="6394"/>
      <x v="6515"/>
      <x v="11"/>
      <x/>
      <x v="1"/>
      <x v="1"/>
      <x/>
      <x v="1"/>
      <x v="7024"/>
      <x v="3046"/>
      <x v="2"/>
      <x v="2"/>
    </i>
    <i r="1">
      <x v="1475"/>
      <x v="6395"/>
      <x v="6516"/>
      <x v="5"/>
      <x v="1"/>
      <x v="1"/>
      <x v="8"/>
      <x v="5"/>
      <x v="2"/>
      <x v="7025"/>
      <x v="545"/>
      <x v="2"/>
      <x/>
    </i>
    <i r="1">
      <x v="1476"/>
      <x v="6397"/>
      <x v="6517"/>
      <x v="53"/>
      <x/>
      <x v="1"/>
      <x v="1"/>
      <x/>
      <x v="1"/>
      <x v="7026"/>
      <x v="3694"/>
      <x v="2"/>
      <x v="4"/>
    </i>
    <i r="1">
      <x v="1477"/>
      <x v="6398"/>
      <x v="6518"/>
      <x v="56"/>
      <x/>
      <x v="1"/>
      <x v="1"/>
      <x/>
      <x v="1"/>
      <x v="7029"/>
      <x v="1997"/>
      <x v="2"/>
      <x v="4"/>
    </i>
    <i r="1">
      <x v="1478"/>
      <x v="6400"/>
      <x v="6520"/>
      <x v="85"/>
      <x v="1"/>
      <x v="1"/>
      <x v="1"/>
      <x/>
      <x v="1"/>
      <x v="7032"/>
      <x v="2958"/>
      <x v="2"/>
      <x v="5"/>
    </i>
    <i r="1">
      <x v="1479"/>
      <x v="6402"/>
      <x v="3539"/>
      <x v="63"/>
      <x/>
      <x v="1"/>
      <x v="1"/>
      <x/>
      <x v="1"/>
      <x v="7033"/>
      <x v="684"/>
      <x v="2"/>
      <x v="4"/>
    </i>
    <i r="1">
      <x v="1480"/>
      <x v="6404"/>
      <x v="6523"/>
      <x v="5"/>
      <x v="1"/>
      <x v="1"/>
      <x v="8"/>
      <x v="5"/>
      <x v="2"/>
      <x v="7035"/>
      <x v="1247"/>
      <x v="2"/>
      <x/>
    </i>
    <i r="1">
      <x v="1483"/>
      <x v="6408"/>
      <x v="6527"/>
      <x v="16"/>
      <x/>
      <x v="1"/>
      <x v="1"/>
      <x/>
      <x v="1"/>
      <x v="7039"/>
      <x v="3407"/>
      <x v="2"/>
      <x v="2"/>
    </i>
    <i r="1">
      <x v="1484"/>
      <x v="6410"/>
      <x v="6529"/>
      <x v="53"/>
      <x/>
      <x v="1"/>
      <x v="1"/>
      <x/>
      <x v="1"/>
      <x v="7041"/>
      <x v="1937"/>
      <x v="2"/>
      <x v="4"/>
    </i>
    <i r="1">
      <x v="1486"/>
      <x v="6412"/>
      <x v="6531"/>
      <x v="5"/>
      <x v="1"/>
      <x v="1"/>
      <x v="1"/>
      <x/>
      <x v="1"/>
      <x v="7043"/>
      <x v="1935"/>
      <x v="2"/>
      <x/>
    </i>
    <i r="1">
      <x v="1487"/>
      <x v="6415"/>
      <x v="6534"/>
      <x v="53"/>
      <x/>
      <x v="1"/>
      <x v="1"/>
      <x/>
      <x v="1"/>
      <x v="6535"/>
      <x v="1340"/>
      <x v="2"/>
      <x v="4"/>
    </i>
    <i r="1">
      <x v="1493"/>
      <x v="6425"/>
      <x v="6543"/>
      <x v="5"/>
      <x v="1"/>
      <x v="1"/>
      <x v="1"/>
      <x/>
      <x v="1"/>
      <x v="7052"/>
      <x v="3195"/>
      <x v="2"/>
      <x/>
    </i>
    <i r="1">
      <x v="1494"/>
      <x v="6426"/>
      <x v="6544"/>
      <x v="53"/>
      <x/>
      <x v="1"/>
      <x v="1"/>
      <x/>
      <x v="1"/>
      <x v="7053"/>
      <x v="3195"/>
      <x v="2"/>
      <x v="4"/>
    </i>
    <i r="1">
      <x v="1495"/>
      <x v="6427"/>
      <x v="6545"/>
      <x v="5"/>
      <x v="1"/>
      <x v="1"/>
      <x v="1"/>
      <x/>
      <x v="1"/>
      <x v="7055"/>
      <x v="508"/>
      <x v="2"/>
      <x/>
    </i>
    <i r="1">
      <x v="1496"/>
      <x v="6429"/>
      <x v="6547"/>
      <x v="5"/>
      <x v="1"/>
      <x v="1"/>
      <x v="8"/>
      <x v="5"/>
      <x v="2"/>
      <x v="7056"/>
      <x v="2227"/>
      <x v="2"/>
      <x/>
    </i>
    <i r="1">
      <x v="1497"/>
      <x v="6430"/>
      <x v="6548"/>
      <x v="87"/>
      <x v="1"/>
      <x v="1"/>
      <x v="8"/>
      <x v="5"/>
      <x v="2"/>
      <x v="7057"/>
      <x v="1731"/>
      <x v="2"/>
      <x v="5"/>
    </i>
    <i r="1">
      <x v="1501"/>
      <x v="6434"/>
      <x v="6552"/>
      <x v="65"/>
      <x/>
      <x v="1"/>
      <x v="1"/>
      <x/>
      <x v="1"/>
      <x v="7062"/>
      <x v="997"/>
      <x v="2"/>
      <x v="4"/>
    </i>
    <i r="1">
      <x v="1504"/>
      <x v="6437"/>
      <x v="6555"/>
      <x v="37"/>
      <x v="1"/>
      <x v="1"/>
      <x v="1"/>
      <x/>
      <x v="1"/>
      <x v="7067"/>
      <x v="659"/>
      <x v="2"/>
      <x v="1"/>
    </i>
    <i r="1">
      <x v="1506"/>
      <x v="6439"/>
      <x v="6557"/>
      <x v="1"/>
      <x v="1"/>
      <x v="1"/>
      <x v="1"/>
      <x/>
      <x v="1"/>
      <x v="7071"/>
      <x v="1715"/>
      <x v="2"/>
      <x/>
    </i>
    <i r="1">
      <x v="1508"/>
      <x v="6441"/>
      <x v="6558"/>
      <x v="5"/>
      <x v="1"/>
      <x v="1"/>
      <x v="1"/>
      <x/>
      <x v="1"/>
      <x v="7077"/>
      <x v="2140"/>
      <x v="2"/>
      <x/>
    </i>
    <i r="1">
      <x v="1509"/>
      <x v="6442"/>
      <x v="3387"/>
      <x v="56"/>
      <x v="1"/>
      <x v="1"/>
      <x v="1"/>
      <x/>
      <x v="1"/>
      <x v="7078"/>
      <x v="773"/>
      <x v="2"/>
      <x v="4"/>
    </i>
    <i r="1">
      <x v="1510"/>
      <x v="6443"/>
      <x v="6559"/>
      <x v="5"/>
      <x v="1"/>
      <x v="1"/>
      <x v="1"/>
      <x/>
      <x v="1"/>
      <x v="7082"/>
      <x v="2676"/>
      <x v="2"/>
      <x/>
    </i>
    <i r="1">
      <x v="1512"/>
      <x v="6445"/>
      <x v="6561"/>
      <x v="5"/>
      <x v="1"/>
      <x v="1"/>
      <x v="1"/>
      <x/>
      <x v="1"/>
      <x v="7085"/>
      <x v="1086"/>
      <x v="2"/>
      <x/>
    </i>
    <i r="1">
      <x v="1514"/>
      <x v="6447"/>
      <x v="6563"/>
      <x v="5"/>
      <x v="1"/>
      <x v="1"/>
      <x v="8"/>
      <x v="5"/>
      <x v="2"/>
      <x v="7088"/>
      <x v="22"/>
      <x v="2"/>
      <x/>
    </i>
    <i r="1">
      <x v="1518"/>
      <x v="6452"/>
      <x v="6568"/>
      <x v="66"/>
      <x/>
      <x v="1"/>
      <x v="1"/>
      <x/>
      <x v="1"/>
      <x v="7092"/>
      <x v="6649"/>
      <x v="2"/>
      <x v="4"/>
    </i>
    <i r="1">
      <x v="1520"/>
      <x v="6454"/>
      <x v="6570"/>
      <x v="72"/>
      <x/>
      <x v="1"/>
      <x v="1"/>
      <x/>
      <x v="1"/>
      <x v="7096"/>
      <x v="2567"/>
      <x v="2"/>
      <x v="4"/>
    </i>
    <i r="1">
      <x v="1521"/>
      <x v="6455"/>
      <x v="6571"/>
      <x v="77"/>
      <x v="1"/>
      <x v="1"/>
      <x v="8"/>
      <x v="5"/>
      <x v="2"/>
      <x v="7100"/>
      <x v="2883"/>
      <x v="2"/>
      <x v="5"/>
    </i>
    <i r="1">
      <x v="1523"/>
      <x v="6457"/>
      <x v="6574"/>
      <x v="5"/>
      <x v="1"/>
      <x v="1"/>
      <x v="1"/>
      <x/>
      <x v="1"/>
      <x v="5523"/>
      <x v="2961"/>
      <x v="2"/>
      <x/>
    </i>
    <i r="1">
      <x v="1527"/>
      <x v="6462"/>
      <x v="6579"/>
      <x v="5"/>
      <x v="1"/>
      <x v="1"/>
      <x v="1"/>
      <x/>
      <x v="1"/>
      <x v="5970"/>
      <x v="1753"/>
      <x v="2"/>
      <x/>
    </i>
    <i r="1">
      <x v="1532"/>
      <x v="6473"/>
      <x v="3970"/>
      <x v="1"/>
      <x v="1"/>
      <x v="1"/>
      <x v="1"/>
      <x/>
      <x v="1"/>
      <x v="6331"/>
      <x v="5452"/>
      <x v="2"/>
      <x/>
    </i>
    <i r="1">
      <x v="1546"/>
      <x v="6487"/>
      <x v="4900"/>
      <x v="21"/>
      <x/>
      <x v="1"/>
      <x v="1"/>
      <x/>
      <x v="1"/>
      <x v="7098"/>
      <x v="3529"/>
      <x v="2"/>
      <x v="2"/>
    </i>
    <i r="1">
      <x v="1549"/>
      <x v="6490"/>
      <x v="6597"/>
      <x v="1"/>
      <x v="1"/>
      <x v="1"/>
      <x v="1"/>
      <x/>
      <x v="1"/>
      <x v="7103"/>
      <x v="2702"/>
      <x v="2"/>
      <x/>
    </i>
    <i r="1">
      <x v="1552"/>
      <x v="6493"/>
      <x v="6600"/>
      <x v="3"/>
      <x v="1"/>
      <x v="1"/>
      <x v="8"/>
      <x v="5"/>
      <x v="2"/>
      <x v="7110"/>
      <x v="4484"/>
      <x v="2"/>
      <x/>
    </i>
    <i r="1">
      <x v="1553"/>
      <x v="6494"/>
      <x v="6601"/>
      <x v="38"/>
      <x/>
      <x v="1"/>
      <x v="1"/>
      <x/>
      <x v="1"/>
      <x v="7111"/>
      <x v="3235"/>
      <x v="2"/>
      <x v="1"/>
    </i>
    <i r="1">
      <x v="1558"/>
      <x v="6499"/>
      <x v="3140"/>
      <x v="66"/>
      <x v="1"/>
      <x v="1"/>
      <x v="1"/>
      <x/>
      <x v="1"/>
      <x v="7120"/>
      <x v="4457"/>
      <x v="2"/>
      <x v="4"/>
    </i>
    <i r="1">
      <x v="1559"/>
      <x v="6500"/>
      <x v="6606"/>
      <x v="5"/>
      <x v="1"/>
      <x v="1"/>
      <x v="8"/>
      <x v="5"/>
      <x v="2"/>
      <x v="7121"/>
      <x v="4904"/>
      <x v="2"/>
      <x/>
    </i>
    <i r="1">
      <x v="1560"/>
      <x v="6501"/>
      <x v="6607"/>
      <x v="83"/>
      <x v="1"/>
      <x v="1"/>
      <x v="8"/>
      <x v="5"/>
      <x v="2"/>
      <x v="7123"/>
      <x v="4640"/>
      <x v="2"/>
      <x v="5"/>
    </i>
    <i r="1">
      <x v="1561"/>
      <x v="6503"/>
      <x v="6609"/>
      <x v="5"/>
      <x v="1"/>
      <x v="1"/>
      <x v="1"/>
      <x/>
      <x v="1"/>
      <x v="7125"/>
      <x v="7651"/>
      <x v="2"/>
      <x/>
    </i>
    <i r="1">
      <x v="1562"/>
      <x v="6504"/>
      <x v="2804"/>
      <x v="56"/>
      <x/>
      <x v="1"/>
      <x v="1"/>
      <x/>
      <x v="1"/>
      <x v="7128"/>
      <x v="1675"/>
      <x v="2"/>
      <x v="4"/>
    </i>
    <i r="1">
      <x v="1563"/>
      <x v="6505"/>
      <x v="6610"/>
      <x v="52"/>
      <x v="1"/>
      <x v="1"/>
      <x v="8"/>
      <x v="5"/>
      <x v="2"/>
      <x v="7130"/>
      <x v="7900"/>
      <x v="2"/>
      <x v="2"/>
    </i>
    <i r="1">
      <x v="1564"/>
      <x v="6507"/>
      <x v="3173"/>
      <x v="66"/>
      <x v="1"/>
      <x v="1"/>
      <x v="1"/>
      <x/>
      <x v="1"/>
      <x v="7131"/>
      <x v="3955"/>
      <x v="2"/>
      <x v="4"/>
    </i>
    <i r="1">
      <x v="1566"/>
      <x v="6509"/>
      <x v="6613"/>
      <x v="5"/>
      <x v="1"/>
      <x v="1"/>
      <x v="8"/>
      <x v="5"/>
      <x v="2"/>
      <x v="7135"/>
      <x v="1688"/>
      <x v="2"/>
      <x/>
    </i>
    <i r="1">
      <x v="1567"/>
      <x v="6510"/>
      <x v="6614"/>
      <x v="11"/>
      <x v="1"/>
      <x v="1"/>
      <x v="1"/>
      <x/>
      <x v="1"/>
      <x v="7136"/>
      <x v="2291"/>
      <x v="2"/>
      <x v="2"/>
    </i>
    <i r="1">
      <x v="1568"/>
      <x v="6513"/>
      <x v="6617"/>
      <x v="5"/>
      <x v="1"/>
      <x v="1"/>
      <x v="8"/>
      <x v="5"/>
      <x v="2"/>
      <x v="7138"/>
      <x v="1998"/>
      <x v="2"/>
      <x/>
    </i>
    <i r="1">
      <x v="1569"/>
      <x v="6514"/>
      <x v="6618"/>
      <x v="2"/>
      <x/>
      <x v="1"/>
      <x v="1"/>
      <x/>
      <x v="1"/>
      <x v="7139"/>
      <x v="2020"/>
      <x v="2"/>
      <x v="4"/>
    </i>
    <i r="1">
      <x v="1570"/>
      <x v="6515"/>
      <x v="6619"/>
      <x v="66"/>
      <x/>
      <x v="1"/>
      <x v="1"/>
      <x/>
      <x v="1"/>
      <x v="7140"/>
      <x v="2335"/>
      <x v="2"/>
      <x v="4"/>
    </i>
    <i r="1">
      <x v="1572"/>
      <x v="6517"/>
      <x v="6621"/>
      <x v="5"/>
      <x v="1"/>
      <x v="1"/>
      <x v="8"/>
      <x v="5"/>
      <x v="2"/>
      <x v="5524"/>
      <x v="7773"/>
      <x v="2"/>
      <x/>
    </i>
    <i r="1">
      <x v="1576"/>
      <x v="6521"/>
      <x v="6625"/>
      <x v="5"/>
      <x v="1"/>
      <x v="1"/>
      <x v="8"/>
      <x v="5"/>
      <x v="2"/>
      <x v="5610"/>
      <x v="7790"/>
      <x v="2"/>
      <x/>
    </i>
    <i r="1">
      <x v="1580"/>
      <x v="6526"/>
      <x v="6629"/>
      <x v="5"/>
      <x v="1"/>
      <x v="1"/>
      <x v="8"/>
      <x v="5"/>
      <x v="2"/>
      <x v="5780"/>
      <x v="7790"/>
      <x v="2"/>
      <x/>
    </i>
    <i r="1">
      <x v="1582"/>
      <x v="6528"/>
      <x v="6631"/>
      <x v="5"/>
      <x v="1"/>
      <x v="1"/>
      <x v="8"/>
      <x v="5"/>
      <x v="2"/>
      <x v="5841"/>
      <x v="7773"/>
      <x v="2"/>
      <x/>
    </i>
    <i r="1">
      <x v="1583"/>
      <x v="6529"/>
      <x v="6632"/>
      <x v="5"/>
      <x v="1"/>
      <x v="1"/>
      <x v="8"/>
      <x v="5"/>
      <x v="2"/>
      <x v="5843"/>
      <x v="7773"/>
      <x v="2"/>
      <x/>
    </i>
    <i r="1">
      <x v="1584"/>
      <x v="6530"/>
      <x v="6633"/>
      <x v="5"/>
      <x v="1"/>
      <x v="1"/>
      <x v="8"/>
      <x v="5"/>
      <x v="2"/>
      <x v="5844"/>
      <x v="7790"/>
      <x v="2"/>
      <x/>
    </i>
    <i r="1">
      <x v="1585"/>
      <x v="6531"/>
      <x v="6634"/>
      <x v="3"/>
      <x v="1"/>
      <x v="1"/>
      <x v="8"/>
      <x v="5"/>
      <x v="2"/>
      <x v="5846"/>
      <x v="7820"/>
      <x v="2"/>
      <x/>
    </i>
    <i r="1">
      <x v="1586"/>
      <x v="6533"/>
      <x v="6636"/>
      <x v="87"/>
      <x v="1"/>
      <x v="1"/>
      <x v="8"/>
      <x v="5"/>
      <x v="2"/>
      <x v="5850"/>
      <x v="7821"/>
      <x v="2"/>
      <x v="5"/>
    </i>
    <i r="1">
      <x v="1588"/>
      <x v="6535"/>
      <x v="1313"/>
      <x v="5"/>
      <x v="1"/>
      <x v="1"/>
      <x v="8"/>
      <x v="5"/>
      <x v="2"/>
      <x v="6131"/>
      <x v="1544"/>
      <x v="2"/>
      <x/>
    </i>
    <i r="1">
      <x v="1589"/>
      <x v="6536"/>
      <x v="4196"/>
      <x v="3"/>
      <x v="1"/>
      <x v="1"/>
      <x v="8"/>
      <x v="5"/>
      <x v="2"/>
      <x v="6392"/>
      <x v="26"/>
      <x v="2"/>
      <x/>
    </i>
    <i r="1">
      <x v="1590"/>
      <x v="6537"/>
      <x v="4905"/>
      <x v="5"/>
      <x v="1"/>
      <x v="1"/>
      <x v="8"/>
      <x v="5"/>
      <x v="2"/>
      <x v="6451"/>
      <x v="5898"/>
      <x v="2"/>
      <x/>
    </i>
    <i r="1">
      <x v="1591"/>
      <x v="6538"/>
      <x v="3234"/>
      <x v="5"/>
      <x v="1"/>
      <x v="1"/>
      <x v="8"/>
      <x v="4"/>
      <x v="2"/>
      <x v="7002"/>
      <x v="714"/>
      <x v="2"/>
      <x/>
    </i>
    <i r="1">
      <x v="1600"/>
      <x v="6555"/>
      <x v="6651"/>
      <x v="53"/>
      <x/>
      <x v="1"/>
      <x v="1"/>
      <x/>
      <x v="1"/>
      <x v="7145"/>
      <x v="1777"/>
      <x v="2"/>
      <x v="4"/>
    </i>
    <i r="1">
      <x v="1601"/>
      <x v="6556"/>
      <x v="6652"/>
      <x v="55"/>
      <x/>
      <x v="1"/>
      <x v="1"/>
      <x/>
      <x v="1"/>
      <x v="7146"/>
      <x v="3311"/>
      <x v="2"/>
      <x v="4"/>
    </i>
    <i r="1">
      <x v="1604"/>
      <x v="6560"/>
      <x v="6656"/>
      <x v="6"/>
      <x v="1"/>
      <x v="1"/>
      <x v="1"/>
      <x/>
      <x v="1"/>
      <x v="7150"/>
      <x v="1357"/>
      <x v="2"/>
      <x/>
    </i>
    <i r="1">
      <x v="1605"/>
      <x v="6561"/>
      <x v="6657"/>
      <x v="1"/>
      <x v="1"/>
      <x v="1"/>
      <x v="1"/>
      <x/>
      <x v="1"/>
      <x v="7151"/>
      <x v="1491"/>
      <x v="2"/>
      <x/>
    </i>
    <i r="1">
      <x v="1606"/>
      <x v="6562"/>
      <x v="6658"/>
      <x v="18"/>
      <x v="1"/>
      <x v="1"/>
      <x v="1"/>
      <x/>
      <x v="1"/>
      <x v="7153"/>
      <x v="3562"/>
      <x v="2"/>
      <x v="2"/>
    </i>
    <i r="1">
      <x v="1607"/>
      <x v="6563"/>
      <x v="6659"/>
      <x v="5"/>
      <x v="1"/>
      <x v="1"/>
      <x v="8"/>
      <x v="5"/>
      <x v="2"/>
      <x v="7157"/>
      <x v="1392"/>
      <x v="2"/>
      <x/>
    </i>
    <i r="1">
      <x v="1608"/>
      <x v="6564"/>
      <x v="6660"/>
      <x v="1"/>
      <x v="1"/>
      <x v="1"/>
      <x v="1"/>
      <x/>
      <x v="1"/>
      <x v="7158"/>
      <x v="2919"/>
      <x v="2"/>
      <x/>
    </i>
    <i r="1">
      <x v="1609"/>
      <x v="6565"/>
      <x v="6661"/>
      <x v="70"/>
      <x/>
      <x v="1"/>
      <x v="1"/>
      <x/>
      <x v="1"/>
      <x v="7159"/>
      <x v="370"/>
      <x v="2"/>
      <x v="4"/>
    </i>
    <i r="1">
      <x v="1610"/>
      <x v="6567"/>
      <x v="6663"/>
      <x v="6"/>
      <x v="1"/>
      <x v="1"/>
      <x v="1"/>
      <x/>
      <x v="1"/>
      <x v="7160"/>
      <x v="4122"/>
      <x v="2"/>
      <x/>
    </i>
    <i r="1">
      <x v="1611"/>
      <x v="6568"/>
      <x v="6664"/>
      <x v="34"/>
      <x/>
      <x v="1"/>
      <x v="1"/>
      <x/>
      <x v="1"/>
      <x v="7161"/>
      <x v="1180"/>
      <x v="2"/>
      <x v="2"/>
    </i>
    <i r="1">
      <x v="1612"/>
      <x v="6569"/>
      <x v="6665"/>
      <x v="1"/>
      <x v="1"/>
      <x v="1"/>
      <x v="1"/>
      <x/>
      <x v="1"/>
      <x v="7162"/>
      <x v="1180"/>
      <x v="2"/>
      <x/>
    </i>
    <i r="1">
      <x v="1613"/>
      <x v="6571"/>
      <x v="6667"/>
      <x v="68"/>
      <x/>
      <x v="1"/>
      <x v="1"/>
      <x/>
      <x v="1"/>
      <x v="7163"/>
      <x v="7903"/>
      <x v="2"/>
      <x v="4"/>
    </i>
    <i r="1">
      <x v="1615"/>
      <x v="6574"/>
      <x v="6670"/>
      <x v="5"/>
      <x v="1"/>
      <x v="1"/>
      <x v="8"/>
      <x v="5"/>
      <x v="2"/>
      <x v="7165"/>
      <x v="7904"/>
      <x v="2"/>
      <x/>
    </i>
    <i r="1">
      <x v="1616"/>
      <x v="6575"/>
      <x v="6671"/>
      <x v="5"/>
      <x v="1"/>
      <x v="1"/>
      <x v="1"/>
      <x/>
      <x v="1"/>
      <x v="7166"/>
      <x v="7905"/>
      <x v="2"/>
      <x/>
    </i>
    <i r="1">
      <x v="1633"/>
      <x v="6594"/>
      <x v="350"/>
      <x v="55"/>
      <x/>
      <x v="1"/>
      <x v="1"/>
      <x/>
      <x v="1"/>
      <x v="5838"/>
      <x v="3174"/>
      <x v="2"/>
      <x v="4"/>
    </i>
    <i r="1">
      <x v="1659"/>
      <x v="6770"/>
      <x v="4133"/>
      <x v="22"/>
      <x v="1"/>
      <x v="1"/>
      <x v="1"/>
      <x/>
      <x v="1"/>
      <x v="7168"/>
      <x v="6352"/>
      <x v="2"/>
      <x v="2"/>
    </i>
    <i r="1">
      <x v="1660"/>
      <x v="6772"/>
      <x v="6904"/>
      <x v="19"/>
      <x/>
      <x v="1"/>
      <x v="1"/>
      <x/>
      <x v="1"/>
      <x v="7169"/>
      <x v="4919"/>
      <x v="2"/>
      <x v="2"/>
    </i>
    <i r="1">
      <x v="1664"/>
      <x v="6776"/>
      <x v="6908"/>
      <x v="11"/>
      <x/>
      <x v="1"/>
      <x v="1"/>
      <x/>
      <x v="1"/>
      <x v="7180"/>
      <x v="4001"/>
      <x v="2"/>
      <x v="2"/>
    </i>
    <i r="1">
      <x v="1665"/>
      <x v="6777"/>
      <x v="6909"/>
      <x v="82"/>
      <x/>
      <x v="1"/>
      <x v="1"/>
      <x/>
      <x v="1"/>
      <x v="7184"/>
      <x v="635"/>
      <x v="2"/>
      <x v="5"/>
    </i>
    <i r="1">
      <x v="1666"/>
      <x v="6778"/>
      <x v="3140"/>
      <x v="66"/>
      <x v="1"/>
      <x v="1"/>
      <x v="1"/>
      <x/>
      <x v="1"/>
      <x v="7185"/>
      <x v="1365"/>
      <x v="2"/>
      <x v="4"/>
    </i>
    <i r="1">
      <x v="1667"/>
      <x v="6613"/>
      <x v="6910"/>
      <x v="56"/>
      <x v="1"/>
      <x v="1"/>
      <x v="1"/>
      <x/>
      <x v="1"/>
      <x v="7186"/>
      <x v="2655"/>
      <x v="2"/>
      <x v="4"/>
    </i>
    <i r="1">
      <x v="1668"/>
      <x v="6779"/>
      <x v="6911"/>
      <x v="71"/>
      <x/>
      <x v="1"/>
      <x v="1"/>
      <x/>
      <x v="1"/>
      <x v="7187"/>
      <x v="4309"/>
      <x v="2"/>
      <x v="4"/>
    </i>
    <i r="1">
      <x v="1672"/>
      <x v="6783"/>
      <x v="6914"/>
      <x v="11"/>
      <x/>
      <x v="1"/>
      <x v="1"/>
      <x/>
      <x v="1"/>
      <x v="7192"/>
      <x v="2777"/>
      <x v="2"/>
      <x v="2"/>
    </i>
    <i r="1">
      <x v="1675"/>
      <x v="6786"/>
      <x v="6917"/>
      <x v="71"/>
      <x/>
      <x v="1"/>
      <x v="1"/>
      <x/>
      <x v="1"/>
      <x v="7195"/>
      <x v="1783"/>
      <x v="2"/>
      <x v="4"/>
    </i>
    <i r="1">
      <x v="1678"/>
      <x v="6789"/>
      <x v="6920"/>
      <x v="75"/>
      <x/>
      <x v="1"/>
      <x v="1"/>
      <x/>
      <x v="1"/>
      <x v="7198"/>
      <x v="1746"/>
      <x v="2"/>
      <x v="4"/>
    </i>
    <i r="1">
      <x v="1679"/>
      <x v="6790"/>
      <x v="6921"/>
      <x v="22"/>
      <x/>
      <x v="1"/>
      <x v="1"/>
      <x/>
      <x v="1"/>
      <x v="7200"/>
      <x v="2114"/>
      <x v="2"/>
      <x v="2"/>
    </i>
    <i r="1">
      <x v="1683"/>
      <x v="6794"/>
      <x v="6925"/>
      <x v="3"/>
      <x v="1"/>
      <x v="1"/>
      <x v="1"/>
      <x/>
      <x v="1"/>
      <x v="7205"/>
      <x v="4813"/>
      <x v="2"/>
      <x/>
    </i>
    <i r="1">
      <x v="1686"/>
      <x v="6797"/>
      <x v="6928"/>
      <x v="62"/>
      <x/>
      <x v="1"/>
      <x v="1"/>
      <x/>
      <x v="1"/>
      <x v="7208"/>
      <x v="706"/>
      <x v="2"/>
      <x v="4"/>
    </i>
    <i r="1">
      <x v="1687"/>
      <x v="6798"/>
      <x v="6929"/>
      <x v="3"/>
      <x v="1"/>
      <x v="1"/>
      <x v="1"/>
      <x/>
      <x v="1"/>
      <x v="7209"/>
      <x v="706"/>
      <x v="2"/>
      <x/>
    </i>
    <i r="1">
      <x v="1688"/>
      <x v="6799"/>
      <x v="6930"/>
      <x v="70"/>
      <x/>
      <x v="1"/>
      <x v="1"/>
      <x/>
      <x v="1"/>
      <x v="7211"/>
      <x v="4209"/>
      <x v="2"/>
      <x v="4"/>
    </i>
    <i r="1">
      <x v="1689"/>
      <x v="6801"/>
      <x v="6932"/>
      <x v="2"/>
      <x/>
      <x v="1"/>
      <x v="1"/>
      <x/>
      <x v="1"/>
      <x v="7212"/>
      <x v="972"/>
      <x v="2"/>
      <x v="4"/>
    </i>
    <i r="1">
      <x v="1694"/>
      <x v="6806"/>
      <x v="6937"/>
      <x v="23"/>
      <x/>
      <x v="1"/>
      <x v="1"/>
      <x/>
      <x v="1"/>
      <x v="7222"/>
      <x v="1106"/>
      <x v="2"/>
      <x v="2"/>
    </i>
    <i r="1">
      <x v="1695"/>
      <x v="6807"/>
      <x v="6938"/>
      <x v="50"/>
      <x/>
      <x v="1"/>
      <x v="1"/>
      <x/>
      <x v="1"/>
      <x v="7223"/>
      <x v="1899"/>
      <x v="2"/>
      <x v="1"/>
    </i>
    <i r="1">
      <x v="1697"/>
      <x v="6809"/>
      <x v="6940"/>
      <x v="2"/>
      <x/>
      <x v="1"/>
      <x v="1"/>
      <x/>
      <x v="1"/>
      <x v="7225"/>
      <x v="1546"/>
      <x v="2"/>
      <x v="4"/>
    </i>
    <i r="1">
      <x v="1698"/>
      <x v="6810"/>
      <x v="6941"/>
      <x v="21"/>
      <x v="1"/>
      <x v="1"/>
      <x v="1"/>
      <x/>
      <x v="1"/>
      <x v="7226"/>
      <x v="2904"/>
      <x v="2"/>
      <x v="2"/>
    </i>
    <i r="1">
      <x v="1699"/>
      <x v="6811"/>
      <x v="6942"/>
      <x v="70"/>
      <x/>
      <x v="1"/>
      <x v="1"/>
      <x/>
      <x v="1"/>
      <x v="7228"/>
      <x v="1654"/>
      <x v="2"/>
      <x v="4"/>
    </i>
    <i r="1">
      <x v="1701"/>
      <x v="6813"/>
      <x v="6944"/>
      <x v="50"/>
      <x v="1"/>
      <x v="1"/>
      <x v="1"/>
      <x/>
      <x v="1"/>
      <x v="7231"/>
      <x v="1627"/>
      <x v="2"/>
      <x v="1"/>
    </i>
    <i r="1">
      <x v="1702"/>
      <x v="6814"/>
      <x v="6941"/>
      <x v="21"/>
      <x v="1"/>
      <x v="1"/>
      <x v="1"/>
      <x/>
      <x v="1"/>
      <x v="7235"/>
      <x v="1630"/>
      <x v="2"/>
      <x v="2"/>
    </i>
    <i r="1">
      <x v="1708"/>
      <x v="6821"/>
      <x v="6951"/>
      <x v="1"/>
      <x/>
      <x v="1"/>
      <x v="1"/>
      <x/>
      <x v="1"/>
      <x v="7242"/>
      <x v="3725"/>
      <x v="2"/>
      <x/>
    </i>
    <i r="1">
      <x v="1715"/>
      <x v="6829"/>
      <x v="6959"/>
      <x v="55"/>
      <x/>
      <x v="1"/>
      <x v="1"/>
      <x/>
      <x v="1"/>
      <x v="7253"/>
      <x v="774"/>
      <x v="2"/>
      <x v="4"/>
    </i>
    <i r="1">
      <x v="1717"/>
      <x v="6832"/>
      <x v="6962"/>
      <x v="62"/>
      <x v="1"/>
      <x v="1"/>
      <x v="1"/>
      <x/>
      <x v="1"/>
      <x v="7258"/>
      <x v="20"/>
      <x v="2"/>
      <x v="4"/>
    </i>
    <i r="1">
      <x v="1718"/>
      <x v="6833"/>
      <x v="6963"/>
      <x v="48"/>
      <x/>
      <x v="1"/>
      <x v="1"/>
      <x/>
      <x v="1"/>
      <x v="7259"/>
      <x v="20"/>
      <x v="2"/>
      <x v="1"/>
    </i>
    <i r="1">
      <x v="1719"/>
      <x v="6834"/>
      <x v="6964"/>
      <x v="26"/>
      <x/>
      <x v="1"/>
      <x v="1"/>
      <x/>
      <x v="1"/>
      <x v="7260"/>
      <x v="1644"/>
      <x v="2"/>
      <x v="2"/>
    </i>
    <i r="1">
      <x v="1720"/>
      <x v="6835"/>
      <x v="6965"/>
      <x v="3"/>
      <x v="1"/>
      <x v="1"/>
      <x v="1"/>
      <x/>
      <x v="1"/>
      <x v="7262"/>
      <x v="3174"/>
      <x v="2"/>
      <x/>
    </i>
    <i r="1">
      <x v="1721"/>
      <x v="6836"/>
      <x v="6966"/>
      <x v="71"/>
      <x v="1"/>
      <x v="1"/>
      <x v="1"/>
      <x/>
      <x v="1"/>
      <x v="7266"/>
      <x v="1482"/>
      <x v="2"/>
      <x v="4"/>
    </i>
    <i r="1">
      <x v="1726"/>
      <x v="6841"/>
      <x v="6971"/>
      <x v="5"/>
      <x v="1"/>
      <x v="1"/>
      <x v="1"/>
      <x/>
      <x v="1"/>
      <x v="7274"/>
      <x v="1607"/>
      <x v="2"/>
      <x/>
    </i>
    <i r="1">
      <x v="1729"/>
      <x v="6844"/>
      <x v="6974"/>
      <x v="5"/>
      <x v="1"/>
      <x v="1"/>
      <x v="1"/>
      <x/>
      <x v="1"/>
      <x v="7278"/>
      <x v="856"/>
      <x v="2"/>
      <x/>
    </i>
    <i r="1">
      <x v="1734"/>
      <x v="6851"/>
      <x v="1235"/>
      <x v="39"/>
      <x v="1"/>
      <x v="1"/>
      <x v="1"/>
      <x/>
      <x v="1"/>
      <x v="7283"/>
      <x v="3262"/>
      <x v="2"/>
      <x v="1"/>
    </i>
    <i r="1">
      <x v="1763"/>
      <x v="6881"/>
      <x v="7004"/>
      <x v="36"/>
      <x v="1"/>
      <x v="1"/>
      <x v="4"/>
      <x v="5"/>
      <x v="3"/>
      <x v="5726"/>
      <x v="3362"/>
      <x v="2"/>
      <x v="1"/>
    </i>
    <i r="1">
      <x v="1768"/>
      <x v="6886"/>
      <x v="7008"/>
      <x v="5"/>
      <x v="1"/>
      <x v="1"/>
      <x v="1"/>
      <x/>
      <x v="1"/>
      <x v="5746"/>
      <x v="4980"/>
      <x v="2"/>
      <x/>
    </i>
    <i r="1">
      <x v="1797"/>
      <x v="6917"/>
      <x v="7037"/>
      <x v="3"/>
      <x v="1"/>
      <x v="1"/>
      <x v="1"/>
      <x/>
      <x v="1"/>
      <x v="6048"/>
      <x v="3524"/>
      <x v="2"/>
      <x/>
    </i>
    <i r="1">
      <x v="1818"/>
      <x v="6943"/>
      <x v="4219"/>
      <x v="61"/>
      <x v="1"/>
      <x v="1"/>
      <x v="1"/>
      <x/>
      <x v="1"/>
      <x v="6405"/>
      <x v="4802"/>
      <x v="2"/>
      <x v="4"/>
    </i>
    <i r="1">
      <x v="1821"/>
      <x v="6951"/>
      <x v="7045"/>
      <x v="37"/>
      <x v="1"/>
      <x v="1"/>
      <x v="4"/>
      <x v="5"/>
      <x v="3"/>
      <x v="6759"/>
      <x v="3631"/>
      <x v="2"/>
      <x v="1"/>
    </i>
    <i r="1">
      <x v="1822"/>
      <x v="6952"/>
      <x v="7046"/>
      <x v="37"/>
      <x v="1"/>
      <x v="1"/>
      <x v="5"/>
      <x v="3"/>
      <x v="3"/>
      <x v="6775"/>
      <x v="3545"/>
      <x v="2"/>
      <x v="1"/>
    </i>
    <i r="1">
      <x v="1908"/>
      <x v="7038"/>
      <x v="3841"/>
      <x v="92"/>
      <x/>
      <x v="1"/>
      <x v="1"/>
      <x/>
      <x v="1"/>
      <x v="7291"/>
      <x v="2233"/>
      <x v="2"/>
      <x v="5"/>
    </i>
    <i r="1">
      <x v="1913"/>
      <x v="7044"/>
      <x v="7141"/>
      <x v="64"/>
      <x/>
      <x v="1"/>
      <x v="1"/>
      <x/>
      <x v="1"/>
      <x v="7297"/>
      <x v="3058"/>
      <x v="2"/>
      <x v="4"/>
    </i>
    <i r="1">
      <x v="1914"/>
      <x v="7045"/>
      <x v="7142"/>
      <x v="2"/>
      <x v="1"/>
      <x v="1"/>
      <x v="1"/>
      <x/>
      <x v="1"/>
      <x v="7298"/>
      <x v="3058"/>
      <x v="2"/>
      <x v="4"/>
    </i>
    <i r="1">
      <x v="1918"/>
      <x v="7051"/>
      <x v="2855"/>
      <x v="64"/>
      <x/>
      <x v="1"/>
      <x v="1"/>
      <x/>
      <x v="1"/>
      <x v="7303"/>
      <x v="1738"/>
      <x v="2"/>
      <x v="4"/>
    </i>
    <i r="1">
      <x v="1921"/>
      <x v="7055"/>
      <x v="7151"/>
      <x v="2"/>
      <x/>
      <x v="1"/>
      <x v="1"/>
      <x/>
      <x v="1"/>
      <x v="7306"/>
      <x v="2186"/>
      <x v="2"/>
      <x v="4"/>
    </i>
    <i r="1">
      <x v="1922"/>
      <x v="7056"/>
      <x v="7152"/>
      <x v="48"/>
      <x/>
      <x v="1"/>
      <x v="1"/>
      <x/>
      <x v="1"/>
      <x v="7307"/>
      <x v="3521"/>
      <x v="2"/>
      <x v="1"/>
    </i>
    <i r="1">
      <x v="1923"/>
      <x v="7057"/>
      <x v="7153"/>
      <x v="58"/>
      <x/>
      <x v="1"/>
      <x v="1"/>
      <x/>
      <x v="1"/>
      <x v="7308"/>
      <x v="640"/>
      <x v="2"/>
      <x v="4"/>
    </i>
    <i r="1">
      <x v="1927"/>
      <x v="7061"/>
      <x v="7157"/>
      <x v="37"/>
      <x v="1"/>
      <x v="1"/>
      <x v="1"/>
      <x/>
      <x v="1"/>
      <x v="7312"/>
      <x v="4131"/>
      <x v="2"/>
      <x v="1"/>
    </i>
    <i r="1">
      <x v="1938"/>
      <x v="7072"/>
      <x v="7167"/>
      <x v="35"/>
      <x/>
      <x v="1"/>
      <x v="1"/>
      <x/>
      <x v="1"/>
      <x v="7323"/>
      <x v="3107"/>
      <x v="2"/>
      <x v="1"/>
    </i>
    <i r="1">
      <x v="1939"/>
      <x v="7073"/>
      <x v="7168"/>
      <x v="2"/>
      <x/>
      <x v="1"/>
      <x v="1"/>
      <x/>
      <x v="1"/>
      <x v="7324"/>
      <x v="2341"/>
      <x v="2"/>
      <x v="4"/>
    </i>
    <i r="1">
      <x v="1943"/>
      <x v="7077"/>
      <x v="7172"/>
      <x v="64"/>
      <x/>
      <x v="1"/>
      <x v="1"/>
      <x/>
      <x v="1"/>
      <x v="7329"/>
      <x v="1434"/>
      <x v="2"/>
      <x v="4"/>
    </i>
    <i r="1">
      <x v="1945"/>
      <x v="7079"/>
      <x v="7174"/>
      <x v="5"/>
      <x v="1"/>
      <x v="1"/>
      <x v="1"/>
      <x/>
      <x v="1"/>
      <x v="7331"/>
      <x v="4103"/>
      <x v="2"/>
      <x/>
    </i>
    <i r="1">
      <x v="1946"/>
      <x v="7080"/>
      <x v="7175"/>
      <x v="14"/>
      <x/>
      <x v="1"/>
      <x v="1"/>
      <x/>
      <x v="1"/>
      <x v="7332"/>
      <x v="869"/>
      <x v="2"/>
      <x v="2"/>
    </i>
    <i r="1">
      <x v="1949"/>
      <x v="7083"/>
      <x v="7178"/>
      <x v="5"/>
      <x v="1"/>
      <x v="1"/>
      <x v="1"/>
      <x/>
      <x v="1"/>
      <x v="7335"/>
      <x v="554"/>
      <x v="2"/>
      <x/>
    </i>
    <i r="1">
      <x v="1952"/>
      <x v="7087"/>
      <x v="7182"/>
      <x v="55"/>
      <x/>
      <x v="1"/>
      <x v="1"/>
      <x/>
      <x v="1"/>
      <x v="7338"/>
      <x v="320"/>
      <x v="2"/>
      <x v="4"/>
    </i>
    <i r="1">
      <x v="1953"/>
      <x v="7088"/>
      <x v="7183"/>
      <x v="83"/>
      <x v="1"/>
      <x v="1"/>
      <x v="1"/>
      <x/>
      <x v="1"/>
      <x v="7340"/>
      <x v="476"/>
      <x v="2"/>
      <x v="5"/>
    </i>
    <i r="1">
      <x v="1954"/>
      <x v="7089"/>
      <x v="7184"/>
      <x v="1"/>
      <x v="1"/>
      <x v="1"/>
      <x v="1"/>
      <x/>
      <x v="1"/>
      <x v="7341"/>
      <x v="697"/>
      <x v="2"/>
      <x/>
    </i>
    <i r="1">
      <x v="1955"/>
      <x v="7090"/>
      <x v="7185"/>
      <x v="1"/>
      <x v="1"/>
      <x v="1"/>
      <x v="1"/>
      <x/>
      <x v="1"/>
      <x v="7343"/>
      <x v="358"/>
      <x v="2"/>
      <x/>
    </i>
    <i r="1">
      <x v="1956"/>
      <x v="7091"/>
      <x v="7186"/>
      <x v="23"/>
      <x/>
      <x v="1"/>
      <x v="1"/>
      <x/>
      <x v="1"/>
      <x v="7345"/>
      <x v="713"/>
      <x v="2"/>
      <x v="2"/>
    </i>
    <i r="1">
      <x v="1959"/>
      <x v="7094"/>
      <x v="7189"/>
      <x v="61"/>
      <x/>
      <x v="1"/>
      <x v="1"/>
      <x/>
      <x v="1"/>
      <x v="7358"/>
      <x v="2355"/>
      <x v="2"/>
      <x v="4"/>
    </i>
    <i r="1">
      <x v="1960"/>
      <x v="7095"/>
      <x v="7190"/>
      <x v="2"/>
      <x/>
      <x v="1"/>
      <x v="1"/>
      <x/>
      <x v="1"/>
      <x v="7359"/>
      <x v="3267"/>
      <x v="2"/>
      <x v="4"/>
    </i>
    <i r="1">
      <x v="1963"/>
      <x v="7098"/>
      <x v="7193"/>
      <x v="12"/>
      <x v="1"/>
      <x v="1"/>
      <x v="1"/>
      <x/>
      <x v="1"/>
      <x v="7365"/>
      <x v="716"/>
      <x v="2"/>
      <x v="2"/>
    </i>
    <i r="1">
      <x v="1964"/>
      <x v="7099"/>
      <x v="7194"/>
      <x v="3"/>
      <x v="1"/>
      <x v="1"/>
      <x v="1"/>
      <x/>
      <x v="1"/>
      <x v="7366"/>
      <x v="1109"/>
      <x v="2"/>
      <x/>
    </i>
    <i r="1">
      <x v="1965"/>
      <x v="7100"/>
      <x v="4162"/>
      <x v="65"/>
      <x/>
      <x v="1"/>
      <x v="1"/>
      <x/>
      <x v="1"/>
      <x v="7368"/>
      <x v="2074"/>
      <x v="2"/>
      <x v="4"/>
    </i>
    <i r="1">
      <x v="1971"/>
      <x v="7106"/>
      <x v="7200"/>
      <x v="14"/>
      <x/>
      <x v="1"/>
      <x v="1"/>
      <x/>
      <x v="1"/>
      <x v="7377"/>
      <x v="778"/>
      <x v="2"/>
      <x v="2"/>
    </i>
    <i r="1">
      <x v="1972"/>
      <x v="7107"/>
      <x v="7201"/>
      <x v="61"/>
      <x/>
      <x v="1"/>
      <x v="1"/>
      <x/>
      <x v="1"/>
      <x v="7378"/>
      <x v="778"/>
      <x v="2"/>
      <x v="4"/>
    </i>
    <i r="1">
      <x v="1973"/>
      <x v="7108"/>
      <x v="7202"/>
      <x v="53"/>
      <x/>
      <x v="1"/>
      <x v="1"/>
      <x/>
      <x v="1"/>
      <x v="7379"/>
      <x v="32"/>
      <x v="2"/>
      <x v="4"/>
    </i>
    <i r="1">
      <x v="1974"/>
      <x v="7109"/>
      <x v="7203"/>
      <x v="53"/>
      <x/>
      <x v="1"/>
      <x v="1"/>
      <x/>
      <x v="1"/>
      <x v="7380"/>
      <x v="719"/>
      <x v="2"/>
      <x v="4"/>
    </i>
    <i r="1">
      <x v="1976"/>
      <x v="7111"/>
      <x v="7205"/>
      <x v="57"/>
      <x/>
      <x v="1"/>
      <x v="1"/>
      <x/>
      <x v="1"/>
      <x v="7383"/>
      <x v="1799"/>
      <x v="2"/>
      <x v="4"/>
    </i>
    <i r="1">
      <x v="1986"/>
      <x v="7121"/>
      <x v="7215"/>
      <x v="74"/>
      <x/>
      <x v="1"/>
      <x v="1"/>
      <x/>
      <x v="1"/>
      <x v="7403"/>
      <x v="3132"/>
      <x v="2"/>
      <x v="4"/>
    </i>
    <i r="1">
      <x v="1987"/>
      <x v="7122"/>
      <x v="7216"/>
      <x v="66"/>
      <x v="1"/>
      <x v="1"/>
      <x v="1"/>
      <x/>
      <x v="1"/>
      <x v="7405"/>
      <x v="3132"/>
      <x v="2"/>
      <x v="4"/>
    </i>
    <i r="1">
      <x v="1989"/>
      <x v="7124"/>
      <x v="7218"/>
      <x v="53"/>
      <x/>
      <x v="1"/>
      <x v="1"/>
      <x/>
      <x v="1"/>
      <x v="7411"/>
      <x v="1869"/>
      <x v="2"/>
      <x v="4"/>
    </i>
    <i r="1">
      <x v="1993"/>
      <x v="7129"/>
      <x v="7223"/>
      <x v="71"/>
      <x/>
      <x v="1"/>
      <x v="1"/>
      <x/>
      <x v="1"/>
      <x v="7417"/>
      <x v="2452"/>
      <x v="2"/>
      <x v="4"/>
    </i>
    <i r="1">
      <x v="1995"/>
      <x v="7131"/>
      <x v="7225"/>
      <x v="1"/>
      <x/>
      <x v="1"/>
      <x v="1"/>
      <x/>
      <x v="1"/>
      <x v="7419"/>
      <x v="1631"/>
      <x v="2"/>
      <x/>
    </i>
    <i r="1">
      <x v="1996"/>
      <x v="7132"/>
      <x v="7226"/>
      <x v="5"/>
      <x v="1"/>
      <x v="1"/>
      <x v="1"/>
      <x/>
      <x v="1"/>
      <x v="7420"/>
      <x v="5189"/>
      <x v="2"/>
      <x/>
    </i>
    <i r="1">
      <x v="1997"/>
      <x v="7133"/>
      <x v="7227"/>
      <x v="66"/>
      <x v="1"/>
      <x v="1"/>
      <x v="1"/>
      <x/>
      <x v="1"/>
      <x v="7422"/>
      <x v="7925"/>
      <x v="2"/>
      <x v="4"/>
    </i>
    <i r="1">
      <x v="1999"/>
      <x v="7135"/>
      <x v="7229"/>
      <x v="3"/>
      <x v="1"/>
      <x v="1"/>
      <x v="1"/>
      <x/>
      <x v="1"/>
      <x v="7424"/>
      <x v="6398"/>
      <x v="2"/>
      <x/>
    </i>
    <i r="1">
      <x v="2000"/>
      <x v="7136"/>
      <x v="7230"/>
      <x v="5"/>
      <x v="1"/>
      <x v="1"/>
      <x v="1"/>
      <x/>
      <x v="1"/>
      <x v="7425"/>
      <x v="7927"/>
      <x v="2"/>
      <x/>
    </i>
    <i r="1">
      <x v="2198"/>
      <x v="7366"/>
      <x v="7424"/>
      <x v="5"/>
      <x v="1"/>
      <x v="1"/>
      <x v="13"/>
      <x v="6"/>
      <x v="10"/>
      <x v="7572"/>
      <x v="4691"/>
      <x v="2"/>
      <x/>
    </i>
    <i r="1">
      <x v="2430"/>
      <x v="7614"/>
      <x v="7614"/>
      <x v="14"/>
      <x v="1"/>
      <x v="1"/>
      <x v="4"/>
      <x v="5"/>
      <x v="3"/>
      <x v="6742"/>
      <x v="2355"/>
      <x v="2"/>
      <x v="2"/>
    </i>
    <i r="1">
      <x v="2431"/>
      <x v="7615"/>
      <x v="7615"/>
      <x v="32"/>
      <x v="1"/>
      <x v="1"/>
      <x v="4"/>
      <x v="5"/>
      <x v="3"/>
      <x v="6749"/>
      <x v="31"/>
      <x v="2"/>
      <x v="2"/>
    </i>
    <i r="1">
      <x v="2432"/>
      <x v="7616"/>
      <x v="7616"/>
      <x v="28"/>
      <x v="1"/>
      <x v="1"/>
      <x v="5"/>
      <x v="3"/>
      <x v="3"/>
      <x v="6757"/>
      <x v="3728"/>
      <x v="2"/>
      <x v="2"/>
    </i>
    <i r="1">
      <x v="2523"/>
      <x v="7715"/>
      <x v="7704"/>
      <x v="1"/>
      <x v="1"/>
      <x v="1"/>
      <x v="13"/>
      <x v="6"/>
      <x v="10"/>
      <x v="7717"/>
      <x v="1735"/>
      <x v="2"/>
      <x/>
    </i>
    <i r="1">
      <x v="2553"/>
      <x v="7745"/>
      <x v="7734"/>
      <x v="1"/>
      <x v="1"/>
      <x v="1"/>
      <x v="13"/>
      <x v="6"/>
      <x v="10"/>
      <x v="7747"/>
      <x v="2222"/>
      <x v="2"/>
      <x/>
    </i>
    <i r="1">
      <x v="2695"/>
      <x v="7877"/>
      <x v="7869"/>
      <x v="5"/>
      <x v="1"/>
      <x v="1"/>
      <x v="13"/>
      <x v="6"/>
      <x v="10"/>
      <x v="7878"/>
      <x v="2859"/>
      <x v="2"/>
      <x/>
    </i>
    <i r="1">
      <x v="2719"/>
      <x v="7901"/>
      <x v="7892"/>
      <x v="5"/>
      <x v="1"/>
      <x v="1"/>
      <x v="13"/>
      <x v="6"/>
      <x v="10"/>
      <x v="7902"/>
      <x v="5312"/>
      <x v="2"/>
      <x/>
    </i>
    <i>
      <x v="3"/>
      <x v="8"/>
      <x v="5038"/>
      <x v="5391"/>
      <x v="89"/>
      <x/>
      <x v="1"/>
      <x v="2"/>
      <x v="5"/>
      <x v="9"/>
      <x v="5851"/>
      <x v="7822"/>
      <x v="3"/>
      <x v="5"/>
    </i>
    <i r="1">
      <x v="17"/>
      <x v="5646"/>
      <x v="455"/>
      <x v="87"/>
      <x v="1"/>
      <x v="1"/>
      <x v="10"/>
      <x v="4"/>
      <x v="7"/>
      <x v="6199"/>
      <x v="7847"/>
      <x v="3"/>
      <x v="5"/>
    </i>
    <i r="1">
      <x v="27"/>
      <x v="5245"/>
      <x v="5559"/>
      <x v="5"/>
      <x v="1"/>
      <x/>
      <x v="7"/>
      <x v="5"/>
      <x v="4"/>
      <x v="5783"/>
      <x v="6839"/>
      <x v="3"/>
      <x/>
    </i>
    <i r="1">
      <x v="39"/>
      <x v="4147"/>
      <x v="453"/>
      <x v="87"/>
      <x v="1"/>
      <x v="1"/>
      <x v="10"/>
      <x v="4"/>
      <x v="7"/>
      <x v="6232"/>
      <x v="2491"/>
      <x v="3"/>
      <x v="5"/>
    </i>
    <i r="1">
      <x v="40"/>
      <x v="4733"/>
      <x v="594"/>
      <x v="83"/>
      <x v="1"/>
      <x v="1"/>
      <x v="10"/>
      <x v="4"/>
      <x v="7"/>
      <x v="6233"/>
      <x v="4294"/>
      <x v="3"/>
      <x v="5"/>
    </i>
    <i r="1">
      <x v="43"/>
      <x v="2538"/>
      <x v="41"/>
      <x v="22"/>
      <x/>
      <x v="1"/>
      <x v="6"/>
      <x v="2"/>
      <x v="8"/>
      <x v="6236"/>
      <x v="520"/>
      <x v="3"/>
      <x v="2"/>
    </i>
    <i r="1">
      <x v="45"/>
      <x v="2615"/>
      <x v="3207"/>
      <x v="66"/>
      <x/>
      <x v="1"/>
      <x v="6"/>
      <x v="2"/>
      <x v="8"/>
      <x v="6239"/>
      <x v="2449"/>
      <x v="3"/>
      <x v="4"/>
    </i>
    <i r="1">
      <x v="47"/>
      <x v="2633"/>
      <x v="3225"/>
      <x v="22"/>
      <x/>
      <x v="1"/>
      <x v="6"/>
      <x v="2"/>
      <x v="8"/>
      <x v="6241"/>
      <x v="1980"/>
      <x v="3"/>
      <x v="2"/>
    </i>
    <i r="1">
      <x v="48"/>
      <x v="2645"/>
      <x v="3237"/>
      <x v="76"/>
      <x/>
      <x v="1"/>
      <x v="6"/>
      <x v="2"/>
      <x v="8"/>
      <x v="6245"/>
      <x v="1574"/>
      <x v="3"/>
      <x v="5"/>
    </i>
    <i r="1">
      <x v="52"/>
      <x v="2715"/>
      <x v="3288"/>
      <x v="28"/>
      <x/>
      <x v="1"/>
      <x v="6"/>
      <x v="2"/>
      <x v="8"/>
      <x v="5753"/>
      <x v="4126"/>
      <x v="3"/>
      <x v="2"/>
    </i>
    <i r="1">
      <x v="53"/>
      <x v="2742"/>
      <x v="102"/>
      <x v="99"/>
      <x/>
      <x v="1"/>
      <x v="6"/>
      <x v="2"/>
      <x v="8"/>
      <x v="5919"/>
      <x v="4528"/>
      <x v="3"/>
      <x v="1"/>
    </i>
    <i r="1">
      <x v="54"/>
      <x v="4697"/>
      <x v="88"/>
      <x v="83"/>
      <x v="1"/>
      <x v="1"/>
      <x v="10"/>
      <x v="4"/>
      <x v="7"/>
      <x v="5971"/>
      <x v="1070"/>
      <x v="3"/>
      <x v="5"/>
    </i>
    <i r="1">
      <x v="56"/>
      <x v="5049"/>
      <x v="5400"/>
      <x v="5"/>
      <x v="1"/>
      <x/>
      <x v="7"/>
      <x v="5"/>
      <x v="4"/>
      <x v="2648"/>
      <x v="903"/>
      <x v="3"/>
      <x/>
    </i>
    <i r="1">
      <x v="57"/>
      <x v="4734"/>
      <x v="468"/>
      <x v="87"/>
      <x v="1"/>
      <x v="1"/>
      <x v="10"/>
      <x v="4"/>
      <x v="7"/>
      <x v="6238"/>
      <x v="2977"/>
      <x v="3"/>
      <x v="5"/>
    </i>
    <i r="1">
      <x v="58"/>
      <x v="4948"/>
      <x v="593"/>
      <x v="83"/>
      <x v="1"/>
      <x v="1"/>
      <x v="10"/>
      <x v="4"/>
      <x v="7"/>
      <x v="6240"/>
      <x v="3812"/>
      <x v="3"/>
      <x v="5"/>
    </i>
    <i r="1">
      <x v="60"/>
      <x v="2876"/>
      <x v="3390"/>
      <x v="56"/>
      <x/>
      <x v="1"/>
      <x v="6"/>
      <x v="2"/>
      <x v="8"/>
      <x v="6247"/>
      <x v="1102"/>
      <x v="3"/>
      <x v="4"/>
    </i>
    <i r="1">
      <x v="64"/>
      <x v="2897"/>
      <x v="3410"/>
      <x v="77"/>
      <x/>
      <x v="1"/>
      <x v="6"/>
      <x v="2"/>
      <x v="8"/>
      <x v="6249"/>
      <x v="298"/>
      <x v="3"/>
      <x v="5"/>
    </i>
    <i r="1">
      <x v="65"/>
      <x v="2898"/>
      <x v="3411"/>
      <x v="29"/>
      <x/>
      <x v="1"/>
      <x v="6"/>
      <x v="2"/>
      <x v="8"/>
      <x v="6250"/>
      <x v="725"/>
      <x v="3"/>
      <x v="2"/>
    </i>
    <i r="1">
      <x v="66"/>
      <x v="2925"/>
      <x v="3437"/>
      <x v="53"/>
      <x/>
      <x v="1"/>
      <x v="6"/>
      <x v="2"/>
      <x v="8"/>
      <x v="6251"/>
      <x v="606"/>
      <x v="3"/>
      <x v="4"/>
    </i>
    <i r="1">
      <x v="71"/>
      <x v="2953"/>
      <x v="3463"/>
      <x v="11"/>
      <x/>
      <x v="1"/>
      <x v="6"/>
      <x v="2"/>
      <x v="8"/>
      <x v="6253"/>
      <x v="118"/>
      <x v="3"/>
      <x v="2"/>
    </i>
    <i r="1">
      <x v="75"/>
      <x v="2971"/>
      <x v="3477"/>
      <x v="39"/>
      <x/>
      <x v="1"/>
      <x v="6"/>
      <x v="2"/>
      <x v="8"/>
      <x v="6256"/>
      <x v="2643"/>
      <x v="3"/>
      <x v="1"/>
    </i>
    <i r="1">
      <x v="76"/>
      <x v="2975"/>
      <x v="3481"/>
      <x v="42"/>
      <x/>
      <x v="1"/>
      <x v="6"/>
      <x v="2"/>
      <x v="8"/>
      <x v="6257"/>
      <x v="7096"/>
      <x v="3"/>
      <x v="1"/>
    </i>
    <i r="1">
      <x v="77"/>
      <x v="2978"/>
      <x v="3484"/>
      <x v="17"/>
      <x/>
      <x v="1"/>
      <x v="6"/>
      <x v="2"/>
      <x v="8"/>
      <x v="6258"/>
      <x v="3381"/>
      <x v="3"/>
      <x v="2"/>
    </i>
    <i r="1">
      <x v="78"/>
      <x v="2999"/>
      <x v="3504"/>
      <x v="66"/>
      <x/>
      <x v="1"/>
      <x v="6"/>
      <x v="2"/>
      <x v="8"/>
      <x v="6259"/>
      <x v="822"/>
      <x v="3"/>
      <x v="4"/>
    </i>
    <i r="1">
      <x v="79"/>
      <x v="3000"/>
      <x v="3505"/>
      <x v="44"/>
      <x/>
      <x v="1"/>
      <x v="6"/>
      <x v="2"/>
      <x v="8"/>
      <x v="6260"/>
      <x v="694"/>
      <x v="3"/>
      <x v="1"/>
    </i>
    <i r="1">
      <x v="80"/>
      <x v="3002"/>
      <x v="3507"/>
      <x v="77"/>
      <x/>
      <x v="1"/>
      <x v="6"/>
      <x v="2"/>
      <x v="8"/>
      <x v="6261"/>
      <x v="892"/>
      <x v="3"/>
      <x v="5"/>
    </i>
    <i r="1">
      <x v="82"/>
      <x v="3012"/>
      <x v="3517"/>
      <x v="53"/>
      <x/>
      <x v="1"/>
      <x v="6"/>
      <x v="2"/>
      <x v="8"/>
      <x v="6264"/>
      <x v="4036"/>
      <x v="3"/>
      <x v="4"/>
    </i>
    <i r="1">
      <x v="83"/>
      <x v="3056"/>
      <x v="3555"/>
      <x v="53"/>
      <x/>
      <x v="1"/>
      <x v="6"/>
      <x v="2"/>
      <x v="8"/>
      <x v="6265"/>
      <x v="2294"/>
      <x v="3"/>
      <x v="4"/>
    </i>
    <i r="1">
      <x v="86"/>
      <x v="3064"/>
      <x v="3562"/>
      <x v="57"/>
      <x/>
      <x v="1"/>
      <x v="6"/>
      <x v="2"/>
      <x v="8"/>
      <x v="6268"/>
      <x v="2384"/>
      <x v="3"/>
      <x v="4"/>
    </i>
    <i r="1">
      <x v="87"/>
      <x v="3138"/>
      <x v="3597"/>
      <x v="21"/>
      <x/>
      <x v="1"/>
      <x v="6"/>
      <x v="2"/>
      <x v="8"/>
      <x v="6270"/>
      <x v="2980"/>
      <x v="3"/>
      <x v="2"/>
    </i>
    <i r="1">
      <x v="89"/>
      <x v="7604"/>
      <x v="7610"/>
      <x v="35"/>
      <x/>
      <x v="1"/>
      <x v="2"/>
      <x v="5"/>
      <x v="9"/>
      <x v="6273"/>
      <x v="7978"/>
      <x v="3"/>
      <x v="1"/>
    </i>
    <i r="1">
      <x v="90"/>
      <x v="3154"/>
      <x v="3612"/>
      <x v="24"/>
      <x/>
      <x v="1"/>
      <x v="6"/>
      <x v="2"/>
      <x v="8"/>
      <x v="6276"/>
      <x v="3591"/>
      <x v="3"/>
      <x v="2"/>
    </i>
    <i r="1">
      <x v="92"/>
      <x v="3173"/>
      <x v="3629"/>
      <x v="60"/>
      <x/>
      <x v="1"/>
      <x v="6"/>
      <x v="2"/>
      <x v="8"/>
      <x v="6286"/>
      <x v="140"/>
      <x v="3"/>
      <x v="4"/>
    </i>
    <i r="1">
      <x v="93"/>
      <x v="3174"/>
      <x v="3630"/>
      <x v="38"/>
      <x/>
      <x v="1"/>
      <x v="6"/>
      <x v="2"/>
      <x v="8"/>
      <x v="6288"/>
      <x v="2105"/>
      <x v="3"/>
      <x v="1"/>
    </i>
    <i r="1">
      <x v="94"/>
      <x v="3175"/>
      <x v="3631"/>
      <x v="17"/>
      <x/>
      <x v="1"/>
      <x v="6"/>
      <x v="2"/>
      <x v="8"/>
      <x v="6289"/>
      <x v="2105"/>
      <x v="3"/>
      <x v="2"/>
    </i>
    <i r="1">
      <x v="95"/>
      <x v="3178"/>
      <x v="3634"/>
      <x v="70"/>
      <x/>
      <x v="1"/>
      <x v="6"/>
      <x v="2"/>
      <x v="8"/>
      <x v="6290"/>
      <x v="984"/>
      <x v="3"/>
      <x v="4"/>
    </i>
    <i r="1">
      <x v="126"/>
      <x v="3319"/>
      <x v="3760"/>
      <x v="37"/>
      <x/>
      <x v="1"/>
      <x v="6"/>
      <x v="2"/>
      <x v="8"/>
      <x v="6300"/>
      <x v="156"/>
      <x v="3"/>
      <x v="1"/>
    </i>
    <i r="1">
      <x v="127"/>
      <x v="3325"/>
      <x v="3766"/>
      <x v="40"/>
      <x/>
      <x v="1"/>
      <x v="2"/>
      <x v="5"/>
      <x v="9"/>
      <x v="5509"/>
      <x v="528"/>
      <x v="3"/>
      <x v="1"/>
    </i>
    <i r="1">
      <x v="130"/>
      <x v="7563"/>
      <x v="3803"/>
      <x v="51"/>
      <x v="1"/>
      <x v="1"/>
      <x v="2"/>
      <x v="5"/>
      <x v="3"/>
      <x v="5849"/>
      <x v="2175"/>
      <x v="3"/>
      <x v="1"/>
    </i>
    <i r="1">
      <x v="140"/>
      <x v="3445"/>
      <x v="3871"/>
      <x v="53"/>
      <x/>
      <x v="1"/>
      <x v="6"/>
      <x v="2"/>
      <x v="8"/>
      <x v="6314"/>
      <x v="2125"/>
      <x v="3"/>
      <x v="4"/>
    </i>
    <i r="1">
      <x v="141"/>
      <x v="3447"/>
      <x v="3873"/>
      <x v="53"/>
      <x/>
      <x v="1"/>
      <x v="6"/>
      <x v="2"/>
      <x v="8"/>
      <x v="6315"/>
      <x v="3812"/>
      <x v="3"/>
      <x v="4"/>
    </i>
    <i r="1">
      <x v="142"/>
      <x v="3451"/>
      <x v="2894"/>
      <x v="66"/>
      <x/>
      <x v="1"/>
      <x v="6"/>
      <x v="2"/>
      <x v="8"/>
      <x v="6316"/>
      <x v="169"/>
      <x v="3"/>
      <x v="4"/>
    </i>
    <i r="1">
      <x v="147"/>
      <x v="3492"/>
      <x v="3915"/>
      <x v="5"/>
      <x/>
      <x v="1"/>
      <x v="6"/>
      <x v="2"/>
      <x v="8"/>
      <x v="6328"/>
      <x v="1752"/>
      <x v="3"/>
      <x/>
    </i>
    <i r="1">
      <x v="149"/>
      <x v="5322"/>
      <x v="3924"/>
      <x v="5"/>
      <x v="1"/>
      <x/>
      <x v="7"/>
      <x v="5"/>
      <x v="4"/>
      <x v="6330"/>
      <x v="428"/>
      <x v="3"/>
      <x/>
    </i>
    <i r="1">
      <x v="150"/>
      <x v="3519"/>
      <x v="3938"/>
      <x v="84"/>
      <x/>
      <x v="1"/>
      <x v="2"/>
      <x v="5"/>
      <x v="9"/>
      <x v="5625"/>
      <x v="470"/>
      <x v="3"/>
      <x v="5"/>
    </i>
    <i r="1">
      <x v="151"/>
      <x v="3524"/>
      <x v="3939"/>
      <x v="84"/>
      <x/>
      <x v="1"/>
      <x v="2"/>
      <x v="5"/>
      <x v="9"/>
      <x v="5668"/>
      <x v="237"/>
      <x v="3"/>
      <x v="5"/>
    </i>
    <i r="1">
      <x v="153"/>
      <x v="6256"/>
      <x v="3947"/>
      <x v="83"/>
      <x v="1"/>
      <x v="1"/>
      <x v="10"/>
      <x v="4"/>
      <x v="7"/>
      <x v="5909"/>
      <x v="4552"/>
      <x v="3"/>
      <x v="5"/>
    </i>
    <i r="1">
      <x v="156"/>
      <x v="3582"/>
      <x v="3977"/>
      <x v="77"/>
      <x/>
      <x v="1"/>
      <x v="6"/>
      <x v="2"/>
      <x v="8"/>
      <x v="6338"/>
      <x v="1025"/>
      <x v="3"/>
      <x v="5"/>
    </i>
    <i r="1">
      <x v="158"/>
      <x v="3593"/>
      <x v="3988"/>
      <x v="57"/>
      <x/>
      <x v="1"/>
      <x v="6"/>
      <x v="2"/>
      <x v="8"/>
      <x v="6343"/>
      <x v="3425"/>
      <x v="3"/>
      <x v="4"/>
    </i>
    <i r="1">
      <x v="159"/>
      <x v="3595"/>
      <x v="3990"/>
      <x v="52"/>
      <x/>
      <x v="1"/>
      <x v="6"/>
      <x v="2"/>
      <x v="8"/>
      <x v="6345"/>
      <x v="2091"/>
      <x v="3"/>
      <x v="2"/>
    </i>
    <i r="1">
      <x v="163"/>
      <x v="3627"/>
      <x v="4018"/>
      <x v="53"/>
      <x/>
      <x v="1"/>
      <x v="6"/>
      <x v="2"/>
      <x v="8"/>
      <x v="6359"/>
      <x v="7166"/>
      <x v="3"/>
      <x v="4"/>
    </i>
    <i r="1">
      <x v="164"/>
      <x v="3628"/>
      <x v="4019"/>
      <x v="5"/>
      <x v="1"/>
      <x v="1"/>
      <x v="11"/>
      <x v="4"/>
      <x v="7"/>
      <x v="6360"/>
      <x v="272"/>
      <x v="3"/>
      <x/>
    </i>
    <i r="1">
      <x v="167"/>
      <x v="3641"/>
      <x v="4031"/>
      <x v="57"/>
      <x/>
      <x v="1"/>
      <x v="6"/>
      <x v="2"/>
      <x v="8"/>
      <x v="6369"/>
      <x v="3010"/>
      <x v="3"/>
      <x v="4"/>
    </i>
    <i r="1">
      <x v="169"/>
      <x v="5909"/>
      <x v="4035"/>
      <x v="54"/>
      <x/>
      <x v="1"/>
      <x v="2"/>
      <x v="5"/>
      <x v="9"/>
      <x v="6375"/>
      <x v="6417"/>
      <x v="3"/>
      <x v="4"/>
    </i>
    <i r="1">
      <x v="177"/>
      <x v="3686"/>
      <x v="4072"/>
      <x v="49"/>
      <x/>
      <x v="1"/>
      <x v="2"/>
      <x v="5"/>
      <x v="9"/>
      <x v="5898"/>
      <x v="3515"/>
      <x v="3"/>
      <x v="1"/>
    </i>
    <i r="1">
      <x v="202"/>
      <x v="3783"/>
      <x v="4157"/>
      <x v="57"/>
      <x/>
      <x v="1"/>
      <x v="6"/>
      <x v="2"/>
      <x v="8"/>
      <x v="6378"/>
      <x v="2841"/>
      <x v="3"/>
      <x v="4"/>
    </i>
    <i r="1">
      <x v="203"/>
      <x v="6283"/>
      <x v="6412"/>
      <x v="21"/>
      <x v="1"/>
      <x v="1"/>
      <x v="2"/>
      <x v="5"/>
      <x v="3"/>
      <x v="6379"/>
      <x v="4935"/>
      <x v="3"/>
      <x v="2"/>
    </i>
    <i r="1">
      <x v="204"/>
      <x v="3814"/>
      <x v="4188"/>
      <x v="2"/>
      <x/>
      <x v="1"/>
      <x v="6"/>
      <x v="2"/>
      <x v="8"/>
      <x v="6385"/>
      <x v="6840"/>
      <x v="3"/>
      <x v="4"/>
    </i>
    <i r="1">
      <x v="206"/>
      <x v="3819"/>
      <x v="4192"/>
      <x v="21"/>
      <x/>
      <x v="1"/>
      <x v="6"/>
      <x v="2"/>
      <x v="8"/>
      <x v="6388"/>
      <x v="7388"/>
      <x v="3"/>
      <x v="2"/>
    </i>
    <i r="1">
      <x v="209"/>
      <x v="5911"/>
      <x v="4213"/>
      <x v="5"/>
      <x v="1"/>
      <x v="1"/>
      <x v="2"/>
      <x v="5"/>
      <x v="3"/>
      <x v="6401"/>
      <x v="602"/>
      <x v="3"/>
      <x/>
    </i>
    <i r="1">
      <x v="211"/>
      <x v="3845"/>
      <x v="4218"/>
      <x v="19"/>
      <x/>
      <x v="1"/>
      <x v="6"/>
      <x v="2"/>
      <x v="8"/>
      <x v="6404"/>
      <x v="2763"/>
      <x v="3"/>
      <x v="2"/>
    </i>
    <i r="1">
      <x v="212"/>
      <x v="6606"/>
      <x v="6688"/>
      <x v="11"/>
      <x v="1"/>
      <x v="1"/>
      <x v="2"/>
      <x v="5"/>
      <x v="3"/>
      <x v="6406"/>
      <x v="745"/>
      <x v="3"/>
      <x v="2"/>
    </i>
    <i r="1">
      <x v="233"/>
      <x v="5848"/>
      <x v="4259"/>
      <x v="5"/>
      <x v="1"/>
      <x v="1"/>
      <x v="2"/>
      <x v="5"/>
      <x v="3"/>
      <x v="5888"/>
      <x v="736"/>
      <x v="3"/>
      <x/>
    </i>
    <i r="1">
      <x v="273"/>
      <x v="4038"/>
      <x v="4480"/>
      <x v="82"/>
      <x/>
      <x v="1"/>
      <x v="6"/>
      <x v="2"/>
      <x v="8"/>
      <x v="6407"/>
      <x v="6429"/>
      <x v="3"/>
      <x v="5"/>
    </i>
    <i r="1">
      <x v="278"/>
      <x v="4081"/>
      <x v="4517"/>
      <x v="90"/>
      <x/>
      <x v="1"/>
      <x v="4"/>
      <x v="5"/>
      <x v="6"/>
      <x v="5570"/>
      <x v="5324"/>
      <x v="3"/>
      <x v="5"/>
    </i>
    <i r="1">
      <x v="279"/>
      <x v="5540"/>
      <x v="4518"/>
      <x v="5"/>
      <x v="1"/>
      <x v="1"/>
      <x v="2"/>
      <x v="5"/>
      <x v="3"/>
      <x v="5594"/>
      <x v="1966"/>
      <x v="3"/>
      <x/>
    </i>
    <i r="1">
      <x v="280"/>
      <x v="4091"/>
      <x v="4521"/>
      <x v="55"/>
      <x/>
      <x v="1"/>
      <x v="3"/>
      <x v="5"/>
      <x v="6"/>
      <x v="5664"/>
      <x v="1953"/>
      <x v="3"/>
      <x v="4"/>
    </i>
    <i r="1">
      <x v="281"/>
      <x v="4093"/>
      <x v="4522"/>
      <x v="90"/>
      <x/>
      <x v="1"/>
      <x v="4"/>
      <x v="5"/>
      <x v="6"/>
      <x v="5677"/>
      <x v="65"/>
      <x v="3"/>
      <x v="5"/>
    </i>
    <i r="1">
      <x v="283"/>
      <x v="4101"/>
      <x v="4527"/>
      <x v="56"/>
      <x v="1"/>
      <x v="1"/>
      <x v="10"/>
      <x v="4"/>
      <x v="7"/>
      <x v="5736"/>
      <x v="4831"/>
      <x v="3"/>
      <x v="4"/>
    </i>
    <i r="1">
      <x v="285"/>
      <x v="4105"/>
      <x v="4530"/>
      <x v="62"/>
      <x/>
      <x v="1"/>
      <x v="5"/>
      <x v="3"/>
      <x v="6"/>
      <x v="5793"/>
      <x v="2111"/>
      <x v="3"/>
      <x v="4"/>
    </i>
    <i r="1">
      <x v="291"/>
      <x v="6263"/>
      <x v="6409"/>
      <x v="5"/>
      <x v="1"/>
      <x v="1"/>
      <x v="2"/>
      <x v="5"/>
      <x v="3"/>
      <x v="6082"/>
      <x v="4568"/>
      <x v="3"/>
      <x/>
    </i>
    <i r="1">
      <x v="292"/>
      <x v="6268"/>
      <x v="1081"/>
      <x v="5"/>
      <x v="1"/>
      <x v="1"/>
      <x v="2"/>
      <x v="5"/>
      <x v="3"/>
      <x v="6113"/>
      <x v="1174"/>
      <x v="3"/>
      <x/>
    </i>
    <i r="1">
      <x v="298"/>
      <x v="6281"/>
      <x v="4561"/>
      <x v="87"/>
      <x v="1"/>
      <x v="1"/>
      <x v="10"/>
      <x v="4"/>
      <x v="7"/>
      <x v="6341"/>
      <x v="7855"/>
      <x v="3"/>
      <x v="5"/>
    </i>
    <i r="1">
      <x v="299"/>
      <x v="6604"/>
      <x v="4564"/>
      <x v="84"/>
      <x v="1"/>
      <x v="1"/>
      <x v="10"/>
      <x v="4"/>
      <x v="7"/>
      <x v="6357"/>
      <x v="7856"/>
      <x v="3"/>
      <x v="5"/>
    </i>
    <i r="1">
      <x v="304"/>
      <x v="6942"/>
      <x v="2357"/>
      <x v="58"/>
      <x v="1"/>
      <x v="1"/>
      <x v="10"/>
      <x v="4"/>
      <x v="7"/>
      <x v="6389"/>
      <x v="7255"/>
      <x v="3"/>
      <x v="4"/>
    </i>
    <i r="1">
      <x v="309"/>
      <x v="4330"/>
      <x v="4749"/>
      <x v="56"/>
      <x/>
      <x v="1"/>
      <x v="4"/>
      <x v="5"/>
      <x v="6"/>
      <x v="6417"/>
      <x v="7857"/>
      <x v="3"/>
      <x v="4"/>
    </i>
    <i r="1">
      <x v="311"/>
      <x v="4357"/>
      <x v="4782"/>
      <x v="48"/>
      <x/>
      <x v="1"/>
      <x v="6"/>
      <x v="2"/>
      <x v="8"/>
      <x v="6420"/>
      <x v="4394"/>
      <x v="3"/>
      <x v="1"/>
    </i>
    <i r="1">
      <x v="312"/>
      <x v="4358"/>
      <x v="4783"/>
      <x v="88"/>
      <x/>
      <x v="1"/>
      <x v="4"/>
      <x v="5"/>
      <x v="6"/>
      <x v="6421"/>
      <x v="4724"/>
      <x v="3"/>
      <x v="5"/>
    </i>
    <i r="1">
      <x v="313"/>
      <x v="4377"/>
      <x v="4809"/>
      <x v="30"/>
      <x/>
      <x v="1"/>
      <x v="10"/>
      <x v="4"/>
      <x v="7"/>
      <x v="6422"/>
      <x v="3573"/>
      <x v="3"/>
      <x v="2"/>
    </i>
    <i r="1">
      <x v="314"/>
      <x v="4382"/>
      <x v="4814"/>
      <x v="77"/>
      <x/>
      <x v="1"/>
      <x v="6"/>
      <x v="2"/>
      <x v="8"/>
      <x v="6425"/>
      <x v="2025"/>
      <x v="3"/>
      <x v="5"/>
    </i>
    <i r="1">
      <x v="315"/>
      <x v="4401"/>
      <x v="4835"/>
      <x v="57"/>
      <x/>
      <x v="1"/>
      <x v="5"/>
      <x v="3"/>
      <x v="6"/>
      <x v="6428"/>
      <x v="754"/>
      <x v="3"/>
      <x v="4"/>
    </i>
    <i r="1">
      <x v="316"/>
      <x v="4422"/>
      <x v="4860"/>
      <x v="38"/>
      <x v="1"/>
      <x v="1"/>
      <x v="10"/>
      <x v="4"/>
      <x v="7"/>
      <x v="6430"/>
      <x v="647"/>
      <x v="3"/>
      <x v="1"/>
    </i>
    <i r="1">
      <x v="319"/>
      <x v="6284"/>
      <x v="4869"/>
      <x v="5"/>
      <x v="1"/>
      <x v="1"/>
      <x v="2"/>
      <x v="5"/>
      <x v="3"/>
      <x v="6435"/>
      <x v="1788"/>
      <x v="3"/>
      <x/>
    </i>
    <i r="1">
      <x v="320"/>
      <x v="4433"/>
      <x v="4870"/>
      <x v="64"/>
      <x/>
      <x v="1"/>
      <x v="5"/>
      <x v="3"/>
      <x v="6"/>
      <x v="6436"/>
      <x v="2265"/>
      <x v="3"/>
      <x v="4"/>
    </i>
    <i r="1">
      <x v="321"/>
      <x v="4437"/>
      <x v="4874"/>
      <x v="51"/>
      <x/>
      <x v="1"/>
      <x v="6"/>
      <x v="2"/>
      <x v="8"/>
      <x v="6438"/>
      <x v="1370"/>
      <x v="3"/>
      <x v="1"/>
    </i>
    <i r="1">
      <x v="323"/>
      <x v="4446"/>
      <x v="4883"/>
      <x v="79"/>
      <x/>
      <x v="1"/>
      <x v="6"/>
      <x v="2"/>
      <x v="8"/>
      <x v="6441"/>
      <x v="1786"/>
      <x v="3"/>
      <x v="5"/>
    </i>
    <i r="1">
      <x v="324"/>
      <x v="4450"/>
      <x v="4887"/>
      <x v="23"/>
      <x/>
      <x v="1"/>
      <x v="6"/>
      <x v="2"/>
      <x v="8"/>
      <x v="6442"/>
      <x v="6693"/>
      <x v="3"/>
      <x v="2"/>
    </i>
    <i r="1">
      <x v="325"/>
      <x v="6607"/>
      <x v="6689"/>
      <x v="35"/>
      <x v="1"/>
      <x v="1"/>
      <x v="2"/>
      <x v="5"/>
      <x v="3"/>
      <x v="6445"/>
      <x v="3801"/>
      <x v="3"/>
      <x v="1"/>
    </i>
    <i r="1">
      <x v="327"/>
      <x v="4467"/>
      <x v="4904"/>
      <x v="53"/>
      <x/>
      <x v="1"/>
      <x v="6"/>
      <x v="2"/>
      <x v="8"/>
      <x v="6449"/>
      <x v="1404"/>
      <x v="3"/>
      <x v="4"/>
    </i>
    <i r="1">
      <x v="329"/>
      <x v="6286"/>
      <x v="6413"/>
      <x v="87"/>
      <x v="1"/>
      <x v="1"/>
      <x v="2"/>
      <x v="5"/>
      <x v="3"/>
      <x v="6455"/>
      <x v="2198"/>
      <x v="3"/>
      <x v="5"/>
    </i>
    <i r="1">
      <x v="330"/>
      <x v="4472"/>
      <x v="4909"/>
      <x v="58"/>
      <x/>
      <x v="1"/>
      <x v="10"/>
      <x v="4"/>
      <x v="7"/>
      <x v="6456"/>
      <x v="3094"/>
      <x v="3"/>
      <x v="4"/>
    </i>
    <i r="1">
      <x v="332"/>
      <x v="4474"/>
      <x v="4911"/>
      <x v="84"/>
      <x v="1"/>
      <x v="1"/>
      <x v="10"/>
      <x v="4"/>
      <x v="7"/>
      <x v="6458"/>
      <x v="118"/>
      <x v="3"/>
      <x v="5"/>
    </i>
    <i r="1">
      <x v="333"/>
      <x v="4483"/>
      <x v="4919"/>
      <x v="5"/>
      <x v="1"/>
      <x v="1"/>
      <x v="10"/>
      <x v="4"/>
      <x v="7"/>
      <x v="6461"/>
      <x v="346"/>
      <x v="3"/>
      <x/>
    </i>
    <i r="1">
      <x v="334"/>
      <x v="5664"/>
      <x v="4930"/>
      <x v="3"/>
      <x v="1"/>
      <x v="1"/>
      <x v="2"/>
      <x v="5"/>
      <x v="3"/>
      <x v="6463"/>
      <x v="1408"/>
      <x v="3"/>
      <x/>
    </i>
    <i r="1">
      <x v="335"/>
      <x v="4502"/>
      <x v="4937"/>
      <x v="43"/>
      <x/>
      <x v="1"/>
      <x v="6"/>
      <x v="2"/>
      <x v="8"/>
      <x v="6464"/>
      <x v="4117"/>
      <x v="3"/>
      <x v="1"/>
    </i>
    <i r="1">
      <x v="338"/>
      <x v="6609"/>
      <x v="6690"/>
      <x v="83"/>
      <x v="1"/>
      <x v="1"/>
      <x v="2"/>
      <x v="5"/>
      <x v="3"/>
      <x v="6467"/>
      <x v="7858"/>
      <x v="3"/>
      <x v="5"/>
    </i>
    <i r="1">
      <x v="344"/>
      <x v="4531"/>
      <x v="100"/>
      <x v="60"/>
      <x/>
      <x v="1"/>
      <x v="6"/>
      <x v="2"/>
      <x v="8"/>
      <x v="6476"/>
      <x v="466"/>
      <x v="3"/>
      <x v="4"/>
    </i>
    <i r="1">
      <x v="345"/>
      <x v="4532"/>
      <x v="4965"/>
      <x v="86"/>
      <x/>
      <x v="1"/>
      <x v="4"/>
      <x v="5"/>
      <x v="6"/>
      <x v="6477"/>
      <x v="879"/>
      <x v="3"/>
      <x v="5"/>
    </i>
    <i r="1">
      <x v="346"/>
      <x v="7792"/>
      <x v="7772"/>
      <x v="37"/>
      <x/>
      <x/>
      <x v="2"/>
      <x v="5"/>
      <x v="9"/>
      <x v="7794"/>
      <x v="7993"/>
      <x v="3"/>
      <x v="1"/>
    </i>
    <i r="1">
      <x v="349"/>
      <x v="4545"/>
      <x v="4978"/>
      <x v="2"/>
      <x/>
      <x v="1"/>
      <x v="6"/>
      <x v="2"/>
      <x v="8"/>
      <x v="6481"/>
      <x v="1586"/>
      <x v="3"/>
      <x v="4"/>
    </i>
    <i r="1">
      <x v="350"/>
      <x v="6280"/>
      <x v="3886"/>
      <x v="5"/>
      <x v="1"/>
      <x v="1"/>
      <x v="2"/>
      <x v="5"/>
      <x v="3"/>
      <x v="6322"/>
      <x v="1174"/>
      <x v="3"/>
      <x/>
    </i>
    <i r="1">
      <x v="352"/>
      <x v="4605"/>
      <x v="5023"/>
      <x v="86"/>
      <x/>
      <x v="1"/>
      <x v="6"/>
      <x v="2"/>
      <x v="8"/>
      <x v="6482"/>
      <x v="1422"/>
      <x v="3"/>
      <x v="5"/>
    </i>
    <i r="1">
      <x v="353"/>
      <x v="4611"/>
      <x v="5029"/>
      <x v="5"/>
      <x/>
      <x v="1"/>
      <x v="4"/>
      <x v="5"/>
      <x v="6"/>
      <x v="6484"/>
      <x v="5161"/>
      <x v="3"/>
      <x/>
    </i>
    <i r="1">
      <x v="354"/>
      <x v="4615"/>
      <x v="5033"/>
      <x v="83"/>
      <x/>
      <x v="1"/>
      <x v="6"/>
      <x v="2"/>
      <x v="8"/>
      <x v="6486"/>
      <x v="2518"/>
      <x v="3"/>
      <x v="5"/>
    </i>
    <i r="1">
      <x v="356"/>
      <x v="4620"/>
      <x v="5038"/>
      <x v="48"/>
      <x/>
      <x v="1"/>
      <x v="6"/>
      <x v="2"/>
      <x v="8"/>
      <x v="6489"/>
      <x v="7859"/>
      <x v="3"/>
      <x v="1"/>
    </i>
    <i r="1">
      <x v="358"/>
      <x v="4631"/>
      <x v="5049"/>
      <x v="48"/>
      <x/>
      <x v="1"/>
      <x v="6"/>
      <x v="2"/>
      <x v="8"/>
      <x v="6496"/>
      <x v="6756"/>
      <x v="3"/>
      <x v="1"/>
    </i>
    <i r="1">
      <x v="360"/>
      <x v="6610"/>
      <x v="5058"/>
      <x v="5"/>
      <x v="1"/>
      <x v="1"/>
      <x v="2"/>
      <x v="5"/>
      <x v="3"/>
      <x v="6499"/>
      <x v="1776"/>
      <x v="3"/>
      <x/>
    </i>
    <i r="1">
      <x v="361"/>
      <x v="7139"/>
      <x v="5063"/>
      <x v="62"/>
      <x/>
      <x v="1"/>
      <x v="1"/>
      <x/>
      <x v="1"/>
      <x v="5502"/>
      <x v="638"/>
      <x v="3"/>
      <x v="4"/>
    </i>
    <i r="1">
      <x v="362"/>
      <x v="4646"/>
      <x v="219"/>
      <x v="64"/>
      <x/>
      <x v="1"/>
      <x v="4"/>
      <x v="5"/>
      <x v="6"/>
      <x v="5510"/>
      <x v="2568"/>
      <x v="3"/>
      <x v="4"/>
    </i>
    <i r="1">
      <x v="363"/>
      <x v="4649"/>
      <x v="5066"/>
      <x v="56"/>
      <x/>
      <x v="1"/>
      <x v="4"/>
      <x v="5"/>
      <x v="6"/>
      <x v="5530"/>
      <x v="36"/>
      <x v="3"/>
      <x v="4"/>
    </i>
    <i r="1">
      <x v="364"/>
      <x v="4650"/>
      <x v="5067"/>
      <x v="2"/>
      <x/>
      <x v="1"/>
      <x v="4"/>
      <x v="5"/>
      <x v="6"/>
      <x v="5540"/>
      <x v="1528"/>
      <x v="3"/>
      <x v="4"/>
    </i>
    <i r="1">
      <x v="365"/>
      <x v="4653"/>
      <x v="5070"/>
      <x v="55"/>
      <x/>
      <x v="1"/>
      <x v="5"/>
      <x v="3"/>
      <x v="6"/>
      <x v="5575"/>
      <x v="74"/>
      <x v="3"/>
      <x v="4"/>
    </i>
    <i r="1">
      <x v="366"/>
      <x v="4654"/>
      <x v="5071"/>
      <x v="64"/>
      <x/>
      <x v="1"/>
      <x v="4"/>
      <x v="5"/>
      <x v="6"/>
      <x v="5580"/>
      <x v="3277"/>
      <x v="3"/>
      <x v="4"/>
    </i>
    <i r="1">
      <x v="367"/>
      <x v="4657"/>
      <x v="5073"/>
      <x v="57"/>
      <x/>
      <x v="1"/>
      <x v="4"/>
      <x v="5"/>
      <x v="6"/>
      <x v="5647"/>
      <x v="3388"/>
      <x v="3"/>
      <x v="4"/>
    </i>
    <i r="1">
      <x v="368"/>
      <x v="4659"/>
      <x v="5075"/>
      <x v="53"/>
      <x/>
      <x v="1"/>
      <x v="3"/>
      <x v="5"/>
      <x v="6"/>
      <x v="5665"/>
      <x v="4416"/>
      <x v="3"/>
      <x v="4"/>
    </i>
    <i r="1">
      <x v="369"/>
      <x v="4661"/>
      <x v="5077"/>
      <x v="58"/>
      <x/>
      <x v="1"/>
      <x v="4"/>
      <x v="5"/>
      <x v="6"/>
      <x v="5676"/>
      <x v="2797"/>
      <x v="3"/>
      <x v="4"/>
    </i>
    <i r="1">
      <x v="370"/>
      <x v="4663"/>
      <x v="384"/>
      <x v="65"/>
      <x/>
      <x v="1"/>
      <x v="4"/>
      <x v="5"/>
      <x v="6"/>
      <x v="5704"/>
      <x v="1152"/>
      <x v="3"/>
      <x v="4"/>
    </i>
    <i r="1">
      <x v="372"/>
      <x v="4667"/>
      <x v="5080"/>
      <x v="56"/>
      <x/>
      <x v="1"/>
      <x v="4"/>
      <x v="5"/>
      <x v="6"/>
      <x v="5731"/>
      <x v="617"/>
      <x v="3"/>
      <x v="4"/>
    </i>
    <i r="1">
      <x v="373"/>
      <x v="4668"/>
      <x v="296"/>
      <x v="2"/>
      <x/>
      <x v="1"/>
      <x v="4"/>
      <x v="5"/>
      <x v="6"/>
      <x v="5733"/>
      <x v="2081"/>
      <x v="3"/>
      <x v="4"/>
    </i>
    <i r="1">
      <x v="374"/>
      <x v="4669"/>
      <x v="5081"/>
      <x v="56"/>
      <x/>
      <x v="1"/>
      <x v="4"/>
      <x v="5"/>
      <x v="6"/>
      <x v="5738"/>
      <x v="4986"/>
      <x v="3"/>
      <x v="4"/>
    </i>
    <i r="1">
      <x v="375"/>
      <x v="4671"/>
      <x v="5083"/>
      <x v="71"/>
      <x/>
      <x v="1"/>
      <x v="4"/>
      <x v="5"/>
      <x v="6"/>
      <x v="5742"/>
      <x v="6059"/>
      <x v="3"/>
      <x v="4"/>
    </i>
    <i r="1">
      <x v="376"/>
      <x v="4674"/>
      <x v="5086"/>
      <x v="57"/>
      <x/>
      <x v="1"/>
      <x v="4"/>
      <x v="5"/>
      <x v="6"/>
      <x v="5759"/>
      <x v="3842"/>
      <x v="3"/>
      <x v="4"/>
    </i>
    <i r="1">
      <x v="377"/>
      <x v="5027"/>
      <x v="5087"/>
      <x v="66"/>
      <x/>
      <x v="1"/>
      <x v="4"/>
      <x v="5"/>
      <x v="6"/>
      <x v="5769"/>
      <x v="4192"/>
      <x v="3"/>
      <x v="4"/>
    </i>
    <i r="1">
      <x v="378"/>
      <x v="4676"/>
      <x v="5088"/>
      <x v="93"/>
      <x/>
      <x v="1"/>
      <x v="2"/>
      <x v="5"/>
      <x v="9"/>
      <x v="5774"/>
      <x v="2448"/>
      <x v="3"/>
      <x v="5"/>
    </i>
    <i r="1">
      <x v="379"/>
      <x v="4678"/>
      <x v="689"/>
      <x v="71"/>
      <x/>
      <x v="1"/>
      <x v="4"/>
      <x v="5"/>
      <x v="6"/>
      <x v="5792"/>
      <x v="3442"/>
      <x v="3"/>
      <x v="4"/>
    </i>
    <i r="1">
      <x v="380"/>
      <x v="5031"/>
      <x v="5090"/>
      <x v="61"/>
      <x/>
      <x v="1"/>
      <x v="4"/>
      <x v="5"/>
      <x v="6"/>
      <x v="5809"/>
      <x v="5010"/>
      <x v="3"/>
      <x v="4"/>
    </i>
    <i r="1">
      <x v="381"/>
      <x v="4683"/>
      <x v="47"/>
      <x v="2"/>
      <x/>
      <x v="1"/>
      <x v="4"/>
      <x v="5"/>
      <x v="6"/>
      <x v="5864"/>
      <x v="865"/>
      <x v="3"/>
      <x v="4"/>
    </i>
    <i r="1">
      <x v="382"/>
      <x v="4684"/>
      <x v="5094"/>
      <x v="66"/>
      <x/>
      <x v="1"/>
      <x v="4"/>
      <x v="5"/>
      <x v="6"/>
      <x v="5889"/>
      <x v="633"/>
      <x v="3"/>
      <x v="4"/>
    </i>
    <i r="1">
      <x v="386"/>
      <x v="4691"/>
      <x v="5100"/>
      <x v="70"/>
      <x/>
      <x v="1"/>
      <x v="5"/>
      <x v="3"/>
      <x v="6"/>
      <x v="5914"/>
      <x v="956"/>
      <x v="3"/>
      <x v="4"/>
    </i>
    <i r="1">
      <x v="387"/>
      <x v="4693"/>
      <x v="345"/>
      <x v="33"/>
      <x/>
      <x v="1"/>
      <x v="2"/>
      <x v="5"/>
      <x v="9"/>
      <x v="5920"/>
      <x v="7421"/>
      <x v="3"/>
      <x v="2"/>
    </i>
    <i r="1">
      <x v="388"/>
      <x v="4694"/>
      <x v="5102"/>
      <x v="22"/>
      <x/>
      <x v="1"/>
      <x v="2"/>
      <x v="5"/>
      <x v="9"/>
      <x v="5941"/>
      <x v="1271"/>
      <x v="3"/>
      <x v="2"/>
    </i>
    <i r="1">
      <x v="391"/>
      <x v="6918"/>
      <x v="7038"/>
      <x v="87"/>
      <x v="1"/>
      <x v="1"/>
      <x v="2"/>
      <x v="5"/>
      <x v="3"/>
      <x v="6051"/>
      <x v="158"/>
      <x v="3"/>
      <x v="5"/>
    </i>
    <i r="1">
      <x v="392"/>
      <x v="4707"/>
      <x v="388"/>
      <x v="2"/>
      <x/>
      <x v="1"/>
      <x v="3"/>
      <x v="5"/>
      <x v="6"/>
      <x v="6052"/>
      <x v="2059"/>
      <x v="3"/>
      <x v="4"/>
    </i>
    <i r="1">
      <x v="393"/>
      <x v="7586"/>
      <x v="634"/>
      <x v="37"/>
      <x v="1"/>
      <x v="1"/>
      <x v="2"/>
      <x v="5"/>
      <x v="3"/>
      <x v="6084"/>
      <x v="3298"/>
      <x v="3"/>
      <x v="1"/>
    </i>
    <i r="1">
      <x v="394"/>
      <x v="4710"/>
      <x v="637"/>
      <x v="35"/>
      <x/>
      <x v="1"/>
      <x v="10"/>
      <x v="4"/>
      <x v="7"/>
      <x v="6086"/>
      <x v="1444"/>
      <x v="3"/>
      <x v="1"/>
    </i>
    <i r="1">
      <x v="395"/>
      <x v="4711"/>
      <x v="710"/>
      <x v="56"/>
      <x/>
      <x v="1"/>
      <x v="4"/>
      <x v="5"/>
      <x v="6"/>
      <x v="6087"/>
      <x v="6645"/>
      <x v="3"/>
      <x v="4"/>
    </i>
    <i r="1">
      <x v="396"/>
      <x v="4745"/>
      <x v="5119"/>
      <x v="62"/>
      <x/>
      <x v="1"/>
      <x v="4"/>
      <x v="5"/>
      <x v="6"/>
      <x v="6424"/>
      <x v="325"/>
      <x v="3"/>
      <x v="4"/>
    </i>
    <i r="1">
      <x v="397"/>
      <x v="4747"/>
      <x v="5121"/>
      <x v="56"/>
      <x/>
      <x v="1"/>
      <x v="4"/>
      <x v="5"/>
      <x v="6"/>
      <x v="6426"/>
      <x v="938"/>
      <x v="3"/>
      <x v="4"/>
    </i>
    <i r="1">
      <x v="398"/>
      <x v="4749"/>
      <x v="5123"/>
      <x v="2"/>
      <x/>
      <x v="1"/>
      <x v="4"/>
      <x v="5"/>
      <x v="6"/>
      <x v="6427"/>
      <x v="1381"/>
      <x v="3"/>
      <x v="4"/>
    </i>
    <i r="1">
      <x v="399"/>
      <x v="4752"/>
      <x v="5126"/>
      <x v="53"/>
      <x/>
      <x v="1"/>
      <x v="4"/>
      <x v="5"/>
      <x v="6"/>
      <x v="6429"/>
      <x v="255"/>
      <x v="3"/>
      <x v="4"/>
    </i>
    <i r="1">
      <x v="400"/>
      <x v="4753"/>
      <x v="5127"/>
      <x v="57"/>
      <x/>
      <x v="1"/>
      <x v="4"/>
      <x v="5"/>
      <x v="6"/>
      <x v="6431"/>
      <x v="7583"/>
      <x v="3"/>
      <x v="4"/>
    </i>
    <i r="1">
      <x v="402"/>
      <x v="4757"/>
      <x v="5131"/>
      <x v="57"/>
      <x/>
      <x v="1"/>
      <x v="4"/>
      <x v="5"/>
      <x v="6"/>
      <x v="6439"/>
      <x v="54"/>
      <x v="3"/>
      <x v="4"/>
    </i>
    <i r="1">
      <x v="403"/>
      <x v="4758"/>
      <x v="5132"/>
      <x v="2"/>
      <x/>
      <x v="1"/>
      <x v="4"/>
      <x v="5"/>
      <x v="6"/>
      <x v="6440"/>
      <x v="2235"/>
      <x v="3"/>
      <x v="4"/>
    </i>
    <i r="1">
      <x v="404"/>
      <x v="4759"/>
      <x v="5133"/>
      <x v="66"/>
      <x/>
      <x v="1"/>
      <x v="5"/>
      <x v="3"/>
      <x v="6"/>
      <x v="6444"/>
      <x v="1464"/>
      <x v="3"/>
      <x v="4"/>
    </i>
    <i r="1">
      <x v="406"/>
      <x v="4761"/>
      <x v="5135"/>
      <x v="2"/>
      <x/>
      <x v="1"/>
      <x v="5"/>
      <x v="3"/>
      <x v="6"/>
      <x v="6446"/>
      <x v="1242"/>
      <x v="3"/>
      <x v="4"/>
    </i>
    <i r="1">
      <x v="407"/>
      <x v="4762"/>
      <x v="5136"/>
      <x v="65"/>
      <x/>
      <x v="1"/>
      <x v="4"/>
      <x v="5"/>
      <x v="6"/>
      <x v="6450"/>
      <x v="902"/>
      <x v="3"/>
      <x v="4"/>
    </i>
    <i r="1">
      <x v="408"/>
      <x v="4763"/>
      <x v="5137"/>
      <x v="62"/>
      <x/>
      <x v="1"/>
      <x v="5"/>
      <x v="3"/>
      <x v="6"/>
      <x v="6454"/>
      <x v="2726"/>
      <x v="3"/>
      <x v="4"/>
    </i>
    <i r="1">
      <x v="409"/>
      <x v="4764"/>
      <x v="5138"/>
      <x v="55"/>
      <x/>
      <x v="1"/>
      <x v="4"/>
      <x v="5"/>
      <x v="6"/>
      <x v="6459"/>
      <x v="679"/>
      <x v="3"/>
      <x v="4"/>
    </i>
    <i r="1">
      <x v="410"/>
      <x v="4765"/>
      <x v="5139"/>
      <x v="58"/>
      <x/>
      <x v="1"/>
      <x v="4"/>
      <x v="5"/>
      <x v="6"/>
      <x v="6460"/>
      <x v="5875"/>
      <x v="3"/>
      <x v="4"/>
    </i>
    <i r="1">
      <x v="412"/>
      <x v="4767"/>
      <x v="5141"/>
      <x v="59"/>
      <x/>
      <x v="1"/>
      <x v="4"/>
      <x v="5"/>
      <x v="6"/>
      <x v="6465"/>
      <x v="531"/>
      <x v="3"/>
      <x v="4"/>
    </i>
    <i r="1">
      <x v="414"/>
      <x v="4769"/>
      <x v="5143"/>
      <x v="56"/>
      <x/>
      <x v="1"/>
      <x v="4"/>
      <x v="5"/>
      <x v="6"/>
      <x v="6468"/>
      <x v="1529"/>
      <x v="3"/>
      <x v="4"/>
    </i>
    <i r="1">
      <x v="416"/>
      <x v="4771"/>
      <x v="5145"/>
      <x v="66"/>
      <x/>
      <x v="1"/>
      <x v="4"/>
      <x v="5"/>
      <x v="6"/>
      <x v="6471"/>
      <x v="632"/>
      <x v="3"/>
      <x v="4"/>
    </i>
    <i r="1">
      <x v="417"/>
      <x v="4772"/>
      <x v="5146"/>
      <x v="58"/>
      <x/>
      <x v="1"/>
      <x v="4"/>
      <x v="5"/>
      <x v="6"/>
      <x v="6475"/>
      <x v="537"/>
      <x v="3"/>
      <x v="4"/>
    </i>
    <i r="1">
      <x v="418"/>
      <x v="4773"/>
      <x v="5147"/>
      <x v="66"/>
      <x/>
      <x v="1"/>
      <x v="4"/>
      <x v="5"/>
      <x v="6"/>
      <x v="6478"/>
      <x v="78"/>
      <x v="3"/>
      <x v="4"/>
    </i>
    <i r="1">
      <x v="419"/>
      <x v="4774"/>
      <x v="5148"/>
      <x v="66"/>
      <x/>
      <x v="1"/>
      <x v="4"/>
      <x v="5"/>
      <x v="6"/>
      <x v="6479"/>
      <x v="3404"/>
      <x v="3"/>
      <x v="4"/>
    </i>
    <i r="1">
      <x v="421"/>
      <x v="4779"/>
      <x v="5153"/>
      <x v="66"/>
      <x/>
      <x v="1"/>
      <x v="4"/>
      <x v="5"/>
      <x v="6"/>
      <x v="6483"/>
      <x v="4561"/>
      <x v="3"/>
      <x v="4"/>
    </i>
    <i r="1">
      <x v="422"/>
      <x v="4780"/>
      <x v="5154"/>
      <x v="2"/>
      <x/>
      <x v="1"/>
      <x v="4"/>
      <x v="5"/>
      <x v="6"/>
      <x v="6485"/>
      <x v="452"/>
      <x v="3"/>
      <x v="4"/>
    </i>
    <i r="1">
      <x v="423"/>
      <x v="4781"/>
      <x v="5155"/>
      <x v="68"/>
      <x/>
      <x v="1"/>
      <x v="4"/>
      <x v="5"/>
      <x v="6"/>
      <x v="6487"/>
      <x v="91"/>
      <x v="3"/>
      <x v="4"/>
    </i>
    <i r="1">
      <x v="424"/>
      <x v="4782"/>
      <x v="5156"/>
      <x v="2"/>
      <x/>
      <x v="1"/>
      <x v="4"/>
      <x v="5"/>
      <x v="6"/>
      <x v="6490"/>
      <x v="1163"/>
      <x v="3"/>
      <x v="4"/>
    </i>
    <i r="1">
      <x v="425"/>
      <x v="4783"/>
      <x v="5157"/>
      <x v="2"/>
      <x/>
      <x v="1"/>
      <x v="4"/>
      <x v="5"/>
      <x v="6"/>
      <x v="6491"/>
      <x v="1830"/>
      <x v="3"/>
      <x v="4"/>
    </i>
    <i r="1">
      <x v="426"/>
      <x v="4785"/>
      <x v="5159"/>
      <x v="64"/>
      <x/>
      <x v="1"/>
      <x v="4"/>
      <x v="5"/>
      <x v="6"/>
      <x v="6493"/>
      <x v="2307"/>
      <x v="3"/>
      <x v="4"/>
    </i>
    <i r="1">
      <x v="427"/>
      <x v="4786"/>
      <x v="5160"/>
      <x v="70"/>
      <x/>
      <x v="1"/>
      <x v="5"/>
      <x v="3"/>
      <x v="6"/>
      <x v="6494"/>
      <x v="1501"/>
      <x v="3"/>
      <x v="4"/>
    </i>
    <i r="1">
      <x v="428"/>
      <x v="4787"/>
      <x v="5161"/>
      <x v="63"/>
      <x/>
      <x v="1"/>
      <x v="4"/>
      <x v="5"/>
      <x v="6"/>
      <x v="6497"/>
      <x v="1951"/>
      <x v="3"/>
      <x v="4"/>
    </i>
    <i r="1">
      <x v="432"/>
      <x v="4794"/>
      <x v="5168"/>
      <x v="57"/>
      <x/>
      <x v="1"/>
      <x v="5"/>
      <x v="3"/>
      <x v="6"/>
      <x v="6503"/>
      <x v="2695"/>
      <x v="3"/>
      <x v="4"/>
    </i>
    <i r="1">
      <x v="433"/>
      <x v="4796"/>
      <x v="5170"/>
      <x v="67"/>
      <x/>
      <x v="1"/>
      <x v="5"/>
      <x v="3"/>
      <x v="6"/>
      <x v="6504"/>
      <x v="4528"/>
      <x v="3"/>
      <x v="4"/>
    </i>
    <i r="1">
      <x v="434"/>
      <x v="4797"/>
      <x v="5171"/>
      <x v="2"/>
      <x/>
      <x v="1"/>
      <x v="4"/>
      <x v="5"/>
      <x v="6"/>
      <x v="6505"/>
      <x v="1834"/>
      <x v="3"/>
      <x v="4"/>
    </i>
    <i r="1">
      <x v="436"/>
      <x v="4799"/>
      <x v="5173"/>
      <x v="2"/>
      <x/>
      <x v="1"/>
      <x v="4"/>
      <x v="5"/>
      <x v="6"/>
      <x v="6507"/>
      <x v="4695"/>
      <x v="3"/>
      <x v="4"/>
    </i>
    <i r="1">
      <x v="437"/>
      <x v="4801"/>
      <x v="635"/>
      <x v="35"/>
      <x v="1"/>
      <x v="1"/>
      <x v="6"/>
      <x v="2"/>
      <x v="5"/>
      <x v="6509"/>
      <x v="1966"/>
      <x v="3"/>
      <x v="1"/>
    </i>
    <i r="1">
      <x v="439"/>
      <x v="4805"/>
      <x v="5179"/>
      <x v="66"/>
      <x/>
      <x v="1"/>
      <x v="6"/>
      <x v="2"/>
      <x v="8"/>
      <x v="6511"/>
      <x v="3638"/>
      <x v="3"/>
      <x v="4"/>
    </i>
    <i r="1">
      <x v="440"/>
      <x v="4809"/>
      <x v="5183"/>
      <x v="2"/>
      <x/>
      <x v="1"/>
      <x v="4"/>
      <x v="5"/>
      <x v="6"/>
      <x v="6512"/>
      <x v="3573"/>
      <x v="3"/>
      <x v="4"/>
    </i>
    <i r="1">
      <x v="442"/>
      <x v="4814"/>
      <x v="5188"/>
      <x v="70"/>
      <x/>
      <x v="1"/>
      <x v="6"/>
      <x v="2"/>
      <x v="8"/>
      <x v="6514"/>
      <x v="2507"/>
      <x v="3"/>
      <x v="4"/>
    </i>
    <i r="1">
      <x v="444"/>
      <x v="4816"/>
      <x v="5190"/>
      <x v="22"/>
      <x/>
      <x v="1"/>
      <x v="6"/>
      <x v="2"/>
      <x v="8"/>
      <x v="6516"/>
      <x v="4164"/>
      <x v="3"/>
      <x v="2"/>
    </i>
    <i r="1">
      <x v="445"/>
      <x v="4818"/>
      <x v="5192"/>
      <x v="2"/>
      <x/>
      <x v="1"/>
      <x v="4"/>
      <x v="5"/>
      <x v="6"/>
      <x v="6518"/>
      <x v="266"/>
      <x v="3"/>
      <x v="4"/>
    </i>
    <i r="1">
      <x v="446"/>
      <x v="4819"/>
      <x v="5193"/>
      <x v="2"/>
      <x/>
      <x v="1"/>
      <x v="4"/>
      <x v="5"/>
      <x v="6"/>
      <x v="6519"/>
      <x v="1764"/>
      <x v="3"/>
      <x v="4"/>
    </i>
    <i r="1">
      <x v="447"/>
      <x v="4821"/>
      <x v="5195"/>
      <x v="3"/>
      <x v="1"/>
      <x v="1"/>
      <x v="6"/>
      <x v="2"/>
      <x v="5"/>
      <x v="6520"/>
      <x v="2897"/>
      <x v="3"/>
      <x/>
    </i>
    <i r="1">
      <x v="449"/>
      <x v="4825"/>
      <x v="5199"/>
      <x v="55"/>
      <x/>
      <x v="1"/>
      <x v="4"/>
      <x v="5"/>
      <x v="6"/>
      <x v="6524"/>
      <x v="641"/>
      <x v="3"/>
      <x v="4"/>
    </i>
    <i r="1">
      <x v="452"/>
      <x v="4832"/>
      <x v="5206"/>
      <x v="6"/>
      <x v="1"/>
      <x v="1"/>
      <x v="6"/>
      <x v="2"/>
      <x v="5"/>
      <x v="6527"/>
      <x v="2347"/>
      <x v="3"/>
      <x/>
    </i>
    <i r="1">
      <x v="454"/>
      <x v="4836"/>
      <x v="5210"/>
      <x v="5"/>
      <x v="1"/>
      <x v="1"/>
      <x v="6"/>
      <x v="2"/>
      <x v="5"/>
      <x v="6531"/>
      <x v="6887"/>
      <x v="3"/>
      <x/>
    </i>
    <i r="1">
      <x v="455"/>
      <x v="4838"/>
      <x v="5212"/>
      <x v="56"/>
      <x/>
      <x v="1"/>
      <x v="4"/>
      <x v="5"/>
      <x v="6"/>
      <x v="6532"/>
      <x v="6113"/>
      <x v="3"/>
      <x v="4"/>
    </i>
    <i r="1">
      <x v="456"/>
      <x v="4839"/>
      <x v="5213"/>
      <x v="15"/>
      <x/>
      <x v="1"/>
      <x v="6"/>
      <x v="2"/>
      <x v="8"/>
      <x v="6533"/>
      <x v="2750"/>
      <x v="3"/>
      <x v="2"/>
    </i>
    <i r="1">
      <x v="457"/>
      <x v="4840"/>
      <x v="5214"/>
      <x v="74"/>
      <x/>
      <x v="1"/>
      <x v="4"/>
      <x v="5"/>
      <x v="6"/>
      <x v="6534"/>
      <x v="1064"/>
      <x v="3"/>
      <x v="4"/>
    </i>
    <i r="1">
      <x v="458"/>
      <x v="4841"/>
      <x v="5215"/>
      <x v="83"/>
      <x v="1"/>
      <x v="1"/>
      <x v="6"/>
      <x v="2"/>
      <x v="5"/>
      <x v="6536"/>
      <x v="2265"/>
      <x v="3"/>
      <x v="5"/>
    </i>
    <i r="1">
      <x v="459"/>
      <x v="4846"/>
      <x v="5220"/>
      <x v="5"/>
      <x/>
      <x v="1"/>
      <x v="4"/>
      <x v="5"/>
      <x v="6"/>
      <x v="6539"/>
      <x v="726"/>
      <x v="3"/>
      <x/>
    </i>
    <i r="1">
      <x v="460"/>
      <x v="7178"/>
      <x v="5221"/>
      <x v="5"/>
      <x v="1"/>
      <x v="1"/>
      <x v="2"/>
      <x v="5"/>
      <x v="3"/>
      <x v="6540"/>
      <x v="2762"/>
      <x v="3"/>
      <x/>
    </i>
    <i r="1">
      <x v="461"/>
      <x v="4856"/>
      <x v="5228"/>
      <x v="85"/>
      <x v="1"/>
      <x v="1"/>
      <x v="6"/>
      <x v="2"/>
      <x v="5"/>
      <x v="6544"/>
      <x v="4763"/>
      <x v="3"/>
      <x v="5"/>
    </i>
    <i r="1">
      <x v="462"/>
      <x v="4857"/>
      <x v="5229"/>
      <x v="27"/>
      <x v="1"/>
      <x v="1"/>
      <x v="6"/>
      <x v="2"/>
      <x v="5"/>
      <x v="6546"/>
      <x v="55"/>
      <x v="3"/>
      <x v="2"/>
    </i>
    <i r="1">
      <x v="463"/>
      <x v="4860"/>
      <x v="5232"/>
      <x v="30"/>
      <x v="1"/>
      <x v="1"/>
      <x v="6"/>
      <x v="2"/>
      <x v="5"/>
      <x v="6547"/>
      <x v="423"/>
      <x v="3"/>
      <x v="2"/>
    </i>
    <i r="1">
      <x v="464"/>
      <x v="4861"/>
      <x v="4492"/>
      <x v="5"/>
      <x v="1"/>
      <x v="1"/>
      <x v="6"/>
      <x v="2"/>
      <x v="5"/>
      <x v="6549"/>
      <x v="389"/>
      <x v="3"/>
      <x/>
    </i>
    <i r="1">
      <x v="465"/>
      <x v="4867"/>
      <x v="5238"/>
      <x v="87"/>
      <x v="1"/>
      <x v="1"/>
      <x v="6"/>
      <x v="2"/>
      <x v="5"/>
      <x v="6551"/>
      <x v="1887"/>
      <x v="3"/>
      <x v="5"/>
    </i>
    <i r="1">
      <x v="466"/>
      <x v="6944"/>
      <x v="5250"/>
      <x v="5"/>
      <x v="1"/>
      <x v="1"/>
      <x v="2"/>
      <x v="5"/>
      <x v="3"/>
      <x v="6553"/>
      <x v="715"/>
      <x v="3"/>
      <x/>
    </i>
    <i r="1">
      <x v="467"/>
      <x v="4882"/>
      <x v="5253"/>
      <x v="5"/>
      <x v="1"/>
      <x v="1"/>
      <x v="6"/>
      <x v="2"/>
      <x v="5"/>
      <x v="6556"/>
      <x v="2691"/>
      <x v="3"/>
      <x/>
    </i>
    <i r="1">
      <x v="468"/>
      <x v="4884"/>
      <x v="5255"/>
      <x v="51"/>
      <x v="1"/>
      <x v="1"/>
      <x v="6"/>
      <x v="2"/>
      <x v="5"/>
      <x v="6558"/>
      <x v="4868"/>
      <x v="3"/>
      <x v="1"/>
    </i>
    <i r="1">
      <x v="469"/>
      <x v="6945"/>
      <x v="5258"/>
      <x v="5"/>
      <x v="1"/>
      <x v="1"/>
      <x v="2"/>
      <x v="5"/>
      <x v="3"/>
      <x v="6559"/>
      <x v="1943"/>
      <x v="3"/>
      <x/>
    </i>
    <i r="1">
      <x v="470"/>
      <x v="6946"/>
      <x v="5261"/>
      <x v="5"/>
      <x v="1"/>
      <x v="1"/>
      <x v="2"/>
      <x v="5"/>
      <x v="3"/>
      <x v="6560"/>
      <x v="2792"/>
      <x v="3"/>
      <x/>
    </i>
    <i r="1">
      <x v="471"/>
      <x v="6947"/>
      <x v="5262"/>
      <x v="5"/>
      <x v="1"/>
      <x v="1"/>
      <x v="2"/>
      <x v="5"/>
      <x v="3"/>
      <x v="6562"/>
      <x v="168"/>
      <x v="3"/>
      <x/>
    </i>
    <i r="1">
      <x v="472"/>
      <x v="4893"/>
      <x v="5263"/>
      <x v="58"/>
      <x/>
      <x v="1"/>
      <x v="6"/>
      <x v="2"/>
      <x v="8"/>
      <x v="6563"/>
      <x v="3784"/>
      <x v="3"/>
      <x v="4"/>
    </i>
    <i r="1">
      <x v="473"/>
      <x v="4899"/>
      <x v="5269"/>
      <x v="5"/>
      <x v="1"/>
      <x v="1"/>
      <x v="6"/>
      <x v="2"/>
      <x v="5"/>
      <x v="6567"/>
      <x v="5562"/>
      <x v="3"/>
      <x/>
    </i>
    <i r="1">
      <x v="474"/>
      <x v="4902"/>
      <x v="5272"/>
      <x v="68"/>
      <x v="1"/>
      <x v="1"/>
      <x v="6"/>
      <x v="2"/>
      <x v="5"/>
      <x v="6570"/>
      <x v="850"/>
      <x v="3"/>
      <x v="4"/>
    </i>
    <i r="1">
      <x v="475"/>
      <x v="4904"/>
      <x v="5274"/>
      <x v="18"/>
      <x v="1"/>
      <x v="1"/>
      <x v="6"/>
      <x v="2"/>
      <x v="5"/>
      <x v="6571"/>
      <x v="3550"/>
      <x v="3"/>
      <x v="2"/>
    </i>
    <i r="1">
      <x v="476"/>
      <x v="4911"/>
      <x v="3811"/>
      <x v="83"/>
      <x v="1"/>
      <x v="1"/>
      <x v="6"/>
      <x v="2"/>
      <x v="5"/>
      <x v="6576"/>
      <x v="65"/>
      <x v="3"/>
      <x v="5"/>
    </i>
    <i r="1">
      <x v="477"/>
      <x v="4919"/>
      <x v="5288"/>
      <x v="77"/>
      <x v="1"/>
      <x v="1"/>
      <x v="6"/>
      <x v="2"/>
      <x v="5"/>
      <x v="6590"/>
      <x v="537"/>
      <x v="3"/>
      <x v="5"/>
    </i>
    <i r="1">
      <x v="478"/>
      <x v="4925"/>
      <x v="3928"/>
      <x v="57"/>
      <x/>
      <x v="1"/>
      <x v="6"/>
      <x v="2"/>
      <x v="8"/>
      <x v="6594"/>
      <x v="7860"/>
      <x v="3"/>
      <x v="4"/>
    </i>
    <i r="1">
      <x v="479"/>
      <x v="7296"/>
      <x v="7355"/>
      <x v="85"/>
      <x v="1"/>
      <x v="1"/>
      <x v="2"/>
      <x v="5"/>
      <x v="3"/>
      <x v="6598"/>
      <x v="216"/>
      <x v="3"/>
      <x v="5"/>
    </i>
    <i r="1">
      <x v="480"/>
      <x v="4933"/>
      <x v="5300"/>
      <x v="42"/>
      <x/>
      <x v="1"/>
      <x v="2"/>
      <x v="5"/>
      <x v="9"/>
      <x v="5544"/>
      <x v="6853"/>
      <x v="3"/>
      <x v="1"/>
    </i>
    <i r="1">
      <x v="488"/>
      <x v="5666"/>
      <x v="5331"/>
      <x v="3"/>
      <x v="1"/>
      <x v="1"/>
      <x v="2"/>
      <x v="5"/>
      <x v="3"/>
      <x v="6601"/>
      <x v="1248"/>
      <x v="3"/>
      <x/>
    </i>
    <i r="1">
      <x v="489"/>
      <x v="6287"/>
      <x v="5335"/>
      <x v="3"/>
      <x v="1"/>
      <x v="1"/>
      <x v="2"/>
      <x v="5"/>
      <x v="3"/>
      <x v="6606"/>
      <x v="1102"/>
      <x v="3"/>
      <x/>
    </i>
    <i r="1">
      <x v="490"/>
      <x v="4982"/>
      <x v="5342"/>
      <x v="81"/>
      <x v="1"/>
      <x v="1"/>
      <x v="6"/>
      <x v="2"/>
      <x v="5"/>
      <x v="6610"/>
      <x v="941"/>
      <x v="3"/>
      <x v="5"/>
    </i>
    <i r="1">
      <x v="491"/>
      <x v="4999"/>
      <x v="5358"/>
      <x v="5"/>
      <x v="1"/>
      <x v="1"/>
      <x v="6"/>
      <x v="2"/>
      <x v="5"/>
      <x v="6623"/>
      <x v="5905"/>
      <x v="3"/>
      <x/>
    </i>
    <i r="1">
      <x v="498"/>
      <x v="5015"/>
      <x v="5374"/>
      <x v="92"/>
      <x/>
      <x v="1"/>
      <x v="2"/>
      <x v="5"/>
      <x v="9"/>
      <x v="5547"/>
      <x v="7776"/>
      <x v="3"/>
      <x v="5"/>
    </i>
    <i r="1">
      <x v="500"/>
      <x v="5017"/>
      <x v="5376"/>
      <x/>
      <x/>
      <x v="1"/>
      <x v="4"/>
      <x v="5"/>
      <x v="6"/>
      <x v="5553"/>
      <x v="893"/>
      <x v="3"/>
      <x/>
    </i>
    <i r="1">
      <x v="502"/>
      <x v="5019"/>
      <x v="5378"/>
      <x v="85"/>
      <x/>
      <x v="1"/>
      <x v="4"/>
      <x v="5"/>
      <x v="6"/>
      <x v="5585"/>
      <x v="7783"/>
      <x v="3"/>
      <x v="5"/>
    </i>
    <i r="1">
      <x v="506"/>
      <x v="5026"/>
      <x v="1191"/>
      <x v="77"/>
      <x/>
      <x v="1"/>
      <x v="4"/>
      <x v="5"/>
      <x v="6"/>
      <x v="5711"/>
      <x v="505"/>
      <x v="3"/>
      <x v="5"/>
    </i>
    <i r="1">
      <x v="509"/>
      <x v="5041"/>
      <x v="5394"/>
      <x v="21"/>
      <x/>
      <x v="1"/>
      <x v="2"/>
      <x v="5"/>
      <x v="9"/>
      <x v="5924"/>
      <x v="2896"/>
      <x v="3"/>
      <x v="2"/>
    </i>
    <i r="1">
      <x v="510"/>
      <x v="5042"/>
      <x v="5395"/>
      <x v="76"/>
      <x/>
      <x v="1"/>
      <x v="2"/>
      <x v="5"/>
      <x v="9"/>
      <x v="5937"/>
      <x v="7831"/>
      <x v="3"/>
      <x v="5"/>
    </i>
    <i r="1">
      <x v="511"/>
      <x v="5043"/>
      <x v="5396"/>
      <x v="76"/>
      <x/>
      <x v="1"/>
      <x v="2"/>
      <x v="5"/>
      <x v="9"/>
      <x v="5960"/>
      <x v="7831"/>
      <x v="3"/>
      <x v="5"/>
    </i>
    <i r="1">
      <x v="512"/>
      <x v="5047"/>
      <x v="5398"/>
      <x v="39"/>
      <x/>
      <x v="1"/>
      <x v="2"/>
      <x v="5"/>
      <x v="9"/>
      <x v="6079"/>
      <x v="1621"/>
      <x v="3"/>
      <x v="1"/>
    </i>
    <i r="1">
      <x v="516"/>
      <x v="6275"/>
      <x v="1159"/>
      <x v="5"/>
      <x v="1"/>
      <x v="1"/>
      <x v="2"/>
      <x v="5"/>
      <x v="3"/>
      <x v="6296"/>
      <x v="1102"/>
      <x v="3"/>
      <x/>
    </i>
    <i r="1">
      <x v="523"/>
      <x v="5078"/>
      <x v="5417"/>
      <x v="81"/>
      <x/>
      <x v="1"/>
      <x v="4"/>
      <x v="5"/>
      <x v="6"/>
      <x v="6492"/>
      <x v="2307"/>
      <x v="3"/>
      <x v="5"/>
    </i>
    <i r="1">
      <x v="524"/>
      <x v="5080"/>
      <x v="5418"/>
      <x v="79"/>
      <x/>
      <x v="1"/>
      <x v="5"/>
      <x v="3"/>
      <x v="6"/>
      <x v="6508"/>
      <x v="816"/>
      <x v="3"/>
      <x v="5"/>
    </i>
    <i r="1">
      <x v="527"/>
      <x v="5085"/>
      <x v="5422"/>
      <x v="85"/>
      <x/>
      <x v="1"/>
      <x v="5"/>
      <x v="3"/>
      <x v="6"/>
      <x v="6530"/>
      <x v="102"/>
      <x v="3"/>
      <x v="5"/>
    </i>
    <i r="1">
      <x v="534"/>
      <x v="5092"/>
      <x v="5429"/>
      <x v="82"/>
      <x/>
      <x v="1"/>
      <x v="4"/>
      <x v="5"/>
      <x v="6"/>
      <x v="6565"/>
      <x v="1035"/>
      <x v="3"/>
      <x v="5"/>
    </i>
    <i r="1">
      <x v="542"/>
      <x v="5102"/>
      <x v="5438"/>
      <x v="79"/>
      <x/>
      <x v="1"/>
      <x v="4"/>
      <x v="5"/>
      <x v="6"/>
      <x v="6613"/>
      <x v="132"/>
      <x v="3"/>
      <x v="5"/>
    </i>
    <i r="1">
      <x v="544"/>
      <x v="5107"/>
      <x v="5441"/>
      <x v="47"/>
      <x/>
      <x v="1"/>
      <x v="6"/>
      <x v="2"/>
      <x v="8"/>
      <x v="6628"/>
      <x v="7861"/>
      <x v="3"/>
      <x v="1"/>
    </i>
    <i r="1">
      <x v="546"/>
      <x v="5113"/>
      <x v="5446"/>
      <x v="5"/>
      <x/>
      <x v="1"/>
      <x v="6"/>
      <x v="2"/>
      <x v="8"/>
      <x v="6631"/>
      <x v="7862"/>
      <x v="3"/>
      <x/>
    </i>
    <i r="1">
      <x v="547"/>
      <x v="7297"/>
      <x v="7356"/>
      <x v="83"/>
      <x v="1"/>
      <x v="1"/>
      <x v="2"/>
      <x v="5"/>
      <x v="3"/>
      <x v="6636"/>
      <x v="3940"/>
      <x v="3"/>
      <x v="5"/>
    </i>
    <i r="1">
      <x v="548"/>
      <x v="5118"/>
      <x v="5451"/>
      <x v="5"/>
      <x v="1"/>
      <x v="1"/>
      <x v="9"/>
      <x v="4"/>
      <x v="4"/>
      <x v="6641"/>
      <x v="2378"/>
      <x v="3"/>
      <x/>
    </i>
    <i r="1">
      <x v="549"/>
      <x v="5127"/>
      <x v="5459"/>
      <x v="37"/>
      <x v="1"/>
      <x v="1"/>
      <x v="9"/>
      <x v="4"/>
      <x v="4"/>
      <x v="6647"/>
      <x v="1353"/>
      <x v="3"/>
      <x v="1"/>
    </i>
    <i r="1">
      <x v="550"/>
      <x v="5142"/>
      <x v="5474"/>
      <x v="62"/>
      <x v="1"/>
      <x v="1"/>
      <x v="6"/>
      <x v="2"/>
      <x v="5"/>
      <x v="6651"/>
      <x v="973"/>
      <x v="3"/>
      <x v="4"/>
    </i>
    <i r="1">
      <x v="551"/>
      <x v="5144"/>
      <x v="5476"/>
      <x v="5"/>
      <x v="1"/>
      <x v="1"/>
      <x v="6"/>
      <x v="2"/>
      <x v="5"/>
      <x v="6653"/>
      <x v="103"/>
      <x v="3"/>
      <x/>
    </i>
    <i r="1">
      <x v="552"/>
      <x v="7611"/>
      <x v="7611"/>
      <x v="44"/>
      <x v="1"/>
      <x v="1"/>
      <x v="2"/>
      <x v="5"/>
      <x v="3"/>
      <x v="6654"/>
      <x v="7979"/>
      <x v="3"/>
      <x v="1"/>
    </i>
    <i r="1">
      <x v="553"/>
      <x v="5146"/>
      <x v="5478"/>
      <x v="25"/>
      <x/>
      <x v="1"/>
      <x v="10"/>
      <x v="4"/>
      <x v="7"/>
      <x v="6655"/>
      <x v="1595"/>
      <x v="3"/>
      <x v="2"/>
    </i>
    <i r="1">
      <x v="554"/>
      <x v="5147"/>
      <x v="1030"/>
      <x v="52"/>
      <x/>
      <x v="1"/>
      <x v="6"/>
      <x v="2"/>
      <x v="8"/>
      <x v="6656"/>
      <x v="7863"/>
      <x v="3"/>
      <x v="2"/>
    </i>
    <i r="1">
      <x v="555"/>
      <x v="5149"/>
      <x v="5480"/>
      <x v="21"/>
      <x/>
      <x v="1"/>
      <x v="6"/>
      <x v="2"/>
      <x v="8"/>
      <x v="6657"/>
      <x v="2100"/>
      <x v="3"/>
      <x v="2"/>
    </i>
    <i r="1">
      <x v="556"/>
      <x v="5156"/>
      <x v="5486"/>
      <x v="24"/>
      <x/>
      <x v="1"/>
      <x v="6"/>
      <x v="2"/>
      <x v="8"/>
      <x v="6659"/>
      <x v="6015"/>
      <x v="3"/>
      <x v="2"/>
    </i>
    <i r="1">
      <x v="557"/>
      <x v="5157"/>
      <x v="5487"/>
      <x v="21"/>
      <x v="1"/>
      <x v="1"/>
      <x v="6"/>
      <x v="2"/>
      <x v="5"/>
      <x v="6660"/>
      <x v="654"/>
      <x v="3"/>
      <x v="2"/>
    </i>
    <i r="1">
      <x v="558"/>
      <x v="5164"/>
      <x v="5493"/>
      <x v="16"/>
      <x/>
      <x v="1"/>
      <x v="6"/>
      <x v="2"/>
      <x v="8"/>
      <x v="6676"/>
      <x v="7865"/>
      <x v="3"/>
      <x v="2"/>
    </i>
    <i r="1">
      <x v="559"/>
      <x v="5165"/>
      <x v="112"/>
      <x v="62"/>
      <x/>
      <x v="1"/>
      <x v="6"/>
      <x v="2"/>
      <x v="8"/>
      <x v="6677"/>
      <x v="7865"/>
      <x v="3"/>
      <x v="4"/>
    </i>
    <i r="1">
      <x v="560"/>
      <x v="5168"/>
      <x v="5495"/>
      <x v="5"/>
      <x/>
      <x v="1"/>
      <x v="8"/>
      <x v="5"/>
      <x v="4"/>
      <x v="6679"/>
      <x v="902"/>
      <x v="3"/>
      <x/>
    </i>
    <i r="1">
      <x v="561"/>
      <x v="5170"/>
      <x v="5497"/>
      <x v="5"/>
      <x v="1"/>
      <x v="1"/>
      <x v="6"/>
      <x v="2"/>
      <x v="5"/>
      <x v="6681"/>
      <x v="514"/>
      <x v="3"/>
      <x/>
    </i>
    <i r="1">
      <x v="562"/>
      <x v="5171"/>
      <x v="5498"/>
      <x v="55"/>
      <x/>
      <x v="1"/>
      <x v="6"/>
      <x v="2"/>
      <x v="8"/>
      <x v="6682"/>
      <x v="5966"/>
      <x v="3"/>
      <x v="4"/>
    </i>
    <i r="1">
      <x v="563"/>
      <x v="6611"/>
      <x v="1525"/>
      <x v="3"/>
      <x v="1"/>
      <x v="1"/>
      <x v="2"/>
      <x v="5"/>
      <x v="3"/>
      <x v="6692"/>
      <x v="2516"/>
      <x v="3"/>
      <x/>
    </i>
    <i r="1">
      <x v="564"/>
      <x v="5178"/>
      <x v="5504"/>
      <x v="47"/>
      <x/>
      <x v="1"/>
      <x v="6"/>
      <x v="2"/>
      <x v="8"/>
      <x v="6694"/>
      <x v="4638"/>
      <x v="3"/>
      <x v="1"/>
    </i>
    <i r="1">
      <x v="565"/>
      <x v="5182"/>
      <x v="5508"/>
      <x v="3"/>
      <x v="1"/>
      <x v="1"/>
      <x v="6"/>
      <x v="2"/>
      <x v="5"/>
      <x v="6696"/>
      <x v="854"/>
      <x v="3"/>
      <x/>
    </i>
    <i r="1">
      <x v="566"/>
      <x v="5184"/>
      <x v="5510"/>
      <x v="83"/>
      <x v="1"/>
      <x v="1"/>
      <x v="6"/>
      <x v="2"/>
      <x v="5"/>
      <x v="6699"/>
      <x v="1755"/>
      <x v="3"/>
      <x v="5"/>
    </i>
    <i r="1">
      <x v="567"/>
      <x v="5185"/>
      <x v="5511"/>
      <x v="2"/>
      <x/>
      <x v="1"/>
      <x v="6"/>
      <x v="2"/>
      <x v="8"/>
      <x v="6700"/>
      <x v="7167"/>
      <x v="3"/>
      <x v="4"/>
    </i>
    <i r="1">
      <x v="569"/>
      <x v="5188"/>
      <x v="5513"/>
      <x v="11"/>
      <x/>
      <x v="1"/>
      <x v="5"/>
      <x v="3"/>
      <x v="6"/>
      <x v="5512"/>
      <x v="579"/>
      <x v="3"/>
      <x v="2"/>
    </i>
    <i r="1">
      <x v="571"/>
      <x v="5193"/>
      <x v="5517"/>
      <x v="53"/>
      <x/>
      <x v="1"/>
      <x v="4"/>
      <x v="5"/>
      <x v="6"/>
      <x v="5536"/>
      <x v="2185"/>
      <x v="3"/>
      <x v="4"/>
    </i>
    <i r="1">
      <x v="572"/>
      <x v="5194"/>
      <x v="5518"/>
      <x v="53"/>
      <x/>
      <x v="1"/>
      <x v="4"/>
      <x v="5"/>
      <x v="6"/>
      <x v="5537"/>
      <x v="1440"/>
      <x v="3"/>
      <x v="4"/>
    </i>
    <i r="1">
      <x v="573"/>
      <x v="5195"/>
      <x v="5519"/>
      <x v="53"/>
      <x/>
      <x v="1"/>
      <x v="4"/>
      <x v="5"/>
      <x v="6"/>
      <x v="5538"/>
      <x v="1958"/>
      <x v="3"/>
      <x v="4"/>
    </i>
    <i r="1">
      <x v="574"/>
      <x v="5196"/>
      <x v="5520"/>
      <x v="53"/>
      <x/>
      <x v="1"/>
      <x v="4"/>
      <x v="5"/>
      <x v="6"/>
      <x v="5539"/>
      <x v="2477"/>
      <x v="3"/>
      <x v="4"/>
    </i>
    <i r="1">
      <x v="575"/>
      <x v="5199"/>
      <x v="5521"/>
      <x v="71"/>
      <x/>
      <x v="1"/>
      <x v="4"/>
      <x v="5"/>
      <x v="6"/>
      <x v="5581"/>
      <x v="7782"/>
      <x v="3"/>
      <x v="4"/>
    </i>
    <i r="1">
      <x v="577"/>
      <x v="5202"/>
      <x v="191"/>
      <x v="3"/>
      <x v="1"/>
      <x v="1"/>
      <x v="6"/>
      <x v="2"/>
      <x v="5"/>
      <x v="5588"/>
      <x v="2853"/>
      <x v="3"/>
      <x/>
    </i>
    <i r="1">
      <x v="578"/>
      <x v="5203"/>
      <x v="5522"/>
      <x v="53"/>
      <x/>
      <x v="1"/>
      <x v="4"/>
      <x v="5"/>
      <x v="6"/>
      <x v="5597"/>
      <x v="3519"/>
      <x v="3"/>
      <x v="4"/>
    </i>
    <i r="1">
      <x v="579"/>
      <x v="7543"/>
      <x v="5523"/>
      <x v="5"/>
      <x v="1"/>
      <x/>
      <x v="2"/>
      <x v="5"/>
      <x v="3"/>
      <x v="5598"/>
      <x v="1714"/>
      <x v="3"/>
      <x/>
    </i>
    <i r="1">
      <x v="581"/>
      <x v="5206"/>
      <x v="5525"/>
      <x v="34"/>
      <x/>
      <x v="1"/>
      <x v="4"/>
      <x v="5"/>
      <x v="6"/>
      <x v="5605"/>
      <x v="866"/>
      <x v="3"/>
      <x v="2"/>
    </i>
    <i r="1">
      <x v="582"/>
      <x v="5207"/>
      <x v="1964"/>
      <x v="37"/>
      <x/>
      <x v="1"/>
      <x v="4"/>
      <x v="5"/>
      <x v="6"/>
      <x v="5614"/>
      <x v="529"/>
      <x v="3"/>
      <x v="1"/>
    </i>
    <i r="1">
      <x v="583"/>
      <x v="5208"/>
      <x v="5526"/>
      <x v="53"/>
      <x/>
      <x v="1"/>
      <x v="4"/>
      <x v="5"/>
      <x v="6"/>
      <x v="5617"/>
      <x v="1187"/>
      <x v="3"/>
      <x v="4"/>
    </i>
    <i r="1">
      <x v="585"/>
      <x v="5210"/>
      <x v="5528"/>
      <x v="63"/>
      <x/>
      <x v="1"/>
      <x v="4"/>
      <x v="5"/>
      <x v="6"/>
      <x v="5620"/>
      <x v="7792"/>
      <x v="3"/>
      <x v="4"/>
    </i>
    <i r="1">
      <x v="586"/>
      <x v="5211"/>
      <x v="5530"/>
      <x v="72"/>
      <x/>
      <x v="1"/>
      <x v="4"/>
      <x v="5"/>
      <x v="6"/>
      <x v="5630"/>
      <x v="699"/>
      <x v="3"/>
      <x v="4"/>
    </i>
    <i r="1">
      <x v="587"/>
      <x v="5212"/>
      <x v="17"/>
      <x v="46"/>
      <x/>
      <x v="1"/>
      <x v="4"/>
      <x v="5"/>
      <x v="6"/>
      <x v="5631"/>
      <x v="286"/>
      <x v="3"/>
      <x v="1"/>
    </i>
    <i r="1">
      <x v="588"/>
      <x v="5213"/>
      <x v="5531"/>
      <x v="56"/>
      <x/>
      <x v="1"/>
      <x v="4"/>
      <x v="5"/>
      <x v="6"/>
      <x v="5635"/>
      <x v="750"/>
      <x v="3"/>
      <x v="4"/>
    </i>
    <i r="1">
      <x v="589"/>
      <x v="5214"/>
      <x v="1093"/>
      <x v="18"/>
      <x/>
      <x v="1"/>
      <x v="5"/>
      <x v="3"/>
      <x v="6"/>
      <x v="5638"/>
      <x v="3825"/>
      <x v="3"/>
      <x v="2"/>
    </i>
    <i r="1">
      <x v="590"/>
      <x v="5216"/>
      <x v="5533"/>
      <x v="13"/>
      <x/>
      <x v="1"/>
      <x v="4"/>
      <x v="5"/>
      <x v="6"/>
      <x v="5639"/>
      <x v="3824"/>
      <x v="3"/>
      <x v="2"/>
    </i>
    <i r="1">
      <x v="592"/>
      <x v="5219"/>
      <x v="5535"/>
      <x v="56"/>
      <x/>
      <x v="1"/>
      <x v="4"/>
      <x v="5"/>
      <x v="6"/>
      <x v="5655"/>
      <x v="7132"/>
      <x v="3"/>
      <x v="4"/>
    </i>
    <i r="1">
      <x v="593"/>
      <x v="5220"/>
      <x v="5536"/>
      <x v="56"/>
      <x/>
      <x v="1"/>
      <x v="4"/>
      <x v="5"/>
      <x v="6"/>
      <x v="5657"/>
      <x v="4495"/>
      <x v="3"/>
      <x v="4"/>
    </i>
    <i r="1">
      <x v="594"/>
      <x v="5221"/>
      <x v="5537"/>
      <x v="56"/>
      <x/>
      <x v="1"/>
      <x v="5"/>
      <x v="3"/>
      <x v="6"/>
      <x v="5666"/>
      <x v="7318"/>
      <x v="3"/>
      <x v="4"/>
    </i>
    <i r="1">
      <x v="598"/>
      <x v="5226"/>
      <x v="5542"/>
      <x v="64"/>
      <x/>
      <x v="1"/>
      <x v="4"/>
      <x v="5"/>
      <x v="6"/>
      <x v="5688"/>
      <x v="7792"/>
      <x v="3"/>
      <x v="4"/>
    </i>
    <i r="1">
      <x v="599"/>
      <x v="5558"/>
      <x v="5543"/>
      <x v="63"/>
      <x/>
      <x v="1"/>
      <x v="4"/>
      <x v="5"/>
      <x v="6"/>
      <x v="5692"/>
      <x v="1417"/>
      <x v="3"/>
      <x v="4"/>
    </i>
    <i r="1">
      <x v="600"/>
      <x v="5560"/>
      <x v="5544"/>
      <x v="71"/>
      <x/>
      <x v="1"/>
      <x v="4"/>
      <x v="5"/>
      <x v="6"/>
      <x v="5701"/>
      <x v="2660"/>
      <x v="3"/>
      <x v="4"/>
    </i>
    <i r="1">
      <x v="603"/>
      <x v="5238"/>
      <x v="5552"/>
      <x v="2"/>
      <x/>
      <x v="1"/>
      <x v="5"/>
      <x v="3"/>
      <x v="6"/>
      <x v="5752"/>
      <x v="7792"/>
      <x v="3"/>
      <x v="4"/>
    </i>
    <i r="1">
      <x v="604"/>
      <x v="5239"/>
      <x v="5553"/>
      <x v="56"/>
      <x/>
      <x v="1"/>
      <x v="5"/>
      <x v="3"/>
      <x v="6"/>
      <x v="5754"/>
      <x v="7792"/>
      <x v="3"/>
      <x v="4"/>
    </i>
    <i r="1">
      <x v="605"/>
      <x v="5240"/>
      <x v="5554"/>
      <x v="48"/>
      <x/>
      <x v="1"/>
      <x v="4"/>
      <x v="5"/>
      <x v="6"/>
      <x v="5755"/>
      <x v="6059"/>
      <x v="3"/>
      <x v="1"/>
    </i>
    <i r="1">
      <x v="606"/>
      <x v="5241"/>
      <x v="5555"/>
      <x v="57"/>
      <x/>
      <x v="1"/>
      <x v="5"/>
      <x v="3"/>
      <x v="6"/>
      <x v="5756"/>
      <x v="7792"/>
      <x v="3"/>
      <x v="4"/>
    </i>
    <i r="1">
      <x v="607"/>
      <x v="5242"/>
      <x v="5556"/>
      <x v="25"/>
      <x/>
      <x v="1"/>
      <x v="4"/>
      <x v="5"/>
      <x v="6"/>
      <x v="5767"/>
      <x v="7792"/>
      <x v="3"/>
      <x v="2"/>
    </i>
    <i r="1">
      <x v="608"/>
      <x v="5570"/>
      <x v="5557"/>
      <x v="53"/>
      <x/>
      <x v="1"/>
      <x v="4"/>
      <x v="5"/>
      <x v="6"/>
      <x v="5771"/>
      <x v="3510"/>
      <x v="3"/>
      <x v="4"/>
    </i>
    <i r="1">
      <x v="609"/>
      <x v="5244"/>
      <x v="5558"/>
      <x v="2"/>
      <x/>
      <x v="1"/>
      <x v="4"/>
      <x v="5"/>
      <x v="6"/>
      <x v="5782"/>
      <x v="122"/>
      <x v="3"/>
      <x v="4"/>
    </i>
    <i r="1">
      <x v="611"/>
      <x v="5249"/>
      <x v="5562"/>
      <x v="53"/>
      <x/>
      <x v="1"/>
      <x v="4"/>
      <x v="5"/>
      <x v="6"/>
      <x v="5840"/>
      <x v="3474"/>
      <x v="3"/>
      <x v="4"/>
    </i>
    <i r="1">
      <x v="612"/>
      <x v="5250"/>
      <x v="37"/>
      <x v="49"/>
      <x/>
      <x v="1"/>
      <x v="4"/>
      <x v="5"/>
      <x v="6"/>
      <x v="5845"/>
      <x v="7819"/>
      <x v="3"/>
      <x v="1"/>
    </i>
    <i r="1">
      <x v="613"/>
      <x v="5251"/>
      <x v="5563"/>
      <x v="38"/>
      <x/>
      <x v="1"/>
      <x v="4"/>
      <x v="5"/>
      <x v="6"/>
      <x v="5858"/>
      <x v="284"/>
      <x v="3"/>
      <x v="1"/>
    </i>
    <i r="1">
      <x v="616"/>
      <x v="5272"/>
      <x v="5585"/>
      <x v="44"/>
      <x/>
      <x v="1"/>
      <x v="4"/>
      <x v="5"/>
      <x v="6"/>
      <x v="5922"/>
      <x v="44"/>
      <x v="3"/>
      <x v="1"/>
    </i>
    <i r="1">
      <x v="617"/>
      <x v="5589"/>
      <x v="5587"/>
      <x v="30"/>
      <x/>
      <x v="1"/>
      <x v="4"/>
      <x v="5"/>
      <x v="6"/>
      <x v="5923"/>
      <x v="5949"/>
      <x v="3"/>
      <x v="2"/>
    </i>
    <i r="1">
      <x v="619"/>
      <x v="5276"/>
      <x v="5589"/>
      <x v="56"/>
      <x/>
      <x v="1"/>
      <x v="4"/>
      <x v="5"/>
      <x v="6"/>
      <x v="5928"/>
      <x v="5584"/>
      <x v="3"/>
      <x v="4"/>
    </i>
    <i r="1">
      <x v="626"/>
      <x v="5283"/>
      <x v="5596"/>
      <x v="45"/>
      <x/>
      <x v="1"/>
      <x v="4"/>
      <x v="5"/>
      <x v="6"/>
      <x v="5942"/>
      <x v="361"/>
      <x v="3"/>
      <x v="1"/>
    </i>
    <i r="1">
      <x v="631"/>
      <x v="5595"/>
      <x v="5600"/>
      <x v="52"/>
      <x/>
      <x v="1"/>
      <x v="4"/>
      <x v="5"/>
      <x v="6"/>
      <x v="5966"/>
      <x v="7834"/>
      <x v="3"/>
      <x v="2"/>
    </i>
    <i r="1">
      <x v="632"/>
      <x v="5596"/>
      <x v="5601"/>
      <x v="48"/>
      <x/>
      <x v="1"/>
      <x v="4"/>
      <x v="5"/>
      <x v="6"/>
      <x v="5968"/>
      <x v="110"/>
      <x v="3"/>
      <x v="1"/>
    </i>
    <i r="1">
      <x v="633"/>
      <x v="5291"/>
      <x v="5602"/>
      <x v="20"/>
      <x/>
      <x v="1"/>
      <x v="4"/>
      <x v="5"/>
      <x v="6"/>
      <x v="5973"/>
      <x v="1147"/>
      <x v="3"/>
      <x v="2"/>
    </i>
    <i r="1">
      <x v="634"/>
      <x v="5294"/>
      <x v="239"/>
      <x v="49"/>
      <x/>
      <x v="1"/>
      <x v="4"/>
      <x v="5"/>
      <x v="6"/>
      <x v="5985"/>
      <x v="7836"/>
      <x v="3"/>
      <x v="1"/>
    </i>
    <i r="1">
      <x v="637"/>
      <x v="5297"/>
      <x v="433"/>
      <x v="44"/>
      <x/>
      <x v="1"/>
      <x v="4"/>
      <x v="5"/>
      <x v="6"/>
      <x v="6058"/>
      <x v="2024"/>
      <x v="3"/>
      <x v="1"/>
    </i>
    <i r="1">
      <x v="638"/>
      <x v="5303"/>
      <x v="712"/>
      <x v="5"/>
      <x/>
      <x v="1"/>
      <x v="4"/>
      <x v="5"/>
      <x v="6"/>
      <x v="6089"/>
      <x v="1762"/>
      <x v="3"/>
      <x/>
    </i>
    <i r="1">
      <x v="640"/>
      <x v="5307"/>
      <x v="946"/>
      <x v="64"/>
      <x/>
      <x v="1"/>
      <x v="4"/>
      <x v="5"/>
      <x v="6"/>
      <x v="6095"/>
      <x v="467"/>
      <x v="3"/>
      <x v="4"/>
    </i>
    <i r="1">
      <x v="642"/>
      <x v="5309"/>
      <x v="1238"/>
      <x v="5"/>
      <x/>
      <x v="1"/>
      <x v="4"/>
      <x v="5"/>
      <x v="6"/>
      <x v="6118"/>
      <x v="830"/>
      <x v="3"/>
      <x/>
    </i>
    <i r="1">
      <x v="650"/>
      <x v="5341"/>
      <x v="5625"/>
      <x v="31"/>
      <x/>
      <x v="1"/>
      <x v="4"/>
      <x v="5"/>
      <x v="6"/>
      <x v="6423"/>
      <x v="3899"/>
      <x v="3"/>
      <x v="2"/>
    </i>
    <i r="1">
      <x v="651"/>
      <x v="5344"/>
      <x v="5628"/>
      <x v="16"/>
      <x/>
      <x v="1"/>
      <x v="4"/>
      <x v="5"/>
      <x v="6"/>
      <x v="6453"/>
      <x v="2684"/>
      <x v="3"/>
      <x v="2"/>
    </i>
    <i r="1">
      <x v="658"/>
      <x v="5355"/>
      <x v="5639"/>
      <x v="62"/>
      <x/>
      <x v="1"/>
      <x v="4"/>
      <x v="5"/>
      <x v="6"/>
      <x v="6552"/>
      <x v="2455"/>
      <x v="3"/>
      <x v="4"/>
    </i>
    <i r="1">
      <x v="659"/>
      <x v="5356"/>
      <x v="5640"/>
      <x v="48"/>
      <x/>
      <x v="1"/>
      <x v="4"/>
      <x v="5"/>
      <x v="6"/>
      <x v="6554"/>
      <x v="1958"/>
      <x v="3"/>
      <x v="1"/>
    </i>
    <i r="1">
      <x v="660"/>
      <x v="5357"/>
      <x v="5641"/>
      <x v="66"/>
      <x/>
      <x v="1"/>
      <x v="4"/>
      <x v="5"/>
      <x v="6"/>
      <x v="6566"/>
      <x v="7194"/>
      <x v="3"/>
      <x v="4"/>
    </i>
    <i r="1">
      <x v="661"/>
      <x v="5359"/>
      <x v="5643"/>
      <x v="64"/>
      <x/>
      <x v="1"/>
      <x v="4"/>
      <x v="5"/>
      <x v="6"/>
      <x v="6574"/>
      <x v="1187"/>
      <x v="3"/>
      <x v="4"/>
    </i>
    <i r="1">
      <x v="662"/>
      <x v="5360"/>
      <x v="5644"/>
      <x v="56"/>
      <x/>
      <x v="1"/>
      <x v="5"/>
      <x v="3"/>
      <x v="6"/>
      <x v="6577"/>
      <x v="1575"/>
      <x v="3"/>
      <x v="4"/>
    </i>
    <i r="1">
      <x v="664"/>
      <x v="5363"/>
      <x v="5647"/>
      <x v="54"/>
      <x/>
      <x v="1"/>
      <x v="4"/>
      <x v="5"/>
      <x v="6"/>
      <x v="6579"/>
      <x v="1490"/>
      <x v="3"/>
      <x v="4"/>
    </i>
    <i r="1">
      <x v="665"/>
      <x v="5364"/>
      <x v="5648"/>
      <x v="66"/>
      <x/>
      <x v="1"/>
      <x v="3"/>
      <x v="5"/>
      <x v="6"/>
      <x v="6580"/>
      <x v="934"/>
      <x v="3"/>
      <x v="4"/>
    </i>
    <i r="1">
      <x v="666"/>
      <x v="5365"/>
      <x v="3090"/>
      <x v="56"/>
      <x/>
      <x v="1"/>
      <x v="4"/>
      <x v="5"/>
      <x v="6"/>
      <x v="6582"/>
      <x v="822"/>
      <x v="3"/>
      <x v="4"/>
    </i>
    <i r="1">
      <x v="670"/>
      <x v="5370"/>
      <x v="5653"/>
      <x v="62"/>
      <x/>
      <x v="1"/>
      <x v="3"/>
      <x v="5"/>
      <x v="6"/>
      <x v="6595"/>
      <x v="977"/>
      <x v="3"/>
      <x v="4"/>
    </i>
    <i r="1">
      <x v="671"/>
      <x v="5371"/>
      <x v="5654"/>
      <x v="43"/>
      <x/>
      <x v="1"/>
      <x v="3"/>
      <x v="5"/>
      <x v="6"/>
      <x v="6596"/>
      <x v="977"/>
      <x v="3"/>
      <x v="1"/>
    </i>
    <i r="1">
      <x v="672"/>
      <x v="5372"/>
      <x v="5655"/>
      <x v="69"/>
      <x/>
      <x v="1"/>
      <x v="4"/>
      <x v="5"/>
      <x v="6"/>
      <x v="6597"/>
      <x v="1599"/>
      <x v="3"/>
      <x v="4"/>
    </i>
    <i r="1">
      <x v="673"/>
      <x v="5373"/>
      <x v="5656"/>
      <x v="56"/>
      <x/>
      <x v="1"/>
      <x v="3"/>
      <x v="5"/>
      <x v="6"/>
      <x v="6599"/>
      <x v="7244"/>
      <x v="3"/>
      <x v="4"/>
    </i>
    <i r="1">
      <x v="675"/>
      <x v="5375"/>
      <x v="5658"/>
      <x v="40"/>
      <x/>
      <x v="1"/>
      <x v="4"/>
      <x v="5"/>
      <x v="6"/>
      <x v="6602"/>
      <x v="130"/>
      <x v="3"/>
      <x v="1"/>
    </i>
    <i r="1">
      <x v="676"/>
      <x v="5376"/>
      <x v="5659"/>
      <x v="2"/>
      <x/>
      <x v="1"/>
      <x v="4"/>
      <x v="5"/>
      <x v="6"/>
      <x v="6603"/>
      <x v="230"/>
      <x v="3"/>
      <x v="4"/>
    </i>
    <i r="1">
      <x v="678"/>
      <x v="5378"/>
      <x v="5661"/>
      <x v="28"/>
      <x/>
      <x v="1"/>
      <x v="4"/>
      <x v="5"/>
      <x v="6"/>
      <x v="6605"/>
      <x v="3539"/>
      <x v="3"/>
      <x v="2"/>
    </i>
    <i r="1">
      <x v="679"/>
      <x v="5379"/>
      <x v="5662"/>
      <x v="37"/>
      <x/>
      <x v="1"/>
      <x v="5"/>
      <x v="3"/>
      <x v="6"/>
      <x v="6607"/>
      <x v="1021"/>
      <x v="3"/>
      <x v="1"/>
    </i>
    <i r="1">
      <x v="681"/>
      <x v="5382"/>
      <x v="5665"/>
      <x v="48"/>
      <x/>
      <x v="1"/>
      <x v="5"/>
      <x v="3"/>
      <x v="6"/>
      <x v="6611"/>
      <x v="3484"/>
      <x v="3"/>
      <x v="1"/>
    </i>
    <i r="1">
      <x v="683"/>
      <x v="5389"/>
      <x v="5672"/>
      <x v="66"/>
      <x/>
      <x v="1"/>
      <x v="4"/>
      <x v="5"/>
      <x v="6"/>
      <x v="6617"/>
      <x v="377"/>
      <x v="3"/>
      <x v="4"/>
    </i>
    <i r="1">
      <x v="685"/>
      <x v="5391"/>
      <x v="5674"/>
      <x v="5"/>
      <x/>
      <x v="1"/>
      <x v="4"/>
      <x v="5"/>
      <x v="6"/>
      <x v="6619"/>
      <x v="455"/>
      <x v="3"/>
      <x/>
    </i>
    <i r="1">
      <x v="689"/>
      <x v="5399"/>
      <x v="5682"/>
      <x v="28"/>
      <x/>
      <x v="1"/>
      <x v="5"/>
      <x v="3"/>
      <x v="6"/>
      <x v="6630"/>
      <x v="6213"/>
      <x v="3"/>
      <x v="2"/>
    </i>
    <i r="1">
      <x v="690"/>
      <x v="5400"/>
      <x v="5683"/>
      <x v="2"/>
      <x/>
      <x v="1"/>
      <x v="5"/>
      <x v="3"/>
      <x v="6"/>
      <x v="6632"/>
      <x v="1494"/>
      <x v="3"/>
      <x v="4"/>
    </i>
    <i r="1">
      <x v="691"/>
      <x v="5401"/>
      <x v="5684"/>
      <x v="71"/>
      <x/>
      <x v="1"/>
      <x v="4"/>
      <x v="5"/>
      <x v="6"/>
      <x v="6633"/>
      <x v="4017"/>
      <x v="3"/>
      <x v="4"/>
    </i>
    <i r="1">
      <x v="695"/>
      <x v="5405"/>
      <x v="5688"/>
      <x v="2"/>
      <x/>
      <x v="1"/>
      <x v="4"/>
      <x v="5"/>
      <x v="6"/>
      <x v="6638"/>
      <x v="3452"/>
      <x v="3"/>
      <x v="4"/>
    </i>
    <i r="1">
      <x v="696"/>
      <x v="5406"/>
      <x v="5689"/>
      <x v="66"/>
      <x/>
      <x v="1"/>
      <x v="4"/>
      <x v="5"/>
      <x v="6"/>
      <x v="6639"/>
      <x v="3894"/>
      <x v="3"/>
      <x v="4"/>
    </i>
    <i r="1">
      <x v="697"/>
      <x v="5407"/>
      <x v="5690"/>
      <x v="2"/>
      <x/>
      <x v="1"/>
      <x v="4"/>
      <x v="5"/>
      <x v="6"/>
      <x v="6640"/>
      <x v="1036"/>
      <x v="3"/>
      <x v="4"/>
    </i>
    <i r="1">
      <x v="698"/>
      <x v="5408"/>
      <x v="5691"/>
      <x v="65"/>
      <x/>
      <x v="1"/>
      <x v="4"/>
      <x v="5"/>
      <x v="6"/>
      <x v="6642"/>
      <x v="1894"/>
      <x v="3"/>
      <x v="4"/>
    </i>
    <i r="1">
      <x v="699"/>
      <x v="5411"/>
      <x v="5694"/>
      <x v="58"/>
      <x/>
      <x v="1"/>
      <x v="4"/>
      <x v="5"/>
      <x v="6"/>
      <x v="6643"/>
      <x v="828"/>
      <x v="3"/>
      <x v="4"/>
    </i>
    <i r="1">
      <x v="701"/>
      <x v="5413"/>
      <x v="5696"/>
      <x v="40"/>
      <x/>
      <x v="1"/>
      <x v="4"/>
      <x v="5"/>
      <x v="6"/>
      <x v="6645"/>
      <x v="133"/>
      <x v="3"/>
      <x v="1"/>
    </i>
    <i r="1">
      <x v="706"/>
      <x v="5424"/>
      <x v="5706"/>
      <x v="38"/>
      <x/>
      <x v="1"/>
      <x v="4"/>
      <x v="5"/>
      <x v="6"/>
      <x v="6662"/>
      <x v="483"/>
      <x v="3"/>
      <x v="1"/>
    </i>
    <i r="1">
      <x v="708"/>
      <x v="5426"/>
      <x v="5708"/>
      <x v="13"/>
      <x/>
      <x v="1"/>
      <x v="4"/>
      <x v="5"/>
      <x v="6"/>
      <x v="6664"/>
      <x v="141"/>
      <x v="3"/>
      <x v="2"/>
    </i>
    <i r="1">
      <x v="709"/>
      <x v="5427"/>
      <x v="5709"/>
      <x v="57"/>
      <x/>
      <x v="1"/>
      <x v="4"/>
      <x v="5"/>
      <x v="6"/>
      <x v="6665"/>
      <x v="1532"/>
      <x v="3"/>
      <x v="4"/>
    </i>
    <i r="1">
      <x v="710"/>
      <x v="5429"/>
      <x v="5711"/>
      <x v="38"/>
      <x/>
      <x v="1"/>
      <x v="5"/>
      <x v="3"/>
      <x v="6"/>
      <x v="6666"/>
      <x v="1176"/>
      <x v="3"/>
      <x v="1"/>
    </i>
    <i r="1">
      <x v="712"/>
      <x v="5431"/>
      <x v="5713"/>
      <x v="17"/>
      <x/>
      <x v="1"/>
      <x v="4"/>
      <x v="5"/>
      <x v="6"/>
      <x v="6669"/>
      <x v="2129"/>
      <x v="3"/>
      <x v="2"/>
    </i>
    <i r="1">
      <x v="713"/>
      <x v="5432"/>
      <x v="5714"/>
      <x v="49"/>
      <x/>
      <x v="1"/>
      <x v="4"/>
      <x v="5"/>
      <x v="6"/>
      <x v="6671"/>
      <x v="144"/>
      <x v="3"/>
      <x v="1"/>
    </i>
    <i r="1">
      <x v="716"/>
      <x v="5436"/>
      <x v="5718"/>
      <x v="57"/>
      <x/>
      <x v="1"/>
      <x v="5"/>
      <x v="3"/>
      <x v="6"/>
      <x v="6675"/>
      <x v="571"/>
      <x v="3"/>
      <x v="4"/>
    </i>
    <i r="1">
      <x v="718"/>
      <x v="5438"/>
      <x v="5720"/>
      <x v="57"/>
      <x/>
      <x v="1"/>
      <x v="5"/>
      <x v="3"/>
      <x v="6"/>
      <x v="6680"/>
      <x v="3165"/>
      <x v="3"/>
      <x v="4"/>
    </i>
    <i r="1">
      <x v="722"/>
      <x v="5443"/>
      <x v="5724"/>
      <x v="64"/>
      <x/>
      <x v="1"/>
      <x v="4"/>
      <x v="5"/>
      <x v="6"/>
      <x v="6686"/>
      <x v="148"/>
      <x v="3"/>
      <x v="4"/>
    </i>
    <i r="1">
      <x v="729"/>
      <x v="5451"/>
      <x v="5732"/>
      <x v="57"/>
      <x/>
      <x v="1"/>
      <x v="4"/>
      <x v="5"/>
      <x v="6"/>
      <x v="6693"/>
      <x v="2511"/>
      <x v="3"/>
      <x v="4"/>
    </i>
    <i r="1">
      <x v="730"/>
      <x v="5452"/>
      <x v="5733"/>
      <x v="64"/>
      <x/>
      <x v="1"/>
      <x v="4"/>
      <x v="5"/>
      <x v="6"/>
      <x v="6697"/>
      <x v="1243"/>
      <x v="3"/>
      <x v="4"/>
    </i>
    <i r="1">
      <x v="732"/>
      <x v="5455"/>
      <x v="5736"/>
      <x v="71"/>
      <x/>
      <x v="1"/>
      <x v="4"/>
      <x v="5"/>
      <x v="6"/>
      <x v="6701"/>
      <x v="397"/>
      <x v="3"/>
      <x v="4"/>
    </i>
    <i r="1">
      <x v="733"/>
      <x v="5456"/>
      <x v="5737"/>
      <x v="71"/>
      <x/>
      <x v="1"/>
      <x v="4"/>
      <x v="5"/>
      <x v="6"/>
      <x v="6702"/>
      <x v="2598"/>
      <x v="3"/>
      <x v="4"/>
    </i>
    <i r="1">
      <x v="735"/>
      <x v="5458"/>
      <x v="5739"/>
      <x v="71"/>
      <x/>
      <x v="1"/>
      <x v="4"/>
      <x v="5"/>
      <x v="6"/>
      <x v="6704"/>
      <x v="2808"/>
      <x v="3"/>
      <x v="4"/>
    </i>
    <i r="1">
      <x v="736"/>
      <x v="5461"/>
      <x v="5742"/>
      <x v="24"/>
      <x/>
      <x v="1"/>
      <x v="4"/>
      <x v="5"/>
      <x v="6"/>
      <x v="6705"/>
      <x v="3458"/>
      <x v="3"/>
      <x v="2"/>
    </i>
    <i r="1">
      <x v="737"/>
      <x v="5464"/>
      <x v="5745"/>
      <x v="71"/>
      <x/>
      <x v="1"/>
      <x v="4"/>
      <x v="5"/>
      <x v="6"/>
      <x v="6706"/>
      <x v="2589"/>
      <x v="3"/>
      <x v="4"/>
    </i>
    <i r="1">
      <x v="738"/>
      <x v="6612"/>
      <x v="5747"/>
      <x v="3"/>
      <x v="1"/>
      <x v="1"/>
      <x v="2"/>
      <x v="5"/>
      <x v="3"/>
      <x v="6707"/>
      <x v="842"/>
      <x v="3"/>
      <x/>
    </i>
    <i r="1">
      <x v="739"/>
      <x v="6613"/>
      <x v="5751"/>
      <x v="3"/>
      <x v="1"/>
      <x v="1"/>
      <x v="2"/>
      <x v="5"/>
      <x v="3"/>
      <x v="6708"/>
      <x v="842"/>
      <x v="3"/>
      <x/>
    </i>
    <i r="1">
      <x v="740"/>
      <x v="5487"/>
      <x v="5767"/>
      <x v="24"/>
      <x/>
      <x v="1"/>
      <x v="4"/>
      <x v="5"/>
      <x v="6"/>
      <x v="6710"/>
      <x v="3211"/>
      <x v="3"/>
      <x v="2"/>
    </i>
    <i r="1">
      <x v="741"/>
      <x v="5488"/>
      <x v="5768"/>
      <x v="49"/>
      <x/>
      <x v="1"/>
      <x v="6"/>
      <x v="2"/>
      <x v="8"/>
      <x v="6711"/>
      <x v="5484"/>
      <x v="3"/>
      <x v="1"/>
    </i>
    <i r="1">
      <x v="742"/>
      <x v="5489"/>
      <x v="5769"/>
      <x v="13"/>
      <x/>
      <x v="1"/>
      <x v="4"/>
      <x v="5"/>
      <x v="6"/>
      <x v="4015"/>
      <x v="7605"/>
      <x v="3"/>
      <x v="2"/>
    </i>
    <i r="1">
      <x v="743"/>
      <x v="5494"/>
      <x v="5774"/>
      <x v="49"/>
      <x/>
      <x v="1"/>
      <x v="4"/>
      <x v="5"/>
      <x v="6"/>
      <x v="6716"/>
      <x v="3974"/>
      <x v="3"/>
      <x v="1"/>
    </i>
    <i r="1">
      <x v="744"/>
      <x v="5496"/>
      <x v="5776"/>
      <x v="13"/>
      <x/>
      <x v="1"/>
      <x v="6"/>
      <x v="2"/>
      <x v="8"/>
      <x v="6717"/>
      <x v="7866"/>
      <x v="3"/>
      <x v="2"/>
    </i>
    <i r="1">
      <x v="745"/>
      <x v="5497"/>
      <x v="5777"/>
      <x v="38"/>
      <x/>
      <x v="1"/>
      <x v="4"/>
      <x v="5"/>
      <x v="6"/>
      <x v="6718"/>
      <x v="3958"/>
      <x v="3"/>
      <x v="1"/>
    </i>
    <i r="1">
      <x v="746"/>
      <x v="7613"/>
      <x v="7613"/>
      <x v="87"/>
      <x v="1"/>
      <x v="1"/>
      <x v="2"/>
      <x v="5"/>
      <x v="3"/>
      <x v="6719"/>
      <x v="7980"/>
      <x v="3"/>
      <x v="5"/>
    </i>
    <i r="1">
      <x v="747"/>
      <x v="5502"/>
      <x v="5782"/>
      <x v="17"/>
      <x/>
      <x v="1"/>
      <x v="4"/>
      <x v="5"/>
      <x v="6"/>
      <x v="6720"/>
      <x v="3867"/>
      <x v="3"/>
      <x v="2"/>
    </i>
    <i r="1">
      <x v="748"/>
      <x v="5505"/>
      <x v="5785"/>
      <x v="24"/>
      <x/>
      <x v="1"/>
      <x v="4"/>
      <x v="5"/>
      <x v="6"/>
      <x v="6722"/>
      <x v="2730"/>
      <x v="3"/>
      <x v="2"/>
    </i>
    <i r="1">
      <x v="749"/>
      <x v="5508"/>
      <x v="3594"/>
      <x v="1"/>
      <x v="1"/>
      <x v="1"/>
      <x v="6"/>
      <x v="2"/>
      <x v="5"/>
      <x v="6724"/>
      <x v="891"/>
      <x v="3"/>
      <x/>
    </i>
    <i r="1">
      <x v="750"/>
      <x v="5511"/>
      <x v="5790"/>
      <x v="5"/>
      <x v="1"/>
      <x v="1"/>
      <x v="6"/>
      <x v="2"/>
      <x v="5"/>
      <x v="6725"/>
      <x v="756"/>
      <x v="3"/>
      <x/>
    </i>
    <i r="1">
      <x v="752"/>
      <x v="5519"/>
      <x v="5798"/>
      <x v="93"/>
      <x v="1"/>
      <x v="1"/>
      <x v="6"/>
      <x v="2"/>
      <x v="5"/>
      <x v="6732"/>
      <x v="512"/>
      <x v="3"/>
      <x v="5"/>
    </i>
    <i r="1">
      <x v="753"/>
      <x v="5521"/>
      <x v="5800"/>
      <x v="56"/>
      <x v="1"/>
      <x v="1"/>
      <x v="6"/>
      <x v="2"/>
      <x v="5"/>
      <x v="6734"/>
      <x v="3238"/>
      <x v="3"/>
      <x v="4"/>
    </i>
    <i r="1">
      <x v="754"/>
      <x v="5525"/>
      <x v="5804"/>
      <x v="56"/>
      <x/>
      <x v="1"/>
      <x v="6"/>
      <x v="2"/>
      <x v="8"/>
      <x v="6735"/>
      <x v="5626"/>
      <x v="3"/>
      <x v="4"/>
    </i>
    <i r="1">
      <x v="755"/>
      <x v="5531"/>
      <x v="5809"/>
      <x v="77"/>
      <x/>
      <x v="1"/>
      <x v="6"/>
      <x v="2"/>
      <x v="8"/>
      <x v="6741"/>
      <x v="5559"/>
      <x v="3"/>
      <x v="5"/>
    </i>
    <i r="1">
      <x v="756"/>
      <x v="7771"/>
      <x v="5811"/>
      <x v="5"/>
      <x v="1"/>
      <x/>
      <x v="2"/>
      <x v="5"/>
      <x v="3"/>
      <x v="7773"/>
      <x v="7175"/>
      <x v="3"/>
      <x/>
    </i>
    <i r="1">
      <x v="757"/>
      <x v="5534"/>
      <x v="5812"/>
      <x v="5"/>
      <x/>
      <x v="1"/>
      <x v="8"/>
      <x v="5"/>
      <x v="4"/>
      <x v="5557"/>
      <x v="5847"/>
      <x v="3"/>
      <x/>
    </i>
    <i r="1">
      <x v="759"/>
      <x v="5543"/>
      <x v="6316"/>
      <x v="66"/>
      <x/>
      <x v="1"/>
      <x v="4"/>
      <x v="5"/>
      <x v="6"/>
      <x v="5602"/>
      <x v="656"/>
      <x v="3"/>
      <x v="4"/>
    </i>
    <i r="1">
      <x v="760"/>
      <x v="5547"/>
      <x v="1279"/>
      <x v="57"/>
      <x/>
      <x v="1"/>
      <x v="4"/>
      <x v="5"/>
      <x v="6"/>
      <x v="5626"/>
      <x v="969"/>
      <x v="3"/>
      <x v="4"/>
    </i>
    <i r="1">
      <x v="761"/>
      <x v="5551"/>
      <x v="5822"/>
      <x v="3"/>
      <x v="1"/>
      <x v="1"/>
      <x v="2"/>
      <x v="5"/>
      <x v="3"/>
      <x v="5643"/>
      <x v="5813"/>
      <x v="3"/>
      <x/>
    </i>
    <i r="1">
      <x v="762"/>
      <x v="5552"/>
      <x v="5823"/>
      <x v="3"/>
      <x v="1"/>
      <x v="1"/>
      <x v="2"/>
      <x v="5"/>
      <x v="3"/>
      <x v="5644"/>
      <x v="4125"/>
      <x v="3"/>
      <x/>
    </i>
    <i r="1">
      <x v="763"/>
      <x v="5554"/>
      <x v="5824"/>
      <x v="41"/>
      <x/>
      <x v="1"/>
      <x v="8"/>
      <x v="5"/>
      <x v="4"/>
      <x v="5654"/>
      <x v="340"/>
      <x v="3"/>
      <x v="1"/>
    </i>
    <i r="1">
      <x v="764"/>
      <x v="5566"/>
      <x v="5831"/>
      <x v="87"/>
      <x v="1"/>
      <x v="1"/>
      <x v="10"/>
      <x v="4"/>
      <x v="7"/>
      <x v="5725"/>
      <x v="2656"/>
      <x v="3"/>
      <x v="5"/>
    </i>
    <i r="1">
      <x v="765"/>
      <x v="5569"/>
      <x v="5833"/>
      <x v="57"/>
      <x/>
      <x v="1"/>
      <x v="4"/>
      <x v="5"/>
      <x v="6"/>
      <x v="5760"/>
      <x v="7105"/>
      <x v="3"/>
      <x v="4"/>
    </i>
    <i r="1">
      <x v="767"/>
      <x v="5573"/>
      <x v="5835"/>
      <x v="54"/>
      <x/>
      <x v="1"/>
      <x v="10"/>
      <x v="4"/>
      <x v="7"/>
      <x v="5796"/>
      <x v="4738"/>
      <x v="3"/>
      <x v="4"/>
    </i>
    <i r="1">
      <x v="819"/>
      <x v="5645"/>
      <x v="1905"/>
      <x v="39"/>
      <x v="1"/>
      <x v="1"/>
      <x v="6"/>
      <x v="2"/>
      <x v="5"/>
      <x v="6197"/>
      <x v="4020"/>
      <x v="3"/>
      <x v="1"/>
    </i>
    <i r="1">
      <x v="822"/>
      <x v="5668"/>
      <x v="5945"/>
      <x v="14"/>
      <x/>
      <x v="1"/>
      <x v="8"/>
      <x v="5"/>
      <x v="4"/>
      <x v="6661"/>
      <x v="48"/>
      <x v="3"/>
      <x v="2"/>
    </i>
    <i r="1">
      <x v="823"/>
      <x v="5671"/>
      <x v="5948"/>
      <x v="91"/>
      <x v="1"/>
      <x v="1"/>
      <x v="6"/>
      <x v="2"/>
      <x v="5"/>
      <x v="6750"/>
      <x v="1906"/>
      <x v="3"/>
      <x v="5"/>
    </i>
    <i r="1">
      <x v="824"/>
      <x v="5675"/>
      <x v="5952"/>
      <x v="70"/>
      <x v="1"/>
      <x v="1"/>
      <x v="6"/>
      <x v="2"/>
      <x v="5"/>
      <x v="6752"/>
      <x v="374"/>
      <x v="3"/>
      <x v="4"/>
    </i>
    <i r="1">
      <x v="825"/>
      <x v="5682"/>
      <x v="5957"/>
      <x v="16"/>
      <x/>
      <x v="1"/>
      <x v="6"/>
      <x v="2"/>
      <x v="8"/>
      <x v="6756"/>
      <x v="7401"/>
      <x v="3"/>
      <x v="2"/>
    </i>
    <i r="1">
      <x v="827"/>
      <x v="5685"/>
      <x v="5959"/>
      <x v="5"/>
      <x v="1"/>
      <x v="1"/>
      <x v="9"/>
      <x v="4"/>
      <x v="4"/>
      <x v="6758"/>
      <x v="1410"/>
      <x v="3"/>
      <x/>
    </i>
    <i r="1">
      <x v="830"/>
      <x v="5705"/>
      <x v="5979"/>
      <x v="31"/>
      <x v="1"/>
      <x v="1"/>
      <x v="6"/>
      <x v="2"/>
      <x v="5"/>
      <x v="6769"/>
      <x v="341"/>
      <x v="3"/>
      <x v="2"/>
    </i>
    <i r="1">
      <x v="831"/>
      <x v="5709"/>
      <x v="3945"/>
      <x v="2"/>
      <x/>
      <x v="1"/>
      <x v="6"/>
      <x v="2"/>
      <x v="8"/>
      <x v="6773"/>
      <x v="7869"/>
      <x v="3"/>
      <x v="4"/>
    </i>
    <i r="1">
      <x v="836"/>
      <x v="5727"/>
      <x v="5998"/>
      <x v="66"/>
      <x/>
      <x v="1"/>
      <x v="8"/>
      <x v="5"/>
      <x v="4"/>
      <x v="6785"/>
      <x v="4126"/>
      <x v="3"/>
      <x v="4"/>
    </i>
    <i r="1">
      <x v="837"/>
      <x v="5728"/>
      <x v="5999"/>
      <x v="57"/>
      <x/>
      <x v="1"/>
      <x v="6"/>
      <x v="2"/>
      <x v="8"/>
      <x v="6791"/>
      <x v="4328"/>
      <x v="3"/>
      <x v="4"/>
    </i>
    <i r="1">
      <x v="839"/>
      <x v="5730"/>
      <x v="6001"/>
      <x v="56"/>
      <x/>
      <x v="1"/>
      <x v="6"/>
      <x v="2"/>
      <x v="8"/>
      <x v="6793"/>
      <x v="3097"/>
      <x v="3"/>
      <x v="4"/>
    </i>
    <i r="1">
      <x v="840"/>
      <x v="5731"/>
      <x v="6002"/>
      <x v="35"/>
      <x/>
      <x v="1"/>
      <x v="6"/>
      <x v="2"/>
      <x v="8"/>
      <x v="6796"/>
      <x v="6794"/>
      <x v="3"/>
      <x v="1"/>
    </i>
    <i r="1">
      <x v="845"/>
      <x v="5739"/>
      <x v="6010"/>
      <x v="89"/>
      <x v="1"/>
      <x v="1"/>
      <x v="10"/>
      <x v="4"/>
      <x v="7"/>
      <x v="6811"/>
      <x v="2077"/>
      <x v="3"/>
      <x v="5"/>
    </i>
    <i r="1">
      <x v="851"/>
      <x v="5747"/>
      <x v="6018"/>
      <x v="83"/>
      <x v="1"/>
      <x v="1"/>
      <x v="6"/>
      <x v="2"/>
      <x v="5"/>
      <x v="6827"/>
      <x v="1853"/>
      <x v="3"/>
      <x v="5"/>
    </i>
    <i r="1">
      <x v="852"/>
      <x v="5748"/>
      <x v="6019"/>
      <x v="15"/>
      <x/>
      <x v="1"/>
      <x v="10"/>
      <x v="4"/>
      <x v="7"/>
      <x v="6828"/>
      <x v="1828"/>
      <x v="3"/>
      <x v="2"/>
    </i>
    <i r="1">
      <x v="856"/>
      <x v="5753"/>
      <x v="6024"/>
      <x v="81"/>
      <x v="1"/>
      <x v="1"/>
      <x v="6"/>
      <x v="2"/>
      <x v="5"/>
      <x v="6830"/>
      <x v="333"/>
      <x v="3"/>
      <x v="5"/>
    </i>
    <i r="1">
      <x v="857"/>
      <x v="5754"/>
      <x v="4479"/>
      <x v="35"/>
      <x/>
      <x v="1"/>
      <x v="6"/>
      <x v="2"/>
      <x v="8"/>
      <x v="6831"/>
      <x v="5107"/>
      <x v="3"/>
      <x v="1"/>
    </i>
    <i r="1">
      <x v="858"/>
      <x v="5755"/>
      <x v="6025"/>
      <x v="39"/>
      <x/>
      <x v="1"/>
      <x v="8"/>
      <x v="5"/>
      <x v="4"/>
      <x v="6832"/>
      <x v="725"/>
      <x v="3"/>
      <x v="1"/>
    </i>
    <i r="1">
      <x v="860"/>
      <x v="5758"/>
      <x v="6028"/>
      <x v="82"/>
      <x/>
      <x v="1"/>
      <x v="6"/>
      <x v="2"/>
      <x v="8"/>
      <x v="6833"/>
      <x v="5150"/>
      <x v="3"/>
      <x v="5"/>
    </i>
    <i r="1">
      <x v="862"/>
      <x v="7181"/>
      <x v="6031"/>
      <x v="3"/>
      <x v="1"/>
      <x v="1"/>
      <x v="2"/>
      <x v="5"/>
      <x v="3"/>
      <x v="6836"/>
      <x v="2083"/>
      <x v="3"/>
      <x/>
    </i>
    <i r="1">
      <x v="866"/>
      <x v="5766"/>
      <x v="6035"/>
      <x v="64"/>
      <x/>
      <x v="1"/>
      <x v="6"/>
      <x v="2"/>
      <x v="8"/>
      <x v="6838"/>
      <x v="7699"/>
      <x v="3"/>
      <x v="4"/>
    </i>
    <i r="1">
      <x v="867"/>
      <x v="5769"/>
      <x v="6038"/>
      <x v="82"/>
      <x v="1"/>
      <x v="1"/>
      <x v="6"/>
      <x v="2"/>
      <x v="5"/>
      <x v="6840"/>
      <x v="267"/>
      <x v="3"/>
      <x v="5"/>
    </i>
    <i r="1">
      <x v="869"/>
      <x v="5773"/>
      <x v="6041"/>
      <x v="21"/>
      <x v="1"/>
      <x v="1"/>
      <x v="6"/>
      <x v="2"/>
      <x v="5"/>
      <x v="6844"/>
      <x v="2188"/>
      <x v="3"/>
      <x v="2"/>
    </i>
    <i r="1">
      <x v="871"/>
      <x v="5775"/>
      <x v="6043"/>
      <x v="87"/>
      <x v="1"/>
      <x v="1"/>
      <x v="6"/>
      <x v="2"/>
      <x v="5"/>
      <x v="6845"/>
      <x v="225"/>
      <x v="3"/>
      <x v="5"/>
    </i>
    <i r="1">
      <x v="872"/>
      <x v="5776"/>
      <x v="6044"/>
      <x v="14"/>
      <x/>
      <x v="1"/>
      <x v="6"/>
      <x v="2"/>
      <x v="8"/>
      <x v="6846"/>
      <x v="4301"/>
      <x v="3"/>
      <x v="2"/>
    </i>
    <i r="1">
      <x v="874"/>
      <x v="5778"/>
      <x v="6047"/>
      <x v="86"/>
      <x/>
      <x v="1"/>
      <x v="6"/>
      <x v="2"/>
      <x v="8"/>
      <x v="6847"/>
      <x v="4018"/>
      <x v="3"/>
      <x v="5"/>
    </i>
    <i r="1">
      <x v="875"/>
      <x v="5779"/>
      <x v="6048"/>
      <x v="83"/>
      <x v="1"/>
      <x v="1"/>
      <x v="6"/>
      <x v="2"/>
      <x v="5"/>
      <x v="6848"/>
      <x v="219"/>
      <x v="3"/>
      <x v="5"/>
    </i>
    <i r="1">
      <x v="876"/>
      <x v="5780"/>
      <x v="6049"/>
      <x v="63"/>
      <x v="1"/>
      <x v="1"/>
      <x v="6"/>
      <x v="2"/>
      <x v="5"/>
      <x v="6851"/>
      <x v="1176"/>
      <x v="3"/>
      <x v="4"/>
    </i>
    <i r="1">
      <x v="880"/>
      <x v="7182"/>
      <x v="6054"/>
      <x v="3"/>
      <x v="1"/>
      <x v="1"/>
      <x v="2"/>
      <x v="5"/>
      <x v="3"/>
      <x v="6857"/>
      <x v="2805"/>
      <x v="3"/>
      <x/>
    </i>
    <i r="1">
      <x v="881"/>
      <x v="5787"/>
      <x v="6055"/>
      <x v="83"/>
      <x v="1"/>
      <x v="1"/>
      <x v="6"/>
      <x v="2"/>
      <x v="5"/>
      <x v="6858"/>
      <x v="1520"/>
      <x v="3"/>
      <x v="5"/>
    </i>
    <i r="1">
      <x v="885"/>
      <x v="5792"/>
      <x v="6060"/>
      <x v="56"/>
      <x v="1"/>
      <x v="1"/>
      <x v="9"/>
      <x v="4"/>
      <x v="4"/>
      <x v="6866"/>
      <x v="1376"/>
      <x v="3"/>
      <x v="4"/>
    </i>
    <i r="1">
      <x v="886"/>
      <x v="5793"/>
      <x v="6061"/>
      <x v="66"/>
      <x/>
      <x v="1"/>
      <x v="6"/>
      <x v="2"/>
      <x v="8"/>
      <x v="6868"/>
      <x v="3429"/>
      <x v="3"/>
      <x v="4"/>
    </i>
    <i r="1">
      <x v="887"/>
      <x v="5794"/>
      <x v="6062"/>
      <x v="53"/>
      <x/>
      <x v="1"/>
      <x v="4"/>
      <x v="5"/>
      <x v="6"/>
      <x v="5503"/>
      <x v="6565"/>
      <x v="3"/>
      <x v="4"/>
    </i>
    <i r="1">
      <x v="889"/>
      <x v="5796"/>
      <x v="6064"/>
      <x v="57"/>
      <x/>
      <x v="1"/>
      <x v="4"/>
      <x v="5"/>
      <x v="6"/>
      <x v="5508"/>
      <x v="3010"/>
      <x v="3"/>
      <x v="4"/>
    </i>
    <i r="1">
      <x v="890"/>
      <x v="5797"/>
      <x v="374"/>
      <x v="2"/>
      <x/>
      <x v="1"/>
      <x v="4"/>
      <x v="5"/>
      <x v="6"/>
      <x v="5511"/>
      <x v="339"/>
      <x v="3"/>
      <x v="4"/>
    </i>
    <i r="1">
      <x v="891"/>
      <x v="5798"/>
      <x v="6065"/>
      <x v="5"/>
      <x v="1"/>
      <x/>
      <x v="6"/>
      <x v="2"/>
      <x v="5"/>
      <x v="5514"/>
      <x v="827"/>
      <x v="3"/>
      <x/>
    </i>
    <i r="1">
      <x v="892"/>
      <x v="5799"/>
      <x v="6066"/>
      <x v="2"/>
      <x/>
      <x v="1"/>
      <x v="4"/>
      <x v="5"/>
      <x v="6"/>
      <x v="5520"/>
      <x v="7105"/>
      <x v="3"/>
      <x v="4"/>
    </i>
    <i r="1">
      <x v="893"/>
      <x v="5800"/>
      <x v="6067"/>
      <x v="64"/>
      <x/>
      <x v="1"/>
      <x v="4"/>
      <x v="5"/>
      <x v="6"/>
      <x v="5543"/>
      <x v="277"/>
      <x v="3"/>
      <x v="4"/>
    </i>
    <i r="1">
      <x v="895"/>
      <x v="5802"/>
      <x v="6068"/>
      <x v="2"/>
      <x/>
      <x v="1"/>
      <x v="4"/>
      <x v="5"/>
      <x v="6"/>
      <x v="5571"/>
      <x v="7097"/>
      <x v="3"/>
      <x v="4"/>
    </i>
    <i r="1">
      <x v="896"/>
      <x v="5803"/>
      <x v="6069"/>
      <x v="71"/>
      <x/>
      <x v="1"/>
      <x v="3"/>
      <x v="5"/>
      <x v="6"/>
      <x v="5573"/>
      <x v="4399"/>
      <x v="3"/>
      <x v="4"/>
    </i>
    <i r="1">
      <x v="899"/>
      <x v="5806"/>
      <x v="6072"/>
      <x v="53"/>
      <x/>
      <x v="1"/>
      <x v="4"/>
      <x v="5"/>
      <x v="6"/>
      <x v="5589"/>
      <x v="2008"/>
      <x v="3"/>
      <x v="4"/>
    </i>
    <i r="1">
      <x v="900"/>
      <x v="5807"/>
      <x v="875"/>
      <x v="53"/>
      <x/>
      <x v="1"/>
      <x v="3"/>
      <x v="5"/>
      <x v="6"/>
      <x v="5609"/>
      <x v="2014"/>
      <x v="3"/>
      <x v="4"/>
    </i>
    <i r="1">
      <x v="901"/>
      <x v="5808"/>
      <x v="6073"/>
      <x v="5"/>
      <x v="1"/>
      <x v="1"/>
      <x v="10"/>
      <x v="4"/>
      <x v="7"/>
      <x v="5615"/>
      <x v="7791"/>
      <x v="3"/>
      <x/>
    </i>
    <i r="1">
      <x v="902"/>
      <x v="6220"/>
      <x v="6074"/>
      <x v="2"/>
      <x v="1"/>
      <x v="1"/>
      <x v="4"/>
      <x v="5"/>
      <x v="3"/>
      <x v="5616"/>
      <x v="527"/>
      <x v="3"/>
      <x v="4"/>
    </i>
    <i r="1">
      <x v="903"/>
      <x v="5810"/>
      <x v="6075"/>
      <x v="66"/>
      <x/>
      <x v="1"/>
      <x v="4"/>
      <x v="5"/>
      <x v="6"/>
      <x v="5624"/>
      <x v="2035"/>
      <x v="3"/>
      <x v="4"/>
    </i>
    <i r="1">
      <x v="905"/>
      <x v="5812"/>
      <x v="1353"/>
      <x v="68"/>
      <x/>
      <x v="1"/>
      <x v="4"/>
      <x v="5"/>
      <x v="6"/>
      <x v="5637"/>
      <x v="7208"/>
      <x v="3"/>
      <x v="4"/>
    </i>
    <i r="1">
      <x v="907"/>
      <x v="6230"/>
      <x v="6078"/>
      <x v="2"/>
      <x/>
      <x v="1"/>
      <x v="4"/>
      <x v="5"/>
      <x v="6"/>
      <x v="5674"/>
      <x v="1306"/>
      <x v="3"/>
      <x v="4"/>
    </i>
    <i r="1">
      <x v="908"/>
      <x v="6231"/>
      <x v="6079"/>
      <x v="55"/>
      <x/>
      <x v="1"/>
      <x v="4"/>
      <x v="5"/>
      <x v="6"/>
      <x v="5675"/>
      <x v="5612"/>
      <x v="3"/>
      <x v="4"/>
    </i>
    <i r="1">
      <x v="910"/>
      <x v="5817"/>
      <x v="6081"/>
      <x v="57"/>
      <x/>
      <x v="1"/>
      <x v="4"/>
      <x v="5"/>
      <x v="6"/>
      <x v="5685"/>
      <x v="2121"/>
      <x v="3"/>
      <x v="4"/>
    </i>
    <i r="1">
      <x v="912"/>
      <x v="5827"/>
      <x v="343"/>
      <x v="56"/>
      <x v="1"/>
      <x v="1"/>
      <x v="4"/>
      <x v="5"/>
      <x v="3"/>
      <x v="5699"/>
      <x v="2166"/>
      <x v="3"/>
      <x v="4"/>
    </i>
    <i r="1">
      <x v="913"/>
      <x v="5828"/>
      <x v="6091"/>
      <x v="82"/>
      <x v="1"/>
      <x v="1"/>
      <x v="4"/>
      <x v="5"/>
      <x v="3"/>
      <x v="5712"/>
      <x v="785"/>
      <x v="3"/>
      <x v="5"/>
    </i>
    <i r="1">
      <x v="914"/>
      <x v="5829"/>
      <x v="224"/>
      <x v="66"/>
      <x/>
      <x v="1"/>
      <x v="4"/>
      <x v="5"/>
      <x v="6"/>
      <x v="5714"/>
      <x v="2819"/>
      <x v="3"/>
      <x v="4"/>
    </i>
    <i r="1">
      <x v="916"/>
      <x v="6235"/>
      <x v="298"/>
      <x v="56"/>
      <x/>
      <x v="1"/>
      <x v="4"/>
      <x v="5"/>
      <x v="6"/>
      <x v="5751"/>
      <x v="280"/>
      <x v="3"/>
      <x v="4"/>
    </i>
    <i r="1">
      <x v="917"/>
      <x v="5831"/>
      <x v="6093"/>
      <x v="56"/>
      <x/>
      <x v="1"/>
      <x v="4"/>
      <x v="5"/>
      <x v="6"/>
      <x v="5758"/>
      <x v="1312"/>
      <x v="3"/>
      <x v="4"/>
    </i>
    <i r="1">
      <x v="918"/>
      <x v="5832"/>
      <x v="6094"/>
      <x v="56"/>
      <x/>
      <x v="1"/>
      <x v="4"/>
      <x v="5"/>
      <x v="6"/>
      <x v="5763"/>
      <x v="7105"/>
      <x v="3"/>
      <x v="4"/>
    </i>
    <i r="1">
      <x v="919"/>
      <x v="5833"/>
      <x v="6095"/>
      <x v="64"/>
      <x/>
      <x v="1"/>
      <x v="4"/>
      <x v="5"/>
      <x v="6"/>
      <x v="5764"/>
      <x v="7105"/>
      <x v="3"/>
      <x v="4"/>
    </i>
    <i r="1">
      <x v="920"/>
      <x v="5834"/>
      <x v="6096"/>
      <x v="66"/>
      <x/>
      <x v="1"/>
      <x v="4"/>
      <x v="5"/>
      <x v="6"/>
      <x v="5766"/>
      <x v="7105"/>
      <x v="3"/>
      <x v="4"/>
    </i>
    <i r="1">
      <x v="921"/>
      <x v="5835"/>
      <x v="6097"/>
      <x v="66"/>
      <x/>
      <x v="1"/>
      <x v="4"/>
      <x v="5"/>
      <x v="6"/>
      <x v="5768"/>
      <x v="7097"/>
      <x v="3"/>
      <x v="4"/>
    </i>
    <i r="1">
      <x v="922"/>
      <x v="5836"/>
      <x v="6098"/>
      <x v="61"/>
      <x/>
      <x v="1"/>
      <x v="4"/>
      <x v="5"/>
      <x v="6"/>
      <x v="5772"/>
      <x v="5567"/>
      <x v="3"/>
      <x v="4"/>
    </i>
    <i r="1">
      <x v="923"/>
      <x v="5837"/>
      <x v="6099"/>
      <x v="62"/>
      <x v="1"/>
      <x v="1"/>
      <x v="5"/>
      <x v="3"/>
      <x v="3"/>
      <x v="5791"/>
      <x v="308"/>
      <x v="3"/>
      <x v="4"/>
    </i>
    <i r="1">
      <x v="927"/>
      <x v="6247"/>
      <x v="6103"/>
      <x v="2"/>
      <x/>
      <x v="1"/>
      <x v="4"/>
      <x v="5"/>
      <x v="6"/>
      <x v="5827"/>
      <x v="2239"/>
      <x v="3"/>
      <x v="4"/>
    </i>
    <i r="1">
      <x v="928"/>
      <x v="5843"/>
      <x v="1375"/>
      <x v="61"/>
      <x/>
      <x v="1"/>
      <x v="4"/>
      <x v="5"/>
      <x v="6"/>
      <x v="5828"/>
      <x v="3633"/>
      <x v="3"/>
      <x v="4"/>
    </i>
    <i r="1">
      <x v="929"/>
      <x v="5844"/>
      <x v="6104"/>
      <x v="77"/>
      <x/>
      <x v="1"/>
      <x v="4"/>
      <x v="5"/>
      <x v="6"/>
      <x v="5836"/>
      <x v="7818"/>
      <x v="3"/>
      <x v="5"/>
    </i>
    <i r="1">
      <x v="930"/>
      <x v="6249"/>
      <x v="6105"/>
      <x v="56"/>
      <x/>
      <x v="1"/>
      <x v="4"/>
      <x v="5"/>
      <x v="6"/>
      <x v="5842"/>
      <x v="437"/>
      <x v="3"/>
      <x v="4"/>
    </i>
    <i r="1">
      <x v="931"/>
      <x v="6250"/>
      <x v="6106"/>
      <x v="80"/>
      <x/>
      <x v="1"/>
      <x v="3"/>
      <x v="5"/>
      <x v="6"/>
      <x v="5847"/>
      <x v="1358"/>
      <x v="3"/>
      <x v="5"/>
    </i>
    <i r="1">
      <x v="934"/>
      <x v="5851"/>
      <x v="6109"/>
      <x v="63"/>
      <x v="1"/>
      <x v="1"/>
      <x v="4"/>
      <x v="5"/>
      <x v="3"/>
      <x v="5932"/>
      <x v="565"/>
      <x v="3"/>
      <x v="4"/>
    </i>
    <i r="1">
      <x v="935"/>
      <x v="5852"/>
      <x v="6110"/>
      <x v="63"/>
      <x v="1"/>
      <x v="1"/>
      <x v="4"/>
      <x v="5"/>
      <x v="3"/>
      <x v="5940"/>
      <x v="4035"/>
      <x v="3"/>
      <x v="4"/>
    </i>
    <i r="1">
      <x v="936"/>
      <x v="5853"/>
      <x v="6111"/>
      <x v="63"/>
      <x v="1"/>
      <x v="1"/>
      <x v="2"/>
      <x v="5"/>
      <x v="3"/>
      <x v="5944"/>
      <x v="1073"/>
      <x v="3"/>
      <x v="4"/>
    </i>
    <i r="1">
      <x v="937"/>
      <x v="5854"/>
      <x v="6112"/>
      <x v="66"/>
      <x/>
      <x v="1"/>
      <x v="4"/>
      <x v="5"/>
      <x v="6"/>
      <x v="5945"/>
      <x v="3009"/>
      <x v="3"/>
      <x v="4"/>
    </i>
    <i r="1">
      <x v="938"/>
      <x v="5855"/>
      <x v="3682"/>
      <x v="56"/>
      <x v="1"/>
      <x v="1"/>
      <x v="4"/>
      <x v="5"/>
      <x v="3"/>
      <x v="5952"/>
      <x v="3020"/>
      <x v="3"/>
      <x v="4"/>
    </i>
    <i r="1">
      <x v="939"/>
      <x v="5856"/>
      <x v="6113"/>
      <x v="83"/>
      <x v="1"/>
      <x v="1"/>
      <x v="6"/>
      <x v="2"/>
      <x v="5"/>
      <x v="5967"/>
      <x v="464"/>
      <x v="3"/>
      <x v="5"/>
    </i>
    <i r="1">
      <x v="940"/>
      <x v="5858"/>
      <x v="217"/>
      <x v="11"/>
      <x/>
      <x v="1"/>
      <x v="6"/>
      <x v="2"/>
      <x v="8"/>
      <x v="5987"/>
      <x v="7837"/>
      <x v="3"/>
      <x v="2"/>
    </i>
    <i r="1">
      <x v="941"/>
      <x v="5859"/>
      <x v="6114"/>
      <x v="62"/>
      <x v="1"/>
      <x v="1"/>
      <x v="4"/>
      <x v="5"/>
      <x v="3"/>
      <x v="5990"/>
      <x v="6852"/>
      <x v="3"/>
      <x v="4"/>
    </i>
    <i r="1">
      <x v="942"/>
      <x v="5860"/>
      <x v="6115"/>
      <x v="62"/>
      <x v="1"/>
      <x v="1"/>
      <x v="4"/>
      <x v="5"/>
      <x v="3"/>
      <x v="5994"/>
      <x v="5324"/>
      <x v="3"/>
      <x v="4"/>
    </i>
    <i r="1">
      <x v="943"/>
      <x v="5861"/>
      <x v="6116"/>
      <x v="62"/>
      <x v="1"/>
      <x v="1"/>
      <x v="4"/>
      <x v="5"/>
      <x v="3"/>
      <x v="5996"/>
      <x v="4072"/>
      <x v="3"/>
      <x v="4"/>
    </i>
    <i r="1">
      <x v="944"/>
      <x v="5862"/>
      <x v="6117"/>
      <x v="62"/>
      <x v="1"/>
      <x v="1"/>
      <x v="4"/>
      <x v="5"/>
      <x v="3"/>
      <x v="5999"/>
      <x v="1136"/>
      <x v="3"/>
      <x v="4"/>
    </i>
    <i r="1">
      <x v="945"/>
      <x v="5863"/>
      <x v="6118"/>
      <x v="62"/>
      <x v="1"/>
      <x v="1"/>
      <x v="4"/>
      <x v="5"/>
      <x v="3"/>
      <x v="6000"/>
      <x v="6906"/>
      <x v="3"/>
      <x v="4"/>
    </i>
    <i r="1">
      <x v="946"/>
      <x v="5864"/>
      <x v="6119"/>
      <x v="62"/>
      <x v="1"/>
      <x v="1"/>
      <x v="4"/>
      <x v="5"/>
      <x v="3"/>
      <x v="6001"/>
      <x v="956"/>
      <x v="3"/>
      <x v="4"/>
    </i>
    <i r="1">
      <x v="947"/>
      <x v="5865"/>
      <x v="6120"/>
      <x v="62"/>
      <x v="1"/>
      <x v="1"/>
      <x v="4"/>
      <x v="5"/>
      <x v="3"/>
      <x v="6004"/>
      <x v="2912"/>
      <x v="3"/>
      <x v="4"/>
    </i>
    <i r="1">
      <x v="948"/>
      <x v="5866"/>
      <x v="6121"/>
      <x v="62"/>
      <x v="1"/>
      <x v="1"/>
      <x v="4"/>
      <x v="5"/>
      <x v="3"/>
      <x v="6007"/>
      <x v="2563"/>
      <x v="3"/>
      <x v="4"/>
    </i>
    <i r="1">
      <x v="949"/>
      <x v="5867"/>
      <x v="6122"/>
      <x v="62"/>
      <x v="1"/>
      <x v="1"/>
      <x v="4"/>
      <x v="5"/>
      <x v="3"/>
      <x v="6009"/>
      <x v="2834"/>
      <x v="3"/>
      <x v="4"/>
    </i>
    <i r="1">
      <x v="950"/>
      <x v="5868"/>
      <x v="6123"/>
      <x v="62"/>
      <x v="1"/>
      <x v="1"/>
      <x v="4"/>
      <x v="5"/>
      <x v="3"/>
      <x v="6010"/>
      <x v="532"/>
      <x v="3"/>
      <x v="4"/>
    </i>
    <i r="1">
      <x v="951"/>
      <x v="5869"/>
      <x v="6124"/>
      <x v="62"/>
      <x v="1"/>
      <x v="1"/>
      <x v="4"/>
      <x v="5"/>
      <x v="3"/>
      <x v="6011"/>
      <x v="7540"/>
      <x v="3"/>
      <x v="4"/>
    </i>
    <i r="1">
      <x v="952"/>
      <x v="5870"/>
      <x v="6125"/>
      <x v="62"/>
      <x v="1"/>
      <x v="1"/>
      <x v="4"/>
      <x v="5"/>
      <x v="3"/>
      <x v="6014"/>
      <x v="61"/>
      <x v="3"/>
      <x v="4"/>
    </i>
    <i r="1">
      <x v="953"/>
      <x v="5871"/>
      <x v="6126"/>
      <x v="62"/>
      <x v="1"/>
      <x v="1"/>
      <x v="4"/>
      <x v="5"/>
      <x v="3"/>
      <x v="6015"/>
      <x v="963"/>
      <x v="3"/>
      <x v="4"/>
    </i>
    <i r="1">
      <x v="954"/>
      <x v="5872"/>
      <x v="6127"/>
      <x v="62"/>
      <x v="1"/>
      <x v="1"/>
      <x v="4"/>
      <x v="5"/>
      <x v="3"/>
      <x v="6017"/>
      <x v="3550"/>
      <x v="3"/>
      <x v="4"/>
    </i>
    <i r="1">
      <x v="955"/>
      <x v="5873"/>
      <x v="6128"/>
      <x v="62"/>
      <x v="1"/>
      <x v="1"/>
      <x v="4"/>
      <x v="5"/>
      <x v="3"/>
      <x v="6018"/>
      <x v="3587"/>
      <x v="3"/>
      <x v="4"/>
    </i>
    <i r="1">
      <x v="956"/>
      <x v="5874"/>
      <x v="6129"/>
      <x v="62"/>
      <x v="1"/>
      <x v="1"/>
      <x v="4"/>
      <x v="5"/>
      <x v="3"/>
      <x v="6021"/>
      <x v="1152"/>
      <x v="3"/>
      <x v="4"/>
    </i>
    <i r="1">
      <x v="957"/>
      <x v="5875"/>
      <x v="6130"/>
      <x v="62"/>
      <x v="1"/>
      <x v="1"/>
      <x v="4"/>
      <x v="5"/>
      <x v="3"/>
      <x v="6022"/>
      <x v="3514"/>
      <x v="3"/>
      <x v="4"/>
    </i>
    <i r="1">
      <x v="958"/>
      <x v="5876"/>
      <x v="6131"/>
      <x v="62"/>
      <x v="1"/>
      <x v="1"/>
      <x v="4"/>
      <x v="5"/>
      <x v="3"/>
      <x v="6024"/>
      <x v="1529"/>
      <x v="3"/>
      <x v="4"/>
    </i>
    <i r="1">
      <x v="959"/>
      <x v="5877"/>
      <x v="6132"/>
      <x v="62"/>
      <x v="1"/>
      <x v="1"/>
      <x v="4"/>
      <x v="5"/>
      <x v="3"/>
      <x v="6026"/>
      <x v="6839"/>
      <x v="3"/>
      <x v="4"/>
    </i>
    <i r="1">
      <x v="960"/>
      <x v="5878"/>
      <x v="6133"/>
      <x v="62"/>
      <x v="1"/>
      <x v="1"/>
      <x v="4"/>
      <x v="5"/>
      <x v="3"/>
      <x v="6027"/>
      <x v="329"/>
      <x v="3"/>
      <x v="4"/>
    </i>
    <i r="1">
      <x v="961"/>
      <x v="5879"/>
      <x v="6134"/>
      <x v="62"/>
      <x v="1"/>
      <x v="1"/>
      <x v="4"/>
      <x v="5"/>
      <x v="3"/>
      <x v="6028"/>
      <x v="1393"/>
      <x v="3"/>
      <x v="4"/>
    </i>
    <i r="1">
      <x v="962"/>
      <x v="5880"/>
      <x v="6135"/>
      <x v="62"/>
      <x v="1"/>
      <x v="1"/>
      <x v="4"/>
      <x v="5"/>
      <x v="3"/>
      <x v="6030"/>
      <x v="1984"/>
      <x v="3"/>
      <x v="4"/>
    </i>
    <i r="1">
      <x v="963"/>
      <x v="5881"/>
      <x v="6136"/>
      <x v="62"/>
      <x v="1"/>
      <x v="1"/>
      <x v="4"/>
      <x v="5"/>
      <x v="3"/>
      <x v="6032"/>
      <x v="63"/>
      <x v="3"/>
      <x v="4"/>
    </i>
    <i r="1">
      <x v="964"/>
      <x v="5882"/>
      <x v="6137"/>
      <x v="62"/>
      <x v="1"/>
      <x v="1"/>
      <x v="4"/>
      <x v="5"/>
      <x v="3"/>
      <x v="6035"/>
      <x v="3273"/>
      <x v="3"/>
      <x v="4"/>
    </i>
    <i r="1">
      <x v="965"/>
      <x v="5883"/>
      <x v="6138"/>
      <x v="62"/>
      <x v="1"/>
      <x v="1"/>
      <x v="4"/>
      <x v="5"/>
      <x v="3"/>
      <x v="6037"/>
      <x v="1354"/>
      <x v="3"/>
      <x v="4"/>
    </i>
    <i r="1">
      <x v="966"/>
      <x v="5884"/>
      <x v="6139"/>
      <x v="62"/>
      <x v="1"/>
      <x v="1"/>
      <x v="4"/>
      <x v="5"/>
      <x v="3"/>
      <x v="6038"/>
      <x v="915"/>
      <x v="3"/>
      <x v="4"/>
    </i>
    <i r="1">
      <x v="967"/>
      <x v="5885"/>
      <x v="6140"/>
      <x v="62"/>
      <x v="1"/>
      <x v="1"/>
      <x v="4"/>
      <x v="5"/>
      <x v="3"/>
      <x v="6039"/>
      <x v="1684"/>
      <x v="3"/>
      <x v="4"/>
    </i>
    <i r="1">
      <x v="968"/>
      <x v="5886"/>
      <x v="6141"/>
      <x v="62"/>
      <x v="1"/>
      <x v="1"/>
      <x v="4"/>
      <x v="5"/>
      <x v="3"/>
      <x v="6042"/>
      <x v="1959"/>
      <x v="3"/>
      <x v="4"/>
    </i>
    <i r="1">
      <x v="969"/>
      <x v="5887"/>
      <x v="6142"/>
      <x v="62"/>
      <x v="1"/>
      <x v="1"/>
      <x v="4"/>
      <x v="5"/>
      <x v="3"/>
      <x v="6043"/>
      <x v="2331"/>
      <x v="3"/>
      <x v="4"/>
    </i>
    <i r="1">
      <x v="970"/>
      <x v="5888"/>
      <x v="6143"/>
      <x v="62"/>
      <x v="1"/>
      <x v="1"/>
      <x v="4"/>
      <x v="5"/>
      <x v="3"/>
      <x v="6044"/>
      <x v="906"/>
      <x v="3"/>
      <x v="4"/>
    </i>
    <i r="1">
      <x v="971"/>
      <x v="5889"/>
      <x v="6144"/>
      <x v="62"/>
      <x v="1"/>
      <x v="1"/>
      <x v="4"/>
      <x v="5"/>
      <x v="3"/>
      <x v="6045"/>
      <x v="1144"/>
      <x v="3"/>
      <x v="4"/>
    </i>
    <i r="1">
      <x v="972"/>
      <x v="5890"/>
      <x v="358"/>
      <x v="70"/>
      <x v="1"/>
      <x v="1"/>
      <x v="6"/>
      <x v="2"/>
      <x v="5"/>
      <x v="6057"/>
      <x v="1429"/>
      <x v="3"/>
      <x v="4"/>
    </i>
    <i r="1">
      <x v="973"/>
      <x v="5891"/>
      <x v="707"/>
      <x v="62"/>
      <x v="1"/>
      <x v="1"/>
      <x v="4"/>
      <x v="5"/>
      <x v="3"/>
      <x v="6085"/>
      <x v="874"/>
      <x v="3"/>
      <x v="4"/>
    </i>
    <i r="1">
      <x v="974"/>
      <x v="5893"/>
      <x v="1444"/>
      <x v="2"/>
      <x/>
      <x v="1"/>
      <x v="4"/>
      <x v="5"/>
      <x v="6"/>
      <x v="6110"/>
      <x v="1211"/>
      <x v="3"/>
      <x v="4"/>
    </i>
    <i r="1">
      <x v="975"/>
      <x v="5894"/>
      <x v="1448"/>
      <x v="63"/>
      <x v="1"/>
      <x v="1"/>
      <x v="4"/>
      <x v="5"/>
      <x v="3"/>
      <x v="6111"/>
      <x v="76"/>
      <x v="3"/>
      <x v="4"/>
    </i>
    <i r="1">
      <x v="976"/>
      <x v="5895"/>
      <x v="1449"/>
      <x v="63"/>
      <x v="1"/>
      <x v="1"/>
      <x v="4"/>
      <x v="5"/>
      <x v="3"/>
      <x v="6112"/>
      <x v="879"/>
      <x v="3"/>
      <x v="4"/>
    </i>
    <i r="1">
      <x v="977"/>
      <x v="5897"/>
      <x v="6145"/>
      <x v="70"/>
      <x/>
      <x v="1"/>
      <x v="4"/>
      <x v="5"/>
      <x v="6"/>
      <x v="6120"/>
      <x v="1346"/>
      <x v="3"/>
      <x v="4"/>
    </i>
    <i r="1">
      <x v="982"/>
      <x v="5903"/>
      <x v="1721"/>
      <x v="56"/>
      <x v="1"/>
      <x v="1"/>
      <x v="4"/>
      <x v="5"/>
      <x v="3"/>
      <x v="6182"/>
      <x v="780"/>
      <x v="3"/>
      <x v="4"/>
    </i>
    <i r="1">
      <x v="983"/>
      <x v="7172"/>
      <x v="1511"/>
      <x v="5"/>
      <x v="1"/>
      <x v="1"/>
      <x v="2"/>
      <x v="5"/>
      <x v="3"/>
      <x v="6184"/>
      <x v="1497"/>
      <x v="3"/>
      <x/>
    </i>
    <i r="1">
      <x v="984"/>
      <x v="5905"/>
      <x v="1887"/>
      <x v="63"/>
      <x v="1"/>
      <x v="1"/>
      <x v="3"/>
      <x v="5"/>
      <x v="3"/>
      <x v="6196"/>
      <x v="538"/>
      <x v="3"/>
      <x v="4"/>
    </i>
    <i r="1">
      <x v="985"/>
      <x v="5912"/>
      <x v="6146"/>
      <x v="82"/>
      <x/>
      <x v="1"/>
      <x v="4"/>
      <x v="5"/>
      <x v="6"/>
      <x v="6667"/>
      <x v="3224"/>
      <x v="3"/>
      <x v="5"/>
    </i>
    <i r="1">
      <x v="986"/>
      <x v="5913"/>
      <x v="6147"/>
      <x v="79"/>
      <x/>
      <x v="1"/>
      <x v="4"/>
      <x v="5"/>
      <x v="6"/>
      <x v="6672"/>
      <x v="144"/>
      <x v="3"/>
      <x v="5"/>
    </i>
    <i r="1">
      <x v="988"/>
      <x v="5915"/>
      <x v="6149"/>
      <x v="2"/>
      <x/>
      <x v="1"/>
      <x v="4"/>
      <x v="5"/>
      <x v="6"/>
      <x v="6709"/>
      <x v="3706"/>
      <x v="3"/>
      <x v="4"/>
    </i>
    <i r="1">
      <x v="989"/>
      <x v="5916"/>
      <x v="6150"/>
      <x v="79"/>
      <x/>
      <x v="1"/>
      <x v="4"/>
      <x v="5"/>
      <x v="6"/>
      <x v="6713"/>
      <x v="3522"/>
      <x v="3"/>
      <x v="5"/>
    </i>
    <i r="1">
      <x v="991"/>
      <x v="5918"/>
      <x v="6152"/>
      <x v="79"/>
      <x/>
      <x v="1"/>
      <x v="4"/>
      <x v="5"/>
      <x v="6"/>
      <x v="6715"/>
      <x v="2781"/>
      <x v="3"/>
      <x v="5"/>
    </i>
    <i r="1">
      <x v="992"/>
      <x v="5919"/>
      <x v="6153"/>
      <x v="56"/>
      <x/>
      <x v="1"/>
      <x v="4"/>
      <x v="5"/>
      <x v="6"/>
      <x v="6721"/>
      <x v="2374"/>
      <x v="3"/>
      <x v="4"/>
    </i>
    <i r="1">
      <x v="994"/>
      <x v="5922"/>
      <x v="6156"/>
      <x v="2"/>
      <x/>
      <x v="1"/>
      <x v="5"/>
      <x v="3"/>
      <x v="6"/>
      <x v="6726"/>
      <x v="833"/>
      <x v="3"/>
      <x v="4"/>
    </i>
    <i r="1">
      <x v="997"/>
      <x v="5925"/>
      <x v="6159"/>
      <x v="2"/>
      <x/>
      <x v="1"/>
      <x v="5"/>
      <x v="3"/>
      <x v="6"/>
      <x v="6733"/>
      <x v="258"/>
      <x v="3"/>
      <x v="4"/>
    </i>
    <i r="1">
      <x v="998"/>
      <x v="5939"/>
      <x v="6176"/>
      <x v="55"/>
      <x/>
      <x v="1"/>
      <x v="5"/>
      <x v="3"/>
      <x v="6"/>
      <x v="6736"/>
      <x v="159"/>
      <x v="3"/>
      <x v="4"/>
    </i>
    <i r="1">
      <x v="999"/>
      <x v="5953"/>
      <x v="6192"/>
      <x v="62"/>
      <x/>
      <x v="1"/>
      <x v="5"/>
      <x v="3"/>
      <x v="6"/>
      <x v="6738"/>
      <x v="3200"/>
      <x v="3"/>
      <x v="4"/>
    </i>
    <i r="1">
      <x v="1000"/>
      <x v="5954"/>
      <x v="6193"/>
      <x v="55"/>
      <x/>
      <x v="1"/>
      <x v="3"/>
      <x v="5"/>
      <x v="6"/>
      <x v="6740"/>
      <x v="3946"/>
      <x v="3"/>
      <x v="4"/>
    </i>
    <i r="1">
      <x v="1001"/>
      <x v="5956"/>
      <x v="6195"/>
      <x v="64"/>
      <x/>
      <x v="1"/>
      <x v="4"/>
      <x v="5"/>
      <x v="6"/>
      <x v="6743"/>
      <x v="1943"/>
      <x v="3"/>
      <x v="4"/>
    </i>
    <i r="1">
      <x v="1002"/>
      <x v="5957"/>
      <x v="6196"/>
      <x v="54"/>
      <x/>
      <x v="1"/>
      <x v="4"/>
      <x v="5"/>
      <x v="6"/>
      <x v="6746"/>
      <x v="2965"/>
      <x v="3"/>
      <x v="4"/>
    </i>
    <i r="1">
      <x v="1003"/>
      <x v="5957"/>
      <x v="6197"/>
      <x v="70"/>
      <x/>
      <x v="1"/>
      <x v="4"/>
      <x v="5"/>
      <x v="6"/>
      <x v="6746"/>
      <x v="2965"/>
      <x v="3"/>
      <x v="4"/>
    </i>
    <i r="1">
      <x v="1004"/>
      <x v="5958"/>
      <x v="6198"/>
      <x v="56"/>
      <x/>
      <x v="1"/>
      <x v="5"/>
      <x v="3"/>
      <x v="6"/>
      <x v="6748"/>
      <x v="3009"/>
      <x v="3"/>
      <x v="4"/>
    </i>
    <i r="1">
      <x v="1010"/>
      <x v="5964"/>
      <x v="6203"/>
      <x v="54"/>
      <x/>
      <x v="1"/>
      <x v="4"/>
      <x v="5"/>
      <x v="6"/>
      <x v="6762"/>
      <x v="7452"/>
      <x v="3"/>
      <x v="4"/>
    </i>
    <i r="1">
      <x v="1013"/>
      <x v="5967"/>
      <x v="6206"/>
      <x v="71"/>
      <x/>
      <x v="1"/>
      <x v="4"/>
      <x v="5"/>
      <x v="6"/>
      <x v="6771"/>
      <x v="3113"/>
      <x v="3"/>
      <x v="4"/>
    </i>
    <i r="1">
      <x v="1014"/>
      <x v="5968"/>
      <x v="6207"/>
      <x v="56"/>
      <x/>
      <x v="1"/>
      <x v="4"/>
      <x v="5"/>
      <x v="6"/>
      <x v="6776"/>
      <x v="248"/>
      <x v="3"/>
      <x v="4"/>
    </i>
    <i r="1">
      <x v="1015"/>
      <x v="5969"/>
      <x v="6208"/>
      <x v="64"/>
      <x/>
      <x v="1"/>
      <x v="5"/>
      <x v="3"/>
      <x v="6"/>
      <x v="6778"/>
      <x v="7872"/>
      <x v="3"/>
      <x v="4"/>
    </i>
    <i r="1">
      <x v="1016"/>
      <x v="5970"/>
      <x v="6209"/>
      <x v="66"/>
      <x/>
      <x v="1"/>
      <x v="4"/>
      <x v="5"/>
      <x v="6"/>
      <x v="6779"/>
      <x v="7873"/>
      <x v="3"/>
      <x v="4"/>
    </i>
    <i r="1">
      <x v="1017"/>
      <x v="5971"/>
      <x v="6210"/>
      <x v="66"/>
      <x v="1"/>
      <x v="1"/>
      <x v="4"/>
      <x v="5"/>
      <x v="3"/>
      <x v="6780"/>
      <x v="5297"/>
      <x v="3"/>
      <x v="4"/>
    </i>
    <i r="1">
      <x v="1018"/>
      <x v="5972"/>
      <x v="6211"/>
      <x v="62"/>
      <x/>
      <x v="1"/>
      <x v="5"/>
      <x v="3"/>
      <x v="6"/>
      <x v="6782"/>
      <x v="6964"/>
      <x v="3"/>
      <x v="4"/>
    </i>
    <i r="1">
      <x v="1019"/>
      <x v="5973"/>
      <x v="6212"/>
      <x v="56"/>
      <x/>
      <x v="1"/>
      <x v="3"/>
      <x v="5"/>
      <x v="6"/>
      <x v="6784"/>
      <x v="7874"/>
      <x v="3"/>
      <x v="4"/>
    </i>
    <i r="1">
      <x v="1020"/>
      <x v="5974"/>
      <x v="6213"/>
      <x v="61"/>
      <x/>
      <x v="1"/>
      <x v="4"/>
      <x v="5"/>
      <x v="6"/>
      <x v="6789"/>
      <x v="1634"/>
      <x v="3"/>
      <x v="4"/>
    </i>
    <i r="1">
      <x v="1021"/>
      <x v="5975"/>
      <x v="6214"/>
      <x v="53"/>
      <x v="1"/>
      <x v="1"/>
      <x v="4"/>
      <x v="5"/>
      <x v="3"/>
      <x v="6790"/>
      <x v="1718"/>
      <x v="3"/>
      <x v="4"/>
    </i>
    <i r="1">
      <x v="1022"/>
      <x v="5976"/>
      <x v="6215"/>
      <x v="2"/>
      <x/>
      <x v="1"/>
      <x v="5"/>
      <x v="3"/>
      <x v="6"/>
      <x v="6792"/>
      <x v="7729"/>
      <x v="3"/>
      <x v="4"/>
    </i>
    <i r="1">
      <x v="1023"/>
      <x v="5977"/>
      <x v="6216"/>
      <x v="84"/>
      <x/>
      <x v="1"/>
      <x v="4"/>
      <x v="5"/>
      <x v="6"/>
      <x v="6801"/>
      <x v="4846"/>
      <x v="3"/>
      <x v="5"/>
    </i>
    <i r="1">
      <x v="1024"/>
      <x v="5978"/>
      <x v="6217"/>
      <x v="93"/>
      <x v="1"/>
      <x v="1"/>
      <x v="4"/>
      <x v="5"/>
      <x v="3"/>
      <x v="6802"/>
      <x v="703"/>
      <x v="3"/>
      <x v="5"/>
    </i>
    <i r="1">
      <x v="1025"/>
      <x v="5979"/>
      <x v="6218"/>
      <x v="61"/>
      <x/>
      <x v="1"/>
      <x v="4"/>
      <x v="5"/>
      <x v="6"/>
      <x v="6803"/>
      <x v="7206"/>
      <x v="3"/>
      <x v="4"/>
    </i>
    <i r="1">
      <x v="1026"/>
      <x v="5980"/>
      <x v="6219"/>
      <x v="84"/>
      <x/>
      <x v="1"/>
      <x v="4"/>
      <x v="5"/>
      <x v="6"/>
      <x v="6812"/>
      <x v="1234"/>
      <x v="3"/>
      <x v="5"/>
    </i>
    <i r="1">
      <x v="1027"/>
      <x v="5981"/>
      <x v="6220"/>
      <x v="2"/>
      <x v="1"/>
      <x v="1"/>
      <x v="4"/>
      <x v="5"/>
      <x v="3"/>
      <x v="6824"/>
      <x v="39"/>
      <x v="3"/>
      <x v="4"/>
    </i>
    <i r="1">
      <x v="1028"/>
      <x v="5982"/>
      <x v="6221"/>
      <x v="57"/>
      <x/>
      <x v="1"/>
      <x v="4"/>
      <x v="5"/>
      <x v="6"/>
      <x v="6825"/>
      <x v="751"/>
      <x v="3"/>
      <x v="4"/>
    </i>
    <i r="1">
      <x v="1029"/>
      <x v="5983"/>
      <x v="6222"/>
      <x v="70"/>
      <x/>
      <x v="1"/>
      <x v="5"/>
      <x v="3"/>
      <x v="6"/>
      <x v="6829"/>
      <x v="2909"/>
      <x v="3"/>
      <x v="4"/>
    </i>
    <i r="1">
      <x v="1030"/>
      <x v="5984"/>
      <x v="6223"/>
      <x v="87"/>
      <x v="1"/>
      <x v="1"/>
      <x v="3"/>
      <x v="5"/>
      <x v="3"/>
      <x v="6837"/>
      <x v="46"/>
      <x v="3"/>
      <x v="5"/>
    </i>
    <i r="1">
      <x v="1031"/>
      <x v="5985"/>
      <x v="6224"/>
      <x v="56"/>
      <x v="1"/>
      <x v="1"/>
      <x v="4"/>
      <x v="5"/>
      <x v="3"/>
      <x v="6839"/>
      <x v="50"/>
      <x v="3"/>
      <x v="4"/>
    </i>
    <i r="1">
      <x v="1032"/>
      <x v="5986"/>
      <x v="6225"/>
      <x v="56"/>
      <x v="1"/>
      <x v="1"/>
      <x v="4"/>
      <x v="5"/>
      <x v="3"/>
      <x v="6849"/>
      <x v="423"/>
      <x v="3"/>
      <x v="4"/>
    </i>
    <i r="1">
      <x v="1033"/>
      <x v="5987"/>
      <x v="6226"/>
      <x v="71"/>
      <x v="1"/>
      <x v="1"/>
      <x v="4"/>
      <x v="5"/>
      <x v="3"/>
      <x v="6850"/>
      <x v="3030"/>
      <x v="3"/>
      <x v="4"/>
    </i>
    <i r="1">
      <x v="1034"/>
      <x v="5988"/>
      <x v="6227"/>
      <x v="63"/>
      <x v="1"/>
      <x v="1"/>
      <x v="4"/>
      <x v="5"/>
      <x v="3"/>
      <x v="6854"/>
      <x v="1223"/>
      <x v="3"/>
      <x v="4"/>
    </i>
    <i r="1">
      <x v="1035"/>
      <x v="5989"/>
      <x v="6228"/>
      <x v="55"/>
      <x/>
      <x v="1"/>
      <x v="4"/>
      <x v="5"/>
      <x v="6"/>
      <x v="6859"/>
      <x v="3079"/>
      <x v="3"/>
      <x v="4"/>
    </i>
    <i r="1">
      <x v="1036"/>
      <x v="5990"/>
      <x v="6229"/>
      <x v="66"/>
      <x v="1"/>
      <x v="1"/>
      <x v="4"/>
      <x v="5"/>
      <x v="3"/>
      <x v="6861"/>
      <x v="516"/>
      <x v="3"/>
      <x v="4"/>
    </i>
    <i r="1">
      <x v="1037"/>
      <x v="5991"/>
      <x v="6230"/>
      <x v="83"/>
      <x v="1"/>
      <x v="1"/>
      <x v="4"/>
      <x v="5"/>
      <x v="3"/>
      <x v="6862"/>
      <x v="780"/>
      <x v="3"/>
      <x v="5"/>
    </i>
    <i r="1">
      <x v="1038"/>
      <x v="5992"/>
      <x v="6231"/>
      <x v="67"/>
      <x/>
      <x v="1"/>
      <x/>
      <x v="3"/>
      <x v="6"/>
      <x v="6864"/>
      <x v="888"/>
      <x v="3"/>
      <x v="4"/>
    </i>
    <i r="1">
      <x v="1039"/>
      <x v="5993"/>
      <x v="6232"/>
      <x v="87"/>
      <x v="1"/>
      <x v="1"/>
      <x v="4"/>
      <x v="5"/>
      <x v="3"/>
      <x v="6865"/>
      <x v="393"/>
      <x v="3"/>
      <x v="5"/>
    </i>
    <i r="1">
      <x v="1040"/>
      <x v="5994"/>
      <x v="6233"/>
      <x v="87"/>
      <x v="1"/>
      <x v="1"/>
      <x v="4"/>
      <x v="5"/>
      <x v="3"/>
      <x v="6867"/>
      <x v="844"/>
      <x v="3"/>
      <x v="5"/>
    </i>
    <i r="1">
      <x v="1042"/>
      <x v="5997"/>
      <x v="6236"/>
      <x v="62"/>
      <x/>
      <x v="1"/>
      <x v="5"/>
      <x v="3"/>
      <x v="6"/>
      <x v="6871"/>
      <x v="189"/>
      <x v="3"/>
      <x v="4"/>
    </i>
    <i r="1">
      <x v="1045"/>
      <x v="6001"/>
      <x v="6239"/>
      <x v="36"/>
      <x/>
      <x v="1"/>
      <x v="6"/>
      <x v="2"/>
      <x v="8"/>
      <x v="6872"/>
      <x v="7876"/>
      <x v="3"/>
      <x v="1"/>
    </i>
    <i r="1">
      <x v="1046"/>
      <x v="6004"/>
      <x v="6242"/>
      <x v="66"/>
      <x/>
      <x v="1"/>
      <x v="4"/>
      <x v="5"/>
      <x v="6"/>
      <x v="6875"/>
      <x v="1460"/>
      <x v="3"/>
      <x v="4"/>
    </i>
    <i r="1">
      <x v="1048"/>
      <x v="6007"/>
      <x v="6245"/>
      <x v="83"/>
      <x v="1"/>
      <x v="1"/>
      <x v="4"/>
      <x v="5"/>
      <x v="3"/>
      <x v="6877"/>
      <x v="2985"/>
      <x v="3"/>
      <x v="5"/>
    </i>
    <i r="1">
      <x v="1051"/>
      <x v="6010"/>
      <x v="6247"/>
      <x v="89"/>
      <x v="1"/>
      <x v="1"/>
      <x v="4"/>
      <x v="5"/>
      <x v="3"/>
      <x v="6878"/>
      <x v="2691"/>
      <x v="3"/>
      <x v="5"/>
    </i>
    <i r="1">
      <x v="1054"/>
      <x v="7623"/>
      <x v="6250"/>
      <x v="5"/>
      <x v="1"/>
      <x/>
      <x v="2"/>
      <x v="5"/>
      <x v="3"/>
      <x v="6880"/>
      <x v="443"/>
      <x v="3"/>
      <x/>
    </i>
    <i r="1">
      <x v="1058"/>
      <x v="6020"/>
      <x v="6256"/>
      <x v="66"/>
      <x/>
      <x v="1"/>
      <x v="4"/>
      <x v="5"/>
      <x v="6"/>
      <x v="6884"/>
      <x v="7878"/>
      <x v="3"/>
      <x v="4"/>
    </i>
    <i r="1">
      <x v="1059"/>
      <x v="6021"/>
      <x v="6257"/>
      <x v="82"/>
      <x v="1"/>
      <x v="1"/>
      <x v="4"/>
      <x v="5"/>
      <x v="3"/>
      <x v="6885"/>
      <x v="5179"/>
      <x v="3"/>
      <x v="5"/>
    </i>
    <i r="1">
      <x v="1060"/>
      <x v="6023"/>
      <x v="400"/>
      <x v="71"/>
      <x v="1"/>
      <x v="1"/>
      <x v="3"/>
      <x v="5"/>
      <x v="3"/>
      <x v="6886"/>
      <x v="3157"/>
      <x v="3"/>
      <x v="4"/>
    </i>
    <i r="1">
      <x v="1062"/>
      <x v="6026"/>
      <x v="6261"/>
      <x v="71"/>
      <x v="1"/>
      <x v="1"/>
      <x v="4"/>
      <x v="5"/>
      <x v="3"/>
      <x v="6887"/>
      <x v="4013"/>
      <x v="3"/>
      <x v="4"/>
    </i>
    <i r="1">
      <x v="1063"/>
      <x v="6027"/>
      <x v="6262"/>
      <x v="71"/>
      <x v="1"/>
      <x v="1"/>
      <x v="4"/>
      <x v="5"/>
      <x v="3"/>
      <x v="6888"/>
      <x v="4926"/>
      <x v="3"/>
      <x v="4"/>
    </i>
    <i r="1">
      <x v="1067"/>
      <x v="6035"/>
      <x v="6270"/>
      <x v="79"/>
      <x/>
      <x v="1"/>
      <x v="4"/>
      <x v="5"/>
      <x v="6"/>
      <x v="6892"/>
      <x v="5195"/>
      <x v="3"/>
      <x v="5"/>
    </i>
    <i r="1">
      <x v="1069"/>
      <x v="6038"/>
      <x v="6273"/>
      <x v="64"/>
      <x/>
      <x v="1"/>
      <x v="4"/>
      <x v="5"/>
      <x v="6"/>
      <x v="6894"/>
      <x v="7388"/>
      <x v="3"/>
      <x v="4"/>
    </i>
    <i r="1">
      <x v="1071"/>
      <x v="6040"/>
      <x v="6275"/>
      <x v="87"/>
      <x/>
      <x v="1"/>
      <x v="10"/>
      <x v="4"/>
      <x v="7"/>
      <x v="6897"/>
      <x v="6819"/>
      <x v="3"/>
      <x v="5"/>
    </i>
    <i r="1">
      <x v="1072"/>
      <x v="6041"/>
      <x v="6276"/>
      <x v="64"/>
      <x/>
      <x v="1"/>
      <x v="4"/>
      <x v="5"/>
      <x v="6"/>
      <x v="6898"/>
      <x v="2312"/>
      <x v="3"/>
      <x v="4"/>
    </i>
    <i r="1">
      <x v="1073"/>
      <x v="6043"/>
      <x v="6278"/>
      <x v="75"/>
      <x/>
      <x v="1"/>
      <x v="4"/>
      <x v="5"/>
      <x v="6"/>
      <x v="6899"/>
      <x v="2454"/>
      <x v="3"/>
      <x v="4"/>
    </i>
    <i r="1">
      <x v="1074"/>
      <x v="6044"/>
      <x v="6279"/>
      <x v="11"/>
      <x/>
      <x v="1"/>
      <x v="6"/>
      <x v="2"/>
      <x v="8"/>
      <x v="6900"/>
      <x v="7881"/>
      <x v="3"/>
      <x v="2"/>
    </i>
    <i r="1">
      <x v="1075"/>
      <x v="6046"/>
      <x v="6281"/>
      <x v="77"/>
      <x v="1"/>
      <x v="1"/>
      <x v="3"/>
      <x v="5"/>
      <x v="3"/>
      <x v="6901"/>
      <x v="3514"/>
      <x v="3"/>
      <x v="5"/>
    </i>
    <i r="1">
      <x v="1076"/>
      <x v="6047"/>
      <x v="6282"/>
      <x v="39"/>
      <x/>
      <x v="1"/>
      <x v="8"/>
      <x v="5"/>
      <x v="4"/>
      <x v="6902"/>
      <x v="246"/>
      <x v="3"/>
      <x v="1"/>
    </i>
    <i r="1">
      <x v="1077"/>
      <x v="6048"/>
      <x v="6283"/>
      <x v="55"/>
      <x v="1"/>
      <x v="1"/>
      <x v="6"/>
      <x v="2"/>
      <x v="5"/>
      <x v="6903"/>
      <x v="248"/>
      <x v="3"/>
      <x v="4"/>
    </i>
    <i r="1">
      <x v="1078"/>
      <x v="6049"/>
      <x v="6284"/>
      <x v="64"/>
      <x/>
      <x v="1"/>
      <x v="4"/>
      <x v="5"/>
      <x v="6"/>
      <x v="6904"/>
      <x v="4418"/>
      <x v="3"/>
      <x v="4"/>
    </i>
    <i r="1">
      <x v="1079"/>
      <x v="6051"/>
      <x v="6286"/>
      <x v="55"/>
      <x/>
      <x v="1"/>
      <x v="4"/>
      <x v="5"/>
      <x v="6"/>
      <x v="6906"/>
      <x v="1396"/>
      <x v="3"/>
      <x v="4"/>
    </i>
    <i r="1">
      <x v="1080"/>
      <x v="7625"/>
      <x v="6287"/>
      <x v="5"/>
      <x v="1"/>
      <x/>
      <x v="2"/>
      <x v="5"/>
      <x v="3"/>
      <x v="6907"/>
      <x v="443"/>
      <x v="3"/>
      <x/>
    </i>
    <i r="1">
      <x v="1083"/>
      <x v="6056"/>
      <x v="6291"/>
      <x v="87"/>
      <x/>
      <x v="1"/>
      <x v="6"/>
      <x v="2"/>
      <x v="8"/>
      <x v="6911"/>
      <x v="4251"/>
      <x v="3"/>
      <x v="5"/>
    </i>
    <i r="1">
      <x v="1087"/>
      <x v="6060"/>
      <x v="6295"/>
      <x v="71"/>
      <x/>
      <x v="1"/>
      <x v="4"/>
      <x v="5"/>
      <x v="6"/>
      <x v="6914"/>
      <x v="5259"/>
      <x v="3"/>
      <x v="4"/>
    </i>
    <i r="1">
      <x v="1089"/>
      <x v="6062"/>
      <x v="6297"/>
      <x v="87"/>
      <x v="1"/>
      <x v="1"/>
      <x v="4"/>
      <x v="5"/>
      <x v="3"/>
      <x v="6916"/>
      <x v="77"/>
      <x v="3"/>
      <x v="5"/>
    </i>
    <i r="1">
      <x v="1091"/>
      <x v="7183"/>
      <x v="6300"/>
      <x v="5"/>
      <x v="1"/>
      <x v="1"/>
      <x v="2"/>
      <x v="5"/>
      <x v="3"/>
      <x v="6919"/>
      <x v="1497"/>
      <x v="3"/>
      <x/>
    </i>
    <i r="1">
      <x v="1095"/>
      <x v="6070"/>
      <x v="6305"/>
      <x v="77"/>
      <x/>
      <x v="1"/>
      <x v="6"/>
      <x v="2"/>
      <x v="8"/>
      <x v="6920"/>
      <x v="7882"/>
      <x v="3"/>
      <x v="5"/>
    </i>
    <i r="1">
      <x v="1097"/>
      <x v="6618"/>
      <x v="6307"/>
      <x v="5"/>
      <x v="1"/>
      <x v="1"/>
      <x v="2"/>
      <x v="5"/>
      <x v="3"/>
      <x v="6924"/>
      <x v="233"/>
      <x v="3"/>
      <x/>
    </i>
    <i r="1">
      <x v="1099"/>
      <x v="6076"/>
      <x v="6310"/>
      <x v="23"/>
      <x/>
      <x v="1"/>
      <x v="10"/>
      <x v="4"/>
      <x v="7"/>
      <x v="6928"/>
      <x v="484"/>
      <x v="3"/>
      <x v="2"/>
    </i>
    <i r="1">
      <x v="1101"/>
      <x v="6078"/>
      <x v="667"/>
      <x v="55"/>
      <x v="1"/>
      <x v="1"/>
      <x v="6"/>
      <x v="2"/>
      <x v="5"/>
      <x v="6930"/>
      <x v="1943"/>
      <x v="3"/>
      <x v="4"/>
    </i>
    <i r="1">
      <x v="1107"/>
      <x v="6089"/>
      <x v="6323"/>
      <x v="49"/>
      <x/>
      <x v="1"/>
      <x v="10"/>
      <x v="4"/>
      <x v="7"/>
      <x v="5893"/>
      <x v="3835"/>
      <x v="3"/>
      <x v="1"/>
    </i>
    <i r="1">
      <x v="1108"/>
      <x v="6091"/>
      <x v="6325"/>
      <x v="67"/>
      <x/>
      <x v="1"/>
      <x v="6"/>
      <x v="2"/>
      <x v="8"/>
      <x v="5916"/>
      <x v="7829"/>
      <x v="3"/>
      <x v="4"/>
    </i>
    <i r="1">
      <x v="1109"/>
      <x v="6092"/>
      <x v="6326"/>
      <x v="21"/>
      <x/>
      <x v="1"/>
      <x v="2"/>
      <x v="5"/>
      <x v="9"/>
      <x v="5988"/>
      <x v="7324"/>
      <x v="3"/>
      <x v="2"/>
    </i>
    <i r="1">
      <x v="1110"/>
      <x v="6094"/>
      <x v="1528"/>
      <x v="56"/>
      <x v="1"/>
      <x v="1"/>
      <x v="4"/>
      <x v="5"/>
      <x v="3"/>
      <x v="6122"/>
      <x v="1707"/>
      <x v="3"/>
      <x v="4"/>
    </i>
    <i r="1">
      <x v="1111"/>
      <x v="6099"/>
      <x v="1546"/>
      <x v="56"/>
      <x v="1"/>
      <x v="1"/>
      <x v="4"/>
      <x v="5"/>
      <x v="3"/>
      <x v="6125"/>
      <x v="7446"/>
      <x v="3"/>
      <x v="4"/>
    </i>
    <i r="1">
      <x v="1112"/>
      <x v="6100"/>
      <x v="1549"/>
      <x v="56"/>
      <x v="1"/>
      <x v="1"/>
      <x v="4"/>
      <x v="5"/>
      <x v="3"/>
      <x v="6127"/>
      <x v="1707"/>
      <x v="3"/>
      <x v="4"/>
    </i>
    <i r="1">
      <x v="1113"/>
      <x v="6100"/>
      <x v="1550"/>
      <x v="56"/>
      <x v="1"/>
      <x v="1"/>
      <x v="4"/>
      <x v="5"/>
      <x v="3"/>
      <x v="6127"/>
      <x v="1707"/>
      <x v="3"/>
      <x v="4"/>
    </i>
    <i r="1">
      <x v="1114"/>
      <x v="6100"/>
      <x v="1551"/>
      <x v="56"/>
      <x v="1"/>
      <x v="1"/>
      <x v="4"/>
      <x v="5"/>
      <x v="3"/>
      <x v="6127"/>
      <x v="1707"/>
      <x v="3"/>
      <x v="4"/>
    </i>
    <i r="1">
      <x v="1115"/>
      <x v="6101"/>
      <x v="1552"/>
      <x v="56"/>
      <x v="1"/>
      <x v="1"/>
      <x v="4"/>
      <x v="5"/>
      <x v="3"/>
      <x v="6128"/>
      <x v="1707"/>
      <x v="3"/>
      <x v="4"/>
    </i>
    <i r="1">
      <x v="1116"/>
      <x v="6101"/>
      <x v="1554"/>
      <x v="56"/>
      <x v="1"/>
      <x v="1"/>
      <x v="4"/>
      <x v="5"/>
      <x v="3"/>
      <x v="6128"/>
      <x v="1707"/>
      <x v="3"/>
      <x v="4"/>
    </i>
    <i r="1">
      <x v="1117"/>
      <x v="6101"/>
      <x v="1555"/>
      <x v="56"/>
      <x v="1"/>
      <x v="1"/>
      <x v="4"/>
      <x v="5"/>
      <x v="3"/>
      <x v="6128"/>
      <x v="1707"/>
      <x v="3"/>
      <x v="4"/>
    </i>
    <i r="1">
      <x v="1118"/>
      <x v="6102"/>
      <x v="1556"/>
      <x v="56"/>
      <x v="1"/>
      <x v="1"/>
      <x v="4"/>
      <x v="5"/>
      <x v="3"/>
      <x v="6132"/>
      <x v="1707"/>
      <x v="3"/>
      <x v="4"/>
    </i>
    <i r="1">
      <x v="1119"/>
      <x v="6102"/>
      <x v="1557"/>
      <x v="56"/>
      <x v="1"/>
      <x v="1"/>
      <x v="4"/>
      <x v="5"/>
      <x v="3"/>
      <x v="6132"/>
      <x v="1707"/>
      <x v="3"/>
      <x v="4"/>
    </i>
    <i r="1">
      <x v="1120"/>
      <x v="6102"/>
      <x v="1558"/>
      <x v="56"/>
      <x v="1"/>
      <x v="1"/>
      <x v="4"/>
      <x v="5"/>
      <x v="3"/>
      <x v="6132"/>
      <x v="1707"/>
      <x v="3"/>
      <x v="4"/>
    </i>
    <i r="1">
      <x v="1121"/>
      <x v="6103"/>
      <x v="1559"/>
      <x v="56"/>
      <x v="1"/>
      <x v="1"/>
      <x v="4"/>
      <x v="5"/>
      <x v="3"/>
      <x v="6133"/>
      <x v="1707"/>
      <x v="3"/>
      <x v="4"/>
    </i>
    <i r="1">
      <x v="1122"/>
      <x v="6103"/>
      <x v="1560"/>
      <x v="56"/>
      <x v="1"/>
      <x v="1"/>
      <x v="4"/>
      <x v="5"/>
      <x v="3"/>
      <x v="6133"/>
      <x v="1707"/>
      <x v="3"/>
      <x v="4"/>
    </i>
    <i r="1">
      <x v="1123"/>
      <x v="6103"/>
      <x v="1561"/>
      <x v="56"/>
      <x v="1"/>
      <x v="1"/>
      <x v="4"/>
      <x v="5"/>
      <x v="3"/>
      <x v="6133"/>
      <x v="1707"/>
      <x v="3"/>
      <x v="4"/>
    </i>
    <i r="1">
      <x v="1124"/>
      <x v="6103"/>
      <x v="1562"/>
      <x v="56"/>
      <x v="1"/>
      <x v="1"/>
      <x v="4"/>
      <x v="5"/>
      <x v="3"/>
      <x v="6133"/>
      <x v="1707"/>
      <x v="3"/>
      <x v="4"/>
    </i>
    <i r="1">
      <x v="1125"/>
      <x v="6104"/>
      <x v="1563"/>
      <x v="56"/>
      <x v="1"/>
      <x v="1"/>
      <x v="4"/>
      <x v="5"/>
      <x v="3"/>
      <x v="6134"/>
      <x v="1707"/>
      <x v="3"/>
      <x v="4"/>
    </i>
    <i r="1">
      <x v="1126"/>
      <x v="6104"/>
      <x v="1564"/>
      <x v="56"/>
      <x v="1"/>
      <x v="1"/>
      <x v="4"/>
      <x v="5"/>
      <x v="3"/>
      <x v="6134"/>
      <x v="1707"/>
      <x v="3"/>
      <x v="4"/>
    </i>
    <i r="1">
      <x v="1127"/>
      <x v="6104"/>
      <x v="1565"/>
      <x v="56"/>
      <x v="1"/>
      <x v="1"/>
      <x v="4"/>
      <x v="5"/>
      <x v="3"/>
      <x v="6134"/>
      <x v="1707"/>
      <x v="3"/>
      <x v="4"/>
    </i>
    <i r="1">
      <x v="1128"/>
      <x v="6104"/>
      <x v="1566"/>
      <x v="56"/>
      <x v="1"/>
      <x v="1"/>
      <x v="4"/>
      <x v="5"/>
      <x v="3"/>
      <x v="6134"/>
      <x v="1707"/>
      <x v="3"/>
      <x v="4"/>
    </i>
    <i r="1">
      <x v="1129"/>
      <x v="6105"/>
      <x v="1567"/>
      <x v="56"/>
      <x v="1"/>
      <x v="1"/>
      <x v="4"/>
      <x v="5"/>
      <x v="3"/>
      <x v="6135"/>
      <x v="1707"/>
      <x v="3"/>
      <x v="4"/>
    </i>
    <i r="1">
      <x v="1130"/>
      <x v="6105"/>
      <x v="1568"/>
      <x v="56"/>
      <x v="1"/>
      <x v="1"/>
      <x v="4"/>
      <x v="5"/>
      <x v="3"/>
      <x v="6135"/>
      <x v="1707"/>
      <x v="3"/>
      <x v="4"/>
    </i>
    <i r="1">
      <x v="1131"/>
      <x v="6105"/>
      <x v="1569"/>
      <x v="56"/>
      <x v="1"/>
      <x v="1"/>
      <x v="4"/>
      <x v="5"/>
      <x v="3"/>
      <x v="6135"/>
      <x v="1707"/>
      <x v="3"/>
      <x v="4"/>
    </i>
    <i r="1">
      <x v="1132"/>
      <x v="6106"/>
      <x v="1570"/>
      <x v="56"/>
      <x v="1"/>
      <x v="1"/>
      <x v="4"/>
      <x v="5"/>
      <x v="3"/>
      <x v="6136"/>
      <x v="1707"/>
      <x v="3"/>
      <x v="4"/>
    </i>
    <i r="1">
      <x v="1133"/>
      <x v="6106"/>
      <x v="1571"/>
      <x v="56"/>
      <x v="1"/>
      <x v="1"/>
      <x v="4"/>
      <x v="5"/>
      <x v="3"/>
      <x v="6136"/>
      <x v="1707"/>
      <x v="3"/>
      <x v="4"/>
    </i>
    <i r="1">
      <x v="1134"/>
      <x v="6106"/>
      <x v="1572"/>
      <x v="56"/>
      <x v="1"/>
      <x v="1"/>
      <x v="4"/>
      <x v="5"/>
      <x v="3"/>
      <x v="6136"/>
      <x v="1707"/>
      <x v="3"/>
      <x v="4"/>
    </i>
    <i r="1">
      <x v="1135"/>
      <x v="6106"/>
      <x v="1573"/>
      <x v="56"/>
      <x v="1"/>
      <x v="1"/>
      <x v="4"/>
      <x v="5"/>
      <x v="3"/>
      <x v="6136"/>
      <x v="1707"/>
      <x v="3"/>
      <x v="4"/>
    </i>
    <i r="1">
      <x v="1136"/>
      <x v="6107"/>
      <x v="1574"/>
      <x v="56"/>
      <x v="1"/>
      <x v="1"/>
      <x v="4"/>
      <x v="5"/>
      <x v="3"/>
      <x v="6137"/>
      <x v="1707"/>
      <x v="3"/>
      <x v="4"/>
    </i>
    <i r="1">
      <x v="1137"/>
      <x v="6107"/>
      <x v="1575"/>
      <x v="56"/>
      <x v="1"/>
      <x v="1"/>
      <x v="4"/>
      <x v="5"/>
      <x v="3"/>
      <x v="6137"/>
      <x v="1707"/>
      <x v="3"/>
      <x v="4"/>
    </i>
    <i r="1">
      <x v="1138"/>
      <x v="6107"/>
      <x v="1576"/>
      <x v="56"/>
      <x v="1"/>
      <x v="1"/>
      <x v="4"/>
      <x v="5"/>
      <x v="3"/>
      <x v="6137"/>
      <x v="1707"/>
      <x v="3"/>
      <x v="4"/>
    </i>
    <i r="1">
      <x v="1139"/>
      <x v="6107"/>
      <x v="1577"/>
      <x v="56"/>
      <x v="1"/>
      <x v="1"/>
      <x v="4"/>
      <x v="5"/>
      <x v="3"/>
      <x v="6137"/>
      <x v="1707"/>
      <x v="3"/>
      <x v="4"/>
    </i>
    <i r="1">
      <x v="1140"/>
      <x v="6108"/>
      <x v="1578"/>
      <x v="56"/>
      <x v="1"/>
      <x v="1"/>
      <x v="4"/>
      <x v="5"/>
      <x v="3"/>
      <x v="6138"/>
      <x v="1707"/>
      <x v="3"/>
      <x v="4"/>
    </i>
    <i r="1">
      <x v="1141"/>
      <x v="6108"/>
      <x v="1579"/>
      <x v="56"/>
      <x v="1"/>
      <x v="1"/>
      <x v="4"/>
      <x v="5"/>
      <x v="3"/>
      <x v="6138"/>
      <x v="1707"/>
      <x v="3"/>
      <x v="4"/>
    </i>
    <i r="1">
      <x v="1142"/>
      <x v="6108"/>
      <x v="1580"/>
      <x v="56"/>
      <x v="1"/>
      <x v="1"/>
      <x v="4"/>
      <x v="5"/>
      <x v="3"/>
      <x v="6138"/>
      <x v="1707"/>
      <x v="3"/>
      <x v="4"/>
    </i>
    <i r="1">
      <x v="1143"/>
      <x v="6109"/>
      <x v="1581"/>
      <x v="56"/>
      <x v="1"/>
      <x v="1"/>
      <x v="4"/>
      <x v="5"/>
      <x v="3"/>
      <x v="6139"/>
      <x v="1707"/>
      <x v="3"/>
      <x v="4"/>
    </i>
    <i r="1">
      <x v="1144"/>
      <x v="6109"/>
      <x v="1583"/>
      <x v="56"/>
      <x v="1"/>
      <x v="1"/>
      <x v="4"/>
      <x v="5"/>
      <x v="3"/>
      <x v="6139"/>
      <x v="1707"/>
      <x v="3"/>
      <x v="4"/>
    </i>
    <i r="1">
      <x v="1145"/>
      <x v="6109"/>
      <x v="1584"/>
      <x v="56"/>
      <x v="1"/>
      <x v="1"/>
      <x v="4"/>
      <x v="5"/>
      <x v="3"/>
      <x v="6139"/>
      <x v="1707"/>
      <x v="3"/>
      <x v="4"/>
    </i>
    <i r="1">
      <x v="1146"/>
      <x v="6109"/>
      <x v="1585"/>
      <x v="56"/>
      <x v="1"/>
      <x v="1"/>
      <x v="4"/>
      <x v="5"/>
      <x v="3"/>
      <x v="6139"/>
      <x v="1707"/>
      <x v="3"/>
      <x v="4"/>
    </i>
    <i r="1">
      <x v="1147"/>
      <x v="6110"/>
      <x v="1587"/>
      <x v="56"/>
      <x v="1"/>
      <x v="1"/>
      <x v="4"/>
      <x v="5"/>
      <x v="3"/>
      <x v="6142"/>
      <x v="1707"/>
      <x v="3"/>
      <x v="4"/>
    </i>
    <i r="1">
      <x v="1148"/>
      <x v="6110"/>
      <x v="1588"/>
      <x v="56"/>
      <x v="1"/>
      <x v="1"/>
      <x v="4"/>
      <x v="5"/>
      <x v="3"/>
      <x v="6142"/>
      <x v="1707"/>
      <x v="3"/>
      <x v="4"/>
    </i>
    <i r="1">
      <x v="1149"/>
      <x v="6110"/>
      <x v="1589"/>
      <x v="56"/>
      <x v="1"/>
      <x v="1"/>
      <x v="4"/>
      <x v="5"/>
      <x v="3"/>
      <x v="6142"/>
      <x v="1707"/>
      <x v="3"/>
      <x v="4"/>
    </i>
    <i r="1">
      <x v="1150"/>
      <x v="6111"/>
      <x v="1590"/>
      <x v="56"/>
      <x v="1"/>
      <x v="1"/>
      <x v="4"/>
      <x v="5"/>
      <x v="3"/>
      <x v="6143"/>
      <x v="1707"/>
      <x v="3"/>
      <x v="4"/>
    </i>
    <i r="1">
      <x v="1151"/>
      <x v="6111"/>
      <x v="1591"/>
      <x v="56"/>
      <x v="1"/>
      <x v="1"/>
      <x v="4"/>
      <x v="5"/>
      <x v="3"/>
      <x v="6143"/>
      <x v="1707"/>
      <x v="3"/>
      <x v="4"/>
    </i>
    <i r="1">
      <x v="1152"/>
      <x v="6111"/>
      <x v="1592"/>
      <x v="56"/>
      <x v="1"/>
      <x v="1"/>
      <x v="4"/>
      <x v="5"/>
      <x v="3"/>
      <x v="6143"/>
      <x v="1707"/>
      <x v="3"/>
      <x v="4"/>
    </i>
    <i r="1">
      <x v="1153"/>
      <x v="6111"/>
      <x v="1593"/>
      <x v="56"/>
      <x v="1"/>
      <x v="1"/>
      <x v="4"/>
      <x v="5"/>
      <x v="3"/>
      <x v="6143"/>
      <x v="1707"/>
      <x v="3"/>
      <x v="4"/>
    </i>
    <i r="1">
      <x v="1154"/>
      <x v="6112"/>
      <x v="1594"/>
      <x v="56"/>
      <x v="1"/>
      <x v="1"/>
      <x v="4"/>
      <x v="5"/>
      <x v="3"/>
      <x v="6145"/>
      <x v="1707"/>
      <x v="3"/>
      <x v="4"/>
    </i>
    <i r="1">
      <x v="1155"/>
      <x v="6112"/>
      <x v="1595"/>
      <x v="56"/>
      <x v="1"/>
      <x v="1"/>
      <x v="4"/>
      <x v="5"/>
      <x v="3"/>
      <x v="6145"/>
      <x v="1707"/>
      <x v="3"/>
      <x v="4"/>
    </i>
    <i r="1">
      <x v="1156"/>
      <x v="6112"/>
      <x v="1596"/>
      <x v="56"/>
      <x v="1"/>
      <x v="1"/>
      <x v="4"/>
      <x v="5"/>
      <x v="3"/>
      <x v="6145"/>
      <x v="1707"/>
      <x v="3"/>
      <x v="4"/>
    </i>
    <i r="1">
      <x v="1157"/>
      <x v="6113"/>
      <x v="1597"/>
      <x v="56"/>
      <x v="1"/>
      <x v="1"/>
      <x v="4"/>
      <x v="5"/>
      <x v="3"/>
      <x v="6146"/>
      <x v="1707"/>
      <x v="3"/>
      <x v="4"/>
    </i>
    <i r="1">
      <x v="1158"/>
      <x v="6113"/>
      <x v="1598"/>
      <x v="56"/>
      <x v="1"/>
      <x v="1"/>
      <x v="4"/>
      <x v="5"/>
      <x v="3"/>
      <x v="6146"/>
      <x v="1707"/>
      <x v="3"/>
      <x v="4"/>
    </i>
    <i r="1">
      <x v="1159"/>
      <x v="6113"/>
      <x v="1599"/>
      <x v="56"/>
      <x v="1"/>
      <x v="1"/>
      <x v="4"/>
      <x v="5"/>
      <x v="3"/>
      <x v="6146"/>
      <x v="1707"/>
      <x v="3"/>
      <x v="4"/>
    </i>
    <i r="1">
      <x v="1160"/>
      <x v="6113"/>
      <x v="1600"/>
      <x v="56"/>
      <x v="1"/>
      <x v="1"/>
      <x v="4"/>
      <x v="5"/>
      <x v="3"/>
      <x v="6146"/>
      <x v="1707"/>
      <x v="3"/>
      <x v="4"/>
    </i>
    <i r="1">
      <x v="1161"/>
      <x v="6114"/>
      <x v="1601"/>
      <x v="56"/>
      <x v="1"/>
      <x v="1"/>
      <x v="4"/>
      <x v="5"/>
      <x v="3"/>
      <x v="6147"/>
      <x v="1707"/>
      <x v="3"/>
      <x v="4"/>
    </i>
    <i r="1">
      <x v="1162"/>
      <x v="6114"/>
      <x v="1602"/>
      <x v="56"/>
      <x v="1"/>
      <x v="1"/>
      <x v="4"/>
      <x v="5"/>
      <x v="3"/>
      <x v="6147"/>
      <x v="1707"/>
      <x v="3"/>
      <x v="4"/>
    </i>
    <i r="1">
      <x v="1163"/>
      <x v="6114"/>
      <x v="1603"/>
      <x v="56"/>
      <x v="1"/>
      <x v="1"/>
      <x v="4"/>
      <x v="5"/>
      <x v="3"/>
      <x v="6147"/>
      <x v="1707"/>
      <x v="3"/>
      <x v="4"/>
    </i>
    <i r="1">
      <x v="1164"/>
      <x v="6114"/>
      <x v="1604"/>
      <x v="56"/>
      <x v="1"/>
      <x v="1"/>
      <x v="4"/>
      <x v="5"/>
      <x v="3"/>
      <x v="6147"/>
      <x v="1707"/>
      <x v="3"/>
      <x v="4"/>
    </i>
    <i r="1">
      <x v="1165"/>
      <x v="6115"/>
      <x v="1605"/>
      <x v="56"/>
      <x v="1"/>
      <x v="1"/>
      <x v="4"/>
      <x v="5"/>
      <x v="3"/>
      <x v="6148"/>
      <x v="1707"/>
      <x v="3"/>
      <x v="4"/>
    </i>
    <i r="1">
      <x v="1166"/>
      <x v="6115"/>
      <x v="1606"/>
      <x v="56"/>
      <x v="1"/>
      <x v="1"/>
      <x v="4"/>
      <x v="5"/>
      <x v="3"/>
      <x v="6148"/>
      <x v="1707"/>
      <x v="3"/>
      <x v="4"/>
    </i>
    <i r="1">
      <x v="1167"/>
      <x v="6115"/>
      <x v="1608"/>
      <x v="56"/>
      <x v="1"/>
      <x v="1"/>
      <x v="4"/>
      <x v="5"/>
      <x v="3"/>
      <x v="6148"/>
      <x v="1707"/>
      <x v="3"/>
      <x v="4"/>
    </i>
    <i r="1">
      <x v="1168"/>
      <x v="6116"/>
      <x v="1609"/>
      <x v="56"/>
      <x v="1"/>
      <x v="1"/>
      <x v="4"/>
      <x v="5"/>
      <x v="3"/>
      <x v="6150"/>
      <x v="1707"/>
      <x v="3"/>
      <x v="4"/>
    </i>
    <i r="1">
      <x v="1169"/>
      <x v="6116"/>
      <x v="1610"/>
      <x v="56"/>
      <x v="1"/>
      <x v="1"/>
      <x v="4"/>
      <x v="5"/>
      <x v="3"/>
      <x v="6150"/>
      <x v="1707"/>
      <x v="3"/>
      <x v="4"/>
    </i>
    <i r="1">
      <x v="1170"/>
      <x v="6116"/>
      <x v="1611"/>
      <x v="56"/>
      <x v="1"/>
      <x v="1"/>
      <x v="4"/>
      <x v="5"/>
      <x v="3"/>
      <x v="6150"/>
      <x v="1707"/>
      <x v="3"/>
      <x v="4"/>
    </i>
    <i r="1">
      <x v="1171"/>
      <x v="6117"/>
      <x v="1612"/>
      <x v="56"/>
      <x v="1"/>
      <x v="1"/>
      <x v="4"/>
      <x v="5"/>
      <x v="3"/>
      <x v="6151"/>
      <x v="1707"/>
      <x v="3"/>
      <x v="4"/>
    </i>
    <i r="1">
      <x v="1172"/>
      <x v="6117"/>
      <x v="1613"/>
      <x v="56"/>
      <x v="1"/>
      <x v="1"/>
      <x v="4"/>
      <x v="5"/>
      <x v="3"/>
      <x v="6151"/>
      <x v="1707"/>
      <x v="3"/>
      <x v="4"/>
    </i>
    <i r="1">
      <x v="1173"/>
      <x v="6117"/>
      <x v="1614"/>
      <x v="56"/>
      <x v="1"/>
      <x v="1"/>
      <x v="4"/>
      <x v="5"/>
      <x v="3"/>
      <x v="6151"/>
      <x v="1707"/>
      <x v="3"/>
      <x v="4"/>
    </i>
    <i r="1">
      <x v="1174"/>
      <x v="6117"/>
      <x v="1615"/>
      <x v="56"/>
      <x v="1"/>
      <x v="1"/>
      <x v="4"/>
      <x v="5"/>
      <x v="3"/>
      <x v="6151"/>
      <x v="1707"/>
      <x v="3"/>
      <x v="4"/>
    </i>
    <i r="1">
      <x v="1175"/>
      <x v="6118"/>
      <x v="1616"/>
      <x v="56"/>
      <x v="1"/>
      <x v="1"/>
      <x v="4"/>
      <x v="5"/>
      <x v="3"/>
      <x v="6152"/>
      <x v="1707"/>
      <x v="3"/>
      <x v="4"/>
    </i>
    <i r="1">
      <x v="1176"/>
      <x v="6118"/>
      <x v="1617"/>
      <x v="56"/>
      <x v="1"/>
      <x v="1"/>
      <x v="4"/>
      <x v="5"/>
      <x v="3"/>
      <x v="6152"/>
      <x v="1707"/>
      <x v="3"/>
      <x v="4"/>
    </i>
    <i r="1">
      <x v="1177"/>
      <x v="6118"/>
      <x v="1618"/>
      <x v="56"/>
      <x v="1"/>
      <x v="1"/>
      <x v="4"/>
      <x v="5"/>
      <x v="3"/>
      <x v="6152"/>
      <x v="1707"/>
      <x v="3"/>
      <x v="4"/>
    </i>
    <i r="1">
      <x v="1178"/>
      <x v="6119"/>
      <x v="1619"/>
      <x v="56"/>
      <x v="1"/>
      <x v="1"/>
      <x v="4"/>
      <x v="5"/>
      <x v="3"/>
      <x v="6153"/>
      <x v="1707"/>
      <x v="3"/>
      <x v="4"/>
    </i>
    <i r="1">
      <x v="1179"/>
      <x v="6119"/>
      <x v="1620"/>
      <x v="56"/>
      <x v="1"/>
      <x v="1"/>
      <x v="4"/>
      <x v="5"/>
      <x v="3"/>
      <x v="6153"/>
      <x v="1707"/>
      <x v="3"/>
      <x v="4"/>
    </i>
    <i r="1">
      <x v="1180"/>
      <x v="6119"/>
      <x v="1621"/>
      <x v="56"/>
      <x v="1"/>
      <x v="1"/>
      <x v="4"/>
      <x v="5"/>
      <x v="3"/>
      <x v="6153"/>
      <x v="1707"/>
      <x v="3"/>
      <x v="4"/>
    </i>
    <i r="1">
      <x v="1181"/>
      <x v="6119"/>
      <x v="1622"/>
      <x v="56"/>
      <x v="1"/>
      <x v="1"/>
      <x v="4"/>
      <x v="5"/>
      <x v="3"/>
      <x v="6153"/>
      <x v="1707"/>
      <x v="3"/>
      <x v="4"/>
    </i>
    <i r="1">
      <x v="1182"/>
      <x v="6120"/>
      <x v="1623"/>
      <x v="56"/>
      <x v="1"/>
      <x v="1"/>
      <x v="4"/>
      <x v="5"/>
      <x v="3"/>
      <x v="6154"/>
      <x v="1707"/>
      <x v="3"/>
      <x v="4"/>
    </i>
    <i r="1">
      <x v="1183"/>
      <x v="6120"/>
      <x v="1624"/>
      <x v="56"/>
      <x v="1"/>
      <x v="1"/>
      <x v="4"/>
      <x v="5"/>
      <x v="3"/>
      <x v="6154"/>
      <x v="1707"/>
      <x v="3"/>
      <x v="4"/>
    </i>
    <i r="1">
      <x v="1184"/>
      <x v="6120"/>
      <x v="1625"/>
      <x v="56"/>
      <x v="1"/>
      <x v="1"/>
      <x v="4"/>
      <x v="5"/>
      <x v="3"/>
      <x v="6154"/>
      <x v="1707"/>
      <x v="3"/>
      <x v="4"/>
    </i>
    <i r="1">
      <x v="1185"/>
      <x v="6121"/>
      <x v="1626"/>
      <x v="56"/>
      <x v="1"/>
      <x v="1"/>
      <x v="4"/>
      <x v="5"/>
      <x v="3"/>
      <x v="6155"/>
      <x v="1707"/>
      <x v="3"/>
      <x v="4"/>
    </i>
    <i r="1">
      <x v="1186"/>
      <x v="6121"/>
      <x v="1627"/>
      <x v="56"/>
      <x v="1"/>
      <x v="1"/>
      <x v="4"/>
      <x v="5"/>
      <x v="3"/>
      <x v="6155"/>
      <x v="1707"/>
      <x v="3"/>
      <x v="4"/>
    </i>
    <i r="1">
      <x v="1187"/>
      <x v="6121"/>
      <x v="1628"/>
      <x v="56"/>
      <x v="1"/>
      <x v="1"/>
      <x v="4"/>
      <x v="5"/>
      <x v="3"/>
      <x v="6155"/>
      <x v="1707"/>
      <x v="3"/>
      <x v="4"/>
    </i>
    <i r="1">
      <x v="1188"/>
      <x v="6121"/>
      <x v="1629"/>
      <x v="56"/>
      <x v="1"/>
      <x v="1"/>
      <x v="4"/>
      <x v="5"/>
      <x v="3"/>
      <x v="6155"/>
      <x v="1707"/>
      <x v="3"/>
      <x v="4"/>
    </i>
    <i r="1">
      <x v="1189"/>
      <x v="6122"/>
      <x v="1630"/>
      <x v="56"/>
      <x v="1"/>
      <x v="1"/>
      <x v="4"/>
      <x v="5"/>
      <x v="3"/>
      <x v="6156"/>
      <x v="1707"/>
      <x v="3"/>
      <x v="4"/>
    </i>
    <i r="1">
      <x v="1190"/>
      <x v="6122"/>
      <x v="1631"/>
      <x v="56"/>
      <x v="1"/>
      <x v="1"/>
      <x v="4"/>
      <x v="5"/>
      <x v="3"/>
      <x v="6156"/>
      <x v="1707"/>
      <x v="3"/>
      <x v="4"/>
    </i>
    <i r="1">
      <x v="1191"/>
      <x v="6122"/>
      <x v="1632"/>
      <x v="56"/>
      <x v="1"/>
      <x v="1"/>
      <x v="4"/>
      <x v="5"/>
      <x v="3"/>
      <x v="6156"/>
      <x v="1707"/>
      <x v="3"/>
      <x v="4"/>
    </i>
    <i r="1">
      <x v="1192"/>
      <x v="6122"/>
      <x v="1633"/>
      <x v="56"/>
      <x v="1"/>
      <x v="1"/>
      <x v="4"/>
      <x v="5"/>
      <x v="3"/>
      <x v="6156"/>
      <x v="1707"/>
      <x v="3"/>
      <x v="4"/>
    </i>
    <i r="1">
      <x v="1193"/>
      <x v="6123"/>
      <x v="1634"/>
      <x v="56"/>
      <x v="1"/>
      <x v="1"/>
      <x v="4"/>
      <x v="5"/>
      <x v="3"/>
      <x v="6157"/>
      <x v="1830"/>
      <x v="3"/>
      <x v="4"/>
    </i>
    <i r="1">
      <x v="1194"/>
      <x v="6123"/>
      <x v="1635"/>
      <x v="56"/>
      <x v="1"/>
      <x v="1"/>
      <x v="4"/>
      <x v="5"/>
      <x v="3"/>
      <x v="6157"/>
      <x v="1830"/>
      <x v="3"/>
      <x v="4"/>
    </i>
    <i r="1">
      <x v="1195"/>
      <x v="6123"/>
      <x v="1636"/>
      <x v="56"/>
      <x v="1"/>
      <x v="1"/>
      <x v="4"/>
      <x v="5"/>
      <x v="3"/>
      <x v="6157"/>
      <x v="1830"/>
      <x v="3"/>
      <x v="4"/>
    </i>
    <i r="1">
      <x v="1196"/>
      <x v="6124"/>
      <x v="1637"/>
      <x v="56"/>
      <x v="1"/>
      <x v="1"/>
      <x v="4"/>
      <x v="5"/>
      <x v="3"/>
      <x v="6158"/>
      <x v="1830"/>
      <x v="3"/>
      <x v="4"/>
    </i>
    <i r="1">
      <x v="1197"/>
      <x v="6124"/>
      <x v="1638"/>
      <x v="56"/>
      <x v="1"/>
      <x v="1"/>
      <x v="4"/>
      <x v="5"/>
      <x v="3"/>
      <x v="6158"/>
      <x v="1830"/>
      <x v="3"/>
      <x v="4"/>
    </i>
    <i r="1">
      <x v="1198"/>
      <x v="6124"/>
      <x v="1639"/>
      <x v="56"/>
      <x v="1"/>
      <x v="1"/>
      <x v="4"/>
      <x v="5"/>
      <x v="3"/>
      <x v="6158"/>
      <x v="1830"/>
      <x v="3"/>
      <x v="4"/>
    </i>
    <i r="1">
      <x v="1199"/>
      <x v="6124"/>
      <x v="1640"/>
      <x v="56"/>
      <x v="1"/>
      <x v="1"/>
      <x v="4"/>
      <x v="5"/>
      <x v="3"/>
      <x v="6158"/>
      <x v="1830"/>
      <x v="3"/>
      <x v="4"/>
    </i>
    <i r="1">
      <x v="1200"/>
      <x v="6125"/>
      <x v="1641"/>
      <x v="56"/>
      <x v="1"/>
      <x v="1"/>
      <x v="4"/>
      <x v="5"/>
      <x v="3"/>
      <x v="6159"/>
      <x v="1830"/>
      <x v="3"/>
      <x v="4"/>
    </i>
    <i r="1">
      <x v="1201"/>
      <x v="6125"/>
      <x v="1642"/>
      <x v="56"/>
      <x v="1"/>
      <x v="1"/>
      <x v="4"/>
      <x v="5"/>
      <x v="3"/>
      <x v="6159"/>
      <x v="1830"/>
      <x v="3"/>
      <x v="4"/>
    </i>
    <i r="1">
      <x v="1202"/>
      <x v="6125"/>
      <x v="1643"/>
      <x v="56"/>
      <x v="1"/>
      <x v="1"/>
      <x v="4"/>
      <x v="5"/>
      <x v="3"/>
      <x v="6159"/>
      <x v="1830"/>
      <x v="3"/>
      <x v="4"/>
    </i>
    <i r="1">
      <x v="1203"/>
      <x v="6126"/>
      <x v="1644"/>
      <x v="56"/>
      <x v="1"/>
      <x v="1"/>
      <x v="4"/>
      <x v="5"/>
      <x v="3"/>
      <x v="6160"/>
      <x v="1830"/>
      <x v="3"/>
      <x v="4"/>
    </i>
    <i r="1">
      <x v="1204"/>
      <x v="6126"/>
      <x v="1645"/>
      <x v="56"/>
      <x v="1"/>
      <x v="1"/>
      <x v="4"/>
      <x v="5"/>
      <x v="3"/>
      <x v="6160"/>
      <x v="1830"/>
      <x v="3"/>
      <x v="4"/>
    </i>
    <i r="1">
      <x v="1205"/>
      <x v="6126"/>
      <x v="1646"/>
      <x v="56"/>
      <x v="1"/>
      <x v="1"/>
      <x v="4"/>
      <x v="5"/>
      <x v="3"/>
      <x v="6160"/>
      <x v="1830"/>
      <x v="3"/>
      <x v="4"/>
    </i>
    <i r="1">
      <x v="1206"/>
      <x v="6126"/>
      <x v="1647"/>
      <x v="56"/>
      <x v="1"/>
      <x v="1"/>
      <x v="4"/>
      <x v="5"/>
      <x v="3"/>
      <x v="6160"/>
      <x v="1830"/>
      <x v="3"/>
      <x v="4"/>
    </i>
    <i r="1">
      <x v="1207"/>
      <x v="6127"/>
      <x v="1648"/>
      <x v="56"/>
      <x v="1"/>
      <x v="1"/>
      <x v="4"/>
      <x v="5"/>
      <x v="3"/>
      <x v="6161"/>
      <x v="1830"/>
      <x v="3"/>
      <x v="4"/>
    </i>
    <i r="1">
      <x v="1208"/>
      <x v="6127"/>
      <x v="1649"/>
      <x v="56"/>
      <x v="1"/>
      <x v="1"/>
      <x v="4"/>
      <x v="5"/>
      <x v="3"/>
      <x v="6161"/>
      <x v="1830"/>
      <x v="3"/>
      <x v="4"/>
    </i>
    <i r="1">
      <x v="1209"/>
      <x v="6127"/>
      <x v="1650"/>
      <x v="56"/>
      <x v="1"/>
      <x v="1"/>
      <x v="4"/>
      <x v="5"/>
      <x v="3"/>
      <x v="6161"/>
      <x v="1830"/>
      <x v="3"/>
      <x v="4"/>
    </i>
    <i r="1">
      <x v="1210"/>
      <x v="6128"/>
      <x v="1651"/>
      <x v="56"/>
      <x v="1"/>
      <x v="1"/>
      <x v="4"/>
      <x v="5"/>
      <x v="3"/>
      <x v="6162"/>
      <x v="1830"/>
      <x v="3"/>
      <x v="4"/>
    </i>
    <i r="1">
      <x v="1211"/>
      <x v="6128"/>
      <x v="1652"/>
      <x v="56"/>
      <x v="1"/>
      <x v="1"/>
      <x v="4"/>
      <x v="5"/>
      <x v="3"/>
      <x v="6162"/>
      <x v="1830"/>
      <x v="3"/>
      <x v="4"/>
    </i>
    <i r="1">
      <x v="1212"/>
      <x v="6128"/>
      <x v="1653"/>
      <x v="56"/>
      <x v="1"/>
      <x v="1"/>
      <x v="4"/>
      <x v="5"/>
      <x v="3"/>
      <x v="6162"/>
      <x v="1830"/>
      <x v="3"/>
      <x v="4"/>
    </i>
    <i r="1">
      <x v="1213"/>
      <x v="6128"/>
      <x v="1654"/>
      <x v="56"/>
      <x v="1"/>
      <x v="1"/>
      <x v="4"/>
      <x v="5"/>
      <x v="3"/>
      <x v="6162"/>
      <x v="1830"/>
      <x v="3"/>
      <x v="4"/>
    </i>
    <i r="1">
      <x v="1214"/>
      <x v="6129"/>
      <x v="1655"/>
      <x v="56"/>
      <x v="1"/>
      <x v="1"/>
      <x v="4"/>
      <x v="5"/>
      <x v="3"/>
      <x v="6163"/>
      <x v="1830"/>
      <x v="3"/>
      <x v="4"/>
    </i>
    <i r="1">
      <x v="1215"/>
      <x v="6129"/>
      <x v="1656"/>
      <x v="56"/>
      <x v="1"/>
      <x v="1"/>
      <x v="4"/>
      <x v="5"/>
      <x v="3"/>
      <x v="6163"/>
      <x v="1830"/>
      <x v="3"/>
      <x v="4"/>
    </i>
    <i r="1">
      <x v="1216"/>
      <x v="6129"/>
      <x v="1657"/>
      <x v="56"/>
      <x v="1"/>
      <x v="1"/>
      <x v="4"/>
      <x v="5"/>
      <x v="3"/>
      <x v="6163"/>
      <x v="1830"/>
      <x v="3"/>
      <x v="4"/>
    </i>
    <i r="1">
      <x v="1217"/>
      <x v="6129"/>
      <x v="1658"/>
      <x v="56"/>
      <x v="1"/>
      <x v="1"/>
      <x v="4"/>
      <x v="5"/>
      <x v="3"/>
      <x v="6163"/>
      <x v="1830"/>
      <x v="3"/>
      <x v="4"/>
    </i>
    <i r="1">
      <x v="1218"/>
      <x v="6130"/>
      <x v="1659"/>
      <x v="56"/>
      <x v="1"/>
      <x v="1"/>
      <x v="4"/>
      <x v="5"/>
      <x v="3"/>
      <x v="6164"/>
      <x v="1830"/>
      <x v="3"/>
      <x v="4"/>
    </i>
    <i r="1">
      <x v="1219"/>
      <x v="6130"/>
      <x v="1660"/>
      <x v="56"/>
      <x v="1"/>
      <x v="1"/>
      <x v="4"/>
      <x v="5"/>
      <x v="3"/>
      <x v="6164"/>
      <x v="1830"/>
      <x v="3"/>
      <x v="4"/>
    </i>
    <i r="1">
      <x v="1220"/>
      <x v="6130"/>
      <x v="1661"/>
      <x v="56"/>
      <x v="1"/>
      <x v="1"/>
      <x v="4"/>
      <x v="5"/>
      <x v="3"/>
      <x v="6164"/>
      <x v="1830"/>
      <x v="3"/>
      <x v="4"/>
    </i>
    <i r="1">
      <x v="1221"/>
      <x v="6131"/>
      <x v="1662"/>
      <x v="56"/>
      <x v="1"/>
      <x v="1"/>
      <x v="4"/>
      <x v="5"/>
      <x v="3"/>
      <x v="6165"/>
      <x v="1830"/>
      <x v="3"/>
      <x v="4"/>
    </i>
    <i r="1">
      <x v="1222"/>
      <x v="6131"/>
      <x v="1663"/>
      <x v="56"/>
      <x v="1"/>
      <x v="1"/>
      <x v="4"/>
      <x v="5"/>
      <x v="3"/>
      <x v="6165"/>
      <x v="1830"/>
      <x v="3"/>
      <x v="4"/>
    </i>
    <i r="1">
      <x v="1223"/>
      <x v="6131"/>
      <x v="1664"/>
      <x v="56"/>
      <x v="1"/>
      <x v="1"/>
      <x v="4"/>
      <x v="5"/>
      <x v="3"/>
      <x v="6165"/>
      <x v="1830"/>
      <x v="3"/>
      <x v="4"/>
    </i>
    <i r="1">
      <x v="1224"/>
      <x v="6131"/>
      <x v="1665"/>
      <x v="56"/>
      <x v="1"/>
      <x v="1"/>
      <x v="4"/>
      <x v="5"/>
      <x v="3"/>
      <x v="6165"/>
      <x v="1830"/>
      <x v="3"/>
      <x v="4"/>
    </i>
    <i r="1">
      <x v="1225"/>
      <x v="6132"/>
      <x v="1666"/>
      <x v="56"/>
      <x v="1"/>
      <x v="1"/>
      <x v="4"/>
      <x v="5"/>
      <x v="3"/>
      <x v="6166"/>
      <x v="1830"/>
      <x v="3"/>
      <x v="4"/>
    </i>
    <i r="1">
      <x v="1226"/>
      <x v="6132"/>
      <x v="1667"/>
      <x v="56"/>
      <x v="1"/>
      <x v="1"/>
      <x v="4"/>
      <x v="5"/>
      <x v="3"/>
      <x v="6166"/>
      <x v="1830"/>
      <x v="3"/>
      <x v="4"/>
    </i>
    <i r="1">
      <x v="1227"/>
      <x v="6132"/>
      <x v="1668"/>
      <x v="56"/>
      <x v="1"/>
      <x v="1"/>
      <x v="4"/>
      <x v="5"/>
      <x v="3"/>
      <x v="6166"/>
      <x v="1830"/>
      <x v="3"/>
      <x v="4"/>
    </i>
    <i r="1">
      <x v="1228"/>
      <x v="6133"/>
      <x v="1669"/>
      <x v="56"/>
      <x v="1"/>
      <x v="1"/>
      <x v="4"/>
      <x v="5"/>
      <x v="3"/>
      <x v="6167"/>
      <x v="1830"/>
      <x v="3"/>
      <x v="4"/>
    </i>
    <i r="1">
      <x v="1229"/>
      <x v="6133"/>
      <x v="1670"/>
      <x v="56"/>
      <x v="1"/>
      <x v="1"/>
      <x v="4"/>
      <x v="5"/>
      <x v="3"/>
      <x v="6167"/>
      <x v="1830"/>
      <x v="3"/>
      <x v="4"/>
    </i>
    <i r="1">
      <x v="1230"/>
      <x v="6133"/>
      <x v="1671"/>
      <x v="56"/>
      <x v="1"/>
      <x v="1"/>
      <x v="4"/>
      <x v="5"/>
      <x v="3"/>
      <x v="6167"/>
      <x v="1830"/>
      <x v="3"/>
      <x v="4"/>
    </i>
    <i r="1">
      <x v="1231"/>
      <x v="6133"/>
      <x v="1672"/>
      <x v="56"/>
      <x v="1"/>
      <x v="1"/>
      <x v="4"/>
      <x v="5"/>
      <x v="3"/>
      <x v="6167"/>
      <x v="1830"/>
      <x v="3"/>
      <x v="4"/>
    </i>
    <i r="1">
      <x v="1232"/>
      <x v="6134"/>
      <x v="1673"/>
      <x v="56"/>
      <x v="1"/>
      <x v="1"/>
      <x v="4"/>
      <x v="5"/>
      <x v="3"/>
      <x v="6168"/>
      <x v="1830"/>
      <x v="3"/>
      <x v="4"/>
    </i>
    <i r="1">
      <x v="1233"/>
      <x v="6134"/>
      <x v="1674"/>
      <x v="56"/>
      <x v="1"/>
      <x v="1"/>
      <x v="4"/>
      <x v="5"/>
      <x v="3"/>
      <x v="6168"/>
      <x v="1830"/>
      <x v="3"/>
      <x v="4"/>
    </i>
    <i r="1">
      <x v="1234"/>
      <x v="6134"/>
      <x v="1675"/>
      <x v="56"/>
      <x v="1"/>
      <x v="1"/>
      <x v="4"/>
      <x v="5"/>
      <x v="3"/>
      <x v="6168"/>
      <x v="1830"/>
      <x v="3"/>
      <x v="4"/>
    </i>
    <i r="1">
      <x v="1235"/>
      <x v="6134"/>
      <x v="1676"/>
      <x v="56"/>
      <x v="1"/>
      <x v="1"/>
      <x v="4"/>
      <x v="5"/>
      <x v="3"/>
      <x v="6168"/>
      <x v="1830"/>
      <x v="3"/>
      <x v="4"/>
    </i>
    <i r="1">
      <x v="1236"/>
      <x v="6135"/>
      <x v="1677"/>
      <x v="56"/>
      <x v="1"/>
      <x v="1"/>
      <x v="4"/>
      <x v="5"/>
      <x v="3"/>
      <x v="6169"/>
      <x v="1830"/>
      <x v="3"/>
      <x v="4"/>
    </i>
    <i r="1">
      <x v="1237"/>
      <x v="6135"/>
      <x v="1678"/>
      <x v="56"/>
      <x v="1"/>
      <x v="1"/>
      <x v="4"/>
      <x v="5"/>
      <x v="3"/>
      <x v="6169"/>
      <x v="1830"/>
      <x v="3"/>
      <x v="4"/>
    </i>
    <i r="1">
      <x v="1238"/>
      <x v="6135"/>
      <x v="1679"/>
      <x v="56"/>
      <x v="1"/>
      <x v="1"/>
      <x v="4"/>
      <x v="5"/>
      <x v="3"/>
      <x v="6169"/>
      <x v="1830"/>
      <x v="3"/>
      <x v="4"/>
    </i>
    <i r="1">
      <x v="1239"/>
      <x v="6136"/>
      <x v="1680"/>
      <x v="56"/>
      <x v="1"/>
      <x v="1"/>
      <x v="4"/>
      <x v="5"/>
      <x v="3"/>
      <x v="6170"/>
      <x v="1830"/>
      <x v="3"/>
      <x v="4"/>
    </i>
    <i r="1">
      <x v="1240"/>
      <x v="6136"/>
      <x v="1681"/>
      <x v="56"/>
      <x v="1"/>
      <x v="1"/>
      <x v="4"/>
      <x v="5"/>
      <x v="3"/>
      <x v="6170"/>
      <x v="1830"/>
      <x v="3"/>
      <x v="4"/>
    </i>
    <i r="1">
      <x v="1241"/>
      <x v="6136"/>
      <x v="1682"/>
      <x v="56"/>
      <x v="1"/>
      <x v="1"/>
      <x v="4"/>
      <x v="5"/>
      <x v="3"/>
      <x v="6170"/>
      <x v="1830"/>
      <x v="3"/>
      <x v="4"/>
    </i>
    <i r="1">
      <x v="1242"/>
      <x v="6136"/>
      <x v="1683"/>
      <x v="56"/>
      <x v="1"/>
      <x v="1"/>
      <x v="4"/>
      <x v="5"/>
      <x v="3"/>
      <x v="6170"/>
      <x v="1830"/>
      <x v="3"/>
      <x v="4"/>
    </i>
    <i r="1">
      <x v="1243"/>
      <x v="6137"/>
      <x v="1684"/>
      <x v="56"/>
      <x v="1"/>
      <x v="1"/>
      <x v="4"/>
      <x v="5"/>
      <x v="3"/>
      <x v="6171"/>
      <x v="1830"/>
      <x v="3"/>
      <x v="4"/>
    </i>
    <i r="1">
      <x v="1244"/>
      <x v="6137"/>
      <x v="1685"/>
      <x v="56"/>
      <x v="1"/>
      <x v="1"/>
      <x v="4"/>
      <x v="5"/>
      <x v="3"/>
      <x v="6171"/>
      <x v="1830"/>
      <x v="3"/>
      <x v="4"/>
    </i>
    <i r="1">
      <x v="1245"/>
      <x v="6137"/>
      <x v="1686"/>
      <x v="56"/>
      <x v="1"/>
      <x v="1"/>
      <x v="4"/>
      <x v="5"/>
      <x v="3"/>
      <x v="6171"/>
      <x v="1830"/>
      <x v="3"/>
      <x v="4"/>
    </i>
    <i r="1">
      <x v="1246"/>
      <x v="6137"/>
      <x v="1687"/>
      <x v="56"/>
      <x v="1"/>
      <x v="1"/>
      <x v="4"/>
      <x v="5"/>
      <x v="3"/>
      <x v="6171"/>
      <x v="1830"/>
      <x v="3"/>
      <x v="4"/>
    </i>
    <i r="1">
      <x v="1247"/>
      <x v="6138"/>
      <x v="1688"/>
      <x v="56"/>
      <x v="1"/>
      <x v="1"/>
      <x v="4"/>
      <x v="5"/>
      <x v="3"/>
      <x v="6172"/>
      <x v="1830"/>
      <x v="3"/>
      <x v="4"/>
    </i>
    <i r="1">
      <x v="1248"/>
      <x v="6138"/>
      <x v="1690"/>
      <x v="56"/>
      <x v="1"/>
      <x v="1"/>
      <x v="4"/>
      <x v="5"/>
      <x v="3"/>
      <x v="6172"/>
      <x v="1830"/>
      <x v="3"/>
      <x v="4"/>
    </i>
    <i r="1">
      <x v="1249"/>
      <x v="6138"/>
      <x v="1691"/>
      <x v="56"/>
      <x v="1"/>
      <x v="1"/>
      <x v="4"/>
      <x v="5"/>
      <x v="3"/>
      <x v="6172"/>
      <x v="1830"/>
      <x v="3"/>
      <x v="4"/>
    </i>
    <i r="1">
      <x v="1250"/>
      <x v="6139"/>
      <x v="1692"/>
      <x v="56"/>
      <x v="1"/>
      <x v="1"/>
      <x v="4"/>
      <x v="5"/>
      <x v="3"/>
      <x v="6173"/>
      <x v="1830"/>
      <x v="3"/>
      <x v="4"/>
    </i>
    <i r="1">
      <x v="1251"/>
      <x v="6139"/>
      <x v="1693"/>
      <x v="56"/>
      <x v="1"/>
      <x v="1"/>
      <x v="4"/>
      <x v="5"/>
      <x v="3"/>
      <x v="6173"/>
      <x v="1830"/>
      <x v="3"/>
      <x v="4"/>
    </i>
    <i r="1">
      <x v="1252"/>
      <x v="6139"/>
      <x v="1694"/>
      <x v="56"/>
      <x v="1"/>
      <x v="1"/>
      <x v="4"/>
      <x v="5"/>
      <x v="3"/>
      <x v="6173"/>
      <x v="1830"/>
      <x v="3"/>
      <x v="4"/>
    </i>
    <i r="1">
      <x v="1253"/>
      <x v="6139"/>
      <x v="1695"/>
      <x v="56"/>
      <x v="1"/>
      <x v="1"/>
      <x v="4"/>
      <x v="5"/>
      <x v="3"/>
      <x v="6173"/>
      <x v="1830"/>
      <x v="3"/>
      <x v="4"/>
    </i>
    <i r="1">
      <x v="1254"/>
      <x v="6140"/>
      <x v="1696"/>
      <x v="56"/>
      <x v="1"/>
      <x v="1"/>
      <x v="4"/>
      <x v="5"/>
      <x v="3"/>
      <x v="6174"/>
      <x v="1830"/>
      <x v="3"/>
      <x v="4"/>
    </i>
    <i r="1">
      <x v="1255"/>
      <x v="6140"/>
      <x v="1697"/>
      <x v="56"/>
      <x v="1"/>
      <x v="1"/>
      <x v="4"/>
      <x v="5"/>
      <x v="3"/>
      <x v="6174"/>
      <x v="1830"/>
      <x v="3"/>
      <x v="4"/>
    </i>
    <i r="1">
      <x v="1256"/>
      <x v="6140"/>
      <x v="1698"/>
      <x v="56"/>
      <x v="1"/>
      <x v="1"/>
      <x v="4"/>
      <x v="5"/>
      <x v="3"/>
      <x v="6174"/>
      <x v="1830"/>
      <x v="3"/>
      <x v="4"/>
    </i>
    <i r="1">
      <x v="1257"/>
      <x v="6140"/>
      <x v="1699"/>
      <x v="56"/>
      <x v="1"/>
      <x v="1"/>
      <x v="4"/>
      <x v="5"/>
      <x v="3"/>
      <x v="6174"/>
      <x v="1830"/>
      <x v="3"/>
      <x v="4"/>
    </i>
    <i r="1">
      <x v="1258"/>
      <x v="6141"/>
      <x v="1700"/>
      <x v="56"/>
      <x v="1"/>
      <x v="1"/>
      <x v="4"/>
      <x v="5"/>
      <x v="3"/>
      <x v="6175"/>
      <x v="1830"/>
      <x v="3"/>
      <x v="4"/>
    </i>
    <i r="1">
      <x v="1259"/>
      <x v="6141"/>
      <x v="1701"/>
      <x v="56"/>
      <x v="1"/>
      <x v="1"/>
      <x v="4"/>
      <x v="5"/>
      <x v="3"/>
      <x v="6175"/>
      <x v="1830"/>
      <x v="3"/>
      <x v="4"/>
    </i>
    <i r="1">
      <x v="1260"/>
      <x v="6141"/>
      <x v="1702"/>
      <x v="56"/>
      <x v="1"/>
      <x v="1"/>
      <x v="4"/>
      <x v="5"/>
      <x v="3"/>
      <x v="6175"/>
      <x v="1830"/>
      <x v="3"/>
      <x v="4"/>
    </i>
    <i r="1">
      <x v="1261"/>
      <x v="6142"/>
      <x v="1703"/>
      <x v="56"/>
      <x v="1"/>
      <x v="1"/>
      <x v="4"/>
      <x v="5"/>
      <x v="3"/>
      <x v="6176"/>
      <x v="1830"/>
      <x v="3"/>
      <x v="4"/>
    </i>
    <i r="1">
      <x v="1262"/>
      <x v="6142"/>
      <x v="1704"/>
      <x v="56"/>
      <x v="1"/>
      <x v="1"/>
      <x v="4"/>
      <x v="5"/>
      <x v="3"/>
      <x v="6176"/>
      <x v="1830"/>
      <x v="3"/>
      <x v="4"/>
    </i>
    <i r="1">
      <x v="1263"/>
      <x v="6142"/>
      <x v="1705"/>
      <x v="56"/>
      <x v="1"/>
      <x v="1"/>
      <x v="4"/>
      <x v="5"/>
      <x v="3"/>
      <x v="6176"/>
      <x v="1830"/>
      <x v="3"/>
      <x v="4"/>
    </i>
    <i r="1">
      <x v="1264"/>
      <x v="6142"/>
      <x v="1706"/>
      <x v="56"/>
      <x v="1"/>
      <x v="1"/>
      <x v="4"/>
      <x v="5"/>
      <x v="3"/>
      <x v="6176"/>
      <x v="1830"/>
      <x v="3"/>
      <x v="4"/>
    </i>
    <i r="1">
      <x v="1265"/>
      <x v="6143"/>
      <x v="1707"/>
      <x v="56"/>
      <x v="1"/>
      <x v="1"/>
      <x v="4"/>
      <x v="5"/>
      <x v="3"/>
      <x v="6177"/>
      <x v="1830"/>
      <x v="3"/>
      <x v="4"/>
    </i>
    <i r="1">
      <x v="1266"/>
      <x v="6143"/>
      <x v="1708"/>
      <x v="56"/>
      <x v="1"/>
      <x v="1"/>
      <x v="4"/>
      <x v="5"/>
      <x v="3"/>
      <x v="6177"/>
      <x v="1830"/>
      <x v="3"/>
      <x v="4"/>
    </i>
    <i r="1">
      <x v="1267"/>
      <x v="6143"/>
      <x v="1709"/>
      <x v="56"/>
      <x v="1"/>
      <x v="1"/>
      <x v="4"/>
      <x v="5"/>
      <x v="3"/>
      <x v="6177"/>
      <x v="1830"/>
      <x v="3"/>
      <x v="4"/>
    </i>
    <i r="1">
      <x v="1268"/>
      <x v="6144"/>
      <x v="1710"/>
      <x v="56"/>
      <x v="1"/>
      <x v="1"/>
      <x v="4"/>
      <x v="5"/>
      <x v="3"/>
      <x v="6178"/>
      <x v="1830"/>
      <x v="3"/>
      <x v="4"/>
    </i>
    <i r="1">
      <x v="1269"/>
      <x v="6144"/>
      <x v="1711"/>
      <x v="56"/>
      <x v="1"/>
      <x v="1"/>
      <x v="4"/>
      <x v="5"/>
      <x v="3"/>
      <x v="6178"/>
      <x v="1830"/>
      <x v="3"/>
      <x v="4"/>
    </i>
    <i r="1">
      <x v="1270"/>
      <x v="6144"/>
      <x v="1712"/>
      <x v="56"/>
      <x v="1"/>
      <x v="1"/>
      <x v="4"/>
      <x v="5"/>
      <x v="3"/>
      <x v="6178"/>
      <x v="1830"/>
      <x v="3"/>
      <x v="4"/>
    </i>
    <i r="1">
      <x v="1271"/>
      <x v="6145"/>
      <x v="1713"/>
      <x v="56"/>
      <x v="1"/>
      <x v="1"/>
      <x v="4"/>
      <x v="5"/>
      <x v="3"/>
      <x v="6179"/>
      <x v="1830"/>
      <x v="3"/>
      <x v="4"/>
    </i>
    <i r="1">
      <x v="1272"/>
      <x v="6145"/>
      <x v="1714"/>
      <x v="56"/>
      <x v="1"/>
      <x v="1"/>
      <x v="4"/>
      <x v="5"/>
      <x v="3"/>
      <x v="6179"/>
      <x v="1830"/>
      <x v="3"/>
      <x v="4"/>
    </i>
    <i r="1">
      <x v="1273"/>
      <x v="6145"/>
      <x v="1715"/>
      <x v="56"/>
      <x v="1"/>
      <x v="1"/>
      <x v="4"/>
      <x v="5"/>
      <x v="3"/>
      <x v="6179"/>
      <x v="1830"/>
      <x v="3"/>
      <x v="4"/>
    </i>
    <i r="1">
      <x v="1274"/>
      <x v="6145"/>
      <x v="1716"/>
      <x v="56"/>
      <x v="1"/>
      <x v="1"/>
      <x v="4"/>
      <x v="5"/>
      <x v="3"/>
      <x v="6179"/>
      <x v="1830"/>
      <x v="3"/>
      <x v="4"/>
    </i>
    <i r="1">
      <x v="1275"/>
      <x v="6146"/>
      <x v="1717"/>
      <x v="56"/>
      <x v="1"/>
      <x v="1"/>
      <x v="4"/>
      <x v="5"/>
      <x v="3"/>
      <x v="6180"/>
      <x v="1830"/>
      <x v="3"/>
      <x v="4"/>
    </i>
    <i r="1">
      <x v="1276"/>
      <x v="6146"/>
      <x v="1718"/>
      <x v="56"/>
      <x v="1"/>
      <x v="1"/>
      <x v="4"/>
      <x v="5"/>
      <x v="3"/>
      <x v="6180"/>
      <x v="1830"/>
      <x v="3"/>
      <x v="4"/>
    </i>
    <i r="1">
      <x v="1277"/>
      <x v="6146"/>
      <x v="1719"/>
      <x v="56"/>
      <x v="1"/>
      <x v="1"/>
      <x v="4"/>
      <x v="5"/>
      <x v="3"/>
      <x v="6180"/>
      <x v="1830"/>
      <x v="3"/>
      <x v="4"/>
    </i>
    <i r="1">
      <x v="1278"/>
      <x v="6147"/>
      <x v="1720"/>
      <x v="56"/>
      <x v="1"/>
      <x v="1"/>
      <x v="4"/>
      <x v="5"/>
      <x v="3"/>
      <x v="6181"/>
      <x v="1830"/>
      <x v="3"/>
      <x v="4"/>
    </i>
    <i r="1">
      <x v="1279"/>
      <x v="6147"/>
      <x v="1722"/>
      <x v="56"/>
      <x v="1"/>
      <x v="1"/>
      <x v="4"/>
      <x v="5"/>
      <x v="3"/>
      <x v="6181"/>
      <x v="1830"/>
      <x v="3"/>
      <x v="4"/>
    </i>
    <i r="1">
      <x v="1280"/>
      <x v="6147"/>
      <x v="1723"/>
      <x v="56"/>
      <x v="1"/>
      <x v="1"/>
      <x v="4"/>
      <x v="5"/>
      <x v="3"/>
      <x v="6181"/>
      <x v="1830"/>
      <x v="3"/>
      <x v="4"/>
    </i>
    <i r="1">
      <x v="1281"/>
      <x v="6148"/>
      <x v="1724"/>
      <x v="56"/>
      <x v="1"/>
      <x v="1"/>
      <x v="4"/>
      <x v="5"/>
      <x v="3"/>
      <x v="6183"/>
      <x v="1830"/>
      <x v="3"/>
      <x v="4"/>
    </i>
    <i r="1">
      <x v="1282"/>
      <x v="6148"/>
      <x v="1725"/>
      <x v="56"/>
      <x v="1"/>
      <x v="1"/>
      <x v="4"/>
      <x v="5"/>
      <x v="3"/>
      <x v="6183"/>
      <x v="1830"/>
      <x v="3"/>
      <x v="4"/>
    </i>
    <i r="1">
      <x v="1283"/>
      <x v="6148"/>
      <x v="1726"/>
      <x v="56"/>
      <x v="1"/>
      <x v="1"/>
      <x v="4"/>
      <x v="5"/>
      <x v="3"/>
      <x v="6183"/>
      <x v="1830"/>
      <x v="3"/>
      <x v="4"/>
    </i>
    <i r="1">
      <x v="1284"/>
      <x v="6148"/>
      <x v="1727"/>
      <x v="56"/>
      <x v="1"/>
      <x v="1"/>
      <x v="4"/>
      <x v="5"/>
      <x v="3"/>
      <x v="6183"/>
      <x v="1830"/>
      <x v="3"/>
      <x v="4"/>
    </i>
    <i r="1">
      <x v="1285"/>
      <x v="6149"/>
      <x v="1728"/>
      <x v="56"/>
      <x v="1"/>
      <x v="1"/>
      <x v="4"/>
      <x v="5"/>
      <x v="3"/>
      <x v="6185"/>
      <x v="1830"/>
      <x v="3"/>
      <x v="4"/>
    </i>
    <i r="1">
      <x v="1286"/>
      <x v="6149"/>
      <x v="1729"/>
      <x v="56"/>
      <x v="1"/>
      <x v="1"/>
      <x v="4"/>
      <x v="5"/>
      <x v="3"/>
      <x v="6185"/>
      <x v="1830"/>
      <x v="3"/>
      <x v="4"/>
    </i>
    <i r="1">
      <x v="1287"/>
      <x v="6149"/>
      <x v="1730"/>
      <x v="56"/>
      <x v="1"/>
      <x v="1"/>
      <x v="4"/>
      <x v="5"/>
      <x v="3"/>
      <x v="6185"/>
      <x v="1830"/>
      <x v="3"/>
      <x v="4"/>
    </i>
    <i r="1">
      <x v="1288"/>
      <x v="6150"/>
      <x v="1731"/>
      <x v="56"/>
      <x v="1"/>
      <x v="1"/>
      <x v="4"/>
      <x v="5"/>
      <x v="3"/>
      <x v="6186"/>
      <x v="1830"/>
      <x v="3"/>
      <x v="4"/>
    </i>
    <i r="1">
      <x v="1289"/>
      <x v="6150"/>
      <x v="1732"/>
      <x v="56"/>
      <x v="1"/>
      <x v="1"/>
      <x v="4"/>
      <x v="5"/>
      <x v="3"/>
      <x v="6186"/>
      <x v="1830"/>
      <x v="3"/>
      <x v="4"/>
    </i>
    <i r="1">
      <x v="1290"/>
      <x v="6150"/>
      <x v="1733"/>
      <x v="56"/>
      <x v="1"/>
      <x v="1"/>
      <x v="4"/>
      <x v="5"/>
      <x v="3"/>
      <x v="6186"/>
      <x v="1830"/>
      <x v="3"/>
      <x v="4"/>
    </i>
    <i r="1">
      <x v="1291"/>
      <x v="6150"/>
      <x v="1734"/>
      <x v="56"/>
      <x v="1"/>
      <x v="1"/>
      <x v="4"/>
      <x v="5"/>
      <x v="3"/>
      <x v="6186"/>
      <x v="1830"/>
      <x v="3"/>
      <x v="4"/>
    </i>
    <i r="1">
      <x v="1292"/>
      <x v="6151"/>
      <x v="1735"/>
      <x v="56"/>
      <x v="1"/>
      <x v="1"/>
      <x v="4"/>
      <x v="5"/>
      <x v="3"/>
      <x v="6187"/>
      <x v="1830"/>
      <x v="3"/>
      <x v="4"/>
    </i>
    <i r="1">
      <x v="1293"/>
      <x v="6151"/>
      <x v="1736"/>
      <x v="56"/>
      <x v="1"/>
      <x v="1"/>
      <x v="4"/>
      <x v="5"/>
      <x v="3"/>
      <x v="6187"/>
      <x v="1830"/>
      <x v="3"/>
      <x v="4"/>
    </i>
    <i r="1">
      <x v="1294"/>
      <x v="6151"/>
      <x v="1737"/>
      <x v="56"/>
      <x v="1"/>
      <x v="1"/>
      <x v="4"/>
      <x v="5"/>
      <x v="3"/>
      <x v="6187"/>
      <x v="1830"/>
      <x v="3"/>
      <x v="4"/>
    </i>
    <i r="1">
      <x v="1295"/>
      <x v="6152"/>
      <x v="1738"/>
      <x v="56"/>
      <x v="1"/>
      <x v="1"/>
      <x v="4"/>
      <x v="5"/>
      <x v="3"/>
      <x v="6188"/>
      <x v="1830"/>
      <x v="3"/>
      <x v="4"/>
    </i>
    <i r="1">
      <x v="1296"/>
      <x v="6152"/>
      <x v="1739"/>
      <x v="56"/>
      <x v="1"/>
      <x v="1"/>
      <x v="4"/>
      <x v="5"/>
      <x v="3"/>
      <x v="6188"/>
      <x v="1830"/>
      <x v="3"/>
      <x v="4"/>
    </i>
    <i r="1">
      <x v="1297"/>
      <x v="6152"/>
      <x v="1740"/>
      <x v="56"/>
      <x v="1"/>
      <x v="1"/>
      <x v="4"/>
      <x v="5"/>
      <x v="3"/>
      <x v="6188"/>
      <x v="1830"/>
      <x v="3"/>
      <x v="4"/>
    </i>
    <i r="1">
      <x v="1298"/>
      <x v="6152"/>
      <x v="1741"/>
      <x v="56"/>
      <x v="1"/>
      <x v="1"/>
      <x v="4"/>
      <x v="5"/>
      <x v="3"/>
      <x v="6188"/>
      <x v="1830"/>
      <x v="3"/>
      <x v="4"/>
    </i>
    <i r="1">
      <x v="1299"/>
      <x v="6153"/>
      <x v="1742"/>
      <x v="56"/>
      <x v="1"/>
      <x v="1"/>
      <x v="4"/>
      <x v="5"/>
      <x v="3"/>
      <x v="6189"/>
      <x v="1830"/>
      <x v="3"/>
      <x v="4"/>
    </i>
    <i r="1">
      <x v="1300"/>
      <x v="6153"/>
      <x v="1743"/>
      <x v="56"/>
      <x v="1"/>
      <x v="1"/>
      <x v="4"/>
      <x v="5"/>
      <x v="3"/>
      <x v="6189"/>
      <x v="1830"/>
      <x v="3"/>
      <x v="4"/>
    </i>
    <i r="1">
      <x v="1301"/>
      <x v="6153"/>
      <x v="1744"/>
      <x v="56"/>
      <x v="1"/>
      <x v="1"/>
      <x v="4"/>
      <x v="5"/>
      <x v="3"/>
      <x v="6189"/>
      <x v="1830"/>
      <x v="3"/>
      <x v="4"/>
    </i>
    <i r="1">
      <x v="1302"/>
      <x v="6154"/>
      <x v="1745"/>
      <x v="56"/>
      <x v="1"/>
      <x v="1"/>
      <x v="4"/>
      <x v="5"/>
      <x v="3"/>
      <x v="6190"/>
      <x v="1830"/>
      <x v="3"/>
      <x v="4"/>
    </i>
    <i r="1">
      <x v="1303"/>
      <x v="6154"/>
      <x v="1746"/>
      <x v="56"/>
      <x v="1"/>
      <x v="1"/>
      <x v="4"/>
      <x v="5"/>
      <x v="3"/>
      <x v="6190"/>
      <x v="1830"/>
      <x v="3"/>
      <x v="4"/>
    </i>
    <i r="1">
      <x v="1304"/>
      <x v="6154"/>
      <x v="1747"/>
      <x v="56"/>
      <x v="1"/>
      <x v="1"/>
      <x v="4"/>
      <x v="5"/>
      <x v="3"/>
      <x v="6190"/>
      <x v="1830"/>
      <x v="3"/>
      <x v="4"/>
    </i>
    <i r="1">
      <x v="1305"/>
      <x v="6154"/>
      <x v="1748"/>
      <x v="56"/>
      <x v="1"/>
      <x v="1"/>
      <x v="4"/>
      <x v="5"/>
      <x v="3"/>
      <x v="6190"/>
      <x v="1830"/>
      <x v="3"/>
      <x v="4"/>
    </i>
    <i r="1">
      <x v="1306"/>
      <x v="6155"/>
      <x v="1749"/>
      <x v="56"/>
      <x v="1"/>
      <x v="1"/>
      <x v="4"/>
      <x v="5"/>
      <x v="3"/>
      <x v="6191"/>
      <x v="1830"/>
      <x v="3"/>
      <x v="4"/>
    </i>
    <i r="1">
      <x v="1307"/>
      <x v="6155"/>
      <x v="1750"/>
      <x v="56"/>
      <x v="1"/>
      <x v="1"/>
      <x v="4"/>
      <x v="5"/>
      <x v="3"/>
      <x v="6191"/>
      <x v="1830"/>
      <x v="3"/>
      <x v="4"/>
    </i>
    <i r="1">
      <x v="1308"/>
      <x v="6155"/>
      <x v="1751"/>
      <x v="56"/>
      <x v="1"/>
      <x v="1"/>
      <x v="4"/>
      <x v="5"/>
      <x v="3"/>
      <x v="6191"/>
      <x v="1830"/>
      <x v="3"/>
      <x v="4"/>
    </i>
    <i r="1">
      <x v="1309"/>
      <x v="6156"/>
      <x v="1752"/>
      <x v="56"/>
      <x v="1"/>
      <x v="1"/>
      <x v="4"/>
      <x v="5"/>
      <x v="3"/>
      <x v="6192"/>
      <x v="1830"/>
      <x v="3"/>
      <x v="4"/>
    </i>
    <i r="1">
      <x v="1310"/>
      <x v="6156"/>
      <x v="1753"/>
      <x v="56"/>
      <x v="1"/>
      <x v="1"/>
      <x v="4"/>
      <x v="5"/>
      <x v="3"/>
      <x v="6192"/>
      <x v="1830"/>
      <x v="3"/>
      <x v="4"/>
    </i>
    <i r="1">
      <x v="1313"/>
      <x v="5180"/>
      <x v="5506"/>
      <x v="89"/>
      <x v="1"/>
      <x v="1"/>
      <x v="9"/>
      <x v="4"/>
      <x v="4"/>
      <x v="6695"/>
      <x v="58"/>
      <x v="3"/>
      <x v="5"/>
    </i>
    <i r="1">
      <x v="1314"/>
      <x v="5497"/>
      <x v="6327"/>
      <x v="92"/>
      <x/>
      <x v="1"/>
      <x v="5"/>
      <x v="3"/>
      <x v="6"/>
      <x v="6718"/>
      <x v="3958"/>
      <x v="3"/>
      <x v="5"/>
    </i>
    <i r="1">
      <x v="1315"/>
      <x v="6157"/>
      <x v="6328"/>
      <x v="86"/>
      <x/>
      <x v="1"/>
      <x v="5"/>
      <x v="3"/>
      <x v="6"/>
      <x v="6728"/>
      <x v="1477"/>
      <x v="3"/>
      <x v="5"/>
    </i>
    <i r="1">
      <x v="1317"/>
      <x v="5670"/>
      <x v="5947"/>
      <x v="84"/>
      <x v="1"/>
      <x v="1"/>
      <x v="9"/>
      <x v="4"/>
      <x v="4"/>
      <x v="6745"/>
      <x v="1048"/>
      <x v="3"/>
      <x v="5"/>
    </i>
    <i r="1">
      <x v="1318"/>
      <x v="6159"/>
      <x v="6330"/>
      <x v="80"/>
      <x/>
      <x v="1"/>
      <x v="5"/>
      <x v="3"/>
      <x v="6"/>
      <x v="6787"/>
      <x v="3368"/>
      <x v="3"/>
      <x v="5"/>
    </i>
    <i r="1">
      <x v="1319"/>
      <x v="5734"/>
      <x v="6005"/>
      <x v="5"/>
      <x v="1"/>
      <x v="1"/>
      <x v="6"/>
      <x v="2"/>
      <x v="5"/>
      <x v="6797"/>
      <x v="1894"/>
      <x v="3"/>
      <x/>
    </i>
    <i r="1">
      <x v="1320"/>
      <x v="6160"/>
      <x v="6331"/>
      <x/>
      <x/>
      <x v="1"/>
      <x v="5"/>
      <x v="3"/>
      <x v="6"/>
      <x v="6874"/>
      <x v="3264"/>
      <x v="3"/>
      <x/>
    </i>
    <i r="1">
      <x v="1321"/>
      <x v="6161"/>
      <x v="6332"/>
      <x v="5"/>
      <x v="1"/>
      <x v="1"/>
      <x v="6"/>
      <x v="2"/>
      <x v="5"/>
      <x v="6889"/>
      <x v="4029"/>
      <x v="3"/>
      <x/>
    </i>
    <i r="1">
      <x v="1322"/>
      <x v="6162"/>
      <x v="6333"/>
      <x v="5"/>
      <x v="1"/>
      <x v="1"/>
      <x v="6"/>
      <x v="2"/>
      <x v="5"/>
      <x v="6893"/>
      <x v="3668"/>
      <x v="3"/>
      <x/>
    </i>
    <i r="1">
      <x v="1323"/>
      <x v="6163"/>
      <x v="5676"/>
      <x v="5"/>
      <x v="1"/>
      <x v="1"/>
      <x v="6"/>
      <x v="2"/>
      <x v="5"/>
      <x v="6895"/>
      <x v="1233"/>
      <x v="3"/>
      <x/>
    </i>
    <i r="1">
      <x v="1324"/>
      <x v="6165"/>
      <x v="6335"/>
      <x v="84"/>
      <x v="1"/>
      <x v="1"/>
      <x v="9"/>
      <x v="4"/>
      <x v="4"/>
      <x v="6923"/>
      <x v="653"/>
      <x v="3"/>
      <x v="5"/>
    </i>
    <i r="1">
      <x v="1325"/>
      <x v="6167"/>
      <x v="6337"/>
      <x v="14"/>
      <x v="1"/>
      <x v="1"/>
      <x v="6"/>
      <x v="2"/>
      <x v="5"/>
      <x v="6934"/>
      <x v="1568"/>
      <x v="3"/>
      <x v="2"/>
    </i>
    <i r="1">
      <x v="1327"/>
      <x v="6170"/>
      <x v="6340"/>
      <x v="78"/>
      <x v="1"/>
      <x v="1"/>
      <x v="6"/>
      <x v="2"/>
      <x v="5"/>
      <x v="6936"/>
      <x v="3009"/>
      <x v="3"/>
      <x v="5"/>
    </i>
    <i r="1">
      <x v="1328"/>
      <x v="6171"/>
      <x v="6341"/>
      <x v="53"/>
      <x/>
      <x v="1"/>
      <x v="6"/>
      <x v="2"/>
      <x v="8"/>
      <x v="6938"/>
      <x v="5454"/>
      <x v="3"/>
      <x v="4"/>
    </i>
    <i r="1">
      <x v="1330"/>
      <x v="6177"/>
      <x v="6346"/>
      <x v="87"/>
      <x v="1"/>
      <x v="1"/>
      <x v="6"/>
      <x v="2"/>
      <x v="5"/>
      <x v="6946"/>
      <x v="1500"/>
      <x v="3"/>
      <x v="5"/>
    </i>
    <i r="1">
      <x v="1331"/>
      <x v="6178"/>
      <x v="6347"/>
      <x v="5"/>
      <x v="1"/>
      <x v="1"/>
      <x v="6"/>
      <x v="2"/>
      <x v="5"/>
      <x v="6947"/>
      <x v="3386"/>
      <x v="3"/>
      <x/>
    </i>
    <i r="1">
      <x v="1333"/>
      <x v="6181"/>
      <x v="6350"/>
      <x v="49"/>
      <x/>
      <x v="1"/>
      <x v="8"/>
      <x v="5"/>
      <x v="4"/>
      <x v="6951"/>
      <x v="6698"/>
      <x v="3"/>
      <x v="1"/>
    </i>
    <i r="1">
      <x v="1334"/>
      <x v="6182"/>
      <x v="6351"/>
      <x v="56"/>
      <x/>
      <x v="1"/>
      <x v="6"/>
      <x v="2"/>
      <x v="8"/>
      <x v="6952"/>
      <x v="6555"/>
      <x v="3"/>
      <x v="4"/>
    </i>
    <i r="1">
      <x v="1336"/>
      <x v="6184"/>
      <x v="6353"/>
      <x v="41"/>
      <x v="1"/>
      <x v="1"/>
      <x v="6"/>
      <x v="2"/>
      <x v="5"/>
      <x v="6954"/>
      <x v="2864"/>
      <x v="3"/>
      <x v="1"/>
    </i>
    <i r="1">
      <x v="1337"/>
      <x v="6185"/>
      <x v="6354"/>
      <x v="54"/>
      <x/>
      <x v="1"/>
      <x v="6"/>
      <x v="2"/>
      <x v="8"/>
      <x v="6955"/>
      <x v="7883"/>
      <x v="3"/>
      <x v="4"/>
    </i>
    <i r="1">
      <x v="1341"/>
      <x v="6189"/>
      <x v="6358"/>
      <x v="5"/>
      <x v="1"/>
      <x v="1"/>
      <x v="6"/>
      <x v="2"/>
      <x v="5"/>
      <x v="6957"/>
      <x v="1659"/>
      <x v="3"/>
      <x/>
    </i>
    <i r="1">
      <x v="1344"/>
      <x v="7628"/>
      <x v="6362"/>
      <x v="5"/>
      <x v="1"/>
      <x/>
      <x v="2"/>
      <x v="5"/>
      <x v="3"/>
      <x v="6964"/>
      <x v="1404"/>
      <x v="3"/>
      <x/>
    </i>
    <i r="1">
      <x v="1345"/>
      <x v="6194"/>
      <x v="6363"/>
      <x v="2"/>
      <x/>
      <x v="1"/>
      <x v="6"/>
      <x v="2"/>
      <x v="8"/>
      <x v="6974"/>
      <x v="7885"/>
      <x v="3"/>
      <x v="4"/>
    </i>
    <i r="1">
      <x v="1346"/>
      <x v="7629"/>
      <x v="6365"/>
      <x v="5"/>
      <x v="1"/>
      <x/>
      <x v="2"/>
      <x v="5"/>
      <x v="3"/>
      <x v="6975"/>
      <x v="6694"/>
      <x v="3"/>
      <x/>
    </i>
    <i r="1">
      <x v="1348"/>
      <x v="6198"/>
      <x v="6367"/>
      <x v="66"/>
      <x/>
      <x v="1"/>
      <x v="6"/>
      <x v="2"/>
      <x v="8"/>
      <x v="6976"/>
      <x v="7886"/>
      <x v="3"/>
      <x v="4"/>
    </i>
    <i r="1">
      <x v="1356"/>
      <x v="6211"/>
      <x v="6377"/>
      <x v="3"/>
      <x v="1"/>
      <x v="1"/>
      <x v="4"/>
      <x v="5"/>
      <x v="3"/>
      <x v="5506"/>
      <x v="2255"/>
      <x v="3"/>
      <x/>
    </i>
    <i r="1">
      <x v="1357"/>
      <x v="6212"/>
      <x v="6378"/>
      <x v="71"/>
      <x v="1"/>
      <x v="1"/>
      <x v="4"/>
      <x v="5"/>
      <x v="3"/>
      <x v="5507"/>
      <x v="1335"/>
      <x v="3"/>
      <x v="4"/>
    </i>
    <i r="1">
      <x v="1358"/>
      <x v="6214"/>
      <x v="6379"/>
      <x v="5"/>
      <x v="1"/>
      <x v="1"/>
      <x v="5"/>
      <x v="3"/>
      <x v="3"/>
      <x v="5554"/>
      <x v="5456"/>
      <x v="3"/>
      <x/>
    </i>
    <i r="1">
      <x v="1359"/>
      <x v="6215"/>
      <x v="6380"/>
      <x v="56"/>
      <x/>
      <x v="1"/>
      <x v="5"/>
      <x v="3"/>
      <x v="6"/>
      <x v="5568"/>
      <x v="7779"/>
      <x v="3"/>
      <x v="4"/>
    </i>
    <i r="1">
      <x v="1360"/>
      <x v="6218"/>
      <x v="6382"/>
      <x v="56"/>
      <x v="1"/>
      <x v="1"/>
      <x v="4"/>
      <x v="5"/>
      <x v="3"/>
      <x v="5606"/>
      <x v="6726"/>
      <x v="3"/>
      <x v="4"/>
    </i>
    <i r="1">
      <x v="1361"/>
      <x v="6221"/>
      <x v="6383"/>
      <x v="5"/>
      <x v="1"/>
      <x v="1"/>
      <x v="4"/>
      <x v="5"/>
      <x v="3"/>
      <x v="5628"/>
      <x v="1186"/>
      <x v="3"/>
      <x/>
    </i>
    <i r="1">
      <x v="1362"/>
      <x v="6222"/>
      <x v="6384"/>
      <x v="5"/>
      <x v="1"/>
      <x v="1"/>
      <x v="4"/>
      <x v="5"/>
      <x v="3"/>
      <x v="5629"/>
      <x v="1186"/>
      <x v="3"/>
      <x/>
    </i>
    <i r="1">
      <x v="1365"/>
      <x v="6226"/>
      <x v="6388"/>
      <x v="5"/>
      <x/>
      <x v="1"/>
      <x v="4"/>
      <x v="5"/>
      <x v="6"/>
      <x v="5652"/>
      <x v="264"/>
      <x v="3"/>
      <x/>
    </i>
    <i r="1">
      <x v="1366"/>
      <x v="6227"/>
      <x v="2528"/>
      <x v="5"/>
      <x v="1"/>
      <x v="1"/>
      <x v="4"/>
      <x v="5"/>
      <x v="3"/>
      <x v="5660"/>
      <x v="1887"/>
      <x v="3"/>
      <x/>
    </i>
    <i r="1">
      <x v="1368"/>
      <x v="6233"/>
      <x v="6391"/>
      <x v="5"/>
      <x v="1"/>
      <x v="1"/>
      <x v="5"/>
      <x v="3"/>
      <x v="3"/>
      <x v="5709"/>
      <x v="385"/>
      <x v="3"/>
      <x/>
    </i>
    <i r="1">
      <x v="1369"/>
      <x v="6524"/>
      <x v="6393"/>
      <x v="5"/>
      <x v="1"/>
      <x v="1"/>
      <x v="4"/>
      <x v="5"/>
      <x v="3"/>
      <x v="5761"/>
      <x v="1057"/>
      <x v="3"/>
      <x/>
    </i>
    <i r="1">
      <x v="1370"/>
      <x v="6237"/>
      <x v="2561"/>
      <x v="5"/>
      <x v="1"/>
      <x v="1"/>
      <x v="4"/>
      <x v="5"/>
      <x v="3"/>
      <x v="5762"/>
      <x v="1057"/>
      <x v="3"/>
      <x/>
    </i>
    <i r="1">
      <x v="1371"/>
      <x v="6238"/>
      <x v="6394"/>
      <x v="5"/>
      <x v="1"/>
      <x v="1"/>
      <x v="5"/>
      <x v="3"/>
      <x v="3"/>
      <x v="5765"/>
      <x v="7453"/>
      <x v="3"/>
      <x/>
    </i>
    <i r="1">
      <x v="1372"/>
      <x v="6239"/>
      <x v="1371"/>
      <x v="68"/>
      <x v="1"/>
      <x v="1"/>
      <x v="5"/>
      <x v="3"/>
      <x v="3"/>
      <x v="5798"/>
      <x v="84"/>
      <x v="3"/>
      <x v="4"/>
    </i>
    <i r="1">
      <x v="1373"/>
      <x v="6240"/>
      <x v="1372"/>
      <x v="68"/>
      <x v="1"/>
      <x v="1"/>
      <x v="5"/>
      <x v="3"/>
      <x v="3"/>
      <x v="5799"/>
      <x v="669"/>
      <x v="3"/>
      <x v="4"/>
    </i>
    <i r="1">
      <x v="1374"/>
      <x v="6593"/>
      <x v="6395"/>
      <x v="65"/>
      <x/>
      <x v="1"/>
      <x v="4"/>
      <x v="5"/>
      <x v="6"/>
      <x v="5800"/>
      <x v="7812"/>
      <x v="3"/>
      <x v="4"/>
    </i>
    <i r="1">
      <x v="1381"/>
      <x v="6596"/>
      <x v="6406"/>
      <x v="55"/>
      <x v="1"/>
      <x v="1"/>
      <x v="4"/>
      <x v="5"/>
      <x v="3"/>
      <x v="5913"/>
      <x v="7828"/>
      <x v="3"/>
      <x v="4"/>
    </i>
    <i r="1">
      <x v="1382"/>
      <x v="6258"/>
      <x v="6407"/>
      <x v="80"/>
      <x/>
      <x v="1"/>
      <x v="2"/>
      <x v="5"/>
      <x v="9"/>
      <x v="5954"/>
      <x v="7832"/>
      <x v="3"/>
      <x v="5"/>
    </i>
    <i r="1">
      <x v="1384"/>
      <x v="6264"/>
      <x v="722"/>
      <x v="5"/>
      <x v="1"/>
      <x v="1"/>
      <x v="4"/>
      <x v="5"/>
      <x v="3"/>
      <x v="6090"/>
      <x v="54"/>
      <x v="3"/>
      <x/>
    </i>
    <i r="1">
      <x v="1385"/>
      <x v="6265"/>
      <x v="727"/>
      <x v="5"/>
      <x v="1"/>
      <x v="1"/>
      <x v="4"/>
      <x v="5"/>
      <x v="3"/>
      <x v="6091"/>
      <x v="4763"/>
      <x v="3"/>
      <x/>
    </i>
    <i r="1">
      <x v="1386"/>
      <x v="6269"/>
      <x v="1490"/>
      <x v="70"/>
      <x/>
      <x v="1"/>
      <x v="3"/>
      <x v="5"/>
      <x v="6"/>
      <x v="6130"/>
      <x v="3240"/>
      <x v="3"/>
      <x v="4"/>
    </i>
    <i r="1">
      <x v="1388"/>
      <x v="6272"/>
      <x v="2901"/>
      <x v="5"/>
      <x v="1"/>
      <x v="1"/>
      <x v="4"/>
      <x v="5"/>
      <x v="3"/>
      <x v="6223"/>
      <x v="7849"/>
      <x v="3"/>
      <x/>
    </i>
    <i r="1">
      <x v="1389"/>
      <x v="7606"/>
      <x v="4034"/>
      <x v="5"/>
      <x v="1"/>
      <x/>
      <x v="2"/>
      <x v="5"/>
      <x v="3"/>
      <x v="6371"/>
      <x v="1258"/>
      <x v="3"/>
      <x/>
    </i>
    <i r="1">
      <x v="1391"/>
      <x v="6289"/>
      <x v="6415"/>
      <x v="5"/>
      <x/>
      <x v="1"/>
      <x v="4"/>
      <x v="5"/>
      <x v="6"/>
      <x v="6737"/>
      <x v="540"/>
      <x v="3"/>
      <x/>
    </i>
    <i r="1">
      <x v="1392"/>
      <x v="6290"/>
      <x v="6416"/>
      <x v="5"/>
      <x/>
      <x v="1"/>
      <x v="4"/>
      <x v="5"/>
      <x v="6"/>
      <x v="6739"/>
      <x v="3946"/>
      <x v="3"/>
      <x/>
    </i>
    <i r="1">
      <x v="1395"/>
      <x v="6297"/>
      <x v="6421"/>
      <x v="1"/>
      <x/>
      <x v="1"/>
      <x v="4"/>
      <x v="5"/>
      <x v="6"/>
      <x v="6768"/>
      <x v="984"/>
      <x v="3"/>
      <x/>
    </i>
    <i r="1">
      <x v="1397"/>
      <x v="6299"/>
      <x v="6423"/>
      <x v="1"/>
      <x/>
      <x v="1"/>
      <x v="3"/>
      <x v="5"/>
      <x v="6"/>
      <x v="6772"/>
      <x v="2589"/>
      <x v="3"/>
      <x/>
    </i>
    <i r="1">
      <x v="1398"/>
      <x v="6300"/>
      <x v="6424"/>
      <x v="5"/>
      <x/>
      <x v="1"/>
      <x/>
      <x v="3"/>
      <x v="6"/>
      <x v="6774"/>
      <x v="4458"/>
      <x v="3"/>
      <x/>
    </i>
    <i r="1">
      <x v="1399"/>
      <x v="6302"/>
      <x v="6426"/>
      <x v="5"/>
      <x v="1"/>
      <x v="1"/>
      <x v="4"/>
      <x v="5"/>
      <x v="3"/>
      <x v="6781"/>
      <x v="5396"/>
      <x v="3"/>
      <x/>
    </i>
    <i r="1">
      <x v="1400"/>
      <x v="6304"/>
      <x v="6428"/>
      <x v="3"/>
      <x v="1"/>
      <x v="1"/>
      <x v="4"/>
      <x v="5"/>
      <x v="3"/>
      <x v="6800"/>
      <x v="38"/>
      <x v="3"/>
      <x/>
    </i>
    <i r="1">
      <x v="1401"/>
      <x v="6305"/>
      <x v="6429"/>
      <x v="3"/>
      <x v="1"/>
      <x v="1"/>
      <x v="4"/>
      <x v="5"/>
      <x v="3"/>
      <x v="6819"/>
      <x v="2086"/>
      <x v="3"/>
      <x/>
    </i>
    <i r="1">
      <x v="1402"/>
      <x v="6306"/>
      <x v="6430"/>
      <x v="5"/>
      <x v="1"/>
      <x v="1"/>
      <x v="4"/>
      <x v="5"/>
      <x v="3"/>
      <x v="6823"/>
      <x v="1381"/>
      <x v="3"/>
      <x/>
    </i>
    <i r="1">
      <x v="1403"/>
      <x v="6307"/>
      <x v="6431"/>
      <x v="3"/>
      <x v="1"/>
      <x v="1"/>
      <x v="4"/>
      <x v="5"/>
      <x v="3"/>
      <x v="6834"/>
      <x v="1300"/>
      <x v="3"/>
      <x/>
    </i>
    <i r="1">
      <x v="1404"/>
      <x v="6308"/>
      <x v="6432"/>
      <x v="5"/>
      <x v="1"/>
      <x v="1"/>
      <x v="4"/>
      <x v="5"/>
      <x v="3"/>
      <x v="6852"/>
      <x v="2166"/>
      <x v="3"/>
      <x/>
    </i>
    <i r="1">
      <x v="1405"/>
      <x v="6309"/>
      <x v="6433"/>
      <x v="5"/>
      <x v="1"/>
      <x v="1"/>
      <x v="4"/>
      <x v="5"/>
      <x v="3"/>
      <x v="6856"/>
      <x v="1528"/>
      <x v="3"/>
      <x/>
    </i>
    <i r="1">
      <x v="1406"/>
      <x v="6310"/>
      <x v="6434"/>
      <x v="5"/>
      <x/>
      <x v="1"/>
      <x v="8"/>
      <x v="5"/>
      <x v="4"/>
      <x v="6860"/>
      <x v="318"/>
      <x v="3"/>
      <x/>
    </i>
    <i r="1">
      <x v="1407"/>
      <x v="6312"/>
      <x v="6436"/>
      <x v="5"/>
      <x v="1"/>
      <x v="1"/>
      <x v="4"/>
      <x v="5"/>
      <x v="3"/>
      <x v="6873"/>
      <x v="396"/>
      <x v="3"/>
      <x/>
    </i>
    <i r="1">
      <x v="1408"/>
      <x v="6314"/>
      <x v="6438"/>
      <x v="5"/>
      <x v="1"/>
      <x v="1"/>
      <x/>
      <x v="3"/>
      <x v="3"/>
      <x v="6876"/>
      <x v="876"/>
      <x v="3"/>
      <x/>
    </i>
    <i r="1">
      <x v="1409"/>
      <x v="6315"/>
      <x v="6439"/>
      <x v="5"/>
      <x/>
      <x v="1"/>
      <x v="4"/>
      <x v="5"/>
      <x v="6"/>
      <x v="6881"/>
      <x v="7053"/>
      <x v="3"/>
      <x/>
    </i>
    <i r="1">
      <x v="1410"/>
      <x v="6316"/>
      <x v="6440"/>
      <x v="3"/>
      <x v="1"/>
      <x v="1"/>
      <x v="4"/>
      <x v="5"/>
      <x v="3"/>
      <x v="6891"/>
      <x v="2577"/>
      <x v="3"/>
      <x/>
    </i>
    <i r="1">
      <x v="1411"/>
      <x v="6319"/>
      <x v="6442"/>
      <x v="5"/>
      <x/>
      <x v="1"/>
      <x v="4"/>
      <x v="5"/>
      <x v="6"/>
      <x v="6905"/>
      <x v="1609"/>
      <x v="3"/>
      <x/>
    </i>
    <i r="1">
      <x v="1412"/>
      <x v="6321"/>
      <x v="6444"/>
      <x v="5"/>
      <x v="1"/>
      <x v="1"/>
      <x v="4"/>
      <x v="5"/>
      <x v="3"/>
      <x v="6910"/>
      <x v="784"/>
      <x v="3"/>
      <x/>
    </i>
    <i r="1">
      <x v="1413"/>
      <x v="6323"/>
      <x v="6446"/>
      <x v="70"/>
      <x/>
      <x v="1"/>
      <x v="4"/>
      <x v="5"/>
      <x v="6"/>
      <x v="6922"/>
      <x v="1358"/>
      <x v="3"/>
      <x v="4"/>
    </i>
    <i r="1">
      <x v="1414"/>
      <x v="6324"/>
      <x v="6447"/>
      <x v="5"/>
      <x v="1"/>
      <x v="1"/>
      <x v="4"/>
      <x v="5"/>
      <x v="3"/>
      <x v="6925"/>
      <x v="601"/>
      <x v="3"/>
      <x/>
    </i>
    <i r="1">
      <x v="1415"/>
      <x v="6325"/>
      <x v="6448"/>
      <x v="56"/>
      <x/>
      <x v="1"/>
      <x v="3"/>
      <x v="5"/>
      <x v="6"/>
      <x v="6926"/>
      <x v="3872"/>
      <x v="3"/>
      <x v="4"/>
    </i>
    <i r="1">
      <x v="1416"/>
      <x v="6327"/>
      <x v="6449"/>
      <x v="5"/>
      <x v="1"/>
      <x v="1"/>
      <x/>
      <x v="3"/>
      <x v="3"/>
      <x v="6933"/>
      <x v="2161"/>
      <x v="3"/>
      <x/>
    </i>
    <i r="1">
      <x v="1417"/>
      <x v="6329"/>
      <x v="6451"/>
      <x v="56"/>
      <x v="1"/>
      <x v="1"/>
      <x v="4"/>
      <x v="5"/>
      <x v="3"/>
      <x v="6935"/>
      <x v="1335"/>
      <x v="3"/>
      <x v="4"/>
    </i>
    <i r="1">
      <x v="1418"/>
      <x v="6330"/>
      <x v="6452"/>
      <x v="71"/>
      <x v="1"/>
      <x v="1"/>
      <x v="4"/>
      <x v="5"/>
      <x v="3"/>
      <x v="6940"/>
      <x v="89"/>
      <x v="3"/>
      <x v="4"/>
    </i>
    <i r="1">
      <x v="1419"/>
      <x v="6332"/>
      <x v="6454"/>
      <x v="56"/>
      <x v="1"/>
      <x v="1"/>
      <x v="5"/>
      <x v="3"/>
      <x v="3"/>
      <x v="6942"/>
      <x v="5444"/>
      <x v="3"/>
      <x v="4"/>
    </i>
    <i r="1">
      <x v="1420"/>
      <x v="6334"/>
      <x v="6456"/>
      <x v="57"/>
      <x v="1"/>
      <x v="1"/>
      <x v="5"/>
      <x v="3"/>
      <x v="3"/>
      <x v="6945"/>
      <x v="1012"/>
      <x v="3"/>
      <x v="4"/>
    </i>
    <i r="1">
      <x v="1421"/>
      <x v="6336"/>
      <x v="6458"/>
      <x v="56"/>
      <x v="1"/>
      <x v="1"/>
      <x v="4"/>
      <x v="5"/>
      <x v="3"/>
      <x v="6948"/>
      <x v="5455"/>
      <x v="3"/>
      <x v="4"/>
    </i>
    <i r="1">
      <x v="1422"/>
      <x v="6338"/>
      <x v="6460"/>
      <x v="62"/>
      <x/>
      <x v="1"/>
      <x v="5"/>
      <x v="3"/>
      <x v="6"/>
      <x v="6950"/>
      <x v="1453"/>
      <x v="3"/>
      <x v="4"/>
    </i>
    <i r="1">
      <x v="1423"/>
      <x v="6104"/>
      <x v="6461"/>
      <x v="70"/>
      <x/>
      <x v="1"/>
      <x v="4"/>
      <x v="5"/>
      <x v="6"/>
      <x v="6953"/>
      <x v="5901"/>
      <x v="3"/>
      <x v="4"/>
    </i>
    <i r="1">
      <x v="1424"/>
      <x v="6106"/>
      <x v="6462"/>
      <x v="5"/>
      <x v="1"/>
      <x v="1"/>
      <x v="4"/>
      <x v="5"/>
      <x v="3"/>
      <x v="6136"/>
      <x v="1707"/>
      <x v="3"/>
      <x/>
    </i>
    <i r="1">
      <x v="1425"/>
      <x v="6339"/>
      <x v="6463"/>
      <x v="64"/>
      <x/>
      <x v="1"/>
      <x v="4"/>
      <x v="5"/>
      <x v="6"/>
      <x v="6958"/>
      <x v="5676"/>
      <x v="3"/>
      <x v="4"/>
    </i>
    <i r="1">
      <x v="1426"/>
      <x v="6340"/>
      <x v="6464"/>
      <x v="66"/>
      <x v="1"/>
      <x v="1"/>
      <x v="4"/>
      <x v="5"/>
      <x v="3"/>
      <x v="6959"/>
      <x v="1320"/>
      <x v="3"/>
      <x v="4"/>
    </i>
    <i r="1">
      <x v="1427"/>
      <x v="6341"/>
      <x v="6465"/>
      <x v="66"/>
      <x v="1"/>
      <x v="1"/>
      <x v="4"/>
      <x v="5"/>
      <x v="3"/>
      <x v="6960"/>
      <x v="1320"/>
      <x v="3"/>
      <x v="4"/>
    </i>
    <i r="1">
      <x v="1428"/>
      <x v="6342"/>
      <x v="6466"/>
      <x v="66"/>
      <x v="1"/>
      <x v="1"/>
      <x v="4"/>
      <x v="5"/>
      <x v="3"/>
      <x v="6961"/>
      <x v="1246"/>
      <x v="3"/>
      <x v="4"/>
    </i>
    <i r="1">
      <x v="1429"/>
      <x v="6343"/>
      <x v="6467"/>
      <x v="66"/>
      <x v="1"/>
      <x v="1"/>
      <x v="4"/>
      <x v="5"/>
      <x v="3"/>
      <x v="6962"/>
      <x v="1246"/>
      <x v="3"/>
      <x v="4"/>
    </i>
    <i r="1">
      <x v="1430"/>
      <x v="6344"/>
      <x v="6468"/>
      <x v="66"/>
      <x v="1"/>
      <x v="1"/>
      <x v="4"/>
      <x v="5"/>
      <x v="3"/>
      <x v="6965"/>
      <x v="6988"/>
      <x v="3"/>
      <x v="4"/>
    </i>
    <i r="1">
      <x v="1431"/>
      <x v="6345"/>
      <x v="6469"/>
      <x v="66"/>
      <x v="1"/>
      <x v="1"/>
      <x v="4"/>
      <x v="5"/>
      <x v="3"/>
      <x v="6966"/>
      <x v="6988"/>
      <x v="3"/>
      <x v="4"/>
    </i>
    <i r="1">
      <x v="1432"/>
      <x v="6346"/>
      <x v="6470"/>
      <x v="66"/>
      <x v="1"/>
      <x v="1"/>
      <x v="4"/>
      <x v="5"/>
      <x v="3"/>
      <x v="6967"/>
      <x v="6988"/>
      <x v="3"/>
      <x v="4"/>
    </i>
    <i r="1">
      <x v="1433"/>
      <x v="6347"/>
      <x v="6471"/>
      <x v="66"/>
      <x v="1"/>
      <x v="1"/>
      <x v="4"/>
      <x v="5"/>
      <x v="3"/>
      <x v="6968"/>
      <x v="6988"/>
      <x v="3"/>
      <x v="4"/>
    </i>
    <i r="1">
      <x v="1434"/>
      <x v="6348"/>
      <x v="6472"/>
      <x v="66"/>
      <x v="1"/>
      <x v="1"/>
      <x v="4"/>
      <x v="5"/>
      <x v="3"/>
      <x v="6969"/>
      <x v="6988"/>
      <x v="3"/>
      <x v="4"/>
    </i>
    <i r="1">
      <x v="1435"/>
      <x v="6349"/>
      <x v="6473"/>
      <x v="66"/>
      <x v="1"/>
      <x v="1"/>
      <x v="4"/>
      <x v="5"/>
      <x v="3"/>
      <x v="6970"/>
      <x v="6988"/>
      <x v="3"/>
      <x v="4"/>
    </i>
    <i r="1">
      <x v="1436"/>
      <x v="6350"/>
      <x v="6474"/>
      <x v="66"/>
      <x v="1"/>
      <x v="1"/>
      <x v="4"/>
      <x v="5"/>
      <x v="3"/>
      <x v="6971"/>
      <x v="6988"/>
      <x v="3"/>
      <x v="4"/>
    </i>
    <i r="1">
      <x v="1437"/>
      <x v="6351"/>
      <x v="6475"/>
      <x v="66"/>
      <x v="1"/>
      <x v="1"/>
      <x v="4"/>
      <x v="5"/>
      <x v="3"/>
      <x v="6972"/>
      <x v="6988"/>
      <x v="3"/>
      <x v="4"/>
    </i>
    <i r="1">
      <x v="1438"/>
      <x v="6352"/>
      <x v="6476"/>
      <x v="66"/>
      <x v="1"/>
      <x v="1"/>
      <x v="4"/>
      <x v="5"/>
      <x v="3"/>
      <x v="6973"/>
      <x v="7884"/>
      <x v="3"/>
      <x v="4"/>
    </i>
    <i r="1">
      <x v="1439"/>
      <x v="6354"/>
      <x v="6478"/>
      <x v="70"/>
      <x v="1"/>
      <x v="1"/>
      <x v="5"/>
      <x v="3"/>
      <x v="3"/>
      <x v="6977"/>
      <x v="3274"/>
      <x v="3"/>
      <x v="4"/>
    </i>
    <i r="1">
      <x v="1440"/>
      <x v="6355"/>
      <x v="6479"/>
      <x v="56"/>
      <x/>
      <x v="1"/>
      <x v="4"/>
      <x v="5"/>
      <x v="6"/>
      <x v="6981"/>
      <x v="7889"/>
      <x v="3"/>
      <x v="4"/>
    </i>
    <i r="1">
      <x v="1442"/>
      <x v="6357"/>
      <x v="6481"/>
      <x v="5"/>
      <x v="1"/>
      <x v="1"/>
      <x/>
      <x v="3"/>
      <x v="3"/>
      <x v="6983"/>
      <x v="7890"/>
      <x v="3"/>
      <x/>
    </i>
    <i r="1">
      <x v="1443"/>
      <x v="6358"/>
      <x v="6482"/>
      <x v="53"/>
      <x v="1"/>
      <x v="1"/>
      <x v="4"/>
      <x v="5"/>
      <x v="3"/>
      <x v="6984"/>
      <x v="4971"/>
      <x v="3"/>
      <x v="4"/>
    </i>
    <i r="1">
      <x v="1444"/>
      <x v="6359"/>
      <x v="6483"/>
      <x v="53"/>
      <x v="1"/>
      <x v="1"/>
      <x v="4"/>
      <x v="5"/>
      <x v="3"/>
      <x v="6985"/>
      <x v="4150"/>
      <x v="3"/>
      <x v="4"/>
    </i>
    <i r="1">
      <x v="1445"/>
      <x v="6360"/>
      <x v="6484"/>
      <x v="53"/>
      <x v="1"/>
      <x v="1"/>
      <x v="4"/>
      <x v="5"/>
      <x v="3"/>
      <x v="6986"/>
      <x v="4891"/>
      <x v="3"/>
      <x v="4"/>
    </i>
    <i r="1">
      <x v="1446"/>
      <x v="6361"/>
      <x v="6485"/>
      <x v="53"/>
      <x v="1"/>
      <x v="1"/>
      <x v="4"/>
      <x v="5"/>
      <x v="3"/>
      <x v="6987"/>
      <x v="4891"/>
      <x v="3"/>
      <x v="4"/>
    </i>
    <i r="1">
      <x v="1447"/>
      <x v="6362"/>
      <x v="6486"/>
      <x v="53"/>
      <x v="1"/>
      <x v="1"/>
      <x v="4"/>
      <x v="5"/>
      <x v="3"/>
      <x v="6988"/>
      <x v="4891"/>
      <x v="3"/>
      <x v="4"/>
    </i>
    <i r="1">
      <x v="1448"/>
      <x v="6363"/>
      <x v="6487"/>
      <x v="53"/>
      <x v="1"/>
      <x v="1"/>
      <x v="4"/>
      <x v="5"/>
      <x v="3"/>
      <x v="6989"/>
      <x v="4891"/>
      <x v="3"/>
      <x v="4"/>
    </i>
    <i r="1">
      <x v="1449"/>
      <x v="6364"/>
      <x v="6488"/>
      <x v="53"/>
      <x v="1"/>
      <x v="1"/>
      <x v="4"/>
      <x v="5"/>
      <x v="3"/>
      <x v="6990"/>
      <x v="4891"/>
      <x v="3"/>
      <x v="4"/>
    </i>
    <i r="1">
      <x v="1450"/>
      <x v="6365"/>
      <x v="6489"/>
      <x v="53"/>
      <x v="1"/>
      <x v="1"/>
      <x v="4"/>
      <x v="5"/>
      <x v="3"/>
      <x v="6991"/>
      <x v="4891"/>
      <x v="3"/>
      <x v="4"/>
    </i>
    <i r="1">
      <x v="1451"/>
      <x v="6366"/>
      <x v="6490"/>
      <x v="53"/>
      <x v="1"/>
      <x v="1"/>
      <x v="4"/>
      <x v="5"/>
      <x v="3"/>
      <x v="6992"/>
      <x v="4891"/>
      <x v="3"/>
      <x v="4"/>
    </i>
    <i r="1">
      <x v="1452"/>
      <x v="6367"/>
      <x v="6491"/>
      <x v="53"/>
      <x v="1"/>
      <x v="1"/>
      <x v="4"/>
      <x v="5"/>
      <x v="3"/>
      <x v="6993"/>
      <x v="4891"/>
      <x v="3"/>
      <x v="4"/>
    </i>
    <i r="1">
      <x v="1453"/>
      <x v="6369"/>
      <x v="6493"/>
      <x v="66"/>
      <x/>
      <x v="1"/>
      <x v="4"/>
      <x v="5"/>
      <x v="6"/>
      <x v="6994"/>
      <x v="5816"/>
      <x v="3"/>
      <x v="4"/>
    </i>
    <i r="1">
      <x v="1454"/>
      <x v="6371"/>
      <x v="6495"/>
      <x v="53"/>
      <x v="1"/>
      <x v="1"/>
      <x v="4"/>
      <x v="5"/>
      <x v="3"/>
      <x v="6995"/>
      <x v="7891"/>
      <x v="3"/>
      <x v="4"/>
    </i>
    <i r="1">
      <x v="1457"/>
      <x v="6376"/>
      <x v="6499"/>
      <x v="66"/>
      <x/>
      <x v="1"/>
      <x v="4"/>
      <x v="5"/>
      <x v="6"/>
      <x v="6998"/>
      <x v="2327"/>
      <x v="3"/>
      <x v="4"/>
    </i>
    <i r="1">
      <x v="1458"/>
      <x v="6377"/>
      <x v="6500"/>
      <x v="66"/>
      <x v="1"/>
      <x v="1"/>
      <x v="5"/>
      <x v="3"/>
      <x v="3"/>
      <x v="6999"/>
      <x v="6120"/>
      <x v="3"/>
      <x v="4"/>
    </i>
    <i r="1">
      <x v="1459"/>
      <x v="6378"/>
      <x v="6501"/>
      <x v="6"/>
      <x v="1"/>
      <x v="1"/>
      <x v="6"/>
      <x v="2"/>
      <x v="5"/>
      <x v="7001"/>
      <x v="5009"/>
      <x v="3"/>
      <x/>
    </i>
    <i r="1">
      <x v="1460"/>
      <x v="6379"/>
      <x v="6502"/>
      <x v="5"/>
      <x v="1"/>
      <x v="1"/>
      <x v="4"/>
      <x v="5"/>
      <x v="3"/>
      <x v="7003"/>
      <x v="2255"/>
      <x v="3"/>
      <x/>
    </i>
    <i r="1">
      <x v="1461"/>
      <x v="6380"/>
      <x v="6503"/>
      <x v="3"/>
      <x v="1"/>
      <x v="1"/>
      <x v="10"/>
      <x v="4"/>
      <x v="7"/>
      <x v="7004"/>
      <x v="5219"/>
      <x v="3"/>
      <x/>
    </i>
    <i r="1">
      <x v="1462"/>
      <x v="6381"/>
      <x v="51"/>
      <x v="12"/>
      <x/>
      <x v="1"/>
      <x v="6"/>
      <x v="2"/>
      <x v="8"/>
      <x v="7005"/>
      <x v="5542"/>
      <x v="3"/>
      <x v="2"/>
    </i>
    <i r="1">
      <x v="1465"/>
      <x v="6384"/>
      <x v="6506"/>
      <x v="5"/>
      <x v="1"/>
      <x v="1"/>
      <x v="4"/>
      <x v="5"/>
      <x v="3"/>
      <x v="7010"/>
      <x v="6642"/>
      <x v="3"/>
      <x/>
    </i>
    <i r="1">
      <x v="1468"/>
      <x v="6387"/>
      <x v="6508"/>
      <x v="5"/>
      <x v="1"/>
      <x v="1"/>
      <x v="4"/>
      <x v="5"/>
      <x v="3"/>
      <x v="7014"/>
      <x v="1952"/>
      <x v="3"/>
      <x/>
    </i>
    <i r="1">
      <x v="1470"/>
      <x v="6390"/>
      <x v="6511"/>
      <x v="5"/>
      <x v="1"/>
      <x v="1"/>
      <x v="6"/>
      <x v="2"/>
      <x v="5"/>
      <x v="7020"/>
      <x v="6565"/>
      <x v="3"/>
      <x/>
    </i>
    <i r="1">
      <x v="1471"/>
      <x v="6391"/>
      <x v="6512"/>
      <x v="85"/>
      <x v="1"/>
      <x v="1"/>
      <x v="6"/>
      <x v="2"/>
      <x v="5"/>
      <x v="7021"/>
      <x v="6638"/>
      <x v="3"/>
      <x v="5"/>
    </i>
    <i r="1">
      <x v="1473"/>
      <x v="6393"/>
      <x v="6514"/>
      <x v="2"/>
      <x/>
      <x v="1"/>
      <x v="6"/>
      <x v="2"/>
      <x v="8"/>
      <x v="7023"/>
      <x v="4412"/>
      <x v="3"/>
      <x v="4"/>
    </i>
    <i r="1">
      <x v="1481"/>
      <x v="6406"/>
      <x v="6525"/>
      <x v="20"/>
      <x v="1"/>
      <x v="1"/>
      <x v="6"/>
      <x v="2"/>
      <x v="5"/>
      <x v="7036"/>
      <x v="724"/>
      <x v="3"/>
      <x v="2"/>
    </i>
    <i r="1">
      <x v="1482"/>
      <x v="6407"/>
      <x v="6526"/>
      <x v="5"/>
      <x/>
      <x v="1"/>
      <x v="4"/>
      <x v="5"/>
      <x v="6"/>
      <x v="7037"/>
      <x v="3185"/>
      <x v="3"/>
      <x/>
    </i>
    <i r="1">
      <x v="1485"/>
      <x v="6411"/>
      <x v="6530"/>
      <x v="5"/>
      <x/>
      <x v="1"/>
      <x v="4"/>
      <x v="5"/>
      <x v="6"/>
      <x v="7042"/>
      <x v="1505"/>
      <x v="3"/>
      <x/>
    </i>
    <i r="1">
      <x v="1488"/>
      <x v="6416"/>
      <x v="1930"/>
      <x v="5"/>
      <x v="1"/>
      <x v="1"/>
      <x v="6"/>
      <x v="2"/>
      <x v="5"/>
      <x v="7045"/>
      <x v="1294"/>
      <x v="3"/>
      <x/>
    </i>
    <i r="1">
      <x v="1489"/>
      <x v="7632"/>
      <x v="6536"/>
      <x v="5"/>
      <x v="1"/>
      <x/>
      <x v="2"/>
      <x v="5"/>
      <x v="3"/>
      <x v="7047"/>
      <x v="6694"/>
      <x v="3"/>
      <x/>
    </i>
    <i r="1">
      <x v="1490"/>
      <x v="6419"/>
      <x v="6537"/>
      <x v="5"/>
      <x v="1"/>
      <x v="1"/>
      <x v="4"/>
      <x v="5"/>
      <x v="3"/>
      <x v="7048"/>
      <x v="338"/>
      <x v="3"/>
      <x/>
    </i>
    <i r="1">
      <x v="1491"/>
      <x v="6420"/>
      <x v="6538"/>
      <x v="42"/>
      <x/>
      <x v="1"/>
      <x v="6"/>
      <x v="2"/>
      <x v="8"/>
      <x v="7049"/>
      <x v="4569"/>
      <x v="3"/>
      <x v="1"/>
    </i>
    <i r="1">
      <x v="1492"/>
      <x v="6423"/>
      <x v="6541"/>
      <x v="60"/>
      <x/>
      <x v="1"/>
      <x v="6"/>
      <x v="2"/>
      <x v="8"/>
      <x v="7051"/>
      <x v="7892"/>
      <x v="3"/>
      <x v="4"/>
    </i>
    <i r="1">
      <x v="1498"/>
      <x v="6431"/>
      <x v="6549"/>
      <x v="53"/>
      <x/>
      <x v="1"/>
      <x v="6"/>
      <x v="2"/>
      <x v="8"/>
      <x v="7058"/>
      <x v="7893"/>
      <x v="3"/>
      <x v="4"/>
    </i>
    <i r="1">
      <x v="1499"/>
      <x v="6432"/>
      <x v="6550"/>
      <x v="5"/>
      <x/>
      <x v="1"/>
      <x v="8"/>
      <x v="5"/>
      <x v="4"/>
      <x v="7059"/>
      <x v="141"/>
      <x v="3"/>
      <x/>
    </i>
    <i r="1">
      <x v="1500"/>
      <x v="6433"/>
      <x v="6551"/>
      <x v="93"/>
      <x v="1"/>
      <x v="1"/>
      <x v="6"/>
      <x v="2"/>
      <x v="5"/>
      <x v="7060"/>
      <x v="183"/>
      <x v="3"/>
      <x v="5"/>
    </i>
    <i r="1">
      <x v="1502"/>
      <x v="6435"/>
      <x v="6553"/>
      <x v="5"/>
      <x/>
      <x v="1"/>
      <x v="8"/>
      <x v="5"/>
      <x v="4"/>
      <x v="7064"/>
      <x v="142"/>
      <x v="3"/>
      <x/>
    </i>
    <i r="1">
      <x v="1503"/>
      <x v="6436"/>
      <x v="6554"/>
      <x v="5"/>
      <x v="1"/>
      <x v="1"/>
      <x v="6"/>
      <x v="2"/>
      <x v="5"/>
      <x v="7066"/>
      <x v="1441"/>
      <x v="3"/>
      <x/>
    </i>
    <i r="1">
      <x v="1505"/>
      <x v="6438"/>
      <x v="6556"/>
      <x v="37"/>
      <x v="1"/>
      <x v="1"/>
      <x v="6"/>
      <x v="2"/>
      <x v="5"/>
      <x v="7068"/>
      <x v="6922"/>
      <x v="3"/>
      <x v="1"/>
    </i>
    <i r="1">
      <x v="1507"/>
      <x v="6440"/>
      <x v="3972"/>
      <x v="14"/>
      <x/>
      <x v="1"/>
      <x v="6"/>
      <x v="2"/>
      <x v="8"/>
      <x v="7075"/>
      <x v="7894"/>
      <x v="3"/>
      <x v="2"/>
    </i>
    <i r="1">
      <x v="1511"/>
      <x v="6444"/>
      <x v="6560"/>
      <x v="44"/>
      <x v="1"/>
      <x v="1"/>
      <x v="6"/>
      <x v="2"/>
      <x v="5"/>
      <x v="7083"/>
      <x v="5023"/>
      <x v="3"/>
      <x v="1"/>
    </i>
    <i r="1">
      <x v="1513"/>
      <x v="6446"/>
      <x v="6562"/>
      <x v="87"/>
      <x v="1"/>
      <x v="1"/>
      <x v="6"/>
      <x v="2"/>
      <x v="5"/>
      <x v="7087"/>
      <x v="6923"/>
      <x v="3"/>
      <x v="5"/>
    </i>
    <i r="1">
      <x v="1515"/>
      <x v="6448"/>
      <x v="6564"/>
      <x v="21"/>
      <x v="1"/>
      <x v="1"/>
      <x v="6"/>
      <x v="2"/>
      <x v="5"/>
      <x v="7089"/>
      <x v="595"/>
      <x v="3"/>
      <x v="2"/>
    </i>
    <i r="1">
      <x v="1516"/>
      <x v="6449"/>
      <x v="6565"/>
      <x v="39"/>
      <x/>
      <x v="1"/>
      <x v="6"/>
      <x v="2"/>
      <x v="8"/>
      <x v="7090"/>
      <x v="6027"/>
      <x v="3"/>
      <x v="1"/>
    </i>
    <i r="1">
      <x v="1517"/>
      <x v="6451"/>
      <x v="6567"/>
      <x v="77"/>
      <x/>
      <x v="1"/>
      <x v="6"/>
      <x v="2"/>
      <x v="8"/>
      <x v="7091"/>
      <x v="7050"/>
      <x v="3"/>
      <x v="5"/>
    </i>
    <i r="1">
      <x v="1519"/>
      <x v="6453"/>
      <x v="6569"/>
      <x v="5"/>
      <x v="1"/>
      <x v="1"/>
      <x v="6"/>
      <x v="2"/>
      <x v="5"/>
      <x v="7093"/>
      <x v="2017"/>
      <x v="3"/>
      <x/>
    </i>
    <i r="1">
      <x v="1522"/>
      <x v="6456"/>
      <x v="6573"/>
      <x v="3"/>
      <x v="1"/>
      <x v="1"/>
      <x v="2"/>
      <x v="5"/>
      <x v="3"/>
      <x v="5517"/>
      <x v="5122"/>
      <x v="3"/>
      <x/>
    </i>
    <i r="1">
      <x v="1524"/>
      <x v="6458"/>
      <x v="6575"/>
      <x v="39"/>
      <x v="1"/>
      <x v="1"/>
      <x v="2"/>
      <x v="5"/>
      <x v="3"/>
      <x v="5562"/>
      <x v="832"/>
      <x v="3"/>
      <x v="1"/>
    </i>
    <i r="1">
      <x v="1525"/>
      <x v="6460"/>
      <x v="6577"/>
      <x v="77"/>
      <x/>
      <x v="1"/>
      <x v="4"/>
      <x v="5"/>
      <x v="6"/>
      <x v="5690"/>
      <x v="5783"/>
      <x v="3"/>
      <x v="5"/>
    </i>
    <i r="1">
      <x v="1526"/>
      <x v="6461"/>
      <x v="6578"/>
      <x v="5"/>
      <x/>
      <x v="1"/>
      <x v="2"/>
      <x v="5"/>
      <x v="9"/>
      <x v="5770"/>
      <x v="5343"/>
      <x v="3"/>
      <x/>
    </i>
    <i r="1">
      <x v="1528"/>
      <x v="6463"/>
      <x v="6580"/>
      <x v="83"/>
      <x v="1"/>
      <x v="1"/>
      <x v="4"/>
      <x v="5"/>
      <x v="3"/>
      <x v="6064"/>
      <x v="318"/>
      <x v="3"/>
      <x v="5"/>
    </i>
    <i r="1">
      <x v="1529"/>
      <x v="6464"/>
      <x v="6581"/>
      <x v="5"/>
      <x v="1"/>
      <x v="1"/>
      <x v="2"/>
      <x v="5"/>
      <x v="3"/>
      <x v="6077"/>
      <x v="3482"/>
      <x v="3"/>
      <x/>
    </i>
    <i r="1">
      <x v="1530"/>
      <x v="6465"/>
      <x v="6582"/>
      <x v="5"/>
      <x v="1"/>
      <x v="1"/>
      <x v="2"/>
      <x v="5"/>
      <x v="3"/>
      <x v="6078"/>
      <x v="7333"/>
      <x v="3"/>
      <x/>
    </i>
    <i r="1">
      <x v="1531"/>
      <x v="6466"/>
      <x v="6583"/>
      <x v="5"/>
      <x/>
      <x v="1"/>
      <x v="2"/>
      <x v="5"/>
      <x v="9"/>
      <x v="6083"/>
      <x v="6666"/>
      <x v="3"/>
      <x/>
    </i>
    <i r="1">
      <x v="1533"/>
      <x v="6474"/>
      <x v="5341"/>
      <x v="5"/>
      <x v="1"/>
      <x v="1"/>
      <x v="10"/>
      <x v="4"/>
      <x v="7"/>
      <x v="6609"/>
      <x v="4028"/>
      <x v="3"/>
      <x/>
    </i>
    <i r="1">
      <x v="1534"/>
      <x v="6475"/>
      <x v="6584"/>
      <x v="84"/>
      <x v="1"/>
      <x v="1"/>
      <x v="4"/>
      <x v="5"/>
      <x v="3"/>
      <x v="6931"/>
      <x v="1060"/>
      <x v="3"/>
      <x v="5"/>
    </i>
    <i r="1">
      <x v="1535"/>
      <x v="6476"/>
      <x v="6585"/>
      <x v="84"/>
      <x v="1"/>
      <x v="1"/>
      <x v="4"/>
      <x v="5"/>
      <x v="3"/>
      <x v="6932"/>
      <x v="1048"/>
      <x v="3"/>
      <x v="5"/>
    </i>
    <i r="1">
      <x v="1536"/>
      <x v="6477"/>
      <x v="6586"/>
      <x v="82"/>
      <x/>
      <x v="1"/>
      <x v="4"/>
      <x v="5"/>
      <x v="6"/>
      <x v="6937"/>
      <x v="7585"/>
      <x v="3"/>
      <x v="5"/>
    </i>
    <i r="1">
      <x v="1537"/>
      <x v="6478"/>
      <x v="6587"/>
      <x v="92"/>
      <x/>
      <x v="1"/>
      <x v="4"/>
      <x v="5"/>
      <x v="6"/>
      <x v="6943"/>
      <x v="5169"/>
      <x v="3"/>
      <x v="5"/>
    </i>
    <i r="1">
      <x v="1538"/>
      <x v="6479"/>
      <x v="6588"/>
      <x v="86"/>
      <x/>
      <x v="1"/>
      <x v="5"/>
      <x v="3"/>
      <x v="6"/>
      <x v="6944"/>
      <x v="1033"/>
      <x v="3"/>
      <x v="5"/>
    </i>
    <i r="1">
      <x v="1539"/>
      <x v="6480"/>
      <x v="6589"/>
      <x v="83"/>
      <x v="1"/>
      <x v="1"/>
      <x v="4"/>
      <x v="5"/>
      <x v="3"/>
      <x v="6978"/>
      <x v="1901"/>
      <x v="3"/>
      <x v="5"/>
    </i>
    <i r="1">
      <x v="1540"/>
      <x v="6481"/>
      <x v="6590"/>
      <x v="83"/>
      <x v="1"/>
      <x v="1"/>
      <x v="4"/>
      <x v="5"/>
      <x v="3"/>
      <x v="7013"/>
      <x v="4892"/>
      <x v="3"/>
      <x v="5"/>
    </i>
    <i r="1">
      <x v="1541"/>
      <x v="6482"/>
      <x v="6591"/>
      <x v="83"/>
      <x v="1"/>
      <x v="1"/>
      <x v="4"/>
      <x v="5"/>
      <x v="3"/>
      <x v="7015"/>
      <x v="4492"/>
      <x v="3"/>
      <x v="5"/>
    </i>
    <i r="1">
      <x v="1542"/>
      <x v="6483"/>
      <x v="6592"/>
      <x v="83"/>
      <x v="1"/>
      <x v="1"/>
      <x v="4"/>
      <x v="5"/>
      <x v="3"/>
      <x v="7017"/>
      <x v="1102"/>
      <x v="3"/>
      <x v="5"/>
    </i>
    <i r="1">
      <x v="1543"/>
      <x v="6484"/>
      <x v="6593"/>
      <x v="82"/>
      <x/>
      <x v="1"/>
      <x v="4"/>
      <x v="5"/>
      <x v="6"/>
      <x v="7040"/>
      <x v="211"/>
      <x v="3"/>
      <x v="5"/>
    </i>
    <i r="1">
      <x v="1544"/>
      <x v="6485"/>
      <x v="6594"/>
      <x v="87"/>
      <x v="1"/>
      <x v="1"/>
      <x v="4"/>
      <x v="5"/>
      <x v="3"/>
      <x v="7080"/>
      <x v="1239"/>
      <x v="3"/>
      <x v="5"/>
    </i>
    <i r="1">
      <x v="1545"/>
      <x v="6486"/>
      <x v="6595"/>
      <x v="85"/>
      <x v="1"/>
      <x v="1"/>
      <x v="4"/>
      <x v="5"/>
      <x v="3"/>
      <x v="7084"/>
      <x v="1507"/>
      <x v="3"/>
      <x v="5"/>
    </i>
    <i r="1">
      <x v="1547"/>
      <x v="6488"/>
      <x v="4947"/>
      <x v="5"/>
      <x v="1"/>
      <x v="1"/>
      <x v="6"/>
      <x v="2"/>
      <x v="5"/>
      <x v="7099"/>
      <x v="1123"/>
      <x v="3"/>
      <x/>
    </i>
    <i r="1">
      <x v="1548"/>
      <x v="6489"/>
      <x v="6596"/>
      <x v="70"/>
      <x/>
      <x v="1"/>
      <x v="6"/>
      <x v="2"/>
      <x v="8"/>
      <x v="7102"/>
      <x v="7895"/>
      <x v="3"/>
      <x v="4"/>
    </i>
    <i r="1">
      <x v="1550"/>
      <x v="6491"/>
      <x v="6598"/>
      <x v="5"/>
      <x v="1"/>
      <x v="1"/>
      <x v="6"/>
      <x v="2"/>
      <x v="5"/>
      <x v="7106"/>
      <x v="2093"/>
      <x v="3"/>
      <x/>
    </i>
    <i r="1">
      <x v="1551"/>
      <x v="6492"/>
      <x v="6599"/>
      <x v="83"/>
      <x v="1"/>
      <x v="1"/>
      <x v="4"/>
      <x v="5"/>
      <x v="3"/>
      <x v="7107"/>
      <x v="346"/>
      <x v="3"/>
      <x v="5"/>
    </i>
    <i r="1">
      <x v="1554"/>
      <x v="6495"/>
      <x v="6602"/>
      <x v="85"/>
      <x/>
      <x v="1"/>
      <x v="4"/>
      <x v="5"/>
      <x v="6"/>
      <x v="7112"/>
      <x v="2340"/>
      <x v="3"/>
      <x v="5"/>
    </i>
    <i r="1">
      <x v="1555"/>
      <x v="6496"/>
      <x v="6603"/>
      <x v="85"/>
      <x/>
      <x v="1"/>
      <x v="4"/>
      <x v="5"/>
      <x v="6"/>
      <x v="7113"/>
      <x v="7246"/>
      <x v="3"/>
      <x v="5"/>
    </i>
    <i r="1">
      <x v="1556"/>
      <x v="7298"/>
      <x v="7357"/>
      <x v="83"/>
      <x v="1"/>
      <x v="1"/>
      <x v="2"/>
      <x v="5"/>
      <x v="3"/>
      <x v="7114"/>
      <x v="2421"/>
      <x v="3"/>
      <x v="5"/>
    </i>
    <i r="1">
      <x v="1557"/>
      <x v="6498"/>
      <x v="6605"/>
      <x v="21"/>
      <x/>
      <x v="1"/>
      <x v="6"/>
      <x v="2"/>
      <x v="8"/>
      <x v="7116"/>
      <x v="7897"/>
      <x v="3"/>
      <x v="2"/>
    </i>
    <i r="1">
      <x v="1565"/>
      <x v="6508"/>
      <x v="6612"/>
      <x v="86"/>
      <x/>
      <x v="1"/>
      <x v="4"/>
      <x v="5"/>
      <x v="6"/>
      <x v="7134"/>
      <x v="6592"/>
      <x v="3"/>
      <x v="5"/>
    </i>
    <i r="1">
      <x v="1571"/>
      <x v="6516"/>
      <x v="6620"/>
      <x v="5"/>
      <x v="1"/>
      <x v="1"/>
      <x v="10"/>
      <x v="4"/>
      <x v="7"/>
      <x v="5518"/>
      <x v="7531"/>
      <x v="3"/>
      <x/>
    </i>
    <i r="1">
      <x v="1573"/>
      <x v="6518"/>
      <x v="6622"/>
      <x v="5"/>
      <x v="1"/>
      <x v="1"/>
      <x v="3"/>
      <x v="5"/>
      <x v="3"/>
      <x v="5555"/>
      <x v="1305"/>
      <x v="3"/>
      <x/>
    </i>
    <i r="1">
      <x v="1574"/>
      <x v="6519"/>
      <x v="6623"/>
      <x v="83"/>
      <x v="1"/>
      <x v="1"/>
      <x v="2"/>
      <x v="5"/>
      <x v="3"/>
      <x v="5590"/>
      <x v="7784"/>
      <x v="3"/>
      <x v="5"/>
    </i>
    <i r="1">
      <x v="1575"/>
      <x v="6520"/>
      <x v="6624"/>
      <x v="30"/>
      <x/>
      <x v="1"/>
      <x v="2"/>
      <x v="5"/>
      <x v="9"/>
      <x v="5608"/>
      <x v="7789"/>
      <x v="3"/>
      <x v="2"/>
    </i>
    <i r="1">
      <x v="1577"/>
      <x v="6522"/>
      <x v="6626"/>
      <x v="5"/>
      <x v="1"/>
      <x v="1"/>
      <x v="2"/>
      <x v="5"/>
      <x v="3"/>
      <x v="5649"/>
      <x v="7347"/>
      <x v="3"/>
      <x/>
    </i>
    <i r="1">
      <x v="1578"/>
      <x v="6523"/>
      <x v="6627"/>
      <x v="5"/>
      <x v="1"/>
      <x v="1"/>
      <x v="10"/>
      <x v="4"/>
      <x v="7"/>
      <x v="5702"/>
      <x v="7550"/>
      <x v="3"/>
      <x/>
    </i>
    <i r="1">
      <x v="1579"/>
      <x v="6525"/>
      <x v="6628"/>
      <x v="42"/>
      <x/>
      <x v="1"/>
      <x v="2"/>
      <x v="5"/>
      <x v="9"/>
      <x v="5773"/>
      <x v="7809"/>
      <x v="3"/>
      <x v="1"/>
    </i>
    <i r="1">
      <x v="1581"/>
      <x v="7561"/>
      <x v="6630"/>
      <x v="3"/>
      <x v="1"/>
      <x/>
      <x v="2"/>
      <x v="5"/>
      <x v="3"/>
      <x v="5835"/>
      <x v="6693"/>
      <x v="3"/>
      <x/>
    </i>
    <i r="1">
      <x v="1587"/>
      <x v="6534"/>
      <x v="5310"/>
      <x v="5"/>
      <x v="1"/>
      <x v="1"/>
      <x v="4"/>
      <x v="5"/>
      <x v="3"/>
      <x v="5946"/>
      <x v="1128"/>
      <x v="3"/>
      <x/>
    </i>
    <i r="1">
      <x v="1592"/>
      <x v="6539"/>
      <x v="4939"/>
      <x v="5"/>
      <x v="1"/>
      <x v="1"/>
      <x v="3"/>
      <x v="5"/>
      <x v="3"/>
      <x v="7054"/>
      <x v="421"/>
      <x v="3"/>
      <x/>
    </i>
    <i r="1">
      <x v="1593"/>
      <x v="6543"/>
      <x v="6640"/>
      <x v="5"/>
      <x v="1"/>
      <x v="1"/>
      <x v="4"/>
      <x v="5"/>
      <x v="3"/>
      <x v="7070"/>
      <x v="1020"/>
      <x v="3"/>
      <x/>
    </i>
    <i r="1">
      <x v="1594"/>
      <x v="6545"/>
      <x v="6642"/>
      <x v="5"/>
      <x/>
      <x v="1"/>
      <x v="3"/>
      <x v="5"/>
      <x v="6"/>
      <x v="7115"/>
      <x v="7896"/>
      <x v="3"/>
      <x/>
    </i>
    <i r="1">
      <x v="1595"/>
      <x v="6546"/>
      <x v="6643"/>
      <x v="5"/>
      <x/>
      <x v="1"/>
      <x v="3"/>
      <x v="5"/>
      <x v="6"/>
      <x v="7117"/>
      <x v="7898"/>
      <x v="3"/>
      <x/>
    </i>
    <i r="1">
      <x v="1596"/>
      <x v="6547"/>
      <x v="6644"/>
      <x v="5"/>
      <x/>
      <x v="1"/>
      <x v="5"/>
      <x v="3"/>
      <x v="6"/>
      <x v="7119"/>
      <x v="5783"/>
      <x v="3"/>
      <x/>
    </i>
    <i r="1">
      <x v="1597"/>
      <x v="6551"/>
      <x v="6648"/>
      <x v="5"/>
      <x v="1"/>
      <x v="1"/>
      <x v="4"/>
      <x v="5"/>
      <x v="3"/>
      <x v="7129"/>
      <x v="7592"/>
      <x v="3"/>
      <x/>
    </i>
    <i r="1">
      <x v="1598"/>
      <x v="6552"/>
      <x v="6649"/>
      <x v="5"/>
      <x v="1"/>
      <x v="1"/>
      <x v="4"/>
      <x v="5"/>
      <x v="3"/>
      <x v="7132"/>
      <x v="976"/>
      <x v="3"/>
      <x/>
    </i>
    <i r="1">
      <x v="1599"/>
      <x v="6554"/>
      <x v="6650"/>
      <x v="66"/>
      <x/>
      <x v="1"/>
      <x v="6"/>
      <x v="2"/>
      <x v="8"/>
      <x v="7144"/>
      <x v="7901"/>
      <x v="3"/>
      <x v="4"/>
    </i>
    <i r="1">
      <x v="1602"/>
      <x v="6557"/>
      <x v="6653"/>
      <x v="5"/>
      <x/>
      <x v="1"/>
      <x v="8"/>
      <x v="5"/>
      <x v="4"/>
      <x v="7147"/>
      <x v="4034"/>
      <x v="3"/>
      <x/>
    </i>
    <i r="1">
      <x v="1603"/>
      <x v="7634"/>
      <x v="6655"/>
      <x v="5"/>
      <x v="1"/>
      <x/>
      <x v="2"/>
      <x v="5"/>
      <x v="3"/>
      <x v="7149"/>
      <x v="1404"/>
      <x v="3"/>
      <x/>
    </i>
    <i r="1">
      <x v="1614"/>
      <x v="6572"/>
      <x v="6668"/>
      <x v="34"/>
      <x/>
      <x v="1"/>
      <x v="8"/>
      <x v="5"/>
      <x v="4"/>
      <x v="7164"/>
      <x v="3984"/>
      <x v="3"/>
      <x v="2"/>
    </i>
    <i r="1">
      <x v="1617"/>
      <x v="6576"/>
      <x v="6672"/>
      <x v="56"/>
      <x v="1"/>
      <x v="1"/>
      <x v="4"/>
      <x v="5"/>
      <x v="3"/>
      <x v="5600"/>
      <x v="7786"/>
      <x v="3"/>
      <x v="4"/>
    </i>
    <i r="1">
      <x v="1618"/>
      <x v="6577"/>
      <x v="6673"/>
      <x v="5"/>
      <x v="1"/>
      <x v="1"/>
      <x v="10"/>
      <x v="4"/>
      <x v="7"/>
      <x v="5613"/>
      <x v="7471"/>
      <x v="3"/>
      <x/>
    </i>
    <i r="1">
      <x v="1619"/>
      <x v="6578"/>
      <x v="6674"/>
      <x v="71"/>
      <x v="1"/>
      <x v="1"/>
      <x v="4"/>
      <x v="5"/>
      <x v="3"/>
      <x v="5627"/>
      <x v="845"/>
      <x v="3"/>
      <x v="4"/>
    </i>
    <i r="1">
      <x v="1620"/>
      <x v="6579"/>
      <x v="6675"/>
      <x v="47"/>
      <x v="1"/>
      <x v="1"/>
      <x v="2"/>
      <x v="5"/>
      <x v="3"/>
      <x v="5632"/>
      <x v="2024"/>
      <x v="3"/>
      <x v="1"/>
    </i>
    <i r="1">
      <x v="1621"/>
      <x v="6580"/>
      <x v="6676"/>
      <x v="56"/>
      <x v="1"/>
      <x v="1"/>
      <x v="4"/>
      <x v="5"/>
      <x v="3"/>
      <x v="5651"/>
      <x v="984"/>
      <x v="3"/>
      <x v="4"/>
    </i>
    <i r="1">
      <x v="1622"/>
      <x v="6582"/>
      <x v="6678"/>
      <x v="5"/>
      <x v="1"/>
      <x v="1"/>
      <x v="8"/>
      <x v="5"/>
      <x v="2"/>
      <x v="5661"/>
      <x v="617"/>
      <x v="3"/>
      <x/>
    </i>
    <i r="1">
      <x v="1623"/>
      <x v="6583"/>
      <x v="6679"/>
      <x v="56"/>
      <x v="1"/>
      <x v="1"/>
      <x v="4"/>
      <x v="5"/>
      <x v="3"/>
      <x v="5662"/>
      <x v="3567"/>
      <x v="3"/>
      <x v="4"/>
    </i>
    <i r="1">
      <x v="1624"/>
      <x v="6584"/>
      <x v="6680"/>
      <x v="57"/>
      <x/>
      <x v="1"/>
      <x v="4"/>
      <x v="5"/>
      <x v="6"/>
      <x v="5684"/>
      <x v="979"/>
      <x v="3"/>
      <x v="4"/>
    </i>
    <i r="1">
      <x v="1625"/>
      <x v="6585"/>
      <x v="3275"/>
      <x v="56"/>
      <x v="1"/>
      <x v="1"/>
      <x v="4"/>
      <x v="5"/>
      <x v="3"/>
      <x v="5698"/>
      <x v="3567"/>
      <x v="3"/>
      <x v="4"/>
    </i>
    <i r="1">
      <x v="1626"/>
      <x v="6586"/>
      <x v="6681"/>
      <x v="84"/>
      <x v="1"/>
      <x v="1"/>
      <x v="2"/>
      <x v="5"/>
      <x v="3"/>
      <x v="5703"/>
      <x v="448"/>
      <x v="3"/>
      <x v="5"/>
    </i>
    <i r="1">
      <x v="1627"/>
      <x v="6587"/>
      <x v="6682"/>
      <x v="57"/>
      <x/>
      <x v="1"/>
      <x v="4"/>
      <x v="5"/>
      <x v="6"/>
      <x v="5705"/>
      <x v="1002"/>
      <x v="3"/>
      <x v="4"/>
    </i>
    <i r="1">
      <x v="1628"/>
      <x v="6588"/>
      <x v="6683"/>
      <x v="19"/>
      <x v="1"/>
      <x v="1"/>
      <x v="8"/>
      <x v="5"/>
      <x v="2"/>
      <x v="5715"/>
      <x v="7803"/>
      <x v="3"/>
      <x v="2"/>
    </i>
    <i r="1">
      <x v="1629"/>
      <x v="6589"/>
      <x v="3670"/>
      <x v="71"/>
      <x v="1"/>
      <x v="1"/>
      <x v="4"/>
      <x v="5"/>
      <x v="3"/>
      <x v="5740"/>
      <x v="2828"/>
      <x v="3"/>
      <x v="4"/>
    </i>
    <i r="1">
      <x v="1630"/>
      <x v="6590"/>
      <x v="3671"/>
      <x v="71"/>
      <x v="1"/>
      <x v="1"/>
      <x v="4"/>
      <x v="5"/>
      <x v="3"/>
      <x v="5741"/>
      <x v="2828"/>
      <x v="3"/>
      <x v="4"/>
    </i>
    <i r="1">
      <x v="1631"/>
      <x v="6591"/>
      <x v="6684"/>
      <x v="56"/>
      <x v="1"/>
      <x v="1"/>
      <x v="4"/>
      <x v="5"/>
      <x v="3"/>
      <x v="5777"/>
      <x v="7810"/>
      <x v="3"/>
      <x v="4"/>
    </i>
    <i r="1">
      <x v="1632"/>
      <x v="6592"/>
      <x v="3292"/>
      <x v="55"/>
      <x v="1"/>
      <x v="1"/>
      <x v="4"/>
      <x v="5"/>
      <x v="3"/>
      <x v="5785"/>
      <x v="102"/>
      <x v="3"/>
      <x v="4"/>
    </i>
    <i r="1">
      <x v="1634"/>
      <x v="6595"/>
      <x v="6685"/>
      <x v="56"/>
      <x v="1"/>
      <x v="1"/>
      <x v="4"/>
      <x v="5"/>
      <x v="3"/>
      <x v="5896"/>
      <x v="1064"/>
      <x v="3"/>
      <x v="4"/>
    </i>
    <i r="1">
      <x v="1635"/>
      <x v="6597"/>
      <x v="4303"/>
      <x v="56"/>
      <x v="1"/>
      <x v="1"/>
      <x v="4"/>
      <x v="5"/>
      <x v="3"/>
      <x v="5955"/>
      <x v="3374"/>
      <x v="3"/>
      <x v="4"/>
    </i>
    <i r="1">
      <x v="1636"/>
      <x v="6598"/>
      <x v="4375"/>
      <x v="56"/>
      <x v="1"/>
      <x v="1"/>
      <x v="4"/>
      <x v="5"/>
      <x v="3"/>
      <x v="5958"/>
      <x v="147"/>
      <x v="3"/>
      <x v="4"/>
    </i>
    <i r="1">
      <x v="1637"/>
      <x v="6599"/>
      <x v="6686"/>
      <x v="55"/>
      <x/>
      <x v="1"/>
      <x v="4"/>
      <x v="5"/>
      <x v="6"/>
      <x v="5986"/>
      <x v="5208"/>
      <x v="3"/>
      <x v="4"/>
    </i>
    <i r="1">
      <x v="1638"/>
      <x v="6600"/>
      <x v="1174"/>
      <x v="5"/>
      <x/>
      <x v="1"/>
      <x v="8"/>
      <x v="5"/>
      <x v="4"/>
      <x v="6115"/>
      <x v="185"/>
      <x v="3"/>
      <x/>
    </i>
    <i r="1">
      <x v="1639"/>
      <x v="6601"/>
      <x v="1771"/>
      <x v="55"/>
      <x v="1"/>
      <x v="1"/>
      <x v="6"/>
      <x v="2"/>
      <x v="5"/>
      <x v="6193"/>
      <x v="2025"/>
      <x v="3"/>
      <x v="4"/>
    </i>
    <i r="1">
      <x v="1640"/>
      <x v="6619"/>
      <x v="6692"/>
      <x v="71"/>
      <x v="1"/>
      <x v="1"/>
      <x v="4"/>
      <x v="5"/>
      <x v="3"/>
      <x v="7016"/>
      <x v="4492"/>
      <x v="3"/>
      <x v="4"/>
    </i>
    <i r="1">
      <x v="1641"/>
      <x v="6630"/>
      <x v="6708"/>
      <x v="64"/>
      <x/>
      <x v="1"/>
      <x v="4"/>
      <x v="5"/>
      <x v="6"/>
      <x v="7028"/>
      <x v="3001"/>
      <x v="3"/>
      <x v="4"/>
    </i>
    <i r="1">
      <x v="1642"/>
      <x v="6631"/>
      <x v="6709"/>
      <x v="56"/>
      <x v="1"/>
      <x v="1"/>
      <x v="4"/>
      <x v="5"/>
      <x v="3"/>
      <x v="7044"/>
      <x v="630"/>
      <x v="3"/>
      <x v="4"/>
    </i>
    <i r="1">
      <x v="1643"/>
      <x v="6655"/>
      <x v="6745"/>
      <x v="64"/>
      <x/>
      <x v="1"/>
      <x v="4"/>
      <x v="5"/>
      <x v="6"/>
      <x v="7061"/>
      <x v="3465"/>
      <x v="3"/>
      <x v="4"/>
    </i>
    <i r="1">
      <x v="1644"/>
      <x v="6656"/>
      <x v="6746"/>
      <x v="64"/>
      <x/>
      <x v="1"/>
      <x v="4"/>
      <x v="5"/>
      <x v="6"/>
      <x v="7063"/>
      <x v="1378"/>
      <x v="3"/>
      <x v="4"/>
    </i>
    <i r="1">
      <x v="1645"/>
      <x v="6660"/>
      <x v="6755"/>
      <x v="70"/>
      <x/>
      <x v="1"/>
      <x v="4"/>
      <x v="5"/>
      <x v="6"/>
      <x v="7073"/>
      <x v="2595"/>
      <x v="3"/>
      <x v="4"/>
    </i>
    <i r="1">
      <x v="1646"/>
      <x v="6661"/>
      <x v="6756"/>
      <x v="55"/>
      <x v="1"/>
      <x v="1"/>
      <x v="4"/>
      <x v="5"/>
      <x v="3"/>
      <x v="7074"/>
      <x v="471"/>
      <x v="3"/>
      <x v="4"/>
    </i>
    <i r="1">
      <x v="1647"/>
      <x v="6693"/>
      <x v="6797"/>
      <x v="57"/>
      <x/>
      <x v="1"/>
      <x v="4"/>
      <x v="5"/>
      <x v="6"/>
      <x v="7094"/>
      <x v="1995"/>
      <x v="3"/>
      <x v="4"/>
    </i>
    <i r="1">
      <x v="1648"/>
      <x v="6694"/>
      <x v="6798"/>
      <x v="57"/>
      <x v="1"/>
      <x v="1"/>
      <x v="4"/>
      <x v="5"/>
      <x v="3"/>
      <x v="7095"/>
      <x v="2198"/>
      <x v="3"/>
      <x v="4"/>
    </i>
    <i r="1">
      <x v="1649"/>
      <x v="6695"/>
      <x v="6799"/>
      <x v="56"/>
      <x/>
      <x v="1"/>
      <x v="4"/>
      <x v="5"/>
      <x v="6"/>
      <x v="7097"/>
      <x v="1716"/>
      <x v="3"/>
      <x v="4"/>
    </i>
    <i r="1">
      <x v="1650"/>
      <x v="6696"/>
      <x v="6800"/>
      <x v="57"/>
      <x/>
      <x v="1"/>
      <x v="4"/>
      <x v="5"/>
      <x v="6"/>
      <x v="7101"/>
      <x v="2126"/>
      <x v="3"/>
      <x v="4"/>
    </i>
    <i r="1">
      <x v="1651"/>
      <x v="6697"/>
      <x v="6801"/>
      <x v="64"/>
      <x v="1"/>
      <x v="1"/>
      <x v="4"/>
      <x v="5"/>
      <x v="3"/>
      <x v="7108"/>
      <x v="3466"/>
      <x v="3"/>
      <x v="4"/>
    </i>
    <i r="1">
      <x v="1652"/>
      <x v="6698"/>
      <x v="6802"/>
      <x v="57"/>
      <x v="1"/>
      <x v="1"/>
      <x v="4"/>
      <x v="5"/>
      <x v="3"/>
      <x v="7118"/>
      <x v="3851"/>
      <x v="3"/>
      <x v="4"/>
    </i>
    <i r="1">
      <x v="1653"/>
      <x v="6699"/>
      <x v="6803"/>
      <x v="64"/>
      <x v="1"/>
      <x v="1"/>
      <x v="4"/>
      <x v="5"/>
      <x v="3"/>
      <x v="7122"/>
      <x v="4452"/>
      <x v="3"/>
      <x v="4"/>
    </i>
    <i r="1">
      <x v="1654"/>
      <x v="6726"/>
      <x v="6844"/>
      <x v="64"/>
      <x v="1"/>
      <x v="1"/>
      <x v="4"/>
      <x v="5"/>
      <x v="3"/>
      <x v="7133"/>
      <x v="7096"/>
      <x v="3"/>
      <x v="4"/>
    </i>
    <i r="1">
      <x v="1655"/>
      <x v="6727"/>
      <x v="6845"/>
      <x v="64"/>
      <x/>
      <x v="1"/>
      <x v="4"/>
      <x v="5"/>
      <x v="6"/>
      <x v="7141"/>
      <x v="3859"/>
      <x v="3"/>
      <x v="4"/>
    </i>
    <i r="1">
      <x v="1656"/>
      <x v="6767"/>
      <x v="6900"/>
      <x v="55"/>
      <x/>
      <x v="1"/>
      <x v="4"/>
      <x v="5"/>
      <x v="6"/>
      <x v="7154"/>
      <x v="1003"/>
      <x v="3"/>
      <x v="4"/>
    </i>
    <i r="1">
      <x v="1657"/>
      <x v="6768"/>
      <x v="6901"/>
      <x v="55"/>
      <x/>
      <x v="1"/>
      <x v="4"/>
      <x v="5"/>
      <x v="6"/>
      <x v="7155"/>
      <x v="332"/>
      <x v="3"/>
      <x v="4"/>
    </i>
    <i r="1">
      <x v="1658"/>
      <x v="6769"/>
      <x v="6902"/>
      <x v="71"/>
      <x/>
      <x v="1"/>
      <x v="4"/>
      <x v="5"/>
      <x v="6"/>
      <x v="7156"/>
      <x v="6479"/>
      <x v="3"/>
      <x v="4"/>
    </i>
    <i r="1">
      <x v="1661"/>
      <x v="6773"/>
      <x v="6905"/>
      <x v="64"/>
      <x/>
      <x v="1"/>
      <x v="4"/>
      <x v="5"/>
      <x v="6"/>
      <x v="7170"/>
      <x v="3281"/>
      <x v="3"/>
      <x v="4"/>
    </i>
    <i r="1">
      <x v="1662"/>
      <x v="6774"/>
      <x v="6906"/>
      <x v="55"/>
      <x v="1"/>
      <x v="1"/>
      <x v="4"/>
      <x v="5"/>
      <x v="3"/>
      <x v="7171"/>
      <x v="1873"/>
      <x v="3"/>
      <x v="4"/>
    </i>
    <i r="1">
      <x v="1663"/>
      <x v="6775"/>
      <x v="6907"/>
      <x v="5"/>
      <x v="1"/>
      <x v="1"/>
      <x v="6"/>
      <x v="2"/>
      <x v="5"/>
      <x v="7175"/>
      <x v="3900"/>
      <x v="3"/>
      <x/>
    </i>
    <i r="1">
      <x v="1669"/>
      <x v="6780"/>
      <x v="6911"/>
      <x v="71"/>
      <x/>
      <x v="1"/>
      <x v="6"/>
      <x v="2"/>
      <x v="8"/>
      <x v="7188"/>
      <x v="7907"/>
      <x v="3"/>
      <x v="4"/>
    </i>
    <i r="1">
      <x v="1670"/>
      <x v="6781"/>
      <x v="6912"/>
      <x v="5"/>
      <x v="1"/>
      <x v="1"/>
      <x v="6"/>
      <x v="2"/>
      <x v="5"/>
      <x v="7189"/>
      <x v="3253"/>
      <x v="3"/>
      <x/>
    </i>
    <i r="1">
      <x v="1671"/>
      <x v="6782"/>
      <x v="6913"/>
      <x v="5"/>
      <x v="1"/>
      <x v="1"/>
      <x v="6"/>
      <x v="2"/>
      <x v="5"/>
      <x v="7191"/>
      <x v="6393"/>
      <x v="3"/>
      <x/>
    </i>
    <i r="1">
      <x v="1673"/>
      <x v="6784"/>
      <x v="6915"/>
      <x v="70"/>
      <x v="1"/>
      <x v="1"/>
      <x v="4"/>
      <x v="5"/>
      <x v="3"/>
      <x v="7193"/>
      <x v="134"/>
      <x v="3"/>
      <x v="4"/>
    </i>
    <i r="1">
      <x v="1674"/>
      <x v="6785"/>
      <x v="6916"/>
      <x v="37"/>
      <x/>
      <x v="1"/>
      <x v="6"/>
      <x v="2"/>
      <x v="8"/>
      <x v="7194"/>
      <x v="6471"/>
      <x v="3"/>
      <x v="1"/>
    </i>
    <i r="1">
      <x v="1676"/>
      <x v="6787"/>
      <x v="6918"/>
      <x v="64"/>
      <x/>
      <x v="1"/>
      <x v="4"/>
      <x v="5"/>
      <x v="6"/>
      <x v="7196"/>
      <x v="1513"/>
      <x v="3"/>
      <x v="4"/>
    </i>
    <i r="1">
      <x v="1677"/>
      <x v="6788"/>
      <x v="6919"/>
      <x v="5"/>
      <x v="1"/>
      <x v="1"/>
      <x v="8"/>
      <x v="5"/>
      <x v="2"/>
      <x v="7197"/>
      <x v="938"/>
      <x v="3"/>
      <x/>
    </i>
    <i r="1">
      <x v="1680"/>
      <x v="6791"/>
      <x v="6922"/>
      <x v="5"/>
      <x v="1"/>
      <x v="1"/>
      <x v="8"/>
      <x v="5"/>
      <x v="2"/>
      <x v="7202"/>
      <x v="2032"/>
      <x v="3"/>
      <x/>
    </i>
    <i r="1">
      <x v="1681"/>
      <x v="6792"/>
      <x v="6923"/>
      <x v="5"/>
      <x v="1"/>
      <x v="1"/>
      <x v="8"/>
      <x v="5"/>
      <x v="2"/>
      <x v="7203"/>
      <x v="383"/>
      <x v="3"/>
      <x/>
    </i>
    <i r="1">
      <x v="1682"/>
      <x v="6793"/>
      <x v="6924"/>
      <x v="11"/>
      <x/>
      <x v="1"/>
      <x v="6"/>
      <x v="2"/>
      <x v="8"/>
      <x v="7204"/>
      <x v="7908"/>
      <x v="3"/>
      <x v="2"/>
    </i>
    <i r="1">
      <x v="1684"/>
      <x v="6795"/>
      <x v="6926"/>
      <x v="52"/>
      <x/>
      <x v="1"/>
      <x v="6"/>
      <x v="2"/>
      <x v="8"/>
      <x v="7206"/>
      <x v="4949"/>
      <x v="3"/>
      <x v="2"/>
    </i>
    <i r="1">
      <x v="1685"/>
      <x v="6796"/>
      <x v="6927"/>
      <x v="61"/>
      <x/>
      <x v="1"/>
      <x v="4"/>
      <x v="5"/>
      <x v="6"/>
      <x v="7207"/>
      <x v="3356"/>
      <x v="3"/>
      <x v="4"/>
    </i>
    <i r="1">
      <x v="1690"/>
      <x v="6802"/>
      <x v="6933"/>
      <x v="5"/>
      <x v="1"/>
      <x v="1"/>
      <x v="8"/>
      <x v="5"/>
      <x v="2"/>
      <x v="7213"/>
      <x v="1134"/>
      <x v="3"/>
      <x/>
    </i>
    <i r="1">
      <x v="1691"/>
      <x v="6803"/>
      <x v="6934"/>
      <x v="82"/>
      <x v="1"/>
      <x v="1"/>
      <x v="6"/>
      <x v="2"/>
      <x v="5"/>
      <x v="7216"/>
      <x v="211"/>
      <x v="3"/>
      <x v="5"/>
    </i>
    <i r="1">
      <x v="1692"/>
      <x v="6804"/>
      <x v="6935"/>
      <x v="5"/>
      <x v="1"/>
      <x v="1"/>
      <x v="8"/>
      <x v="5"/>
      <x v="2"/>
      <x v="7219"/>
      <x v="806"/>
      <x v="3"/>
      <x/>
    </i>
    <i r="1">
      <x v="1693"/>
      <x v="6805"/>
      <x v="6936"/>
      <x v="56"/>
      <x/>
      <x v="1"/>
      <x v="4"/>
      <x v="5"/>
      <x v="6"/>
      <x v="7221"/>
      <x v="1989"/>
      <x v="3"/>
      <x v="4"/>
    </i>
    <i r="1">
      <x v="1696"/>
      <x v="6808"/>
      <x v="6939"/>
      <x v="78"/>
      <x v="1"/>
      <x v="1"/>
      <x v="8"/>
      <x v="5"/>
      <x v="2"/>
      <x v="7224"/>
      <x v="276"/>
      <x v="3"/>
      <x v="5"/>
    </i>
    <i r="1">
      <x v="1700"/>
      <x v="6812"/>
      <x v="6943"/>
      <x v="82"/>
      <x/>
      <x v="1"/>
      <x v="6"/>
      <x v="2"/>
      <x v="8"/>
      <x v="7229"/>
      <x v="7909"/>
      <x v="3"/>
      <x v="5"/>
    </i>
    <i r="1">
      <x v="1703"/>
      <x v="6815"/>
      <x v="6945"/>
      <x v="11"/>
      <x/>
      <x v="1"/>
      <x v="6"/>
      <x v="2"/>
      <x v="8"/>
      <x v="7236"/>
      <x v="7910"/>
      <x v="3"/>
      <x v="2"/>
    </i>
    <i r="1">
      <x v="1704"/>
      <x v="6816"/>
      <x v="6946"/>
      <x v="23"/>
      <x/>
      <x v="1"/>
      <x v="8"/>
      <x v="5"/>
      <x v="4"/>
      <x v="7238"/>
      <x v="7166"/>
      <x v="3"/>
      <x v="2"/>
    </i>
    <i r="1">
      <x v="1705"/>
      <x v="6817"/>
      <x v="6947"/>
      <x v="83"/>
      <x v="1"/>
      <x v="1"/>
      <x v="6"/>
      <x v="2"/>
      <x v="5"/>
      <x v="7239"/>
      <x v="3399"/>
      <x v="3"/>
      <x v="5"/>
    </i>
    <i r="1">
      <x v="1706"/>
      <x v="6819"/>
      <x v="6949"/>
      <x v="89"/>
      <x v="1"/>
      <x v="1"/>
      <x v="8"/>
      <x v="5"/>
      <x v="2"/>
      <x v="7240"/>
      <x v="51"/>
      <x v="3"/>
      <x v="5"/>
    </i>
    <i r="1">
      <x v="1707"/>
      <x v="6820"/>
      <x v="6950"/>
      <x v="86"/>
      <x v="1"/>
      <x v="1"/>
      <x v="8"/>
      <x v="5"/>
      <x v="2"/>
      <x v="7241"/>
      <x v="51"/>
      <x v="3"/>
      <x v="5"/>
    </i>
    <i r="1">
      <x v="1709"/>
      <x v="6822"/>
      <x v="6952"/>
      <x v="47"/>
      <x v="1"/>
      <x v="1"/>
      <x v="8"/>
      <x v="5"/>
      <x v="2"/>
      <x v="7244"/>
      <x v="53"/>
      <x v="3"/>
      <x v="1"/>
    </i>
    <i r="1">
      <x v="1710"/>
      <x v="6824"/>
      <x v="6954"/>
      <x v="29"/>
      <x v="1"/>
      <x v="1"/>
      <x v="6"/>
      <x v="2"/>
      <x v="5"/>
      <x v="7246"/>
      <x v="214"/>
      <x v="3"/>
      <x v="2"/>
    </i>
    <i r="1">
      <x v="1711"/>
      <x v="6825"/>
      <x v="6955"/>
      <x v="35"/>
      <x/>
      <x v="1"/>
      <x v="10"/>
      <x v="4"/>
      <x v="7"/>
      <x v="7247"/>
      <x v="3704"/>
      <x v="3"/>
      <x v="1"/>
    </i>
    <i r="1">
      <x v="1712"/>
      <x v="6826"/>
      <x v="6956"/>
      <x v="5"/>
      <x v="1"/>
      <x v="1"/>
      <x v="8"/>
      <x v="5"/>
      <x v="2"/>
      <x v="7250"/>
      <x v="935"/>
      <x v="3"/>
      <x/>
    </i>
    <i r="1">
      <x v="1713"/>
      <x v="6827"/>
      <x v="6957"/>
      <x v="5"/>
      <x v="1"/>
      <x v="1"/>
      <x v="8"/>
      <x v="5"/>
      <x v="2"/>
      <x v="7251"/>
      <x v="527"/>
      <x v="3"/>
      <x/>
    </i>
    <i r="1">
      <x v="1714"/>
      <x v="6828"/>
      <x v="6958"/>
      <x v="5"/>
      <x v="1"/>
      <x v="1"/>
      <x v="6"/>
      <x v="2"/>
      <x v="5"/>
      <x v="7252"/>
      <x v="1379"/>
      <x v="3"/>
      <x/>
    </i>
    <i r="1">
      <x v="1716"/>
      <x v="6830"/>
      <x v="6960"/>
      <x v="21"/>
      <x v="1"/>
      <x v="1"/>
      <x v="8"/>
      <x v="5"/>
      <x v="2"/>
      <x v="7256"/>
      <x v="1094"/>
      <x v="3"/>
      <x v="2"/>
    </i>
    <i r="1">
      <x v="1722"/>
      <x v="6837"/>
      <x v="6967"/>
      <x v="47"/>
      <x v="1"/>
      <x v="1"/>
      <x v="8"/>
      <x v="5"/>
      <x v="2"/>
      <x v="7268"/>
      <x v="1530"/>
      <x v="3"/>
      <x v="1"/>
    </i>
    <i r="1">
      <x v="1723"/>
      <x v="6838"/>
      <x v="6968"/>
      <x v="39"/>
      <x v="1"/>
      <x v="1"/>
      <x v="8"/>
      <x v="5"/>
      <x v="2"/>
      <x v="7271"/>
      <x v="2302"/>
      <x v="3"/>
      <x v="1"/>
    </i>
    <i r="1">
      <x v="1724"/>
      <x v="6839"/>
      <x v="6969"/>
      <x v="5"/>
      <x v="1"/>
      <x v="1"/>
      <x v="8"/>
      <x v="5"/>
      <x v="2"/>
      <x v="7272"/>
      <x v="2302"/>
      <x v="3"/>
      <x/>
    </i>
    <i r="1">
      <x v="1725"/>
      <x v="6840"/>
      <x v="6970"/>
      <x v="90"/>
      <x v="1"/>
      <x v="1"/>
      <x v="6"/>
      <x v="2"/>
      <x v="5"/>
      <x v="7273"/>
      <x v="1415"/>
      <x v="3"/>
      <x v="5"/>
    </i>
    <i r="1">
      <x v="1727"/>
      <x v="6842"/>
      <x v="6972"/>
      <x v="3"/>
      <x v="1"/>
      <x v="1"/>
      <x v="8"/>
      <x v="5"/>
      <x v="2"/>
      <x v="7276"/>
      <x v="2565"/>
      <x v="3"/>
      <x/>
    </i>
    <i r="1">
      <x v="1728"/>
      <x v="6843"/>
      <x v="6973"/>
      <x v="56"/>
      <x/>
      <x v="1"/>
      <x v="6"/>
      <x v="2"/>
      <x v="8"/>
      <x v="7277"/>
      <x v="7911"/>
      <x v="3"/>
      <x v="4"/>
    </i>
    <i r="1">
      <x v="1730"/>
      <x v="6846"/>
      <x v="6976"/>
      <x v="3"/>
      <x v="1"/>
      <x v="1"/>
      <x v="8"/>
      <x v="5"/>
      <x v="2"/>
      <x v="7279"/>
      <x v="665"/>
      <x v="3"/>
      <x/>
    </i>
    <i r="1">
      <x v="1731"/>
      <x v="6847"/>
      <x v="2278"/>
      <x v="4"/>
      <x v="1"/>
      <x v="1"/>
      <x v="6"/>
      <x v="2"/>
      <x v="5"/>
      <x v="7280"/>
      <x v="2555"/>
      <x v="3"/>
      <x/>
    </i>
    <i r="1">
      <x v="1732"/>
      <x v="6848"/>
      <x v="6977"/>
      <x v="5"/>
      <x v="1"/>
      <x v="1"/>
      <x v="8"/>
      <x v="5"/>
      <x v="2"/>
      <x v="7281"/>
      <x v="780"/>
      <x v="3"/>
      <x/>
    </i>
    <i r="1">
      <x v="1733"/>
      <x v="6850"/>
      <x v="6979"/>
      <x v="87"/>
      <x v="1"/>
      <x v="1"/>
      <x v="8"/>
      <x v="5"/>
      <x v="2"/>
      <x v="7282"/>
      <x v="7912"/>
      <x v="3"/>
      <x v="5"/>
    </i>
    <i r="1">
      <x v="1735"/>
      <x v="6852"/>
      <x v="6980"/>
      <x v="31"/>
      <x v="1"/>
      <x v="1"/>
      <x v="8"/>
      <x v="5"/>
      <x v="2"/>
      <x v="7284"/>
      <x v="3178"/>
      <x v="3"/>
      <x v="2"/>
    </i>
    <i r="1">
      <x v="1736"/>
      <x v="6853"/>
      <x v="6981"/>
      <x v="5"/>
      <x v="1"/>
      <x v="1"/>
      <x v="9"/>
      <x v="4"/>
      <x v="4"/>
      <x v="5521"/>
      <x v="201"/>
      <x v="3"/>
      <x/>
    </i>
    <i r="1">
      <x v="1737"/>
      <x v="6854"/>
      <x v="6982"/>
      <x v="37"/>
      <x v="1"/>
      <x v="1"/>
      <x v="3"/>
      <x v="5"/>
      <x v="3"/>
      <x v="5522"/>
      <x v="703"/>
      <x v="3"/>
      <x v="1"/>
    </i>
    <i r="1">
      <x v="1738"/>
      <x v="6855"/>
      <x v="6983"/>
      <x v="5"/>
      <x v="1"/>
      <x v="1"/>
      <x v="4"/>
      <x v="5"/>
      <x v="3"/>
      <x v="5525"/>
      <x v="7774"/>
      <x v="3"/>
      <x/>
    </i>
    <i r="1">
      <x v="1739"/>
      <x v="6856"/>
      <x v="498"/>
      <x v="65"/>
      <x v="1"/>
      <x v="1"/>
      <x v="4"/>
      <x v="5"/>
      <x v="3"/>
      <x v="5535"/>
      <x v="459"/>
      <x v="3"/>
      <x v="4"/>
    </i>
    <i r="1">
      <x v="1740"/>
      <x v="6857"/>
      <x v="6984"/>
      <x v="38"/>
      <x/>
      <x v="1"/>
      <x v="5"/>
      <x v="3"/>
      <x v="6"/>
      <x v="5541"/>
      <x v="7775"/>
      <x v="3"/>
      <x v="1"/>
    </i>
    <i r="1">
      <x v="1741"/>
      <x v="6858"/>
      <x v="6985"/>
      <x v="5"/>
      <x v="1"/>
      <x v="1"/>
      <x v="8"/>
      <x v="5"/>
      <x v="2"/>
      <x v="5546"/>
      <x v="2331"/>
      <x v="3"/>
      <x/>
    </i>
    <i r="1">
      <x v="1742"/>
      <x v="6859"/>
      <x v="6986"/>
      <x v="5"/>
      <x v="1"/>
      <x v="1"/>
      <x v="8"/>
      <x v="5"/>
      <x v="2"/>
      <x v="5548"/>
      <x v="963"/>
      <x v="3"/>
      <x/>
    </i>
    <i r="1">
      <x v="1743"/>
      <x v="6860"/>
      <x v="6987"/>
      <x v="3"/>
      <x v="1"/>
      <x v="1"/>
      <x v="11"/>
      <x v="4"/>
      <x v="7"/>
      <x v="5556"/>
      <x v="7778"/>
      <x v="3"/>
      <x/>
    </i>
    <i r="1">
      <x v="1744"/>
      <x v="6861"/>
      <x v="6988"/>
      <x v="5"/>
      <x/>
      <x v="1"/>
      <x v="2"/>
      <x v="5"/>
      <x v="9"/>
      <x v="5558"/>
      <x v="5978"/>
      <x v="3"/>
      <x/>
    </i>
    <i r="1">
      <x v="1745"/>
      <x v="6862"/>
      <x v="6989"/>
      <x v="5"/>
      <x v="1"/>
      <x v="1"/>
      <x v="4"/>
      <x v="5"/>
      <x v="3"/>
      <x v="5593"/>
      <x v="7784"/>
      <x v="3"/>
      <x/>
    </i>
    <i r="1">
      <x v="1746"/>
      <x v="6863"/>
      <x v="6990"/>
      <x v="1"/>
      <x/>
      <x v="1"/>
      <x v="4"/>
      <x v="5"/>
      <x v="6"/>
      <x v="5622"/>
      <x v="3839"/>
      <x v="3"/>
      <x/>
    </i>
    <i r="1">
      <x v="1747"/>
      <x v="6865"/>
      <x v="6991"/>
      <x v="66"/>
      <x/>
      <x v="1"/>
      <x v="4"/>
      <x v="5"/>
      <x v="6"/>
      <x v="5640"/>
      <x v="3364"/>
      <x v="3"/>
      <x v="4"/>
    </i>
    <i r="1">
      <x v="1748"/>
      <x v="6867"/>
      <x v="6993"/>
      <x v="38"/>
      <x/>
      <x v="1"/>
      <x v="4"/>
      <x v="5"/>
      <x v="6"/>
      <x v="5659"/>
      <x v="7797"/>
      <x v="3"/>
      <x v="1"/>
    </i>
    <i r="1">
      <x v="1749"/>
      <x v="6868"/>
      <x v="6994"/>
      <x v="2"/>
      <x/>
      <x v="1"/>
      <x v="4"/>
      <x v="5"/>
      <x v="6"/>
      <x v="5669"/>
      <x v="7798"/>
      <x v="3"/>
      <x v="4"/>
    </i>
    <i r="1">
      <x v="1750"/>
      <x v="6869"/>
      <x v="6995"/>
      <x v="44"/>
      <x v="1"/>
      <x v="1"/>
      <x v="4"/>
      <x v="5"/>
      <x v="3"/>
      <x v="5679"/>
      <x v="2153"/>
      <x v="3"/>
      <x v="1"/>
    </i>
    <i r="1">
      <x v="1751"/>
      <x v="6870"/>
      <x v="293"/>
      <x v="60"/>
      <x/>
      <x v="1"/>
      <x v="4"/>
      <x v="5"/>
      <x v="6"/>
      <x v="5680"/>
      <x v="443"/>
      <x v="3"/>
      <x v="4"/>
    </i>
    <i r="1">
      <x v="1752"/>
      <x v="6871"/>
      <x v="6996"/>
      <x v="3"/>
      <x v="1"/>
      <x v="1"/>
      <x v="8"/>
      <x v="5"/>
      <x v="2"/>
      <x v="5689"/>
      <x v="7802"/>
      <x v="3"/>
      <x/>
    </i>
    <i r="1">
      <x v="1753"/>
      <x v="6872"/>
      <x v="6997"/>
      <x v="5"/>
      <x v="1"/>
      <x v="1"/>
      <x v="8"/>
      <x v="5"/>
      <x v="2"/>
      <x v="5691"/>
      <x v="7802"/>
      <x v="3"/>
      <x/>
    </i>
    <i r="1">
      <x v="1754"/>
      <x v="6873"/>
      <x v="6998"/>
      <x v="66"/>
      <x/>
      <x v="1"/>
      <x v="4"/>
      <x v="5"/>
      <x v="6"/>
      <x v="5695"/>
      <x v="1909"/>
      <x v="3"/>
      <x v="4"/>
    </i>
    <i r="1">
      <x v="1755"/>
      <x v="6874"/>
      <x v="6999"/>
      <x v="5"/>
      <x v="1"/>
      <x v="1"/>
      <x v="8"/>
      <x v="5"/>
      <x v="2"/>
      <x v="5696"/>
      <x v="3550"/>
      <x v="3"/>
      <x/>
    </i>
    <i r="1">
      <x v="1756"/>
      <x v="6875"/>
      <x v="3277"/>
      <x v="62"/>
      <x v="1"/>
      <x v="1"/>
      <x v="4"/>
      <x v="5"/>
      <x v="3"/>
      <x v="5707"/>
      <x v="1071"/>
      <x v="3"/>
      <x v="4"/>
    </i>
    <i r="1">
      <x v="1757"/>
      <x v="6876"/>
      <x v="7000"/>
      <x v="49"/>
      <x/>
      <x v="1"/>
      <x v="4"/>
      <x v="5"/>
      <x v="6"/>
      <x v="5708"/>
      <x v="5567"/>
      <x v="3"/>
      <x v="1"/>
    </i>
    <i r="1">
      <x v="1758"/>
      <x v="6877"/>
      <x v="7001"/>
      <x v="48"/>
      <x v="1"/>
      <x v="1"/>
      <x/>
      <x v="3"/>
      <x v="3"/>
      <x v="5716"/>
      <x v="97"/>
      <x v="3"/>
      <x v="1"/>
    </i>
    <i r="1">
      <x v="1759"/>
      <x v="6878"/>
      <x v="7002"/>
      <x v="5"/>
      <x v="1"/>
      <x v="1"/>
      <x v="4"/>
      <x v="5"/>
      <x v="3"/>
      <x v="5717"/>
      <x v="7804"/>
      <x v="3"/>
      <x/>
    </i>
    <i r="1">
      <x v="1760"/>
      <x v="7145"/>
      <x v="1358"/>
      <x v="61"/>
      <x/>
      <x v="1"/>
      <x v="5"/>
      <x v="3"/>
      <x v="6"/>
      <x v="5718"/>
      <x v="1107"/>
      <x v="3"/>
      <x v="4"/>
    </i>
    <i r="1">
      <x v="1761"/>
      <x v="6879"/>
      <x v="7003"/>
      <x v="61"/>
      <x/>
      <x v="1"/>
      <x v="5"/>
      <x v="3"/>
      <x v="6"/>
      <x v="5719"/>
      <x v="1459"/>
      <x v="3"/>
      <x v="4"/>
    </i>
    <i r="1">
      <x v="1762"/>
      <x v="6880"/>
      <x v="1816"/>
      <x v="58"/>
      <x/>
      <x v="1"/>
      <x v="4"/>
      <x v="5"/>
      <x v="6"/>
      <x v="5722"/>
      <x v="6282"/>
      <x v="3"/>
      <x v="4"/>
    </i>
    <i r="1">
      <x v="1764"/>
      <x v="6882"/>
      <x v="7005"/>
      <x v="5"/>
      <x v="1"/>
      <x v="1"/>
      <x v="4"/>
      <x v="5"/>
      <x v="3"/>
      <x v="5729"/>
      <x v="7784"/>
      <x v="3"/>
      <x/>
    </i>
    <i r="1">
      <x v="1765"/>
      <x v="6883"/>
      <x v="7006"/>
      <x v="56"/>
      <x v="1"/>
      <x v="1"/>
      <x v="5"/>
      <x v="3"/>
      <x v="3"/>
      <x v="5732"/>
      <x v="7806"/>
      <x v="3"/>
      <x v="4"/>
    </i>
    <i r="1">
      <x v="1766"/>
      <x v="6884"/>
      <x v="515"/>
      <x v="60"/>
      <x/>
      <x v="1"/>
      <x v="4"/>
      <x v="5"/>
      <x v="6"/>
      <x v="5735"/>
      <x v="6545"/>
      <x v="3"/>
      <x v="4"/>
    </i>
    <i r="1">
      <x v="1767"/>
      <x v="6885"/>
      <x v="7007"/>
      <x/>
      <x/>
      <x v="1"/>
      <x v="2"/>
      <x v="5"/>
      <x v="9"/>
      <x v="5739"/>
      <x v="6050"/>
      <x v="3"/>
      <x/>
    </i>
    <i r="1">
      <x v="1769"/>
      <x v="6887"/>
      <x v="7009"/>
      <x v="68"/>
      <x/>
      <x v="1"/>
      <x v="5"/>
      <x v="3"/>
      <x v="6"/>
      <x v="5775"/>
      <x v="7019"/>
      <x v="3"/>
      <x v="4"/>
    </i>
    <i r="1">
      <x v="1770"/>
      <x v="6888"/>
      <x v="7010"/>
      <x v="70"/>
      <x/>
      <x v="1"/>
      <x v="5"/>
      <x v="3"/>
      <x v="6"/>
      <x v="5779"/>
      <x v="7491"/>
      <x v="3"/>
      <x v="4"/>
    </i>
    <i r="1">
      <x v="1771"/>
      <x v="7150"/>
      <x v="7011"/>
      <x v="44"/>
      <x/>
      <x v="1"/>
      <x v="4"/>
      <x v="5"/>
      <x v="6"/>
      <x v="5802"/>
      <x v="7742"/>
      <x v="3"/>
      <x v="1"/>
    </i>
    <i r="1">
      <x v="1772"/>
      <x v="7151"/>
      <x v="7012"/>
      <x v="47"/>
      <x v="1"/>
      <x v="1"/>
      <x v="4"/>
      <x v="5"/>
      <x v="3"/>
      <x v="5805"/>
      <x v="2740"/>
      <x v="3"/>
      <x v="1"/>
    </i>
    <i r="1">
      <x v="1773"/>
      <x v="6891"/>
      <x v="7013"/>
      <x v="62"/>
      <x v="1"/>
      <x v="1"/>
      <x v="4"/>
      <x v="5"/>
      <x v="3"/>
      <x v="5807"/>
      <x v="7814"/>
      <x v="3"/>
      <x v="4"/>
    </i>
    <i r="1">
      <x v="1774"/>
      <x v="6892"/>
      <x v="7014"/>
      <x v="38"/>
      <x/>
      <x v="1"/>
      <x v="4"/>
      <x v="5"/>
      <x v="6"/>
      <x v="5808"/>
      <x v="7798"/>
      <x v="3"/>
      <x v="1"/>
    </i>
    <i r="1">
      <x v="1775"/>
      <x v="7152"/>
      <x v="7015"/>
      <x v="53"/>
      <x/>
      <x v="1"/>
      <x v="4"/>
      <x v="5"/>
      <x v="6"/>
      <x v="5810"/>
      <x v="971"/>
      <x v="3"/>
      <x v="4"/>
    </i>
    <i r="1">
      <x v="1776"/>
      <x v="6894"/>
      <x v="7016"/>
      <x v="57"/>
      <x v="1"/>
      <x v="1"/>
      <x v="5"/>
      <x v="3"/>
      <x v="3"/>
      <x v="5811"/>
      <x v="7774"/>
      <x v="3"/>
      <x v="4"/>
    </i>
    <i r="1">
      <x v="1777"/>
      <x v="7153"/>
      <x v="7017"/>
      <x v="68"/>
      <x/>
      <x v="1"/>
      <x v="5"/>
      <x v="3"/>
      <x v="6"/>
      <x v="5814"/>
      <x v="922"/>
      <x v="3"/>
      <x v="4"/>
    </i>
    <i r="1">
      <x v="1778"/>
      <x v="6896"/>
      <x v="7018"/>
      <x v="42"/>
      <x/>
      <x/>
      <x v="8"/>
      <x v="5"/>
      <x v="4"/>
      <x v="5815"/>
      <x v="7343"/>
      <x v="3"/>
      <x v="1"/>
    </i>
    <i r="1">
      <x v="1779"/>
      <x v="6897"/>
      <x v="7019"/>
      <x v="42"/>
      <x v="1"/>
      <x v="1"/>
      <x v="4"/>
      <x v="5"/>
      <x v="3"/>
      <x v="5816"/>
      <x v="7810"/>
      <x v="3"/>
      <x v="1"/>
    </i>
    <i r="1">
      <x v="1780"/>
      <x v="6898"/>
      <x v="7020"/>
      <x v="5"/>
      <x v="1"/>
      <x v="1"/>
      <x v="4"/>
      <x v="5"/>
      <x v="3"/>
      <x v="5817"/>
      <x v="7810"/>
      <x v="3"/>
      <x/>
    </i>
    <i r="1">
      <x v="1781"/>
      <x v="6899"/>
      <x v="7021"/>
      <x v="42"/>
      <x v="1"/>
      <x v="1"/>
      <x v="4"/>
      <x v="5"/>
      <x v="3"/>
      <x v="5818"/>
      <x v="7814"/>
      <x v="3"/>
      <x v="1"/>
    </i>
    <i r="1">
      <x v="1782"/>
      <x v="6900"/>
      <x v="7022"/>
      <x v="42"/>
      <x v="1"/>
      <x v="1"/>
      <x v="4"/>
      <x v="5"/>
      <x v="3"/>
      <x v="5819"/>
      <x v="7810"/>
      <x v="3"/>
      <x v="1"/>
    </i>
    <i r="1">
      <x v="1783"/>
      <x v="7154"/>
      <x v="7023"/>
      <x v="70"/>
      <x/>
      <x v="1"/>
      <x v="4"/>
      <x v="5"/>
      <x v="6"/>
      <x v="5820"/>
      <x v="4523"/>
      <x v="3"/>
      <x v="4"/>
    </i>
    <i r="1">
      <x v="1784"/>
      <x v="6903"/>
      <x v="7025"/>
      <x v="4"/>
      <x v="1"/>
      <x v="1"/>
      <x v="4"/>
      <x v="5"/>
      <x v="3"/>
      <x v="5822"/>
      <x v="7804"/>
      <x v="3"/>
      <x/>
    </i>
    <i r="1">
      <x v="1785"/>
      <x v="6904"/>
      <x v="7026"/>
      <x v="38"/>
      <x/>
      <x v="1"/>
      <x v="5"/>
      <x v="3"/>
      <x v="6"/>
      <x v="5824"/>
      <x v="7798"/>
      <x v="3"/>
      <x v="1"/>
    </i>
    <i r="1">
      <x v="1786"/>
      <x v="6905"/>
      <x v="7027"/>
      <x v="49"/>
      <x v="1"/>
      <x v="1"/>
      <x v="5"/>
      <x v="3"/>
      <x v="3"/>
      <x v="5825"/>
      <x v="7774"/>
      <x v="3"/>
      <x v="1"/>
    </i>
    <i r="1">
      <x v="1787"/>
      <x v="7155"/>
      <x v="7028"/>
      <x v="57"/>
      <x/>
      <x v="1"/>
      <x v="4"/>
      <x v="5"/>
      <x v="6"/>
      <x v="5848"/>
      <x v="6473"/>
      <x v="3"/>
      <x v="4"/>
    </i>
    <i r="1">
      <x v="1788"/>
      <x v="6907"/>
      <x v="7029"/>
      <x v="37"/>
      <x v="1"/>
      <x v="1"/>
      <x v="5"/>
      <x v="3"/>
      <x v="3"/>
      <x v="5853"/>
      <x v="780"/>
      <x v="3"/>
      <x v="1"/>
    </i>
    <i r="1">
      <x v="1789"/>
      <x v="7157"/>
      <x v="7030"/>
      <x v="5"/>
      <x v="1"/>
      <x v="1"/>
      <x v="8"/>
      <x v="5"/>
      <x v="2"/>
      <x v="5855"/>
      <x v="7823"/>
      <x v="3"/>
      <x/>
    </i>
    <i r="1">
      <x v="1790"/>
      <x v="6909"/>
      <x v="7031"/>
      <x v="3"/>
      <x v="1"/>
      <x v="1"/>
      <x v="8"/>
      <x v="5"/>
      <x v="2"/>
      <x v="5857"/>
      <x v="7083"/>
      <x v="3"/>
      <x/>
    </i>
    <i r="1">
      <x v="1791"/>
      <x v="6910"/>
      <x v="7032"/>
      <x v="6"/>
      <x v="1"/>
      <x v="1"/>
      <x v="4"/>
      <x v="5"/>
      <x v="3"/>
      <x v="5884"/>
      <x v="7825"/>
      <x v="3"/>
      <x/>
    </i>
    <i r="1">
      <x v="1792"/>
      <x v="6911"/>
      <x v="7033"/>
      <x v="67"/>
      <x v="1"/>
      <x v="1"/>
      <x v="5"/>
      <x v="3"/>
      <x v="3"/>
      <x v="5892"/>
      <x v="4043"/>
      <x v="3"/>
      <x v="4"/>
    </i>
    <i r="1">
      <x v="1793"/>
      <x v="6912"/>
      <x v="79"/>
      <x v="38"/>
      <x/>
      <x v="1"/>
      <x v="4"/>
      <x v="5"/>
      <x v="6"/>
      <x v="5900"/>
      <x v="3398"/>
      <x v="3"/>
      <x v="1"/>
    </i>
    <i r="1">
      <x v="1794"/>
      <x v="7162"/>
      <x v="7034"/>
      <x v="2"/>
      <x/>
      <x v="1"/>
      <x v="4"/>
      <x v="5"/>
      <x v="6"/>
      <x v="5911"/>
      <x v="3036"/>
      <x v="3"/>
      <x v="4"/>
    </i>
    <i r="1">
      <x v="1795"/>
      <x v="6915"/>
      <x v="7036"/>
      <x v="5"/>
      <x v="1"/>
      <x v="1"/>
      <x v="4"/>
      <x v="5"/>
      <x v="3"/>
      <x v="5969"/>
      <x v="3165"/>
      <x v="3"/>
      <x/>
    </i>
    <i r="1">
      <x v="1796"/>
      <x v="6916"/>
      <x v="202"/>
      <x v="70"/>
      <x v="1"/>
      <x v="1"/>
      <x v="6"/>
      <x v="2"/>
      <x v="5"/>
      <x v="5983"/>
      <x v="3681"/>
      <x v="3"/>
      <x v="4"/>
    </i>
    <i r="1">
      <x v="1798"/>
      <x v="6919"/>
      <x v="7039"/>
      <x v="5"/>
      <x v="1"/>
      <x v="1"/>
      <x v="10"/>
      <x v="4"/>
      <x v="7"/>
      <x v="6055"/>
      <x v="5196"/>
      <x v="3"/>
      <x/>
    </i>
    <i r="1">
      <x v="1799"/>
      <x v="6920"/>
      <x v="7040"/>
      <x v="5"/>
      <x v="1"/>
      <x v="1"/>
      <x v="2"/>
      <x v="5"/>
      <x v="3"/>
      <x v="6061"/>
      <x v="3843"/>
      <x v="3"/>
      <x/>
    </i>
    <i r="1">
      <x v="1800"/>
      <x v="6921"/>
      <x v="555"/>
      <x v="2"/>
      <x/>
      <x v="1"/>
      <x v="4"/>
      <x v="5"/>
      <x v="6"/>
      <x v="6066"/>
      <x v="6600"/>
      <x v="3"/>
      <x v="4"/>
    </i>
    <i r="1">
      <x v="1801"/>
      <x v="6923"/>
      <x v="810"/>
      <x v="37"/>
      <x v="1"/>
      <x v="1"/>
      <x v="4"/>
      <x v="5"/>
      <x v="3"/>
      <x v="6074"/>
      <x v="2451"/>
      <x v="3"/>
      <x v="1"/>
    </i>
    <i r="1">
      <x v="1802"/>
      <x v="6924"/>
      <x v="813"/>
      <x v="38"/>
      <x/>
      <x v="1"/>
      <x v="5"/>
      <x v="3"/>
      <x v="6"/>
      <x v="6080"/>
      <x v="6087"/>
      <x v="3"/>
      <x v="1"/>
    </i>
    <i r="1">
      <x v="1803"/>
      <x v="6925"/>
      <x v="2069"/>
      <x v="37"/>
      <x v="1"/>
      <x v="1"/>
      <x v="4"/>
      <x v="5"/>
      <x v="3"/>
      <x v="6098"/>
      <x v="1859"/>
      <x v="3"/>
      <x v="1"/>
    </i>
    <i r="1">
      <x v="1804"/>
      <x v="6926"/>
      <x v="7042"/>
      <x v="5"/>
      <x v="1"/>
      <x v="1"/>
      <x v="8"/>
      <x v="5"/>
      <x v="2"/>
      <x v="6100"/>
      <x v="1048"/>
      <x v="3"/>
      <x/>
    </i>
    <i r="1">
      <x v="1805"/>
      <x v="6927"/>
      <x v="2072"/>
      <x v="48"/>
      <x/>
      <x v="1"/>
      <x v="4"/>
      <x v="5"/>
      <x v="6"/>
      <x v="6101"/>
      <x v="1304"/>
      <x v="3"/>
      <x v="1"/>
    </i>
    <i r="1">
      <x v="1806"/>
      <x v="6928"/>
      <x v="2073"/>
      <x v="48"/>
      <x/>
      <x v="1"/>
      <x v="5"/>
      <x v="3"/>
      <x v="6"/>
      <x v="6102"/>
      <x v="7843"/>
      <x v="3"/>
      <x v="1"/>
    </i>
    <i r="1">
      <x v="1807"/>
      <x v="6929"/>
      <x v="999"/>
      <x v="57"/>
      <x/>
      <x v="1"/>
      <x v="4"/>
      <x v="5"/>
      <x v="6"/>
      <x v="6103"/>
      <x v="3347"/>
      <x v="3"/>
      <x v="4"/>
    </i>
    <i r="1">
      <x v="1808"/>
      <x v="6930"/>
      <x v="1062"/>
      <x v="65"/>
      <x v="1"/>
      <x v="1"/>
      <x v="4"/>
      <x v="5"/>
      <x v="3"/>
      <x v="6108"/>
      <x v="459"/>
      <x v="3"/>
      <x v="4"/>
    </i>
    <i r="1">
      <x v="1809"/>
      <x v="6931"/>
      <x v="2090"/>
      <x v="44"/>
      <x/>
      <x v="1"/>
      <x v="4"/>
      <x v="5"/>
      <x v="6"/>
      <x v="6117"/>
      <x v="7844"/>
      <x v="3"/>
      <x v="1"/>
    </i>
    <i r="1">
      <x v="1810"/>
      <x v="6932"/>
      <x v="1256"/>
      <x v="16"/>
      <x v="1"/>
      <x v="1"/>
      <x v="8"/>
      <x v="5"/>
      <x v="2"/>
      <x v="6121"/>
      <x v="2343"/>
      <x v="3"/>
      <x v="2"/>
    </i>
    <i r="1">
      <x v="1811"/>
      <x v="6933"/>
      <x v="1489"/>
      <x v="64"/>
      <x/>
      <x v="1"/>
      <x v="4"/>
      <x v="5"/>
      <x v="6"/>
      <x v="6129"/>
      <x v="7846"/>
      <x v="3"/>
      <x v="4"/>
    </i>
    <i r="1">
      <x v="1812"/>
      <x v="6934"/>
      <x v="2845"/>
      <x v="5"/>
      <x v="1"/>
      <x v="1"/>
      <x v="3"/>
      <x v="5"/>
      <x v="3"/>
      <x v="6217"/>
      <x v="932"/>
      <x v="3"/>
      <x/>
    </i>
    <i r="1">
      <x v="1813"/>
      <x v="6935"/>
      <x v="3374"/>
      <x v="58"/>
      <x v="1"/>
      <x v="1"/>
      <x v="4"/>
      <x v="5"/>
      <x v="3"/>
      <x v="6242"/>
      <x v="813"/>
      <x v="3"/>
      <x v="4"/>
    </i>
    <i r="1">
      <x v="1814"/>
      <x v="6936"/>
      <x v="3375"/>
      <x v="58"/>
      <x v="1"/>
      <x v="1"/>
      <x v="4"/>
      <x v="5"/>
      <x v="3"/>
      <x v="6243"/>
      <x v="1823"/>
      <x v="3"/>
      <x v="4"/>
    </i>
    <i r="1">
      <x v="1815"/>
      <x v="6937"/>
      <x v="3377"/>
      <x v="58"/>
      <x v="1"/>
      <x v="1"/>
      <x v="4"/>
      <x v="5"/>
      <x v="3"/>
      <x v="6244"/>
      <x v="153"/>
      <x v="3"/>
      <x v="4"/>
    </i>
    <i r="1">
      <x v="1816"/>
      <x v="6938"/>
      <x v="3455"/>
      <x v="5"/>
      <x v="1"/>
      <x v="1"/>
      <x/>
      <x v="3"/>
      <x v="3"/>
      <x v="6252"/>
      <x v="2660"/>
      <x v="3"/>
      <x/>
    </i>
    <i r="1">
      <x v="1817"/>
      <x v="6941"/>
      <x v="3894"/>
      <x v="5"/>
      <x v="1"/>
      <x v="1"/>
      <x v="8"/>
      <x v="5"/>
      <x v="2"/>
      <x v="6326"/>
      <x v="941"/>
      <x v="3"/>
      <x/>
    </i>
    <i r="1">
      <x v="1819"/>
      <x v="6948"/>
      <x v="7043"/>
      <x v="87"/>
      <x v="1"/>
      <x v="1"/>
      <x v="2"/>
      <x v="5"/>
      <x v="3"/>
      <x v="6624"/>
      <x v="2598"/>
      <x v="3"/>
      <x v="5"/>
    </i>
    <i r="1">
      <x v="1820"/>
      <x v="6950"/>
      <x v="7044"/>
      <x v="38"/>
      <x/>
      <x v="1"/>
      <x v="4"/>
      <x v="5"/>
      <x v="6"/>
      <x v="6755"/>
      <x v="3734"/>
      <x v="3"/>
      <x v="1"/>
    </i>
    <i r="1">
      <x v="1823"/>
      <x v="6953"/>
      <x v="7047"/>
      <x v="51"/>
      <x v="1"/>
      <x v="1"/>
      <x v="5"/>
      <x v="3"/>
      <x v="3"/>
      <x v="6786"/>
      <x v="5001"/>
      <x v="3"/>
      <x v="1"/>
    </i>
    <i r="1">
      <x v="1824"/>
      <x v="6954"/>
      <x v="7048"/>
      <x v="38"/>
      <x/>
      <x v="1"/>
      <x v="4"/>
      <x v="5"/>
      <x v="6"/>
      <x v="6788"/>
      <x v="3368"/>
      <x v="3"/>
      <x v="1"/>
    </i>
    <i r="1">
      <x v="1825"/>
      <x v="6955"/>
      <x v="7049"/>
      <x v="43"/>
      <x v="1"/>
      <x v="1"/>
      <x v="4"/>
      <x v="5"/>
      <x v="3"/>
      <x v="6798"/>
      <x v="4606"/>
      <x v="3"/>
      <x v="1"/>
    </i>
    <i r="1">
      <x v="1826"/>
      <x v="6956"/>
      <x v="7050"/>
      <x v="38"/>
      <x/>
      <x v="1"/>
      <x v="5"/>
      <x v="3"/>
      <x v="6"/>
      <x v="6799"/>
      <x v="6884"/>
      <x v="3"/>
      <x v="1"/>
    </i>
    <i r="1">
      <x v="1827"/>
      <x v="6957"/>
      <x v="7051"/>
      <x v="38"/>
      <x/>
      <x v="1"/>
      <x v="4"/>
      <x v="5"/>
      <x v="6"/>
      <x v="6804"/>
      <x v="7206"/>
      <x v="3"/>
      <x v="1"/>
    </i>
    <i r="1">
      <x v="1828"/>
      <x v="6958"/>
      <x v="7052"/>
      <x v="38"/>
      <x/>
      <x v="1"/>
      <x v="4"/>
      <x v="5"/>
      <x v="6"/>
      <x v="6805"/>
      <x v="7206"/>
      <x v="3"/>
      <x v="1"/>
    </i>
    <i r="1">
      <x v="1829"/>
      <x v="6958"/>
      <x v="7053"/>
      <x v="38"/>
      <x/>
      <x v="1"/>
      <x v="4"/>
      <x v="5"/>
      <x v="6"/>
      <x v="6805"/>
      <x v="7206"/>
      <x v="3"/>
      <x v="1"/>
    </i>
    <i r="1">
      <x v="1830"/>
      <x v="6959"/>
      <x v="7054"/>
      <x v="38"/>
      <x/>
      <x v="1"/>
      <x v="4"/>
      <x v="5"/>
      <x v="6"/>
      <x v="6806"/>
      <x v="7206"/>
      <x v="3"/>
      <x v="1"/>
    </i>
    <i r="1">
      <x v="1831"/>
      <x v="6959"/>
      <x v="7055"/>
      <x v="38"/>
      <x/>
      <x v="1"/>
      <x v="4"/>
      <x v="5"/>
      <x v="6"/>
      <x v="6806"/>
      <x v="7206"/>
      <x v="3"/>
      <x v="1"/>
    </i>
    <i r="1">
      <x v="1832"/>
      <x v="6960"/>
      <x v="7056"/>
      <x v="38"/>
      <x/>
      <x v="1"/>
      <x v="4"/>
      <x v="5"/>
      <x v="6"/>
      <x v="6807"/>
      <x v="7206"/>
      <x v="3"/>
      <x v="1"/>
    </i>
    <i r="1">
      <x v="1833"/>
      <x v="6961"/>
      <x v="7057"/>
      <x v="38"/>
      <x/>
      <x v="1"/>
      <x v="4"/>
      <x v="5"/>
      <x v="6"/>
      <x v="6808"/>
      <x v="1273"/>
      <x v="3"/>
      <x v="1"/>
    </i>
    <i r="1">
      <x v="1834"/>
      <x v="6962"/>
      <x v="7058"/>
      <x v="38"/>
      <x/>
      <x v="1"/>
      <x v="4"/>
      <x v="5"/>
      <x v="6"/>
      <x v="6809"/>
      <x v="1273"/>
      <x v="3"/>
      <x v="1"/>
    </i>
    <i r="1">
      <x v="1835"/>
      <x v="6963"/>
      <x v="7059"/>
      <x v="38"/>
      <x/>
      <x v="1"/>
      <x v="4"/>
      <x v="5"/>
      <x v="6"/>
      <x v="6810"/>
      <x v="1273"/>
      <x v="3"/>
      <x v="1"/>
    </i>
    <i r="1">
      <x v="1836"/>
      <x v="6964"/>
      <x v="7060"/>
      <x v="38"/>
      <x/>
      <x v="1"/>
      <x v="4"/>
      <x v="5"/>
      <x v="6"/>
      <x v="6813"/>
      <x v="1234"/>
      <x v="3"/>
      <x v="1"/>
    </i>
    <i r="1">
      <x v="1837"/>
      <x v="6965"/>
      <x v="7061"/>
      <x v="38"/>
      <x/>
      <x v="1"/>
      <x v="4"/>
      <x v="5"/>
      <x v="6"/>
      <x v="6814"/>
      <x v="1234"/>
      <x v="3"/>
      <x v="1"/>
    </i>
    <i r="1">
      <x v="1838"/>
      <x v="6966"/>
      <x v="7062"/>
      <x v="38"/>
      <x/>
      <x v="1"/>
      <x v="4"/>
      <x v="5"/>
      <x v="6"/>
      <x v="6815"/>
      <x v="1234"/>
      <x v="3"/>
      <x v="1"/>
    </i>
    <i r="1">
      <x v="1839"/>
      <x v="6967"/>
      <x v="7063"/>
      <x v="38"/>
      <x/>
      <x v="1"/>
      <x v="4"/>
      <x v="5"/>
      <x v="6"/>
      <x v="6816"/>
      <x v="1234"/>
      <x v="3"/>
      <x v="1"/>
    </i>
    <i r="1">
      <x v="1840"/>
      <x v="6968"/>
      <x v="7064"/>
      <x v="38"/>
      <x/>
      <x v="1"/>
      <x v="4"/>
      <x v="5"/>
      <x v="6"/>
      <x v="6817"/>
      <x v="2857"/>
      <x v="3"/>
      <x v="1"/>
    </i>
    <i r="1">
      <x v="1841"/>
      <x v="6969"/>
      <x v="7065"/>
      <x v="38"/>
      <x/>
      <x v="1"/>
      <x v="4"/>
      <x v="5"/>
      <x v="6"/>
      <x v="6818"/>
      <x v="2857"/>
      <x v="3"/>
      <x v="1"/>
    </i>
    <i r="1">
      <x v="1842"/>
      <x v="6970"/>
      <x v="7066"/>
      <x v="38"/>
      <x/>
      <x v="1"/>
      <x v="4"/>
      <x v="5"/>
      <x v="6"/>
      <x v="6820"/>
      <x v="1097"/>
      <x v="3"/>
      <x v="1"/>
    </i>
    <i r="1">
      <x v="1843"/>
      <x v="6971"/>
      <x v="7067"/>
      <x v="38"/>
      <x/>
      <x v="1"/>
      <x v="4"/>
      <x v="5"/>
      <x v="6"/>
      <x v="6821"/>
      <x v="1097"/>
      <x v="3"/>
      <x v="1"/>
    </i>
    <i r="1">
      <x v="1844"/>
      <x v="6970"/>
      <x v="7068"/>
      <x v="38"/>
      <x/>
      <x v="1"/>
      <x v="4"/>
      <x v="5"/>
      <x v="6"/>
      <x v="6820"/>
      <x v="1097"/>
      <x v="3"/>
      <x v="1"/>
    </i>
    <i r="1">
      <x v="1845"/>
      <x v="6972"/>
      <x v="7069"/>
      <x v="38"/>
      <x/>
      <x v="1"/>
      <x v="4"/>
      <x v="5"/>
      <x v="6"/>
      <x v="6822"/>
      <x v="1097"/>
      <x v="3"/>
      <x v="1"/>
    </i>
    <i r="1">
      <x v="1846"/>
      <x v="6972"/>
      <x v="7070"/>
      <x v="38"/>
      <x/>
      <x v="1"/>
      <x v="4"/>
      <x v="5"/>
      <x v="6"/>
      <x v="6822"/>
      <x v="1097"/>
      <x v="3"/>
      <x v="1"/>
    </i>
    <i r="1">
      <x v="1847"/>
      <x v="6973"/>
      <x v="7071"/>
      <x v="37"/>
      <x v="1"/>
      <x v="1"/>
      <x v="4"/>
      <x v="5"/>
      <x v="3"/>
      <x v="6826"/>
      <x v="945"/>
      <x v="3"/>
      <x v="1"/>
    </i>
    <i r="1">
      <x v="1848"/>
      <x v="6974"/>
      <x v="7072"/>
      <x v="38"/>
      <x/>
      <x v="1"/>
      <x v="4"/>
      <x v="5"/>
      <x v="6"/>
      <x v="6843"/>
      <x v="3357"/>
      <x v="3"/>
      <x v="1"/>
    </i>
    <i r="1">
      <x v="1849"/>
      <x v="6975"/>
      <x v="7073"/>
      <x v="47"/>
      <x v="1"/>
      <x v="1"/>
      <x v="4"/>
      <x v="5"/>
      <x v="3"/>
      <x v="6869"/>
      <x v="2459"/>
      <x v="3"/>
      <x v="1"/>
    </i>
    <i r="1">
      <x v="1850"/>
      <x v="6976"/>
      <x v="7074"/>
      <x v="47"/>
      <x v="1"/>
      <x v="1"/>
      <x v="4"/>
      <x v="5"/>
      <x v="3"/>
      <x v="6870"/>
      <x v="2459"/>
      <x v="3"/>
      <x v="1"/>
    </i>
    <i r="1">
      <x v="1851"/>
      <x v="6977"/>
      <x v="7075"/>
      <x v="38"/>
      <x/>
      <x v="1"/>
      <x v="5"/>
      <x v="3"/>
      <x v="6"/>
      <x v="6908"/>
      <x v="5158"/>
      <x v="3"/>
      <x v="1"/>
    </i>
    <i r="1">
      <x v="1852"/>
      <x v="6978"/>
      <x v="7076"/>
      <x v="44"/>
      <x/>
      <x v="1"/>
      <x v="4"/>
      <x v="5"/>
      <x v="6"/>
      <x v="6915"/>
      <x v="3319"/>
      <x v="3"/>
      <x v="1"/>
    </i>
    <i r="1">
      <x v="1853"/>
      <x v="6979"/>
      <x v="7077"/>
      <x v="48"/>
      <x/>
      <x v="1"/>
      <x v="3"/>
      <x v="5"/>
      <x v="6"/>
      <x v="6939"/>
      <x v="3741"/>
      <x v="3"/>
      <x v="1"/>
    </i>
    <i r="1">
      <x v="1854"/>
      <x v="6980"/>
      <x v="7078"/>
      <x v="46"/>
      <x/>
      <x v="1"/>
      <x v="4"/>
      <x v="5"/>
      <x v="6"/>
      <x v="6941"/>
      <x v="202"/>
      <x v="3"/>
      <x v="1"/>
    </i>
    <i r="1">
      <x v="1855"/>
      <x v="6981"/>
      <x v="7079"/>
      <x v="48"/>
      <x v="1"/>
      <x v="1"/>
      <x v="4"/>
      <x v="5"/>
      <x v="3"/>
      <x v="6963"/>
      <x v="1246"/>
      <x v="3"/>
      <x v="1"/>
    </i>
    <i r="1">
      <x v="1856"/>
      <x v="6982"/>
      <x v="7080"/>
      <x v="72"/>
      <x v="1"/>
      <x v="1"/>
      <x v="4"/>
      <x v="5"/>
      <x v="3"/>
      <x v="7008"/>
      <x v="3123"/>
      <x v="3"/>
      <x v="4"/>
    </i>
    <i r="1">
      <x v="1857"/>
      <x v="6983"/>
      <x v="7081"/>
      <x v="43"/>
      <x v="1"/>
      <x v="1"/>
      <x v="4"/>
      <x v="5"/>
      <x v="3"/>
      <x v="7018"/>
      <x v="1011"/>
      <x v="3"/>
      <x v="1"/>
    </i>
    <i r="1">
      <x v="1858"/>
      <x v="6984"/>
      <x v="7082"/>
      <x v="2"/>
      <x/>
      <x v="1"/>
      <x v="4"/>
      <x v="5"/>
      <x v="6"/>
      <x v="7027"/>
      <x v="3001"/>
      <x v="3"/>
      <x v="4"/>
    </i>
    <i r="1">
      <x v="1859"/>
      <x v="6985"/>
      <x v="7083"/>
      <x v="49"/>
      <x v="1"/>
      <x v="1"/>
      <x v="4"/>
      <x v="5"/>
      <x v="3"/>
      <x v="7030"/>
      <x v="1016"/>
      <x v="3"/>
      <x v="1"/>
    </i>
    <i r="1">
      <x v="1860"/>
      <x v="6986"/>
      <x v="7084"/>
      <x v="2"/>
      <x v="1"/>
      <x v="1"/>
      <x v="5"/>
      <x v="3"/>
      <x v="3"/>
      <x v="7031"/>
      <x v="1080"/>
      <x v="3"/>
      <x v="4"/>
    </i>
    <i r="1">
      <x v="1861"/>
      <x v="6987"/>
      <x v="7085"/>
      <x v="71"/>
      <x/>
      <x v="1"/>
      <x v="5"/>
      <x v="3"/>
      <x v="6"/>
      <x v="7034"/>
      <x v="4128"/>
      <x v="3"/>
      <x v="4"/>
    </i>
    <i r="1">
      <x v="1862"/>
      <x v="6988"/>
      <x v="7086"/>
      <x v="53"/>
      <x v="1"/>
      <x v="1"/>
      <x v="5"/>
      <x v="3"/>
      <x v="3"/>
      <x v="7038"/>
      <x v="3442"/>
      <x v="3"/>
      <x v="4"/>
    </i>
    <i r="1">
      <x v="1863"/>
      <x v="6989"/>
      <x v="7087"/>
      <x v="66"/>
      <x/>
      <x v="1"/>
      <x v="4"/>
      <x v="5"/>
      <x v="6"/>
      <x v="7046"/>
      <x v="4590"/>
      <x v="3"/>
      <x v="4"/>
    </i>
    <i r="1">
      <x v="1864"/>
      <x v="6990"/>
      <x v="7088"/>
      <x v="66"/>
      <x/>
      <x v="1"/>
      <x v="4"/>
      <x v="5"/>
      <x v="6"/>
      <x v="7050"/>
      <x v="1252"/>
      <x v="3"/>
      <x v="4"/>
    </i>
    <i r="1">
      <x v="1865"/>
      <x v="6991"/>
      <x v="7089"/>
      <x v="44"/>
      <x v="1"/>
      <x v="1"/>
      <x v="4"/>
      <x v="5"/>
      <x v="3"/>
      <x v="7065"/>
      <x v="7647"/>
      <x v="3"/>
      <x v="1"/>
    </i>
    <i r="1">
      <x v="1866"/>
      <x v="6992"/>
      <x v="7090"/>
      <x v="65"/>
      <x v="1"/>
      <x v="1"/>
      <x v="5"/>
      <x v="3"/>
      <x v="3"/>
      <x v="7069"/>
      <x v="608"/>
      <x v="3"/>
      <x v="4"/>
    </i>
    <i r="1">
      <x v="1867"/>
      <x v="6993"/>
      <x v="7091"/>
      <x v="62"/>
      <x v="1"/>
      <x v="1"/>
      <x v="3"/>
      <x v="5"/>
      <x v="3"/>
      <x v="7072"/>
      <x v="291"/>
      <x v="3"/>
      <x v="4"/>
    </i>
    <i r="1">
      <x v="1868"/>
      <x v="6994"/>
      <x v="7092"/>
      <x v="66"/>
      <x/>
      <x v="1"/>
      <x v="4"/>
      <x v="5"/>
      <x v="6"/>
      <x v="7076"/>
      <x v="2095"/>
      <x v="3"/>
      <x v="4"/>
    </i>
    <i r="1">
      <x v="1869"/>
      <x v="6995"/>
      <x v="7093"/>
      <x v="56"/>
      <x/>
      <x v="1"/>
      <x v="5"/>
      <x v="3"/>
      <x v="6"/>
      <x v="7079"/>
      <x v="3136"/>
      <x v="3"/>
      <x v="4"/>
    </i>
    <i r="1">
      <x v="1870"/>
      <x v="6671"/>
      <x v="7094"/>
      <x v="66"/>
      <x/>
      <x v="1"/>
      <x v="4"/>
      <x v="5"/>
      <x v="6"/>
      <x v="7081"/>
      <x v="1418"/>
      <x v="3"/>
      <x v="4"/>
    </i>
    <i r="1">
      <x v="1871"/>
      <x v="6996"/>
      <x v="7095"/>
      <x v="64"/>
      <x v="1"/>
      <x v="1"/>
      <x v="4"/>
      <x v="5"/>
      <x v="3"/>
      <x v="7086"/>
      <x v="529"/>
      <x v="3"/>
      <x v="4"/>
    </i>
    <i r="1">
      <x v="1872"/>
      <x v="6997"/>
      <x v="7096"/>
      <x v="2"/>
      <x/>
      <x v="1"/>
      <x v="4"/>
      <x v="5"/>
      <x v="6"/>
      <x v="7104"/>
      <x v="3137"/>
      <x v="3"/>
      <x v="4"/>
    </i>
    <i r="1">
      <x v="1873"/>
      <x v="6998"/>
      <x v="7097"/>
      <x v="63"/>
      <x v="1"/>
      <x v="1"/>
      <x v="4"/>
      <x v="5"/>
      <x v="3"/>
      <x v="7105"/>
      <x v="120"/>
      <x v="3"/>
      <x v="4"/>
    </i>
    <i r="1">
      <x v="1874"/>
      <x v="6999"/>
      <x v="7098"/>
      <x v="62"/>
      <x/>
      <x v="1"/>
      <x v="4"/>
      <x v="5"/>
      <x v="6"/>
      <x v="7109"/>
      <x v="5466"/>
      <x v="3"/>
      <x v="4"/>
    </i>
    <i r="1">
      <x v="1875"/>
      <x v="7000"/>
      <x v="7099"/>
      <x v="64"/>
      <x/>
      <x v="1"/>
      <x v="4"/>
      <x v="5"/>
      <x v="6"/>
      <x v="7126"/>
      <x v="7899"/>
      <x v="3"/>
      <x v="4"/>
    </i>
    <i r="1">
      <x v="1876"/>
      <x v="7001"/>
      <x v="7100"/>
      <x v="67"/>
      <x/>
      <x v="1"/>
      <x v="4"/>
      <x v="5"/>
      <x v="6"/>
      <x v="7127"/>
      <x v="4834"/>
      <x v="3"/>
      <x v="4"/>
    </i>
    <i r="1">
      <x v="1877"/>
      <x v="7002"/>
      <x v="7101"/>
      <x v="62"/>
      <x v="1"/>
      <x v="1"/>
      <x v="4"/>
      <x v="5"/>
      <x v="3"/>
      <x v="5038"/>
      <x v="2560"/>
      <x v="3"/>
      <x v="4"/>
    </i>
    <i r="1">
      <x v="1878"/>
      <x v="7003"/>
      <x v="7102"/>
      <x v="63"/>
      <x v="1"/>
      <x v="1"/>
      <x v="4"/>
      <x v="5"/>
      <x v="3"/>
      <x v="7142"/>
      <x v="1147"/>
      <x v="3"/>
      <x v="4"/>
    </i>
    <i r="1">
      <x v="1879"/>
      <x v="7004"/>
      <x v="7103"/>
      <x v="66"/>
      <x/>
      <x v="1"/>
      <x v="4"/>
      <x v="5"/>
      <x v="6"/>
      <x v="7148"/>
      <x v="3202"/>
      <x v="3"/>
      <x v="4"/>
    </i>
    <i r="1">
      <x v="1880"/>
      <x v="7005"/>
      <x v="7104"/>
      <x v="63"/>
      <x/>
      <x v="1"/>
      <x v="4"/>
      <x v="5"/>
      <x v="6"/>
      <x v="7167"/>
      <x v="7906"/>
      <x v="3"/>
      <x v="4"/>
    </i>
    <i r="1">
      <x v="1881"/>
      <x v="7007"/>
      <x v="7106"/>
      <x v="56"/>
      <x/>
      <x v="1"/>
      <x v="5"/>
      <x v="3"/>
      <x v="6"/>
      <x v="7172"/>
      <x v="2745"/>
      <x v="3"/>
      <x v="4"/>
    </i>
    <i r="1">
      <x v="1882"/>
      <x v="7008"/>
      <x v="7107"/>
      <x v="70"/>
      <x/>
      <x v="1"/>
      <x v="5"/>
      <x v="3"/>
      <x v="6"/>
      <x v="7173"/>
      <x v="4255"/>
      <x v="3"/>
      <x v="4"/>
    </i>
    <i r="1">
      <x v="1883"/>
      <x v="7009"/>
      <x v="7108"/>
      <x v="5"/>
      <x v="1"/>
      <x v="1"/>
      <x v="4"/>
      <x v="5"/>
      <x v="3"/>
      <x v="7174"/>
      <x v="1954"/>
      <x v="3"/>
      <x/>
    </i>
    <i r="1">
      <x v="1884"/>
      <x v="7010"/>
      <x v="7109"/>
      <x v="70"/>
      <x/>
      <x v="1"/>
      <x v="3"/>
      <x v="5"/>
      <x v="6"/>
      <x v="7176"/>
      <x v="2815"/>
      <x v="3"/>
      <x v="4"/>
    </i>
    <i r="1">
      <x v="1885"/>
      <x v="7011"/>
      <x v="7110"/>
      <x v="2"/>
      <x/>
      <x v="1"/>
      <x v="4"/>
      <x v="5"/>
      <x v="6"/>
      <x v="7177"/>
      <x v="4777"/>
      <x v="3"/>
      <x v="4"/>
    </i>
    <i r="1">
      <x v="1886"/>
      <x v="7012"/>
      <x v="7111"/>
      <x v="5"/>
      <x v="1"/>
      <x v="1"/>
      <x v="4"/>
      <x v="5"/>
      <x v="3"/>
      <x v="7179"/>
      <x v="4025"/>
      <x v="3"/>
      <x/>
    </i>
    <i r="1">
      <x v="1887"/>
      <x v="7013"/>
      <x v="7112"/>
      <x v="66"/>
      <x/>
      <x v="1"/>
      <x v="4"/>
      <x v="5"/>
      <x v="6"/>
      <x v="7181"/>
      <x v="4553"/>
      <x v="3"/>
      <x v="4"/>
    </i>
    <i r="1">
      <x v="1888"/>
      <x v="7014"/>
      <x v="7113"/>
      <x v="66"/>
      <x v="1"/>
      <x v="1"/>
      <x v="4"/>
      <x v="5"/>
      <x v="3"/>
      <x v="7182"/>
      <x v="456"/>
      <x v="3"/>
      <x v="4"/>
    </i>
    <i r="1">
      <x v="1889"/>
      <x v="7015"/>
      <x v="7114"/>
      <x v="69"/>
      <x v="1"/>
      <x v="1"/>
      <x v="4"/>
      <x v="5"/>
      <x v="3"/>
      <x v="7201"/>
      <x v="930"/>
      <x v="3"/>
      <x v="4"/>
    </i>
    <i r="1">
      <x v="1890"/>
      <x v="7016"/>
      <x v="7115"/>
      <x v="65"/>
      <x/>
      <x v="1"/>
      <x v="4"/>
      <x v="5"/>
      <x v="6"/>
      <x v="7218"/>
      <x v="1413"/>
      <x v="3"/>
      <x v="4"/>
    </i>
    <i r="1">
      <x v="1891"/>
      <x v="7017"/>
      <x v="7116"/>
      <x v="5"/>
      <x v="1"/>
      <x v="1"/>
      <x v="4"/>
      <x v="5"/>
      <x v="3"/>
      <x v="7220"/>
      <x v="1205"/>
      <x v="3"/>
      <x/>
    </i>
    <i r="1">
      <x v="1892"/>
      <x v="7019"/>
      <x v="7118"/>
      <x v="58"/>
      <x v="1"/>
      <x v="1"/>
      <x v="4"/>
      <x v="5"/>
      <x v="3"/>
      <x v="7230"/>
      <x v="2137"/>
      <x v="3"/>
      <x v="4"/>
    </i>
    <i r="1">
      <x v="1893"/>
      <x v="7020"/>
      <x v="7119"/>
      <x v="5"/>
      <x v="1"/>
      <x v="1"/>
      <x v="4"/>
      <x v="5"/>
      <x v="3"/>
      <x v="7233"/>
      <x v="1093"/>
      <x v="3"/>
      <x/>
    </i>
    <i r="1">
      <x v="1894"/>
      <x v="7022"/>
      <x v="7121"/>
      <x v="37"/>
      <x/>
      <x v="1"/>
      <x v="4"/>
      <x v="5"/>
      <x v="6"/>
      <x v="7237"/>
      <x v="2023"/>
      <x v="3"/>
      <x v="1"/>
    </i>
    <i r="1">
      <x v="1895"/>
      <x v="7023"/>
      <x v="7122"/>
      <x v="58"/>
      <x v="1"/>
      <x v="1"/>
      <x v="4"/>
      <x v="5"/>
      <x v="3"/>
      <x v="7243"/>
      <x v="277"/>
      <x v="3"/>
      <x v="4"/>
    </i>
    <i r="1">
      <x v="1896"/>
      <x v="7025"/>
      <x v="7124"/>
      <x v="46"/>
      <x v="1"/>
      <x v="1"/>
      <x v="4"/>
      <x v="5"/>
      <x v="3"/>
      <x v="7249"/>
      <x v="984"/>
      <x v="3"/>
      <x v="1"/>
    </i>
    <i r="1">
      <x v="1897"/>
      <x v="7026"/>
      <x v="7125"/>
      <x v="1"/>
      <x/>
      <x v="1"/>
      <x v="3"/>
      <x v="5"/>
      <x v="6"/>
      <x v="7255"/>
      <x v="5931"/>
      <x v="3"/>
      <x/>
    </i>
    <i r="1">
      <x v="1898"/>
      <x v="7027"/>
      <x v="7126"/>
      <x v="57"/>
      <x v="1"/>
      <x v="1"/>
      <x v="4"/>
      <x v="5"/>
      <x v="3"/>
      <x v="7257"/>
      <x v="3956"/>
      <x v="3"/>
      <x v="4"/>
    </i>
    <i r="1">
      <x v="1899"/>
      <x v="7028"/>
      <x v="7127"/>
      <x v="38"/>
      <x/>
      <x v="1"/>
      <x v="4"/>
      <x v="5"/>
      <x v="6"/>
      <x v="7261"/>
      <x v="2933"/>
      <x v="3"/>
      <x v="1"/>
    </i>
    <i r="1">
      <x v="1900"/>
      <x v="7029"/>
      <x v="7128"/>
      <x v="58"/>
      <x v="1"/>
      <x v="1"/>
      <x v="4"/>
      <x v="5"/>
      <x v="3"/>
      <x v="7264"/>
      <x v="1206"/>
      <x v="3"/>
      <x v="4"/>
    </i>
    <i r="1">
      <x v="1901"/>
      <x v="7030"/>
      <x v="7129"/>
      <x v="69"/>
      <x v="1"/>
      <x v="1"/>
      <x v="5"/>
      <x v="3"/>
      <x v="3"/>
      <x v="7267"/>
      <x v="1485"/>
      <x v="3"/>
      <x v="4"/>
    </i>
    <i r="1">
      <x v="1902"/>
      <x v="7031"/>
      <x v="7130"/>
      <x v="62"/>
      <x v="1"/>
      <x v="1"/>
      <x v="4"/>
      <x v="5"/>
      <x v="3"/>
      <x v="7269"/>
      <x v="1485"/>
      <x v="3"/>
      <x v="4"/>
    </i>
    <i r="1">
      <x v="1903"/>
      <x v="7032"/>
      <x v="7131"/>
      <x v="57"/>
      <x v="1"/>
      <x v="1"/>
      <x v="4"/>
      <x v="5"/>
      <x v="3"/>
      <x v="7270"/>
      <x v="3628"/>
      <x v="3"/>
      <x v="4"/>
    </i>
    <i r="1">
      <x v="1904"/>
      <x v="7033"/>
      <x v="7132"/>
      <x v="17"/>
      <x/>
      <x v="1"/>
      <x v="6"/>
      <x v="2"/>
      <x v="8"/>
      <x v="7285"/>
      <x v="7913"/>
      <x v="3"/>
      <x v="2"/>
    </i>
    <i r="1">
      <x v="1905"/>
      <x v="7035"/>
      <x v="7134"/>
      <x v="33"/>
      <x/>
      <x v="1"/>
      <x v="6"/>
      <x v="2"/>
      <x v="8"/>
      <x v="7287"/>
      <x v="7914"/>
      <x v="3"/>
      <x v="2"/>
    </i>
    <i r="1">
      <x v="1906"/>
      <x v="7036"/>
      <x v="7135"/>
      <x v="38"/>
      <x/>
      <x v="1"/>
      <x v="5"/>
      <x v="3"/>
      <x v="6"/>
      <x v="7288"/>
      <x v="5013"/>
      <x v="3"/>
      <x v="1"/>
    </i>
    <i r="1">
      <x v="1907"/>
      <x v="7037"/>
      <x v="7136"/>
      <x v="20"/>
      <x/>
      <x v="1"/>
      <x v="8"/>
      <x v="5"/>
      <x v="4"/>
      <x v="7290"/>
      <x v="2017"/>
      <x v="3"/>
      <x v="2"/>
    </i>
    <i r="1">
      <x v="1909"/>
      <x v="7039"/>
      <x v="7137"/>
      <x v="66"/>
      <x/>
      <x v="1"/>
      <x v="10"/>
      <x v="4"/>
      <x v="7"/>
      <x v="7292"/>
      <x v="7915"/>
      <x v="3"/>
      <x v="4"/>
    </i>
    <i r="1">
      <x v="1910"/>
      <x v="7040"/>
      <x v="7138"/>
      <x v="5"/>
      <x v="1"/>
      <x v="1"/>
      <x v="8"/>
      <x v="5"/>
      <x v="2"/>
      <x v="7293"/>
      <x v="5968"/>
      <x v="3"/>
      <x/>
    </i>
    <i r="1">
      <x v="1911"/>
      <x v="7041"/>
      <x v="6961"/>
      <x v="38"/>
      <x v="1"/>
      <x v="1"/>
      <x v="3"/>
      <x v="5"/>
      <x v="3"/>
      <x v="7294"/>
      <x v="825"/>
      <x v="3"/>
      <x v="1"/>
    </i>
    <i r="1">
      <x v="1912"/>
      <x v="7646"/>
      <x v="7140"/>
      <x v="5"/>
      <x/>
      <x/>
      <x v="2"/>
      <x v="5"/>
      <x v="9"/>
      <x v="7296"/>
      <x v="7911"/>
      <x v="3"/>
      <x/>
    </i>
    <i r="1">
      <x v="1915"/>
      <x v="7046"/>
      <x v="7143"/>
      <x v="82"/>
      <x/>
      <x v="1"/>
      <x v="6"/>
      <x v="2"/>
      <x v="8"/>
      <x v="7299"/>
      <x v="7916"/>
      <x v="3"/>
      <x v="5"/>
    </i>
    <i r="1">
      <x v="1916"/>
      <x v="7049"/>
      <x v="7146"/>
      <x v="56"/>
      <x/>
      <x v="1"/>
      <x v="3"/>
      <x v="5"/>
      <x v="6"/>
      <x v="7301"/>
      <x v="3612"/>
      <x v="3"/>
      <x v="4"/>
    </i>
    <i r="1">
      <x v="1917"/>
      <x v="7050"/>
      <x v="7147"/>
      <x v="5"/>
      <x v="1"/>
      <x v="1"/>
      <x v="8"/>
      <x v="5"/>
      <x v="2"/>
      <x v="7302"/>
      <x v="2601"/>
      <x v="3"/>
      <x/>
    </i>
    <i r="1">
      <x v="1919"/>
      <x v="7052"/>
      <x v="7148"/>
      <x v="23"/>
      <x/>
      <x v="1"/>
      <x v="8"/>
      <x v="5"/>
      <x v="4"/>
      <x v="7304"/>
      <x v="2132"/>
      <x v="3"/>
      <x v="2"/>
    </i>
    <i r="1">
      <x v="1920"/>
      <x v="7053"/>
      <x v="7149"/>
      <x v="5"/>
      <x v="1"/>
      <x v="1"/>
      <x v="8"/>
      <x v="4"/>
      <x v="2"/>
      <x v="7305"/>
      <x v="4012"/>
      <x v="3"/>
      <x/>
    </i>
    <i r="1">
      <x v="1924"/>
      <x v="7058"/>
      <x v="7154"/>
      <x v="5"/>
      <x v="1"/>
      <x v="1"/>
      <x v="8"/>
      <x v="5"/>
      <x v="2"/>
      <x v="7309"/>
      <x v="4072"/>
      <x v="3"/>
      <x/>
    </i>
    <i r="1">
      <x v="1925"/>
      <x v="7059"/>
      <x v="7155"/>
      <x v="5"/>
      <x v="1"/>
      <x v="1"/>
      <x v="8"/>
      <x v="5"/>
      <x v="2"/>
      <x v="7310"/>
      <x v="4072"/>
      <x v="3"/>
      <x/>
    </i>
    <i r="1">
      <x v="1926"/>
      <x v="7060"/>
      <x v="7156"/>
      <x v="87"/>
      <x v="1"/>
      <x v="1"/>
      <x v="6"/>
      <x v="2"/>
      <x v="5"/>
      <x v="7311"/>
      <x v="4325"/>
      <x v="3"/>
      <x v="5"/>
    </i>
    <i r="1">
      <x v="1928"/>
      <x v="7062"/>
      <x v="7158"/>
      <x v="5"/>
      <x v="1"/>
      <x v="1"/>
      <x v="4"/>
      <x v="5"/>
      <x v="3"/>
      <x v="7313"/>
      <x v="2295"/>
      <x v="3"/>
      <x/>
    </i>
    <i r="1">
      <x v="1929"/>
      <x v="7063"/>
      <x v="7159"/>
      <x v="64"/>
      <x v="1"/>
      <x v="1"/>
      <x v="4"/>
      <x v="5"/>
      <x v="3"/>
      <x v="7314"/>
      <x v="2548"/>
      <x v="3"/>
      <x v="4"/>
    </i>
    <i r="1">
      <x v="1930"/>
      <x v="7064"/>
      <x v="7160"/>
      <x v="5"/>
      <x v="1"/>
      <x v="1"/>
      <x v="4"/>
      <x v="5"/>
      <x v="3"/>
      <x v="7315"/>
      <x v="3395"/>
      <x v="3"/>
      <x/>
    </i>
    <i r="1">
      <x v="1931"/>
      <x v="7065"/>
      <x v="7161"/>
      <x v="2"/>
      <x v="1"/>
      <x v="1"/>
      <x v="4"/>
      <x v="5"/>
      <x v="3"/>
      <x v="7316"/>
      <x v="3395"/>
      <x v="3"/>
      <x v="4"/>
    </i>
    <i r="1">
      <x v="1932"/>
      <x v="7066"/>
      <x v="7162"/>
      <x v="62"/>
      <x/>
      <x v="1"/>
      <x v="4"/>
      <x v="5"/>
      <x v="6"/>
      <x v="7317"/>
      <x v="5326"/>
      <x v="3"/>
      <x v="4"/>
    </i>
    <i r="1">
      <x v="1933"/>
      <x v="7067"/>
      <x v="7163"/>
      <x v="5"/>
      <x v="1"/>
      <x v="1"/>
      <x v="4"/>
      <x v="5"/>
      <x v="3"/>
      <x v="7318"/>
      <x v="3522"/>
      <x v="3"/>
      <x/>
    </i>
    <i r="1">
      <x v="1934"/>
      <x v="7068"/>
      <x v="2184"/>
      <x v="62"/>
      <x v="1"/>
      <x v="1"/>
      <x/>
      <x v="3"/>
      <x v="3"/>
      <x v="7319"/>
      <x v="1549"/>
      <x v="3"/>
      <x v="4"/>
    </i>
    <i r="1">
      <x v="1935"/>
      <x v="7069"/>
      <x v="7164"/>
      <x v="56"/>
      <x v="1"/>
      <x v="1"/>
      <x v="4"/>
      <x v="5"/>
      <x v="3"/>
      <x v="7320"/>
      <x v="4092"/>
      <x v="3"/>
      <x v="4"/>
    </i>
    <i r="1">
      <x v="1936"/>
      <x v="7070"/>
      <x v="7165"/>
      <x v="56"/>
      <x v="1"/>
      <x v="1"/>
      <x v="4"/>
      <x v="5"/>
      <x v="3"/>
      <x v="7321"/>
      <x v="150"/>
      <x v="3"/>
      <x v="4"/>
    </i>
    <i r="1">
      <x v="1937"/>
      <x v="7071"/>
      <x v="7166"/>
      <x v="5"/>
      <x v="1"/>
      <x v="1"/>
      <x v="8"/>
      <x v="5"/>
      <x v="2"/>
      <x v="7322"/>
      <x v="3020"/>
      <x v="3"/>
      <x/>
    </i>
    <i r="1">
      <x v="1940"/>
      <x v="7074"/>
      <x v="7169"/>
      <x v="87"/>
      <x v="1"/>
      <x v="1"/>
      <x v="6"/>
      <x v="2"/>
      <x v="5"/>
      <x v="7326"/>
      <x v="4657"/>
      <x v="3"/>
      <x v="5"/>
    </i>
    <i r="1">
      <x v="1941"/>
      <x v="7075"/>
      <x v="7170"/>
      <x/>
      <x/>
      <x v="1"/>
      <x v="6"/>
      <x v="2"/>
      <x v="8"/>
      <x v="7327"/>
      <x v="5327"/>
      <x v="3"/>
      <x v="2"/>
    </i>
    <i r="1">
      <x v="1942"/>
      <x v="7076"/>
      <x v="7171"/>
      <x v="55"/>
      <x v="1"/>
      <x v="1"/>
      <x v="4"/>
      <x v="5"/>
      <x v="3"/>
      <x v="7328"/>
      <x v="2549"/>
      <x v="3"/>
      <x v="4"/>
    </i>
    <i r="1">
      <x v="1944"/>
      <x v="7078"/>
      <x v="7173"/>
      <x v="3"/>
      <x v="1"/>
      <x v="1"/>
      <x v="10"/>
      <x v="4"/>
      <x v="7"/>
      <x v="7330"/>
      <x v="6639"/>
      <x v="3"/>
      <x/>
    </i>
    <i r="1">
      <x v="1947"/>
      <x v="7081"/>
      <x v="7176"/>
      <x v="5"/>
      <x v="1"/>
      <x v="1"/>
      <x v="10"/>
      <x v="4"/>
      <x v="7"/>
      <x v="7333"/>
      <x v="4336"/>
      <x v="3"/>
      <x/>
    </i>
    <i r="1">
      <x v="1948"/>
      <x v="7082"/>
      <x v="7177"/>
      <x v="5"/>
      <x v="1"/>
      <x v="1"/>
      <x v="4"/>
      <x v="5"/>
      <x v="3"/>
      <x v="7334"/>
      <x v="1955"/>
      <x v="3"/>
      <x/>
    </i>
    <i r="1">
      <x v="1950"/>
      <x v="7084"/>
      <x v="7179"/>
      <x v="5"/>
      <x v="1"/>
      <x v="1"/>
      <x v="4"/>
      <x v="5"/>
      <x v="3"/>
      <x v="7336"/>
      <x v="1054"/>
      <x v="3"/>
      <x/>
    </i>
    <i r="1">
      <x v="1951"/>
      <x v="7086"/>
      <x v="7181"/>
      <x v="5"/>
      <x v="1"/>
      <x v="1"/>
      <x v="4"/>
      <x v="5"/>
      <x v="3"/>
      <x v="7337"/>
      <x v="464"/>
      <x v="3"/>
      <x/>
    </i>
    <i r="1">
      <x v="1957"/>
      <x v="7092"/>
      <x v="7187"/>
      <x v="83"/>
      <x v="1"/>
      <x v="1"/>
      <x v="8"/>
      <x v="5"/>
      <x v="2"/>
      <x v="7355"/>
      <x v="227"/>
      <x v="3"/>
      <x v="5"/>
    </i>
    <i r="1">
      <x v="1958"/>
      <x v="7093"/>
      <x v="7188"/>
      <x v="16"/>
      <x/>
      <x v="1"/>
      <x v="6"/>
      <x v="2"/>
      <x v="8"/>
      <x v="7356"/>
      <x v="7215"/>
      <x v="3"/>
      <x v="2"/>
    </i>
    <i r="1">
      <x v="1961"/>
      <x v="7096"/>
      <x v="7191"/>
      <x v="5"/>
      <x/>
      <x v="1"/>
      <x v="10"/>
      <x v="4"/>
      <x v="7"/>
      <x v="7360"/>
      <x v="7919"/>
      <x v="3"/>
      <x/>
    </i>
    <i r="1">
      <x v="1962"/>
      <x v="7097"/>
      <x v="7192"/>
      <x v="5"/>
      <x v="1"/>
      <x v="1"/>
      <x v="8"/>
      <x v="5"/>
      <x v="2"/>
      <x v="7364"/>
      <x v="1048"/>
      <x v="3"/>
      <x/>
    </i>
    <i r="1">
      <x v="1966"/>
      <x v="7101"/>
      <x v="7195"/>
      <x v="35"/>
      <x/>
      <x v="1"/>
      <x v="10"/>
      <x v="4"/>
      <x v="7"/>
      <x v="7370"/>
      <x v="6358"/>
      <x v="3"/>
      <x v="1"/>
    </i>
    <i r="1">
      <x v="1967"/>
      <x v="7102"/>
      <x v="7196"/>
      <x v="31"/>
      <x v="1"/>
      <x v="1"/>
      <x v="6"/>
      <x v="2"/>
      <x v="5"/>
      <x v="7372"/>
      <x v="7747"/>
      <x v="3"/>
      <x v="2"/>
    </i>
    <i r="1">
      <x v="1968"/>
      <x v="7103"/>
      <x v="7197"/>
      <x v="5"/>
      <x v="1"/>
      <x v="1"/>
      <x v="8"/>
      <x v="5"/>
      <x v="2"/>
      <x v="7374"/>
      <x v="495"/>
      <x v="3"/>
      <x/>
    </i>
    <i r="1">
      <x v="1969"/>
      <x v="7104"/>
      <x v="7198"/>
      <x v="67"/>
      <x/>
      <x v="1"/>
      <x v="6"/>
      <x v="2"/>
      <x v="8"/>
      <x v="7375"/>
      <x v="7920"/>
      <x v="3"/>
      <x v="4"/>
    </i>
    <i r="1">
      <x v="1970"/>
      <x v="7105"/>
      <x v="7199"/>
      <x v="5"/>
      <x v="1"/>
      <x v="1"/>
      <x v="10"/>
      <x v="4"/>
      <x v="7"/>
      <x v="7376"/>
      <x v="5443"/>
      <x v="3"/>
      <x/>
    </i>
    <i r="1">
      <x v="1975"/>
      <x v="7110"/>
      <x v="7204"/>
      <x v="5"/>
      <x v="1"/>
      <x v="1"/>
      <x v="10"/>
      <x v="4"/>
      <x v="7"/>
      <x v="7381"/>
      <x v="7921"/>
      <x v="3"/>
      <x/>
    </i>
    <i r="1">
      <x v="1977"/>
      <x v="7112"/>
      <x v="7206"/>
      <x v="5"/>
      <x v="1"/>
      <x v="1"/>
      <x v="8"/>
      <x v="5"/>
      <x v="2"/>
      <x v="7385"/>
      <x v="90"/>
      <x v="3"/>
      <x/>
    </i>
    <i r="1">
      <x v="1978"/>
      <x v="7113"/>
      <x v="7207"/>
      <x v="5"/>
      <x v="1"/>
      <x v="1"/>
      <x v="8"/>
      <x v="5"/>
      <x v="2"/>
      <x v="7386"/>
      <x v="1012"/>
      <x v="3"/>
      <x/>
    </i>
    <i r="1">
      <x v="1979"/>
      <x v="7114"/>
      <x v="7208"/>
      <x v="5"/>
      <x/>
      <x v="1"/>
      <x v="8"/>
      <x v="5"/>
      <x v="4"/>
      <x v="7389"/>
      <x v="7197"/>
      <x v="3"/>
      <x/>
    </i>
    <i r="1">
      <x v="1980"/>
      <x v="7115"/>
      <x v="7209"/>
      <x v="5"/>
      <x v="1"/>
      <x v="1"/>
      <x v="10"/>
      <x v="4"/>
      <x v="7"/>
      <x v="7392"/>
      <x v="5897"/>
      <x v="3"/>
      <x/>
    </i>
    <i r="1">
      <x v="1981"/>
      <x v="7116"/>
      <x v="7210"/>
      <x v="5"/>
      <x v="1"/>
      <x v="1"/>
      <x v="8"/>
      <x v="5"/>
      <x v="2"/>
      <x v="7394"/>
      <x v="867"/>
      <x v="3"/>
      <x/>
    </i>
    <i r="1">
      <x v="1982"/>
      <x v="7117"/>
      <x v="7211"/>
      <x v="78"/>
      <x v="1"/>
      <x v="1"/>
      <x v="10"/>
      <x v="4"/>
      <x v="7"/>
      <x v="7397"/>
      <x v="7922"/>
      <x v="3"/>
      <x v="5"/>
    </i>
    <i r="1">
      <x v="1983"/>
      <x v="7118"/>
      <x v="7212"/>
      <x v="82"/>
      <x/>
      <x v="1"/>
      <x v="10"/>
      <x v="4"/>
      <x v="7"/>
      <x v="7398"/>
      <x v="7922"/>
      <x v="3"/>
      <x v="5"/>
    </i>
    <i r="1">
      <x v="1984"/>
      <x v="7119"/>
      <x v="7213"/>
      <x v="5"/>
      <x v="1"/>
      <x v="1"/>
      <x v="10"/>
      <x v="4"/>
      <x v="7"/>
      <x v="7401"/>
      <x v="7923"/>
      <x v="3"/>
      <x/>
    </i>
    <i r="1">
      <x v="1985"/>
      <x v="7120"/>
      <x v="7214"/>
      <x v="5"/>
      <x v="1"/>
      <x v="1"/>
      <x v="10"/>
      <x v="4"/>
      <x v="7"/>
      <x v="7402"/>
      <x v="7923"/>
      <x v="3"/>
      <x/>
    </i>
    <i r="1">
      <x v="1988"/>
      <x v="7123"/>
      <x v="7217"/>
      <x v="5"/>
      <x v="1"/>
      <x v="1"/>
      <x v="8"/>
      <x v="5"/>
      <x v="2"/>
      <x v="7410"/>
      <x v="1856"/>
      <x v="3"/>
      <x/>
    </i>
    <i r="1">
      <x v="1990"/>
      <x v="7125"/>
      <x v="7219"/>
      <x v="5"/>
      <x v="1"/>
      <x v="1"/>
      <x v="8"/>
      <x v="5"/>
      <x v="2"/>
      <x v="7412"/>
      <x v="589"/>
      <x v="3"/>
      <x/>
    </i>
    <i r="1">
      <x v="1991"/>
      <x v="7126"/>
      <x v="7220"/>
      <x v="56"/>
      <x v="1"/>
      <x v="1"/>
      <x v="6"/>
      <x v="2"/>
      <x v="5"/>
      <x v="7414"/>
      <x v="3201"/>
      <x v="3"/>
      <x v="4"/>
    </i>
    <i r="1">
      <x v="1992"/>
      <x v="7127"/>
      <x v="7221"/>
      <x v="5"/>
      <x v="1"/>
      <x v="1"/>
      <x v="6"/>
      <x v="2"/>
      <x v="5"/>
      <x v="7416"/>
      <x v="6302"/>
      <x v="3"/>
      <x/>
    </i>
    <i r="1">
      <x v="1994"/>
      <x v="7130"/>
      <x v="7224"/>
      <x v="3"/>
      <x v="1"/>
      <x v="1"/>
      <x v="10"/>
      <x v="4"/>
      <x v="7"/>
      <x v="7418"/>
      <x v="4905"/>
      <x v="3"/>
      <x/>
    </i>
    <i r="1">
      <x v="1998"/>
      <x v="7134"/>
      <x v="7228"/>
      <x v="5"/>
      <x v="1"/>
      <x v="1"/>
      <x v="6"/>
      <x v="2"/>
      <x v="5"/>
      <x v="7423"/>
      <x v="7926"/>
      <x v="3"/>
      <x/>
    </i>
    <i r="1">
      <x v="2001"/>
      <x v="7137"/>
      <x v="7231"/>
      <x v="5"/>
      <x v="1"/>
      <x v="1"/>
      <x v="8"/>
      <x v="5"/>
      <x v="2"/>
      <x v="7426"/>
      <x v="7928"/>
      <x v="3"/>
      <x/>
    </i>
    <i r="1">
      <x v="2002"/>
      <x v="7138"/>
      <x v="5367"/>
      <x v="44"/>
      <x/>
      <x v="1"/>
      <x v="2"/>
      <x v="5"/>
      <x v="9"/>
      <x v="5501"/>
      <x v="6635"/>
      <x v="3"/>
      <x v="1"/>
    </i>
    <i r="1">
      <x v="2003"/>
      <x v="7140"/>
      <x v="7232"/>
      <x v="79"/>
      <x v="1"/>
      <x v="1"/>
      <x v="4"/>
      <x v="5"/>
      <x v="3"/>
      <x v="5563"/>
      <x v="4604"/>
      <x v="3"/>
      <x v="5"/>
    </i>
    <i r="1">
      <x v="2004"/>
      <x v="7141"/>
      <x v="2502"/>
      <x v="5"/>
      <x/>
      <x v="1"/>
      <x v="8"/>
      <x v="5"/>
      <x v="4"/>
      <x v="5574"/>
      <x v="3585"/>
      <x v="3"/>
      <x/>
    </i>
    <i r="1">
      <x v="2005"/>
      <x v="7142"/>
      <x v="7233"/>
      <x v="2"/>
      <x/>
      <x v="1"/>
      <x v="1"/>
      <x/>
      <x v="1"/>
      <x v="5595"/>
      <x v="2333"/>
      <x v="3"/>
      <x v="4"/>
    </i>
    <i r="1">
      <x v="2006"/>
      <x v="7146"/>
      <x v="7236"/>
      <x v="11"/>
      <x/>
      <x v="1"/>
      <x v="2"/>
      <x v="5"/>
      <x v="9"/>
      <x v="5730"/>
      <x v="6080"/>
      <x v="3"/>
      <x v="2"/>
    </i>
    <i r="1">
      <x v="2007"/>
      <x v="7147"/>
      <x v="2558"/>
      <x v="84"/>
      <x v="1"/>
      <x v="1"/>
      <x v="8"/>
      <x v="5"/>
      <x v="2"/>
      <x v="5747"/>
      <x v="965"/>
      <x v="3"/>
      <x v="5"/>
    </i>
    <i r="1">
      <x v="2008"/>
      <x v="7148"/>
      <x v="209"/>
      <x v="83"/>
      <x v="1"/>
      <x v="1"/>
      <x v="2"/>
      <x v="5"/>
      <x v="3"/>
      <x v="5749"/>
      <x v="445"/>
      <x v="3"/>
      <x v="5"/>
    </i>
    <i r="1">
      <x v="2009"/>
      <x v="7564"/>
      <x v="7238"/>
      <x v="77"/>
      <x/>
      <x v="1"/>
      <x v="4"/>
      <x v="5"/>
      <x v="6"/>
      <x v="5852"/>
      <x v="1121"/>
      <x v="3"/>
      <x v="5"/>
    </i>
    <i r="1">
      <x v="2010"/>
      <x v="7158"/>
      <x v="7239"/>
      <x v="87"/>
      <x v="1"/>
      <x v="1"/>
      <x v="8"/>
      <x v="5"/>
      <x v="2"/>
      <x v="5861"/>
      <x v="3401"/>
      <x v="3"/>
      <x v="5"/>
    </i>
    <i r="1">
      <x v="2011"/>
      <x v="7565"/>
      <x v="1197"/>
      <x v="84"/>
      <x v="1"/>
      <x v="1"/>
      <x v="4"/>
      <x v="5"/>
      <x v="3"/>
      <x v="5890"/>
      <x v="4488"/>
      <x v="3"/>
      <x v="5"/>
    </i>
    <i r="1">
      <x v="2012"/>
      <x v="7566"/>
      <x v="1198"/>
      <x v="84"/>
      <x v="1"/>
      <x v="1"/>
      <x v="4"/>
      <x v="5"/>
      <x v="3"/>
      <x v="5891"/>
      <x v="6087"/>
      <x v="3"/>
      <x v="5"/>
    </i>
    <i r="1">
      <x v="2013"/>
      <x v="7159"/>
      <x v="7240"/>
      <x v="5"/>
      <x v="1"/>
      <x v="1"/>
      <x v="8"/>
      <x v="5"/>
      <x v="2"/>
      <x v="5899"/>
      <x v="2339"/>
      <x v="3"/>
      <x/>
    </i>
    <i r="1">
      <x v="2014"/>
      <x v="7160"/>
      <x v="7241"/>
      <x v="5"/>
      <x v="1"/>
      <x v="1"/>
      <x v="8"/>
      <x v="5"/>
      <x v="2"/>
      <x v="5903"/>
      <x v="809"/>
      <x v="3"/>
      <x/>
    </i>
    <i r="1">
      <x v="2015"/>
      <x v="7574"/>
      <x v="7243"/>
      <x v="77"/>
      <x/>
      <x v="1"/>
      <x v="4"/>
      <x v="5"/>
      <x v="6"/>
      <x v="5949"/>
      <x v="1857"/>
      <x v="3"/>
      <x v="5"/>
    </i>
    <i r="1">
      <x v="2016"/>
      <x v="7164"/>
      <x v="7244"/>
      <x v="65"/>
      <x v="1"/>
      <x/>
      <x v="2"/>
      <x v="5"/>
      <x v="3"/>
      <x v="5980"/>
      <x v="7835"/>
      <x v="3"/>
      <x v="4"/>
    </i>
    <i r="1">
      <x v="2017"/>
      <x v="7165"/>
      <x v="7245"/>
      <x v="5"/>
      <x v="1"/>
      <x v="1"/>
      <x v="8"/>
      <x v="5"/>
      <x v="2"/>
      <x v="5981"/>
      <x v="3956"/>
      <x v="3"/>
      <x/>
    </i>
    <i r="1">
      <x v="2018"/>
      <x v="7166"/>
      <x v="7246"/>
      <x v="5"/>
      <x v="1"/>
      <x v="1"/>
      <x v="2"/>
      <x v="5"/>
      <x v="3"/>
      <x v="6060"/>
      <x v="2950"/>
      <x v="3"/>
      <x/>
    </i>
    <i r="1">
      <x v="2019"/>
      <x v="7167"/>
      <x v="7247"/>
      <x v="79"/>
      <x v="1"/>
      <x v="1"/>
      <x v="4"/>
      <x v="5"/>
      <x v="3"/>
      <x v="6068"/>
      <x v="4604"/>
      <x v="3"/>
      <x v="5"/>
    </i>
    <i r="1">
      <x v="2020"/>
      <x v="7168"/>
      <x v="7248"/>
      <x v="85"/>
      <x v="1"/>
      <x v="1"/>
      <x v="4"/>
      <x v="5"/>
      <x v="3"/>
      <x v="6070"/>
      <x v="5940"/>
      <x v="3"/>
      <x v="5"/>
    </i>
    <i r="1">
      <x v="2021"/>
      <x v="7169"/>
      <x v="7249"/>
      <x v="85"/>
      <x v="1"/>
      <x v="1"/>
      <x v="4"/>
      <x v="5"/>
      <x v="3"/>
      <x v="6071"/>
      <x v="2397"/>
      <x v="3"/>
      <x v="5"/>
    </i>
    <i r="1">
      <x v="2022"/>
      <x v="7170"/>
      <x v="7250"/>
      <x v="85"/>
      <x v="1"/>
      <x v="1"/>
      <x v="4"/>
      <x v="5"/>
      <x v="3"/>
      <x v="6072"/>
      <x v="474"/>
      <x v="3"/>
      <x v="5"/>
    </i>
    <i r="1">
      <x v="2023"/>
      <x v="7171"/>
      <x v="1028"/>
      <x v="40"/>
      <x/>
      <x/>
      <x v="8"/>
      <x v="5"/>
      <x v="4"/>
      <x v="6107"/>
      <x v="3371"/>
      <x v="3"/>
      <x v="1"/>
    </i>
    <i r="1">
      <x v="2024"/>
      <x v="7173"/>
      <x v="2779"/>
      <x v="81"/>
      <x v="1"/>
      <x v="1"/>
      <x v="4"/>
      <x v="5"/>
      <x v="3"/>
      <x v="3933"/>
      <x v="604"/>
      <x v="3"/>
      <x v="5"/>
    </i>
    <i r="1">
      <x v="2025"/>
      <x v="7174"/>
      <x v="3885"/>
      <x v="5"/>
      <x v="1"/>
      <x v="1"/>
      <x v="8"/>
      <x v="5"/>
      <x v="2"/>
      <x v="6321"/>
      <x v="137"/>
      <x v="3"/>
      <x/>
    </i>
    <i r="1">
      <x v="2026"/>
      <x v="7175"/>
      <x v="4001"/>
      <x v="53"/>
      <x/>
      <x v="1"/>
      <x v="1"/>
      <x/>
      <x v="1"/>
      <x v="6348"/>
      <x v="1199"/>
      <x v="3"/>
      <x v="4"/>
    </i>
    <i r="1">
      <x v="2027"/>
      <x v="7176"/>
      <x v="4156"/>
      <x v="5"/>
      <x v="1"/>
      <x v="1"/>
      <x v="8"/>
      <x v="5"/>
      <x v="2"/>
      <x v="6377"/>
      <x v="2516"/>
      <x v="3"/>
      <x/>
    </i>
    <i r="1">
      <x v="2028"/>
      <x v="7177"/>
      <x v="4750"/>
      <x v="76"/>
      <x v="1"/>
      <x v="1"/>
      <x v="4"/>
      <x v="5"/>
      <x v="3"/>
      <x v="6418"/>
      <x v="5770"/>
      <x v="3"/>
      <x v="5"/>
    </i>
    <i r="1">
      <x v="2029"/>
      <x v="7185"/>
      <x v="7252"/>
      <x v="82"/>
      <x/>
      <x v="1"/>
      <x v="4"/>
      <x v="5"/>
      <x v="6"/>
      <x v="7178"/>
      <x v="3276"/>
      <x v="3"/>
      <x v="5"/>
    </i>
    <i r="1">
      <x v="2030"/>
      <x v="7186"/>
      <x v="7253"/>
      <x v="83"/>
      <x v="1"/>
      <x v="1"/>
      <x v="4"/>
      <x v="5"/>
      <x v="3"/>
      <x v="7190"/>
      <x v="380"/>
      <x v="3"/>
      <x v="5"/>
    </i>
    <i r="1">
      <x v="2031"/>
      <x v="7187"/>
      <x v="7254"/>
      <x v="78"/>
      <x v="1"/>
      <x v="1"/>
      <x v="4"/>
      <x v="5"/>
      <x v="3"/>
      <x v="7199"/>
      <x v="978"/>
      <x v="3"/>
      <x v="5"/>
    </i>
    <i r="1">
      <x v="2032"/>
      <x v="7188"/>
      <x v="7255"/>
      <x v="85"/>
      <x/>
      <x v="1"/>
      <x v="4"/>
      <x v="5"/>
      <x v="6"/>
      <x v="7234"/>
      <x v="1121"/>
      <x v="3"/>
      <x v="5"/>
    </i>
    <i r="1">
      <x v="2033"/>
      <x v="7189"/>
      <x v="7256"/>
      <x v="79"/>
      <x v="1"/>
      <x v="1"/>
      <x v="4"/>
      <x v="5"/>
      <x v="3"/>
      <x v="7248"/>
      <x v="1734"/>
      <x v="3"/>
      <x v="5"/>
    </i>
    <i r="1">
      <x v="2034"/>
      <x v="7190"/>
      <x v="7257"/>
      <x v="83"/>
      <x v="1"/>
      <x v="1"/>
      <x/>
      <x v="3"/>
      <x v="3"/>
      <x v="6290"/>
      <x v="984"/>
      <x v="3"/>
      <x v="5"/>
    </i>
    <i r="1">
      <x v="2035"/>
      <x v="7191"/>
      <x v="7258"/>
      <x v="77"/>
      <x v="1"/>
      <x v="1"/>
      <x v="3"/>
      <x v="5"/>
      <x v="3"/>
      <x v="7254"/>
      <x v="1176"/>
      <x v="3"/>
      <x v="5"/>
    </i>
    <i r="1">
      <x v="2036"/>
      <x v="7192"/>
      <x v="7259"/>
      <x v="77"/>
      <x v="1"/>
      <x v="1"/>
      <x v="4"/>
      <x v="5"/>
      <x v="3"/>
      <x v="7265"/>
      <x v="4020"/>
      <x v="3"/>
      <x v="5"/>
    </i>
    <i r="1">
      <x v="2037"/>
      <x v="7193"/>
      <x v="7260"/>
      <x v="83"/>
      <x v="1"/>
      <x v="1"/>
      <x v="4"/>
      <x v="5"/>
      <x v="3"/>
      <x v="7286"/>
      <x v="2014"/>
      <x v="3"/>
      <x v="5"/>
    </i>
    <i r="1">
      <x v="2038"/>
      <x v="7194"/>
      <x v="7261"/>
      <x v="77"/>
      <x v="1"/>
      <x v="1"/>
      <x v="3"/>
      <x v="5"/>
      <x v="3"/>
      <x v="7295"/>
      <x v="825"/>
      <x v="3"/>
      <x v="5"/>
    </i>
    <i r="1">
      <x v="2039"/>
      <x v="7195"/>
      <x v="7262"/>
      <x v="87"/>
      <x v="1"/>
      <x v="1"/>
      <x v="4"/>
      <x v="5"/>
      <x v="3"/>
      <x v="7344"/>
      <x v="401"/>
      <x v="3"/>
      <x v="5"/>
    </i>
    <i r="1">
      <x v="2040"/>
      <x v="7196"/>
      <x v="7263"/>
      <x v="85"/>
      <x v="1"/>
      <x v="1"/>
      <x v="4"/>
      <x v="5"/>
      <x v="3"/>
      <x v="7350"/>
      <x v="3461"/>
      <x v="3"/>
      <x v="5"/>
    </i>
    <i r="1">
      <x v="2041"/>
      <x v="7197"/>
      <x v="7264"/>
      <x v="81"/>
      <x v="1"/>
      <x v="1"/>
      <x v="4"/>
      <x v="5"/>
      <x v="3"/>
      <x v="7351"/>
      <x v="990"/>
      <x v="3"/>
      <x v="5"/>
    </i>
    <i r="1">
      <x v="2042"/>
      <x v="7198"/>
      <x v="7265"/>
      <x v="78"/>
      <x v="1"/>
      <x v="1"/>
      <x v="4"/>
      <x v="5"/>
      <x v="3"/>
      <x v="7362"/>
      <x v="715"/>
      <x v="3"/>
      <x v="5"/>
    </i>
    <i r="1">
      <x v="2043"/>
      <x v="7199"/>
      <x v="7266"/>
      <x v="83"/>
      <x v="1"/>
      <x v="1"/>
      <x v="4"/>
      <x v="5"/>
      <x v="3"/>
      <x v="7384"/>
      <x v="1880"/>
      <x v="3"/>
      <x v="5"/>
    </i>
    <i r="1">
      <x v="2044"/>
      <x v="7200"/>
      <x v="7267"/>
      <x v="87"/>
      <x v="1"/>
      <x v="1"/>
      <x v="4"/>
      <x v="5"/>
      <x v="3"/>
      <x v="7404"/>
      <x v="173"/>
      <x v="3"/>
      <x v="5"/>
    </i>
    <i r="1">
      <x v="2045"/>
      <x v="7201"/>
      <x v="7268"/>
      <x v="76"/>
      <x/>
      <x v="1"/>
      <x v="4"/>
      <x v="5"/>
      <x v="6"/>
      <x v="7413"/>
      <x v="1648"/>
      <x v="3"/>
      <x v="5"/>
    </i>
    <i r="1">
      <x v="2046"/>
      <x v="7202"/>
      <x v="7269"/>
      <x v="2"/>
      <x/>
      <x v="1"/>
      <x v="1"/>
      <x/>
      <x v="1"/>
      <x v="7430"/>
      <x v="4891"/>
      <x v="3"/>
      <x v="4"/>
    </i>
    <i r="1">
      <x v="2047"/>
      <x v="7203"/>
      <x v="7270"/>
      <x v="2"/>
      <x/>
      <x v="1"/>
      <x v="1"/>
      <x/>
      <x v="1"/>
      <x v="7431"/>
      <x v="7930"/>
      <x v="3"/>
      <x v="4"/>
    </i>
    <i r="1">
      <x v="2048"/>
      <x v="7204"/>
      <x v="7271"/>
      <x v="65"/>
      <x/>
      <x v="1"/>
      <x v="6"/>
      <x v="2"/>
      <x v="8"/>
      <x v="7433"/>
      <x v="7932"/>
      <x v="3"/>
      <x v="4"/>
    </i>
    <i r="1">
      <x v="2049"/>
      <x v="7205"/>
      <x v="2870"/>
      <x v="66"/>
      <x/>
      <x v="1"/>
      <x v="1"/>
      <x/>
      <x v="1"/>
      <x v="7434"/>
      <x v="6769"/>
      <x v="3"/>
      <x v="4"/>
    </i>
    <i r="1">
      <x v="2050"/>
      <x v="7206"/>
      <x v="7272"/>
      <x v="2"/>
      <x/>
      <x v="1"/>
      <x v="1"/>
      <x/>
      <x v="1"/>
      <x v="7435"/>
      <x v="4793"/>
      <x v="3"/>
      <x v="4"/>
    </i>
    <i r="1">
      <x v="2051"/>
      <x v="7208"/>
      <x v="7274"/>
      <x v="3"/>
      <x v="1"/>
      <x v="1"/>
      <x v="6"/>
      <x v="2"/>
      <x v="5"/>
      <x v="7436"/>
      <x v="6864"/>
      <x v="3"/>
      <x/>
    </i>
    <i r="1">
      <x v="2052"/>
      <x v="7209"/>
      <x v="7275"/>
      <x v="71"/>
      <x v="1"/>
      <x v="1"/>
      <x v="1"/>
      <x/>
      <x v="1"/>
      <x v="7440"/>
      <x v="5914"/>
      <x v="3"/>
      <x v="4"/>
    </i>
    <i r="1">
      <x v="2053"/>
      <x v="7210"/>
      <x v="7276"/>
      <x v="2"/>
      <x/>
      <x v="1"/>
      <x v="1"/>
      <x/>
      <x v="1"/>
      <x v="7441"/>
      <x v="2871"/>
      <x v="3"/>
      <x v="4"/>
    </i>
    <i r="1">
      <x v="2054"/>
      <x v="7211"/>
      <x v="7277"/>
      <x v="5"/>
      <x v="1"/>
      <x v="1"/>
      <x v="6"/>
      <x v="2"/>
      <x v="5"/>
      <x v="7442"/>
      <x v="7933"/>
      <x v="3"/>
      <x/>
    </i>
    <i r="1">
      <x v="2055"/>
      <x v="7212"/>
      <x v="7278"/>
      <x v="5"/>
      <x v="1"/>
      <x v="1"/>
      <x v="1"/>
      <x/>
      <x v="1"/>
      <x v="7445"/>
      <x v="3070"/>
      <x v="3"/>
      <x/>
    </i>
    <i r="1">
      <x v="2056"/>
      <x v="7214"/>
      <x v="7280"/>
      <x v="2"/>
      <x/>
      <x v="1"/>
      <x v="1"/>
      <x/>
      <x v="1"/>
      <x v="7452"/>
      <x v="2116"/>
      <x v="3"/>
      <x v="4"/>
    </i>
    <i r="1">
      <x v="2057"/>
      <x v="7215"/>
      <x v="7281"/>
      <x v="56"/>
      <x/>
      <x v="1"/>
      <x v="1"/>
      <x/>
      <x v="1"/>
      <x v="7453"/>
      <x v="2116"/>
      <x v="3"/>
      <x v="4"/>
    </i>
    <i r="1">
      <x v="2058"/>
      <x v="7216"/>
      <x v="7282"/>
      <x v="2"/>
      <x/>
      <x v="1"/>
      <x v="1"/>
      <x/>
      <x v="1"/>
      <x v="7454"/>
      <x v="3576"/>
      <x v="3"/>
      <x v="4"/>
    </i>
    <i r="1">
      <x v="2059"/>
      <x v="7217"/>
      <x v="7283"/>
      <x v="2"/>
      <x/>
      <x v="1"/>
      <x v="1"/>
      <x/>
      <x v="1"/>
      <x v="7456"/>
      <x v="1050"/>
      <x v="3"/>
      <x v="4"/>
    </i>
    <i r="1">
      <x v="2060"/>
      <x v="7218"/>
      <x v="7284"/>
      <x v="3"/>
      <x v="1"/>
      <x v="1"/>
      <x v="8"/>
      <x v="5"/>
      <x v="2"/>
      <x v="7457"/>
      <x v="3374"/>
      <x v="3"/>
      <x/>
    </i>
    <i r="1">
      <x v="2061"/>
      <x v="7219"/>
      <x v="7285"/>
      <x v="83"/>
      <x v="1"/>
      <x v="1"/>
      <x v="4"/>
      <x v="5"/>
      <x v="3"/>
      <x v="7458"/>
      <x v="2206"/>
      <x v="3"/>
      <x v="5"/>
    </i>
    <i r="1">
      <x v="2062"/>
      <x v="7220"/>
      <x v="7286"/>
      <x v="66"/>
      <x v="1"/>
      <x v="1"/>
      <x v="1"/>
      <x/>
      <x v="1"/>
      <x v="7459"/>
      <x v="791"/>
      <x v="3"/>
      <x v="4"/>
    </i>
    <i r="1">
      <x v="2063"/>
      <x v="7221"/>
      <x v="7287"/>
      <x v="1"/>
      <x v="1"/>
      <x v="1"/>
      <x v="1"/>
      <x/>
      <x v="1"/>
      <x v="7460"/>
      <x v="97"/>
      <x v="3"/>
      <x/>
    </i>
    <i r="1">
      <x v="2064"/>
      <x v="7222"/>
      <x v="7288"/>
      <x v="5"/>
      <x v="1"/>
      <x v="1"/>
      <x v="8"/>
      <x v="5"/>
      <x v="2"/>
      <x v="7463"/>
      <x v="1220"/>
      <x v="3"/>
      <x/>
    </i>
    <i r="1">
      <x v="2065"/>
      <x v="7223"/>
      <x v="7289"/>
      <x v="57"/>
      <x v="1"/>
      <x v="1"/>
      <x v="8"/>
      <x v="5"/>
      <x v="2"/>
      <x v="7467"/>
      <x v="1039"/>
      <x v="3"/>
      <x v="4"/>
    </i>
    <i r="1">
      <x v="2066"/>
      <x v="7224"/>
      <x v="7290"/>
      <x v="71"/>
      <x/>
      <x v="1"/>
      <x v="1"/>
      <x/>
      <x v="1"/>
      <x v="7469"/>
      <x v="3932"/>
      <x v="3"/>
      <x v="4"/>
    </i>
    <i r="1">
      <x v="2067"/>
      <x v="7225"/>
      <x v="7291"/>
      <x v="5"/>
      <x v="1"/>
      <x v="1"/>
      <x v="1"/>
      <x/>
      <x v="1"/>
      <x v="7471"/>
      <x v="3932"/>
      <x v="3"/>
      <x/>
    </i>
    <i r="1">
      <x v="2068"/>
      <x v="7226"/>
      <x v="5485"/>
      <x v="25"/>
      <x v="1"/>
      <x v="1"/>
      <x v="6"/>
      <x v="2"/>
      <x v="5"/>
      <x v="7472"/>
      <x v="7936"/>
      <x v="3"/>
      <x v="2"/>
    </i>
    <i r="1">
      <x v="2069"/>
      <x v="7227"/>
      <x v="7292"/>
      <x v="70"/>
      <x v="1"/>
      <x v="1"/>
      <x v="1"/>
      <x/>
      <x v="1"/>
      <x v="7473"/>
      <x v="839"/>
      <x v="3"/>
      <x v="4"/>
    </i>
    <i r="1">
      <x v="2070"/>
      <x v="7228"/>
      <x v="6029"/>
      <x v="5"/>
      <x v="1"/>
      <x v="1"/>
      <x v="1"/>
      <x/>
      <x v="1"/>
      <x v="7478"/>
      <x v="1868"/>
      <x v="3"/>
      <x/>
    </i>
    <i r="1">
      <x v="2071"/>
      <x v="7229"/>
      <x v="7293"/>
      <x v="5"/>
      <x v="1"/>
      <x v="1"/>
      <x v="9"/>
      <x v="4"/>
      <x v="4"/>
      <x v="7480"/>
      <x v="2236"/>
      <x v="3"/>
      <x/>
    </i>
    <i r="1">
      <x v="2072"/>
      <x v="7230"/>
      <x v="7294"/>
      <x v="87"/>
      <x v="1"/>
      <x v="1"/>
      <x v="1"/>
      <x/>
      <x v="1"/>
      <x v="7481"/>
      <x v="236"/>
      <x v="3"/>
      <x v="5"/>
    </i>
    <i r="1">
      <x v="2073"/>
      <x v="7231"/>
      <x v="7295"/>
      <x v="71"/>
      <x v="1"/>
      <x v="1"/>
      <x v="1"/>
      <x/>
      <x v="1"/>
      <x v="7483"/>
      <x v="336"/>
      <x v="3"/>
      <x v="4"/>
    </i>
    <i r="1">
      <x v="2074"/>
      <x v="7232"/>
      <x v="7296"/>
      <x v="5"/>
      <x v="1"/>
      <x v="1"/>
      <x v="1"/>
      <x/>
      <x v="1"/>
      <x v="7485"/>
      <x v="287"/>
      <x v="3"/>
      <x/>
    </i>
    <i r="1">
      <x v="2075"/>
      <x v="7233"/>
      <x v="7297"/>
      <x v="51"/>
      <x v="1"/>
      <x v="1"/>
      <x v="6"/>
      <x v="2"/>
      <x v="5"/>
      <x v="7486"/>
      <x v="5251"/>
      <x v="3"/>
      <x v="1"/>
    </i>
    <i r="1">
      <x v="2076"/>
      <x v="7234"/>
      <x v="7298"/>
      <x v="2"/>
      <x/>
      <x v="1"/>
      <x v="6"/>
      <x v="2"/>
      <x v="8"/>
      <x v="7487"/>
      <x v="7937"/>
      <x v="3"/>
      <x v="4"/>
    </i>
    <i r="1">
      <x v="2077"/>
      <x v="7235"/>
      <x v="7299"/>
      <x v="53"/>
      <x/>
      <x v="1"/>
      <x v="1"/>
      <x/>
      <x v="1"/>
      <x v="7488"/>
      <x v="1407"/>
      <x v="3"/>
      <x v="4"/>
    </i>
    <i r="1">
      <x v="2078"/>
      <x v="7236"/>
      <x v="7300"/>
      <x v="5"/>
      <x v="1"/>
      <x v="1"/>
      <x v="8"/>
      <x v="5"/>
      <x v="2"/>
      <x v="7489"/>
      <x v="337"/>
      <x v="3"/>
      <x/>
    </i>
    <i r="1">
      <x v="2079"/>
      <x v="7237"/>
      <x v="7301"/>
      <x v="71"/>
      <x/>
      <x v="1"/>
      <x v="1"/>
      <x/>
      <x v="1"/>
      <x v="7493"/>
      <x v="6113"/>
      <x v="3"/>
      <x v="4"/>
    </i>
    <i r="1">
      <x v="2080"/>
      <x v="7238"/>
      <x v="7302"/>
      <x v="83"/>
      <x v="1"/>
      <x v="1"/>
      <x v="6"/>
      <x v="2"/>
      <x v="5"/>
      <x v="7495"/>
      <x v="4957"/>
      <x v="3"/>
      <x v="5"/>
    </i>
    <i r="1">
      <x v="2081"/>
      <x v="7239"/>
      <x v="7303"/>
      <x v="66"/>
      <x/>
      <x v="1"/>
      <x v="1"/>
      <x/>
      <x v="1"/>
      <x v="7497"/>
      <x v="108"/>
      <x v="3"/>
      <x v="4"/>
    </i>
    <i r="1">
      <x v="2082"/>
      <x v="7241"/>
      <x v="7305"/>
      <x v="5"/>
      <x v="1"/>
      <x v="1"/>
      <x v="8"/>
      <x v="5"/>
      <x v="2"/>
      <x v="7500"/>
      <x v="1558"/>
      <x v="3"/>
      <x/>
    </i>
    <i r="1">
      <x v="2083"/>
      <x v="7242"/>
      <x v="7306"/>
      <x v="5"/>
      <x v="1"/>
      <x v="1"/>
      <x v="8"/>
      <x v="5"/>
      <x v="2"/>
      <x v="7502"/>
      <x v="3564"/>
      <x v="3"/>
      <x/>
    </i>
    <i r="1">
      <x v="2084"/>
      <x v="7243"/>
      <x v="7307"/>
      <x v="90"/>
      <x/>
      <x v="1"/>
      <x v="6"/>
      <x v="2"/>
      <x v="8"/>
      <x v="7506"/>
      <x v="7938"/>
      <x v="3"/>
      <x v="5"/>
    </i>
    <i r="1">
      <x v="2085"/>
      <x v="7244"/>
      <x v="7308"/>
      <x v="62"/>
      <x v="1"/>
      <x v="1"/>
      <x v="6"/>
      <x v="2"/>
      <x v="5"/>
      <x v="7508"/>
      <x v="3704"/>
      <x v="3"/>
      <x v="4"/>
    </i>
    <i r="1">
      <x v="2086"/>
      <x v="7245"/>
      <x v="7309"/>
      <x v="71"/>
      <x v="1"/>
      <x v="1"/>
      <x v="1"/>
      <x/>
      <x v="1"/>
      <x v="7509"/>
      <x v="975"/>
      <x v="3"/>
      <x v="4"/>
    </i>
    <i r="1">
      <x v="2087"/>
      <x v="7246"/>
      <x v="7310"/>
      <x v="53"/>
      <x v="1"/>
      <x v="1"/>
      <x v="1"/>
      <x/>
      <x v="1"/>
      <x v="7510"/>
      <x v="1040"/>
      <x v="3"/>
      <x v="4"/>
    </i>
    <i r="1">
      <x v="2088"/>
      <x v="7247"/>
      <x v="7311"/>
      <x v="5"/>
      <x v="1"/>
      <x v="1"/>
      <x v="1"/>
      <x/>
      <x v="1"/>
      <x v="7511"/>
      <x v="926"/>
      <x v="3"/>
      <x/>
    </i>
    <i r="1">
      <x v="2089"/>
      <x v="7249"/>
      <x v="7313"/>
      <x v="5"/>
      <x v="1"/>
      <x v="1"/>
      <x v="1"/>
      <x/>
      <x v="1"/>
      <x v="7513"/>
      <x v="607"/>
      <x v="3"/>
      <x/>
    </i>
    <i r="1">
      <x v="2090"/>
      <x v="7251"/>
      <x v="7315"/>
      <x v="5"/>
      <x v="1"/>
      <x v="1"/>
      <x v="8"/>
      <x v="5"/>
      <x v="2"/>
      <x v="3410"/>
      <x v="2129"/>
      <x v="3"/>
      <x/>
    </i>
    <i r="1">
      <x v="2091"/>
      <x v="7252"/>
      <x v="7316"/>
      <x v="56"/>
      <x/>
      <x v="1"/>
      <x v="1"/>
      <x/>
      <x v="1"/>
      <x v="7519"/>
      <x v="913"/>
      <x v="3"/>
      <x v="4"/>
    </i>
    <i r="1">
      <x v="2092"/>
      <x v="7253"/>
      <x v="7317"/>
      <x v="87"/>
      <x v="1"/>
      <x v="1"/>
      <x v="8"/>
      <x v="5"/>
      <x v="2"/>
      <x v="7520"/>
      <x v="831"/>
      <x v="3"/>
      <x v="5"/>
    </i>
    <i r="1">
      <x v="2093"/>
      <x v="7254"/>
      <x v="7318"/>
      <x v="5"/>
      <x v="1"/>
      <x v="1"/>
      <x v="8"/>
      <x v="5"/>
      <x v="2"/>
      <x v="7522"/>
      <x v="253"/>
      <x v="3"/>
      <x/>
    </i>
    <i r="1">
      <x v="2094"/>
      <x v="7255"/>
      <x v="7319"/>
      <x v="46"/>
      <x/>
      <x v="1"/>
      <x v="6"/>
      <x v="2"/>
      <x v="8"/>
      <x v="7524"/>
      <x v="5494"/>
      <x v="3"/>
      <x v="1"/>
    </i>
    <i r="1">
      <x v="2095"/>
      <x v="7256"/>
      <x v="7320"/>
      <x v="56"/>
      <x v="1"/>
      <x v="1"/>
      <x v="1"/>
      <x/>
      <x v="1"/>
      <x v="7525"/>
      <x v="1201"/>
      <x v="3"/>
      <x v="4"/>
    </i>
    <i r="1">
      <x v="2096"/>
      <x v="7257"/>
      <x v="7321"/>
      <x v="63"/>
      <x v="1"/>
      <x v="1"/>
      <x v="1"/>
      <x/>
      <x v="1"/>
      <x v="7529"/>
      <x v="243"/>
      <x v="3"/>
      <x v="4"/>
    </i>
    <i r="1">
      <x v="2097"/>
      <x v="7258"/>
      <x v="7322"/>
      <x v="67"/>
      <x/>
      <x v="1"/>
      <x v="6"/>
      <x v="2"/>
      <x v="8"/>
      <x v="7531"/>
      <x v="7940"/>
      <x v="3"/>
      <x v="4"/>
    </i>
    <i r="1">
      <x v="2098"/>
      <x v="7259"/>
      <x v="7323"/>
      <x v="5"/>
      <x v="1"/>
      <x v="1"/>
      <x v="8"/>
      <x v="5"/>
      <x v="2"/>
      <x v="7532"/>
      <x v="343"/>
      <x v="3"/>
      <x/>
    </i>
    <i r="1">
      <x v="2099"/>
      <x v="7260"/>
      <x v="7324"/>
      <x v="5"/>
      <x v="1"/>
      <x v="1"/>
      <x v="8"/>
      <x v="5"/>
      <x v="2"/>
      <x v="7533"/>
      <x v="343"/>
      <x v="3"/>
      <x/>
    </i>
    <i r="1">
      <x v="2100"/>
      <x v="7261"/>
      <x v="7325"/>
      <x v="5"/>
      <x v="1"/>
      <x v="1"/>
      <x v="8"/>
      <x v="5"/>
      <x v="2"/>
      <x v="7534"/>
      <x v="3936"/>
      <x v="3"/>
      <x/>
    </i>
    <i r="1">
      <x v="2101"/>
      <x v="7262"/>
      <x v="5226"/>
      <x v="5"/>
      <x v="1"/>
      <x v="1"/>
      <x v="6"/>
      <x v="2"/>
      <x v="5"/>
      <x v="7535"/>
      <x v="4465"/>
      <x v="3"/>
      <x/>
    </i>
    <i r="1">
      <x v="2102"/>
      <x v="7263"/>
      <x v="7326"/>
      <x v="5"/>
      <x v="1"/>
      <x v="1"/>
      <x v="1"/>
      <x/>
      <x v="1"/>
      <x v="7536"/>
      <x v="114"/>
      <x v="3"/>
      <x/>
    </i>
    <i r="1">
      <x v="2103"/>
      <x v="7264"/>
      <x v="7327"/>
      <x v="77"/>
      <x/>
      <x v="1"/>
      <x v="6"/>
      <x v="2"/>
      <x v="8"/>
      <x v="7539"/>
      <x v="7941"/>
      <x v="3"/>
      <x v="5"/>
    </i>
    <i r="1">
      <x v="2104"/>
      <x v="7265"/>
      <x v="7328"/>
      <x v="38"/>
      <x/>
      <x v="1"/>
      <x v="1"/>
      <x/>
      <x v="1"/>
      <x v="7541"/>
      <x v="818"/>
      <x v="3"/>
      <x v="1"/>
    </i>
    <i r="1">
      <x v="2105"/>
      <x v="7266"/>
      <x v="7329"/>
      <x v="77"/>
      <x/>
      <x v="1"/>
      <x v="1"/>
      <x/>
      <x v="1"/>
      <x v="7542"/>
      <x v="115"/>
      <x v="3"/>
      <x v="5"/>
    </i>
    <i r="1">
      <x v="2106"/>
      <x v="7267"/>
      <x v="7330"/>
      <x v="87"/>
      <x v="1"/>
      <x v="1"/>
      <x v="8"/>
      <x v="5"/>
      <x v="2"/>
      <x v="7545"/>
      <x v="1440"/>
      <x v="3"/>
      <x v="5"/>
    </i>
    <i r="1">
      <x v="2107"/>
      <x v="7268"/>
      <x v="7331"/>
      <x v="60"/>
      <x/>
      <x v="1"/>
      <x v="1"/>
      <x/>
      <x v="1"/>
      <x v="7284"/>
      <x v="3094"/>
      <x v="3"/>
      <x v="4"/>
    </i>
    <i r="1">
      <x v="2108"/>
      <x v="7269"/>
      <x v="7332"/>
      <x v="42"/>
      <x/>
      <x v="1"/>
      <x v="6"/>
      <x v="2"/>
      <x v="8"/>
      <x v="7548"/>
      <x v="6780"/>
      <x v="3"/>
      <x v="1"/>
    </i>
    <i r="1">
      <x v="2109"/>
      <x v="7270"/>
      <x v="7333"/>
      <x v="5"/>
      <x v="1"/>
      <x v="1"/>
      <x v="8"/>
      <x v="5"/>
      <x v="2"/>
      <x v="5513"/>
      <x v="2781"/>
      <x v="3"/>
      <x/>
    </i>
    <i r="1">
      <x v="2110"/>
      <x v="7271"/>
      <x v="7334"/>
      <x v="66"/>
      <x/>
      <x v="1"/>
      <x v="1"/>
      <x/>
      <x v="1"/>
      <x v="5515"/>
      <x v="891"/>
      <x v="3"/>
      <x v="4"/>
    </i>
    <i r="1">
      <x v="2111"/>
      <x v="7272"/>
      <x v="7335"/>
      <x v="66"/>
      <x/>
      <x v="1"/>
      <x v="4"/>
      <x v="5"/>
      <x v="6"/>
      <x v="5542"/>
      <x v="1784"/>
      <x v="3"/>
      <x v="4"/>
    </i>
    <i r="1">
      <x v="2112"/>
      <x v="7273"/>
      <x v="7336"/>
      <x v="86"/>
      <x/>
      <x v="1"/>
      <x v="2"/>
      <x v="5"/>
      <x v="9"/>
      <x v="5550"/>
      <x v="7777"/>
      <x v="3"/>
      <x v="5"/>
    </i>
    <i r="1">
      <x v="2113"/>
      <x v="7274"/>
      <x v="7337"/>
      <x v="57"/>
      <x v="1"/>
      <x v="1"/>
      <x v="4"/>
      <x v="5"/>
      <x v="3"/>
      <x v="5576"/>
      <x v="6838"/>
      <x v="3"/>
      <x v="4"/>
    </i>
    <i r="1">
      <x v="2114"/>
      <x v="7275"/>
      <x v="7338"/>
      <x v="56"/>
      <x v="1"/>
      <x v="1"/>
      <x v="4"/>
      <x v="5"/>
      <x v="3"/>
      <x v="5700"/>
      <x v="4278"/>
      <x v="3"/>
      <x v="4"/>
    </i>
    <i r="1">
      <x v="2115"/>
      <x v="7277"/>
      <x v="7340"/>
      <x v="57"/>
      <x/>
      <x v="1"/>
      <x v="4"/>
      <x v="5"/>
      <x v="6"/>
      <x v="5787"/>
      <x v="5992"/>
      <x v="3"/>
      <x v="4"/>
    </i>
    <i r="1">
      <x v="2116"/>
      <x v="7278"/>
      <x v="7341"/>
      <x v="74"/>
      <x/>
      <x v="1"/>
      <x v="4"/>
      <x v="5"/>
      <x v="6"/>
      <x v="5788"/>
      <x v="5992"/>
      <x v="3"/>
      <x v="4"/>
    </i>
    <i r="1">
      <x v="2117"/>
      <x v="7279"/>
      <x v="7342"/>
      <x v="53"/>
      <x/>
      <x v="1"/>
      <x v="4"/>
      <x v="5"/>
      <x v="6"/>
      <x v="5795"/>
      <x v="6849"/>
      <x v="3"/>
      <x v="4"/>
    </i>
    <i r="1">
      <x v="2118"/>
      <x v="7280"/>
      <x v="7343"/>
      <x v="56"/>
      <x v="1"/>
      <x v="1"/>
      <x v="5"/>
      <x v="3"/>
      <x v="3"/>
      <x v="5821"/>
      <x v="5612"/>
      <x v="3"/>
      <x v="4"/>
    </i>
    <i r="1">
      <x v="2119"/>
      <x v="7783"/>
      <x v="1232"/>
      <x v="83"/>
      <x v="1"/>
      <x/>
      <x v="10"/>
      <x v="4"/>
      <x v="7"/>
      <x v="7785"/>
      <x v="7991"/>
      <x v="3"/>
      <x v="5"/>
    </i>
    <i r="1">
      <x v="2120"/>
      <x v="7562"/>
      <x v="7344"/>
      <x v="61"/>
      <x/>
      <x v="1"/>
      <x v="4"/>
      <x v="5"/>
      <x v="6"/>
      <x v="5837"/>
      <x v="7968"/>
      <x v="3"/>
      <x v="4"/>
    </i>
    <i r="1">
      <x v="2121"/>
      <x v="7283"/>
      <x v="6107"/>
      <x v="3"/>
      <x v="1"/>
      <x v="1"/>
      <x v="8"/>
      <x v="5"/>
      <x v="2"/>
      <x v="5854"/>
      <x v="151"/>
      <x v="3"/>
      <x/>
    </i>
    <i r="1">
      <x v="2122"/>
      <x v="7567"/>
      <x v="7345"/>
      <x v="65"/>
      <x/>
      <x v="1"/>
      <x v="5"/>
      <x v="3"/>
      <x v="6"/>
      <x v="5902"/>
      <x v="7969"/>
      <x v="3"/>
      <x v="4"/>
    </i>
    <i r="1">
      <x v="2123"/>
      <x v="7569"/>
      <x v="7347"/>
      <x v="65"/>
      <x/>
      <x v="1"/>
      <x v="3"/>
      <x v="5"/>
      <x v="6"/>
      <x v="5915"/>
      <x v="7970"/>
      <x v="3"/>
      <x v="4"/>
    </i>
    <i r="1">
      <x v="2124"/>
      <x v="7571"/>
      <x v="7348"/>
      <x v="56"/>
      <x v="1"/>
      <x v="1"/>
      <x v="4"/>
      <x v="5"/>
      <x v="3"/>
      <x v="5929"/>
      <x v="7971"/>
      <x v="3"/>
      <x v="4"/>
    </i>
    <i r="1">
      <x v="2125"/>
      <x v="7287"/>
      <x v="7349"/>
      <x v="90"/>
      <x v="1"/>
      <x v="1"/>
      <x v="8"/>
      <x v="5"/>
      <x v="2"/>
      <x v="5930"/>
      <x v="2432"/>
      <x v="3"/>
      <x v="5"/>
    </i>
    <i r="1">
      <x v="2126"/>
      <x v="7288"/>
      <x v="7350"/>
      <x v="83"/>
      <x v="1"/>
      <x v="1"/>
      <x v="2"/>
      <x v="5"/>
      <x v="3"/>
      <x v="5938"/>
      <x v="4913"/>
      <x v="3"/>
      <x v="5"/>
    </i>
    <i r="1">
      <x v="2127"/>
      <x v="7289"/>
      <x v="7352"/>
      <x v="56"/>
      <x/>
      <x v="1"/>
      <x v="3"/>
      <x v="5"/>
      <x v="6"/>
      <x v="5947"/>
      <x v="2937"/>
      <x v="3"/>
      <x v="4"/>
    </i>
    <i r="1">
      <x v="2128"/>
      <x v="7290"/>
      <x v="4306"/>
      <x v="56"/>
      <x v="1"/>
      <x v="1"/>
      <x v="4"/>
      <x v="5"/>
      <x v="3"/>
      <x v="5956"/>
      <x v="6160"/>
      <x v="3"/>
      <x v="4"/>
    </i>
    <i r="1">
      <x v="2129"/>
      <x v="7291"/>
      <x v="4408"/>
      <x v="56"/>
      <x v="1"/>
      <x v="1"/>
      <x v="4"/>
      <x v="5"/>
      <x v="3"/>
      <x v="5959"/>
      <x v="1019"/>
      <x v="3"/>
      <x v="4"/>
    </i>
    <i r="1">
      <x v="2130"/>
      <x v="7292"/>
      <x v="7353"/>
      <x v="71"/>
      <x/>
      <x v="1"/>
      <x v="4"/>
      <x v="5"/>
      <x v="6"/>
      <x v="5976"/>
      <x v="3097"/>
      <x v="3"/>
      <x v="4"/>
    </i>
    <i r="1">
      <x v="2131"/>
      <x v="7293"/>
      <x v="7354"/>
      <x v="56"/>
      <x v="1"/>
      <x v="1"/>
      <x v="4"/>
      <x v="5"/>
      <x v="3"/>
      <x v="6123"/>
      <x v="7845"/>
      <x v="3"/>
      <x v="4"/>
    </i>
    <i r="1">
      <x v="2132"/>
      <x v="7294"/>
      <x v="4865"/>
      <x v="5"/>
      <x v="1"/>
      <x v="1"/>
      <x v="8"/>
      <x v="5"/>
      <x v="2"/>
      <x v="6433"/>
      <x v="159"/>
      <x v="3"/>
      <x/>
    </i>
    <i r="1">
      <x v="2133"/>
      <x v="7299"/>
      <x v="7358"/>
      <x v="62"/>
      <x/>
      <x v="1"/>
      <x v="4"/>
      <x v="5"/>
      <x v="6"/>
      <x v="7325"/>
      <x v="3975"/>
      <x v="3"/>
      <x v="4"/>
    </i>
    <i r="1">
      <x v="2134"/>
      <x v="7300"/>
      <x v="7359"/>
      <x v="70"/>
      <x v="1"/>
      <x v="1"/>
      <x v="4"/>
      <x v="5"/>
      <x v="3"/>
      <x v="7342"/>
      <x v="256"/>
      <x v="3"/>
      <x v="4"/>
    </i>
    <i r="1">
      <x v="2135"/>
      <x v="7301"/>
      <x v="7360"/>
      <x v="63"/>
      <x v="1"/>
      <x v="1"/>
      <x v="4"/>
      <x v="5"/>
      <x v="3"/>
      <x v="7346"/>
      <x v="402"/>
      <x v="3"/>
      <x v="4"/>
    </i>
    <i r="1">
      <x v="2136"/>
      <x v="7302"/>
      <x v="7361"/>
      <x v="2"/>
      <x/>
      <x v="1"/>
      <x v="4"/>
      <x v="5"/>
      <x v="6"/>
      <x v="7348"/>
      <x v="4166"/>
      <x v="3"/>
      <x v="4"/>
    </i>
    <i r="1">
      <x v="2137"/>
      <x v="7303"/>
      <x v="7362"/>
      <x v="56"/>
      <x v="1"/>
      <x v="1"/>
      <x v="4"/>
      <x v="5"/>
      <x v="3"/>
      <x v="7353"/>
      <x v="1566"/>
      <x v="3"/>
      <x v="4"/>
    </i>
    <i r="1">
      <x v="2138"/>
      <x v="7304"/>
      <x v="7363"/>
      <x v="66"/>
      <x/>
      <x v="1"/>
      <x v="4"/>
      <x v="5"/>
      <x v="6"/>
      <x v="7357"/>
      <x v="7918"/>
      <x v="3"/>
      <x v="4"/>
    </i>
    <i r="1">
      <x v="2139"/>
      <x v="7305"/>
      <x v="7364"/>
      <x v="63"/>
      <x/>
      <x v="1"/>
      <x v="4"/>
      <x v="5"/>
      <x v="6"/>
      <x v="7363"/>
      <x v="3754"/>
      <x v="3"/>
      <x v="4"/>
    </i>
    <i r="1">
      <x v="2140"/>
      <x v="7306"/>
      <x v="7365"/>
      <x v="62"/>
      <x/>
      <x v="1"/>
      <x v="5"/>
      <x v="3"/>
      <x v="6"/>
      <x v="7367"/>
      <x v="3755"/>
      <x v="3"/>
      <x v="4"/>
    </i>
    <i r="1">
      <x v="2141"/>
      <x v="7307"/>
      <x v="7366"/>
      <x v="56"/>
      <x/>
      <x v="1"/>
      <x v="4"/>
      <x v="5"/>
      <x v="6"/>
      <x v="7371"/>
      <x v="3516"/>
      <x v="3"/>
      <x v="4"/>
    </i>
    <i r="1">
      <x v="2142"/>
      <x v="7308"/>
      <x v="7367"/>
      <x v="66"/>
      <x v="1"/>
      <x v="1"/>
      <x v="4"/>
      <x v="5"/>
      <x v="3"/>
      <x v="7373"/>
      <x v="1293"/>
      <x v="3"/>
      <x v="4"/>
    </i>
    <i r="1">
      <x v="2143"/>
      <x v="7309"/>
      <x v="7368"/>
      <x v="66"/>
      <x v="1"/>
      <x v="1"/>
      <x v="4"/>
      <x v="5"/>
      <x v="3"/>
      <x v="7382"/>
      <x v="2357"/>
      <x v="3"/>
      <x v="4"/>
    </i>
    <i r="1">
      <x v="2144"/>
      <x v="7310"/>
      <x v="7369"/>
      <x v="55"/>
      <x/>
      <x v="1"/>
      <x v="4"/>
      <x v="5"/>
      <x v="6"/>
      <x v="7387"/>
      <x v="5831"/>
      <x v="3"/>
      <x v="4"/>
    </i>
    <i r="1">
      <x v="2145"/>
      <x v="7311"/>
      <x v="7370"/>
      <x v="64"/>
      <x/>
      <x v="1"/>
      <x v="4"/>
      <x v="5"/>
      <x v="6"/>
      <x v="7390"/>
      <x v="7196"/>
      <x v="3"/>
      <x v="4"/>
    </i>
    <i r="1">
      <x v="2146"/>
      <x v="7312"/>
      <x v="7371"/>
      <x v="56"/>
      <x v="1"/>
      <x v="1"/>
      <x v="3"/>
      <x v="5"/>
      <x v="3"/>
      <x v="7396"/>
      <x v="1468"/>
      <x v="3"/>
      <x v="4"/>
    </i>
    <i r="1">
      <x v="2147"/>
      <x v="7313"/>
      <x v="7372"/>
      <x v="64"/>
      <x/>
      <x v="1"/>
      <x v="4"/>
      <x v="5"/>
      <x v="6"/>
      <x v="7407"/>
      <x v="4345"/>
      <x v="3"/>
      <x v="4"/>
    </i>
    <i r="1">
      <x v="2148"/>
      <x v="7314"/>
      <x v="7373"/>
      <x v="56"/>
      <x v="1"/>
      <x v="1"/>
      <x v="4"/>
      <x v="5"/>
      <x v="3"/>
      <x v="7408"/>
      <x v="4596"/>
      <x v="3"/>
      <x v="4"/>
    </i>
    <i r="1">
      <x v="2149"/>
      <x v="7315"/>
      <x v="7374"/>
      <x v="56"/>
      <x v="1"/>
      <x v="1"/>
      <x v="4"/>
      <x v="5"/>
      <x v="3"/>
      <x v="7415"/>
      <x v="5162"/>
      <x v="3"/>
      <x v="4"/>
    </i>
    <i r="1">
      <x v="2150"/>
      <x v="7316"/>
      <x v="7375"/>
      <x v="66"/>
      <x/>
      <x v="1"/>
      <x v="4"/>
      <x v="5"/>
      <x v="6"/>
      <x v="7421"/>
      <x v="7924"/>
      <x v="3"/>
      <x v="4"/>
    </i>
    <i r="1">
      <x v="2151"/>
      <x v="7317"/>
      <x v="7376"/>
      <x v="66"/>
      <x/>
      <x v="1"/>
      <x v="4"/>
      <x v="5"/>
      <x v="6"/>
      <x v="7427"/>
      <x v="7929"/>
      <x v="3"/>
      <x v="4"/>
    </i>
    <i r="1">
      <x v="2152"/>
      <x v="7318"/>
      <x v="7377"/>
      <x v="66"/>
      <x/>
      <x v="1"/>
      <x v="4"/>
      <x v="5"/>
      <x v="6"/>
      <x v="7429"/>
      <x v="6491"/>
      <x v="3"/>
      <x v="4"/>
    </i>
    <i r="1">
      <x v="2153"/>
      <x v="7319"/>
      <x v="7378"/>
      <x v="70"/>
      <x v="1"/>
      <x v="1"/>
      <x v="4"/>
      <x v="5"/>
      <x v="3"/>
      <x v="7432"/>
      <x v="7931"/>
      <x v="3"/>
      <x v="4"/>
    </i>
    <i r="1">
      <x v="2154"/>
      <x v="7320"/>
      <x v="7379"/>
      <x v="64"/>
      <x/>
      <x v="1"/>
      <x v="4"/>
      <x v="5"/>
      <x v="6"/>
      <x v="7439"/>
      <x v="6058"/>
      <x v="3"/>
      <x v="4"/>
    </i>
    <i r="1">
      <x v="2155"/>
      <x v="7321"/>
      <x v="7380"/>
      <x v="66"/>
      <x v="1"/>
      <x v="1"/>
      <x v="3"/>
      <x v="5"/>
      <x v="3"/>
      <x v="7443"/>
      <x v="4999"/>
      <x v="3"/>
      <x v="4"/>
    </i>
    <i r="1">
      <x v="2156"/>
      <x v="7322"/>
      <x v="7381"/>
      <x v="55"/>
      <x/>
      <x v="1"/>
      <x v="5"/>
      <x v="3"/>
      <x v="6"/>
      <x v="7444"/>
      <x v="6370"/>
      <x v="3"/>
      <x v="4"/>
    </i>
    <i r="1">
      <x v="2157"/>
      <x v="7323"/>
      <x v="7382"/>
      <x v="2"/>
      <x/>
      <x v="1"/>
      <x v="4"/>
      <x v="5"/>
      <x v="6"/>
      <x v="7446"/>
      <x v="4656"/>
      <x v="3"/>
      <x v="4"/>
    </i>
    <i r="1">
      <x v="2158"/>
      <x v="7324"/>
      <x v="7383"/>
      <x v="62"/>
      <x/>
      <x v="1"/>
      <x v="4"/>
      <x v="5"/>
      <x v="6"/>
      <x v="7447"/>
      <x v="7934"/>
      <x v="3"/>
      <x v="4"/>
    </i>
    <i r="1">
      <x v="2159"/>
      <x v="7325"/>
      <x v="7384"/>
      <x v="66"/>
      <x v="1"/>
      <x v="1"/>
      <x v="4"/>
      <x v="5"/>
      <x v="3"/>
      <x v="7448"/>
      <x v="5604"/>
      <x v="3"/>
      <x v="4"/>
    </i>
    <i r="1">
      <x v="2160"/>
      <x v="7326"/>
      <x v="7385"/>
      <x v="64"/>
      <x/>
      <x v="1"/>
      <x v="4"/>
      <x v="5"/>
      <x v="6"/>
      <x v="7449"/>
      <x v="7935"/>
      <x v="3"/>
      <x v="4"/>
    </i>
    <i r="1">
      <x v="2161"/>
      <x v="7327"/>
      <x v="7386"/>
      <x v="2"/>
      <x/>
      <x v="1"/>
      <x v="5"/>
      <x v="3"/>
      <x v="6"/>
      <x v="7450"/>
      <x v="4403"/>
      <x v="3"/>
      <x v="4"/>
    </i>
    <i r="1">
      <x v="2162"/>
      <x v="7328"/>
      <x v="7387"/>
      <x v="57"/>
      <x/>
      <x v="1"/>
      <x v="5"/>
      <x v="3"/>
      <x v="6"/>
      <x v="7461"/>
      <x v="5958"/>
      <x v="3"/>
      <x v="4"/>
    </i>
    <i r="1">
      <x v="2163"/>
      <x v="7329"/>
      <x v="7388"/>
      <x v="57"/>
      <x v="1"/>
      <x v="1"/>
      <x v="4"/>
      <x v="5"/>
      <x v="3"/>
      <x v="7462"/>
      <x v="4488"/>
      <x v="3"/>
      <x v="4"/>
    </i>
    <i r="1">
      <x v="2164"/>
      <x v="7330"/>
      <x v="7389"/>
      <x v="59"/>
      <x v="1"/>
      <x v="1"/>
      <x v="4"/>
      <x v="5"/>
      <x v="3"/>
      <x v="7464"/>
      <x v="1230"/>
      <x v="3"/>
      <x v="4"/>
    </i>
    <i r="1">
      <x v="2165"/>
      <x v="7331"/>
      <x v="7390"/>
      <x v="57"/>
      <x v="1"/>
      <x v="1"/>
      <x v="4"/>
      <x v="5"/>
      <x v="3"/>
      <x v="7465"/>
      <x v="1063"/>
      <x v="3"/>
      <x v="4"/>
    </i>
    <i r="1">
      <x v="2166"/>
      <x v="7332"/>
      <x v="7391"/>
      <x v="66"/>
      <x v="1"/>
      <x v="1"/>
      <x v="4"/>
      <x v="5"/>
      <x v="3"/>
      <x v="7466"/>
      <x v="1138"/>
      <x v="3"/>
      <x v="4"/>
    </i>
    <i r="1">
      <x v="2167"/>
      <x v="7333"/>
      <x v="7392"/>
      <x v="62"/>
      <x/>
      <x v="1"/>
      <x v="4"/>
      <x v="5"/>
      <x v="6"/>
      <x v="7470"/>
      <x v="2927"/>
      <x v="3"/>
      <x v="4"/>
    </i>
    <i r="1">
      <x v="2168"/>
      <x v="7334"/>
      <x v="7393"/>
      <x v="59"/>
      <x v="1"/>
      <x v="1"/>
      <x v="4"/>
      <x v="5"/>
      <x v="3"/>
      <x v="7474"/>
      <x v="1590"/>
      <x v="3"/>
      <x v="4"/>
    </i>
    <i r="1">
      <x v="2169"/>
      <x v="7335"/>
      <x v="7394"/>
      <x v="56"/>
      <x/>
      <x v="1"/>
      <x v="4"/>
      <x v="5"/>
      <x v="6"/>
      <x v="7475"/>
      <x v="6550"/>
      <x v="3"/>
      <x v="4"/>
    </i>
    <i r="1">
      <x v="2170"/>
      <x v="7336"/>
      <x v="7395"/>
      <x v="62"/>
      <x/>
      <x v="1"/>
      <x v="4"/>
      <x v="5"/>
      <x v="6"/>
      <x v="7491"/>
      <x v="6281"/>
      <x v="3"/>
      <x v="4"/>
    </i>
    <i r="1">
      <x v="2171"/>
      <x v="7338"/>
      <x v="7397"/>
      <x v="55"/>
      <x v="1"/>
      <x v="1"/>
      <x v="3"/>
      <x v="5"/>
      <x v="3"/>
      <x v="7498"/>
      <x v="1004"/>
      <x v="3"/>
      <x v="4"/>
    </i>
    <i r="1">
      <x v="2172"/>
      <x v="7339"/>
      <x v="7398"/>
      <x v="64"/>
      <x v="1"/>
      <x v="1"/>
      <x v="4"/>
      <x v="5"/>
      <x v="3"/>
      <x v="7504"/>
      <x v="2656"/>
      <x v="3"/>
      <x v="4"/>
    </i>
    <i r="1">
      <x v="2173"/>
      <x v="7340"/>
      <x v="7399"/>
      <x v="2"/>
      <x/>
      <x v="1"/>
      <x v="4"/>
      <x v="5"/>
      <x v="6"/>
      <x v="7512"/>
      <x v="5881"/>
      <x v="3"/>
      <x v="4"/>
    </i>
    <i r="1">
      <x v="2174"/>
      <x v="7341"/>
      <x v="7400"/>
      <x v="59"/>
      <x/>
      <x v="1"/>
      <x v="5"/>
      <x v="3"/>
      <x v="6"/>
      <x v="7515"/>
      <x v="6248"/>
      <x v="3"/>
      <x v="4"/>
    </i>
    <i r="1">
      <x v="2175"/>
      <x v="7342"/>
      <x v="7401"/>
      <x v="55"/>
      <x/>
      <x v="1"/>
      <x v="3"/>
      <x v="5"/>
      <x v="6"/>
      <x v="7521"/>
      <x v="7505"/>
      <x v="3"/>
      <x v="4"/>
    </i>
    <i r="1">
      <x v="2176"/>
      <x v="7343"/>
      <x v="7402"/>
      <x v="66"/>
      <x v="1"/>
      <x v="1"/>
      <x v="4"/>
      <x v="5"/>
      <x v="3"/>
      <x v="7526"/>
      <x v="3136"/>
      <x v="3"/>
      <x v="4"/>
    </i>
    <i r="1">
      <x v="2177"/>
      <x v="7344"/>
      <x v="7403"/>
      <x v="66"/>
      <x v="1"/>
      <x v="1"/>
      <x v="4"/>
      <x v="5"/>
      <x v="3"/>
      <x v="7527"/>
      <x v="624"/>
      <x v="3"/>
      <x v="4"/>
    </i>
    <i r="1">
      <x v="2178"/>
      <x v="7345"/>
      <x v="7404"/>
      <x v="70"/>
      <x/>
      <x v="1"/>
      <x v="5"/>
      <x v="3"/>
      <x v="6"/>
      <x v="7528"/>
      <x v="6298"/>
      <x v="3"/>
      <x v="4"/>
    </i>
    <i r="1">
      <x v="2179"/>
      <x v="7346"/>
      <x v="7405"/>
      <x v="2"/>
      <x/>
      <x v="1"/>
      <x v="4"/>
      <x v="5"/>
      <x v="6"/>
      <x v="7530"/>
      <x v="7939"/>
      <x v="3"/>
      <x v="4"/>
    </i>
    <i r="1">
      <x v="2180"/>
      <x v="7347"/>
      <x v="7406"/>
      <x v="53"/>
      <x v="1"/>
      <x v="1"/>
      <x v="3"/>
      <x v="5"/>
      <x v="3"/>
      <x v="7538"/>
      <x v="666"/>
      <x v="3"/>
      <x v="4"/>
    </i>
    <i r="1">
      <x v="2181"/>
      <x v="7348"/>
      <x v="7407"/>
      <x v="2"/>
      <x/>
      <x v="1"/>
      <x v="5"/>
      <x v="3"/>
      <x v="6"/>
      <x v="7540"/>
      <x v="4481"/>
      <x v="3"/>
      <x v="4"/>
    </i>
    <i r="1">
      <x v="2182"/>
      <x v="7349"/>
      <x v="7408"/>
      <x v="56"/>
      <x/>
      <x v="1"/>
      <x v="4"/>
      <x v="5"/>
      <x v="6"/>
      <x v="7543"/>
      <x v="4482"/>
      <x v="3"/>
      <x v="4"/>
    </i>
    <i r="1">
      <x v="2183"/>
      <x v="7351"/>
      <x v="7410"/>
      <x v="66"/>
      <x/>
      <x v="1"/>
      <x v="4"/>
      <x v="5"/>
      <x v="6"/>
      <x v="7551"/>
      <x v="5059"/>
      <x v="3"/>
      <x v="4"/>
    </i>
    <i r="1">
      <x v="2184"/>
      <x v="7352"/>
      <x v="7411"/>
      <x v="5"/>
      <x v="1"/>
      <x v="1"/>
      <x v="9"/>
      <x v="4"/>
      <x v="4"/>
      <x v="7552"/>
      <x v="2103"/>
      <x v="3"/>
      <x/>
    </i>
    <i r="1">
      <x v="2185"/>
      <x v="7353"/>
      <x v="7412"/>
      <x v="5"/>
      <x v="1"/>
      <x v="1"/>
      <x v="8"/>
      <x v="5"/>
      <x v="2"/>
      <x v="7554"/>
      <x v="2152"/>
      <x v="3"/>
      <x/>
    </i>
    <i r="1">
      <x v="2186"/>
      <x v="7354"/>
      <x v="7413"/>
      <x v="1"/>
      <x/>
      <x v="1"/>
      <x v="1"/>
      <x/>
      <x v="1"/>
      <x v="7555"/>
      <x v="2271"/>
      <x v="3"/>
      <x/>
    </i>
    <i r="1">
      <x v="2187"/>
      <x v="7355"/>
      <x v="7414"/>
      <x v="2"/>
      <x/>
      <x v="1"/>
      <x v="4"/>
      <x v="5"/>
      <x v="6"/>
      <x v="7556"/>
      <x v="7942"/>
      <x v="3"/>
      <x v="4"/>
    </i>
    <i r="1">
      <x v="2188"/>
      <x v="7356"/>
      <x v="7415"/>
      <x v="53"/>
      <x v="1"/>
      <x v="1"/>
      <x v="3"/>
      <x v="5"/>
      <x v="3"/>
      <x v="7557"/>
      <x v="5283"/>
      <x v="3"/>
      <x v="4"/>
    </i>
    <i r="1">
      <x v="2189"/>
      <x v="7357"/>
      <x v="7416"/>
      <x v="5"/>
      <x v="1"/>
      <x v="1"/>
      <x v="8"/>
      <x v="5"/>
      <x v="2"/>
      <x v="7559"/>
      <x v="3788"/>
      <x v="3"/>
      <x/>
    </i>
    <i r="1">
      <x v="2190"/>
      <x v="7358"/>
      <x v="7417"/>
      <x v="55"/>
      <x v="1"/>
      <x v="1"/>
      <x v="1"/>
      <x/>
      <x v="1"/>
      <x v="7560"/>
      <x v="3892"/>
      <x v="3"/>
      <x v="4"/>
    </i>
    <i r="1">
      <x v="2191"/>
      <x v="7359"/>
      <x v="7418"/>
      <x v="87"/>
      <x v="1"/>
      <x v="1"/>
      <x v="8"/>
      <x v="5"/>
      <x v="2"/>
      <x v="7562"/>
      <x v="7943"/>
      <x v="3"/>
      <x v="5"/>
    </i>
    <i r="1">
      <x v="2192"/>
      <x v="7360"/>
      <x v="7419"/>
      <x v="5"/>
      <x v="1"/>
      <x v="1"/>
      <x v="1"/>
      <x/>
      <x v="1"/>
      <x v="7563"/>
      <x v="517"/>
      <x v="3"/>
      <x/>
    </i>
    <i r="1">
      <x v="2193"/>
      <x v="7361"/>
      <x v="7420"/>
      <x v="1"/>
      <x v="1"/>
      <x v="1"/>
      <x v="1"/>
      <x/>
      <x v="1"/>
      <x v="7564"/>
      <x v="5655"/>
      <x v="3"/>
      <x/>
    </i>
    <i r="1">
      <x v="2194"/>
      <x v="7362"/>
      <x v="7421"/>
      <x v="1"/>
      <x v="1"/>
      <x v="1"/>
      <x v="1"/>
      <x/>
      <x v="1"/>
      <x v="7566"/>
      <x v="7079"/>
      <x v="3"/>
      <x/>
    </i>
    <i r="1">
      <x v="2195"/>
      <x v="7363"/>
      <x v="7422"/>
      <x v="5"/>
      <x v="1"/>
      <x v="1"/>
      <x v="6"/>
      <x v="2"/>
      <x v="5"/>
      <x v="7567"/>
      <x v="7944"/>
      <x v="3"/>
      <x/>
    </i>
    <i r="1">
      <x v="2196"/>
      <x v="7364"/>
      <x v="4047"/>
      <x v="70"/>
      <x/>
      <x v="1"/>
      <x v="1"/>
      <x/>
      <x v="1"/>
      <x v="7568"/>
      <x v="3248"/>
      <x v="3"/>
      <x v="4"/>
    </i>
    <i r="1">
      <x v="2197"/>
      <x v="7365"/>
      <x v="7423"/>
      <x v="5"/>
      <x v="1"/>
      <x v="1"/>
      <x v="6"/>
      <x v="2"/>
      <x v="5"/>
      <x v="7569"/>
      <x v="5123"/>
      <x v="3"/>
      <x/>
    </i>
    <i r="1">
      <x v="2199"/>
      <x v="7367"/>
      <x v="7425"/>
      <x v="5"/>
      <x v="1"/>
      <x v="1"/>
      <x v="8"/>
      <x v="5"/>
      <x v="2"/>
      <x v="7573"/>
      <x v="7084"/>
      <x v="3"/>
      <x/>
    </i>
    <i r="1">
      <x v="2200"/>
      <x v="7368"/>
      <x v="6336"/>
      <x v="5"/>
      <x v="1"/>
      <x v="1"/>
      <x v="6"/>
      <x v="2"/>
      <x v="5"/>
      <x v="7574"/>
      <x v="6050"/>
      <x v="3"/>
      <x/>
    </i>
    <i r="1">
      <x v="2201"/>
      <x v="7369"/>
      <x v="7426"/>
      <x v="79"/>
      <x/>
      <x v="1"/>
      <x v="1"/>
      <x/>
      <x v="1"/>
      <x v="7575"/>
      <x v="1315"/>
      <x v="3"/>
      <x v="5"/>
    </i>
    <i r="1">
      <x v="2202"/>
      <x v="7370"/>
      <x v="7427"/>
      <x v="70"/>
      <x/>
      <x v="1"/>
      <x v="1"/>
      <x/>
      <x v="1"/>
      <x v="7576"/>
      <x v="244"/>
      <x v="3"/>
      <x v="4"/>
    </i>
    <i r="1">
      <x v="2203"/>
      <x v="7371"/>
      <x v="7428"/>
      <x v="2"/>
      <x/>
      <x/>
      <x v="6"/>
      <x v="2"/>
      <x v="8"/>
      <x v="7578"/>
      <x v="7945"/>
      <x v="3"/>
      <x v="4"/>
    </i>
    <i r="1">
      <x v="2204"/>
      <x v="7372"/>
      <x v="7429"/>
      <x v="2"/>
      <x/>
      <x v="1"/>
      <x v="1"/>
      <x/>
      <x v="1"/>
      <x v="7579"/>
      <x v="999"/>
      <x v="3"/>
      <x v="4"/>
    </i>
    <i r="1">
      <x v="2205"/>
      <x v="7373"/>
      <x v="7430"/>
      <x v="5"/>
      <x v="1"/>
      <x v="1"/>
      <x v="6"/>
      <x v="2"/>
      <x v="5"/>
      <x v="7580"/>
      <x v="7946"/>
      <x v="3"/>
      <x/>
    </i>
    <i r="1">
      <x v="2206"/>
      <x v="7374"/>
      <x v="7431"/>
      <x v="63"/>
      <x v="1"/>
      <x/>
      <x v="6"/>
      <x v="2"/>
      <x v="5"/>
      <x v="7581"/>
      <x v="7947"/>
      <x v="3"/>
      <x v="4"/>
    </i>
    <i r="1">
      <x v="2207"/>
      <x v="7375"/>
      <x v="7432"/>
      <x v="69"/>
      <x v="1"/>
      <x/>
      <x v="6"/>
      <x v="2"/>
      <x v="5"/>
      <x v="7583"/>
      <x v="7947"/>
      <x v="3"/>
      <x v="4"/>
    </i>
    <i r="1">
      <x v="2208"/>
      <x v="7376"/>
      <x v="7433"/>
      <x v="62"/>
      <x/>
      <x v="1"/>
      <x v="1"/>
      <x/>
      <x v="1"/>
      <x v="7584"/>
      <x v="2564"/>
      <x v="3"/>
      <x v="4"/>
    </i>
    <i r="1">
      <x v="2209"/>
      <x v="7377"/>
      <x v="7434"/>
      <x v="5"/>
      <x v="1"/>
      <x v="1"/>
      <x v="6"/>
      <x v="2"/>
      <x v="5"/>
      <x v="7585"/>
      <x v="6639"/>
      <x v="3"/>
      <x/>
    </i>
    <i r="1">
      <x v="2210"/>
      <x v="7378"/>
      <x v="7435"/>
      <x v="79"/>
      <x/>
      <x v="1"/>
      <x v="1"/>
      <x/>
      <x v="1"/>
      <x v="7586"/>
      <x v="2779"/>
      <x v="3"/>
      <x v="5"/>
    </i>
    <i r="1">
      <x v="2211"/>
      <x v="7379"/>
      <x v="7436"/>
      <x v="5"/>
      <x v="1"/>
      <x v="1"/>
      <x v="10"/>
      <x v="4"/>
      <x v="7"/>
      <x v="7587"/>
      <x v="7591"/>
      <x v="3"/>
      <x/>
    </i>
    <i r="1">
      <x v="2212"/>
      <x v="7380"/>
      <x v="7437"/>
      <x v="5"/>
      <x v="1"/>
      <x v="1"/>
      <x v="10"/>
      <x v="4"/>
      <x v="7"/>
      <x v="7588"/>
      <x v="7948"/>
      <x v="3"/>
      <x/>
    </i>
    <i r="1">
      <x v="2213"/>
      <x v="7381"/>
      <x v="7438"/>
      <x v="2"/>
      <x/>
      <x v="1"/>
      <x v="1"/>
      <x/>
      <x v="1"/>
      <x v="7589"/>
      <x v="691"/>
      <x v="3"/>
      <x v="4"/>
    </i>
    <i r="1">
      <x v="2214"/>
      <x v="7382"/>
      <x v="7439"/>
      <x v="63"/>
      <x v="1"/>
      <x/>
      <x v="6"/>
      <x v="2"/>
      <x v="5"/>
      <x v="7591"/>
      <x v="4336"/>
      <x v="3"/>
      <x v="4"/>
    </i>
    <i r="1">
      <x v="2215"/>
      <x v="7383"/>
      <x v="7440"/>
      <x v="37"/>
      <x v="1"/>
      <x v="1"/>
      <x v="1"/>
      <x/>
      <x v="1"/>
      <x v="7594"/>
      <x v="463"/>
      <x v="3"/>
      <x v="1"/>
    </i>
    <i r="1">
      <x v="2216"/>
      <x v="7384"/>
      <x v="7441"/>
      <x v="5"/>
      <x v="1"/>
      <x v="1"/>
      <x v="1"/>
      <x/>
      <x v="1"/>
      <x v="7595"/>
      <x v="821"/>
      <x v="3"/>
      <x/>
    </i>
    <i r="1">
      <x v="2217"/>
      <x v="7385"/>
      <x v="7442"/>
      <x v="15"/>
      <x v="1"/>
      <x v="1"/>
      <x v="6"/>
      <x v="2"/>
      <x v="5"/>
      <x v="7597"/>
      <x v="5198"/>
      <x v="3"/>
      <x v="2"/>
    </i>
    <i r="1">
      <x v="2218"/>
      <x v="7386"/>
      <x v="7443"/>
      <x v="82"/>
      <x v="1"/>
      <x v="1"/>
      <x v="6"/>
      <x v="2"/>
      <x v="5"/>
      <x v="7609"/>
      <x v="4669"/>
      <x v="3"/>
      <x v="5"/>
    </i>
    <i r="1">
      <x v="2219"/>
      <x v="7387"/>
      <x v="7444"/>
      <x v="5"/>
      <x v="1"/>
      <x v="1"/>
      <x v="6"/>
      <x v="2"/>
      <x v="5"/>
      <x v="7611"/>
      <x v="4993"/>
      <x v="3"/>
      <x/>
    </i>
    <i r="1">
      <x v="2220"/>
      <x v="7388"/>
      <x v="7445"/>
      <x v="78"/>
      <x/>
      <x v="1"/>
      <x v="6"/>
      <x v="2"/>
      <x v="8"/>
      <x v="7612"/>
      <x v="7949"/>
      <x v="3"/>
      <x v="5"/>
    </i>
    <i r="1">
      <x v="2221"/>
      <x v="7389"/>
      <x v="7446"/>
      <x v="37"/>
      <x/>
      <x/>
      <x v="8"/>
      <x v="5"/>
      <x v="4"/>
      <x v="7613"/>
      <x v="2483"/>
      <x v="3"/>
      <x v="1"/>
    </i>
    <i r="1">
      <x v="2222"/>
      <x v="7390"/>
      <x v="7447"/>
      <x v="31"/>
      <x v="1"/>
      <x v="1"/>
      <x v="1"/>
      <x/>
      <x v="1"/>
      <x v="7614"/>
      <x v="477"/>
      <x v="3"/>
      <x v="2"/>
    </i>
    <i r="1">
      <x v="2223"/>
      <x v="7391"/>
      <x v="7448"/>
      <x v="56"/>
      <x v="1"/>
      <x v="1"/>
      <x v="1"/>
      <x/>
      <x v="1"/>
      <x v="7617"/>
      <x v="360"/>
      <x v="3"/>
      <x v="4"/>
    </i>
    <i r="1">
      <x v="2224"/>
      <x v="7392"/>
      <x v="7449"/>
      <x v="2"/>
      <x/>
      <x/>
      <x v="8"/>
      <x v="5"/>
      <x v="4"/>
      <x v="7618"/>
      <x v="4576"/>
      <x v="3"/>
      <x v="4"/>
    </i>
    <i r="1">
      <x v="2225"/>
      <x v="7393"/>
      <x v="7450"/>
      <x v="5"/>
      <x v="1"/>
      <x v="1"/>
      <x v="6"/>
      <x v="2"/>
      <x v="5"/>
      <x v="7620"/>
      <x v="7951"/>
      <x v="3"/>
      <x/>
    </i>
    <i r="1">
      <x v="2226"/>
      <x v="7394"/>
      <x v="7451"/>
      <x v="3"/>
      <x v="1"/>
      <x v="1"/>
      <x v="8"/>
      <x v="5"/>
      <x v="2"/>
      <x v="7621"/>
      <x v="162"/>
      <x v="3"/>
      <x/>
    </i>
    <i r="1">
      <x v="2227"/>
      <x v="7395"/>
      <x v="7452"/>
      <x v="3"/>
      <x v="1"/>
      <x v="1"/>
      <x v="8"/>
      <x v="5"/>
      <x v="2"/>
      <x v="7622"/>
      <x v="1561"/>
      <x v="3"/>
      <x/>
    </i>
    <i r="1">
      <x v="2228"/>
      <x v="7396"/>
      <x v="7453"/>
      <x v="86"/>
      <x v="1"/>
      <x v="1"/>
      <x v="1"/>
      <x/>
      <x v="1"/>
      <x v="7623"/>
      <x v="303"/>
      <x v="3"/>
      <x v="5"/>
    </i>
    <i r="1">
      <x v="2229"/>
      <x v="7397"/>
      <x v="7454"/>
      <x v="5"/>
      <x v="1"/>
      <x v="1"/>
      <x v="6"/>
      <x v="2"/>
      <x v="5"/>
      <x v="7624"/>
      <x v="7952"/>
      <x v="3"/>
      <x/>
    </i>
    <i r="1">
      <x v="2230"/>
      <x v="7398"/>
      <x v="7455"/>
      <x v="5"/>
      <x v="1"/>
      <x v="1"/>
      <x v="1"/>
      <x/>
      <x v="1"/>
      <x v="7625"/>
      <x v="559"/>
      <x v="3"/>
      <x/>
    </i>
    <i r="1">
      <x v="2231"/>
      <x v="7399"/>
      <x v="7456"/>
      <x v="82"/>
      <x v="1"/>
      <x v="1"/>
      <x v="6"/>
      <x v="2"/>
      <x v="5"/>
      <x v="7626"/>
      <x v="7952"/>
      <x v="3"/>
      <x v="5"/>
    </i>
    <i r="1">
      <x v="2232"/>
      <x v="7400"/>
      <x v="7457"/>
      <x v="16"/>
      <x/>
      <x v="1"/>
      <x v="1"/>
      <x/>
      <x v="1"/>
      <x v="7627"/>
      <x v="847"/>
      <x v="3"/>
      <x v="2"/>
    </i>
    <i r="1">
      <x v="2233"/>
      <x v="7401"/>
      <x v="7458"/>
      <x/>
      <x v="1"/>
      <x v="1"/>
      <x v="6"/>
      <x v="2"/>
      <x v="5"/>
      <x v="7628"/>
      <x v="3088"/>
      <x v="3"/>
      <x/>
    </i>
    <i r="1">
      <x v="2234"/>
      <x v="7402"/>
      <x v="7459"/>
      <x v="69"/>
      <x v="1"/>
      <x/>
      <x v="8"/>
      <x v="5"/>
      <x v="2"/>
      <x v="7629"/>
      <x v="3278"/>
      <x v="3"/>
      <x v="4"/>
    </i>
    <i r="1">
      <x v="2235"/>
      <x v="7403"/>
      <x v="7460"/>
      <x v="43"/>
      <x v="1"/>
      <x/>
      <x v="8"/>
      <x v="5"/>
      <x v="2"/>
      <x v="7630"/>
      <x v="165"/>
      <x v="3"/>
      <x v="1"/>
    </i>
    <i r="1">
      <x v="2236"/>
      <x v="7404"/>
      <x v="7461"/>
      <x v="3"/>
      <x v="1"/>
      <x/>
      <x v="11"/>
      <x v="4"/>
      <x v="7"/>
      <x v="7631"/>
      <x v="7953"/>
      <x v="3"/>
      <x/>
    </i>
    <i r="1">
      <x v="2237"/>
      <x v="7405"/>
      <x v="7462"/>
      <x v="39"/>
      <x/>
      <x/>
      <x v="8"/>
      <x v="5"/>
      <x v="4"/>
      <x v="7633"/>
      <x v="2581"/>
      <x v="3"/>
      <x v="1"/>
    </i>
    <i r="1">
      <x v="2238"/>
      <x v="7407"/>
      <x v="3150"/>
      <x v="22"/>
      <x/>
      <x v="1"/>
      <x v="1"/>
      <x/>
      <x v="1"/>
      <x v="7634"/>
      <x v="1285"/>
      <x v="3"/>
      <x v="2"/>
    </i>
    <i r="1">
      <x v="2239"/>
      <x v="7408"/>
      <x v="7464"/>
      <x v="70"/>
      <x/>
      <x/>
      <x v="6"/>
      <x v="2"/>
      <x v="8"/>
      <x v="7635"/>
      <x v="6824"/>
      <x v="3"/>
      <x v="4"/>
    </i>
    <i r="1">
      <x v="2240"/>
      <x v="7409"/>
      <x v="7465"/>
      <x v="3"/>
      <x v="1"/>
      <x/>
      <x v="11"/>
      <x v="4"/>
      <x v="7"/>
      <x v="7636"/>
      <x v="7422"/>
      <x v="3"/>
      <x/>
    </i>
    <i r="1">
      <x v="2241"/>
      <x v="7410"/>
      <x v="7466"/>
      <x/>
      <x/>
      <x v="1"/>
      <x v="1"/>
      <x/>
      <x v="1"/>
      <x v="7640"/>
      <x v="944"/>
      <x v="3"/>
      <x/>
    </i>
    <i r="1">
      <x v="2242"/>
      <x v="7411"/>
      <x v="7467"/>
      <x v="45"/>
      <x v="1"/>
      <x/>
      <x v="8"/>
      <x v="5"/>
      <x v="2"/>
      <x v="7643"/>
      <x v="2965"/>
      <x v="3"/>
      <x v="1"/>
    </i>
    <i r="1">
      <x v="2243"/>
      <x v="7412"/>
      <x v="7468"/>
      <x v="5"/>
      <x v="1"/>
      <x v="1"/>
      <x v="8"/>
      <x v="5"/>
      <x v="2"/>
      <x v="5516"/>
      <x v="7771"/>
      <x v="3"/>
      <x/>
    </i>
    <i r="1">
      <x v="2244"/>
      <x v="7413"/>
      <x v="7469"/>
      <x v="5"/>
      <x v="1"/>
      <x v="1"/>
      <x v="8"/>
      <x v="5"/>
      <x v="2"/>
      <x v="5545"/>
      <x v="6160"/>
      <x v="3"/>
      <x/>
    </i>
    <i r="1">
      <x v="2245"/>
      <x v="7414"/>
      <x v="7470"/>
      <x v="5"/>
      <x/>
      <x v="1"/>
      <x v="8"/>
      <x v="5"/>
      <x v="4"/>
      <x v="5559"/>
      <x v="2699"/>
      <x v="3"/>
      <x/>
    </i>
    <i r="1">
      <x v="2246"/>
      <x v="7415"/>
      <x v="7471"/>
      <x v="5"/>
      <x v="1"/>
      <x v="1"/>
      <x v="8"/>
      <x v="5"/>
      <x v="2"/>
      <x v="5560"/>
      <x v="172"/>
      <x v="3"/>
      <x/>
    </i>
    <i r="1">
      <x v="2247"/>
      <x v="7416"/>
      <x v="7472"/>
      <x v="5"/>
      <x v="1"/>
      <x v="1"/>
      <x v="4"/>
      <x v="5"/>
      <x v="3"/>
      <x v="5596"/>
      <x v="5567"/>
      <x v="3"/>
      <x/>
    </i>
    <i r="1">
      <x v="2248"/>
      <x v="7417"/>
      <x v="7473"/>
      <x v="5"/>
      <x/>
      <x/>
      <x v="8"/>
      <x v="5"/>
      <x v="4"/>
      <x v="5604"/>
      <x v="7787"/>
      <x v="3"/>
      <x/>
    </i>
    <i r="1">
      <x v="2249"/>
      <x v="7418"/>
      <x v="7466"/>
      <x/>
      <x/>
      <x v="1"/>
      <x v="1"/>
      <x/>
      <x v="1"/>
      <x v="5612"/>
      <x v="1237"/>
      <x v="3"/>
      <x/>
    </i>
    <i r="1">
      <x v="2250"/>
      <x v="7419"/>
      <x v="7474"/>
      <x v="5"/>
      <x/>
      <x v="1"/>
      <x v="4"/>
      <x v="5"/>
      <x v="6"/>
      <x v="5623"/>
      <x v="217"/>
      <x v="3"/>
      <x/>
    </i>
    <i r="1">
      <x v="2251"/>
      <x v="7420"/>
      <x v="7475"/>
      <x v="5"/>
      <x/>
      <x v="1"/>
      <x v="4"/>
      <x v="5"/>
      <x v="6"/>
      <x v="5636"/>
      <x v="6849"/>
      <x v="3"/>
      <x/>
    </i>
    <i r="1">
      <x v="2252"/>
      <x v="7421"/>
      <x v="7476"/>
      <x v="18"/>
      <x v="1"/>
      <x v="1"/>
      <x v="10"/>
      <x v="4"/>
      <x v="7"/>
      <x v="5670"/>
      <x v="7799"/>
      <x v="3"/>
      <x v="2"/>
    </i>
    <i r="1">
      <x v="2253"/>
      <x v="7422"/>
      <x v="7477"/>
      <x v="5"/>
      <x v="1"/>
      <x v="1"/>
      <x v="4"/>
      <x v="5"/>
      <x v="3"/>
      <x v="5724"/>
      <x v="2070"/>
      <x v="3"/>
      <x/>
    </i>
    <i r="1">
      <x v="2254"/>
      <x v="7423"/>
      <x v="7478"/>
      <x v="67"/>
      <x v="1"/>
      <x/>
      <x v="1"/>
      <x/>
      <x v="1"/>
      <x v="5750"/>
      <x v="3572"/>
      <x v="3"/>
      <x v="4"/>
    </i>
    <i r="1">
      <x v="2255"/>
      <x v="7149"/>
      <x v="7237"/>
      <x v="6"/>
      <x v="1"/>
      <x v="1"/>
      <x v="1"/>
      <x/>
      <x v="1"/>
      <x v="5781"/>
      <x v="688"/>
      <x v="3"/>
      <x/>
    </i>
    <i r="1">
      <x v="2256"/>
      <x v="7424"/>
      <x v="7479"/>
      <x v="17"/>
      <x v="1"/>
      <x v="1"/>
      <x v="2"/>
      <x v="5"/>
      <x v="3"/>
      <x v="5784"/>
      <x v="7012"/>
      <x v="3"/>
      <x v="2"/>
    </i>
    <i r="1">
      <x v="2257"/>
      <x v="7425"/>
      <x v="7480"/>
      <x v="5"/>
      <x/>
      <x v="1"/>
      <x v="4"/>
      <x v="5"/>
      <x v="6"/>
      <x v="5813"/>
      <x v="6273"/>
      <x v="3"/>
      <x/>
    </i>
    <i r="1">
      <x v="2258"/>
      <x v="7426"/>
      <x v="7481"/>
      <x v="83"/>
      <x v="1"/>
      <x v="1"/>
      <x v="2"/>
      <x v="5"/>
      <x v="3"/>
      <x v="5829"/>
      <x v="1909"/>
      <x v="3"/>
      <x v="5"/>
    </i>
    <i r="1">
      <x v="2259"/>
      <x v="7427"/>
      <x v="7482"/>
      <x v="5"/>
      <x v="1"/>
      <x v="1"/>
      <x v="4"/>
      <x v="5"/>
      <x v="3"/>
      <x v="5834"/>
      <x v="5612"/>
      <x v="3"/>
      <x/>
    </i>
    <i r="1">
      <x v="2260"/>
      <x v="7428"/>
      <x v="7483"/>
      <x v="3"/>
      <x v="1"/>
      <x/>
      <x v="8"/>
      <x v="5"/>
      <x v="2"/>
      <x v="5859"/>
      <x v="5265"/>
      <x v="3"/>
      <x/>
    </i>
    <i r="1">
      <x v="2261"/>
      <x v="7429"/>
      <x v="7484"/>
      <x v="3"/>
      <x v="1"/>
      <x/>
      <x v="8"/>
      <x v="5"/>
      <x v="2"/>
      <x v="5862"/>
      <x v="5612"/>
      <x v="3"/>
      <x/>
    </i>
    <i r="1">
      <x v="2262"/>
      <x v="7430"/>
      <x v="7485"/>
      <x v="3"/>
      <x v="1"/>
      <x/>
      <x v="8"/>
      <x v="5"/>
      <x v="2"/>
      <x v="5863"/>
      <x v="5612"/>
      <x v="3"/>
      <x/>
    </i>
    <i r="1">
      <x v="2263"/>
      <x v="7431"/>
      <x v="2243"/>
      <x v="5"/>
      <x v="1"/>
      <x v="1"/>
      <x v="8"/>
      <x v="5"/>
      <x v="2"/>
      <x v="5881"/>
      <x v="2718"/>
      <x v="3"/>
      <x/>
    </i>
    <i r="1">
      <x v="2264"/>
      <x v="7432"/>
      <x v="2244"/>
      <x v="5"/>
      <x v="1"/>
      <x v="1"/>
      <x v="8"/>
      <x v="5"/>
      <x v="2"/>
      <x v="5882"/>
      <x v="1703"/>
      <x v="3"/>
      <x/>
    </i>
    <i r="1">
      <x v="2265"/>
      <x v="7434"/>
      <x v="7487"/>
      <x v="5"/>
      <x v="1"/>
      <x v="1"/>
      <x v="8"/>
      <x v="5"/>
      <x v="2"/>
      <x v="5885"/>
      <x v="2120"/>
      <x v="3"/>
      <x/>
    </i>
    <i r="1">
      <x v="2266"/>
      <x v="7435"/>
      <x v="7488"/>
      <x v="5"/>
      <x v="1"/>
      <x v="1"/>
      <x v="8"/>
      <x v="5"/>
      <x v="2"/>
      <x v="5886"/>
      <x v="2120"/>
      <x v="3"/>
      <x/>
    </i>
    <i r="1">
      <x v="2267"/>
      <x v="7436"/>
      <x v="347"/>
      <x v="5"/>
      <x/>
      <x v="1"/>
      <x v="4"/>
      <x v="5"/>
      <x v="6"/>
      <x v="6049"/>
      <x v="7840"/>
      <x v="3"/>
      <x/>
    </i>
    <i r="1">
      <x v="2268"/>
      <x v="7437"/>
      <x v="1011"/>
      <x v="5"/>
      <x v="1"/>
      <x v="1"/>
      <x v="3"/>
      <x v="5"/>
      <x v="3"/>
      <x v="6105"/>
      <x v="4852"/>
      <x v="3"/>
      <x/>
    </i>
    <i r="1">
      <x v="2269"/>
      <x v="7438"/>
      <x v="1021"/>
      <x v="5"/>
      <x v="1"/>
      <x v="1"/>
      <x v="3"/>
      <x v="5"/>
      <x v="3"/>
      <x v="6106"/>
      <x v="4322"/>
      <x v="3"/>
      <x/>
    </i>
    <i r="1">
      <x v="2270"/>
      <x v="7439"/>
      <x v="1144"/>
      <x v="5"/>
      <x/>
      <x v="1"/>
      <x v="4"/>
      <x v="5"/>
      <x v="6"/>
      <x v="6109"/>
      <x v="4965"/>
      <x v="3"/>
      <x/>
    </i>
    <i r="1">
      <x v="2271"/>
      <x v="7440"/>
      <x v="2472"/>
      <x v="5"/>
      <x v="1"/>
      <x v="1"/>
      <x v="8"/>
      <x v="5"/>
      <x v="2"/>
      <x v="6218"/>
      <x v="7848"/>
      <x v="3"/>
      <x/>
    </i>
    <i r="1">
      <x v="2272"/>
      <x v="7441"/>
      <x v="5167"/>
      <x v="5"/>
      <x v="1"/>
      <x v="1"/>
      <x v="4"/>
      <x v="5"/>
      <x v="3"/>
      <x v="6502"/>
      <x v="2902"/>
      <x v="3"/>
      <x/>
    </i>
    <i r="1">
      <x v="2273"/>
      <x v="7442"/>
      <x v="853"/>
      <x v="5"/>
      <x v="1"/>
      <x v="1"/>
      <x v="4"/>
      <x v="5"/>
      <x v="3"/>
      <x v="6646"/>
      <x v="1217"/>
      <x v="3"/>
      <x/>
    </i>
    <i r="1">
      <x v="2274"/>
      <x v="7443"/>
      <x v="7489"/>
      <x v="5"/>
      <x v="1"/>
      <x v="1"/>
      <x v="4"/>
      <x v="5"/>
      <x v="3"/>
      <x v="7361"/>
      <x v="715"/>
      <x v="3"/>
      <x/>
    </i>
    <i r="1">
      <x v="2275"/>
      <x v="7444"/>
      <x v="7490"/>
      <x v="5"/>
      <x v="1"/>
      <x v="1"/>
      <x v="4"/>
      <x v="5"/>
      <x v="3"/>
      <x v="7393"/>
      <x v="681"/>
      <x v="3"/>
      <x/>
    </i>
    <i r="1">
      <x v="2276"/>
      <x v="7445"/>
      <x v="7491"/>
      <x v="5"/>
      <x v="1"/>
      <x v="1"/>
      <x v="4"/>
      <x v="5"/>
      <x v="3"/>
      <x v="7395"/>
      <x v="682"/>
      <x v="3"/>
      <x/>
    </i>
    <i r="1">
      <x v="2277"/>
      <x v="7446"/>
      <x v="7492"/>
      <x v="5"/>
      <x v="1"/>
      <x v="1"/>
      <x v="4"/>
      <x v="5"/>
      <x v="3"/>
      <x v="7400"/>
      <x v="3847"/>
      <x v="3"/>
      <x/>
    </i>
    <i r="1">
      <x v="2278"/>
      <x v="7447"/>
      <x v="7493"/>
      <x v="5"/>
      <x v="1"/>
      <x v="1"/>
      <x v="3"/>
      <x v="5"/>
      <x v="3"/>
      <x v="7406"/>
      <x v="4596"/>
      <x v="3"/>
      <x/>
    </i>
    <i r="1">
      <x v="2279"/>
      <x v="7448"/>
      <x v="7494"/>
      <x v="5"/>
      <x v="1"/>
      <x v="1"/>
      <x v="4"/>
      <x v="5"/>
      <x v="3"/>
      <x v="7437"/>
      <x v="3373"/>
      <x v="3"/>
      <x/>
    </i>
    <i r="1">
      <x v="2280"/>
      <x v="7449"/>
      <x v="7495"/>
      <x v="5"/>
      <x v="1"/>
      <x v="1"/>
      <x v="4"/>
      <x v="5"/>
      <x v="3"/>
      <x v="7438"/>
      <x v="2865"/>
      <x v="3"/>
      <x/>
    </i>
    <i r="1">
      <x v="2281"/>
      <x v="7450"/>
      <x v="7496"/>
      <x v="5"/>
      <x v="1"/>
      <x v="1"/>
      <x v="4"/>
      <x v="5"/>
      <x v="3"/>
      <x v="7451"/>
      <x v="3715"/>
      <x v="3"/>
      <x/>
    </i>
    <i r="1">
      <x v="2282"/>
      <x v="7451"/>
      <x v="7497"/>
      <x v="5"/>
      <x v="1"/>
      <x v="1"/>
      <x v="4"/>
      <x v="5"/>
      <x v="3"/>
      <x v="7455"/>
      <x v="3780"/>
      <x v="3"/>
      <x/>
    </i>
    <i r="1">
      <x v="2283"/>
      <x v="7452"/>
      <x v="7498"/>
      <x v="5"/>
      <x v="1"/>
      <x v="1"/>
      <x v="4"/>
      <x v="5"/>
      <x v="3"/>
      <x v="7476"/>
      <x v="1590"/>
      <x v="3"/>
      <x/>
    </i>
    <i r="1">
      <x v="2284"/>
      <x v="7453"/>
      <x v="7499"/>
      <x v="5"/>
      <x v="1"/>
      <x v="1"/>
      <x v="4"/>
      <x v="5"/>
      <x v="3"/>
      <x v="7477"/>
      <x v="4128"/>
      <x v="3"/>
      <x/>
    </i>
    <i r="1">
      <x v="2285"/>
      <x v="7454"/>
      <x v="7500"/>
      <x v="5"/>
      <x v="1"/>
      <x v="1"/>
      <x v="3"/>
      <x v="5"/>
      <x v="3"/>
      <x v="7479"/>
      <x v="498"/>
      <x v="3"/>
      <x/>
    </i>
    <i r="1">
      <x v="2286"/>
      <x v="7455"/>
      <x v="7501"/>
      <x v="6"/>
      <x v="1"/>
      <x v="1"/>
      <x v="4"/>
      <x v="5"/>
      <x v="3"/>
      <x v="7490"/>
      <x v="1184"/>
      <x v="3"/>
      <x/>
    </i>
    <i r="1">
      <x v="2287"/>
      <x v="7456"/>
      <x v="7502"/>
      <x v="6"/>
      <x v="1"/>
      <x v="1"/>
      <x v="4"/>
      <x v="5"/>
      <x v="3"/>
      <x v="7492"/>
      <x v="2011"/>
      <x v="3"/>
      <x/>
    </i>
    <i r="1">
      <x v="2288"/>
      <x v="7457"/>
      <x v="7503"/>
      <x v="3"/>
      <x v="1"/>
      <x v="1"/>
      <x v="4"/>
      <x v="5"/>
      <x v="3"/>
      <x v="7494"/>
      <x v="7867"/>
      <x v="3"/>
      <x/>
    </i>
    <i r="1">
      <x v="2289"/>
      <x v="7458"/>
      <x v="7504"/>
      <x v="5"/>
      <x v="1"/>
      <x v="1"/>
      <x v="4"/>
      <x v="5"/>
      <x v="3"/>
      <x v="7503"/>
      <x v="511"/>
      <x v="3"/>
      <x/>
    </i>
    <i r="1">
      <x v="2290"/>
      <x v="7459"/>
      <x v="7505"/>
      <x v="5"/>
      <x v="1"/>
      <x v="1"/>
      <x v="4"/>
      <x v="5"/>
      <x v="3"/>
      <x v="7544"/>
      <x v="1146"/>
      <x v="3"/>
      <x/>
    </i>
    <i r="1">
      <x v="2291"/>
      <x v="7460"/>
      <x v="7506"/>
      <x v="5"/>
      <x v="1"/>
      <x v="1"/>
      <x v="4"/>
      <x v="5"/>
      <x v="3"/>
      <x v="7549"/>
      <x v="1995"/>
      <x v="3"/>
      <x/>
    </i>
    <i r="1">
      <x v="2292"/>
      <x v="7461"/>
      <x v="7507"/>
      <x v="5"/>
      <x v="1"/>
      <x v="1"/>
      <x v="4"/>
      <x v="5"/>
      <x v="3"/>
      <x v="7550"/>
      <x v="5309"/>
      <x v="3"/>
      <x/>
    </i>
    <i r="1">
      <x v="2293"/>
      <x v="7463"/>
      <x v="7509"/>
      <x v="5"/>
      <x v="1"/>
      <x v="1"/>
      <x v="4"/>
      <x v="5"/>
      <x v="3"/>
      <x v="7553"/>
      <x v="3457"/>
      <x v="3"/>
      <x/>
    </i>
    <i r="1">
      <x v="2294"/>
      <x v="7464"/>
      <x v="7510"/>
      <x v="5"/>
      <x v="1"/>
      <x v="1"/>
      <x v="4"/>
      <x v="5"/>
      <x v="3"/>
      <x v="7561"/>
      <x v="5591"/>
      <x v="3"/>
      <x/>
    </i>
    <i r="1">
      <x v="2295"/>
      <x v="7465"/>
      <x v="7511"/>
      <x v="3"/>
      <x v="1"/>
      <x v="1"/>
      <x v="4"/>
      <x v="5"/>
      <x v="3"/>
      <x v="7565"/>
      <x v="5322"/>
      <x v="3"/>
      <x/>
    </i>
    <i r="1">
      <x v="2296"/>
      <x v="7466"/>
      <x v="7512"/>
      <x v="3"/>
      <x v="1"/>
      <x v="1"/>
      <x v="4"/>
      <x v="5"/>
      <x v="3"/>
      <x v="7577"/>
      <x v="662"/>
      <x v="3"/>
      <x/>
    </i>
    <i r="1">
      <x v="2297"/>
      <x v="7467"/>
      <x v="7513"/>
      <x v="5"/>
      <x v="1"/>
      <x v="1"/>
      <x v="4"/>
      <x v="5"/>
      <x v="3"/>
      <x v="7593"/>
      <x v="626"/>
      <x v="3"/>
      <x/>
    </i>
    <i r="1">
      <x v="2298"/>
      <x v="7468"/>
      <x v="7514"/>
      <x v="5"/>
      <x v="1"/>
      <x v="1"/>
      <x v="4"/>
      <x v="5"/>
      <x v="3"/>
      <x v="7598"/>
      <x v="2003"/>
      <x v="3"/>
      <x/>
    </i>
    <i r="1">
      <x v="2299"/>
      <x v="7469"/>
      <x v="7515"/>
      <x v="5"/>
      <x v="1"/>
      <x v="1"/>
      <x v="4"/>
      <x v="5"/>
      <x v="3"/>
      <x v="7599"/>
      <x v="2003"/>
      <x v="3"/>
      <x/>
    </i>
    <i r="1">
      <x v="2300"/>
      <x v="7470"/>
      <x v="7516"/>
      <x v="5"/>
      <x v="1"/>
      <x v="1"/>
      <x v="4"/>
      <x v="5"/>
      <x v="3"/>
      <x v="7600"/>
      <x v="2003"/>
      <x v="3"/>
      <x/>
    </i>
    <i r="1">
      <x v="2301"/>
      <x v="7471"/>
      <x v="7517"/>
      <x v="5"/>
      <x v="1"/>
      <x v="1"/>
      <x v="4"/>
      <x v="5"/>
      <x v="3"/>
      <x v="7601"/>
      <x v="2003"/>
      <x v="3"/>
      <x/>
    </i>
    <i r="1">
      <x v="2302"/>
      <x v="7472"/>
      <x v="7518"/>
      <x v="5"/>
      <x v="1"/>
      <x v="1"/>
      <x v="4"/>
      <x v="5"/>
      <x v="3"/>
      <x v="7602"/>
      <x v="2003"/>
      <x v="3"/>
      <x/>
    </i>
    <i r="1">
      <x v="2303"/>
      <x v="7473"/>
      <x v="7519"/>
      <x v="5"/>
      <x v="1"/>
      <x v="1"/>
      <x v="4"/>
      <x v="5"/>
      <x v="3"/>
      <x v="7603"/>
      <x v="1334"/>
      <x v="3"/>
      <x/>
    </i>
    <i r="1">
      <x v="2304"/>
      <x v="7473"/>
      <x v="7520"/>
      <x v="5"/>
      <x v="1"/>
      <x v="1"/>
      <x v="4"/>
      <x v="5"/>
      <x v="3"/>
      <x v="7603"/>
      <x v="1334"/>
      <x v="3"/>
      <x/>
    </i>
    <i r="1">
      <x v="2305"/>
      <x v="7474"/>
      <x v="7521"/>
      <x v="5"/>
      <x v="1"/>
      <x v="1"/>
      <x v="4"/>
      <x v="5"/>
      <x v="3"/>
      <x v="7604"/>
      <x v="1334"/>
      <x v="3"/>
      <x/>
    </i>
    <i r="1">
      <x v="2306"/>
      <x v="7475"/>
      <x v="7522"/>
      <x v="5"/>
      <x v="1"/>
      <x v="1"/>
      <x v="4"/>
      <x v="5"/>
      <x v="3"/>
      <x v="7605"/>
      <x v="1334"/>
      <x v="3"/>
      <x/>
    </i>
    <i r="1">
      <x v="2307"/>
      <x v="7476"/>
      <x v="7523"/>
      <x v="5"/>
      <x v="1"/>
      <x v="1"/>
      <x v="4"/>
      <x v="5"/>
      <x v="3"/>
      <x v="7606"/>
      <x v="1334"/>
      <x v="3"/>
      <x/>
    </i>
    <i r="1">
      <x v="2308"/>
      <x v="7477"/>
      <x v="7524"/>
      <x v="5"/>
      <x v="1"/>
      <x v="1"/>
      <x v="4"/>
      <x v="5"/>
      <x v="3"/>
      <x v="7607"/>
      <x v="1334"/>
      <x v="3"/>
      <x/>
    </i>
    <i r="1">
      <x v="2309"/>
      <x v="7478"/>
      <x v="7525"/>
      <x v="5"/>
      <x v="1"/>
      <x v="1"/>
      <x v="4"/>
      <x v="5"/>
      <x v="3"/>
      <x v="7608"/>
      <x v="465"/>
      <x v="3"/>
      <x/>
    </i>
    <i r="1">
      <x v="2310"/>
      <x v="7479"/>
      <x v="7526"/>
      <x v="1"/>
      <x/>
      <x v="1"/>
      <x v="4"/>
      <x v="5"/>
      <x v="6"/>
      <x v="7615"/>
      <x v="7950"/>
      <x v="3"/>
      <x/>
    </i>
    <i r="1">
      <x v="2311"/>
      <x v="7480"/>
      <x v="7527"/>
      <x v="6"/>
      <x v="1"/>
      <x v="1"/>
      <x v="4"/>
      <x v="5"/>
      <x v="3"/>
      <x v="7619"/>
      <x v="2790"/>
      <x v="3"/>
      <x/>
    </i>
    <i r="1">
      <x v="2312"/>
      <x v="7481"/>
      <x v="7528"/>
      <x v="5"/>
      <x v="1"/>
      <x v="1"/>
      <x v="4"/>
      <x v="5"/>
      <x v="3"/>
      <x v="7637"/>
      <x v="484"/>
      <x v="3"/>
      <x/>
    </i>
    <i r="1">
      <x v="2313"/>
      <x v="7482"/>
      <x v="7529"/>
      <x v="5"/>
      <x v="1"/>
      <x v="1"/>
      <x v="3"/>
      <x v="5"/>
      <x v="3"/>
      <x v="7641"/>
      <x v="2226"/>
      <x v="3"/>
      <x/>
    </i>
    <i r="1">
      <x v="2314"/>
      <x v="7483"/>
      <x v="7530"/>
      <x v="4"/>
      <x v="1"/>
      <x/>
      <x v="10"/>
      <x v="4"/>
      <x v="7"/>
      <x v="7642"/>
      <x v="6455"/>
      <x v="3"/>
      <x/>
    </i>
    <i r="1">
      <x v="2315"/>
      <x v="7484"/>
      <x v="7531"/>
      <x v="5"/>
      <x v="1"/>
      <x v="1"/>
      <x v="4"/>
      <x v="5"/>
      <x v="3"/>
      <x v="7644"/>
      <x v="3337"/>
      <x v="3"/>
      <x/>
    </i>
    <i r="1">
      <x v="2316"/>
      <x v="7485"/>
      <x v="7532"/>
      <x v="77"/>
      <x/>
      <x v="1"/>
      <x v="6"/>
      <x v="2"/>
      <x v="8"/>
      <x v="7645"/>
      <x v="6516"/>
      <x v="3"/>
      <x v="5"/>
    </i>
    <i r="1">
      <x v="2317"/>
      <x v="7487"/>
      <x v="7534"/>
      <x v="5"/>
      <x v="1"/>
      <x v="1"/>
      <x v="1"/>
      <x/>
      <x v="1"/>
      <x v="7646"/>
      <x v="613"/>
      <x v="3"/>
      <x/>
    </i>
    <i r="1">
      <x v="2318"/>
      <x v="7488"/>
      <x v="3499"/>
      <x v="11"/>
      <x/>
      <x v="1"/>
      <x v="1"/>
      <x/>
      <x v="1"/>
      <x v="7647"/>
      <x v="1906"/>
      <x v="3"/>
      <x v="2"/>
    </i>
    <i r="1">
      <x v="2319"/>
      <x v="7489"/>
      <x v="7535"/>
      <x v="5"/>
      <x v="1"/>
      <x v="1"/>
      <x v="4"/>
      <x v="5"/>
      <x v="3"/>
      <x v="7648"/>
      <x v="3538"/>
      <x v="3"/>
      <x/>
    </i>
    <i r="1">
      <x v="2320"/>
      <x v="7490"/>
      <x v="7536"/>
      <x v="5"/>
      <x v="1"/>
      <x v="1"/>
      <x v="1"/>
      <x/>
      <x v="1"/>
      <x v="7649"/>
      <x v="824"/>
      <x v="3"/>
      <x/>
    </i>
    <i r="1">
      <x v="2321"/>
      <x v="7491"/>
      <x v="7537"/>
      <x v="55"/>
      <x/>
      <x/>
      <x v="8"/>
      <x v="5"/>
      <x v="4"/>
      <x v="7650"/>
      <x v="4419"/>
      <x v="3"/>
      <x v="4"/>
    </i>
    <i r="1">
      <x v="2322"/>
      <x v="7492"/>
      <x v="7538"/>
      <x v="11"/>
      <x/>
      <x v="1"/>
      <x v="1"/>
      <x/>
      <x v="1"/>
      <x v="7651"/>
      <x v="3539"/>
      <x v="3"/>
      <x v="2"/>
    </i>
    <i r="1">
      <x v="2323"/>
      <x v="7493"/>
      <x v="7539"/>
      <x v="5"/>
      <x v="1"/>
      <x v="1"/>
      <x v="4"/>
      <x v="5"/>
      <x v="3"/>
      <x v="7652"/>
      <x v="4055"/>
      <x v="3"/>
      <x/>
    </i>
    <i r="1">
      <x v="2324"/>
      <x v="7494"/>
      <x v="7540"/>
      <x v="5"/>
      <x v="1"/>
      <x v="1"/>
      <x v="8"/>
      <x v="5"/>
      <x v="2"/>
      <x v="7653"/>
      <x v="991"/>
      <x v="3"/>
      <x/>
    </i>
    <i r="1">
      <x v="2325"/>
      <x v="7495"/>
      <x v="7541"/>
      <x v="5"/>
      <x v="1"/>
      <x v="1"/>
      <x v="6"/>
      <x v="2"/>
      <x v="5"/>
      <x v="7654"/>
      <x v="7921"/>
      <x v="3"/>
      <x/>
    </i>
    <i r="1">
      <x v="2326"/>
      <x v="7496"/>
      <x v="7542"/>
      <x v="62"/>
      <x v="1"/>
      <x/>
      <x v="1"/>
      <x/>
      <x v="1"/>
      <x v="7655"/>
      <x v="3403"/>
      <x v="3"/>
      <x v="4"/>
    </i>
    <i r="1">
      <x v="2327"/>
      <x v="7497"/>
      <x v="7543"/>
      <x v="11"/>
      <x/>
      <x v="1"/>
      <x v="1"/>
      <x/>
      <x v="1"/>
      <x v="7656"/>
      <x v="1045"/>
      <x v="3"/>
      <x v="2"/>
    </i>
    <i r="1">
      <x v="2328"/>
      <x v="7498"/>
      <x v="7544"/>
      <x v="11"/>
      <x v="1"/>
      <x v="1"/>
      <x v="6"/>
      <x v="2"/>
      <x v="5"/>
      <x v="7657"/>
      <x v="7955"/>
      <x v="3"/>
      <x v="2"/>
    </i>
    <i r="1">
      <x v="2329"/>
      <x v="7499"/>
      <x v="7545"/>
      <x v="1"/>
      <x v="1"/>
      <x v="1"/>
      <x v="3"/>
      <x v="5"/>
      <x v="3"/>
      <x v="7658"/>
      <x v="1537"/>
      <x v="3"/>
      <x/>
    </i>
    <i r="1">
      <x v="2330"/>
      <x v="7500"/>
      <x v="7546"/>
      <x v="55"/>
      <x/>
      <x/>
      <x v="1"/>
      <x/>
      <x v="1"/>
      <x v="7659"/>
      <x v="1749"/>
      <x v="3"/>
      <x v="4"/>
    </i>
    <i r="1">
      <x v="2331"/>
      <x v="7501"/>
      <x v="7547"/>
      <x v="89"/>
      <x v="1"/>
      <x v="1"/>
      <x v="8"/>
      <x v="5"/>
      <x v="2"/>
      <x v="7661"/>
      <x v="2545"/>
      <x v="3"/>
      <x v="5"/>
    </i>
    <i r="1">
      <x v="2332"/>
      <x v="7502"/>
      <x v="3278"/>
      <x v="57"/>
      <x/>
      <x/>
      <x v="1"/>
      <x/>
      <x v="1"/>
      <x v="7662"/>
      <x v="232"/>
      <x v="3"/>
      <x v="4"/>
    </i>
    <i r="1">
      <x v="2333"/>
      <x v="7503"/>
      <x v="7548"/>
      <x v="53"/>
      <x/>
      <x/>
      <x v="1"/>
      <x/>
      <x v="1"/>
      <x v="7663"/>
      <x v="132"/>
      <x v="3"/>
      <x v="4"/>
    </i>
    <i r="1">
      <x v="2334"/>
      <x v="7504"/>
      <x v="7549"/>
      <x v="5"/>
      <x v="1"/>
      <x v="1"/>
      <x v="8"/>
      <x v="5"/>
      <x v="2"/>
      <x v="7664"/>
      <x v="1613"/>
      <x v="3"/>
      <x/>
    </i>
    <i r="1">
      <x v="2335"/>
      <x v="7505"/>
      <x v="7550"/>
      <x v="5"/>
      <x v="1"/>
      <x v="1"/>
      <x v="4"/>
      <x v="5"/>
      <x v="3"/>
      <x v="7666"/>
      <x v="1022"/>
      <x v="3"/>
      <x/>
    </i>
    <i r="1">
      <x v="2336"/>
      <x v="7506"/>
      <x v="7551"/>
      <x v="38"/>
      <x/>
      <x v="1"/>
      <x v="1"/>
      <x/>
      <x v="1"/>
      <x v="7667"/>
      <x v="2293"/>
      <x v="3"/>
      <x v="1"/>
    </i>
    <i r="1">
      <x v="2337"/>
      <x v="7507"/>
      <x v="7552"/>
      <x v="5"/>
      <x v="1"/>
      <x v="1"/>
      <x v="4"/>
      <x v="5"/>
      <x v="3"/>
      <x v="7668"/>
      <x v="4951"/>
      <x v="3"/>
      <x/>
    </i>
    <i r="1">
      <x v="2338"/>
      <x v="7508"/>
      <x v="7553"/>
      <x v="5"/>
      <x v="1"/>
      <x/>
      <x v="10"/>
      <x v="4"/>
      <x v="7"/>
      <x v="7669"/>
      <x v="5317"/>
      <x v="3"/>
      <x/>
    </i>
    <i r="1">
      <x v="2339"/>
      <x v="7509"/>
      <x v="7554"/>
      <x v="5"/>
      <x v="1"/>
      <x v="1"/>
      <x v="8"/>
      <x v="5"/>
      <x v="2"/>
      <x v="7670"/>
      <x v="6107"/>
      <x v="3"/>
      <x/>
    </i>
    <i r="1">
      <x v="2340"/>
      <x v="7510"/>
      <x v="7555"/>
      <x v="5"/>
      <x v="1"/>
      <x v="1"/>
      <x v="8"/>
      <x v="5"/>
      <x v="2"/>
      <x v="7671"/>
      <x v="1991"/>
      <x v="3"/>
      <x/>
    </i>
    <i r="1">
      <x v="2341"/>
      <x v="7511"/>
      <x v="7556"/>
      <x v="38"/>
      <x/>
      <x/>
      <x v="8"/>
      <x v="5"/>
      <x v="4"/>
      <x v="7673"/>
      <x v="1680"/>
      <x v="3"/>
      <x v="1"/>
    </i>
    <i r="1">
      <x v="2342"/>
      <x v="7512"/>
      <x v="7557"/>
      <x v="5"/>
      <x v="1"/>
      <x v="1"/>
      <x v="1"/>
      <x/>
      <x v="1"/>
      <x v="7674"/>
      <x v="1851"/>
      <x v="3"/>
      <x/>
    </i>
    <i r="1">
      <x v="2343"/>
      <x v="7513"/>
      <x v="7558"/>
      <x v="5"/>
      <x v="1"/>
      <x v="1"/>
      <x v="4"/>
      <x v="5"/>
      <x v="3"/>
      <x v="7675"/>
      <x v="4915"/>
      <x v="3"/>
      <x/>
    </i>
    <i r="1">
      <x v="2344"/>
      <x v="7514"/>
      <x v="7559"/>
      <x v="5"/>
      <x v="1"/>
      <x v="1"/>
      <x v="1"/>
      <x/>
      <x v="1"/>
      <x v="7676"/>
      <x v="1600"/>
      <x v="3"/>
      <x/>
    </i>
    <i r="1">
      <x v="2345"/>
      <x v="7515"/>
      <x v="7560"/>
      <x v="67"/>
      <x/>
      <x/>
      <x v="1"/>
      <x/>
      <x v="1"/>
      <x v="7677"/>
      <x v="4495"/>
      <x v="3"/>
      <x v="4"/>
    </i>
    <i r="1">
      <x v="2346"/>
      <x v="7516"/>
      <x v="7561"/>
      <x v="57"/>
      <x v="1"/>
      <x/>
      <x v="1"/>
      <x/>
      <x v="1"/>
      <x v="7679"/>
      <x v="3222"/>
      <x v="3"/>
      <x v="4"/>
    </i>
    <i r="1">
      <x v="2347"/>
      <x v="7517"/>
      <x v="7562"/>
      <x v="5"/>
      <x v="1"/>
      <x v="1"/>
      <x v="1"/>
      <x/>
      <x v="1"/>
      <x v="7680"/>
      <x v="3056"/>
      <x v="3"/>
      <x/>
    </i>
    <i r="1">
      <x v="2348"/>
      <x v="7518"/>
      <x v="7563"/>
      <x v="5"/>
      <x v="1"/>
      <x v="1"/>
      <x v="1"/>
      <x/>
      <x v="1"/>
      <x v="7681"/>
      <x v="5751"/>
      <x v="3"/>
      <x/>
    </i>
    <i r="1">
      <x v="2349"/>
      <x v="7519"/>
      <x v="7564"/>
      <x v="5"/>
      <x v="1"/>
      <x v="1"/>
      <x v="4"/>
      <x v="5"/>
      <x v="3"/>
      <x v="7682"/>
      <x v="5471"/>
      <x v="3"/>
      <x/>
    </i>
    <i r="1">
      <x v="2350"/>
      <x v="7520"/>
      <x v="7565"/>
      <x v="1"/>
      <x v="1"/>
      <x v="1"/>
      <x v="1"/>
      <x/>
      <x v="1"/>
      <x v="7683"/>
      <x v="6156"/>
      <x v="3"/>
      <x/>
    </i>
    <i r="1">
      <x v="2351"/>
      <x v="7521"/>
      <x v="7566"/>
      <x v="5"/>
      <x v="1"/>
      <x v="1"/>
      <x v="8"/>
      <x v="5"/>
      <x v="2"/>
      <x v="7684"/>
      <x v="2484"/>
      <x v="3"/>
      <x/>
    </i>
    <i r="1">
      <x v="2352"/>
      <x v="7522"/>
      <x v="7567"/>
      <x v="65"/>
      <x/>
      <x/>
      <x v="8"/>
      <x v="5"/>
      <x v="4"/>
      <x v="7685"/>
      <x v="7956"/>
      <x v="3"/>
      <x v="4"/>
    </i>
    <i r="1">
      <x v="2353"/>
      <x v="7523"/>
      <x v="7568"/>
      <x v="5"/>
      <x v="1"/>
      <x/>
      <x v="10"/>
      <x v="4"/>
      <x v="7"/>
      <x v="7686"/>
      <x v="7957"/>
      <x v="3"/>
      <x/>
    </i>
    <i r="1">
      <x v="2354"/>
      <x v="7524"/>
      <x v="7569"/>
      <x v="56"/>
      <x/>
      <x/>
      <x v="6"/>
      <x v="2"/>
      <x v="8"/>
      <x v="7687"/>
      <x v="7958"/>
      <x v="3"/>
      <x v="4"/>
    </i>
    <i r="1">
      <x v="2355"/>
      <x v="7525"/>
      <x v="7570"/>
      <x v="5"/>
      <x v="1"/>
      <x v="1"/>
      <x v="1"/>
      <x/>
      <x v="1"/>
      <x v="7688"/>
      <x v="5171"/>
      <x v="3"/>
      <x/>
    </i>
    <i r="1">
      <x v="2356"/>
      <x v="7526"/>
      <x v="7571"/>
      <x v="57"/>
      <x v="1"/>
      <x/>
      <x v="1"/>
      <x/>
      <x v="1"/>
      <x v="7689"/>
      <x v="5348"/>
      <x v="3"/>
      <x v="4"/>
    </i>
    <i r="1">
      <x v="2357"/>
      <x v="7527"/>
      <x v="7572"/>
      <x v="68"/>
      <x/>
      <x/>
      <x v="1"/>
      <x/>
      <x v="1"/>
      <x v="7690"/>
      <x v="7959"/>
      <x v="3"/>
      <x v="4"/>
    </i>
    <i r="1">
      <x v="2358"/>
      <x v="7528"/>
      <x v="7573"/>
      <x v="68"/>
      <x/>
      <x/>
      <x v="1"/>
      <x/>
      <x v="1"/>
      <x v="7691"/>
      <x v="7960"/>
      <x v="3"/>
      <x v="4"/>
    </i>
    <i r="1">
      <x v="2359"/>
      <x v="7529"/>
      <x v="7574"/>
      <x v="51"/>
      <x v="1"/>
      <x v="1"/>
      <x v="4"/>
      <x v="5"/>
      <x v="3"/>
      <x v="5527"/>
      <x v="2579"/>
      <x v="3"/>
      <x v="1"/>
    </i>
    <i r="1">
      <x v="2360"/>
      <x v="7530"/>
      <x v="7575"/>
      <x v="51"/>
      <x v="1"/>
      <x v="1"/>
      <x v="4"/>
      <x v="5"/>
      <x v="3"/>
      <x v="5528"/>
      <x v="2700"/>
      <x v="3"/>
      <x v="1"/>
    </i>
    <i r="1">
      <x v="2361"/>
      <x v="7531"/>
      <x v="7576"/>
      <x v="51"/>
      <x v="1"/>
      <x v="1"/>
      <x v="4"/>
      <x v="5"/>
      <x v="3"/>
      <x v="5529"/>
      <x v="3071"/>
      <x v="3"/>
      <x v="1"/>
    </i>
    <i r="1">
      <x v="2362"/>
      <x v="7532"/>
      <x v="7577"/>
      <x v="32"/>
      <x v="1"/>
      <x v="1"/>
      <x v="4"/>
      <x v="5"/>
      <x v="3"/>
      <x v="5531"/>
      <x v="1601"/>
      <x v="3"/>
      <x v="2"/>
    </i>
    <i r="1">
      <x v="2363"/>
      <x v="7533"/>
      <x v="7578"/>
      <x v="5"/>
      <x v="1"/>
      <x/>
      <x v="8"/>
      <x v="5"/>
      <x v="2"/>
      <x v="5532"/>
      <x v="2188"/>
      <x v="3"/>
      <x/>
    </i>
    <i r="1">
      <x v="2364"/>
      <x v="7534"/>
      <x v="7579"/>
      <x/>
      <x/>
      <x v="1"/>
      <x v="5"/>
      <x v="3"/>
      <x v="6"/>
      <x v="5561"/>
      <x v="7961"/>
      <x v="3"/>
      <x/>
    </i>
    <i r="1">
      <x v="2365"/>
      <x v="7535"/>
      <x v="7580"/>
      <x v="43"/>
      <x/>
      <x v="1"/>
      <x v="3"/>
      <x v="5"/>
      <x v="6"/>
      <x v="5564"/>
      <x v="7962"/>
      <x v="3"/>
      <x v="1"/>
    </i>
    <i r="1">
      <x v="2366"/>
      <x v="7536"/>
      <x v="7581"/>
      <x v="48"/>
      <x/>
      <x v="1"/>
      <x v="4"/>
      <x v="5"/>
      <x v="6"/>
      <x v="5567"/>
      <x v="4479"/>
      <x v="3"/>
      <x v="1"/>
    </i>
    <i r="1">
      <x v="2367"/>
      <x v="7537"/>
      <x v="7582"/>
      <x v="11"/>
      <x/>
      <x v="1"/>
      <x v="4"/>
      <x v="5"/>
      <x v="6"/>
      <x v="5569"/>
      <x v="7963"/>
      <x v="3"/>
      <x v="2"/>
    </i>
    <i r="1">
      <x v="2368"/>
      <x v="7538"/>
      <x v="7583"/>
      <x v="15"/>
      <x v="1"/>
      <x v="1"/>
      <x v="4"/>
      <x v="5"/>
      <x v="3"/>
      <x v="5579"/>
      <x v="7964"/>
      <x v="3"/>
      <x v="2"/>
    </i>
    <i r="1">
      <x v="2369"/>
      <x v="7539"/>
      <x v="7584"/>
      <x v="55"/>
      <x v="1"/>
      <x/>
      <x v="1"/>
      <x/>
      <x v="1"/>
      <x v="5584"/>
      <x v="7965"/>
      <x v="3"/>
      <x v="4"/>
    </i>
    <i r="1">
      <x v="2370"/>
      <x v="7540"/>
      <x v="2503"/>
      <x v="17"/>
      <x/>
      <x v="1"/>
      <x v="4"/>
      <x v="5"/>
      <x v="6"/>
      <x v="5587"/>
      <x v="1576"/>
      <x v="3"/>
      <x v="2"/>
    </i>
    <i r="1">
      <x v="2371"/>
      <x v="7541"/>
      <x v="421"/>
      <x v="20"/>
      <x/>
      <x v="1"/>
      <x v="4"/>
      <x v="5"/>
      <x v="6"/>
      <x v="5591"/>
      <x v="6449"/>
      <x v="3"/>
      <x v="2"/>
    </i>
    <i r="1">
      <x v="2372"/>
      <x v="7542"/>
      <x v="7585"/>
      <x v="22"/>
      <x/>
      <x v="1"/>
      <x v="4"/>
      <x v="5"/>
      <x v="6"/>
      <x v="5592"/>
      <x v="5388"/>
      <x v="3"/>
      <x v="2"/>
    </i>
    <i r="1">
      <x v="2373"/>
      <x v="7544"/>
      <x v="7586"/>
      <x v="15"/>
      <x v="1"/>
      <x v="1"/>
      <x v="5"/>
      <x v="3"/>
      <x v="3"/>
      <x v="5599"/>
      <x v="7774"/>
      <x v="3"/>
      <x v="2"/>
    </i>
    <i r="1">
      <x v="2374"/>
      <x v="7545"/>
      <x v="221"/>
      <x v="38"/>
      <x/>
      <x v="1"/>
      <x v="4"/>
      <x v="5"/>
      <x v="6"/>
      <x v="5619"/>
      <x v="5454"/>
      <x v="3"/>
      <x v="1"/>
    </i>
    <i r="1">
      <x v="2375"/>
      <x v="7546"/>
      <x v="7587"/>
      <x v="49"/>
      <x/>
      <x v="1"/>
      <x v="4"/>
      <x v="5"/>
      <x v="6"/>
      <x v="5642"/>
      <x v="7966"/>
      <x v="3"/>
      <x v="1"/>
    </i>
    <i r="1">
      <x v="2376"/>
      <x v="7547"/>
      <x v="7588"/>
      <x v="21"/>
      <x/>
      <x v="1"/>
      <x v="4"/>
      <x v="5"/>
      <x v="6"/>
      <x v="5650"/>
      <x v="7089"/>
      <x v="3"/>
      <x v="2"/>
    </i>
    <i r="1">
      <x v="2377"/>
      <x v="7548"/>
      <x v="1971"/>
      <x v="38"/>
      <x v="1"/>
      <x v="1"/>
      <x v="5"/>
      <x v="3"/>
      <x v="3"/>
      <x v="5656"/>
      <x v="4854"/>
      <x v="3"/>
      <x v="1"/>
    </i>
    <i r="1">
      <x v="2378"/>
      <x v="7549"/>
      <x v="3533"/>
      <x v="12"/>
      <x v="1"/>
      <x v="1"/>
      <x v="8"/>
      <x v="5"/>
      <x v="2"/>
      <x v="5658"/>
      <x v="2980"/>
      <x v="3"/>
      <x v="2"/>
    </i>
    <i r="1">
      <x v="2379"/>
      <x v="7550"/>
      <x v="7589"/>
      <x v="5"/>
      <x v="1"/>
      <x/>
      <x v="8"/>
      <x v="5"/>
      <x v="2"/>
      <x v="5667"/>
      <x v="235"/>
      <x v="3"/>
      <x/>
    </i>
    <i r="1">
      <x v="2381"/>
      <x v="7551"/>
      <x v="7590"/>
      <x v="49"/>
      <x/>
      <x v="1"/>
      <x v="4"/>
      <x v="5"/>
      <x v="6"/>
      <x v="5681"/>
      <x v="7966"/>
      <x v="3"/>
      <x v="1"/>
    </i>
    <i r="1">
      <x v="2382"/>
      <x v="7552"/>
      <x v="7591"/>
      <x v="87"/>
      <x/>
      <x v="1"/>
      <x v="4"/>
      <x v="5"/>
      <x v="6"/>
      <x v="5682"/>
      <x v="4248"/>
      <x v="3"/>
      <x v="5"/>
    </i>
    <i r="1">
      <x v="2384"/>
      <x v="7554"/>
      <x v="7593"/>
      <x v="81"/>
      <x v="1"/>
      <x v="1"/>
      <x v="3"/>
      <x v="5"/>
      <x v="3"/>
      <x v="5723"/>
      <x v="3689"/>
      <x v="3"/>
      <x v="5"/>
    </i>
    <i r="1">
      <x v="2385"/>
      <x v="7555"/>
      <x v="1992"/>
      <x v="51"/>
      <x v="1"/>
      <x/>
      <x v="8"/>
      <x v="5"/>
      <x v="2"/>
      <x v="5745"/>
      <x v="449"/>
      <x v="3"/>
      <x v="1"/>
    </i>
    <i r="1">
      <x v="2386"/>
      <x v="7556"/>
      <x v="7594"/>
      <x v="5"/>
      <x v="1"/>
      <x/>
      <x v="8"/>
      <x v="5"/>
      <x v="2"/>
      <x v="5776"/>
      <x v="1559"/>
      <x v="3"/>
      <x/>
    </i>
    <i r="1">
      <x v="2387"/>
      <x v="7557"/>
      <x v="10"/>
      <x v="13"/>
      <x/>
      <x v="1"/>
      <x v="4"/>
      <x v="5"/>
      <x v="6"/>
      <x v="5794"/>
      <x v="766"/>
      <x v="3"/>
      <x v="2"/>
    </i>
    <i r="1">
      <x v="2388"/>
      <x v="7558"/>
      <x v="7595"/>
      <x v="32"/>
      <x v="1"/>
      <x v="1"/>
      <x v="4"/>
      <x v="5"/>
      <x v="3"/>
      <x v="5823"/>
      <x v="7784"/>
      <x v="3"/>
      <x v="2"/>
    </i>
    <i r="1">
      <x v="2389"/>
      <x v="7559"/>
      <x v="7596"/>
      <x v="20"/>
      <x/>
      <x v="1"/>
      <x v="4"/>
      <x v="5"/>
      <x v="6"/>
      <x v="5830"/>
      <x v="7967"/>
      <x v="3"/>
      <x v="2"/>
    </i>
    <i r="1">
      <x v="2390"/>
      <x v="7560"/>
      <x v="7597"/>
      <x v="20"/>
      <x/>
      <x v="1"/>
      <x v="4"/>
      <x v="5"/>
      <x v="6"/>
      <x v="5832"/>
      <x v="7967"/>
      <x v="3"/>
      <x v="2"/>
    </i>
    <i r="1">
      <x v="2391"/>
      <x v="7568"/>
      <x v="4075"/>
      <x v="44"/>
      <x v="1"/>
      <x v="1"/>
      <x v="4"/>
      <x v="5"/>
      <x v="3"/>
      <x v="5910"/>
      <x v="1154"/>
      <x v="3"/>
      <x v="1"/>
    </i>
    <i r="1">
      <x v="2392"/>
      <x v="7570"/>
      <x v="3680"/>
      <x v="24"/>
      <x/>
      <x v="1"/>
      <x v="1"/>
      <x/>
      <x v="1"/>
      <x v="5918"/>
      <x v="4133"/>
      <x v="3"/>
      <x v="2"/>
    </i>
    <i r="1">
      <x v="2393"/>
      <x v="7572"/>
      <x v="7598"/>
      <x v="42"/>
      <x/>
      <x v="1"/>
      <x v="6"/>
      <x v="2"/>
      <x v="8"/>
      <x v="5943"/>
      <x v="7972"/>
      <x v="3"/>
      <x v="1"/>
    </i>
    <i r="1">
      <x v="2396"/>
      <x v="7576"/>
      <x v="7601"/>
      <x v="3"/>
      <x v="1"/>
      <x/>
      <x v="2"/>
      <x v="5"/>
      <x v="3"/>
      <x v="5974"/>
      <x v="3786"/>
      <x v="3"/>
      <x/>
    </i>
    <i r="1">
      <x v="2397"/>
      <x v="7577"/>
      <x v="7602"/>
      <x v="3"/>
      <x v="1"/>
      <x/>
      <x v="2"/>
      <x v="5"/>
      <x v="3"/>
      <x v="5975"/>
      <x v="1301"/>
      <x v="3"/>
      <x/>
    </i>
    <i r="1">
      <x v="2399"/>
      <x v="7579"/>
      <x v="7604"/>
      <x v="3"/>
      <x v="1"/>
      <x/>
      <x v="2"/>
      <x v="5"/>
      <x v="3"/>
      <x v="5984"/>
      <x v="7973"/>
      <x v="3"/>
      <x/>
    </i>
    <i r="1">
      <x v="2400"/>
      <x v="7580"/>
      <x v="395"/>
      <x v="83"/>
      <x v="1"/>
      <x/>
      <x v="10"/>
      <x v="4"/>
      <x v="7"/>
      <x v="6059"/>
      <x v="5547"/>
      <x v="3"/>
      <x v="5"/>
    </i>
    <i r="1">
      <x v="2401"/>
      <x v="7581"/>
      <x v="7605"/>
      <x v="77"/>
      <x/>
      <x v="1"/>
      <x v="2"/>
      <x v="5"/>
      <x v="9"/>
      <x v="6062"/>
      <x v="7974"/>
      <x v="3"/>
      <x v="5"/>
    </i>
    <i r="1">
      <x v="2402"/>
      <x v="7582"/>
      <x v="7606"/>
      <x v="48"/>
      <x/>
      <x v="1"/>
      <x v="3"/>
      <x v="5"/>
      <x v="6"/>
      <x v="6065"/>
      <x v="5999"/>
      <x v="3"/>
      <x v="1"/>
    </i>
    <i r="1">
      <x v="2403"/>
      <x v="7583"/>
      <x v="472"/>
      <x v="13"/>
      <x v="1"/>
      <x v="1"/>
      <x v="10"/>
      <x v="4"/>
      <x v="7"/>
      <x v="6069"/>
      <x v="7416"/>
      <x v="3"/>
      <x v="2"/>
    </i>
    <i r="1">
      <x v="2404"/>
      <x v="7584"/>
      <x v="809"/>
      <x v="42"/>
      <x v="1"/>
      <x v="1"/>
      <x v="3"/>
      <x v="5"/>
      <x v="3"/>
      <x v="6073"/>
      <x v="1209"/>
      <x v="3"/>
      <x v="1"/>
    </i>
    <i r="1">
      <x v="2405"/>
      <x v="7585"/>
      <x v="1128"/>
      <x v="16"/>
      <x/>
      <x v="1"/>
      <x v="3"/>
      <x v="5"/>
      <x v="6"/>
      <x v="6076"/>
      <x v="806"/>
      <x v="3"/>
      <x v="2"/>
    </i>
    <i r="1">
      <x v="2406"/>
      <x v="7587"/>
      <x v="7607"/>
      <x v="92"/>
      <x/>
      <x v="1"/>
      <x v="2"/>
      <x v="5"/>
      <x v="9"/>
      <x v="6088"/>
      <x v="7975"/>
      <x v="3"/>
      <x v="5"/>
    </i>
    <i r="1">
      <x v="2407"/>
      <x v="7588"/>
      <x v="1133"/>
      <x v="16"/>
      <x/>
      <x v="1"/>
      <x v="3"/>
      <x v="5"/>
      <x v="6"/>
      <x v="6094"/>
      <x v="3392"/>
      <x v="3"/>
      <x v="2"/>
    </i>
    <i r="1">
      <x v="2408"/>
      <x v="7589"/>
      <x v="824"/>
      <x v="36"/>
      <x v="1"/>
      <x v="1"/>
      <x/>
      <x v="3"/>
      <x v="3"/>
      <x v="4738"/>
      <x v="1811"/>
      <x v="3"/>
      <x v="1"/>
    </i>
    <i r="1">
      <x v="2409"/>
      <x v="7590"/>
      <x v="838"/>
      <x v="43"/>
      <x v="1"/>
      <x v="1"/>
      <x v="4"/>
      <x v="5"/>
      <x v="3"/>
      <x v="6096"/>
      <x v="2717"/>
      <x v="3"/>
      <x v="1"/>
    </i>
    <i r="1">
      <x v="2410"/>
      <x v="7591"/>
      <x v="839"/>
      <x v="43"/>
      <x v="1"/>
      <x v="1"/>
      <x v="4"/>
      <x v="5"/>
      <x v="3"/>
      <x v="6097"/>
      <x v="1369"/>
      <x v="3"/>
      <x v="1"/>
    </i>
    <i r="1">
      <x v="2411"/>
      <x v="7592"/>
      <x v="2075"/>
      <x v="51"/>
      <x/>
      <x v="1"/>
      <x v="5"/>
      <x v="3"/>
      <x v="6"/>
      <x v="6104"/>
      <x v="7447"/>
      <x v="3"/>
      <x v="1"/>
    </i>
    <i r="1">
      <x v="2412"/>
      <x v="7593"/>
      <x v="2086"/>
      <x v="21"/>
      <x/>
      <x v="1"/>
      <x v="3"/>
      <x v="5"/>
      <x v="6"/>
      <x v="6114"/>
      <x v="5931"/>
      <x v="3"/>
      <x v="2"/>
    </i>
    <i r="1">
      <x v="2413"/>
      <x v="7594"/>
      <x v="7608"/>
      <x v="84"/>
      <x/>
      <x v="1"/>
      <x v="2"/>
      <x v="5"/>
      <x v="9"/>
      <x v="6116"/>
      <x v="7976"/>
      <x v="3"/>
      <x v="5"/>
    </i>
    <i r="1">
      <x v="2414"/>
      <x v="7595"/>
      <x v="7609"/>
      <x v="76"/>
      <x/>
      <x v="1"/>
      <x v="2"/>
      <x v="5"/>
      <x v="9"/>
      <x v="6119"/>
      <x v="7977"/>
      <x v="3"/>
      <x v="5"/>
    </i>
    <i r="1">
      <x v="2415"/>
      <x v="7596"/>
      <x v="1324"/>
      <x v="6"/>
      <x v="1"/>
      <x v="1"/>
      <x v="1"/>
      <x/>
      <x v="1"/>
      <x v="6144"/>
      <x v="628"/>
      <x v="3"/>
      <x/>
    </i>
    <i r="1">
      <x v="2416"/>
      <x v="7597"/>
      <x v="2162"/>
      <x v="21"/>
      <x v="1"/>
      <x v="1"/>
      <x v="4"/>
      <x v="5"/>
      <x v="3"/>
      <x v="6198"/>
      <x v="5635"/>
      <x v="3"/>
      <x v="2"/>
    </i>
    <i r="1">
      <x v="2417"/>
      <x v="7598"/>
      <x v="1018"/>
      <x v="3"/>
      <x v="1"/>
      <x/>
      <x v="6"/>
      <x v="2"/>
      <x v="5"/>
      <x v="6200"/>
      <x v="4396"/>
      <x v="3"/>
      <x/>
    </i>
    <i r="1">
      <x v="2418"/>
      <x v="7599"/>
      <x v="2326"/>
      <x v="35"/>
      <x/>
      <x v="1"/>
      <x v="4"/>
      <x v="5"/>
      <x v="6"/>
      <x v="6208"/>
      <x v="1084"/>
      <x v="3"/>
      <x v="1"/>
    </i>
    <i r="1">
      <x v="2419"/>
      <x v="7600"/>
      <x v="2757"/>
      <x v="87"/>
      <x v="1"/>
      <x v="1"/>
      <x v="4"/>
      <x v="5"/>
      <x v="3"/>
      <x v="6209"/>
      <x v="3555"/>
      <x v="3"/>
      <x v="5"/>
    </i>
    <i r="1">
      <x v="2420"/>
      <x v="7601"/>
      <x v="2762"/>
      <x v="81"/>
      <x v="1"/>
      <x v="1"/>
      <x v="5"/>
      <x v="3"/>
      <x v="3"/>
      <x v="6210"/>
      <x v="989"/>
      <x v="3"/>
      <x v="5"/>
    </i>
    <i r="1">
      <x v="2421"/>
      <x v="7602"/>
      <x v="2764"/>
      <x v="81"/>
      <x v="1"/>
      <x v="1"/>
      <x v="5"/>
      <x v="3"/>
      <x v="3"/>
      <x v="6211"/>
      <x v="4631"/>
      <x v="3"/>
      <x v="5"/>
    </i>
    <i r="1">
      <x v="2422"/>
      <x v="7603"/>
      <x v="3826"/>
      <x v="87"/>
      <x v="1"/>
      <x v="1"/>
      <x v="4"/>
      <x v="5"/>
      <x v="3"/>
      <x v="6263"/>
      <x v="212"/>
      <x v="3"/>
      <x v="5"/>
    </i>
    <i r="1">
      <x v="2423"/>
      <x v="7605"/>
      <x v="4125"/>
      <x v="37"/>
      <x v="1"/>
      <x v="1"/>
      <x v="4"/>
      <x v="5"/>
      <x v="3"/>
      <x v="6282"/>
      <x v="4234"/>
      <x v="3"/>
      <x v="1"/>
    </i>
    <i r="1">
      <x v="2425"/>
      <x v="7607"/>
      <x v="4215"/>
      <x v="99"/>
      <x/>
      <x v="1"/>
      <x v="1"/>
      <x/>
      <x v="1"/>
      <x v="6402"/>
      <x v="7190"/>
      <x v="3"/>
      <x v="1"/>
    </i>
    <i r="1">
      <x v="2426"/>
      <x v="7608"/>
      <x v="4897"/>
      <x v="92"/>
      <x/>
      <x/>
      <x v="8"/>
      <x v="5"/>
      <x v="4"/>
      <x v="6447"/>
      <x v="5930"/>
      <x v="3"/>
      <x v="5"/>
    </i>
    <i r="1">
      <x v="2427"/>
      <x v="7609"/>
      <x v="5234"/>
      <x v="77"/>
      <x v="1"/>
      <x v="1"/>
      <x v="8"/>
      <x v="5"/>
      <x v="2"/>
      <x v="6550"/>
      <x v="803"/>
      <x v="3"/>
      <x v="5"/>
    </i>
    <i r="1">
      <x v="2428"/>
      <x v="7610"/>
      <x v="5361"/>
      <x v="5"/>
      <x v="1"/>
      <x/>
      <x v="8"/>
      <x v="5"/>
      <x v="2"/>
      <x v="6626"/>
      <x v="936"/>
      <x v="3"/>
      <x/>
    </i>
    <i r="1">
      <x v="2429"/>
      <x v="7612"/>
      <x v="7612"/>
      <x v="11"/>
      <x/>
      <x v="1"/>
      <x v="3"/>
      <x v="5"/>
      <x v="6"/>
      <x v="6670"/>
      <x v="831"/>
      <x v="3"/>
      <x v="2"/>
    </i>
    <i r="1">
      <x v="2433"/>
      <x v="7617"/>
      <x v="7617"/>
      <x v="24"/>
      <x/>
      <x v="1"/>
      <x v="4"/>
      <x v="5"/>
      <x v="6"/>
      <x v="6794"/>
      <x v="1025"/>
      <x v="3"/>
      <x v="2"/>
    </i>
    <i r="1">
      <x v="2434"/>
      <x v="7618"/>
      <x v="7618"/>
      <x v="11"/>
      <x/>
      <x v="1"/>
      <x v="4"/>
      <x v="5"/>
      <x v="6"/>
      <x v="6795"/>
      <x v="1025"/>
      <x v="3"/>
      <x v="2"/>
    </i>
    <i r="1">
      <x v="2435"/>
      <x v="7619"/>
      <x v="7619"/>
      <x v="19"/>
      <x/>
      <x v="1"/>
      <x v="4"/>
      <x v="5"/>
      <x v="6"/>
      <x v="6835"/>
      <x v="5177"/>
      <x v="3"/>
      <x v="2"/>
    </i>
    <i r="1">
      <x v="2436"/>
      <x v="7620"/>
      <x v="7620"/>
      <x v="17"/>
      <x/>
      <x v="1"/>
      <x v="5"/>
      <x v="3"/>
      <x v="6"/>
      <x v="6841"/>
      <x v="1017"/>
      <x v="3"/>
      <x v="2"/>
    </i>
    <i r="1">
      <x v="2437"/>
      <x v="7621"/>
      <x v="7621"/>
      <x v="34"/>
      <x/>
      <x v="1"/>
      <x v="4"/>
      <x v="5"/>
      <x v="6"/>
      <x v="6842"/>
      <x v="3357"/>
      <x v="3"/>
      <x v="2"/>
    </i>
    <i r="1">
      <x v="2438"/>
      <x v="7622"/>
      <x v="7622"/>
      <x v="24"/>
      <x/>
      <x v="1"/>
      <x v="4"/>
      <x v="5"/>
      <x v="6"/>
      <x v="6855"/>
      <x v="437"/>
      <x v="3"/>
      <x v="2"/>
    </i>
    <i r="1">
      <x v="2439"/>
      <x v="7624"/>
      <x v="7623"/>
      <x v="15"/>
      <x v="1"/>
      <x v="1"/>
      <x v="4"/>
      <x v="5"/>
      <x v="3"/>
      <x v="6883"/>
      <x v="3031"/>
      <x v="3"/>
      <x v="2"/>
    </i>
    <i r="1">
      <x v="2440"/>
      <x v="7626"/>
      <x v="7624"/>
      <x v="13"/>
      <x v="1"/>
      <x v="1"/>
      <x v="4"/>
      <x v="5"/>
      <x v="3"/>
      <x v="6917"/>
      <x v="538"/>
      <x v="3"/>
      <x v="2"/>
    </i>
    <i r="1">
      <x v="2441"/>
      <x v="7627"/>
      <x v="7625"/>
      <x v="16"/>
      <x/>
      <x v="1"/>
      <x v="4"/>
      <x v="5"/>
      <x v="6"/>
      <x v="6927"/>
      <x v="5675"/>
      <x v="3"/>
      <x v="2"/>
    </i>
    <i r="1">
      <x v="2442"/>
      <x v="7630"/>
      <x v="7626"/>
      <x v="33"/>
      <x/>
      <x v="1"/>
      <x v="4"/>
      <x v="5"/>
      <x v="6"/>
      <x v="7000"/>
      <x v="4278"/>
      <x v="3"/>
      <x v="2"/>
    </i>
    <i r="1">
      <x v="2443"/>
      <x v="7631"/>
      <x v="7627"/>
      <x v="14"/>
      <x v="1"/>
      <x v="1"/>
      <x v="4"/>
      <x v="5"/>
      <x v="3"/>
      <x v="7006"/>
      <x v="2871"/>
      <x v="3"/>
      <x v="2"/>
    </i>
    <i r="1">
      <x v="2444"/>
      <x v="7633"/>
      <x v="7628"/>
      <x v="17"/>
      <x v="1"/>
      <x v="1"/>
      <x v="4"/>
      <x v="5"/>
      <x v="3"/>
      <x v="7137"/>
      <x v="1305"/>
      <x v="3"/>
      <x v="2"/>
    </i>
    <i r="1">
      <x v="2445"/>
      <x v="7635"/>
      <x v="7629"/>
      <x v="11"/>
      <x/>
      <x v="1"/>
      <x v="4"/>
      <x v="5"/>
      <x v="6"/>
      <x v="7152"/>
      <x v="216"/>
      <x v="3"/>
      <x v="2"/>
    </i>
    <i r="1">
      <x v="2446"/>
      <x v="7636"/>
      <x v="7630"/>
      <x v="21"/>
      <x/>
      <x v="1"/>
      <x v="5"/>
      <x v="3"/>
      <x v="6"/>
      <x v="7183"/>
      <x v="6001"/>
      <x v="3"/>
      <x v="2"/>
    </i>
    <i r="1">
      <x v="2447"/>
      <x v="7637"/>
      <x v="7631"/>
      <x v="52"/>
      <x/>
      <x v="1"/>
      <x v="5"/>
      <x v="3"/>
      <x v="6"/>
      <x v="7210"/>
      <x v="1264"/>
      <x v="3"/>
      <x v="2"/>
    </i>
    <i r="1">
      <x v="2448"/>
      <x v="7638"/>
      <x v="7632"/>
      <x v="28"/>
      <x v="1"/>
      <x v="1"/>
      <x v="4"/>
      <x v="5"/>
      <x v="3"/>
      <x v="7214"/>
      <x v="805"/>
      <x v="3"/>
      <x v="2"/>
    </i>
    <i r="1">
      <x v="2449"/>
      <x v="7639"/>
      <x v="7633"/>
      <x v="17"/>
      <x/>
      <x v="1"/>
      <x v="5"/>
      <x v="3"/>
      <x v="6"/>
      <x v="7215"/>
      <x v="4082"/>
      <x v="3"/>
      <x v="2"/>
    </i>
    <i r="1">
      <x v="2450"/>
      <x v="7640"/>
      <x v="7634"/>
      <x v="17"/>
      <x/>
      <x v="1"/>
      <x v="5"/>
      <x v="3"/>
      <x v="6"/>
      <x v="7217"/>
      <x v="1413"/>
      <x v="3"/>
      <x v="2"/>
    </i>
    <i r="1">
      <x v="2451"/>
      <x v="7641"/>
      <x v="7635"/>
      <x v="17"/>
      <x/>
      <x v="1"/>
      <x v="5"/>
      <x v="3"/>
      <x v="6"/>
      <x v="7227"/>
      <x v="5053"/>
      <x v="3"/>
      <x v="2"/>
    </i>
    <i r="1">
      <x v="2452"/>
      <x v="7643"/>
      <x v="7637"/>
      <x v="15"/>
      <x v="1"/>
      <x v="1"/>
      <x v="3"/>
      <x v="5"/>
      <x v="3"/>
      <x v="7263"/>
      <x v="1672"/>
      <x v="3"/>
      <x v="2"/>
    </i>
    <i r="1">
      <x v="2453"/>
      <x v="7644"/>
      <x v="7638"/>
      <x v="11"/>
      <x/>
      <x v="1"/>
      <x v="4"/>
      <x v="5"/>
      <x v="6"/>
      <x v="7275"/>
      <x v="3542"/>
      <x v="3"/>
      <x v="2"/>
    </i>
    <i r="1">
      <x v="2454"/>
      <x v="7645"/>
      <x v="7639"/>
      <x v="20"/>
      <x v="1"/>
      <x v="1"/>
      <x v="4"/>
      <x v="5"/>
      <x v="3"/>
      <x v="7289"/>
      <x v="1752"/>
      <x v="3"/>
      <x v="2"/>
    </i>
    <i r="1">
      <x v="2455"/>
      <x v="7647"/>
      <x v="7640"/>
      <x v="13"/>
      <x/>
      <x v="1"/>
      <x v="5"/>
      <x v="3"/>
      <x v="6"/>
      <x v="7339"/>
      <x v="1013"/>
      <x v="3"/>
      <x v="2"/>
    </i>
    <i r="1">
      <x v="2456"/>
      <x v="7648"/>
      <x v="7641"/>
      <x v="50"/>
      <x v="1"/>
      <x v="1"/>
      <x v="5"/>
      <x v="3"/>
      <x v="3"/>
      <x v="7347"/>
      <x v="403"/>
      <x v="3"/>
      <x v="1"/>
    </i>
    <i r="1">
      <x v="2457"/>
      <x v="7649"/>
      <x v="7642"/>
      <x v="50"/>
      <x v="1"/>
      <x v="1"/>
      <x v="5"/>
      <x v="3"/>
      <x v="3"/>
      <x v="7349"/>
      <x v="3946"/>
      <x v="3"/>
      <x v="1"/>
    </i>
    <i r="1">
      <x v="2458"/>
      <x v="7650"/>
      <x v="7643"/>
      <x v="31"/>
      <x v="1"/>
      <x v="1"/>
      <x v="5"/>
      <x v="3"/>
      <x v="3"/>
      <x v="7352"/>
      <x v="990"/>
      <x v="3"/>
      <x v="2"/>
    </i>
    <i r="1">
      <x v="2459"/>
      <x v="7651"/>
      <x v="7644"/>
      <x v="38"/>
      <x v="1"/>
      <x v="1"/>
      <x v="4"/>
      <x v="5"/>
      <x v="3"/>
      <x v="7354"/>
      <x v="1566"/>
      <x v="3"/>
      <x v="1"/>
    </i>
    <i r="1">
      <x v="2460"/>
      <x v="7652"/>
      <x v="7645"/>
      <x v="38"/>
      <x/>
      <x v="1"/>
      <x v="5"/>
      <x v="3"/>
      <x v="6"/>
      <x v="7369"/>
      <x v="7981"/>
      <x v="3"/>
      <x v="1"/>
    </i>
    <i r="1">
      <x v="2461"/>
      <x v="7653"/>
      <x v="7646"/>
      <x v="49"/>
      <x/>
      <x v="1"/>
      <x v="4"/>
      <x v="5"/>
      <x v="6"/>
      <x v="7388"/>
      <x v="7982"/>
      <x v="3"/>
      <x v="1"/>
    </i>
    <i r="1">
      <x v="2462"/>
      <x v="7654"/>
      <x v="7647"/>
      <x v="21"/>
      <x/>
      <x v="1"/>
      <x v="4"/>
      <x v="5"/>
      <x v="6"/>
      <x v="7391"/>
      <x v="3076"/>
      <x v="3"/>
      <x v="2"/>
    </i>
    <i r="1">
      <x v="2463"/>
      <x v="7655"/>
      <x v="7648"/>
      <x v="49"/>
      <x v="1"/>
      <x v="1"/>
      <x v="4"/>
      <x v="5"/>
      <x v="3"/>
      <x v="7399"/>
      <x v="1118"/>
      <x v="3"/>
      <x v="1"/>
    </i>
    <i r="1">
      <x v="2464"/>
      <x v="7656"/>
      <x v="7649"/>
      <x v="37"/>
      <x v="1"/>
      <x v="1"/>
      <x v="4"/>
      <x v="5"/>
      <x v="3"/>
      <x v="7409"/>
      <x v="1703"/>
      <x v="3"/>
      <x v="1"/>
    </i>
    <i r="1">
      <x v="2465"/>
      <x v="7657"/>
      <x v="7650"/>
      <x v="44"/>
      <x/>
      <x v="1"/>
      <x v="4"/>
      <x v="5"/>
      <x v="6"/>
      <x v="7428"/>
      <x v="7111"/>
      <x v="3"/>
      <x v="1"/>
    </i>
    <i r="1">
      <x v="2466"/>
      <x v="7658"/>
      <x v="7651"/>
      <x v="43"/>
      <x/>
      <x v="1"/>
      <x v="4"/>
      <x v="5"/>
      <x v="6"/>
      <x v="7468"/>
      <x v="7983"/>
      <x v="3"/>
      <x v="1"/>
    </i>
    <i r="1">
      <x v="2467"/>
      <x v="7659"/>
      <x v="7652"/>
      <x v="40"/>
      <x/>
      <x v="1"/>
      <x v="4"/>
      <x v="5"/>
      <x v="6"/>
      <x v="7482"/>
      <x v="6551"/>
      <x v="3"/>
      <x v="1"/>
    </i>
    <i r="1">
      <x v="2468"/>
      <x v="7660"/>
      <x v="7653"/>
      <x v="14"/>
      <x v="1"/>
      <x v="1"/>
      <x v="4"/>
      <x v="5"/>
      <x v="3"/>
      <x v="7484"/>
      <x v="1948"/>
      <x v="3"/>
      <x v="2"/>
    </i>
    <i r="1">
      <x v="2469"/>
      <x v="7661"/>
      <x v="7654"/>
      <x v="14"/>
      <x v="1"/>
      <x v="1"/>
      <x v="4"/>
      <x v="5"/>
      <x v="3"/>
      <x v="7499"/>
      <x v="1370"/>
      <x v="3"/>
      <x v="2"/>
    </i>
    <i r="1">
      <x v="2470"/>
      <x v="7662"/>
      <x v="7655"/>
      <x v="85"/>
      <x/>
      <x v="1"/>
      <x v="4"/>
      <x v="5"/>
      <x v="6"/>
      <x v="7501"/>
      <x v="7699"/>
      <x v="3"/>
      <x v="5"/>
    </i>
    <i r="1">
      <x v="2471"/>
      <x v="7663"/>
      <x v="7656"/>
      <x v="14"/>
      <x v="1"/>
      <x v="1"/>
      <x v="4"/>
      <x v="5"/>
      <x v="3"/>
      <x v="7505"/>
      <x v="2016"/>
      <x v="3"/>
      <x v="2"/>
    </i>
    <i r="1">
      <x v="2472"/>
      <x v="7664"/>
      <x v="7657"/>
      <x v="28"/>
      <x/>
      <x v="1"/>
      <x v="5"/>
      <x v="3"/>
      <x v="6"/>
      <x v="7507"/>
      <x v="6552"/>
      <x v="3"/>
      <x v="2"/>
    </i>
    <i r="1">
      <x v="2473"/>
      <x v="7665"/>
      <x v="7658"/>
      <x v="83"/>
      <x v="1"/>
      <x v="1"/>
      <x v="5"/>
      <x v="3"/>
      <x v="3"/>
      <x v="7514"/>
      <x v="443"/>
      <x v="3"/>
      <x v="5"/>
    </i>
    <i r="1">
      <x v="2474"/>
      <x v="7666"/>
      <x v="7659"/>
      <x v="77"/>
      <x/>
      <x v="1"/>
      <x v="4"/>
      <x v="5"/>
      <x v="6"/>
      <x v="7516"/>
      <x v="4169"/>
      <x v="3"/>
      <x v="5"/>
    </i>
    <i r="1">
      <x v="2475"/>
      <x v="7667"/>
      <x v="7660"/>
      <x v="14"/>
      <x v="1"/>
      <x v="1"/>
      <x v="4"/>
      <x v="5"/>
      <x v="3"/>
      <x v="7517"/>
      <x v="6583"/>
      <x v="3"/>
      <x v="2"/>
    </i>
    <i r="1">
      <x v="2476"/>
      <x v="7668"/>
      <x v="7661"/>
      <x v="77"/>
      <x/>
      <x v="1"/>
      <x v="4"/>
      <x v="5"/>
      <x v="6"/>
      <x v="7518"/>
      <x v="3772"/>
      <x v="3"/>
      <x v="5"/>
    </i>
    <i r="1">
      <x v="2477"/>
      <x v="7669"/>
      <x v="7662"/>
      <x v="35"/>
      <x/>
      <x/>
      <x v="8"/>
      <x v="4"/>
      <x v="4"/>
      <x v="7523"/>
      <x v="1221"/>
      <x v="3"/>
      <x v="1"/>
    </i>
    <i r="1">
      <x v="2478"/>
      <x v="7670"/>
      <x v="7663"/>
      <x v="78"/>
      <x v="1"/>
      <x v="1"/>
      <x v="4"/>
      <x v="5"/>
      <x v="3"/>
      <x v="4638"/>
      <x v="3391"/>
      <x v="3"/>
      <x v="5"/>
    </i>
    <i r="1">
      <x v="2479"/>
      <x v="7671"/>
      <x v="7664"/>
      <x v="21"/>
      <x v="1"/>
      <x v="1"/>
      <x v="5"/>
      <x v="3"/>
      <x v="3"/>
      <x v="7537"/>
      <x v="1419"/>
      <x v="3"/>
      <x v="2"/>
    </i>
    <i r="1">
      <x v="2480"/>
      <x v="7672"/>
      <x v="7665"/>
      <x v="43"/>
      <x v="1"/>
      <x v="1"/>
      <x v="5"/>
      <x v="3"/>
      <x v="3"/>
      <x v="7546"/>
      <x v="4256"/>
      <x v="3"/>
      <x v="1"/>
    </i>
    <i r="1">
      <x v="2481"/>
      <x v="7673"/>
      <x v="7666"/>
      <x v="84"/>
      <x v="1"/>
      <x/>
      <x v="8"/>
      <x v="4"/>
      <x v="2"/>
      <x v="7547"/>
      <x v="147"/>
      <x v="3"/>
      <x v="5"/>
    </i>
    <i r="1">
      <x v="2482"/>
      <x v="7674"/>
      <x v="7667"/>
      <x v="83"/>
      <x v="1"/>
      <x v="1"/>
      <x v="4"/>
      <x v="5"/>
      <x v="3"/>
      <x v="7558"/>
      <x v="7845"/>
      <x v="3"/>
      <x v="5"/>
    </i>
    <i r="1">
      <x v="2483"/>
      <x v="7675"/>
      <x v="7668"/>
      <x v="24"/>
      <x/>
      <x v="1"/>
      <x v="4"/>
      <x v="5"/>
      <x v="6"/>
      <x v="7570"/>
      <x v="7984"/>
      <x v="3"/>
      <x v="2"/>
    </i>
    <i r="1">
      <x v="2484"/>
      <x v="7676"/>
      <x v="7669"/>
      <x v="87"/>
      <x v="1"/>
      <x v="1"/>
      <x v="4"/>
      <x v="5"/>
      <x v="3"/>
      <x v="7571"/>
      <x v="6801"/>
      <x v="3"/>
      <x v="5"/>
    </i>
    <i r="1">
      <x v="2485"/>
      <x v="7677"/>
      <x v="7670"/>
      <x v="84"/>
      <x/>
      <x v="1"/>
      <x v="4"/>
      <x v="5"/>
      <x v="6"/>
      <x v="7582"/>
      <x v="4966"/>
      <x v="3"/>
      <x v="5"/>
    </i>
    <i r="1">
      <x v="2486"/>
      <x v="7678"/>
      <x v="7671"/>
      <x v="85"/>
      <x v="1"/>
      <x v="1"/>
      <x v="4"/>
      <x v="5"/>
      <x v="3"/>
      <x v="7590"/>
      <x v="3202"/>
      <x v="3"/>
      <x v="5"/>
    </i>
    <i r="1">
      <x v="2487"/>
      <x v="7679"/>
      <x v="7672"/>
      <x v="49"/>
      <x v="1"/>
      <x v="1"/>
      <x v="4"/>
      <x v="5"/>
      <x v="3"/>
      <x v="7592"/>
      <x v="2536"/>
      <x v="3"/>
      <x v="1"/>
    </i>
    <i r="1">
      <x v="2488"/>
      <x v="7680"/>
      <x v="7673"/>
      <x v="44"/>
      <x v="1"/>
      <x v="1"/>
      <x v="4"/>
      <x v="5"/>
      <x v="3"/>
      <x v="7596"/>
      <x v="3683"/>
      <x v="3"/>
      <x v="1"/>
    </i>
    <i r="1">
      <x v="2489"/>
      <x v="7681"/>
      <x v="7674"/>
      <x v="49"/>
      <x v="1"/>
      <x v="1"/>
      <x v="4"/>
      <x v="5"/>
      <x v="3"/>
      <x v="7610"/>
      <x v="1623"/>
      <x v="3"/>
      <x v="1"/>
    </i>
    <i r="1">
      <x v="2490"/>
      <x v="7682"/>
      <x v="7675"/>
      <x v="80"/>
      <x/>
      <x/>
      <x v="6"/>
      <x v="2"/>
      <x v="8"/>
      <x v="7616"/>
      <x v="7985"/>
      <x v="3"/>
      <x v="5"/>
    </i>
    <i r="1">
      <x v="2491"/>
      <x v="7683"/>
      <x v="7676"/>
      <x v="81"/>
      <x v="1"/>
      <x v="1"/>
      <x v="3"/>
      <x v="5"/>
      <x v="3"/>
      <x v="7632"/>
      <x v="3844"/>
      <x v="3"/>
      <x v="5"/>
    </i>
    <i r="1">
      <x v="2492"/>
      <x v="7684"/>
      <x v="7677"/>
      <x v="49"/>
      <x v="1"/>
      <x v="1"/>
      <x v="4"/>
      <x v="5"/>
      <x v="3"/>
      <x v="7638"/>
      <x v="484"/>
      <x v="3"/>
      <x v="1"/>
    </i>
    <i r="1">
      <x v="2493"/>
      <x v="7685"/>
      <x v="7678"/>
      <x v="44"/>
      <x/>
      <x v="1"/>
      <x v="4"/>
      <x v="5"/>
      <x v="6"/>
      <x v="7639"/>
      <x v="7745"/>
      <x v="3"/>
      <x v="1"/>
    </i>
    <i r="1">
      <x v="2494"/>
      <x v="7686"/>
      <x v="7679"/>
      <x v="79"/>
      <x/>
      <x v="1"/>
      <x v="4"/>
      <x v="5"/>
      <x v="6"/>
      <x v="7660"/>
      <x v="7986"/>
      <x v="3"/>
      <x v="5"/>
    </i>
    <i r="1">
      <x v="2495"/>
      <x v="7687"/>
      <x v="5036"/>
      <x v="87"/>
      <x v="1"/>
      <x/>
      <x v="8"/>
      <x v="4"/>
      <x v="2"/>
      <x v="7665"/>
      <x v="147"/>
      <x v="3"/>
      <x v="5"/>
    </i>
    <i r="1">
      <x v="2496"/>
      <x v="7688"/>
      <x v="7680"/>
      <x v="31"/>
      <x v="1"/>
      <x v="1"/>
      <x v="4"/>
      <x v="5"/>
      <x v="3"/>
      <x v="7672"/>
      <x v="3169"/>
      <x v="3"/>
      <x v="2"/>
    </i>
    <i r="1">
      <x v="2497"/>
      <x v="7689"/>
      <x v="3908"/>
      <x v="49"/>
      <x v="1"/>
      <x v="1"/>
      <x v="3"/>
      <x v="5"/>
      <x v="3"/>
      <x v="7678"/>
      <x v="4295"/>
      <x v="3"/>
      <x v="1"/>
    </i>
    <i r="1">
      <x v="2498"/>
      <x v="7690"/>
      <x v="7681"/>
      <x v="21"/>
      <x v="1"/>
      <x v="1"/>
      <x v="4"/>
      <x v="5"/>
      <x v="3"/>
      <x v="7692"/>
      <x v="7459"/>
      <x v="3"/>
      <x v="2"/>
    </i>
    <i r="1">
      <x v="2499"/>
      <x v="7691"/>
      <x v="5456"/>
      <x v="37"/>
      <x v="1"/>
      <x v="1"/>
      <x v="1"/>
      <x/>
      <x v="1"/>
      <x v="7693"/>
      <x v="4150"/>
      <x v="3"/>
      <x v="1"/>
    </i>
    <i r="1">
      <x v="2500"/>
      <x v="7692"/>
      <x v="7682"/>
      <x v="55"/>
      <x v="1"/>
      <x/>
      <x v="1"/>
      <x/>
      <x v="1"/>
      <x v="7694"/>
      <x v="4150"/>
      <x v="3"/>
      <x v="4"/>
    </i>
    <i r="1">
      <x v="2501"/>
      <x v="7693"/>
      <x v="7683"/>
      <x v="25"/>
      <x/>
      <x v="1"/>
      <x v="8"/>
      <x v="5"/>
      <x v="4"/>
      <x v="7695"/>
      <x v="3949"/>
      <x v="3"/>
      <x v="2"/>
    </i>
    <i r="1">
      <x v="2502"/>
      <x v="7694"/>
      <x v="7684"/>
      <x v="5"/>
      <x v="1"/>
      <x/>
      <x v="1"/>
      <x/>
      <x v="1"/>
      <x v="7696"/>
      <x v="4126"/>
      <x v="3"/>
      <x/>
    </i>
    <i r="1">
      <x v="2503"/>
      <x v="7695"/>
      <x v="7685"/>
      <x v="38"/>
      <x/>
      <x v="1"/>
      <x v="10"/>
      <x v="4"/>
      <x v="7"/>
      <x v="7697"/>
      <x v="7364"/>
      <x v="3"/>
      <x v="1"/>
    </i>
    <i r="1">
      <x v="2504"/>
      <x v="7696"/>
      <x v="7686"/>
      <x v="3"/>
      <x v="1"/>
      <x/>
      <x v="1"/>
      <x/>
      <x v="1"/>
      <x v="7698"/>
      <x v="709"/>
      <x v="3"/>
      <x/>
    </i>
    <i r="1">
      <x v="2505"/>
      <x v="7697"/>
      <x v="7687"/>
      <x v="6"/>
      <x v="1"/>
      <x/>
      <x v="1"/>
      <x/>
      <x v="1"/>
      <x v="7699"/>
      <x v="709"/>
      <x v="3"/>
      <x/>
    </i>
    <i r="1">
      <x v="2506"/>
      <x v="7698"/>
      <x v="3407"/>
      <x/>
      <x v="1"/>
      <x/>
      <x v="1"/>
      <x/>
      <x v="1"/>
      <x v="7700"/>
      <x v="94"/>
      <x v="3"/>
      <x/>
    </i>
    <i r="1">
      <x v="2507"/>
      <x v="7699"/>
      <x v="7688"/>
      <x v="5"/>
      <x v="1"/>
      <x/>
      <x v="8"/>
      <x v="5"/>
      <x v="2"/>
      <x v="7701"/>
      <x v="2652"/>
      <x v="3"/>
      <x/>
    </i>
    <i r="1">
      <x v="2508"/>
      <x v="7700"/>
      <x v="7689"/>
      <x v="35"/>
      <x v="1"/>
      <x/>
      <x v="8"/>
      <x v="5"/>
      <x v="2"/>
      <x v="7702"/>
      <x v="2652"/>
      <x v="3"/>
      <x v="1"/>
    </i>
    <i r="1">
      <x v="2509"/>
      <x v="7701"/>
      <x v="7690"/>
      <x v="21"/>
      <x v="1"/>
      <x v="1"/>
      <x v="4"/>
      <x v="5"/>
      <x v="3"/>
      <x v="7703"/>
      <x v="590"/>
      <x v="3"/>
      <x v="2"/>
    </i>
    <i r="1">
      <x v="2510"/>
      <x v="7702"/>
      <x v="7691"/>
      <x v="29"/>
      <x v="1"/>
      <x v="1"/>
      <x v="4"/>
      <x v="5"/>
      <x v="3"/>
      <x v="7704"/>
      <x v="2523"/>
      <x v="3"/>
      <x v="2"/>
    </i>
    <i r="1">
      <x v="2511"/>
      <x v="7703"/>
      <x v="7692"/>
      <x v="5"/>
      <x v="1"/>
      <x/>
      <x v="8"/>
      <x v="5"/>
      <x v="2"/>
      <x v="7705"/>
      <x v="842"/>
      <x v="3"/>
      <x/>
    </i>
    <i r="1">
      <x v="2512"/>
      <x v="7704"/>
      <x v="7693"/>
      <x/>
      <x v="1"/>
      <x/>
      <x v="1"/>
      <x/>
      <x v="1"/>
      <x v="7706"/>
      <x v="683"/>
      <x v="3"/>
      <x/>
    </i>
    <i r="1">
      <x v="2513"/>
      <x v="7705"/>
      <x v="7694"/>
      <x v="5"/>
      <x v="1"/>
      <x/>
      <x v="8"/>
      <x v="5"/>
      <x v="2"/>
      <x v="7707"/>
      <x v="3713"/>
      <x v="3"/>
      <x/>
    </i>
    <i r="1">
      <x v="2514"/>
      <x v="7706"/>
      <x v="7695"/>
      <x v="87"/>
      <x v="1"/>
      <x v="1"/>
      <x v="8"/>
      <x v="5"/>
      <x v="2"/>
      <x v="7708"/>
      <x v="1894"/>
      <x v="3"/>
      <x v="5"/>
    </i>
    <i r="1">
      <x v="2515"/>
      <x v="7707"/>
      <x v="7696"/>
      <x v="5"/>
      <x v="1"/>
      <x/>
      <x v="1"/>
      <x/>
      <x v="1"/>
      <x v="7709"/>
      <x v="1050"/>
      <x v="3"/>
      <x/>
    </i>
    <i r="1">
      <x v="2516"/>
      <x v="7708"/>
      <x v="7697"/>
      <x v="29"/>
      <x v="1"/>
      <x v="1"/>
      <x v="4"/>
      <x v="5"/>
      <x v="3"/>
      <x v="7710"/>
      <x v="1216"/>
      <x v="3"/>
      <x v="2"/>
    </i>
    <i r="1">
      <x v="2517"/>
      <x v="7709"/>
      <x v="7698"/>
      <x v="83"/>
      <x v="1"/>
      <x v="1"/>
      <x v="1"/>
      <x/>
      <x v="1"/>
      <x v="7711"/>
      <x v="95"/>
      <x v="3"/>
      <x v="5"/>
    </i>
    <i r="1">
      <x v="2518"/>
      <x v="7710"/>
      <x v="7699"/>
      <x v="3"/>
      <x v="1"/>
      <x/>
      <x v="1"/>
      <x/>
      <x v="1"/>
      <x v="7712"/>
      <x v="1764"/>
      <x v="3"/>
      <x/>
    </i>
    <i r="1">
      <x v="2519"/>
      <x v="7711"/>
      <x v="7700"/>
      <x v="5"/>
      <x v="1"/>
      <x/>
      <x v="1"/>
      <x/>
      <x v="1"/>
      <x v="7713"/>
      <x v="1861"/>
      <x v="3"/>
      <x/>
    </i>
    <i r="1">
      <x v="2520"/>
      <x v="7712"/>
      <x v="7701"/>
      <x v="61"/>
      <x/>
      <x/>
      <x v="1"/>
      <x/>
      <x v="1"/>
      <x v="7714"/>
      <x v="1296"/>
      <x v="3"/>
      <x v="4"/>
    </i>
    <i r="1">
      <x v="2521"/>
      <x v="7713"/>
      <x v="7702"/>
      <x v="60"/>
      <x/>
      <x/>
      <x v="1"/>
      <x/>
      <x v="1"/>
      <x v="7715"/>
      <x v="2081"/>
      <x v="3"/>
      <x v="4"/>
    </i>
    <i r="1">
      <x v="2522"/>
      <x v="7714"/>
      <x v="7703"/>
      <x v="42"/>
      <x/>
      <x v="1"/>
      <x v="1"/>
      <x/>
      <x v="1"/>
      <x v="7716"/>
      <x v="100"/>
      <x v="3"/>
      <x v="1"/>
    </i>
    <i r="1">
      <x v="2524"/>
      <x v="7716"/>
      <x v="7705"/>
      <x v="43"/>
      <x/>
      <x/>
      <x v="8"/>
      <x v="5"/>
      <x v="4"/>
      <x v="7718"/>
      <x v="7987"/>
      <x v="3"/>
      <x v="1"/>
    </i>
    <i r="1">
      <x v="2525"/>
      <x v="7717"/>
      <x v="7706"/>
      <x v="95"/>
      <x/>
      <x v="1"/>
      <x v="6"/>
      <x v="2"/>
      <x v="8"/>
      <x v="7719"/>
      <x v="7988"/>
      <x v="3"/>
      <x v="5"/>
    </i>
    <i r="1">
      <x v="2526"/>
      <x v="7718"/>
      <x v="7707"/>
      <x v="87"/>
      <x v="1"/>
      <x v="1"/>
      <x v="6"/>
      <x v="2"/>
      <x v="5"/>
      <x v="7720"/>
      <x v="6296"/>
      <x v="3"/>
      <x v="5"/>
    </i>
    <i r="1">
      <x v="2527"/>
      <x v="7719"/>
      <x v="7708"/>
      <x v="31"/>
      <x v="1"/>
      <x v="1"/>
      <x v="8"/>
      <x v="5"/>
      <x v="2"/>
      <x v="7721"/>
      <x v="4058"/>
      <x v="3"/>
      <x v="2"/>
    </i>
    <i r="1">
      <x v="2528"/>
      <x v="7720"/>
      <x v="7709"/>
      <x v="5"/>
      <x v="1"/>
      <x/>
      <x v="6"/>
      <x v="2"/>
      <x v="5"/>
      <x v="7722"/>
      <x v="7363"/>
      <x v="3"/>
      <x/>
    </i>
    <i r="1">
      <x v="2529"/>
      <x v="7721"/>
      <x v="7710"/>
      <x v="54"/>
      <x/>
      <x/>
      <x v="8"/>
      <x v="5"/>
      <x v="4"/>
      <x v="7723"/>
      <x v="3173"/>
      <x v="3"/>
      <x v="4"/>
    </i>
    <i r="1">
      <x v="2530"/>
      <x v="7722"/>
      <x v="7711"/>
      <x v="5"/>
      <x/>
      <x/>
      <x v="8"/>
      <x v="5"/>
      <x v="4"/>
      <x v="7724"/>
      <x v="3920"/>
      <x v="3"/>
      <x/>
    </i>
    <i r="1">
      <x v="2531"/>
      <x v="7723"/>
      <x v="7712"/>
      <x v="57"/>
      <x v="1"/>
      <x/>
      <x v="1"/>
      <x/>
      <x v="1"/>
      <x v="7725"/>
      <x v="287"/>
      <x v="3"/>
      <x v="4"/>
    </i>
    <i r="1">
      <x v="2532"/>
      <x v="7724"/>
      <x v="7713"/>
      <x v="77"/>
      <x v="1"/>
      <x v="1"/>
      <x v="3"/>
      <x v="5"/>
      <x v="3"/>
      <x v="7726"/>
      <x v="211"/>
      <x v="3"/>
      <x v="5"/>
    </i>
    <i r="1">
      <x v="2533"/>
      <x v="7725"/>
      <x v="7714"/>
      <x v="14"/>
      <x v="1"/>
      <x v="1"/>
      <x v="6"/>
      <x v="2"/>
      <x v="5"/>
      <x v="7727"/>
      <x v="7270"/>
      <x v="3"/>
      <x v="2"/>
    </i>
    <i r="1">
      <x v="2534"/>
      <x v="7726"/>
      <x v="7715"/>
      <x v="44"/>
      <x v="1"/>
      <x v="1"/>
      <x v="4"/>
      <x v="5"/>
      <x v="3"/>
      <x v="7728"/>
      <x v="3717"/>
      <x v="3"/>
      <x v="1"/>
    </i>
    <i r="1">
      <x v="2535"/>
      <x v="7727"/>
      <x v="7716"/>
      <x v="13"/>
      <x/>
      <x v="1"/>
      <x v="6"/>
      <x v="2"/>
      <x v="8"/>
      <x v="7729"/>
      <x v="7989"/>
      <x v="3"/>
      <x v="2"/>
    </i>
    <i r="1">
      <x v="2536"/>
      <x v="7728"/>
      <x v="7717"/>
      <x v="43"/>
      <x/>
      <x/>
      <x v="8"/>
      <x v="5"/>
      <x v="4"/>
      <x v="7730"/>
      <x v="1413"/>
      <x v="3"/>
      <x v="1"/>
    </i>
    <i r="1">
      <x v="2537"/>
      <x v="7729"/>
      <x v="7718"/>
      <x v="2"/>
      <x/>
      <x/>
      <x v="1"/>
      <x/>
      <x v="1"/>
      <x v="7731"/>
      <x v="1058"/>
      <x v="3"/>
      <x v="4"/>
    </i>
    <i r="1">
      <x v="2538"/>
      <x v="7730"/>
      <x v="7719"/>
      <x v="64"/>
      <x/>
      <x/>
      <x v="8"/>
      <x v="5"/>
      <x v="4"/>
      <x v="7732"/>
      <x v="1989"/>
      <x v="3"/>
      <x v="4"/>
    </i>
    <i r="1">
      <x v="2539"/>
      <x v="7731"/>
      <x v="7720"/>
      <x v="2"/>
      <x/>
      <x/>
      <x v="1"/>
      <x/>
      <x v="1"/>
      <x v="7733"/>
      <x v="1064"/>
      <x v="3"/>
      <x v="4"/>
    </i>
    <i r="1">
      <x v="2540"/>
      <x v="7732"/>
      <x v="7721"/>
      <x v="5"/>
      <x v="1"/>
      <x/>
      <x v="1"/>
      <x/>
      <x v="1"/>
      <x v="7734"/>
      <x v="1064"/>
      <x v="3"/>
      <x/>
    </i>
    <i r="1">
      <x v="2541"/>
      <x v="7733"/>
      <x v="7722"/>
      <x v="38"/>
      <x/>
      <x v="1"/>
      <x v="4"/>
      <x v="5"/>
      <x v="6"/>
      <x v="7735"/>
      <x v="3153"/>
      <x v="3"/>
      <x v="1"/>
    </i>
    <i r="1">
      <x v="2542"/>
      <x v="7734"/>
      <x v="7723"/>
      <x v="41"/>
      <x v="1"/>
      <x/>
      <x v="8"/>
      <x v="5"/>
      <x v="2"/>
      <x v="7736"/>
      <x v="931"/>
      <x v="3"/>
      <x v="1"/>
    </i>
    <i r="1">
      <x v="2543"/>
      <x v="7735"/>
      <x v="7724"/>
      <x v="1"/>
      <x v="1"/>
      <x/>
      <x v="1"/>
      <x/>
      <x v="1"/>
      <x v="7737"/>
      <x v="290"/>
      <x v="3"/>
      <x/>
    </i>
    <i r="1">
      <x v="2544"/>
      <x v="7736"/>
      <x v="7725"/>
      <x v="47"/>
      <x/>
      <x v="1"/>
      <x v="4"/>
      <x v="5"/>
      <x v="6"/>
      <x v="7738"/>
      <x v="5788"/>
      <x v="3"/>
      <x v="1"/>
    </i>
    <i r="1">
      <x v="2545"/>
      <x v="7737"/>
      <x v="7726"/>
      <x v="87"/>
      <x v="1"/>
      <x/>
      <x v="8"/>
      <x v="5"/>
      <x v="2"/>
      <x v="7739"/>
      <x v="1406"/>
      <x v="3"/>
      <x v="5"/>
    </i>
    <i r="1">
      <x v="2546"/>
      <x v="7738"/>
      <x v="7727"/>
      <x v="6"/>
      <x v="1"/>
      <x/>
      <x v="1"/>
      <x/>
      <x v="1"/>
      <x v="7740"/>
      <x v="1199"/>
      <x v="3"/>
      <x/>
    </i>
    <i r="1">
      <x v="2547"/>
      <x v="7739"/>
      <x v="7728"/>
      <x v="5"/>
      <x v="1"/>
      <x/>
      <x v="8"/>
      <x v="5"/>
      <x v="2"/>
      <x v="7741"/>
      <x v="1306"/>
      <x v="3"/>
      <x/>
    </i>
    <i r="1">
      <x v="2548"/>
      <x v="7740"/>
      <x v="7729"/>
      <x v="2"/>
      <x v="1"/>
      <x/>
      <x v="8"/>
      <x v="5"/>
      <x v="2"/>
      <x v="7742"/>
      <x v="2188"/>
      <x v="3"/>
      <x v="4"/>
    </i>
    <i r="1">
      <x v="2549"/>
      <x v="7741"/>
      <x v="7730"/>
      <x v="1"/>
      <x/>
      <x/>
      <x v="1"/>
      <x/>
      <x v="1"/>
      <x v="7743"/>
      <x v="549"/>
      <x v="3"/>
      <x/>
    </i>
    <i r="1">
      <x v="2550"/>
      <x v="7742"/>
      <x v="7731"/>
      <x v="3"/>
      <x v="1"/>
      <x/>
      <x v="8"/>
      <x v="5"/>
      <x v="2"/>
      <x v="7744"/>
      <x v="900"/>
      <x v="3"/>
      <x/>
    </i>
    <i r="1">
      <x v="2551"/>
      <x v="7743"/>
      <x v="7732"/>
      <x v="23"/>
      <x v="1"/>
      <x/>
      <x v="8"/>
      <x v="5"/>
      <x v="2"/>
      <x v="7745"/>
      <x v="142"/>
      <x v="3"/>
      <x v="2"/>
    </i>
    <i r="1">
      <x v="2552"/>
      <x v="7744"/>
      <x v="7733"/>
      <x v="76"/>
      <x/>
      <x/>
      <x v="6"/>
      <x v="2"/>
      <x v="8"/>
      <x v="7746"/>
      <x v="7239"/>
      <x v="3"/>
      <x v="5"/>
    </i>
    <i r="1">
      <x v="2554"/>
      <x v="7747"/>
      <x v="7736"/>
      <x v="5"/>
      <x v="1"/>
      <x/>
      <x v="8"/>
      <x v="5"/>
      <x v="2"/>
      <x v="7749"/>
      <x v="965"/>
      <x v="3"/>
      <x/>
    </i>
    <i r="1">
      <x v="2555"/>
      <x v="7748"/>
      <x v="7737"/>
      <x v="5"/>
      <x v="1"/>
      <x/>
      <x v="8"/>
      <x v="5"/>
      <x v="2"/>
      <x v="7750"/>
      <x v="3956"/>
      <x v="3"/>
      <x/>
    </i>
    <i r="1">
      <x v="2556"/>
      <x v="7749"/>
      <x v="146"/>
      <x v="55"/>
      <x/>
      <x/>
      <x v="1"/>
      <x/>
      <x v="1"/>
      <x v="7751"/>
      <x v="913"/>
      <x v="3"/>
      <x v="4"/>
    </i>
    <i r="1">
      <x v="2557"/>
      <x v="7750"/>
      <x v="7738"/>
      <x v="22"/>
      <x v="1"/>
      <x/>
      <x v="6"/>
      <x v="2"/>
      <x v="5"/>
      <x v="7752"/>
      <x v="6972"/>
      <x v="3"/>
      <x v="2"/>
    </i>
    <i r="1">
      <x v="2558"/>
      <x v="7751"/>
      <x v="7739"/>
      <x v="50"/>
      <x v="1"/>
      <x/>
      <x v="8"/>
      <x v="5"/>
      <x v="2"/>
      <x v="7753"/>
      <x v="809"/>
      <x v="3"/>
      <x v="1"/>
    </i>
    <i r="1">
      <x v="2559"/>
      <x v="7752"/>
      <x v="7740"/>
      <x v="49"/>
      <x v="1"/>
      <x/>
      <x v="1"/>
      <x/>
      <x v="1"/>
      <x v="7754"/>
      <x v="113"/>
      <x v="3"/>
      <x v="1"/>
    </i>
    <i r="1">
      <x v="2560"/>
      <x v="7753"/>
      <x v="7741"/>
      <x v="87"/>
      <x v="1"/>
      <x/>
      <x v="8"/>
      <x v="5"/>
      <x v="2"/>
      <x v="7755"/>
      <x v="1206"/>
      <x v="3"/>
      <x v="5"/>
    </i>
    <i r="1">
      <x v="2561"/>
      <x v="7754"/>
      <x v="7742"/>
      <x v="5"/>
      <x v="1"/>
      <x/>
      <x v="8"/>
      <x v="5"/>
      <x v="2"/>
      <x v="7756"/>
      <x v="4020"/>
      <x v="3"/>
      <x/>
    </i>
    <i r="1">
      <x v="2562"/>
      <x v="7755"/>
      <x v="4468"/>
      <x v="66"/>
      <x v="1"/>
      <x/>
      <x v="1"/>
      <x/>
      <x v="1"/>
      <x v="7757"/>
      <x v="1507"/>
      <x v="3"/>
      <x v="4"/>
    </i>
    <i r="1">
      <x v="2563"/>
      <x v="7756"/>
      <x v="7743"/>
      <x v="3"/>
      <x v="1"/>
      <x/>
      <x v="1"/>
      <x/>
      <x v="1"/>
      <x v="7758"/>
      <x v="2552"/>
      <x v="3"/>
      <x/>
    </i>
    <i r="1">
      <x v="2564"/>
      <x v="7757"/>
      <x v="7744"/>
      <x v="93"/>
      <x v="1"/>
      <x/>
      <x v="8"/>
      <x v="5"/>
      <x v="2"/>
      <x v="7759"/>
      <x v="391"/>
      <x v="3"/>
      <x v="5"/>
    </i>
    <i r="1">
      <x v="2565"/>
      <x v="7758"/>
      <x v="7745"/>
      <x v="25"/>
      <x/>
      <x/>
      <x v="1"/>
      <x/>
      <x v="1"/>
      <x v="7760"/>
      <x v="3093"/>
      <x v="3"/>
      <x v="2"/>
    </i>
    <i r="1">
      <x v="2566"/>
      <x v="7759"/>
      <x v="7746"/>
      <x v="5"/>
      <x v="1"/>
      <x/>
      <x v="8"/>
      <x v="5"/>
      <x v="2"/>
      <x v="7761"/>
      <x v="2138"/>
      <x v="3"/>
      <x/>
    </i>
    <i r="1">
      <x v="2567"/>
      <x v="7760"/>
      <x v="7747"/>
      <x v="5"/>
      <x v="1"/>
      <x/>
      <x v="1"/>
      <x/>
      <x v="1"/>
      <x v="7762"/>
      <x v="688"/>
      <x v="3"/>
      <x/>
    </i>
    <i r="1">
      <x v="2568"/>
      <x v="7761"/>
      <x v="7748"/>
      <x v="5"/>
      <x v="1"/>
      <x/>
      <x v="8"/>
      <x v="5"/>
      <x v="2"/>
      <x v="7763"/>
      <x v="4346"/>
      <x v="3"/>
      <x/>
    </i>
    <i r="1">
      <x v="2569"/>
      <x v="7762"/>
      <x v="7749"/>
      <x/>
      <x v="1"/>
      <x/>
      <x v="1"/>
      <x/>
      <x v="1"/>
      <x v="7764"/>
      <x v="1376"/>
      <x v="3"/>
      <x/>
    </i>
    <i r="1">
      <x v="2570"/>
      <x v="7763"/>
      <x v="5705"/>
      <x v="3"/>
      <x v="1"/>
      <x/>
      <x v="6"/>
      <x v="2"/>
      <x v="5"/>
      <x v="7765"/>
      <x v="2414"/>
      <x v="3"/>
      <x/>
    </i>
    <i r="1">
      <x v="2571"/>
      <x v="7764"/>
      <x v="7750"/>
      <x v="4"/>
      <x v="1"/>
      <x/>
      <x v="6"/>
      <x v="2"/>
      <x v="5"/>
      <x v="7766"/>
      <x v="3641"/>
      <x v="3"/>
      <x/>
    </i>
    <i r="1">
      <x v="2572"/>
      <x v="7765"/>
      <x v="7751"/>
      <x v="93"/>
      <x v="1"/>
      <x/>
      <x v="8"/>
      <x v="5"/>
      <x v="2"/>
      <x v="7767"/>
      <x v="572"/>
      <x v="3"/>
      <x v="5"/>
    </i>
    <i r="1">
      <x v="2573"/>
      <x v="7766"/>
      <x v="7752"/>
      <x v="5"/>
      <x v="1"/>
      <x/>
      <x v="6"/>
      <x v="2"/>
      <x v="5"/>
      <x v="7768"/>
      <x v="2664"/>
      <x v="3"/>
      <x/>
    </i>
    <i r="1">
      <x v="2574"/>
      <x v="7767"/>
      <x v="7753"/>
      <x v="87"/>
      <x v="1"/>
      <x/>
      <x v="1"/>
      <x/>
      <x v="1"/>
      <x v="7769"/>
      <x v="117"/>
      <x v="3"/>
      <x v="5"/>
    </i>
    <i r="1">
      <x v="2575"/>
      <x v="7768"/>
      <x v="7754"/>
      <x v="40"/>
      <x/>
      <x/>
      <x v="6"/>
      <x v="2"/>
      <x v="8"/>
      <x v="7770"/>
      <x v="5736"/>
      <x v="3"/>
      <x v="1"/>
    </i>
    <i r="1">
      <x v="2576"/>
      <x v="7769"/>
      <x v="7755"/>
      <x v="57"/>
      <x/>
      <x/>
      <x v="1"/>
      <x/>
      <x v="1"/>
      <x v="7771"/>
      <x v="2526"/>
      <x v="3"/>
      <x v="4"/>
    </i>
    <i r="1">
      <x v="2577"/>
      <x v="7770"/>
      <x v="7756"/>
      <x v="93"/>
      <x v="1"/>
      <x/>
      <x v="8"/>
      <x v="5"/>
      <x v="2"/>
      <x v="7772"/>
      <x v="746"/>
      <x v="3"/>
      <x v="5"/>
    </i>
    <i r="1">
      <x v="2578"/>
      <x v="7772"/>
      <x v="7757"/>
      <x v="5"/>
      <x v="1"/>
      <x v="1"/>
      <x v="4"/>
      <x v="5"/>
      <x v="3"/>
      <x v="7774"/>
      <x v="7012"/>
      <x v="3"/>
      <x/>
    </i>
    <i r="1">
      <x v="2579"/>
      <x v="7773"/>
      <x v="7758"/>
      <x v="5"/>
      <x v="1"/>
      <x/>
      <x v="8"/>
      <x v="5"/>
      <x v="2"/>
      <x v="7775"/>
      <x v="250"/>
      <x v="3"/>
      <x/>
    </i>
    <i r="1">
      <x v="2580"/>
      <x v="7774"/>
      <x v="7759"/>
      <x v="5"/>
      <x v="1"/>
      <x/>
      <x v="2"/>
      <x v="5"/>
      <x v="3"/>
      <x v="7776"/>
      <x v="3681"/>
      <x v="3"/>
      <x/>
    </i>
    <i r="1">
      <x v="2581"/>
      <x v="7775"/>
      <x v="7760"/>
      <x v="3"/>
      <x v="1"/>
      <x v="1"/>
      <x v="4"/>
      <x v="5"/>
      <x v="3"/>
      <x v="7777"/>
      <x v="4913"/>
      <x v="3"/>
      <x/>
    </i>
    <i r="1">
      <x v="2582"/>
      <x v="7776"/>
      <x v="4989"/>
      <x v="5"/>
      <x v="1"/>
      <x v="1"/>
      <x v="4"/>
      <x v="5"/>
      <x v="3"/>
      <x v="7778"/>
      <x v="4184"/>
      <x v="3"/>
      <x/>
    </i>
    <i r="1">
      <x v="2583"/>
      <x v="7777"/>
      <x v="7761"/>
      <x v="70"/>
      <x/>
      <x/>
      <x v="1"/>
      <x/>
      <x v="1"/>
      <x v="7779"/>
      <x v="1128"/>
      <x v="3"/>
      <x v="4"/>
    </i>
    <i r="1">
      <x v="2584"/>
      <x v="7778"/>
      <x v="90"/>
      <x v="5"/>
      <x v="1"/>
      <x v="1"/>
      <x v="4"/>
      <x v="5"/>
      <x v="3"/>
      <x v="7780"/>
      <x v="7990"/>
      <x v="3"/>
      <x/>
    </i>
    <i r="1">
      <x v="2585"/>
      <x v="7779"/>
      <x v="91"/>
      <x v="5"/>
      <x v="1"/>
      <x v="1"/>
      <x v="4"/>
      <x v="5"/>
      <x v="3"/>
      <x v="7781"/>
      <x v="5284"/>
      <x v="3"/>
      <x/>
    </i>
    <i r="1">
      <x v="2586"/>
      <x v="7780"/>
      <x v="7762"/>
      <x v="5"/>
      <x v="1"/>
      <x v="1"/>
      <x v="4"/>
      <x v="5"/>
      <x v="3"/>
      <x v="7782"/>
      <x v="6791"/>
      <x v="3"/>
      <x/>
    </i>
    <i r="1">
      <x v="2587"/>
      <x v="7781"/>
      <x v="7763"/>
      <x v="5"/>
      <x v="1"/>
      <x v="1"/>
      <x v="4"/>
      <x v="5"/>
      <x v="3"/>
      <x v="7783"/>
      <x v="6791"/>
      <x v="3"/>
      <x/>
    </i>
    <i r="1">
      <x v="2588"/>
      <x v="7782"/>
      <x v="7764"/>
      <x v="5"/>
      <x v="1"/>
      <x v="1"/>
      <x v="4"/>
      <x v="5"/>
      <x v="3"/>
      <x v="7784"/>
      <x v="4275"/>
      <x v="3"/>
      <x/>
    </i>
    <i r="1">
      <x v="2589"/>
      <x v="7784"/>
      <x v="7765"/>
      <x v="5"/>
      <x v="1"/>
      <x v="1"/>
      <x v="4"/>
      <x v="5"/>
      <x v="3"/>
      <x v="7786"/>
      <x v="4275"/>
      <x v="3"/>
      <x/>
    </i>
    <i r="1">
      <x v="2590"/>
      <x v="7785"/>
      <x v="7766"/>
      <x v="3"/>
      <x v="1"/>
      <x v="1"/>
      <x v="4"/>
      <x v="5"/>
      <x v="3"/>
      <x v="7787"/>
      <x v="5777"/>
      <x v="3"/>
      <x/>
    </i>
    <i r="1">
      <x v="2591"/>
      <x v="7786"/>
      <x v="7767"/>
      <x v="56"/>
      <x v="1"/>
      <x v="1"/>
      <x v="4"/>
      <x v="5"/>
      <x v="3"/>
      <x v="7788"/>
      <x v="1623"/>
      <x v="3"/>
      <x v="4"/>
    </i>
    <i r="1">
      <x v="2592"/>
      <x v="7787"/>
      <x v="7768"/>
      <x v="56"/>
      <x v="1"/>
      <x v="1"/>
      <x v="4"/>
      <x v="5"/>
      <x v="3"/>
      <x v="7789"/>
      <x v="1636"/>
      <x v="3"/>
      <x v="4"/>
    </i>
    <i r="1">
      <x v="2593"/>
      <x v="7788"/>
      <x v="7769"/>
      <x v="5"/>
      <x v="1"/>
      <x v="1"/>
      <x v="4"/>
      <x v="5"/>
      <x v="3"/>
      <x v="7790"/>
      <x v="2622"/>
      <x v="3"/>
      <x/>
    </i>
    <i r="1">
      <x v="2595"/>
      <x v="7790"/>
      <x v="1213"/>
      <x v="21"/>
      <x/>
      <x/>
      <x v="6"/>
      <x v="2"/>
      <x v="8"/>
      <x v="7792"/>
      <x v="7992"/>
      <x v="3"/>
      <x v="2"/>
    </i>
    <i r="1">
      <x v="2596"/>
      <x v="7791"/>
      <x v="2157"/>
      <x v="5"/>
      <x v="1"/>
      <x v="1"/>
      <x v="4"/>
      <x v="5"/>
      <x v="3"/>
      <x v="7793"/>
      <x v="5782"/>
      <x v="3"/>
      <x/>
    </i>
    <i r="1">
      <x v="2597"/>
      <x v="7793"/>
      <x v="6298"/>
      <x v="84"/>
      <x v="1"/>
      <x/>
      <x v="8"/>
      <x v="5"/>
      <x v="2"/>
      <x v="7795"/>
      <x v="1429"/>
      <x v="3"/>
      <x v="5"/>
    </i>
    <i r="1">
      <x v="2598"/>
      <x v="7794"/>
      <x v="2258"/>
      <x v="80"/>
      <x/>
      <x v="1"/>
      <x v="3"/>
      <x v="5"/>
      <x v="6"/>
      <x v="7796"/>
      <x v="2042"/>
      <x v="3"/>
      <x v="5"/>
    </i>
    <i r="1">
      <x v="2599"/>
      <x v="7795"/>
      <x v="7773"/>
      <x v="56"/>
      <x v="1"/>
      <x v="1"/>
      <x v="4"/>
      <x v="5"/>
      <x v="3"/>
      <x v="7797"/>
      <x v="2862"/>
      <x v="3"/>
      <x v="4"/>
    </i>
    <i r="1">
      <x v="2600"/>
      <x v="7796"/>
      <x v="7774"/>
      <x v="56"/>
      <x v="1"/>
      <x v="1"/>
      <x v="4"/>
      <x v="5"/>
      <x v="3"/>
      <x v="7798"/>
      <x v="2862"/>
      <x v="3"/>
      <x v="4"/>
    </i>
    <i r="1">
      <x v="2601"/>
      <x v="7797"/>
      <x v="7775"/>
      <x v="56"/>
      <x v="1"/>
      <x v="1"/>
      <x v="4"/>
      <x v="5"/>
      <x v="3"/>
      <x v="7799"/>
      <x v="2862"/>
      <x v="3"/>
      <x v="4"/>
    </i>
    <i r="1">
      <x v="2602"/>
      <x v="7798"/>
      <x v="7776"/>
      <x v="56"/>
      <x v="1"/>
      <x v="1"/>
      <x v="4"/>
      <x v="5"/>
      <x v="3"/>
      <x v="7800"/>
      <x v="2862"/>
      <x v="3"/>
      <x v="4"/>
    </i>
    <i r="1">
      <x v="2603"/>
      <x v="7798"/>
      <x v="7777"/>
      <x v="56"/>
      <x v="1"/>
      <x v="1"/>
      <x v="4"/>
      <x v="5"/>
      <x v="3"/>
      <x v="7800"/>
      <x v="2862"/>
      <x v="3"/>
      <x v="4"/>
    </i>
    <i r="1">
      <x v="2604"/>
      <x v="7799"/>
      <x v="7778"/>
      <x v="56"/>
      <x v="1"/>
      <x v="1"/>
      <x v="4"/>
      <x v="5"/>
      <x v="3"/>
      <x v="7801"/>
      <x v="3748"/>
      <x v="3"/>
      <x v="4"/>
    </i>
    <i r="1">
      <x v="2605"/>
      <x v="7800"/>
      <x v="7779"/>
      <x v="56"/>
      <x v="1"/>
      <x v="1"/>
      <x v="4"/>
      <x v="5"/>
      <x v="3"/>
      <x v="7802"/>
      <x v="3748"/>
      <x v="3"/>
      <x v="4"/>
    </i>
    <i r="1">
      <x v="2606"/>
      <x v="7801"/>
      <x v="7780"/>
      <x v="56"/>
      <x v="1"/>
      <x v="1"/>
      <x v="4"/>
      <x v="5"/>
      <x v="3"/>
      <x v="7803"/>
      <x v="3748"/>
      <x v="3"/>
      <x v="4"/>
    </i>
    <i r="1">
      <x v="2607"/>
      <x v="7802"/>
      <x v="7781"/>
      <x v="56"/>
      <x v="1"/>
      <x v="1"/>
      <x v="4"/>
      <x v="5"/>
      <x v="3"/>
      <x v="7804"/>
      <x v="3748"/>
      <x v="3"/>
      <x v="4"/>
    </i>
    <i r="1">
      <x v="2608"/>
      <x v="7803"/>
      <x v="7782"/>
      <x v="56"/>
      <x v="1"/>
      <x v="1"/>
      <x v="4"/>
      <x v="5"/>
      <x v="3"/>
      <x v="7805"/>
      <x v="3748"/>
      <x v="3"/>
      <x v="4"/>
    </i>
    <i r="1">
      <x v="2609"/>
      <x v="7804"/>
      <x v="7783"/>
      <x v="56"/>
      <x v="1"/>
      <x v="1"/>
      <x v="4"/>
      <x v="5"/>
      <x v="3"/>
      <x v="7806"/>
      <x v="3748"/>
      <x v="3"/>
      <x v="4"/>
    </i>
    <i r="1">
      <x v="2610"/>
      <x v="7805"/>
      <x v="7784"/>
      <x v="56"/>
      <x v="1"/>
      <x v="1"/>
      <x v="4"/>
      <x v="5"/>
      <x v="3"/>
      <x v="7807"/>
      <x v="3748"/>
      <x v="3"/>
      <x v="4"/>
    </i>
    <i r="1">
      <x v="2611"/>
      <x v="7805"/>
      <x v="7785"/>
      <x v="56"/>
      <x v="1"/>
      <x v="1"/>
      <x v="4"/>
      <x v="5"/>
      <x v="3"/>
      <x v="7807"/>
      <x v="3748"/>
      <x v="3"/>
      <x v="4"/>
    </i>
    <i r="1">
      <x v="2612"/>
      <x v="7806"/>
      <x v="7786"/>
      <x v="56"/>
      <x v="1"/>
      <x v="1"/>
      <x v="4"/>
      <x v="5"/>
      <x v="3"/>
      <x v="7808"/>
      <x v="3748"/>
      <x v="3"/>
      <x v="4"/>
    </i>
    <i r="1">
      <x v="2613"/>
      <x v="7807"/>
      <x v="7787"/>
      <x v="56"/>
      <x v="1"/>
      <x v="1"/>
      <x v="4"/>
      <x v="5"/>
      <x v="3"/>
      <x v="7809"/>
      <x v="3748"/>
      <x v="3"/>
      <x v="4"/>
    </i>
    <i r="1">
      <x v="2614"/>
      <x v="7808"/>
      <x v="7788"/>
      <x v="56"/>
      <x v="1"/>
      <x v="1"/>
      <x v="4"/>
      <x v="5"/>
      <x v="3"/>
      <x v="7810"/>
      <x v="3748"/>
      <x v="3"/>
      <x v="4"/>
    </i>
    <i r="1">
      <x v="2615"/>
      <x v="7808"/>
      <x v="7789"/>
      <x v="56"/>
      <x v="1"/>
      <x v="1"/>
      <x v="4"/>
      <x v="5"/>
      <x v="3"/>
      <x v="7810"/>
      <x v="3748"/>
      <x v="3"/>
      <x v="4"/>
    </i>
    <i r="1">
      <x v="2616"/>
      <x v="7809"/>
      <x v="7790"/>
      <x v="56"/>
      <x v="1"/>
      <x v="1"/>
      <x v="4"/>
      <x v="5"/>
      <x v="3"/>
      <x v="7811"/>
      <x v="3748"/>
      <x v="3"/>
      <x v="4"/>
    </i>
    <i r="1">
      <x v="2617"/>
      <x v="7810"/>
      <x v="7791"/>
      <x v="56"/>
      <x v="1"/>
      <x v="1"/>
      <x v="4"/>
      <x v="5"/>
      <x v="3"/>
      <x v="7812"/>
      <x v="3748"/>
      <x v="3"/>
      <x v="4"/>
    </i>
    <i r="1">
      <x v="2618"/>
      <x v="7811"/>
      <x v="7792"/>
      <x v="56"/>
      <x v="1"/>
      <x v="1"/>
      <x v="4"/>
      <x v="5"/>
      <x v="3"/>
      <x v="7813"/>
      <x v="3748"/>
      <x v="3"/>
      <x v="4"/>
    </i>
    <i r="1">
      <x v="2619"/>
      <x v="7812"/>
      <x v="7793"/>
      <x v="56"/>
      <x v="1"/>
      <x v="1"/>
      <x v="4"/>
      <x v="5"/>
      <x v="3"/>
      <x v="7814"/>
      <x v="3748"/>
      <x v="3"/>
      <x v="4"/>
    </i>
    <i r="1">
      <x v="2620"/>
      <x v="7813"/>
      <x v="7794"/>
      <x v="56"/>
      <x v="1"/>
      <x v="1"/>
      <x v="4"/>
      <x v="5"/>
      <x v="3"/>
      <x v="7815"/>
      <x v="3748"/>
      <x v="3"/>
      <x v="4"/>
    </i>
    <i r="1">
      <x v="2621"/>
      <x v="7814"/>
      <x v="7795"/>
      <x v="56"/>
      <x v="1"/>
      <x v="1"/>
      <x v="4"/>
      <x v="5"/>
      <x v="3"/>
      <x v="7816"/>
      <x v="3748"/>
      <x v="3"/>
      <x v="4"/>
    </i>
    <i r="1">
      <x v="2622"/>
      <x v="7814"/>
      <x v="7796"/>
      <x v="56"/>
      <x v="1"/>
      <x v="1"/>
      <x v="4"/>
      <x v="5"/>
      <x v="3"/>
      <x v="7816"/>
      <x v="3748"/>
      <x v="3"/>
      <x v="4"/>
    </i>
    <i r="1">
      <x v="2623"/>
      <x v="7815"/>
      <x v="7797"/>
      <x v="56"/>
      <x v="1"/>
      <x v="1"/>
      <x v="4"/>
      <x v="5"/>
      <x v="3"/>
      <x v="7817"/>
      <x v="3167"/>
      <x v="3"/>
      <x v="4"/>
    </i>
    <i r="1">
      <x v="2624"/>
      <x v="7816"/>
      <x v="7798"/>
      <x v="56"/>
      <x v="1"/>
      <x v="1"/>
      <x v="4"/>
      <x v="5"/>
      <x v="3"/>
      <x v="7818"/>
      <x v="3167"/>
      <x v="3"/>
      <x v="4"/>
    </i>
    <i r="1">
      <x v="2625"/>
      <x v="7817"/>
      <x v="7799"/>
      <x v="56"/>
      <x v="1"/>
      <x v="1"/>
      <x v="4"/>
      <x v="5"/>
      <x v="3"/>
      <x v="7819"/>
      <x v="3167"/>
      <x v="3"/>
      <x v="4"/>
    </i>
    <i r="1">
      <x v="2626"/>
      <x v="7818"/>
      <x v="7800"/>
      <x v="56"/>
      <x v="1"/>
      <x v="1"/>
      <x v="4"/>
      <x v="5"/>
      <x v="3"/>
      <x v="7820"/>
      <x v="3167"/>
      <x v="3"/>
      <x v="4"/>
    </i>
    <i r="1">
      <x v="2627"/>
      <x v="7819"/>
      <x v="7801"/>
      <x v="56"/>
      <x v="1"/>
      <x v="1"/>
      <x v="4"/>
      <x v="5"/>
      <x v="3"/>
      <x v="7821"/>
      <x v="3167"/>
      <x v="3"/>
      <x v="4"/>
    </i>
    <i r="1">
      <x v="2628"/>
      <x v="7819"/>
      <x v="7802"/>
      <x v="56"/>
      <x v="1"/>
      <x v="1"/>
      <x v="4"/>
      <x v="5"/>
      <x v="3"/>
      <x v="7821"/>
      <x v="3167"/>
      <x v="3"/>
      <x v="4"/>
    </i>
    <i r="1">
      <x v="2629"/>
      <x v="7820"/>
      <x v="7803"/>
      <x v="56"/>
      <x v="1"/>
      <x v="1"/>
      <x v="4"/>
      <x v="5"/>
      <x v="3"/>
      <x v="7822"/>
      <x v="3167"/>
      <x v="3"/>
      <x v="4"/>
    </i>
    <i r="1">
      <x v="2630"/>
      <x v="7821"/>
      <x v="7804"/>
      <x v="56"/>
      <x v="1"/>
      <x v="1"/>
      <x v="4"/>
      <x v="5"/>
      <x v="3"/>
      <x v="7823"/>
      <x v="3167"/>
      <x v="3"/>
      <x v="4"/>
    </i>
    <i r="1">
      <x v="2631"/>
      <x v="7822"/>
      <x v="7805"/>
      <x v="56"/>
      <x v="1"/>
      <x v="1"/>
      <x v="4"/>
      <x v="5"/>
      <x v="3"/>
      <x v="6927"/>
      <x v="3167"/>
      <x v="3"/>
      <x v="4"/>
    </i>
    <i r="1">
      <x v="2632"/>
      <x v="7823"/>
      <x v="7806"/>
      <x v="56"/>
      <x v="1"/>
      <x v="1"/>
      <x v="4"/>
      <x v="5"/>
      <x v="3"/>
      <x v="7824"/>
      <x v="3167"/>
      <x v="3"/>
      <x v="4"/>
    </i>
    <i r="1">
      <x v="2633"/>
      <x v="7824"/>
      <x v="7807"/>
      <x v="56"/>
      <x v="1"/>
      <x v="1"/>
      <x v="4"/>
      <x v="5"/>
      <x v="3"/>
      <x v="7825"/>
      <x v="3167"/>
      <x v="3"/>
      <x v="4"/>
    </i>
    <i r="1">
      <x v="2634"/>
      <x v="7825"/>
      <x v="7808"/>
      <x v="56"/>
      <x v="1"/>
      <x v="1"/>
      <x v="4"/>
      <x v="5"/>
      <x v="3"/>
      <x v="7826"/>
      <x v="3167"/>
      <x v="3"/>
      <x v="4"/>
    </i>
    <i r="1">
      <x v="2635"/>
      <x v="7826"/>
      <x v="7809"/>
      <x v="56"/>
      <x v="1"/>
      <x v="1"/>
      <x v="4"/>
      <x v="5"/>
      <x v="3"/>
      <x v="7827"/>
      <x v="3167"/>
      <x v="3"/>
      <x v="4"/>
    </i>
    <i r="1">
      <x v="2636"/>
      <x v="7827"/>
      <x v="7810"/>
      <x v="56"/>
      <x v="1"/>
      <x v="1"/>
      <x v="4"/>
      <x v="5"/>
      <x v="3"/>
      <x v="7828"/>
      <x v="3167"/>
      <x v="3"/>
      <x v="4"/>
    </i>
    <i r="1">
      <x v="2637"/>
      <x v="7827"/>
      <x v="7811"/>
      <x v="56"/>
      <x v="1"/>
      <x v="1"/>
      <x v="4"/>
      <x v="5"/>
      <x v="3"/>
      <x v="7828"/>
      <x v="3167"/>
      <x v="3"/>
      <x v="4"/>
    </i>
    <i r="1">
      <x v="2638"/>
      <x v="7828"/>
      <x v="7812"/>
      <x v="56"/>
      <x v="1"/>
      <x v="1"/>
      <x v="4"/>
      <x v="5"/>
      <x v="3"/>
      <x v="7829"/>
      <x v="3167"/>
      <x v="3"/>
      <x v="4"/>
    </i>
    <i r="1">
      <x v="2639"/>
      <x v="7829"/>
      <x v="7813"/>
      <x v="56"/>
      <x v="1"/>
      <x v="1"/>
      <x v="4"/>
      <x v="5"/>
      <x v="3"/>
      <x v="7830"/>
      <x v="3844"/>
      <x v="3"/>
      <x v="4"/>
    </i>
    <i r="1">
      <x v="2640"/>
      <x v="7829"/>
      <x v="7814"/>
      <x v="56"/>
      <x v="1"/>
      <x v="1"/>
      <x v="4"/>
      <x v="5"/>
      <x v="3"/>
      <x v="7830"/>
      <x v="3844"/>
      <x v="3"/>
      <x v="4"/>
    </i>
    <i r="1">
      <x v="2641"/>
      <x v="7830"/>
      <x v="7815"/>
      <x v="56"/>
      <x v="1"/>
      <x v="1"/>
      <x v="4"/>
      <x v="5"/>
      <x v="3"/>
      <x v="7831"/>
      <x v="3844"/>
      <x v="3"/>
      <x v="4"/>
    </i>
    <i r="1">
      <x v="2642"/>
      <x v="7831"/>
      <x v="7816"/>
      <x v="56"/>
      <x v="1"/>
      <x v="1"/>
      <x v="4"/>
      <x v="5"/>
      <x v="3"/>
      <x v="7832"/>
      <x v="3844"/>
      <x v="3"/>
      <x v="4"/>
    </i>
    <i r="1">
      <x v="2643"/>
      <x v="7832"/>
      <x v="7817"/>
      <x v="56"/>
      <x v="1"/>
      <x v="1"/>
      <x v="4"/>
      <x v="5"/>
      <x v="3"/>
      <x v="7833"/>
      <x v="3844"/>
      <x v="3"/>
      <x v="4"/>
    </i>
    <i r="1">
      <x v="2644"/>
      <x v="7833"/>
      <x v="7818"/>
      <x v="56"/>
      <x v="1"/>
      <x v="1"/>
      <x v="4"/>
      <x v="5"/>
      <x v="3"/>
      <x v="7834"/>
      <x v="3844"/>
      <x v="3"/>
      <x v="4"/>
    </i>
    <i r="1">
      <x v="2645"/>
      <x v="7683"/>
      <x v="7819"/>
      <x v="56"/>
      <x v="1"/>
      <x v="1"/>
      <x v="4"/>
      <x v="5"/>
      <x v="3"/>
      <x v="7632"/>
      <x v="3844"/>
      <x v="3"/>
      <x v="4"/>
    </i>
    <i r="1">
      <x v="2646"/>
      <x v="7834"/>
      <x v="7820"/>
      <x v="56"/>
      <x v="1"/>
      <x v="1"/>
      <x v="4"/>
      <x v="5"/>
      <x v="3"/>
      <x v="7835"/>
      <x v="3844"/>
      <x v="3"/>
      <x v="4"/>
    </i>
    <i r="1">
      <x v="2647"/>
      <x v="7835"/>
      <x v="7821"/>
      <x v="56"/>
      <x v="1"/>
      <x v="1"/>
      <x v="4"/>
      <x v="5"/>
      <x v="3"/>
      <x v="7836"/>
      <x v="3844"/>
      <x v="3"/>
      <x v="4"/>
    </i>
    <i r="1">
      <x v="2648"/>
      <x v="7835"/>
      <x v="7822"/>
      <x v="56"/>
      <x v="1"/>
      <x v="1"/>
      <x v="4"/>
      <x v="5"/>
      <x v="3"/>
      <x v="7836"/>
      <x v="3844"/>
      <x v="3"/>
      <x v="4"/>
    </i>
    <i r="1">
      <x v="2649"/>
      <x v="7836"/>
      <x v="7823"/>
      <x v="56"/>
      <x v="1"/>
      <x v="1"/>
      <x v="4"/>
      <x v="5"/>
      <x v="3"/>
      <x v="7837"/>
      <x v="3844"/>
      <x v="3"/>
      <x v="4"/>
    </i>
    <i r="1">
      <x v="2650"/>
      <x v="7837"/>
      <x v="7824"/>
      <x v="56"/>
      <x v="1"/>
      <x v="1"/>
      <x v="4"/>
      <x v="5"/>
      <x v="3"/>
      <x v="7838"/>
      <x v="3844"/>
      <x v="3"/>
      <x v="4"/>
    </i>
    <i r="1">
      <x v="2651"/>
      <x v="7838"/>
      <x v="7825"/>
      <x v="56"/>
      <x v="1"/>
      <x v="1"/>
      <x v="4"/>
      <x v="5"/>
      <x v="3"/>
      <x v="7839"/>
      <x v="3844"/>
      <x v="3"/>
      <x v="4"/>
    </i>
    <i r="1">
      <x v="2652"/>
      <x v="7839"/>
      <x v="7826"/>
      <x v="56"/>
      <x v="1"/>
      <x v="1"/>
      <x v="4"/>
      <x v="5"/>
      <x v="3"/>
      <x v="7840"/>
      <x v="3844"/>
      <x v="3"/>
      <x v="4"/>
    </i>
    <i r="1">
      <x v="2653"/>
      <x v="7839"/>
      <x v="7827"/>
      <x v="56"/>
      <x v="1"/>
      <x v="1"/>
      <x v="4"/>
      <x v="5"/>
      <x v="3"/>
      <x v="7840"/>
      <x v="3844"/>
      <x v="3"/>
      <x v="4"/>
    </i>
    <i r="1">
      <x v="2654"/>
      <x v="7840"/>
      <x v="7828"/>
      <x v="56"/>
      <x v="1"/>
      <x v="1"/>
      <x v="4"/>
      <x v="5"/>
      <x v="3"/>
      <x v="7841"/>
      <x v="7168"/>
      <x v="3"/>
      <x v="4"/>
    </i>
    <i r="1">
      <x v="2655"/>
      <x v="7840"/>
      <x v="7829"/>
      <x v="56"/>
      <x v="1"/>
      <x v="1"/>
      <x v="4"/>
      <x v="5"/>
      <x v="3"/>
      <x v="7841"/>
      <x v="7168"/>
      <x v="3"/>
      <x v="4"/>
    </i>
    <i r="1">
      <x v="2656"/>
      <x v="7841"/>
      <x v="7830"/>
      <x v="56"/>
      <x v="1"/>
      <x v="1"/>
      <x v="4"/>
      <x v="5"/>
      <x v="3"/>
      <x v="7842"/>
      <x v="7168"/>
      <x v="3"/>
      <x v="4"/>
    </i>
    <i r="1">
      <x v="2657"/>
      <x v="7842"/>
      <x v="7831"/>
      <x v="56"/>
      <x v="1"/>
      <x v="1"/>
      <x v="4"/>
      <x v="5"/>
      <x v="3"/>
      <x v="7843"/>
      <x v="7168"/>
      <x v="3"/>
      <x v="4"/>
    </i>
    <i r="1">
      <x v="2658"/>
      <x v="7843"/>
      <x v="7832"/>
      <x v="56"/>
      <x v="1"/>
      <x v="1"/>
      <x v="4"/>
      <x v="5"/>
      <x v="3"/>
      <x v="7844"/>
      <x v="7168"/>
      <x v="3"/>
      <x v="4"/>
    </i>
    <i r="1">
      <x v="2659"/>
      <x v="7844"/>
      <x v="7833"/>
      <x v="56"/>
      <x v="1"/>
      <x v="1"/>
      <x v="4"/>
      <x v="5"/>
      <x v="3"/>
      <x v="7845"/>
      <x v="7168"/>
      <x v="3"/>
      <x v="4"/>
    </i>
    <i r="1">
      <x v="2660"/>
      <x v="7845"/>
      <x v="7834"/>
      <x v="56"/>
      <x v="1"/>
      <x v="1"/>
      <x v="4"/>
      <x v="5"/>
      <x v="3"/>
      <x v="7846"/>
      <x v="7168"/>
      <x v="3"/>
      <x v="4"/>
    </i>
    <i r="1">
      <x v="2661"/>
      <x v="7846"/>
      <x v="7835"/>
      <x v="56"/>
      <x v="1"/>
      <x v="1"/>
      <x v="4"/>
      <x v="5"/>
      <x v="3"/>
      <x v="7847"/>
      <x v="7168"/>
      <x v="3"/>
      <x v="4"/>
    </i>
    <i r="1">
      <x v="2662"/>
      <x v="7847"/>
      <x v="7836"/>
      <x v="56"/>
      <x v="1"/>
      <x v="1"/>
      <x v="4"/>
      <x v="5"/>
      <x v="3"/>
      <x v="7848"/>
      <x v="7168"/>
      <x v="3"/>
      <x v="4"/>
    </i>
    <i r="1">
      <x v="2663"/>
      <x v="7847"/>
      <x v="7837"/>
      <x v="56"/>
      <x v="1"/>
      <x v="1"/>
      <x v="4"/>
      <x v="5"/>
      <x v="3"/>
      <x v="7848"/>
      <x v="7168"/>
      <x v="3"/>
      <x v="4"/>
    </i>
    <i r="1">
      <x v="2664"/>
      <x v="7848"/>
      <x v="7838"/>
      <x v="56"/>
      <x v="1"/>
      <x v="1"/>
      <x v="4"/>
      <x v="5"/>
      <x v="3"/>
      <x v="7849"/>
      <x v="7168"/>
      <x v="3"/>
      <x v="4"/>
    </i>
    <i r="1">
      <x v="2665"/>
      <x v="7849"/>
      <x v="7839"/>
      <x v="56"/>
      <x v="1"/>
      <x v="1"/>
      <x v="4"/>
      <x v="5"/>
      <x v="3"/>
      <x v="7850"/>
      <x v="7168"/>
      <x v="3"/>
      <x v="4"/>
    </i>
    <i r="1">
      <x v="2666"/>
      <x v="7850"/>
      <x v="7840"/>
      <x v="56"/>
      <x v="1"/>
      <x v="1"/>
      <x v="4"/>
      <x v="5"/>
      <x v="3"/>
      <x v="7851"/>
      <x v="7168"/>
      <x v="3"/>
      <x v="4"/>
    </i>
    <i r="1">
      <x v="2667"/>
      <x v="7851"/>
      <x v="7841"/>
      <x v="56"/>
      <x v="1"/>
      <x v="1"/>
      <x v="4"/>
      <x v="5"/>
      <x v="3"/>
      <x v="7852"/>
      <x v="7168"/>
      <x v="3"/>
      <x v="4"/>
    </i>
    <i r="1">
      <x v="2668"/>
      <x v="7852"/>
      <x v="7842"/>
      <x v="56"/>
      <x v="1"/>
      <x v="1"/>
      <x v="4"/>
      <x v="5"/>
      <x v="3"/>
      <x v="7853"/>
      <x v="7168"/>
      <x v="3"/>
      <x v="4"/>
    </i>
    <i r="1">
      <x v="2669"/>
      <x v="7853"/>
      <x v="7843"/>
      <x v="56"/>
      <x v="1"/>
      <x v="1"/>
      <x v="4"/>
      <x v="5"/>
      <x v="3"/>
      <x v="7854"/>
      <x v="7168"/>
      <x v="3"/>
      <x v="4"/>
    </i>
    <i r="1">
      <x v="2670"/>
      <x v="7853"/>
      <x v="7844"/>
      <x v="56"/>
      <x v="1"/>
      <x v="1"/>
      <x v="4"/>
      <x v="5"/>
      <x v="3"/>
      <x v="7854"/>
      <x v="7168"/>
      <x v="3"/>
      <x v="4"/>
    </i>
    <i r="1">
      <x v="2671"/>
      <x v="7854"/>
      <x v="7845"/>
      <x v="56"/>
      <x v="1"/>
      <x v="1"/>
      <x v="4"/>
      <x v="5"/>
      <x v="3"/>
      <x v="7855"/>
      <x v="7168"/>
      <x v="3"/>
      <x v="4"/>
    </i>
    <i r="1">
      <x v="2672"/>
      <x v="7854"/>
      <x v="7846"/>
      <x v="56"/>
      <x v="1"/>
      <x v="1"/>
      <x v="4"/>
      <x v="5"/>
      <x v="3"/>
      <x v="7855"/>
      <x v="7168"/>
      <x v="3"/>
      <x v="4"/>
    </i>
    <i r="1">
      <x v="2673"/>
      <x v="7855"/>
      <x v="7847"/>
      <x v="56"/>
      <x v="1"/>
      <x v="1"/>
      <x v="4"/>
      <x v="5"/>
      <x v="3"/>
      <x v="7856"/>
      <x v="7168"/>
      <x v="3"/>
      <x v="4"/>
    </i>
    <i r="1">
      <x v="2674"/>
      <x v="7856"/>
      <x v="7848"/>
      <x v="56"/>
      <x v="1"/>
      <x v="1"/>
      <x v="4"/>
      <x v="5"/>
      <x v="3"/>
      <x v="7857"/>
      <x v="7168"/>
      <x v="3"/>
      <x v="4"/>
    </i>
    <i r="1">
      <x v="2675"/>
      <x v="7857"/>
      <x v="7849"/>
      <x v="56"/>
      <x v="1"/>
      <x v="1"/>
      <x v="4"/>
      <x v="5"/>
      <x v="3"/>
      <x v="7858"/>
      <x v="7168"/>
      <x v="3"/>
      <x v="4"/>
    </i>
    <i r="1">
      <x v="2676"/>
      <x v="7858"/>
      <x v="7850"/>
      <x v="56"/>
      <x v="1"/>
      <x v="1"/>
      <x v="4"/>
      <x v="5"/>
      <x v="3"/>
      <x v="7859"/>
      <x v="7168"/>
      <x v="3"/>
      <x v="4"/>
    </i>
    <i r="1">
      <x v="2677"/>
      <x v="7859"/>
      <x v="7851"/>
      <x v="56"/>
      <x v="1"/>
      <x v="1"/>
      <x v="4"/>
      <x v="5"/>
      <x v="3"/>
      <x v="7860"/>
      <x v="7168"/>
      <x v="3"/>
      <x v="4"/>
    </i>
    <i r="1">
      <x v="2678"/>
      <x v="7860"/>
      <x v="7852"/>
      <x v="56"/>
      <x v="1"/>
      <x v="1"/>
      <x v="4"/>
      <x v="5"/>
      <x v="3"/>
      <x v="7861"/>
      <x v="7994"/>
      <x v="3"/>
      <x v="4"/>
    </i>
    <i r="1">
      <x v="2679"/>
      <x v="7861"/>
      <x v="7853"/>
      <x v="56"/>
      <x v="1"/>
      <x v="1"/>
      <x v="4"/>
      <x v="5"/>
      <x v="3"/>
      <x v="7862"/>
      <x v="7994"/>
      <x v="3"/>
      <x v="4"/>
    </i>
    <i r="1">
      <x v="2680"/>
      <x v="7862"/>
      <x v="7854"/>
      <x v="5"/>
      <x v="1"/>
      <x v="1"/>
      <x v="4"/>
      <x v="5"/>
      <x v="3"/>
      <x v="7863"/>
      <x v="5086"/>
      <x v="3"/>
      <x/>
    </i>
    <i r="1">
      <x v="2681"/>
      <x v="7863"/>
      <x v="7855"/>
      <x v="3"/>
      <x v="1"/>
      <x v="1"/>
      <x v="4"/>
      <x v="5"/>
      <x v="3"/>
      <x v="7864"/>
      <x v="2387"/>
      <x v="3"/>
      <x/>
    </i>
    <i r="1">
      <x v="2682"/>
      <x v="7864"/>
      <x v="7856"/>
      <x v="5"/>
      <x v="1"/>
      <x v="1"/>
      <x v="4"/>
      <x v="5"/>
      <x v="3"/>
      <x v="7865"/>
      <x v="4999"/>
      <x v="3"/>
      <x/>
    </i>
    <i r="1">
      <x v="2683"/>
      <x v="7865"/>
      <x v="7857"/>
      <x v="5"/>
      <x v="1"/>
      <x v="1"/>
      <x v="4"/>
      <x v="5"/>
      <x v="3"/>
      <x v="7866"/>
      <x v="2896"/>
      <x v="3"/>
      <x/>
    </i>
    <i r="1">
      <x v="2684"/>
      <x v="7866"/>
      <x v="7858"/>
      <x v="56"/>
      <x v="1"/>
      <x v="1"/>
      <x v="4"/>
      <x v="5"/>
      <x v="3"/>
      <x v="7867"/>
      <x v="4554"/>
      <x v="3"/>
      <x v="4"/>
    </i>
    <i r="1">
      <x v="2685"/>
      <x v="7867"/>
      <x v="7859"/>
      <x v="56"/>
      <x v="1"/>
      <x v="1"/>
      <x v="4"/>
      <x v="5"/>
      <x v="3"/>
      <x v="7868"/>
      <x v="4554"/>
      <x v="3"/>
      <x v="4"/>
    </i>
    <i r="1">
      <x v="2686"/>
      <x v="7868"/>
      <x v="7860"/>
      <x v="5"/>
      <x v="1"/>
      <x v="1"/>
      <x v="4"/>
      <x v="5"/>
      <x v="3"/>
      <x v="7869"/>
      <x v="2523"/>
      <x v="3"/>
      <x/>
    </i>
    <i r="1">
      <x v="2687"/>
      <x v="7869"/>
      <x v="7861"/>
      <x v="5"/>
      <x v="1"/>
      <x v="1"/>
      <x v="4"/>
      <x v="5"/>
      <x v="3"/>
      <x v="7870"/>
      <x v="3561"/>
      <x v="3"/>
      <x/>
    </i>
    <i r="1">
      <x v="2688"/>
      <x v="7870"/>
      <x v="7862"/>
      <x v="4"/>
      <x v="1"/>
      <x v="1"/>
      <x v="4"/>
      <x v="5"/>
      <x v="3"/>
      <x v="7871"/>
      <x v="2025"/>
      <x v="3"/>
      <x/>
    </i>
    <i r="1">
      <x v="2689"/>
      <x v="7871"/>
      <x v="7863"/>
      <x v="4"/>
      <x v="1"/>
      <x v="1"/>
      <x v="4"/>
      <x v="5"/>
      <x v="3"/>
      <x v="7872"/>
      <x v="1230"/>
      <x v="3"/>
      <x/>
    </i>
    <i r="1">
      <x v="2690"/>
      <x v="7872"/>
      <x v="7864"/>
      <x v="5"/>
      <x v="1"/>
      <x v="1"/>
      <x v="4"/>
      <x v="5"/>
      <x v="3"/>
      <x v="7873"/>
      <x v="971"/>
      <x v="3"/>
      <x/>
    </i>
    <i r="1">
      <x v="2691"/>
      <x v="7873"/>
      <x v="7865"/>
      <x v="5"/>
      <x/>
      <x v="1"/>
      <x v="4"/>
      <x v="5"/>
      <x v="6"/>
      <x v="7874"/>
      <x v="4525"/>
      <x v="3"/>
      <x/>
    </i>
    <i r="1">
      <x v="2692"/>
      <x v="7874"/>
      <x v="7866"/>
      <x v="5"/>
      <x/>
      <x v="1"/>
      <x v="4"/>
      <x v="5"/>
      <x v="6"/>
      <x v="7875"/>
      <x v="7995"/>
      <x v="3"/>
      <x/>
    </i>
    <i r="1">
      <x v="2693"/>
      <x v="7875"/>
      <x v="7867"/>
      <x v="5"/>
      <x v="1"/>
      <x v="1"/>
      <x v="4"/>
      <x v="5"/>
      <x v="3"/>
      <x v="7876"/>
      <x v="1714"/>
      <x v="3"/>
      <x/>
    </i>
    <i r="1">
      <x v="2694"/>
      <x v="7876"/>
      <x v="7868"/>
      <x v="68"/>
      <x v="1"/>
      <x v="1"/>
      <x v="4"/>
      <x v="5"/>
      <x v="3"/>
      <x v="7877"/>
      <x v="3214"/>
      <x v="3"/>
      <x v="4"/>
    </i>
    <i r="1">
      <x v="2696"/>
      <x v="7878"/>
      <x v="7870"/>
      <x v="4"/>
      <x v="1"/>
      <x/>
      <x v="8"/>
      <x v="5"/>
      <x v="2"/>
      <x v="7879"/>
      <x v="345"/>
      <x v="3"/>
      <x/>
    </i>
    <i r="1">
      <x v="2697"/>
      <x v="7879"/>
      <x v="7871"/>
      <x v="35"/>
      <x/>
      <x/>
      <x v="1"/>
      <x/>
      <x v="1"/>
      <x v="7880"/>
      <x v="119"/>
      <x v="3"/>
      <x v="1"/>
    </i>
    <i r="1">
      <x v="2698"/>
      <x v="7880"/>
      <x v="7872"/>
      <x v="5"/>
      <x v="1"/>
      <x/>
      <x v="6"/>
      <x v="2"/>
      <x v="5"/>
      <x v="7881"/>
      <x v="4856"/>
      <x v="3"/>
      <x/>
    </i>
    <i r="1">
      <x v="2699"/>
      <x v="7881"/>
      <x v="7873"/>
      <x v="5"/>
      <x/>
      <x/>
      <x v="8"/>
      <x v="5"/>
      <x v="4"/>
      <x v="7882"/>
      <x v="3364"/>
      <x v="3"/>
      <x/>
    </i>
    <i r="1">
      <x v="2700"/>
      <x v="7882"/>
      <x v="7874"/>
      <x v="5"/>
      <x v="1"/>
      <x v="1"/>
      <x v="4"/>
      <x v="5"/>
      <x v="3"/>
      <x v="7883"/>
      <x v="3081"/>
      <x v="3"/>
      <x/>
    </i>
    <i r="1">
      <x v="2701"/>
      <x v="7883"/>
      <x v="7875"/>
      <x v="5"/>
      <x v="1"/>
      <x/>
      <x v="8"/>
      <x v="5"/>
      <x v="2"/>
      <x v="7884"/>
      <x v="7244"/>
      <x v="3"/>
      <x/>
    </i>
    <i r="1">
      <x v="2702"/>
      <x v="7884"/>
      <x v="7876"/>
      <x v="5"/>
      <x v="1"/>
      <x/>
      <x v="8"/>
      <x v="5"/>
      <x v="2"/>
      <x v="7885"/>
      <x v="3810"/>
      <x v="3"/>
      <x/>
    </i>
    <i r="1">
      <x v="2703"/>
      <x v="7885"/>
      <x v="5784"/>
      <x v="13"/>
      <x v="1"/>
      <x/>
      <x v="1"/>
      <x/>
      <x v="1"/>
      <x v="7886"/>
      <x v="2954"/>
      <x v="3"/>
      <x v="2"/>
    </i>
    <i r="1">
      <x v="2704"/>
      <x v="7886"/>
      <x v="7877"/>
      <x v="1"/>
      <x v="1"/>
      <x v="1"/>
      <x v="4"/>
      <x v="5"/>
      <x v="3"/>
      <x v="7887"/>
      <x v="6742"/>
      <x v="3"/>
      <x/>
    </i>
    <i r="1">
      <x v="2705"/>
      <x v="7887"/>
      <x v="7878"/>
      <x v="5"/>
      <x v="1"/>
      <x/>
      <x v="8"/>
      <x v="5"/>
      <x v="2"/>
      <x v="7888"/>
      <x v="2572"/>
      <x v="3"/>
      <x/>
    </i>
    <i r="1">
      <x v="2706"/>
      <x v="7888"/>
      <x v="7879"/>
      <x v="4"/>
      <x v="1"/>
      <x/>
      <x v="1"/>
      <x/>
      <x v="1"/>
      <x v="7889"/>
      <x v="2096"/>
      <x v="3"/>
      <x/>
    </i>
    <i r="1">
      <x v="2707"/>
      <x v="7889"/>
      <x v="7880"/>
      <x v="5"/>
      <x v="1"/>
      <x v="1"/>
      <x v="4"/>
      <x v="5"/>
      <x v="3"/>
      <x v="7890"/>
      <x v="5876"/>
      <x v="3"/>
      <x/>
    </i>
    <i r="1">
      <x v="2708"/>
      <x v="7890"/>
      <x v="7881"/>
      <x v="55"/>
      <x/>
      <x/>
      <x v="6"/>
      <x v="2"/>
      <x v="8"/>
      <x v="7891"/>
      <x v="7996"/>
      <x v="3"/>
      <x v="4"/>
    </i>
    <i r="1">
      <x v="2709"/>
      <x v="7891"/>
      <x v="7882"/>
      <x v="1"/>
      <x v="1"/>
      <x/>
      <x v="1"/>
      <x/>
      <x v="1"/>
      <x v="7892"/>
      <x v="2612"/>
      <x v="3"/>
      <x/>
    </i>
    <i r="1">
      <x v="2710"/>
      <x v="7892"/>
      <x v="7883"/>
      <x v="5"/>
      <x/>
      <x v="1"/>
      <x v="4"/>
      <x v="5"/>
      <x v="6"/>
      <x v="7893"/>
      <x v="7599"/>
      <x v="3"/>
      <x/>
    </i>
    <i r="1">
      <x v="2711"/>
      <x v="7893"/>
      <x v="7884"/>
      <x v="5"/>
      <x v="1"/>
      <x/>
      <x v="8"/>
      <x v="5"/>
      <x v="2"/>
      <x v="7894"/>
      <x v="1721"/>
      <x v="3"/>
      <x/>
    </i>
    <i r="1">
      <x v="2712"/>
      <x v="7894"/>
      <x v="7885"/>
      <x v="5"/>
      <x v="1"/>
      <x/>
      <x v="8"/>
      <x v="5"/>
      <x v="2"/>
      <x v="7895"/>
      <x v="5044"/>
      <x v="3"/>
      <x/>
    </i>
    <i r="1">
      <x v="2713"/>
      <x v="7895"/>
      <x v="7886"/>
      <x v="5"/>
      <x v="1"/>
      <x/>
      <x v="9"/>
      <x v="4"/>
      <x v="4"/>
      <x v="7896"/>
      <x v="7997"/>
      <x v="3"/>
      <x/>
    </i>
    <i r="1">
      <x v="2714"/>
      <x v="7896"/>
      <x v="7887"/>
      <x v="37"/>
      <x v="1"/>
      <x/>
      <x v="1"/>
      <x/>
      <x v="1"/>
      <x v="7897"/>
      <x v="3346"/>
      <x v="3"/>
      <x v="1"/>
    </i>
    <i r="1">
      <x v="2715"/>
      <x v="7897"/>
      <x v="7888"/>
      <x v="3"/>
      <x v="1"/>
      <x/>
      <x v="8"/>
      <x v="5"/>
      <x v="2"/>
      <x v="7898"/>
      <x v="4029"/>
      <x v="3"/>
      <x/>
    </i>
    <i r="1">
      <x v="2716"/>
      <x v="7898"/>
      <x v="7889"/>
      <x v="5"/>
      <x v="1"/>
      <x/>
      <x v="8"/>
      <x v="5"/>
      <x v="2"/>
      <x v="7899"/>
      <x v="7377"/>
      <x v="3"/>
      <x/>
    </i>
    <i r="1">
      <x v="2717"/>
      <x v="7899"/>
      <x v="7890"/>
      <x v="3"/>
      <x v="1"/>
      <x/>
      <x v="8"/>
      <x v="5"/>
      <x v="2"/>
      <x v="7900"/>
      <x v="3668"/>
      <x v="3"/>
      <x/>
    </i>
    <i r="1">
      <x v="2718"/>
      <x v="7900"/>
      <x v="7891"/>
      <x v="5"/>
      <x v="1"/>
      <x/>
      <x v="8"/>
      <x v="5"/>
      <x v="2"/>
      <x v="7901"/>
      <x v="3983"/>
      <x v="3"/>
      <x/>
    </i>
    <i r="1">
      <x v="2720"/>
      <x v="7902"/>
      <x v="7893"/>
      <x v="5"/>
      <x v="1"/>
      <x/>
      <x v="9"/>
      <x v="4"/>
      <x v="4"/>
      <x v="7903"/>
      <x v="6746"/>
      <x v="3"/>
      <x/>
    </i>
    <i r="1">
      <x v="2721"/>
      <x v="7903"/>
      <x v="7894"/>
      <x v="37"/>
      <x/>
      <x/>
      <x v="1"/>
      <x/>
      <x v="1"/>
      <x v="7904"/>
      <x v="3194"/>
      <x v="3"/>
      <x v="1"/>
    </i>
    <i r="1">
      <x v="2722"/>
      <x v="7904"/>
      <x v="7895"/>
      <x v="5"/>
      <x v="1"/>
      <x/>
      <x v="1"/>
      <x/>
      <x v="1"/>
      <x v="7905"/>
      <x v="1315"/>
      <x v="3"/>
      <x/>
    </i>
    <i r="1">
      <x v="2723"/>
      <x v="7905"/>
      <x v="7896"/>
      <x v="5"/>
      <x v="1"/>
      <x/>
      <x v="8"/>
      <x v="5"/>
      <x v="2"/>
      <x v="7906"/>
      <x v="4092"/>
      <x v="3"/>
      <x/>
    </i>
    <i r="1">
      <x v="2724"/>
      <x v="7906"/>
      <x v="7897"/>
      <x v="3"/>
      <x v="1"/>
      <x v="1"/>
      <x v="4"/>
      <x v="5"/>
      <x v="3"/>
      <x v="7907"/>
      <x v="662"/>
      <x v="3"/>
      <x/>
    </i>
    <i r="1">
      <x v="2725"/>
      <x v="7907"/>
      <x v="7898"/>
      <x v="5"/>
      <x v="1"/>
      <x/>
      <x v="8"/>
      <x v="5"/>
      <x v="2"/>
      <x v="7908"/>
      <x v="4008"/>
      <x v="3"/>
      <x/>
    </i>
    <i r="1">
      <x v="2726"/>
      <x v="7908"/>
      <x v="7899"/>
      <x v="5"/>
      <x v="1"/>
      <x/>
      <x v="8"/>
      <x v="5"/>
      <x v="2"/>
      <x v="7909"/>
      <x v="3974"/>
      <x v="3"/>
      <x/>
    </i>
    <i r="1">
      <x v="2727"/>
      <x v="7909"/>
      <x v="7900"/>
      <x v="5"/>
      <x v="1"/>
      <x/>
      <x v="8"/>
      <x v="5"/>
      <x v="2"/>
      <x v="7910"/>
      <x v="5940"/>
      <x v="3"/>
      <x/>
    </i>
    <i r="1">
      <x v="2728"/>
      <x v="7910"/>
      <x v="7901"/>
      <x v="5"/>
      <x v="1"/>
      <x/>
      <x v="8"/>
      <x v="5"/>
      <x v="2"/>
      <x v="7911"/>
      <x v="1438"/>
      <x v="3"/>
      <x/>
    </i>
    <i r="1">
      <x v="2729"/>
      <x v="7911"/>
      <x v="1960"/>
      <x v="5"/>
      <x v="1"/>
      <x v="1"/>
      <x v="4"/>
      <x v="5"/>
      <x v="3"/>
      <x v="7912"/>
      <x v="2208"/>
      <x v="3"/>
      <x/>
    </i>
    <i r="1">
      <x v="2730"/>
      <x v="7912"/>
      <x v="7902"/>
      <x v="65"/>
      <x/>
      <x/>
      <x v="1"/>
      <x/>
      <x v="1"/>
      <x v="7913"/>
      <x v="1187"/>
      <x v="3"/>
      <x v="4"/>
    </i>
    <i r="1">
      <x v="2731"/>
      <x v="7913"/>
      <x v="7903"/>
      <x v="3"/>
      <x v="1"/>
      <x/>
      <x v="1"/>
      <x/>
      <x v="1"/>
      <x v="7914"/>
      <x v="2779"/>
      <x v="3"/>
      <x/>
    </i>
    <i r="1">
      <x v="2732"/>
      <x v="7914"/>
      <x v="7904"/>
      <x v="26"/>
      <x/>
      <x/>
      <x v="1"/>
      <x/>
      <x v="1"/>
      <x v="7915"/>
      <x v="3943"/>
      <x v="3"/>
      <x v="2"/>
    </i>
    <i r="1">
      <x v="2733"/>
      <x v="7915"/>
      <x v="7905"/>
      <x v="5"/>
      <x v="1"/>
      <x v="1"/>
      <x v="4"/>
      <x v="5"/>
      <x v="3"/>
      <x v="7916"/>
      <x v="7998"/>
      <x v="3"/>
      <x/>
    </i>
    <i r="1">
      <x v="2734"/>
      <x v="7916"/>
      <x v="7735"/>
      <x v="68"/>
      <x/>
      <x/>
      <x v="1"/>
      <x/>
      <x v="1"/>
      <x v="7917"/>
      <x v="429"/>
      <x v="3"/>
      <x v="4"/>
    </i>
    <i r="1">
      <x v="2735"/>
      <x v="7917"/>
      <x v="7906"/>
      <x v="5"/>
      <x v="1"/>
      <x/>
      <x v="8"/>
      <x v="5"/>
      <x v="2"/>
      <x v="7918"/>
      <x v="249"/>
      <x v="3"/>
      <x/>
    </i>
    <i r="1">
      <x v="2736"/>
      <x v="7918"/>
      <x v="7907"/>
      <x v="3"/>
      <x v="1"/>
      <x/>
      <x v="1"/>
      <x/>
      <x v="1"/>
      <x v="7919"/>
      <x v="430"/>
      <x v="3"/>
      <x/>
    </i>
    <i r="1">
      <x v="2737"/>
      <x v="7919"/>
      <x v="3696"/>
      <x v="56"/>
      <x/>
      <x/>
      <x v="1"/>
      <x/>
      <x v="1"/>
      <x v="7920"/>
      <x v="1575"/>
      <x v="3"/>
      <x v="4"/>
    </i>
    <i r="1">
      <x v="2738"/>
      <x v="7920"/>
      <x v="5163"/>
      <x v="71"/>
      <x v="1"/>
      <x/>
      <x v="1"/>
      <x/>
      <x v="1"/>
      <x v="7921"/>
      <x v="1575"/>
      <x v="3"/>
      <x v="4"/>
    </i>
    <i r="1">
      <x v="2739"/>
      <x v="7921"/>
      <x v="7908"/>
      <x v="3"/>
      <x v="1"/>
      <x/>
      <x v="1"/>
      <x/>
      <x v="1"/>
      <x v="7922"/>
      <x v="891"/>
      <x v="3"/>
      <x/>
    </i>
    <i r="1">
      <x v="2740"/>
      <x v="7922"/>
      <x v="7909"/>
      <x v="5"/>
      <x v="1"/>
      <x/>
      <x v="8"/>
      <x v="5"/>
      <x v="2"/>
      <x v="7923"/>
      <x v="153"/>
      <x v="3"/>
      <x/>
    </i>
    <i r="1">
      <x v="2741"/>
      <x v="7776"/>
      <x v="7910"/>
      <x v="3"/>
      <x v="1"/>
      <x/>
      <x v="1"/>
      <x/>
      <x v="1"/>
      <x v="7924"/>
      <x v="292"/>
      <x v="3"/>
      <x/>
    </i>
    <i r="1">
      <x v="2742"/>
      <x v="7923"/>
      <x v="7911"/>
      <x v="5"/>
      <x v="1"/>
      <x/>
      <x v="8"/>
      <x v="5"/>
      <x v="2"/>
      <x v="7925"/>
      <x v="154"/>
      <x v="3"/>
      <x/>
    </i>
    <i r="1">
      <x v="2743"/>
      <x v="7924"/>
      <x v="7912"/>
      <x v="5"/>
      <x v="1"/>
      <x/>
      <x v="8"/>
      <x v="5"/>
      <x v="2"/>
      <x v="7926"/>
      <x v="925"/>
      <x v="3"/>
      <x/>
    </i>
    <i r="1">
      <x v="2744"/>
      <x v="7925"/>
      <x v="7913"/>
      <x v="43"/>
      <x/>
      <x/>
      <x v="8"/>
      <x v="5"/>
      <x v="4"/>
      <x v="7927"/>
      <x v="1498"/>
      <x v="3"/>
      <x v="1"/>
    </i>
    <i r="1">
      <x v="2745"/>
      <x v="7926"/>
      <x v="7914"/>
      <x v="3"/>
      <x v="1"/>
      <x/>
      <x v="1"/>
      <x/>
      <x v="1"/>
      <x v="7928"/>
      <x v="123"/>
      <x v="3"/>
      <x/>
    </i>
    <i r="1">
      <x v="2746"/>
      <x v="7927"/>
      <x v="7915"/>
      <x v="5"/>
      <x v="1"/>
      <x/>
      <x v="1"/>
      <x/>
      <x v="1"/>
      <x v="7929"/>
      <x v="756"/>
      <x v="3"/>
      <x/>
    </i>
    <i r="1">
      <x v="2747"/>
      <x v="7928"/>
      <x v="7916"/>
      <x v="5"/>
      <x v="1"/>
      <x/>
      <x v="8"/>
      <x v="5"/>
      <x v="2"/>
      <x v="7930"/>
      <x v="833"/>
      <x v="3"/>
      <x/>
    </i>
    <i r="1">
      <x v="2748"/>
      <x v="7929"/>
      <x v="7917"/>
      <x v="68"/>
      <x v="1"/>
      <x v="1"/>
      <x v="4"/>
      <x v="5"/>
      <x v="3"/>
      <x v="7931"/>
      <x v="3166"/>
      <x v="3"/>
      <x v="4"/>
    </i>
    <i r="1">
      <x v="2749"/>
      <x v="7930"/>
      <x v="7918"/>
      <x v="68"/>
      <x v="1"/>
      <x v="1"/>
      <x v="4"/>
      <x v="5"/>
      <x v="3"/>
      <x v="7932"/>
      <x v="3166"/>
      <x v="3"/>
      <x v="4"/>
    </i>
    <i r="1">
      <x v="2750"/>
      <x v="7931"/>
      <x v="7919"/>
      <x v="68"/>
      <x v="1"/>
      <x v="1"/>
      <x v="4"/>
      <x v="5"/>
      <x v="3"/>
      <x v="7933"/>
      <x v="3166"/>
      <x v="3"/>
      <x v="4"/>
    </i>
    <i r="1">
      <x v="2751"/>
      <x v="7932"/>
      <x v="7920"/>
      <x v="68"/>
      <x v="1"/>
      <x v="1"/>
      <x v="4"/>
      <x v="5"/>
      <x v="3"/>
      <x v="7934"/>
      <x v="3166"/>
      <x v="3"/>
      <x v="4"/>
    </i>
    <i r="1">
      <x v="2752"/>
      <x v="7933"/>
      <x v="7921"/>
      <x v="68"/>
      <x v="1"/>
      <x v="1"/>
      <x v="4"/>
      <x v="5"/>
      <x v="3"/>
      <x v="7935"/>
      <x v="3166"/>
      <x v="3"/>
      <x v="4"/>
    </i>
    <i r="1">
      <x v="2753"/>
      <x v="7934"/>
      <x v="7922"/>
      <x v="68"/>
      <x v="1"/>
      <x v="1"/>
      <x v="4"/>
      <x v="5"/>
      <x v="3"/>
      <x v="7936"/>
      <x v="3166"/>
      <x v="3"/>
      <x v="4"/>
    </i>
    <i r="1">
      <x v="2754"/>
      <x v="7935"/>
      <x v="7923"/>
      <x v="68"/>
      <x v="1"/>
      <x v="1"/>
      <x v="4"/>
      <x v="5"/>
      <x v="3"/>
      <x v="7937"/>
      <x v="3166"/>
      <x v="3"/>
      <x v="4"/>
    </i>
    <i r="1">
      <x v="2755"/>
      <x v="7935"/>
      <x v="7924"/>
      <x v="68"/>
      <x v="1"/>
      <x v="1"/>
      <x v="4"/>
      <x v="5"/>
      <x v="3"/>
      <x v="7937"/>
      <x v="3166"/>
      <x v="3"/>
      <x v="4"/>
    </i>
    <i r="1">
      <x v="2756"/>
      <x v="7935"/>
      <x v="7925"/>
      <x v="68"/>
      <x v="1"/>
      <x v="1"/>
      <x v="4"/>
      <x v="5"/>
      <x v="3"/>
      <x v="7937"/>
      <x v="3166"/>
      <x v="3"/>
      <x v="4"/>
    </i>
    <i r="1">
      <x v="2757"/>
      <x v="7936"/>
      <x v="7926"/>
      <x v="68"/>
      <x v="1"/>
      <x v="1"/>
      <x v="4"/>
      <x v="5"/>
      <x v="3"/>
      <x v="7938"/>
      <x v="3166"/>
      <x v="3"/>
      <x v="4"/>
    </i>
    <i r="1">
      <x v="2758"/>
      <x v="7937"/>
      <x v="7927"/>
      <x v="68"/>
      <x v="1"/>
      <x v="1"/>
      <x v="4"/>
      <x v="5"/>
      <x v="3"/>
      <x v="7939"/>
      <x v="3166"/>
      <x v="3"/>
      <x v="4"/>
    </i>
    <i r="1">
      <x v="2759"/>
      <x v="7938"/>
      <x v="7928"/>
      <x v="68"/>
      <x v="1"/>
      <x v="1"/>
      <x v="4"/>
      <x v="5"/>
      <x v="3"/>
      <x v="7940"/>
      <x v="3166"/>
      <x v="3"/>
      <x v="4"/>
    </i>
    <i r="1">
      <x v="2760"/>
      <x v="7939"/>
      <x v="7929"/>
      <x v="68"/>
      <x v="1"/>
      <x v="1"/>
      <x v="4"/>
      <x v="5"/>
      <x v="3"/>
      <x v="7941"/>
      <x v="1104"/>
      <x v="3"/>
      <x v="4"/>
    </i>
    <i r="1">
      <x v="2761"/>
      <x v="7939"/>
      <x v="7930"/>
      <x v="68"/>
      <x v="1"/>
      <x v="1"/>
      <x v="4"/>
      <x v="5"/>
      <x v="3"/>
      <x v="7941"/>
      <x v="1104"/>
      <x v="3"/>
      <x v="4"/>
    </i>
    <i r="1">
      <x v="2762"/>
      <x v="7940"/>
      <x v="7931"/>
      <x v="68"/>
      <x v="1"/>
      <x v="1"/>
      <x v="4"/>
      <x v="5"/>
      <x v="3"/>
      <x v="7942"/>
      <x v="1104"/>
      <x v="3"/>
      <x v="4"/>
    </i>
    <i r="1">
      <x v="2763"/>
      <x v="7941"/>
      <x v="7932"/>
      <x v="68"/>
      <x v="1"/>
      <x v="1"/>
      <x v="4"/>
      <x v="5"/>
      <x v="3"/>
      <x v="7943"/>
      <x v="1104"/>
      <x v="3"/>
      <x v="4"/>
    </i>
    <i r="1">
      <x v="2764"/>
      <x v="7942"/>
      <x v="7933"/>
      <x v="68"/>
      <x v="1"/>
      <x v="1"/>
      <x v="4"/>
      <x v="5"/>
      <x v="3"/>
      <x v="7944"/>
      <x v="1104"/>
      <x v="3"/>
      <x v="4"/>
    </i>
    <i r="1">
      <x v="2765"/>
      <x v="7943"/>
      <x v="7934"/>
      <x v="68"/>
      <x v="1"/>
      <x v="1"/>
      <x v="4"/>
      <x v="5"/>
      <x v="3"/>
      <x v="7945"/>
      <x v="1104"/>
      <x v="3"/>
      <x v="4"/>
    </i>
    <i r="1">
      <x v="2766"/>
      <x v="7943"/>
      <x v="7935"/>
      <x v="68"/>
      <x v="1"/>
      <x v="1"/>
      <x v="4"/>
      <x v="5"/>
      <x v="3"/>
      <x v="7945"/>
      <x v="1104"/>
      <x v="3"/>
      <x v="4"/>
    </i>
    <i r="1">
      <x v="2767"/>
      <x v="7944"/>
      <x v="7936"/>
      <x v="68"/>
      <x v="1"/>
      <x v="1"/>
      <x v="4"/>
      <x v="5"/>
      <x v="3"/>
      <x v="7946"/>
      <x v="1104"/>
      <x v="3"/>
      <x v="4"/>
    </i>
    <i r="1">
      <x v="2768"/>
      <x v="7945"/>
      <x v="7937"/>
      <x v="68"/>
      <x v="1"/>
      <x v="1"/>
      <x v="4"/>
      <x v="5"/>
      <x v="3"/>
      <x v="7947"/>
      <x v="1104"/>
      <x v="3"/>
      <x v="4"/>
    </i>
    <i r="1">
      <x v="2769"/>
      <x v="7945"/>
      <x v="7938"/>
      <x v="68"/>
      <x v="1"/>
      <x v="1"/>
      <x v="4"/>
      <x v="5"/>
      <x v="3"/>
      <x v="7947"/>
      <x v="1104"/>
      <x v="3"/>
      <x v="4"/>
    </i>
    <i r="1">
      <x v="2770"/>
      <x v="7946"/>
      <x v="7939"/>
      <x v="68"/>
      <x v="1"/>
      <x v="1"/>
      <x v="4"/>
      <x v="5"/>
      <x v="3"/>
      <x v="7948"/>
      <x v="1104"/>
      <x v="3"/>
      <x v="4"/>
    </i>
    <i r="1">
      <x v="2771"/>
      <x v="7947"/>
      <x v="7940"/>
      <x v="68"/>
      <x v="1"/>
      <x v="1"/>
      <x v="4"/>
      <x v="5"/>
      <x v="3"/>
      <x v="7949"/>
      <x v="1104"/>
      <x v="3"/>
      <x v="4"/>
    </i>
    <i r="1">
      <x v="2772"/>
      <x v="7948"/>
      <x v="7941"/>
      <x v="68"/>
      <x v="1"/>
      <x v="1"/>
      <x v="4"/>
      <x v="5"/>
      <x v="3"/>
      <x v="7950"/>
      <x v="1104"/>
      <x v="3"/>
      <x v="4"/>
    </i>
    <i r="1">
      <x v="2773"/>
      <x v="7949"/>
      <x v="7942"/>
      <x v="68"/>
      <x v="1"/>
      <x v="1"/>
      <x v="4"/>
      <x v="5"/>
      <x v="3"/>
      <x v="7951"/>
      <x v="1104"/>
      <x v="3"/>
      <x v="4"/>
    </i>
    <i r="1">
      <x v="2774"/>
      <x v="7950"/>
      <x v="7943"/>
      <x v="68"/>
      <x v="1"/>
      <x v="1"/>
      <x v="4"/>
      <x v="5"/>
      <x v="3"/>
      <x v="7952"/>
      <x v="1104"/>
      <x v="3"/>
      <x v="4"/>
    </i>
    <i r="1">
      <x v="2775"/>
      <x v="7950"/>
      <x v="7944"/>
      <x v="68"/>
      <x v="1"/>
      <x v="1"/>
      <x v="4"/>
      <x v="5"/>
      <x v="3"/>
      <x v="7952"/>
      <x v="1104"/>
      <x v="3"/>
      <x v="4"/>
    </i>
    <i r="1">
      <x v="2776"/>
      <x v="7951"/>
      <x v="7945"/>
      <x v="68"/>
      <x v="1"/>
      <x v="1"/>
      <x v="4"/>
      <x v="5"/>
      <x v="3"/>
      <x v="7953"/>
      <x v="1811"/>
      <x v="3"/>
      <x v="4"/>
    </i>
    <i r="1">
      <x v="2777"/>
      <x v="7952"/>
      <x v="7946"/>
      <x v="68"/>
      <x v="1"/>
      <x v="1"/>
      <x v="4"/>
      <x v="5"/>
      <x v="3"/>
      <x v="7954"/>
      <x v="1811"/>
      <x v="3"/>
      <x v="4"/>
    </i>
    <i r="1">
      <x v="2778"/>
      <x v="7952"/>
      <x v="7947"/>
      <x v="68"/>
      <x v="1"/>
      <x v="1"/>
      <x v="4"/>
      <x v="5"/>
      <x v="3"/>
      <x v="7954"/>
      <x v="1811"/>
      <x v="3"/>
      <x v="4"/>
    </i>
    <i r="1">
      <x v="2779"/>
      <x v="7953"/>
      <x v="7948"/>
      <x v="68"/>
      <x v="1"/>
      <x v="1"/>
      <x v="4"/>
      <x v="5"/>
      <x v="3"/>
      <x v="7955"/>
      <x v="1811"/>
      <x v="3"/>
      <x v="4"/>
    </i>
    <i r="1">
      <x v="2780"/>
      <x v="7954"/>
      <x v="7949"/>
      <x v="68"/>
      <x v="1"/>
      <x v="1"/>
      <x v="4"/>
      <x v="5"/>
      <x v="3"/>
      <x v="7956"/>
      <x v="1811"/>
      <x v="3"/>
      <x v="4"/>
    </i>
    <i r="1">
      <x v="2781"/>
      <x v="7954"/>
      <x v="7950"/>
      <x v="68"/>
      <x v="1"/>
      <x v="1"/>
      <x v="4"/>
      <x v="5"/>
      <x v="3"/>
      <x v="7956"/>
      <x v="1811"/>
      <x v="3"/>
      <x v="4"/>
    </i>
    <i r="1">
      <x v="2782"/>
      <x v="7954"/>
      <x v="7951"/>
      <x v="68"/>
      <x v="1"/>
      <x v="1"/>
      <x v="4"/>
      <x v="5"/>
      <x v="3"/>
      <x v="7956"/>
      <x v="1811"/>
      <x v="3"/>
      <x v="4"/>
    </i>
    <i r="1">
      <x v="2783"/>
      <x v="7955"/>
      <x v="7952"/>
      <x v="68"/>
      <x v="1"/>
      <x v="1"/>
      <x v="4"/>
      <x v="5"/>
      <x v="3"/>
      <x v="7957"/>
      <x v="1811"/>
      <x v="3"/>
      <x v="4"/>
    </i>
    <i r="1">
      <x v="2784"/>
      <x v="7956"/>
      <x v="7953"/>
      <x v="68"/>
      <x v="1"/>
      <x v="1"/>
      <x v="4"/>
      <x v="5"/>
      <x v="3"/>
      <x v="7958"/>
      <x v="1811"/>
      <x v="3"/>
      <x v="4"/>
    </i>
    <i r="1">
      <x v="2785"/>
      <x v="7957"/>
      <x v="7954"/>
      <x v="68"/>
      <x v="1"/>
      <x v="1"/>
      <x v="4"/>
      <x v="5"/>
      <x v="3"/>
      <x v="7959"/>
      <x v="1811"/>
      <x v="3"/>
      <x v="4"/>
    </i>
    <i r="1">
      <x v="2786"/>
      <x v="7958"/>
      <x v="7955"/>
      <x v="68"/>
      <x v="1"/>
      <x v="1"/>
      <x v="4"/>
      <x v="5"/>
      <x v="3"/>
      <x v="7960"/>
      <x v="1811"/>
      <x v="3"/>
      <x v="4"/>
    </i>
    <i r="1">
      <x v="2787"/>
      <x v="7959"/>
      <x v="7956"/>
      <x v="68"/>
      <x v="1"/>
      <x v="1"/>
      <x v="4"/>
      <x v="5"/>
      <x v="3"/>
      <x v="7961"/>
      <x v="1811"/>
      <x v="3"/>
      <x v="4"/>
    </i>
    <i r="1">
      <x v="2788"/>
      <x v="7959"/>
      <x v="7957"/>
      <x v="68"/>
      <x v="1"/>
      <x v="1"/>
      <x v="4"/>
      <x v="5"/>
      <x v="3"/>
      <x v="7961"/>
      <x v="1811"/>
      <x v="3"/>
      <x v="4"/>
    </i>
    <i r="1">
      <x v="2789"/>
      <x v="7960"/>
      <x v="7958"/>
      <x v="68"/>
      <x v="1"/>
      <x v="1"/>
      <x v="4"/>
      <x v="5"/>
      <x v="3"/>
      <x v="7962"/>
      <x v="1811"/>
      <x v="3"/>
      <x v="4"/>
    </i>
    <i r="1">
      <x v="2790"/>
      <x v="7961"/>
      <x v="7959"/>
      <x v="68"/>
      <x v="1"/>
      <x v="1"/>
      <x v="4"/>
      <x v="5"/>
      <x v="3"/>
      <x v="7963"/>
      <x v="1811"/>
      <x v="3"/>
      <x v="4"/>
    </i>
    <i r="1">
      <x v="2791"/>
      <x v="7962"/>
      <x v="7960"/>
      <x v="68"/>
      <x v="1"/>
      <x v="1"/>
      <x v="4"/>
      <x v="5"/>
      <x v="3"/>
      <x v="7964"/>
      <x v="695"/>
      <x v="3"/>
      <x v="4"/>
    </i>
    <i r="1">
      <x v="2792"/>
      <x v="7963"/>
      <x v="7961"/>
      <x v="68"/>
      <x v="1"/>
      <x v="1"/>
      <x v="4"/>
      <x v="5"/>
      <x v="3"/>
      <x v="7965"/>
      <x v="695"/>
      <x v="3"/>
      <x v="4"/>
    </i>
    <i r="1">
      <x v="2793"/>
      <x v="7964"/>
      <x v="7962"/>
      <x v="68"/>
      <x v="1"/>
      <x v="1"/>
      <x v="4"/>
      <x v="5"/>
      <x v="3"/>
      <x v="7966"/>
      <x v="695"/>
      <x v="3"/>
      <x v="4"/>
    </i>
    <i r="1">
      <x v="2794"/>
      <x v="7965"/>
      <x v="7963"/>
      <x v="68"/>
      <x v="1"/>
      <x v="1"/>
      <x v="4"/>
      <x v="5"/>
      <x v="3"/>
      <x v="7967"/>
      <x v="695"/>
      <x v="3"/>
      <x v="4"/>
    </i>
    <i r="1">
      <x v="2795"/>
      <x v="7965"/>
      <x v="7964"/>
      <x v="68"/>
      <x v="1"/>
      <x v="1"/>
      <x v="4"/>
      <x v="5"/>
      <x v="3"/>
      <x v="7967"/>
      <x v="695"/>
      <x v="3"/>
      <x v="4"/>
    </i>
    <i r="1">
      <x v="2796"/>
      <x v="7966"/>
      <x v="7965"/>
      <x v="68"/>
      <x v="1"/>
      <x v="1"/>
      <x v="4"/>
      <x v="5"/>
      <x v="3"/>
      <x v="7968"/>
      <x v="695"/>
      <x v="3"/>
      <x v="4"/>
    </i>
    <i r="1">
      <x v="2797"/>
      <x v="7967"/>
      <x v="7966"/>
      <x v="68"/>
      <x v="1"/>
      <x v="1"/>
      <x v="4"/>
      <x v="5"/>
      <x v="3"/>
      <x v="7969"/>
      <x v="695"/>
      <x v="3"/>
      <x v="4"/>
    </i>
    <i r="1">
      <x v="2798"/>
      <x v="7968"/>
      <x v="7967"/>
      <x v="68"/>
      <x v="1"/>
      <x v="1"/>
      <x v="4"/>
      <x v="5"/>
      <x v="3"/>
      <x v="7970"/>
      <x v="695"/>
      <x v="3"/>
      <x v="4"/>
    </i>
    <i r="1">
      <x v="2799"/>
      <x v="7968"/>
      <x v="7968"/>
      <x v="68"/>
      <x v="1"/>
      <x v="1"/>
      <x v="4"/>
      <x v="5"/>
      <x v="3"/>
      <x v="7970"/>
      <x v="695"/>
      <x v="3"/>
      <x v="4"/>
    </i>
    <i r="1">
      <x v="2800"/>
      <x v="7969"/>
      <x v="7969"/>
      <x v="68"/>
      <x v="1"/>
      <x v="1"/>
      <x v="4"/>
      <x v="5"/>
      <x v="3"/>
      <x v="7971"/>
      <x v="695"/>
      <x v="3"/>
      <x v="4"/>
    </i>
    <i r="1">
      <x v="2801"/>
      <x v="7970"/>
      <x v="7970"/>
      <x v="68"/>
      <x v="1"/>
      <x v="1"/>
      <x v="4"/>
      <x v="5"/>
      <x v="3"/>
      <x v="7972"/>
      <x v="695"/>
      <x v="3"/>
      <x v="4"/>
    </i>
    <i r="1">
      <x v="2802"/>
      <x v="7970"/>
      <x v="7971"/>
      <x v="68"/>
      <x v="1"/>
      <x v="1"/>
      <x v="4"/>
      <x v="5"/>
      <x v="3"/>
      <x v="7972"/>
      <x v="695"/>
      <x v="3"/>
      <x v="4"/>
    </i>
    <i r="1">
      <x v="2803"/>
      <x v="7971"/>
      <x v="7972"/>
      <x v="68"/>
      <x v="1"/>
      <x v="1"/>
      <x v="4"/>
      <x v="5"/>
      <x v="3"/>
      <x v="7973"/>
      <x v="695"/>
      <x v="3"/>
      <x v="4"/>
    </i>
    <i r="1">
      <x v="2804"/>
      <x v="7972"/>
      <x v="7973"/>
      <x v="1"/>
      <x/>
      <x v="1"/>
      <x v="4"/>
      <x v="5"/>
      <x v="6"/>
      <x v="7974"/>
      <x v="5971"/>
      <x v="3"/>
      <x/>
    </i>
    <i r="1">
      <x v="2805"/>
      <x v="7973"/>
      <x v="7974"/>
      <x v="68"/>
      <x v="1"/>
      <x v="1"/>
      <x v="4"/>
      <x v="5"/>
      <x v="3"/>
      <x v="7975"/>
      <x v="2003"/>
      <x v="3"/>
      <x v="4"/>
    </i>
    <i r="1">
      <x v="2806"/>
      <x v="7974"/>
      <x v="7975"/>
      <x v="5"/>
      <x v="1"/>
      <x/>
      <x v="6"/>
      <x v="2"/>
      <x v="5"/>
      <x v="7976"/>
      <x v="4669"/>
      <x v="3"/>
      <x/>
    </i>
    <i r="1">
      <x v="2807"/>
      <x v="7975"/>
      <x v="3871"/>
      <x v="53"/>
      <x/>
      <x/>
      <x v="1"/>
      <x/>
      <x v="1"/>
      <x v="7977"/>
      <x v="477"/>
      <x v="3"/>
      <x v="4"/>
    </i>
    <i r="1">
      <x v="2809"/>
      <x v="7976"/>
      <x v="7977"/>
      <x v="3"/>
      <x v="1"/>
      <x/>
      <x v="1"/>
      <x/>
      <x v="1"/>
      <x v="7978"/>
      <x v="3238"/>
      <x v="3"/>
      <x/>
    </i>
    <i r="1">
      <x v="2810"/>
      <x v="7977"/>
      <x v="7978"/>
      <x v="2"/>
      <x/>
      <x/>
      <x v="1"/>
      <x/>
      <x v="1"/>
      <x v="7979"/>
      <x v="657"/>
      <x v="3"/>
      <x v="4"/>
    </i>
    <i r="1">
      <x v="2811"/>
      <x v="7978"/>
      <x v="7979"/>
      <x v="3"/>
      <x v="1"/>
      <x/>
      <x v="1"/>
      <x/>
      <x v="1"/>
      <x v="7980"/>
      <x v="361"/>
      <x v="3"/>
      <x/>
    </i>
    <i r="1">
      <x v="2812"/>
      <x v="7979"/>
      <x v="7980"/>
      <x v="5"/>
      <x v="1"/>
      <x/>
      <x v="8"/>
      <x v="5"/>
      <x v="2"/>
      <x v="7981"/>
      <x v="581"/>
      <x v="3"/>
      <x/>
    </i>
    <i r="1">
      <x v="2813"/>
      <x v="7980"/>
      <x v="7981"/>
      <x v="68"/>
      <x v="1"/>
      <x v="1"/>
      <x v="4"/>
      <x v="5"/>
      <x v="3"/>
      <x v="7982"/>
      <x v="1005"/>
      <x v="3"/>
      <x v="4"/>
    </i>
    <i r="1">
      <x v="2814"/>
      <x v="7981"/>
      <x v="7982"/>
      <x v="35"/>
      <x v="1"/>
      <x/>
      <x v="8"/>
      <x v="5"/>
      <x v="2"/>
      <x v="7983"/>
      <x v="581"/>
      <x v="3"/>
      <x v="1"/>
    </i>
    <i r="1">
      <x v="2815"/>
      <x v="7982"/>
      <x v="7983"/>
      <x v="68"/>
      <x v="1"/>
      <x v="1"/>
      <x v="4"/>
      <x v="5"/>
      <x v="3"/>
      <x v="7984"/>
      <x v="466"/>
      <x v="3"/>
      <x v="4"/>
    </i>
    <i r="1">
      <x v="2816"/>
      <x v="7983"/>
      <x v="7984"/>
      <x v="78"/>
      <x v="1"/>
      <x/>
      <x v="1"/>
      <x/>
      <x v="1"/>
      <x v="7621"/>
      <x v="363"/>
      <x v="3"/>
      <x v="5"/>
    </i>
    <i r="1">
      <x v="2817"/>
      <x v="7984"/>
      <x v="7985"/>
      <x v="3"/>
      <x v="1"/>
      <x/>
      <x v="1"/>
      <x/>
      <x v="1"/>
      <x v="7985"/>
      <x v="363"/>
      <x v="3"/>
      <x/>
    </i>
    <i r="1">
      <x v="2818"/>
      <x v="7985"/>
      <x v="7986"/>
      <x v="3"/>
      <x v="1"/>
      <x/>
      <x v="1"/>
      <x/>
      <x v="1"/>
      <x v="7986"/>
      <x v="363"/>
      <x v="3"/>
      <x/>
    </i>
    <i r="1">
      <x v="2819"/>
      <x v="7986"/>
      <x v="7987"/>
      <x v="5"/>
      <x v="1"/>
      <x/>
      <x v="1"/>
      <x/>
      <x v="1"/>
      <x v="7622"/>
      <x v="467"/>
      <x v="3"/>
      <x/>
    </i>
    <i r="1">
      <x v="2820"/>
      <x v="7987"/>
      <x v="7988"/>
      <x v="5"/>
      <x v="1"/>
      <x/>
      <x v="8"/>
      <x v="5"/>
      <x v="2"/>
      <x v="7987"/>
      <x v="1561"/>
      <x v="3"/>
      <x/>
    </i>
    <i r="1">
      <x v="2821"/>
      <x v="7988"/>
      <x v="7989"/>
      <x v="87"/>
      <x v="1"/>
      <x/>
      <x v="8"/>
      <x v="5"/>
      <x v="2"/>
      <x v="7988"/>
      <x v="1561"/>
      <x v="3"/>
      <x v="5"/>
    </i>
    <i r="1">
      <x v="2822"/>
      <x v="7989"/>
      <x v="7990"/>
      <x v="5"/>
      <x v="1"/>
      <x/>
      <x v="8"/>
      <x v="5"/>
      <x v="2"/>
      <x v="7989"/>
      <x v="401"/>
      <x v="3"/>
      <x/>
    </i>
    <i r="1">
      <x v="2823"/>
      <x v="7990"/>
      <x v="7991"/>
      <x v="5"/>
      <x v="1"/>
      <x/>
      <x v="8"/>
      <x v="5"/>
      <x v="2"/>
      <x v="7990"/>
      <x v="3219"/>
      <x v="3"/>
      <x/>
    </i>
    <i r="1">
      <x v="2824"/>
      <x v="7991"/>
      <x v="7992"/>
      <x v="30"/>
      <x/>
      <x/>
      <x v="1"/>
      <x/>
      <x v="1"/>
      <x v="7991"/>
      <x v="2438"/>
      <x v="3"/>
      <x v="2"/>
    </i>
    <i r="1">
      <x v="2825"/>
      <x v="7992"/>
      <x v="7993"/>
      <x v="56"/>
      <x v="1"/>
      <x v="1"/>
      <x v="5"/>
      <x v="3"/>
      <x v="3"/>
      <x v="7992"/>
      <x v="1162"/>
      <x v="3"/>
      <x v="4"/>
    </i>
    <i r="1">
      <x v="2826"/>
      <x v="7993"/>
      <x v="4207"/>
      <x v="62"/>
      <x/>
      <x/>
      <x v="6"/>
      <x v="2"/>
      <x v="8"/>
      <x v="7993"/>
      <x v="7999"/>
      <x v="3"/>
      <x v="4"/>
    </i>
    <i r="1">
      <x v="2827"/>
      <x v="7994"/>
      <x v="7994"/>
      <x v="5"/>
      <x v="1"/>
      <x/>
      <x v="8"/>
      <x v="5"/>
      <x v="2"/>
      <x v="7994"/>
      <x v="1076"/>
      <x v="3"/>
      <x/>
    </i>
    <i r="1">
      <x v="2828"/>
      <x v="7995"/>
      <x v="7995"/>
      <x v="40"/>
      <x/>
      <x/>
      <x v="1"/>
      <x/>
      <x v="1"/>
      <x v="7995"/>
      <x v="653"/>
      <x v="3"/>
      <x v="1"/>
    </i>
    <i r="1">
      <x v="2829"/>
      <x v="7996"/>
      <x v="7996"/>
      <x v="55"/>
      <x/>
      <x/>
      <x v="1"/>
      <x/>
      <x v="1"/>
      <x v="7996"/>
      <x v="7252"/>
      <x v="3"/>
      <x v="4"/>
    </i>
    <i r="1">
      <x v="2830"/>
      <x v="7997"/>
      <x v="7997"/>
      <x v="35"/>
      <x v="1"/>
      <x/>
      <x v="8"/>
      <x v="5"/>
      <x v="2"/>
      <x v="7997"/>
      <x v="6717"/>
      <x v="3"/>
      <x v="1"/>
    </i>
    <i r="1">
      <x v="2831"/>
      <x v="7998"/>
      <x v="7998"/>
      <x v="5"/>
      <x/>
      <x/>
      <x v="8"/>
      <x v="5"/>
      <x v="4"/>
      <x v="7998"/>
      <x v="1576"/>
      <x v="3"/>
      <x/>
    </i>
    <i r="1">
      <x v="2832"/>
      <x v="7999"/>
      <x v="7999"/>
      <x v="53"/>
      <x/>
      <x/>
      <x v="1"/>
      <x/>
      <x v="1"/>
      <x v="7999"/>
      <x v="1285"/>
      <x v="3"/>
      <x v="4"/>
    </i>
    <i>
      <x v="4"/>
      <x v="67"/>
      <x/>
      <x v="7771"/>
      <x v="53"/>
      <x/>
      <x v="1"/>
      <x v="5"/>
      <x v="3"/>
      <x v="6"/>
      <x/>
      <x v="218"/>
      <x v="4"/>
      <x v="4"/>
    </i>
    <i r="1">
      <x v="2808"/>
      <x/>
      <x v="7976"/>
      <x v="56"/>
      <x v="1"/>
      <x v="1"/>
      <x v="5"/>
      <x v="3"/>
      <x v="3"/>
      <x/>
      <x v="218"/>
      <x v="4"/>
      <x v="4"/>
    </i>
  </rowItems>
  <colItems count="1">
    <i/>
  </colItems>
  <formats count="26">
    <format dxfId="55">
      <pivotArea field="32" type="button" dataOnly="0" labelOnly="1" outline="0" axis="axisRow" fieldPosition="0"/>
    </format>
    <format dxfId="54">
      <pivotArea field="0" type="button" dataOnly="0" labelOnly="1" outline="0" axis="axisRow" fieldPosition="1"/>
    </format>
    <format dxfId="53">
      <pivotArea field="5" type="button" dataOnly="0" labelOnly="1" outline="0" axis="axisRow" fieldPosition="2"/>
    </format>
    <format dxfId="52">
      <pivotArea field="10" type="button" dataOnly="0" labelOnly="1" outline="0" axis="axisRow" fieldPosition="3"/>
    </format>
    <format dxfId="51">
      <pivotArea field="11" type="button" dataOnly="0" labelOnly="1" outline="0" axis="axisRow" fieldPosition="4"/>
    </format>
    <format dxfId="50">
      <pivotArea field="13" type="button" dataOnly="0" labelOnly="1" outline="0"/>
    </format>
    <format dxfId="49">
      <pivotArea field="14" type="button" dataOnly="0" labelOnly="1" outline="0" axis="axisRow" fieldPosition="7"/>
    </format>
    <format dxfId="48">
      <pivotArea field="16" type="button" dataOnly="0" labelOnly="1" outline="0" axis="axisRow" fieldPosition="5"/>
    </format>
    <format dxfId="47">
      <pivotArea field="18" type="button" dataOnly="0" labelOnly="1" outline="0" axis="axisRow" fieldPosition="9"/>
    </format>
    <format dxfId="46">
      <pivotArea field="19" type="button" dataOnly="0" labelOnly="1" outline="0" axis="axisRow" fieldPosition="10"/>
    </format>
    <format dxfId="45">
      <pivotArea field="21" type="button" dataOnly="0" labelOnly="1" outline="0" axis="axisRow" fieldPosition="11"/>
    </format>
    <format dxfId="44">
      <pivotArea field="22" type="button" dataOnly="0" labelOnly="1" outline="0" axis="axisRow" fieldPosition="12"/>
    </format>
    <format dxfId="43">
      <pivotArea type="all" dataOnly="0" outline="0" fieldPosition="0"/>
    </format>
    <format dxfId="42">
      <pivotArea field="32" type="button" dataOnly="0" labelOnly="1" outline="0" axis="axisRow" fieldPosition="0"/>
    </format>
    <format dxfId="41">
      <pivotArea field="0" type="button" dataOnly="0" labelOnly="1" outline="0" axis="axisRow" fieldPosition="1"/>
    </format>
    <format dxfId="40">
      <pivotArea field="5" type="button" dataOnly="0" labelOnly="1" outline="0" axis="axisRow" fieldPosition="2"/>
    </format>
    <format dxfId="39">
      <pivotArea field="10" type="button" dataOnly="0" labelOnly="1" outline="0" axis="axisRow" fieldPosition="3"/>
    </format>
    <format dxfId="38">
      <pivotArea field="11" type="button" dataOnly="0" labelOnly="1" outline="0" axis="axisRow" fieldPosition="4"/>
    </format>
    <format dxfId="37">
      <pivotArea field="13" type="button" dataOnly="0" labelOnly="1" outline="0"/>
    </format>
    <format dxfId="36">
      <pivotArea field="14" type="button" dataOnly="0" labelOnly="1" outline="0" axis="axisRow" fieldPosition="7"/>
    </format>
    <format dxfId="35">
      <pivotArea field="16" type="button" dataOnly="0" labelOnly="1" outline="0" axis="axisRow" fieldPosition="5"/>
    </format>
    <format dxfId="34">
      <pivotArea field="18" type="button" dataOnly="0" labelOnly="1" outline="0" axis="axisRow" fieldPosition="9"/>
    </format>
    <format dxfId="33">
      <pivotArea field="19" type="button" dataOnly="0" labelOnly="1" outline="0" axis="axisRow" fieldPosition="10"/>
    </format>
    <format dxfId="32">
      <pivotArea field="21" type="button" dataOnly="0" labelOnly="1" outline="0" axis="axisRow" fieldPosition="11"/>
    </format>
    <format dxfId="31">
      <pivotArea field="22" type="button" dataOnly="0" labelOnly="1" outline="0" axis="axisRow" fieldPosition="12"/>
    </format>
    <format dxfId="30">
      <pivotArea dataOnly="0" labelOnly="1" outline="0" fieldPosition="0">
        <references count="1">
          <reference field="32"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2E97549-4F35-46E0-9491-867A4B238FFB}" name="TablaDinámica7"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16:F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90"/>
        <item x="76"/>
        <item x="69"/>
        <item x="22"/>
        <item x="65"/>
        <item x="39"/>
        <item x="67"/>
        <item m="1" x="99"/>
        <item x="86"/>
        <item x="53"/>
        <item x="34"/>
        <item x="91"/>
        <item m="1" x="98"/>
        <item m="1" x="95"/>
        <item x="80"/>
        <item x="42"/>
        <item x="17"/>
        <item x="47"/>
        <item x="27"/>
        <item x="2"/>
        <item x="85"/>
        <item x="84"/>
        <item x="87"/>
        <item x="68"/>
        <item x="61"/>
        <item x="64"/>
        <item x="71"/>
        <item x="79"/>
        <item m="1" x="96"/>
        <item x="81"/>
        <item m="1" x="101"/>
        <item x="52"/>
        <item x="75"/>
        <item x="14"/>
        <item x="5"/>
        <item x="56"/>
        <item x="44"/>
        <item x="51"/>
        <item x="24"/>
        <item x="48"/>
        <item m="1" x="97"/>
        <item x="26"/>
        <item x="57"/>
        <item x="25"/>
        <item x="11"/>
        <item x="49"/>
        <item x="78"/>
        <item x="19"/>
        <item x="6"/>
        <item x="41"/>
        <item x="38"/>
        <item x="1"/>
        <item x="72"/>
        <item x="50"/>
        <item x="32"/>
        <item x="10"/>
        <item x="70"/>
        <item x="9"/>
        <item x="13"/>
        <item x="88"/>
        <item m="1" x="93"/>
        <item x="77"/>
        <item x="66"/>
        <item x="33"/>
        <item x="82"/>
        <item x="74"/>
        <item x="8"/>
        <item x="21"/>
        <item x="18"/>
        <item m="1" x="102"/>
        <item x="28"/>
        <item x="58"/>
        <item x="63"/>
        <item x="40"/>
        <item x="46"/>
        <item x="30"/>
        <item x="36"/>
        <item m="1" x="103"/>
        <item x="20"/>
        <item x="59"/>
        <item x="3"/>
        <item x="12"/>
        <item x="73"/>
        <item x="15"/>
        <item x="62"/>
        <item x="4"/>
        <item x="16"/>
        <item m="1" x="94"/>
        <item x="43"/>
        <item x="23"/>
        <item x="7"/>
        <item x="55"/>
        <item x="60"/>
        <item x="89"/>
        <item x="0"/>
        <item x="54"/>
        <item x="35"/>
        <item x="37"/>
        <item x="31"/>
        <item m="1" x="100"/>
        <item x="29"/>
        <item x="45"/>
        <item x="83"/>
        <item m="1" x="92"/>
        <item t="default"/>
      </items>
    </pivotField>
    <pivotField showAll="0"/>
    <pivotField showAll="0"/>
    <pivotField showAll="0">
      <items count="15">
        <item x="11"/>
        <item x="1"/>
        <item x="0"/>
        <item x="8"/>
        <item x="2"/>
        <item x="3"/>
        <item x="5"/>
        <item x="10"/>
        <item x="4"/>
        <item x="7"/>
        <item x="6"/>
        <item x="9"/>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3"/>
        <item x="2"/>
        <item x="1"/>
        <item x="0"/>
        <item x="4"/>
        <item m="1" x="5"/>
        <item t="default"/>
      </items>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16FCF2-53A5-44F5-B52D-7F508000DE9D}" name="TablaDinámica5"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16:D109"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axis="axisRow" showAll="0">
      <items count="105">
        <item x="27"/>
        <item x="44"/>
        <item x="11"/>
        <item x="6"/>
        <item x="72"/>
        <item x="13"/>
        <item x="58"/>
        <item m="1" x="92"/>
        <item m="1" x="96"/>
        <item m="1" x="95"/>
        <item m="1" x="98"/>
        <item x="12"/>
        <item x="55"/>
        <item x="51"/>
        <item x="79"/>
        <item x="33"/>
        <item x="7"/>
        <item x="37"/>
        <item x="50"/>
        <item x="63"/>
        <item x="38"/>
        <item x="22"/>
        <item x="39"/>
        <item x="78"/>
        <item x="75"/>
        <item x="67"/>
        <item x="54"/>
        <item x="91"/>
        <item x="61"/>
        <item x="84"/>
        <item x="42"/>
        <item x="88"/>
        <item x="19"/>
        <item x="60"/>
        <item x="41"/>
        <item x="81"/>
        <item x="66"/>
        <item x="15"/>
        <item x="23"/>
        <item x="28"/>
        <item x="10"/>
        <item x="53"/>
        <item x="24"/>
        <item x="2"/>
        <item x="0"/>
        <item x="77"/>
        <item x="47"/>
        <item x="48"/>
        <item x="30"/>
        <item x="52"/>
        <item x="89"/>
        <item x="17"/>
        <item x="80"/>
        <item x="3"/>
        <item x="36"/>
        <item x="5"/>
        <item x="18"/>
        <item x="9"/>
        <item x="40"/>
        <item x="90"/>
        <item x="57"/>
        <item x="64"/>
        <item x="1"/>
        <item x="43"/>
        <item x="4"/>
        <item x="20"/>
        <item x="14"/>
        <item x="32"/>
        <item x="49"/>
        <item x="71"/>
        <item x="56"/>
        <item x="8"/>
        <item x="46"/>
        <item m="1" x="93"/>
        <item x="69"/>
        <item x="34"/>
        <item x="70"/>
        <item x="59"/>
        <item x="82"/>
        <item x="29"/>
        <item x="73"/>
        <item x="65"/>
        <item x="62"/>
        <item x="16"/>
        <item x="45"/>
        <item x="35"/>
        <item x="26"/>
        <item x="21"/>
        <item x="87"/>
        <item x="74"/>
        <item x="31"/>
        <item x="86"/>
        <item x="25"/>
        <item x="68"/>
        <item m="1" x="101"/>
        <item x="85"/>
        <item x="83"/>
        <item m="1" x="103"/>
        <item m="1" x="97"/>
        <item x="76"/>
        <item m="1" x="99"/>
        <item m="1" x="102"/>
        <item m="1" x="100"/>
        <item m="1" x="94"/>
        <item t="default"/>
      </items>
    </pivotField>
    <pivotField showAll="0"/>
    <pivotField showAll="0"/>
    <pivotField showAll="0">
      <items count="15">
        <item x="11"/>
        <item x="1"/>
        <item x="0"/>
        <item x="8"/>
        <item x="2"/>
        <item x="3"/>
        <item x="5"/>
        <item x="10"/>
        <item x="4"/>
        <item x="7"/>
        <item x="6"/>
        <item x="9"/>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3"/>
        <item x="2"/>
        <item x="1"/>
        <item x="0"/>
        <item x="4"/>
        <item m="1" x="5"/>
        <item t="default"/>
      </items>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Fields count="1">
    <field x="11"/>
  </rowFields>
  <rowItems count="93">
    <i>
      <x/>
    </i>
    <i>
      <x v="1"/>
    </i>
    <i>
      <x v="2"/>
    </i>
    <i>
      <x v="3"/>
    </i>
    <i>
      <x v="4"/>
    </i>
    <i>
      <x v="5"/>
    </i>
    <i>
      <x v="6"/>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4"/>
    </i>
    <i>
      <x v="75"/>
    </i>
    <i>
      <x v="76"/>
    </i>
    <i>
      <x v="77"/>
    </i>
    <i>
      <x v="78"/>
    </i>
    <i>
      <x v="79"/>
    </i>
    <i>
      <x v="80"/>
    </i>
    <i>
      <x v="81"/>
    </i>
    <i>
      <x v="82"/>
    </i>
    <i>
      <x v="83"/>
    </i>
    <i>
      <x v="84"/>
    </i>
    <i>
      <x v="85"/>
    </i>
    <i>
      <x v="86"/>
    </i>
    <i>
      <x v="87"/>
    </i>
    <i>
      <x v="88"/>
    </i>
    <i>
      <x v="89"/>
    </i>
    <i>
      <x v="90"/>
    </i>
    <i>
      <x v="91"/>
    </i>
    <i>
      <x v="92"/>
    </i>
    <i>
      <x v="93"/>
    </i>
    <i>
      <x v="95"/>
    </i>
    <i>
      <x v="96"/>
    </i>
    <i>
      <x v="9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TablaDinámica1"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A3:B9"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90"/>
        <item x="76"/>
        <item x="69"/>
        <item x="22"/>
        <item x="65"/>
        <item x="39"/>
        <item x="67"/>
        <item m="1" x="99"/>
        <item x="86"/>
        <item x="53"/>
        <item x="34"/>
        <item x="91"/>
        <item m="1" x="98"/>
        <item m="1" x="95"/>
        <item x="80"/>
        <item x="42"/>
        <item x="17"/>
        <item x="47"/>
        <item x="27"/>
        <item x="2"/>
        <item x="85"/>
        <item x="84"/>
        <item x="87"/>
        <item x="68"/>
        <item x="61"/>
        <item x="64"/>
        <item x="71"/>
        <item x="79"/>
        <item m="1" x="96"/>
        <item x="81"/>
        <item m="1" x="101"/>
        <item x="52"/>
        <item x="75"/>
        <item x="14"/>
        <item x="5"/>
        <item x="56"/>
        <item x="44"/>
        <item x="51"/>
        <item x="24"/>
        <item x="48"/>
        <item m="1" x="97"/>
        <item x="26"/>
        <item x="57"/>
        <item x="25"/>
        <item x="11"/>
        <item x="49"/>
        <item x="78"/>
        <item x="19"/>
        <item x="6"/>
        <item x="41"/>
        <item x="38"/>
        <item x="1"/>
        <item x="72"/>
        <item x="50"/>
        <item x="32"/>
        <item x="10"/>
        <item x="70"/>
        <item x="9"/>
        <item x="13"/>
        <item x="88"/>
        <item m="1" x="93"/>
        <item x="77"/>
        <item x="66"/>
        <item x="33"/>
        <item x="82"/>
        <item x="74"/>
        <item x="8"/>
        <item x="21"/>
        <item x="18"/>
        <item m="1" x="102"/>
        <item x="28"/>
        <item x="58"/>
        <item x="63"/>
        <item x="40"/>
        <item x="46"/>
        <item x="30"/>
        <item x="36"/>
        <item m="1" x="103"/>
        <item x="20"/>
        <item x="59"/>
        <item x="3"/>
        <item x="12"/>
        <item x="73"/>
        <item x="15"/>
        <item x="62"/>
        <item x="4"/>
        <item x="16"/>
        <item m="1" x="94"/>
        <item x="43"/>
        <item x="23"/>
        <item x="7"/>
        <item x="55"/>
        <item x="60"/>
        <item x="89"/>
        <item x="0"/>
        <item x="54"/>
        <item x="35"/>
        <item x="37"/>
        <item x="31"/>
        <item m="1" x="100"/>
        <item x="29"/>
        <item x="45"/>
        <item x="83"/>
        <item m="1" x="92"/>
        <item t="default"/>
      </items>
    </pivotField>
    <pivotField showAll="0"/>
    <pivotField showAll="0"/>
    <pivotField showAll="0">
      <items count="15">
        <item x="11"/>
        <item x="1"/>
        <item x="0"/>
        <item x="8"/>
        <item x="2"/>
        <item x="3"/>
        <item x="5"/>
        <item x="10"/>
        <item x="4"/>
        <item x="7"/>
        <item x="6"/>
        <item x="9"/>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sortType="descending">
      <items count="7">
        <item x="0"/>
        <item x="1"/>
        <item x="3"/>
        <item m="1" x="5"/>
        <item x="4"/>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Fields count="1">
    <field x="22"/>
  </rowFields>
  <rowItems count="6">
    <i>
      <x/>
    </i>
    <i>
      <x v="1"/>
    </i>
    <i>
      <x v="2"/>
    </i>
    <i>
      <x v="5"/>
    </i>
    <i>
      <x v="4"/>
    </i>
    <i t="grand">
      <x/>
    </i>
  </rowItems>
  <colItems count="1">
    <i/>
  </colItems>
  <dataFields count="1">
    <dataField name="Cuenta de ESTADO" fld="22" subtotal="count" baseField="0" baseItem="0"/>
  </dataFields>
  <chartFormats count="1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2" count="1" selected="0">
            <x v="0"/>
          </reference>
        </references>
      </pivotArea>
    </chartFormat>
    <chartFormat chart="3" format="4">
      <pivotArea type="data" outline="0" fieldPosition="0">
        <references count="2">
          <reference field="4294967294" count="1" selected="0">
            <x v="0"/>
          </reference>
          <reference field="22" count="1" selected="0">
            <x v="1"/>
          </reference>
        </references>
      </pivotArea>
    </chartFormat>
    <chartFormat chart="3" format="5">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22" count="1" selected="0">
            <x v="0"/>
          </reference>
        </references>
      </pivotArea>
    </chartFormat>
    <chartFormat chart="10" format="10">
      <pivotArea type="data" outline="0" fieldPosition="0">
        <references count="2">
          <reference field="4294967294" count="1" selected="0">
            <x v="0"/>
          </reference>
          <reference field="22" count="1" selected="0">
            <x v="1"/>
          </reference>
        </references>
      </pivotArea>
    </chartFormat>
    <chartFormat chart="10" format="11">
      <pivotArea type="data" outline="0" fieldPosition="0">
        <references count="2">
          <reference field="4294967294" count="1" selected="0">
            <x v="0"/>
          </reference>
          <reference field="22" count="1" selected="0">
            <x v="2"/>
          </reference>
        </references>
      </pivotArea>
    </chartFormat>
    <chartFormat chart="10" format="12">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2"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E3:F9"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90"/>
        <item x="76"/>
        <item x="69"/>
        <item x="22"/>
        <item x="65"/>
        <item x="39"/>
        <item x="67"/>
        <item m="1" x="99"/>
        <item x="86"/>
        <item x="53"/>
        <item x="34"/>
        <item x="91"/>
        <item m="1" x="98"/>
        <item m="1" x="95"/>
        <item x="80"/>
        <item x="42"/>
        <item x="17"/>
        <item x="47"/>
        <item x="27"/>
        <item x="2"/>
        <item x="85"/>
        <item x="84"/>
        <item x="87"/>
        <item x="68"/>
        <item x="61"/>
        <item x="64"/>
        <item x="71"/>
        <item x="79"/>
        <item m="1" x="96"/>
        <item x="81"/>
        <item m="1" x="101"/>
        <item x="52"/>
        <item x="75"/>
        <item x="14"/>
        <item x="5"/>
        <item x="56"/>
        <item x="44"/>
        <item x="51"/>
        <item x="24"/>
        <item x="48"/>
        <item m="1" x="97"/>
        <item x="26"/>
        <item x="57"/>
        <item x="25"/>
        <item x="11"/>
        <item x="49"/>
        <item x="78"/>
        <item x="19"/>
        <item x="6"/>
        <item x="41"/>
        <item x="38"/>
        <item x="1"/>
        <item x="72"/>
        <item x="50"/>
        <item x="32"/>
        <item x="10"/>
        <item x="70"/>
        <item x="9"/>
        <item x="13"/>
        <item x="88"/>
        <item m="1" x="93"/>
        <item x="77"/>
        <item x="66"/>
        <item x="33"/>
        <item x="82"/>
        <item x="74"/>
        <item x="8"/>
        <item x="21"/>
        <item x="18"/>
        <item m="1" x="102"/>
        <item x="28"/>
        <item x="58"/>
        <item x="63"/>
        <item x="40"/>
        <item x="46"/>
        <item x="30"/>
        <item x="36"/>
        <item m="1" x="103"/>
        <item x="20"/>
        <item x="59"/>
        <item x="3"/>
        <item x="12"/>
        <item x="73"/>
        <item x="15"/>
        <item x="62"/>
        <item x="4"/>
        <item x="16"/>
        <item m="1" x="94"/>
        <item x="43"/>
        <item x="23"/>
        <item x="7"/>
        <item x="55"/>
        <item x="60"/>
        <item x="89"/>
        <item x="0"/>
        <item x="54"/>
        <item x="35"/>
        <item x="37"/>
        <item x="31"/>
        <item m="1" x="100"/>
        <item x="29"/>
        <item x="45"/>
        <item x="83"/>
        <item m="1" x="92"/>
        <item t="default"/>
      </items>
    </pivotField>
    <pivotField showAll="0"/>
    <pivotField showAll="0"/>
    <pivotField showAll="0">
      <items count="15">
        <item x="11"/>
        <item x="1"/>
        <item x="0"/>
        <item x="8"/>
        <item x="2"/>
        <item x="3"/>
        <item x="5"/>
        <item x="10"/>
        <item x="4"/>
        <item x="7"/>
        <item x="6"/>
        <item x="9"/>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Row" dataField="1" showAll="0">
      <items count="7">
        <item x="0"/>
        <item x="1"/>
        <item x="3"/>
        <item m="1" x="5"/>
        <item x="4"/>
        <item x="2"/>
        <item t="default"/>
      </items>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Fields count="1">
    <field x="22"/>
  </rowFields>
  <rowItems count="6">
    <i>
      <x/>
    </i>
    <i>
      <x v="1"/>
    </i>
    <i>
      <x v="2"/>
    </i>
    <i>
      <x v="4"/>
    </i>
    <i>
      <x v="5"/>
    </i>
    <i t="grand">
      <x/>
    </i>
  </rowItems>
  <colItems count="1">
    <i/>
  </colItems>
  <dataFields count="1">
    <dataField name="Cuenta de ESTADO" fld="22" subtotal="count" showDataAs="percentOfTotal" baseField="21" baseItem="0" numFmtId="10"/>
  </dataFields>
  <chartFormats count="15">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2" count="1" selected="0">
            <x v="0"/>
          </reference>
        </references>
      </pivotArea>
    </chartFormat>
    <chartFormat chart="3" format="7">
      <pivotArea type="data" outline="0" fieldPosition="0">
        <references count="2">
          <reference field="4294967294" count="1" selected="0">
            <x v="0"/>
          </reference>
          <reference field="22" count="1" selected="0">
            <x v="1"/>
          </reference>
        </references>
      </pivotArea>
    </chartFormat>
    <chartFormat chart="3" format="8">
      <pivotArea type="data" outline="0" fieldPosition="0">
        <references count="2">
          <reference field="4294967294" count="1" selected="0">
            <x v="0"/>
          </reference>
          <reference field="22"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2" count="1" selected="0">
            <x v="0"/>
          </reference>
        </references>
      </pivotArea>
    </chartFormat>
    <chartFormat chart="7" format="2">
      <pivotArea type="data" outline="0" fieldPosition="0">
        <references count="2">
          <reference field="4294967294" count="1" selected="0">
            <x v="0"/>
          </reference>
          <reference field="22" count="1" selected="0">
            <x v="1"/>
          </reference>
        </references>
      </pivotArea>
    </chartFormat>
    <chartFormat chart="7" format="3">
      <pivotArea type="data" outline="0" fieldPosition="0">
        <references count="2">
          <reference field="4294967294" count="1" selected="0">
            <x v="0"/>
          </reference>
          <reference field="22"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22" count="1" selected="0">
            <x v="0"/>
          </reference>
        </references>
      </pivotArea>
    </chartFormat>
    <chartFormat chart="9" format="10">
      <pivotArea type="data" outline="0" fieldPosition="0">
        <references count="2">
          <reference field="4294967294" count="1" selected="0">
            <x v="0"/>
          </reference>
          <reference field="22" count="1" selected="0">
            <x v="1"/>
          </reference>
        </references>
      </pivotArea>
    </chartFormat>
    <chartFormat chart="9" format="11">
      <pivotArea type="data" outline="0" fieldPosition="0">
        <references count="2">
          <reference field="4294967294" count="1" selected="0">
            <x v="0"/>
          </reference>
          <reference field="22" count="1" selected="0">
            <x v="2"/>
          </reference>
        </references>
      </pivotArea>
    </chartFormat>
    <chartFormat chart="9" format="12">
      <pivotArea type="data" outline="0" fieldPosition="0">
        <references count="2">
          <reference field="4294967294" count="1" selected="0">
            <x v="0"/>
          </reference>
          <reference field="22" count="1" selected="0">
            <x v="3"/>
          </reference>
        </references>
      </pivotArea>
    </chartFormat>
    <chartFormat chart="9" format="13">
      <pivotArea type="data" outline="0" fieldPosition="0">
        <references count="2">
          <reference field="4294967294" count="1" selected="0">
            <x v="0"/>
          </reference>
          <reference field="22" count="1" selected="0">
            <x v="4"/>
          </reference>
        </references>
      </pivotArea>
    </chartFormat>
    <chartFormat chart="9" format="14">
      <pivotArea type="data" outline="0" fieldPosition="0">
        <references count="2">
          <reference field="4294967294" count="1" selected="0">
            <x v="0"/>
          </reference>
          <reference field="22" count="1" selected="0">
            <x v="5"/>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BD90906-4B52-49A2-BBD4-99FD5EAEEE02}" name="TablaDinámica12"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R16:R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90"/>
        <item x="76"/>
        <item x="69"/>
        <item x="22"/>
        <item x="65"/>
        <item x="39"/>
        <item x="67"/>
        <item m="1" x="99"/>
        <item x="86"/>
        <item x="53"/>
        <item x="34"/>
        <item x="91"/>
        <item m="1" x="98"/>
        <item m="1" x="95"/>
        <item x="80"/>
        <item x="42"/>
        <item x="17"/>
        <item x="47"/>
        <item x="27"/>
        <item x="2"/>
        <item x="85"/>
        <item x="84"/>
        <item x="87"/>
        <item x="68"/>
        <item x="61"/>
        <item x="64"/>
        <item x="71"/>
        <item x="79"/>
        <item m="1" x="96"/>
        <item x="81"/>
        <item m="1" x="101"/>
        <item x="52"/>
        <item x="75"/>
        <item x="14"/>
        <item x="5"/>
        <item x="56"/>
        <item x="44"/>
        <item x="51"/>
        <item x="24"/>
        <item x="48"/>
        <item m="1" x="97"/>
        <item x="26"/>
        <item x="57"/>
        <item x="25"/>
        <item x="11"/>
        <item x="49"/>
        <item x="78"/>
        <item x="19"/>
        <item x="6"/>
        <item x="41"/>
        <item x="38"/>
        <item x="1"/>
        <item x="72"/>
        <item x="50"/>
        <item x="32"/>
        <item x="10"/>
        <item x="70"/>
        <item x="9"/>
        <item x="13"/>
        <item x="88"/>
        <item m="1" x="93"/>
        <item x="77"/>
        <item x="66"/>
        <item x="33"/>
        <item x="82"/>
        <item x="74"/>
        <item x="8"/>
        <item x="21"/>
        <item x="18"/>
        <item m="1" x="102"/>
        <item x="28"/>
        <item x="58"/>
        <item x="63"/>
        <item x="40"/>
        <item x="46"/>
        <item x="30"/>
        <item x="36"/>
        <item m="1" x="103"/>
        <item x="20"/>
        <item x="59"/>
        <item x="3"/>
        <item x="12"/>
        <item x="73"/>
        <item x="15"/>
        <item x="62"/>
        <item x="4"/>
        <item x="16"/>
        <item m="1" x="94"/>
        <item x="43"/>
        <item x="23"/>
        <item x="7"/>
        <item x="55"/>
        <item x="60"/>
        <item x="89"/>
        <item x="0"/>
        <item x="54"/>
        <item x="35"/>
        <item x="37"/>
        <item x="31"/>
        <item m="1" x="100"/>
        <item x="29"/>
        <item x="45"/>
        <item x="83"/>
        <item m="1" x="92"/>
        <item t="default"/>
      </items>
    </pivotField>
    <pivotField showAll="0"/>
    <pivotField showAll="0"/>
    <pivotField showAll="0">
      <items count="15">
        <item x="11"/>
        <item x="1"/>
        <item x="0"/>
        <item x="8"/>
        <item x="2"/>
        <item x="3"/>
        <item x="5"/>
        <item x="10"/>
        <item x="4"/>
        <item x="7"/>
        <item x="6"/>
        <item x="9"/>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h="1" x="2"/>
        <item h="1" x="1"/>
        <item x="0"/>
        <item h="1" x="4"/>
        <item m="1" x="5"/>
        <item t="default"/>
      </items>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37EDB18-838D-4CC0-A9EC-65ACE5AF5101}" name="TablaDinámica13"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U16:U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90"/>
        <item x="76"/>
        <item x="69"/>
        <item x="22"/>
        <item x="65"/>
        <item x="39"/>
        <item x="67"/>
        <item m="1" x="99"/>
        <item x="86"/>
        <item x="53"/>
        <item x="34"/>
        <item x="91"/>
        <item m="1" x="98"/>
        <item m="1" x="95"/>
        <item x="80"/>
        <item x="42"/>
        <item x="17"/>
        <item x="47"/>
        <item x="27"/>
        <item x="2"/>
        <item x="85"/>
        <item x="84"/>
        <item x="87"/>
        <item x="68"/>
        <item x="61"/>
        <item x="64"/>
        <item x="71"/>
        <item x="79"/>
        <item m="1" x="96"/>
        <item x="81"/>
        <item m="1" x="101"/>
        <item x="52"/>
        <item x="75"/>
        <item x="14"/>
        <item x="5"/>
        <item x="56"/>
        <item x="44"/>
        <item x="51"/>
        <item x="24"/>
        <item x="48"/>
        <item m="1" x="97"/>
        <item x="26"/>
        <item x="57"/>
        <item x="25"/>
        <item x="11"/>
        <item x="49"/>
        <item x="78"/>
        <item x="19"/>
        <item x="6"/>
        <item x="41"/>
        <item x="38"/>
        <item x="1"/>
        <item x="72"/>
        <item x="50"/>
        <item x="32"/>
        <item x="10"/>
        <item x="70"/>
        <item x="9"/>
        <item x="13"/>
        <item x="88"/>
        <item m="1" x="93"/>
        <item x="77"/>
        <item x="66"/>
        <item x="33"/>
        <item x="82"/>
        <item x="74"/>
        <item x="8"/>
        <item x="21"/>
        <item x="18"/>
        <item m="1" x="102"/>
        <item x="28"/>
        <item x="58"/>
        <item x="63"/>
        <item x="40"/>
        <item x="46"/>
        <item x="30"/>
        <item x="36"/>
        <item m="1" x="103"/>
        <item x="20"/>
        <item x="59"/>
        <item x="3"/>
        <item x="12"/>
        <item x="73"/>
        <item x="15"/>
        <item x="62"/>
        <item x="4"/>
        <item x="16"/>
        <item m="1" x="94"/>
        <item x="43"/>
        <item x="23"/>
        <item x="7"/>
        <item x="55"/>
        <item x="60"/>
        <item x="89"/>
        <item x="0"/>
        <item x="54"/>
        <item x="35"/>
        <item x="37"/>
        <item x="31"/>
        <item m="1" x="100"/>
        <item x="29"/>
        <item x="45"/>
        <item x="83"/>
        <item m="1" x="92"/>
        <item t="default"/>
      </items>
    </pivotField>
    <pivotField showAll="0"/>
    <pivotField showAll="0"/>
    <pivotField showAll="0">
      <items count="15">
        <item x="11"/>
        <item x="1"/>
        <item x="0"/>
        <item x="8"/>
        <item x="2"/>
        <item x="3"/>
        <item x="5"/>
        <item x="10"/>
        <item x="4"/>
        <item x="7"/>
        <item x="6"/>
        <item x="9"/>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h="1" x="2"/>
        <item h="1" x="1"/>
        <item h="1" x="0"/>
        <item x="4"/>
        <item m="1" x="5"/>
        <item t="default"/>
      </items>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3"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H3:I6"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90"/>
        <item x="76"/>
        <item x="69"/>
        <item x="22"/>
        <item x="65"/>
        <item x="39"/>
        <item x="67"/>
        <item m="1" x="99"/>
        <item x="86"/>
        <item x="53"/>
        <item x="34"/>
        <item x="91"/>
        <item m="1" x="98"/>
        <item m="1" x="95"/>
        <item x="80"/>
        <item x="42"/>
        <item x="17"/>
        <item x="47"/>
        <item x="27"/>
        <item x="2"/>
        <item x="85"/>
        <item x="84"/>
        <item x="87"/>
        <item x="68"/>
        <item x="61"/>
        <item x="64"/>
        <item x="71"/>
        <item x="79"/>
        <item m="1" x="96"/>
        <item x="81"/>
        <item m="1" x="101"/>
        <item x="52"/>
        <item x="75"/>
        <item x="14"/>
        <item x="5"/>
        <item x="56"/>
        <item x="44"/>
        <item x="51"/>
        <item x="24"/>
        <item x="48"/>
        <item m="1" x="97"/>
        <item x="26"/>
        <item x="57"/>
        <item x="25"/>
        <item x="11"/>
        <item x="49"/>
        <item x="78"/>
        <item x="19"/>
        <item x="6"/>
        <item x="41"/>
        <item x="38"/>
        <item x="1"/>
        <item x="72"/>
        <item x="50"/>
        <item x="32"/>
        <item x="10"/>
        <item x="70"/>
        <item x="9"/>
        <item x="13"/>
        <item x="88"/>
        <item m="1" x="93"/>
        <item x="77"/>
        <item x="66"/>
        <item x="33"/>
        <item x="82"/>
        <item x="74"/>
        <item x="8"/>
        <item x="21"/>
        <item x="18"/>
        <item m="1" x="102"/>
        <item x="28"/>
        <item x="58"/>
        <item x="63"/>
        <item x="40"/>
        <item x="46"/>
        <item x="30"/>
        <item x="36"/>
        <item m="1" x="103"/>
        <item x="20"/>
        <item x="59"/>
        <item x="3"/>
        <item x="12"/>
        <item x="73"/>
        <item x="15"/>
        <item x="62"/>
        <item x="4"/>
        <item x="16"/>
        <item m="1" x="94"/>
        <item x="43"/>
        <item x="23"/>
        <item x="7"/>
        <item x="55"/>
        <item x="60"/>
        <item x="89"/>
        <item x="0"/>
        <item x="54"/>
        <item x="35"/>
        <item x="37"/>
        <item x="31"/>
        <item m="1" x="100"/>
        <item x="29"/>
        <item x="45"/>
        <item x="83"/>
        <item m="1" x="92"/>
        <item t="default"/>
      </items>
    </pivotField>
    <pivotField showAll="0"/>
    <pivotField showAll="0"/>
    <pivotField showAll="0">
      <items count="15">
        <item x="11"/>
        <item x="1"/>
        <item x="0"/>
        <item x="8"/>
        <item x="2"/>
        <item x="3"/>
        <item x="5"/>
        <item x="10"/>
        <item x="4"/>
        <item x="7"/>
        <item x="6"/>
        <item x="9"/>
        <item x="12"/>
        <item m="1" x="13"/>
        <item t="default"/>
      </items>
    </pivotField>
    <pivotField showAll="0"/>
    <pivotField axis="axisRow" dataField="1"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3"/>
        <item x="2"/>
        <item x="1"/>
        <item x="0"/>
        <item x="4"/>
        <item m="1" x="5"/>
        <item t="default"/>
      </items>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Fields count="1">
    <field x="16"/>
  </rowFields>
  <rowItems count="3">
    <i>
      <x/>
    </i>
    <i>
      <x v="1"/>
    </i>
    <i t="grand">
      <x/>
    </i>
  </rowItems>
  <colItems count="1">
    <i/>
  </colItems>
  <dataFields count="1">
    <dataField name="Cuenta de TIPO_DIRECCION" fld="1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C673724-CC19-461B-BE07-7B5B3BFA93B2}" name="TablaDinámica9"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6:I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90"/>
        <item x="76"/>
        <item x="69"/>
        <item x="22"/>
        <item x="65"/>
        <item x="39"/>
        <item x="67"/>
        <item m="1" x="99"/>
        <item x="86"/>
        <item x="53"/>
        <item x="34"/>
        <item x="91"/>
        <item m="1" x="98"/>
        <item m="1" x="95"/>
        <item x="80"/>
        <item x="42"/>
        <item x="17"/>
        <item x="47"/>
        <item x="27"/>
        <item x="2"/>
        <item x="85"/>
        <item x="84"/>
        <item x="87"/>
        <item x="68"/>
        <item x="61"/>
        <item x="64"/>
        <item x="71"/>
        <item x="79"/>
        <item m="1" x="96"/>
        <item x="81"/>
        <item m="1" x="101"/>
        <item x="52"/>
        <item x="75"/>
        <item x="14"/>
        <item x="5"/>
        <item x="56"/>
        <item x="44"/>
        <item x="51"/>
        <item x="24"/>
        <item x="48"/>
        <item m="1" x="97"/>
        <item x="26"/>
        <item x="57"/>
        <item x="25"/>
        <item x="11"/>
        <item x="49"/>
        <item x="78"/>
        <item x="19"/>
        <item x="6"/>
        <item x="41"/>
        <item x="38"/>
        <item x="1"/>
        <item x="72"/>
        <item x="50"/>
        <item x="32"/>
        <item x="10"/>
        <item x="70"/>
        <item x="9"/>
        <item x="13"/>
        <item x="88"/>
        <item m="1" x="93"/>
        <item x="77"/>
        <item x="66"/>
        <item x="33"/>
        <item x="82"/>
        <item x="74"/>
        <item x="8"/>
        <item x="21"/>
        <item x="18"/>
        <item m="1" x="102"/>
        <item x="28"/>
        <item x="58"/>
        <item x="63"/>
        <item x="40"/>
        <item x="46"/>
        <item x="30"/>
        <item x="36"/>
        <item m="1" x="103"/>
        <item x="20"/>
        <item x="59"/>
        <item x="3"/>
        <item x="12"/>
        <item x="73"/>
        <item x="15"/>
        <item x="62"/>
        <item x="4"/>
        <item x="16"/>
        <item m="1" x="94"/>
        <item x="43"/>
        <item x="23"/>
        <item x="7"/>
        <item x="55"/>
        <item x="60"/>
        <item x="89"/>
        <item x="0"/>
        <item x="54"/>
        <item x="35"/>
        <item x="37"/>
        <item x="31"/>
        <item m="1" x="100"/>
        <item x="29"/>
        <item x="45"/>
        <item x="83"/>
        <item m="1" x="92"/>
        <item t="default"/>
      </items>
    </pivotField>
    <pivotField showAll="0"/>
    <pivotField showAll="0"/>
    <pivotField showAll="0">
      <items count="15">
        <item x="11"/>
        <item x="1"/>
        <item x="0"/>
        <item x="8"/>
        <item x="2"/>
        <item x="3"/>
        <item x="5"/>
        <item x="10"/>
        <item x="4"/>
        <item x="7"/>
        <item x="6"/>
        <item x="9"/>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x="3"/>
        <item h="1" x="2"/>
        <item h="1" x="1"/>
        <item h="1" x="0"/>
        <item h="1" x="4"/>
        <item m="1" x="5"/>
        <item t="default"/>
      </items>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FEB69B1-D896-4C04-A318-1027D710C946}" name="TablaDinámica11"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O16:O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90"/>
        <item x="76"/>
        <item x="69"/>
        <item x="22"/>
        <item x="65"/>
        <item x="39"/>
        <item x="67"/>
        <item m="1" x="99"/>
        <item x="86"/>
        <item x="53"/>
        <item x="34"/>
        <item x="91"/>
        <item m="1" x="98"/>
        <item m="1" x="95"/>
        <item x="80"/>
        <item x="42"/>
        <item x="17"/>
        <item x="47"/>
        <item x="27"/>
        <item x="2"/>
        <item x="85"/>
        <item x="84"/>
        <item x="87"/>
        <item x="68"/>
        <item x="61"/>
        <item x="64"/>
        <item x="71"/>
        <item x="79"/>
        <item m="1" x="96"/>
        <item x="81"/>
        <item m="1" x="101"/>
        <item x="52"/>
        <item x="75"/>
        <item x="14"/>
        <item x="5"/>
        <item x="56"/>
        <item x="44"/>
        <item x="51"/>
        <item x="24"/>
        <item x="48"/>
        <item m="1" x="97"/>
        <item x="26"/>
        <item x="57"/>
        <item x="25"/>
        <item x="11"/>
        <item x="49"/>
        <item x="78"/>
        <item x="19"/>
        <item x="6"/>
        <item x="41"/>
        <item x="38"/>
        <item x="1"/>
        <item x="72"/>
        <item x="50"/>
        <item x="32"/>
        <item x="10"/>
        <item x="70"/>
        <item x="9"/>
        <item x="13"/>
        <item x="88"/>
        <item m="1" x="93"/>
        <item x="77"/>
        <item x="66"/>
        <item x="33"/>
        <item x="82"/>
        <item x="74"/>
        <item x="8"/>
        <item x="21"/>
        <item x="18"/>
        <item m="1" x="102"/>
        <item x="28"/>
        <item x="58"/>
        <item x="63"/>
        <item x="40"/>
        <item x="46"/>
        <item x="30"/>
        <item x="36"/>
        <item m="1" x="103"/>
        <item x="20"/>
        <item x="59"/>
        <item x="3"/>
        <item x="12"/>
        <item x="73"/>
        <item x="15"/>
        <item x="62"/>
        <item x="4"/>
        <item x="16"/>
        <item m="1" x="94"/>
        <item x="43"/>
        <item x="23"/>
        <item x="7"/>
        <item x="55"/>
        <item x="60"/>
        <item x="89"/>
        <item x="0"/>
        <item x="54"/>
        <item x="35"/>
        <item x="37"/>
        <item x="31"/>
        <item m="1" x="100"/>
        <item x="29"/>
        <item x="45"/>
        <item x="83"/>
        <item m="1" x="92"/>
        <item t="default"/>
      </items>
    </pivotField>
    <pivotField showAll="0"/>
    <pivotField showAll="0"/>
    <pivotField showAll="0">
      <items count="15">
        <item x="11"/>
        <item x="1"/>
        <item x="0"/>
        <item x="8"/>
        <item x="2"/>
        <item x="3"/>
        <item x="5"/>
        <item x="10"/>
        <item x="4"/>
        <item x="7"/>
        <item x="6"/>
        <item x="9"/>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h="1" x="2"/>
        <item x="1"/>
        <item h="1" x="0"/>
        <item h="1" x="4"/>
        <item m="1" x="5"/>
        <item t="default"/>
      </items>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TablaDinámica4"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16:B30" firstHeaderRow="1" firstDataRow="1" firstDataCol="1"/>
  <pivotFields count="33">
    <pivotField showAll="0"/>
    <pivotField showAll="0"/>
    <pivotField showAll="0"/>
    <pivotField showAll="0"/>
    <pivotField showAll="0"/>
    <pivotField showAll="0"/>
    <pivotField showAll="0"/>
    <pivotField showAll="0"/>
    <pivotField showAll="0"/>
    <pivotField showAll="0"/>
    <pivotField showAll="0"/>
    <pivotField showAll="0">
      <items count="105">
        <item x="90"/>
        <item x="76"/>
        <item x="69"/>
        <item x="22"/>
        <item x="65"/>
        <item x="39"/>
        <item x="67"/>
        <item m="1" x="99"/>
        <item x="86"/>
        <item x="53"/>
        <item x="34"/>
        <item x="91"/>
        <item m="1" x="98"/>
        <item m="1" x="95"/>
        <item x="80"/>
        <item x="42"/>
        <item x="17"/>
        <item x="47"/>
        <item x="27"/>
        <item x="2"/>
        <item x="85"/>
        <item x="84"/>
        <item x="87"/>
        <item x="68"/>
        <item x="61"/>
        <item x="64"/>
        <item x="71"/>
        <item x="79"/>
        <item m="1" x="96"/>
        <item x="81"/>
        <item m="1" x="101"/>
        <item x="52"/>
        <item x="75"/>
        <item x="14"/>
        <item x="5"/>
        <item x="56"/>
        <item x="44"/>
        <item x="51"/>
        <item x="24"/>
        <item x="48"/>
        <item m="1" x="97"/>
        <item x="26"/>
        <item x="57"/>
        <item x="25"/>
        <item x="11"/>
        <item x="49"/>
        <item x="78"/>
        <item x="19"/>
        <item x="6"/>
        <item x="41"/>
        <item x="38"/>
        <item x="1"/>
        <item x="72"/>
        <item x="50"/>
        <item x="32"/>
        <item x="10"/>
        <item x="70"/>
        <item x="9"/>
        <item x="13"/>
        <item x="88"/>
        <item m="1" x="93"/>
        <item x="77"/>
        <item x="66"/>
        <item x="33"/>
        <item x="82"/>
        <item x="74"/>
        <item x="8"/>
        <item x="21"/>
        <item x="18"/>
        <item m="1" x="102"/>
        <item x="28"/>
        <item x="58"/>
        <item x="63"/>
        <item x="40"/>
        <item x="46"/>
        <item x="30"/>
        <item x="36"/>
        <item m="1" x="103"/>
        <item x="20"/>
        <item x="59"/>
        <item x="3"/>
        <item x="12"/>
        <item x="73"/>
        <item x="15"/>
        <item x="62"/>
        <item x="4"/>
        <item x="16"/>
        <item m="1" x="94"/>
        <item x="43"/>
        <item x="23"/>
        <item x="7"/>
        <item x="55"/>
        <item x="60"/>
        <item x="89"/>
        <item x="0"/>
        <item x="54"/>
        <item x="35"/>
        <item x="37"/>
        <item x="31"/>
        <item m="1" x="100"/>
        <item x="29"/>
        <item x="45"/>
        <item x="83"/>
        <item m="1" x="92"/>
        <item t="default"/>
      </items>
    </pivotField>
    <pivotField showAll="0"/>
    <pivotField showAll="0"/>
    <pivotField axis="axisRow" dataField="1" showAll="0">
      <items count="15">
        <item x="11"/>
        <item x="1"/>
        <item x="0"/>
        <item x="2"/>
        <item x="3"/>
        <item x="5"/>
        <item x="4"/>
        <item x="7"/>
        <item x="6"/>
        <item x="9"/>
        <item m="1" x="13"/>
        <item x="8"/>
        <item x="10"/>
        <item x="12"/>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showAll="0">
      <items count="7">
        <item x="3"/>
        <item x="2"/>
        <item x="1"/>
        <item x="0"/>
        <item x="4"/>
        <item m="1" x="5"/>
        <item t="default"/>
      </items>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Fields count="1">
    <field x="14"/>
  </rowFields>
  <rowItems count="14">
    <i>
      <x/>
    </i>
    <i>
      <x v="1"/>
    </i>
    <i>
      <x v="2"/>
    </i>
    <i>
      <x v="3"/>
    </i>
    <i>
      <x v="4"/>
    </i>
    <i>
      <x v="5"/>
    </i>
    <i>
      <x v="6"/>
    </i>
    <i>
      <x v="7"/>
    </i>
    <i>
      <x v="8"/>
    </i>
    <i>
      <x v="9"/>
    </i>
    <i>
      <x v="11"/>
    </i>
    <i>
      <x v="12"/>
    </i>
    <i>
      <x v="13"/>
    </i>
    <i t="grand">
      <x/>
    </i>
  </rowItems>
  <colItems count="1">
    <i/>
  </colItems>
  <dataFields count="1">
    <dataField name="Cuenta de ACTIVIDAD" fld="14"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D62691D-01DA-46BC-BBCF-C831BAB9438A}" name="TablaDinámica14"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F24:F27" firstHeaderRow="1" firstDataRow="1" firstDataCol="1"/>
  <pivotFields count="33">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7"/>
  </rowFields>
  <rowItems count="3">
    <i>
      <x/>
    </i>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AD8854F-A8C4-4C26-A9F4-481EB539123D}" name="TablaDinámica10" cacheId="1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L16:L17" firstHeaderRow="1" firstDataRow="1" firstDataCol="0" rowPageCount="1" colPageCount="1"/>
  <pivotFields count="33">
    <pivotField showAll="0"/>
    <pivotField showAll="0"/>
    <pivotField showAll="0"/>
    <pivotField showAll="0"/>
    <pivotField numFmtId="164" showAll="0"/>
    <pivotField showAll="0"/>
    <pivotField showAll="0"/>
    <pivotField showAll="0"/>
    <pivotField showAll="0"/>
    <pivotField showAll="0"/>
    <pivotField showAll="0"/>
    <pivotField showAll="0">
      <items count="105">
        <item x="90"/>
        <item x="76"/>
        <item x="69"/>
        <item x="22"/>
        <item x="65"/>
        <item x="39"/>
        <item x="67"/>
        <item m="1" x="99"/>
        <item x="86"/>
        <item x="53"/>
        <item x="34"/>
        <item x="91"/>
        <item m="1" x="98"/>
        <item m="1" x="95"/>
        <item x="80"/>
        <item x="42"/>
        <item x="17"/>
        <item x="47"/>
        <item x="27"/>
        <item x="2"/>
        <item x="85"/>
        <item x="84"/>
        <item x="87"/>
        <item x="68"/>
        <item x="61"/>
        <item x="64"/>
        <item x="71"/>
        <item x="79"/>
        <item m="1" x="96"/>
        <item x="81"/>
        <item m="1" x="101"/>
        <item x="52"/>
        <item x="75"/>
        <item x="14"/>
        <item x="5"/>
        <item x="56"/>
        <item x="44"/>
        <item x="51"/>
        <item x="24"/>
        <item x="48"/>
        <item m="1" x="97"/>
        <item x="26"/>
        <item x="57"/>
        <item x="25"/>
        <item x="11"/>
        <item x="49"/>
        <item x="78"/>
        <item x="19"/>
        <item x="6"/>
        <item x="41"/>
        <item x="38"/>
        <item x="1"/>
        <item x="72"/>
        <item x="50"/>
        <item x="32"/>
        <item x="10"/>
        <item x="70"/>
        <item x="9"/>
        <item x="13"/>
        <item x="88"/>
        <item m="1" x="93"/>
        <item x="77"/>
        <item x="66"/>
        <item x="33"/>
        <item x="82"/>
        <item x="74"/>
        <item x="8"/>
        <item x="21"/>
        <item x="18"/>
        <item m="1" x="102"/>
        <item x="28"/>
        <item x="58"/>
        <item x="63"/>
        <item x="40"/>
        <item x="46"/>
        <item x="30"/>
        <item x="36"/>
        <item m="1" x="103"/>
        <item x="20"/>
        <item x="59"/>
        <item x="3"/>
        <item x="12"/>
        <item x="73"/>
        <item x="15"/>
        <item x="62"/>
        <item x="4"/>
        <item x="16"/>
        <item m="1" x="94"/>
        <item x="43"/>
        <item x="23"/>
        <item x="7"/>
        <item x="55"/>
        <item x="60"/>
        <item x="89"/>
        <item x="0"/>
        <item x="54"/>
        <item x="35"/>
        <item x="37"/>
        <item x="31"/>
        <item m="1" x="100"/>
        <item x="29"/>
        <item x="45"/>
        <item x="83"/>
        <item m="1" x="92"/>
        <item t="default"/>
      </items>
    </pivotField>
    <pivotField showAll="0"/>
    <pivotField showAll="0"/>
    <pivotField showAll="0">
      <items count="15">
        <item x="11"/>
        <item x="1"/>
        <item x="0"/>
        <item x="8"/>
        <item x="2"/>
        <item x="3"/>
        <item x="5"/>
        <item x="10"/>
        <item x="4"/>
        <item x="7"/>
        <item x="6"/>
        <item x="9"/>
        <item x="12"/>
        <item m="1" x="13"/>
        <item t="default"/>
      </items>
    </pivotField>
    <pivotField showAll="0"/>
    <pivotField showAll="0">
      <items count="4">
        <item x="0"/>
        <item x="1"/>
        <item m="1" x="2"/>
        <item t="default"/>
      </items>
    </pivotField>
    <pivotField showAll="0">
      <items count="4">
        <item x="1"/>
        <item x="0"/>
        <item m="1" x="2"/>
        <item t="default"/>
      </items>
    </pivotField>
    <pivotField showAll="0"/>
    <pivotField showAll="0"/>
    <pivotField showAll="0"/>
    <pivotField showAll="0"/>
    <pivotField axis="axisPage" dataField="1" multipleItemSelectionAllowed="1" showAll="0">
      <items count="7">
        <item h="1" x="3"/>
        <item x="2"/>
        <item h="1" x="1"/>
        <item h="1" x="0"/>
        <item h="1" x="4"/>
        <item m="1" x="5"/>
        <item t="default"/>
      </items>
    </pivotField>
    <pivotField showAll="0"/>
    <pivotField showAll="0"/>
    <pivotField showAll="0"/>
    <pivotField showAll="0"/>
    <pivotField showAll="0"/>
    <pivotField showAll="0"/>
    <pivotField showAll="0"/>
    <pivotField showAll="0">
      <items count="7">
        <item x="2"/>
        <item x="4"/>
        <item x="0"/>
        <item x="1"/>
        <item x="3"/>
        <item m="1" x="5"/>
        <item t="default"/>
      </items>
    </pivotField>
    <pivotField showAll="0"/>
    <pivotField showAll="0"/>
  </pivotFields>
  <rowItems count="1">
    <i/>
  </rowItems>
  <colItems count="1">
    <i/>
  </colItems>
  <pageFields count="1">
    <pageField fld="22" hier="-1"/>
  </pageFields>
  <dataFields count="1">
    <dataField name="Cuenta de ESTADO" fld="2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CTIVIDAD1" xr10:uid="{F27ED186-200A-46D9-9B17-1FCDE3E36CA1}" sourceName="ACTIVIDAD">
  <pivotTables>
    <pivotTable tabId="4" name="TablaDinámica4"/>
    <pivotTable tabId="4" name="TablaDinámica1"/>
    <pivotTable tabId="4" name="TablaDinámica2"/>
    <pivotTable tabId="4" name="TablaDinámica3"/>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4">
        <i x="11" s="1"/>
        <i x="1" s="1"/>
        <i x="0" s="1"/>
        <i x="8" s="1"/>
        <i x="2" s="1"/>
        <i x="3" s="1"/>
        <i x="5" s="1"/>
        <i x="10" s="1"/>
        <i x="4" s="1"/>
        <i x="7" s="1"/>
        <i x="6" s="1"/>
        <i x="9" s="1"/>
        <i x="12" s="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UNICIPIO" xr10:uid="{5E3406F7-2BF7-4966-9D6A-26D378FD8257}" sourceName="MUNICIPIO">
  <pivotTables>
    <pivotTable tabId="4" name="TablaDinámica5"/>
    <pivotTable tabId="4" name="TablaDinámica1"/>
    <pivotTable tabId="4" name="TablaDinámica2"/>
    <pivotTable tabId="4" name="TablaDinámica3"/>
    <pivotTable tabId="4" name="TablaDinámica4"/>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104">
        <i x="90" s="1"/>
        <i x="76" s="1"/>
        <i x="69" s="1"/>
        <i x="22" s="1"/>
        <i x="65" s="1"/>
        <i x="39" s="1"/>
        <i x="67" s="1"/>
        <i x="86" s="1"/>
        <i x="53" s="1"/>
        <i x="34" s="1"/>
        <i x="91" s="1"/>
        <i x="80" s="1"/>
        <i x="42" s="1"/>
        <i x="17" s="1"/>
        <i x="47" s="1"/>
        <i x="27" s="1"/>
        <i x="2" s="1"/>
        <i x="85" s="1"/>
        <i x="84" s="1"/>
        <i x="87" s="1"/>
        <i x="68" s="1"/>
        <i x="61" s="1"/>
        <i x="64" s="1"/>
        <i x="71" s="1"/>
        <i x="79" s="1"/>
        <i x="81" s="1"/>
        <i x="52" s="1"/>
        <i x="75" s="1"/>
        <i x="14" s="1"/>
        <i x="5" s="1"/>
        <i x="56" s="1"/>
        <i x="44" s="1"/>
        <i x="51" s="1"/>
        <i x="24" s="1"/>
        <i x="48" s="1"/>
        <i x="26" s="1"/>
        <i x="57" s="1"/>
        <i x="25" s="1"/>
        <i x="11" s="1"/>
        <i x="49" s="1"/>
        <i x="78" s="1"/>
        <i x="19" s="1"/>
        <i x="6" s="1"/>
        <i x="41" s="1"/>
        <i x="38" s="1"/>
        <i x="1" s="1"/>
        <i x="72" s="1"/>
        <i x="50" s="1"/>
        <i x="32" s="1"/>
        <i x="10" s="1"/>
        <i x="70" s="1"/>
        <i x="9" s="1"/>
        <i x="13" s="1"/>
        <i x="88" s="1"/>
        <i x="77" s="1"/>
        <i x="66" s="1"/>
        <i x="33" s="1"/>
        <i x="82" s="1"/>
        <i x="74" s="1"/>
        <i x="8" s="1"/>
        <i x="21" s="1"/>
        <i x="18" s="1"/>
        <i x="28" s="1"/>
        <i x="58" s="1"/>
        <i x="63" s="1"/>
        <i x="40" s="1"/>
        <i x="46" s="1"/>
        <i x="30" s="1"/>
        <i x="36" s="1"/>
        <i x="20" s="1"/>
        <i x="59" s="1"/>
        <i x="3" s="1"/>
        <i x="12" s="1"/>
        <i x="73" s="1"/>
        <i x="15" s="1"/>
        <i x="62" s="1"/>
        <i x="4" s="1"/>
        <i x="16" s="1"/>
        <i x="43" s="1"/>
        <i x="23" s="1"/>
        <i x="7" s="1"/>
        <i x="55" s="1"/>
        <i x="60" s="1"/>
        <i x="89" s="1"/>
        <i x="0" s="1"/>
        <i x="54" s="1"/>
        <i x="35" s="1"/>
        <i x="37" s="1"/>
        <i x="31" s="1"/>
        <i x="29" s="1"/>
        <i x="45" s="1"/>
        <i x="83" s="1"/>
        <i x="99" s="1" nd="1"/>
        <i x="98" s="1" nd="1"/>
        <i x="95" s="1" nd="1"/>
        <i x="96" s="1" nd="1"/>
        <i x="101" s="1" nd="1"/>
        <i x="97" s="1" nd="1"/>
        <i x="93" s="1" nd="1"/>
        <i x="102" s="1" nd="1"/>
        <i x="103" s="1" nd="1"/>
        <i x="94" s="1" nd="1"/>
        <i x="100" s="1" nd="1"/>
        <i x="9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2444FF24-57DA-4249-BED3-67102C9E0F69}" sourceName="ESTADO">
  <pivotTables>
    <pivotTable tabId="4" name="TablaDinámica1"/>
    <pivotTable tabId="4" name="TablaDinámica2"/>
    <pivotTable tabId="4" name="TablaDinámica3"/>
    <pivotTable tabId="4" name="TablaDinámica4"/>
    <pivotTable tabId="4" name="TablaDinámica5"/>
    <pivotTable tabId="3" name="TablaDinámica9"/>
  </pivotTables>
  <data>
    <tabular pivotCacheId="451245355">
      <items count="6">
        <i x="3" s="1"/>
        <i x="2" s="1"/>
        <i x="1" s="1"/>
        <i x="0" s="1"/>
        <i x="4" s="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_DIRECCION1" xr10:uid="{E4BA1329-0F43-450D-A335-1624CBC586D8}" sourceName="TIPO_DIRECCION">
  <pivotTables>
    <pivotTable tabId="4" name="TablaDinámica1"/>
    <pivotTable tabId="4" name="TablaDinámica2"/>
    <pivotTable tabId="4" name="TablaDinámica3"/>
    <pivotTable tabId="4" name="TablaDinámica4"/>
    <pivotTable tabId="4" name="TablaDinámica5"/>
    <pivotTable tabId="3" name="TablaDinámica9"/>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3">
        <i x="0" s="1"/>
        <i x="1"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BZONA" xr10:uid="{996BADA8-7FA8-4857-992F-E6449E5CE428}" sourceName="SUBZONA">
  <pivotTables>
    <pivotTable tabId="3" name="TablaDinámica9"/>
    <pivotTable tabId="4" name="TablaDinámica1"/>
    <pivotTable tabId="4" name="TablaDinámica2"/>
    <pivotTable tabId="4" name="TablaDinámica3"/>
    <pivotTable tabId="4" name="TablaDinámica4"/>
    <pivotTable tabId="4" name="TablaDinámica5"/>
    <pivotTable tabId="4" name="TablaDinámica10"/>
    <pivotTable tabId="4" name="TablaDinámica11"/>
    <pivotTable tabId="4" name="TablaDinámica12"/>
    <pivotTable tabId="4" name="TablaDinámica7"/>
    <pivotTable tabId="4" name="TablaDinámica9"/>
    <pivotTable tabId="4" name="TablaDinámica13"/>
  </pivotTables>
  <data>
    <tabular pivotCacheId="451245355">
      <items count="6">
        <i x="2" s="1"/>
        <i x="4" s="1"/>
        <i x="0" s="1"/>
        <i x="1" s="1"/>
        <i x="3" s="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NCEPTO" xr10:uid="{D5D38E42-95B4-4F0C-A5A6-495BDF77F35D}" sourceName="CONCEPTO">
  <pivotTables>
    <pivotTable tabId="4" name="TablaDinámica14"/>
    <pivotTable tabId="3" name="TablaDinámica9"/>
    <pivotTable tabId="4" name="TablaDinámica1"/>
    <pivotTable tabId="4" name="TablaDinámica10"/>
    <pivotTable tabId="4" name="TablaDinámica11"/>
    <pivotTable tabId="4" name="TablaDinámica12"/>
    <pivotTable tabId="4" name="TablaDinámica13"/>
    <pivotTable tabId="4" name="TablaDinámica2"/>
    <pivotTable tabId="4" name="TablaDinámica3"/>
    <pivotTable tabId="4" name="TablaDinámica4"/>
    <pivotTable tabId="4" name="TablaDinámica5"/>
    <pivotTable tabId="4" name="TablaDinámica7"/>
    <pivotTable tabId="4" name="TablaDinámica9"/>
  </pivotTables>
  <data>
    <tabular pivotCacheId="451245355">
      <items count="3">
        <i x="1" s="1"/>
        <i x="0" s="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IDAD" xr10:uid="{91BAC2B1-F130-4B61-8BAA-6E628DE82E16}" cache="SegmentaciónDeDatos_ACTIVIDAD1" caption="ACTIVIDAD" columnCount="2" style="SlicerStyleOther1" rowHeight="257175"/>
  <slicer name="MUNICIPIO" xr10:uid="{201E3820-0E7A-4710-BBCC-432899FA9E5A}" cache="SegmentaciónDeDatos_MUNICIPIO" caption="MUNICIPIO" columnCount="3" style="SlicerStyleOther1" rowHeight="257175"/>
  <slicer name="ESTADO" xr10:uid="{CC70E49A-3F35-4F49-8193-BB0909391DBE}" cache="SegmentaciónDeDatos_ESTADO" caption="ESTADO" style="SlicerStyleOther1" rowHeight="257175"/>
  <slicer name="TIPO_DIRECCION" xr10:uid="{BEE2A16F-6488-4A4D-B9FC-031B2DD1EB4F}" cache="SegmentaciónDeDatos_TIPO_DIRECCION1" caption="TIPO_DIRECCION" style="SlicerStyleOther1" rowHeight="257175"/>
  <slicer name="SUBZONA" xr10:uid="{E0E56D68-46B3-45A6-8792-15175E79804A}" cache="SegmentaciónDeDatos_SUBZONA" caption="SUBZONA" style="SlicerStyleOther1" rowHeight="257175"/>
  <slicer name="CONCEPTO 1" xr10:uid="{30D71202-4CCB-49B7-940D-73B8B46BC140}" cache="SegmentaciónDeDatos_CONCEPTO" caption="CONCEPTO"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ENIX_ANS_TABLA" displayName="FENIX_ANS_TABLA" ref="A1:AG2833" headerRowDxfId="59" headerRowBorderDxfId="58">
  <tableColumns count="33">
    <tableColumn id="1" xr3:uid="{00000000-0010-0000-0000-000001000000}" name="PEDIDO"/>
    <tableColumn id="2" xr3:uid="{00000000-0010-0000-0000-000002000000}" name="PRODUCTO"/>
    <tableColumn id="3" xr3:uid="{00000000-0010-0000-0000-000003000000}" name="TIPO_TRABAJO"/>
    <tableColumn id="4" xr3:uid="{00000000-0010-0000-0000-000004000000}" name="TIPO_ELEMENTO_ID"/>
    <tableColumn id="5" xr3:uid="{00000000-0010-0000-0000-000005000000}" name="FECHA_RECIBO" dataDxfId="29"/>
    <tableColumn id="6" xr3:uid="{00000000-0010-0000-0000-000006000000}" name="FECHA_INICIO_ANS"/>
    <tableColumn id="7" xr3:uid="{00000000-0010-0000-0000-000007000000}" name="CLIENTEID"/>
    <tableColumn id="8" xr3:uid="{00000000-0010-0000-0000-000008000000}" name="NOMBRE_CLIENTE"/>
    <tableColumn id="9" xr3:uid="{00000000-0010-0000-0000-000009000000}" name="TELEFONO_CONTACTO" dataDxfId="28"/>
    <tableColumn id="10" xr3:uid="{00000000-0010-0000-0000-00000A000000}" name="CELULAR_CONTACTO" dataDxfId="27"/>
    <tableColumn id="11" xr3:uid="{00000000-0010-0000-0000-00000B000000}" name="DIRECCION"/>
    <tableColumn id="12" xr3:uid="{00000000-0010-0000-0000-00000C000000}" name="MUNICIPIO"/>
    <tableColumn id="13" xr3:uid="{00000000-0010-0000-0000-00000D000000}" name="INSTALACION"/>
    <tableColumn id="14" xr3:uid="{00000000-0010-0000-0000-00000E000000}" name="AREA_TRABAJO"/>
    <tableColumn id="15" xr3:uid="{00000000-0010-0000-0000-00000F000000}" name="ACTIVIDAD"/>
    <tableColumn id="16" xr3:uid="{00000000-0010-0000-0000-000010000000}" name="NOMBRE"/>
    <tableColumn id="17" xr3:uid="{00000000-0010-0000-0000-000011000000}" name="TIPO_DIRECCION"/>
    <tableColumn id="33" xr3:uid="{0C6E7D21-0C21-4E11-AD9D-D3CA4F74A2D4}" name="CONCEPTO"/>
    <tableColumn id="18" xr3:uid="{00000000-0010-0000-0000-000012000000}" name="DIAS_PACTADOS"/>
    <tableColumn id="19" xr3:uid="{00000000-0010-0000-0000-000013000000}" name="FECHA_LIMITE_ANS"/>
    <tableColumn id="20" xr3:uid="{00000000-0010-0000-0000-000014000000}" name="DIAS_TRANSCURRIDOS"/>
    <tableColumn id="21" xr3:uid="{00000000-0010-0000-0000-000015000000}" name="DIAS_RESTANTES"/>
    <tableColumn id="22" xr3:uid="{00000000-0010-0000-0000-000016000000}" name="ESTADO"/>
    <tableColumn id="34" xr3:uid="{F9E5B455-5725-42CC-B354-831E93F1A1F6}" name="MARCA_TEMPORAL"/>
    <tableColumn id="23" xr3:uid="{00000000-0010-0000-0000-000017000000}" name="REPORTE_TECNICO"/>
    <tableColumn id="24" xr3:uid="{00000000-0010-0000-0000-000018000000}" name="TECNICO_EJECUTA"/>
    <tableColumn id="25" xr3:uid="{00000000-0010-0000-0000-000019000000}" name="OBSERVACION" dataDxfId="57"/>
    <tableColumn id="27" xr3:uid="{4D8C3716-955D-4CAD-AE41-F55FE0002145}" name="COORDENADAX"/>
    <tableColumn id="28" xr3:uid="{A2A40A87-705F-4DC7-B65F-15F43DC86A66}" name="COORDENADAY"/>
    <tableColumn id="29" xr3:uid="{2C7FF450-324D-4716-9AC5-78CE7FD62C56}" name="AREA_OPERATIVA"/>
    <tableColumn id="30" xr3:uid="{3B5FEA28-301F-4CC5-B343-BCDCAFE73967}" name="SUBZONA"/>
    <tableColumn id="32" xr3:uid="{12301E98-1BF7-42CB-A2A1-50487254285C}" name="SUBPED"/>
    <tableColumn id="31" xr3:uid="{930DB512-DAFE-43BA-BB39-28FEB2888826}" name="ORDEN_ESTADO" dataDxfId="56">
      <calculatedColumnFormula>IFERROR(
    VLOOKUP(FENIX_ANS_TABLA[[#This Row],[ESTADO]],
        {"VENCIDO",1;"ALERTA_0 Días",2;"ALERTA",3;"A TIEMPO",4;"SIN FECHA",5},
    2,FALSE),
0)</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theme="0" tint="-0.499984740745262"/>
  </sheetPr>
  <dimension ref="A1:AG2833"/>
  <sheetViews>
    <sheetView showGridLines="0" tabSelected="1" zoomScale="85" zoomScaleNormal="85" workbookViewId="0"/>
  </sheetViews>
  <sheetFormatPr baseColWidth="10" defaultRowHeight="15" x14ac:dyDescent="0.25"/>
  <cols>
    <col min="1" max="1" width="12.28515625" bestFit="1" customWidth="1"/>
    <col min="2" max="2" width="18.42578125" bestFit="1" customWidth="1"/>
    <col min="3" max="3" width="18.7109375" bestFit="1" customWidth="1"/>
    <col min="4" max="4" width="23.28515625" bestFit="1" customWidth="1"/>
    <col min="5" max="5" width="18.7109375" bestFit="1" customWidth="1"/>
    <col min="6" max="6" width="22.85546875" bestFit="1" customWidth="1"/>
    <col min="7" max="7" width="14.42578125" bestFit="1" customWidth="1"/>
    <col min="8" max="8" width="64.5703125" bestFit="1" customWidth="1"/>
    <col min="9" max="9" width="25.85546875" bestFit="1" customWidth="1"/>
    <col min="10" max="10" width="24.28515625" bestFit="1" customWidth="1"/>
    <col min="11" max="11" width="54.140625" bestFit="1" customWidth="1"/>
    <col min="12" max="12" width="15.7109375" bestFit="1" customWidth="1"/>
    <col min="13" max="13" width="26.85546875" bestFit="1" customWidth="1"/>
    <col min="14" max="14" width="19.28515625" bestFit="1" customWidth="1"/>
    <col min="15" max="15" width="15.28515625" bestFit="1" customWidth="1"/>
    <col min="16" max="16" width="36" bestFit="1" customWidth="1"/>
    <col min="17" max="17" width="20.42578125" bestFit="1" customWidth="1"/>
    <col min="18" max="18" width="20.42578125" customWidth="1"/>
    <col min="19" max="19" width="20.28515625" bestFit="1" customWidth="1"/>
    <col min="20" max="20" width="23" bestFit="1" customWidth="1"/>
    <col min="21" max="21" width="26" bestFit="1" customWidth="1"/>
    <col min="22" max="22" width="20.7109375" bestFit="1" customWidth="1"/>
    <col min="23" max="23" width="15.85546875" customWidth="1"/>
    <col min="24" max="24" width="23.140625" bestFit="1" customWidth="1"/>
    <col min="25" max="25" width="22.7109375" bestFit="1" customWidth="1"/>
    <col min="26" max="26" width="37.28515625" bestFit="1" customWidth="1"/>
    <col min="27" max="27" width="27.5703125" customWidth="1"/>
    <col min="28" max="28" width="20.7109375" customWidth="1"/>
    <col min="29" max="29" width="22.85546875" customWidth="1"/>
    <col min="30" max="30" width="17" bestFit="1" customWidth="1"/>
    <col min="31" max="31" width="16.85546875" bestFit="1" customWidth="1"/>
    <col min="32" max="32" width="10.85546875" customWidth="1"/>
    <col min="33" max="33" width="15.28515625" hidden="1" customWidth="1"/>
  </cols>
  <sheetData>
    <row r="1" spans="1:33" x14ac:dyDescent="0.25">
      <c r="A1" s="4" t="s">
        <v>0</v>
      </c>
      <c r="B1" s="4" t="s">
        <v>140</v>
      </c>
      <c r="C1" s="4" t="s">
        <v>1</v>
      </c>
      <c r="D1" s="4" t="s">
        <v>2</v>
      </c>
      <c r="E1" s="4" t="s">
        <v>3</v>
      </c>
      <c r="F1" s="4" t="s">
        <v>4</v>
      </c>
      <c r="G1" s="4" t="s">
        <v>5</v>
      </c>
      <c r="H1" s="4" t="s">
        <v>6</v>
      </c>
      <c r="I1" s="5" t="s">
        <v>7</v>
      </c>
      <c r="J1" s="5" t="s">
        <v>8</v>
      </c>
      <c r="K1" s="4" t="s">
        <v>9</v>
      </c>
      <c r="L1" s="4" t="s">
        <v>10</v>
      </c>
      <c r="M1" s="4" t="s">
        <v>11</v>
      </c>
      <c r="N1" s="4" t="s">
        <v>12</v>
      </c>
      <c r="O1" s="4" t="s">
        <v>13</v>
      </c>
      <c r="P1" s="4" t="s">
        <v>14</v>
      </c>
      <c r="Q1" s="4" t="s">
        <v>15</v>
      </c>
      <c r="R1" s="4" t="s">
        <v>210</v>
      </c>
      <c r="S1" s="4" t="s">
        <v>16</v>
      </c>
      <c r="T1" s="4" t="s">
        <v>17</v>
      </c>
      <c r="U1" s="4" t="s">
        <v>18</v>
      </c>
      <c r="V1" s="4" t="s">
        <v>19</v>
      </c>
      <c r="W1" s="4" t="s">
        <v>20</v>
      </c>
      <c r="X1" s="4" t="s">
        <v>236</v>
      </c>
      <c r="Y1" s="4" t="s">
        <v>21</v>
      </c>
      <c r="Z1" s="4" t="s">
        <v>22</v>
      </c>
      <c r="AA1" s="4" t="s">
        <v>88</v>
      </c>
      <c r="AB1" s="4" t="s">
        <v>84</v>
      </c>
      <c r="AC1" s="4" t="s">
        <v>85</v>
      </c>
      <c r="AD1" s="4" t="s">
        <v>86</v>
      </c>
      <c r="AE1" s="4" t="s">
        <v>87</v>
      </c>
      <c r="AF1" s="4" t="s">
        <v>93</v>
      </c>
      <c r="AG1" s="6" t="s">
        <v>90</v>
      </c>
    </row>
    <row r="2" spans="1:33" x14ac:dyDescent="0.25">
      <c r="A2" t="s">
        <v>13004</v>
      </c>
      <c r="B2" t="s">
        <v>23</v>
      </c>
      <c r="C2" t="s">
        <v>24</v>
      </c>
      <c r="D2" t="s">
        <v>33</v>
      </c>
      <c r="E2" s="21">
        <v>44628.40420138889</v>
      </c>
      <c r="F2" t="s">
        <v>13005</v>
      </c>
      <c r="G2">
        <v>15483175</v>
      </c>
      <c r="H2" t="s">
        <v>13006</v>
      </c>
      <c r="I2" s="23" t="s">
        <v>31</v>
      </c>
      <c r="J2" s="23" t="s">
        <v>13007</v>
      </c>
      <c r="K2" t="s">
        <v>13008</v>
      </c>
      <c r="L2" t="s">
        <v>132</v>
      </c>
      <c r="M2" t="s">
        <v>13009</v>
      </c>
      <c r="N2" t="s">
        <v>133</v>
      </c>
      <c r="O2" t="s">
        <v>40</v>
      </c>
      <c r="P2" t="s">
        <v>122</v>
      </c>
      <c r="Q2" t="s">
        <v>206</v>
      </c>
      <c r="R2" t="s">
        <v>212</v>
      </c>
      <c r="S2">
        <v>12</v>
      </c>
      <c r="T2" t="s">
        <v>16625</v>
      </c>
      <c r="U2" t="s">
        <v>11632</v>
      </c>
      <c r="V2" t="s">
        <v>14461</v>
      </c>
      <c r="W2" t="s">
        <v>29</v>
      </c>
      <c r="X2" t="s">
        <v>30</v>
      </c>
      <c r="Y2" t="s">
        <v>30</v>
      </c>
      <c r="Z2" t="s">
        <v>30</v>
      </c>
      <c r="AA2" t="s">
        <v>30</v>
      </c>
      <c r="AB2">
        <v>-76.100572499999998</v>
      </c>
      <c r="AC2">
        <v>6.3162498200000003</v>
      </c>
      <c r="AD2" t="s">
        <v>82</v>
      </c>
      <c r="AE2" t="s">
        <v>123</v>
      </c>
      <c r="AF2" t="s">
        <v>94</v>
      </c>
      <c r="AG2">
        <f>IFERROR(
    VLOOKUP(FENIX_ANS_TABLA[[#This Row],[ESTADO]],
        {"VENCIDO",1;"ALERTA_0 Días",2;"ALERTA",3;"A TIEMPO",4;"SIN FECHA",5},
    2,FALSE),
0)</f>
        <v>4</v>
      </c>
    </row>
    <row r="3" spans="1:33" x14ac:dyDescent="0.25">
      <c r="A3" t="s">
        <v>2792</v>
      </c>
      <c r="B3" t="s">
        <v>54</v>
      </c>
      <c r="C3" t="s">
        <v>24</v>
      </c>
      <c r="D3" t="s">
        <v>54</v>
      </c>
      <c r="E3" s="21">
        <v>46205.521805555552</v>
      </c>
      <c r="F3" t="s">
        <v>13010</v>
      </c>
      <c r="G3">
        <v>71688939</v>
      </c>
      <c r="H3" t="s">
        <v>2793</v>
      </c>
      <c r="I3" s="23" t="s">
        <v>2794</v>
      </c>
      <c r="J3" s="23" t="s">
        <v>2795</v>
      </c>
      <c r="K3" t="s">
        <v>2796</v>
      </c>
      <c r="L3" t="s">
        <v>167</v>
      </c>
      <c r="M3" t="s">
        <v>2797</v>
      </c>
      <c r="N3" t="s">
        <v>168</v>
      </c>
      <c r="O3" t="s">
        <v>55</v>
      </c>
      <c r="P3" t="s">
        <v>176</v>
      </c>
      <c r="Q3" t="s">
        <v>206</v>
      </c>
      <c r="R3" t="s">
        <v>212</v>
      </c>
      <c r="S3">
        <v>4</v>
      </c>
      <c r="T3" t="s">
        <v>16626</v>
      </c>
      <c r="U3" t="s">
        <v>14462</v>
      </c>
      <c r="V3" t="s">
        <v>1871</v>
      </c>
      <c r="W3" t="s">
        <v>29</v>
      </c>
      <c r="X3" t="s">
        <v>30</v>
      </c>
      <c r="Y3" t="s">
        <v>30</v>
      </c>
      <c r="Z3" t="s">
        <v>30</v>
      </c>
      <c r="AA3" t="s">
        <v>30</v>
      </c>
      <c r="AB3">
        <v>-75.438287270000004</v>
      </c>
      <c r="AC3">
        <v>5.9958977500000001</v>
      </c>
      <c r="AD3" t="s">
        <v>82</v>
      </c>
      <c r="AE3" t="s">
        <v>146</v>
      </c>
      <c r="AF3" t="s">
        <v>95</v>
      </c>
      <c r="AG3">
        <f>IFERROR(
    VLOOKUP(FENIX_ANS_TABLA[[#This Row],[ESTADO]],
        {"VENCIDO",1;"ALERTA_0 Días",2;"ALERTA",3;"A TIEMPO",4;"SIN FECHA",5},
    2,FALSE),
0)</f>
        <v>4</v>
      </c>
    </row>
    <row r="4" spans="1:33" x14ac:dyDescent="0.25">
      <c r="A4" t="s">
        <v>729</v>
      </c>
      <c r="B4" t="s">
        <v>23</v>
      </c>
      <c r="C4" t="s">
        <v>24</v>
      </c>
      <c r="D4" t="s">
        <v>33</v>
      </c>
      <c r="E4" s="21">
        <v>44760.643483796302</v>
      </c>
      <c r="F4" t="s">
        <v>730</v>
      </c>
      <c r="G4">
        <v>3431160</v>
      </c>
      <c r="H4" t="s">
        <v>731</v>
      </c>
      <c r="I4" s="23" t="s">
        <v>732</v>
      </c>
      <c r="J4" s="23" t="s">
        <v>733</v>
      </c>
      <c r="K4" t="s">
        <v>734</v>
      </c>
      <c r="L4" t="s">
        <v>130</v>
      </c>
      <c r="M4" t="s">
        <v>735</v>
      </c>
      <c r="N4" t="s">
        <v>131</v>
      </c>
      <c r="O4" t="s">
        <v>40</v>
      </c>
      <c r="P4" t="s">
        <v>122</v>
      </c>
      <c r="Q4" t="s">
        <v>206</v>
      </c>
      <c r="R4" t="s">
        <v>212</v>
      </c>
      <c r="S4">
        <v>12</v>
      </c>
      <c r="T4" t="s">
        <v>6102</v>
      </c>
      <c r="U4" t="s">
        <v>14463</v>
      </c>
      <c r="V4" t="s">
        <v>14464</v>
      </c>
      <c r="W4" t="s">
        <v>43</v>
      </c>
      <c r="X4" t="s">
        <v>30</v>
      </c>
      <c r="Y4" t="s">
        <v>30</v>
      </c>
      <c r="Z4" t="s">
        <v>30</v>
      </c>
      <c r="AA4" t="s">
        <v>30</v>
      </c>
      <c r="AB4">
        <v>-76.063756979999994</v>
      </c>
      <c r="AC4">
        <v>6.8512651199999999</v>
      </c>
      <c r="AD4" t="s">
        <v>82</v>
      </c>
      <c r="AE4" t="s">
        <v>123</v>
      </c>
      <c r="AF4" t="s">
        <v>94</v>
      </c>
      <c r="AG4">
        <f>IFERROR(
    VLOOKUP(FENIX_ANS_TABLA[[#This Row],[ESTADO]],
        {"VENCIDO",1;"ALERTA_0 Días",2;"ALERTA",3;"A TIEMPO",4;"SIN FECHA",5},
    2,FALSE),
0)</f>
        <v>3</v>
      </c>
    </row>
    <row r="5" spans="1:33" x14ac:dyDescent="0.25">
      <c r="A5" t="s">
        <v>5950</v>
      </c>
      <c r="B5" t="s">
        <v>23</v>
      </c>
      <c r="C5" t="s">
        <v>24</v>
      </c>
      <c r="D5" t="s">
        <v>23</v>
      </c>
      <c r="E5" s="21">
        <v>44809.394756944443</v>
      </c>
      <c r="F5" t="s">
        <v>5951</v>
      </c>
      <c r="G5">
        <v>70752599</v>
      </c>
      <c r="H5" t="s">
        <v>5952</v>
      </c>
      <c r="I5" s="23" t="s">
        <v>31</v>
      </c>
      <c r="J5" s="23" t="s">
        <v>5953</v>
      </c>
      <c r="K5" t="s">
        <v>5954</v>
      </c>
      <c r="L5" t="s">
        <v>143</v>
      </c>
      <c r="M5" t="s">
        <v>5955</v>
      </c>
      <c r="N5" t="s">
        <v>144</v>
      </c>
      <c r="O5" t="s">
        <v>27</v>
      </c>
      <c r="P5" t="s">
        <v>145</v>
      </c>
      <c r="Q5" t="s">
        <v>206</v>
      </c>
      <c r="R5" t="s">
        <v>212</v>
      </c>
      <c r="S5">
        <v>10</v>
      </c>
      <c r="T5" t="s">
        <v>16627</v>
      </c>
      <c r="U5" t="s">
        <v>14465</v>
      </c>
      <c r="V5" t="s">
        <v>14466</v>
      </c>
      <c r="W5" t="s">
        <v>29</v>
      </c>
      <c r="X5" t="s">
        <v>30</v>
      </c>
      <c r="Y5" t="s">
        <v>30</v>
      </c>
      <c r="Z5" t="s">
        <v>30</v>
      </c>
      <c r="AA5" t="s">
        <v>30</v>
      </c>
      <c r="AB5">
        <v>-75.379611569999994</v>
      </c>
      <c r="AC5">
        <v>6.2478089499999996</v>
      </c>
      <c r="AD5" t="s">
        <v>82</v>
      </c>
      <c r="AE5" t="s">
        <v>146</v>
      </c>
      <c r="AF5" t="s">
        <v>94</v>
      </c>
      <c r="AG5">
        <f>IFERROR(
    VLOOKUP(FENIX_ANS_TABLA[[#This Row],[ESTADO]],
        {"VENCIDO",1;"ALERTA_0 Días",2;"ALERTA",3;"A TIEMPO",4;"SIN FECHA",5},
    2,FALSE),
0)</f>
        <v>4</v>
      </c>
    </row>
    <row r="6" spans="1:33" x14ac:dyDescent="0.25">
      <c r="A6" t="s">
        <v>1809</v>
      </c>
      <c r="B6" t="s">
        <v>23</v>
      </c>
      <c r="C6" t="s">
        <v>24</v>
      </c>
      <c r="D6" t="s">
        <v>23</v>
      </c>
      <c r="E6" s="21">
        <v>44889.617013888892</v>
      </c>
      <c r="F6" t="s">
        <v>1810</v>
      </c>
      <c r="G6">
        <v>70697847</v>
      </c>
      <c r="H6" t="s">
        <v>1811</v>
      </c>
      <c r="I6" s="23" t="s">
        <v>31</v>
      </c>
      <c r="J6" s="23" t="s">
        <v>1812</v>
      </c>
      <c r="K6" t="s">
        <v>1813</v>
      </c>
      <c r="L6" t="s">
        <v>172</v>
      </c>
      <c r="M6" t="s">
        <v>1814</v>
      </c>
      <c r="N6" t="s">
        <v>173</v>
      </c>
      <c r="O6" t="s">
        <v>27</v>
      </c>
      <c r="P6" t="s">
        <v>145</v>
      </c>
      <c r="Q6" t="s">
        <v>206</v>
      </c>
      <c r="R6" t="s">
        <v>212</v>
      </c>
      <c r="S6">
        <v>10</v>
      </c>
      <c r="T6" t="s">
        <v>16628</v>
      </c>
      <c r="U6" t="s">
        <v>14467</v>
      </c>
      <c r="V6" t="s">
        <v>14468</v>
      </c>
      <c r="W6" t="s">
        <v>43</v>
      </c>
      <c r="X6" t="s">
        <v>30</v>
      </c>
      <c r="Y6" t="s">
        <v>30</v>
      </c>
      <c r="Z6" t="s">
        <v>30</v>
      </c>
      <c r="AA6" t="s">
        <v>30</v>
      </c>
      <c r="AB6">
        <v>-75.243111040000002</v>
      </c>
      <c r="AC6">
        <v>6.1312053300000002</v>
      </c>
      <c r="AD6" t="s">
        <v>82</v>
      </c>
      <c r="AE6" t="s">
        <v>146</v>
      </c>
      <c r="AF6" t="s">
        <v>94</v>
      </c>
      <c r="AG6">
        <f>IFERROR(
    VLOOKUP(FENIX_ANS_TABLA[[#This Row],[ESTADO]],
        {"VENCIDO",1;"ALERTA_0 Días",2;"ALERTA",3;"A TIEMPO",4;"SIN FECHA",5},
    2,FALSE),
0)</f>
        <v>3</v>
      </c>
    </row>
    <row r="7" spans="1:33" x14ac:dyDescent="0.25">
      <c r="A7" t="s">
        <v>5956</v>
      </c>
      <c r="B7" t="s">
        <v>23</v>
      </c>
      <c r="C7" t="s">
        <v>24</v>
      </c>
      <c r="D7" t="s">
        <v>23</v>
      </c>
      <c r="E7" s="21">
        <v>44974.493333333332</v>
      </c>
      <c r="F7" t="s">
        <v>5957</v>
      </c>
      <c r="G7">
        <v>1041228666</v>
      </c>
      <c r="H7" t="s">
        <v>5958</v>
      </c>
      <c r="I7" s="23" t="s">
        <v>31</v>
      </c>
      <c r="J7" s="23" t="s">
        <v>5959</v>
      </c>
      <c r="K7" t="s">
        <v>5960</v>
      </c>
      <c r="L7" t="s">
        <v>150</v>
      </c>
      <c r="M7" t="s">
        <v>5961</v>
      </c>
      <c r="N7" t="s">
        <v>151</v>
      </c>
      <c r="O7" t="s">
        <v>27</v>
      </c>
      <c r="P7" t="s">
        <v>145</v>
      </c>
      <c r="Q7" t="s">
        <v>207</v>
      </c>
      <c r="R7" t="s">
        <v>212</v>
      </c>
      <c r="S7">
        <v>7</v>
      </c>
      <c r="T7" t="s">
        <v>16629</v>
      </c>
      <c r="U7" t="s">
        <v>10997</v>
      </c>
      <c r="V7" t="s">
        <v>14469</v>
      </c>
      <c r="W7" t="s">
        <v>43</v>
      </c>
      <c r="X7" t="s">
        <v>30</v>
      </c>
      <c r="Y7" t="s">
        <v>30</v>
      </c>
      <c r="Z7" t="s">
        <v>30</v>
      </c>
      <c r="AA7" t="s">
        <v>30</v>
      </c>
      <c r="AB7">
        <v>-75.241045999999997</v>
      </c>
      <c r="AC7">
        <v>6.2189069999999997</v>
      </c>
      <c r="AD7" t="s">
        <v>82</v>
      </c>
      <c r="AE7" t="s">
        <v>146</v>
      </c>
      <c r="AF7" t="s">
        <v>94</v>
      </c>
      <c r="AG7">
        <f>IFERROR(
    VLOOKUP(FENIX_ANS_TABLA[[#This Row],[ESTADO]],
        {"VENCIDO",1;"ALERTA_0 Días",2;"ALERTA",3;"A TIEMPO",4;"SIN FECHA",5},
    2,FALSE),
0)</f>
        <v>3</v>
      </c>
    </row>
    <row r="8" spans="1:33" x14ac:dyDescent="0.25">
      <c r="A8" t="s">
        <v>8320</v>
      </c>
      <c r="B8" t="s">
        <v>23</v>
      </c>
      <c r="C8" t="s">
        <v>24</v>
      </c>
      <c r="D8" t="s">
        <v>23</v>
      </c>
      <c r="E8" s="21">
        <v>45181.716724537036</v>
      </c>
      <c r="F8" t="s">
        <v>8321</v>
      </c>
      <c r="G8">
        <v>70514890</v>
      </c>
      <c r="H8" t="s">
        <v>8322</v>
      </c>
      <c r="I8" s="23" t="s">
        <v>31</v>
      </c>
      <c r="J8" s="23" t="s">
        <v>8323</v>
      </c>
      <c r="K8" t="s">
        <v>8324</v>
      </c>
      <c r="L8" t="s">
        <v>38</v>
      </c>
      <c r="M8" t="s">
        <v>8325</v>
      </c>
      <c r="N8" t="s">
        <v>39</v>
      </c>
      <c r="O8" t="s">
        <v>27</v>
      </c>
      <c r="P8" t="s">
        <v>28</v>
      </c>
      <c r="Q8" t="s">
        <v>207</v>
      </c>
      <c r="R8" t="s">
        <v>212</v>
      </c>
      <c r="S8">
        <v>7</v>
      </c>
      <c r="T8" t="s">
        <v>16630</v>
      </c>
      <c r="U8" t="s">
        <v>14470</v>
      </c>
      <c r="V8" t="s">
        <v>14471</v>
      </c>
      <c r="W8" t="s">
        <v>29</v>
      </c>
      <c r="X8" t="s">
        <v>30</v>
      </c>
      <c r="Y8" t="s">
        <v>30</v>
      </c>
      <c r="Z8" t="s">
        <v>30</v>
      </c>
      <c r="AA8" t="s">
        <v>30</v>
      </c>
      <c r="AB8">
        <v>-75.604186060000004</v>
      </c>
      <c r="AC8">
        <v>6.1838217499999999</v>
      </c>
      <c r="AD8" t="s">
        <v>82</v>
      </c>
      <c r="AE8" t="s">
        <v>96</v>
      </c>
      <c r="AF8" t="s">
        <v>94</v>
      </c>
      <c r="AG8">
        <f>IFERROR(
    VLOOKUP(FENIX_ANS_TABLA[[#This Row],[ESTADO]],
        {"VENCIDO",1;"ALERTA_0 Días",2;"ALERTA",3;"A TIEMPO",4;"SIN FECHA",5},
    2,FALSE),
0)</f>
        <v>4</v>
      </c>
    </row>
    <row r="9" spans="1:33" x14ac:dyDescent="0.25">
      <c r="A9" t="s">
        <v>4070</v>
      </c>
      <c r="B9" t="s">
        <v>23</v>
      </c>
      <c r="C9" t="s">
        <v>24</v>
      </c>
      <c r="D9" t="s">
        <v>23</v>
      </c>
      <c r="E9" s="21">
        <v>45194.341840277782</v>
      </c>
      <c r="F9" t="s">
        <v>4071</v>
      </c>
      <c r="G9">
        <v>70854476</v>
      </c>
      <c r="H9" t="s">
        <v>4072</v>
      </c>
      <c r="I9" s="23" t="s">
        <v>31</v>
      </c>
      <c r="J9" s="23" t="s">
        <v>4073</v>
      </c>
      <c r="K9" t="s">
        <v>4074</v>
      </c>
      <c r="L9" t="s">
        <v>106</v>
      </c>
      <c r="M9" t="s">
        <v>4075</v>
      </c>
      <c r="N9" t="s">
        <v>107</v>
      </c>
      <c r="O9" t="s">
        <v>27</v>
      </c>
      <c r="P9" t="s">
        <v>99</v>
      </c>
      <c r="Q9" t="s">
        <v>207</v>
      </c>
      <c r="R9" t="s">
        <v>212</v>
      </c>
      <c r="S9">
        <v>7</v>
      </c>
      <c r="T9" t="s">
        <v>4076</v>
      </c>
      <c r="U9" t="s">
        <v>14472</v>
      </c>
      <c r="V9" t="s">
        <v>14473</v>
      </c>
      <c r="W9" t="s">
        <v>79</v>
      </c>
      <c r="X9" t="s">
        <v>30</v>
      </c>
      <c r="Y9" t="s">
        <v>30</v>
      </c>
      <c r="Z9" t="s">
        <v>30</v>
      </c>
      <c r="AA9" t="s">
        <v>30</v>
      </c>
      <c r="AB9">
        <v>-75.711531669999999</v>
      </c>
      <c r="AC9">
        <v>5.6665400000000004</v>
      </c>
      <c r="AD9" t="s">
        <v>82</v>
      </c>
      <c r="AE9" t="s">
        <v>100</v>
      </c>
      <c r="AF9" t="s">
        <v>94</v>
      </c>
      <c r="AG9">
        <f>IFERROR(
    VLOOKUP(FENIX_ANS_TABLA[[#This Row],[ESTADO]],
        {"VENCIDO",1;"ALERTA_0 Días",2;"ALERTA",3;"A TIEMPO",4;"SIN FECHA",5},
    2,FALSE),
0)</f>
        <v>2</v>
      </c>
    </row>
    <row r="10" spans="1:33" x14ac:dyDescent="0.25">
      <c r="A10" t="s">
        <v>8326</v>
      </c>
      <c r="B10" t="s">
        <v>23</v>
      </c>
      <c r="C10" t="s">
        <v>24</v>
      </c>
      <c r="D10" t="s">
        <v>23</v>
      </c>
      <c r="E10" s="21">
        <v>45359.749374999999</v>
      </c>
      <c r="F10" t="s">
        <v>8327</v>
      </c>
      <c r="G10">
        <v>1001444134</v>
      </c>
      <c r="H10" t="s">
        <v>8328</v>
      </c>
      <c r="I10" s="23" t="s">
        <v>8329</v>
      </c>
      <c r="J10" s="23" t="s">
        <v>249</v>
      </c>
      <c r="K10" t="s">
        <v>8330</v>
      </c>
      <c r="L10" t="s">
        <v>187</v>
      </c>
      <c r="M10" t="s">
        <v>8331</v>
      </c>
      <c r="N10" t="s">
        <v>188</v>
      </c>
      <c r="O10" t="s">
        <v>27</v>
      </c>
      <c r="P10" t="s">
        <v>145</v>
      </c>
      <c r="Q10" t="s">
        <v>207</v>
      </c>
      <c r="R10" t="s">
        <v>212</v>
      </c>
      <c r="S10">
        <v>7</v>
      </c>
      <c r="T10" t="s">
        <v>16631</v>
      </c>
      <c r="U10" t="s">
        <v>10844</v>
      </c>
      <c r="V10" t="s">
        <v>10843</v>
      </c>
      <c r="W10" t="s">
        <v>29</v>
      </c>
      <c r="X10" t="s">
        <v>30</v>
      </c>
      <c r="Y10" t="s">
        <v>30</v>
      </c>
      <c r="Z10" t="s">
        <v>30</v>
      </c>
      <c r="AA10" t="s">
        <v>30</v>
      </c>
      <c r="AB10">
        <v>-74.690485766999998</v>
      </c>
      <c r="AC10">
        <v>5.9534019230000599</v>
      </c>
      <c r="AD10" t="s">
        <v>82</v>
      </c>
      <c r="AE10" t="s">
        <v>146</v>
      </c>
      <c r="AF10" t="s">
        <v>94</v>
      </c>
      <c r="AG10">
        <f>IFERROR(
    VLOOKUP(FENIX_ANS_TABLA[[#This Row],[ESTADO]],
        {"VENCIDO",1;"ALERTA_0 Días",2;"ALERTA",3;"A TIEMPO",4;"SIN FECHA",5},
    2,FALSE),
0)</f>
        <v>4</v>
      </c>
    </row>
    <row r="11" spans="1:33" x14ac:dyDescent="0.25">
      <c r="A11" t="s">
        <v>5962</v>
      </c>
      <c r="B11" t="s">
        <v>23</v>
      </c>
      <c r="C11" t="s">
        <v>24</v>
      </c>
      <c r="D11" t="s">
        <v>23</v>
      </c>
      <c r="E11" s="21">
        <v>45463.403865740736</v>
      </c>
      <c r="F11" t="s">
        <v>5963</v>
      </c>
      <c r="G11">
        <v>1038408793</v>
      </c>
      <c r="H11" t="s">
        <v>5964</v>
      </c>
      <c r="I11" s="23" t="s">
        <v>31</v>
      </c>
      <c r="J11" s="23" t="s">
        <v>5965</v>
      </c>
      <c r="K11" t="s">
        <v>5966</v>
      </c>
      <c r="L11" t="s">
        <v>156</v>
      </c>
      <c r="M11" t="s">
        <v>5967</v>
      </c>
      <c r="N11" t="s">
        <v>157</v>
      </c>
      <c r="O11" t="s">
        <v>27</v>
      </c>
      <c r="P11" t="s">
        <v>145</v>
      </c>
      <c r="Q11" t="s">
        <v>206</v>
      </c>
      <c r="R11" t="s">
        <v>212</v>
      </c>
      <c r="S11">
        <v>10</v>
      </c>
      <c r="T11" t="s">
        <v>16632</v>
      </c>
      <c r="U11" t="s">
        <v>14474</v>
      </c>
      <c r="V11" t="s">
        <v>14475</v>
      </c>
      <c r="W11" t="s">
        <v>29</v>
      </c>
      <c r="X11" t="s">
        <v>30</v>
      </c>
      <c r="Y11" t="s">
        <v>30</v>
      </c>
      <c r="Z11" t="s">
        <v>30</v>
      </c>
      <c r="AA11" t="s">
        <v>30</v>
      </c>
      <c r="AB11">
        <v>-75.279276999999993</v>
      </c>
      <c r="AC11">
        <v>6.2123970000000002</v>
      </c>
      <c r="AD11" t="s">
        <v>82</v>
      </c>
      <c r="AE11" t="s">
        <v>146</v>
      </c>
      <c r="AF11" t="s">
        <v>94</v>
      </c>
      <c r="AG11">
        <f>IFERROR(
    VLOOKUP(FENIX_ANS_TABLA[[#This Row],[ESTADO]],
        {"VENCIDO",1;"ALERTA_0 Días",2;"ALERTA",3;"A TIEMPO",4;"SIN FECHA",5},
    2,FALSE),
0)</f>
        <v>4</v>
      </c>
    </row>
    <row r="12" spans="1:33" x14ac:dyDescent="0.25">
      <c r="A12" t="s">
        <v>1256</v>
      </c>
      <c r="B12" t="s">
        <v>23</v>
      </c>
      <c r="C12" t="s">
        <v>24</v>
      </c>
      <c r="D12" t="s">
        <v>33</v>
      </c>
      <c r="E12" s="21">
        <v>46155.577268518522</v>
      </c>
      <c r="F12" t="s">
        <v>1257</v>
      </c>
      <c r="G12">
        <v>71587915</v>
      </c>
      <c r="H12" t="s">
        <v>1258</v>
      </c>
      <c r="I12" s="23" t="s">
        <v>1259</v>
      </c>
      <c r="J12" s="23" t="s">
        <v>1260</v>
      </c>
      <c r="K12" t="s">
        <v>1261</v>
      </c>
      <c r="L12" t="s">
        <v>204</v>
      </c>
      <c r="M12" t="s">
        <v>1262</v>
      </c>
      <c r="N12" t="s">
        <v>205</v>
      </c>
      <c r="O12" t="s">
        <v>40</v>
      </c>
      <c r="P12" t="s">
        <v>122</v>
      </c>
      <c r="Q12" t="s">
        <v>206</v>
      </c>
      <c r="R12" t="s">
        <v>212</v>
      </c>
      <c r="S12">
        <v>12</v>
      </c>
      <c r="T12" t="s">
        <v>16633</v>
      </c>
      <c r="U12" t="s">
        <v>14476</v>
      </c>
      <c r="V12" t="s">
        <v>9959</v>
      </c>
      <c r="W12" t="s">
        <v>29</v>
      </c>
      <c r="X12" t="s">
        <v>30</v>
      </c>
      <c r="Y12" t="s">
        <v>30</v>
      </c>
      <c r="Z12" t="s">
        <v>30</v>
      </c>
      <c r="AA12" t="s">
        <v>30</v>
      </c>
      <c r="AB12">
        <v>-75.815522000000001</v>
      </c>
      <c r="AC12">
        <v>6.7313563299999997</v>
      </c>
      <c r="AD12" t="s">
        <v>82</v>
      </c>
      <c r="AE12" t="s">
        <v>123</v>
      </c>
      <c r="AF12" t="s">
        <v>94</v>
      </c>
      <c r="AG12">
        <f>IFERROR(
    VLOOKUP(FENIX_ANS_TABLA[[#This Row],[ESTADO]],
        {"VENCIDO",1;"ALERTA_0 Días",2;"ALERTA",3;"A TIEMPO",4;"SIN FECHA",5},
    2,FALSE),
0)</f>
        <v>4</v>
      </c>
    </row>
    <row r="13" spans="1:33" x14ac:dyDescent="0.25">
      <c r="A13" t="s">
        <v>2798</v>
      </c>
      <c r="B13" t="s">
        <v>23</v>
      </c>
      <c r="C13" t="s">
        <v>24</v>
      </c>
      <c r="D13" t="s">
        <v>23</v>
      </c>
      <c r="E13" s="21">
        <v>45513.380601851852</v>
      </c>
      <c r="F13" t="s">
        <v>2799</v>
      </c>
      <c r="G13">
        <v>1045021563</v>
      </c>
      <c r="H13" t="s">
        <v>2800</v>
      </c>
      <c r="I13" s="23" t="s">
        <v>31</v>
      </c>
      <c r="J13" s="23" t="s">
        <v>2801</v>
      </c>
      <c r="K13" t="s">
        <v>2802</v>
      </c>
      <c r="L13" t="s">
        <v>172</v>
      </c>
      <c r="M13" t="s">
        <v>2803</v>
      </c>
      <c r="N13" t="s">
        <v>173</v>
      </c>
      <c r="O13" t="s">
        <v>27</v>
      </c>
      <c r="P13" t="s">
        <v>145</v>
      </c>
      <c r="Q13" t="s">
        <v>206</v>
      </c>
      <c r="R13" t="s">
        <v>212</v>
      </c>
      <c r="S13">
        <v>10</v>
      </c>
      <c r="T13" t="s">
        <v>16634</v>
      </c>
      <c r="U13" t="s">
        <v>14477</v>
      </c>
      <c r="V13" t="s">
        <v>5163</v>
      </c>
      <c r="W13" t="s">
        <v>29</v>
      </c>
      <c r="X13" t="s">
        <v>30</v>
      </c>
      <c r="Y13" t="s">
        <v>30</v>
      </c>
      <c r="Z13" t="s">
        <v>30</v>
      </c>
      <c r="AA13" t="s">
        <v>30</v>
      </c>
      <c r="AB13">
        <v>-75.272049670000001</v>
      </c>
      <c r="AC13">
        <v>6.1234025000000001</v>
      </c>
      <c r="AD13" t="s">
        <v>82</v>
      </c>
      <c r="AE13" t="s">
        <v>146</v>
      </c>
      <c r="AF13" t="s">
        <v>94</v>
      </c>
      <c r="AG13">
        <f>IFERROR(
    VLOOKUP(FENIX_ANS_TABLA[[#This Row],[ESTADO]],
        {"VENCIDO",1;"ALERTA_0 Días",2;"ALERTA",3;"A TIEMPO",4;"SIN FECHA",5},
    2,FALSE),
0)</f>
        <v>4</v>
      </c>
    </row>
    <row r="14" spans="1:33" x14ac:dyDescent="0.25">
      <c r="A14" t="s">
        <v>5968</v>
      </c>
      <c r="B14" t="s">
        <v>23</v>
      </c>
      <c r="C14" t="s">
        <v>24</v>
      </c>
      <c r="D14" t="s">
        <v>23</v>
      </c>
      <c r="E14" s="21">
        <v>45590.703692129631</v>
      </c>
      <c r="F14" t="s">
        <v>5969</v>
      </c>
      <c r="G14">
        <v>1035917204</v>
      </c>
      <c r="H14" t="s">
        <v>5970</v>
      </c>
      <c r="I14" s="23" t="s">
        <v>31</v>
      </c>
      <c r="J14" s="23" t="s">
        <v>312</v>
      </c>
      <c r="K14" t="s">
        <v>5971</v>
      </c>
      <c r="L14" t="s">
        <v>152</v>
      </c>
      <c r="M14" t="s">
        <v>5972</v>
      </c>
      <c r="N14" t="s">
        <v>153</v>
      </c>
      <c r="O14" t="s">
        <v>27</v>
      </c>
      <c r="P14" t="s">
        <v>145</v>
      </c>
      <c r="Q14" t="s">
        <v>206</v>
      </c>
      <c r="R14" t="s">
        <v>212</v>
      </c>
      <c r="S14">
        <v>10</v>
      </c>
      <c r="T14" t="s">
        <v>16635</v>
      </c>
      <c r="U14" t="s">
        <v>11789</v>
      </c>
      <c r="V14" t="s">
        <v>11790</v>
      </c>
      <c r="W14" t="s">
        <v>29</v>
      </c>
      <c r="X14" t="s">
        <v>30</v>
      </c>
      <c r="Y14" t="s">
        <v>30</v>
      </c>
      <c r="Z14" t="s">
        <v>30</v>
      </c>
      <c r="AA14" t="s">
        <v>30</v>
      </c>
      <c r="AB14">
        <v>-75.459474670000006</v>
      </c>
      <c r="AC14">
        <v>6.2957513299999999</v>
      </c>
      <c r="AD14" t="s">
        <v>82</v>
      </c>
      <c r="AE14" t="s">
        <v>146</v>
      </c>
      <c r="AF14" t="s">
        <v>94</v>
      </c>
      <c r="AG14">
        <f>IFERROR(
    VLOOKUP(FENIX_ANS_TABLA[[#This Row],[ESTADO]],
        {"VENCIDO",1;"ALERTA_0 Días",2;"ALERTA",3;"A TIEMPO",4;"SIN FECHA",5},
    2,FALSE),
0)</f>
        <v>4</v>
      </c>
    </row>
    <row r="15" spans="1:33" x14ac:dyDescent="0.25">
      <c r="A15" t="s">
        <v>4077</v>
      </c>
      <c r="B15" t="s">
        <v>36</v>
      </c>
      <c r="C15" t="s">
        <v>24</v>
      </c>
      <c r="D15" t="s">
        <v>36</v>
      </c>
      <c r="E15" s="21">
        <v>45593.62537037037</v>
      </c>
      <c r="F15" t="s">
        <v>4078</v>
      </c>
      <c r="G15">
        <v>71140234</v>
      </c>
      <c r="H15" t="s">
        <v>4079</v>
      </c>
      <c r="I15" s="23" t="s">
        <v>31</v>
      </c>
      <c r="J15" s="23" t="s">
        <v>4080</v>
      </c>
      <c r="K15" t="s">
        <v>4081</v>
      </c>
      <c r="L15" t="s">
        <v>97</v>
      </c>
      <c r="M15" t="s">
        <v>4082</v>
      </c>
      <c r="N15" t="s">
        <v>98</v>
      </c>
      <c r="O15" t="s">
        <v>37</v>
      </c>
      <c r="P15" t="s">
        <v>99</v>
      </c>
      <c r="Q15" t="s">
        <v>206</v>
      </c>
      <c r="R15" t="s">
        <v>212</v>
      </c>
      <c r="S15">
        <v>10</v>
      </c>
      <c r="T15" t="s">
        <v>16636</v>
      </c>
      <c r="U15" t="s">
        <v>14480</v>
      </c>
      <c r="V15" t="s">
        <v>5164</v>
      </c>
      <c r="W15" t="s">
        <v>29</v>
      </c>
      <c r="X15" t="s">
        <v>30</v>
      </c>
      <c r="Y15" t="s">
        <v>30</v>
      </c>
      <c r="Z15" t="s">
        <v>30</v>
      </c>
      <c r="AA15" t="s">
        <v>30</v>
      </c>
      <c r="AB15">
        <v>-75.535063269999995</v>
      </c>
      <c r="AC15">
        <v>5.8608355699999999</v>
      </c>
      <c r="AD15" t="s">
        <v>82</v>
      </c>
      <c r="AE15" t="s">
        <v>100</v>
      </c>
      <c r="AF15" t="s">
        <v>94</v>
      </c>
      <c r="AG15">
        <f>IFERROR(
    VLOOKUP(FENIX_ANS_TABLA[[#This Row],[ESTADO]],
        {"VENCIDO",1;"ALERTA_0 Días",2;"ALERTA",3;"A TIEMPO",4;"SIN FECHA",5},
    2,FALSE),
0)</f>
        <v>4</v>
      </c>
    </row>
    <row r="16" spans="1:33" x14ac:dyDescent="0.25">
      <c r="A16" t="s">
        <v>13679</v>
      </c>
      <c r="B16" t="s">
        <v>23</v>
      </c>
      <c r="C16" t="s">
        <v>24</v>
      </c>
      <c r="D16" t="s">
        <v>33</v>
      </c>
      <c r="E16" s="21">
        <v>45597.358819444453</v>
      </c>
      <c r="F16" t="s">
        <v>13680</v>
      </c>
      <c r="G16">
        <v>1035305002</v>
      </c>
      <c r="H16" t="s">
        <v>13681</v>
      </c>
      <c r="I16" s="23" t="s">
        <v>31</v>
      </c>
      <c r="J16" s="23" t="s">
        <v>13682</v>
      </c>
      <c r="K16" t="s">
        <v>13683</v>
      </c>
      <c r="L16" t="s">
        <v>25</v>
      </c>
      <c r="M16" t="s">
        <v>13684</v>
      </c>
      <c r="N16" t="s">
        <v>26</v>
      </c>
      <c r="O16" t="s">
        <v>34</v>
      </c>
      <c r="P16" t="s">
        <v>475</v>
      </c>
      <c r="Q16" t="s">
        <v>207</v>
      </c>
      <c r="R16" t="s">
        <v>212</v>
      </c>
      <c r="S16">
        <v>5</v>
      </c>
      <c r="T16" t="s">
        <v>16637</v>
      </c>
      <c r="U16" t="s">
        <v>14481</v>
      </c>
      <c r="V16" t="s">
        <v>9557</v>
      </c>
      <c r="W16" t="s">
        <v>29</v>
      </c>
      <c r="X16" t="s">
        <v>30</v>
      </c>
      <c r="Y16" t="s">
        <v>30</v>
      </c>
      <c r="Z16" t="s">
        <v>30</v>
      </c>
      <c r="AA16" t="s">
        <v>30</v>
      </c>
      <c r="AB16">
        <v>-75.614852999999997</v>
      </c>
      <c r="AC16">
        <v>6.2074590000000001</v>
      </c>
      <c r="AD16" t="s">
        <v>82</v>
      </c>
      <c r="AE16" t="s">
        <v>96</v>
      </c>
      <c r="AF16" t="s">
        <v>94</v>
      </c>
      <c r="AG16">
        <f>IFERROR(
    VLOOKUP(FENIX_ANS_TABLA[[#This Row],[ESTADO]],
        {"VENCIDO",1;"ALERTA_0 Días",2;"ALERTA",3;"A TIEMPO",4;"SIN FECHA",5},
    2,FALSE),
0)</f>
        <v>4</v>
      </c>
    </row>
    <row r="17" spans="1:33" x14ac:dyDescent="0.25">
      <c r="A17" t="s">
        <v>5973</v>
      </c>
      <c r="B17" t="s">
        <v>58</v>
      </c>
      <c r="C17" t="s">
        <v>24</v>
      </c>
      <c r="D17" t="s">
        <v>59</v>
      </c>
      <c r="E17" s="21">
        <v>45602.601041666669</v>
      </c>
      <c r="F17" t="s">
        <v>5974</v>
      </c>
      <c r="G17">
        <v>1152194924</v>
      </c>
      <c r="H17" t="s">
        <v>5975</v>
      </c>
      <c r="I17" s="23" t="s">
        <v>31</v>
      </c>
      <c r="J17" s="23" t="s">
        <v>5976</v>
      </c>
      <c r="K17" t="s">
        <v>5977</v>
      </c>
      <c r="L17" t="s">
        <v>25</v>
      </c>
      <c r="M17" t="s">
        <v>5978</v>
      </c>
      <c r="N17" t="s">
        <v>26</v>
      </c>
      <c r="O17" t="s">
        <v>60</v>
      </c>
      <c r="P17" t="s">
        <v>5979</v>
      </c>
      <c r="Q17" t="s">
        <v>207</v>
      </c>
      <c r="R17" t="s">
        <v>211</v>
      </c>
      <c r="S17">
        <v>9</v>
      </c>
      <c r="T17" t="s">
        <v>16638</v>
      </c>
      <c r="U17" t="s">
        <v>11795</v>
      </c>
      <c r="V17" t="s">
        <v>14482</v>
      </c>
      <c r="W17" t="s">
        <v>29</v>
      </c>
      <c r="X17" t="s">
        <v>30</v>
      </c>
      <c r="Y17" t="s">
        <v>30</v>
      </c>
      <c r="Z17" t="s">
        <v>30</v>
      </c>
      <c r="AA17" t="s">
        <v>30</v>
      </c>
      <c r="AB17">
        <v>-75.65279812</v>
      </c>
      <c r="AC17">
        <v>6.1785880100000004</v>
      </c>
      <c r="AD17" t="s">
        <v>82</v>
      </c>
      <c r="AE17" t="s">
        <v>96</v>
      </c>
      <c r="AF17" t="s">
        <v>94</v>
      </c>
      <c r="AG17">
        <f>IFERROR(
    VLOOKUP(FENIX_ANS_TABLA[[#This Row],[ESTADO]],
        {"VENCIDO",1;"ALERTA_0 Días",2;"ALERTA",3;"A TIEMPO",4;"SIN FECHA",5},
    2,FALSE),
0)</f>
        <v>4</v>
      </c>
    </row>
    <row r="18" spans="1:33" x14ac:dyDescent="0.25">
      <c r="A18" t="s">
        <v>13685</v>
      </c>
      <c r="B18" t="s">
        <v>54</v>
      </c>
      <c r="C18" t="s">
        <v>24</v>
      </c>
      <c r="D18" t="s">
        <v>54</v>
      </c>
      <c r="E18" s="21">
        <v>46212.590370370373</v>
      </c>
      <c r="F18" t="s">
        <v>13686</v>
      </c>
      <c r="G18">
        <v>15376699</v>
      </c>
      <c r="H18" t="s">
        <v>13687</v>
      </c>
      <c r="I18" s="23" t="s">
        <v>13688</v>
      </c>
      <c r="J18" s="23" t="s">
        <v>13689</v>
      </c>
      <c r="K18" t="s">
        <v>13690</v>
      </c>
      <c r="L18" t="s">
        <v>177</v>
      </c>
      <c r="M18" t="s">
        <v>13691</v>
      </c>
      <c r="N18" t="s">
        <v>178</v>
      </c>
      <c r="O18" t="s">
        <v>55</v>
      </c>
      <c r="P18" t="s">
        <v>176</v>
      </c>
      <c r="Q18" t="s">
        <v>206</v>
      </c>
      <c r="R18" t="s">
        <v>212</v>
      </c>
      <c r="S18">
        <v>4</v>
      </c>
      <c r="T18" t="s">
        <v>16639</v>
      </c>
      <c r="U18" t="s">
        <v>11578</v>
      </c>
      <c r="V18" t="s">
        <v>5506</v>
      </c>
      <c r="W18" t="s">
        <v>29</v>
      </c>
      <c r="X18" t="s">
        <v>30</v>
      </c>
      <c r="Y18" t="s">
        <v>30</v>
      </c>
      <c r="Z18" t="s">
        <v>30</v>
      </c>
      <c r="AA18" t="s">
        <v>30</v>
      </c>
      <c r="AB18">
        <v>-75.381423479999995</v>
      </c>
      <c r="AC18">
        <v>6.0745941800000001</v>
      </c>
      <c r="AD18" t="s">
        <v>82</v>
      </c>
      <c r="AE18" t="s">
        <v>146</v>
      </c>
      <c r="AF18" t="s">
        <v>95</v>
      </c>
      <c r="AG18">
        <f>IFERROR(
    VLOOKUP(FENIX_ANS_TABLA[[#This Row],[ESTADO]],
        {"VENCIDO",1;"ALERTA_0 Días",2;"ALERTA",3;"A TIEMPO",4;"SIN FECHA",5},
    2,FALSE),
0)</f>
        <v>4</v>
      </c>
    </row>
    <row r="19" spans="1:33" x14ac:dyDescent="0.25">
      <c r="A19" t="s">
        <v>14483</v>
      </c>
      <c r="B19" t="s">
        <v>23</v>
      </c>
      <c r="C19" t="s">
        <v>24</v>
      </c>
      <c r="D19" t="s">
        <v>33</v>
      </c>
      <c r="E19" s="21">
        <v>45615.419409722221</v>
      </c>
      <c r="F19" t="s">
        <v>14484</v>
      </c>
      <c r="G19">
        <v>1001233900</v>
      </c>
      <c r="H19" t="s">
        <v>14485</v>
      </c>
      <c r="I19" s="23" t="s">
        <v>31</v>
      </c>
      <c r="J19" s="23" t="s">
        <v>14486</v>
      </c>
      <c r="K19" t="s">
        <v>14487</v>
      </c>
      <c r="L19" t="s">
        <v>25</v>
      </c>
      <c r="M19" t="s">
        <v>14488</v>
      </c>
      <c r="N19" t="s">
        <v>26</v>
      </c>
      <c r="O19" t="s">
        <v>34</v>
      </c>
      <c r="P19" t="s">
        <v>475</v>
      </c>
      <c r="Q19" t="s">
        <v>207</v>
      </c>
      <c r="R19" t="s">
        <v>212</v>
      </c>
      <c r="S19">
        <v>5</v>
      </c>
      <c r="T19" t="s">
        <v>16640</v>
      </c>
      <c r="U19" t="s">
        <v>14489</v>
      </c>
      <c r="V19" t="s">
        <v>14490</v>
      </c>
      <c r="W19" t="s">
        <v>29</v>
      </c>
      <c r="X19" t="s">
        <v>30</v>
      </c>
      <c r="Y19" t="s">
        <v>30</v>
      </c>
      <c r="Z19" t="s">
        <v>30</v>
      </c>
      <c r="AA19" t="s">
        <v>30</v>
      </c>
      <c r="AB19">
        <v>-75.623210999999998</v>
      </c>
      <c r="AC19">
        <v>6.2359710000000002</v>
      </c>
      <c r="AD19" t="s">
        <v>82</v>
      </c>
      <c r="AE19" t="s">
        <v>96</v>
      </c>
      <c r="AF19" t="s">
        <v>94</v>
      </c>
      <c r="AG19">
        <f>IFERROR(
    VLOOKUP(FENIX_ANS_TABLA[[#This Row],[ESTADO]],
        {"VENCIDO",1;"ALERTA_0 Días",2;"ALERTA",3;"A TIEMPO",4;"SIN FECHA",5},
    2,FALSE),
0)</f>
        <v>4</v>
      </c>
    </row>
    <row r="20" spans="1:33" x14ac:dyDescent="0.25">
      <c r="A20" t="s">
        <v>9288</v>
      </c>
      <c r="B20" t="s">
        <v>23</v>
      </c>
      <c r="C20" t="s">
        <v>24</v>
      </c>
      <c r="D20" t="s">
        <v>33</v>
      </c>
      <c r="E20" s="21">
        <v>46189.381481481483</v>
      </c>
      <c r="F20" t="s">
        <v>9289</v>
      </c>
      <c r="G20">
        <v>1152473668</v>
      </c>
      <c r="H20" t="s">
        <v>9290</v>
      </c>
      <c r="I20" s="23" t="s">
        <v>31</v>
      </c>
      <c r="J20" s="23" t="s">
        <v>9291</v>
      </c>
      <c r="K20" t="s">
        <v>9292</v>
      </c>
      <c r="L20" t="s">
        <v>38</v>
      </c>
      <c r="M20" t="s">
        <v>9293</v>
      </c>
      <c r="N20" t="s">
        <v>39</v>
      </c>
      <c r="O20" t="s">
        <v>40</v>
      </c>
      <c r="P20" t="s">
        <v>35</v>
      </c>
      <c r="Q20" t="s">
        <v>207</v>
      </c>
      <c r="R20" t="s">
        <v>212</v>
      </c>
      <c r="S20">
        <v>7</v>
      </c>
      <c r="T20" t="s">
        <v>16641</v>
      </c>
      <c r="U20" t="s">
        <v>14491</v>
      </c>
      <c r="V20" t="s">
        <v>14492</v>
      </c>
      <c r="W20" t="s">
        <v>29</v>
      </c>
      <c r="X20" t="s">
        <v>20364</v>
      </c>
      <c r="Y20" t="s">
        <v>2666</v>
      </c>
      <c r="Z20" t="s">
        <v>2665</v>
      </c>
      <c r="AA20" t="s">
        <v>9935</v>
      </c>
      <c r="AB20">
        <v>-75.603234</v>
      </c>
      <c r="AC20">
        <v>6.1936169999999997</v>
      </c>
      <c r="AD20" t="s">
        <v>82</v>
      </c>
      <c r="AE20" t="s">
        <v>96</v>
      </c>
      <c r="AF20" t="s">
        <v>94</v>
      </c>
      <c r="AG20">
        <f>IFERROR(
    VLOOKUP(FENIX_ANS_TABLA[[#This Row],[ESTADO]],
        {"VENCIDO",1;"ALERTA_0 Días",2;"ALERTA",3;"A TIEMPO",4;"SIN FECHA",5},
    2,FALSE),
0)</f>
        <v>4</v>
      </c>
    </row>
    <row r="21" spans="1:33" x14ac:dyDescent="0.25">
      <c r="A21" t="s">
        <v>9568</v>
      </c>
      <c r="B21" t="s">
        <v>44</v>
      </c>
      <c r="C21" t="s">
        <v>24</v>
      </c>
      <c r="D21" t="s">
        <v>44</v>
      </c>
      <c r="E21" s="21">
        <v>45685.669895833344</v>
      </c>
      <c r="F21" t="s">
        <v>9569</v>
      </c>
      <c r="G21">
        <v>1000397654</v>
      </c>
      <c r="H21" t="s">
        <v>9570</v>
      </c>
      <c r="I21" s="23" t="s">
        <v>31</v>
      </c>
      <c r="J21" s="23" t="s">
        <v>9571</v>
      </c>
      <c r="K21" t="s">
        <v>9572</v>
      </c>
      <c r="L21" t="s">
        <v>25</v>
      </c>
      <c r="M21" t="s">
        <v>9573</v>
      </c>
      <c r="N21" t="s">
        <v>26</v>
      </c>
      <c r="O21" t="s">
        <v>45</v>
      </c>
      <c r="P21" t="s">
        <v>46</v>
      </c>
      <c r="Q21" t="s">
        <v>207</v>
      </c>
      <c r="R21" t="s">
        <v>212</v>
      </c>
      <c r="S21">
        <v>11</v>
      </c>
      <c r="T21" t="s">
        <v>16642</v>
      </c>
      <c r="U21" t="s">
        <v>14493</v>
      </c>
      <c r="V21" t="s">
        <v>10893</v>
      </c>
      <c r="W21" t="s">
        <v>29</v>
      </c>
      <c r="X21" t="s">
        <v>30</v>
      </c>
      <c r="Y21" t="s">
        <v>30</v>
      </c>
      <c r="Z21" t="s">
        <v>30</v>
      </c>
      <c r="AA21" t="s">
        <v>30</v>
      </c>
      <c r="AB21">
        <v>-75.535774000000004</v>
      </c>
      <c r="AC21">
        <v>6.2374580000000002</v>
      </c>
      <c r="AD21" t="s">
        <v>82</v>
      </c>
      <c r="AE21" t="s">
        <v>96</v>
      </c>
      <c r="AF21" t="s">
        <v>94</v>
      </c>
      <c r="AG21">
        <f>IFERROR(
    VLOOKUP(FENIX_ANS_TABLA[[#This Row],[ESTADO]],
        {"VENCIDO",1;"ALERTA_0 Días",2;"ALERTA",3;"A TIEMPO",4;"SIN FECHA",5},
    2,FALSE),
0)</f>
        <v>4</v>
      </c>
    </row>
    <row r="22" spans="1:33" x14ac:dyDescent="0.25">
      <c r="A22" t="s">
        <v>4083</v>
      </c>
      <c r="B22" t="s">
        <v>23</v>
      </c>
      <c r="C22" t="s">
        <v>24</v>
      </c>
      <c r="D22" t="s">
        <v>23</v>
      </c>
      <c r="E22" s="21">
        <v>45681.274375000001</v>
      </c>
      <c r="F22" t="s">
        <v>4084</v>
      </c>
      <c r="G22">
        <v>42840303</v>
      </c>
      <c r="H22" t="s">
        <v>4085</v>
      </c>
      <c r="I22" s="23" t="s">
        <v>31</v>
      </c>
      <c r="J22" s="23" t="s">
        <v>4086</v>
      </c>
      <c r="K22" t="s">
        <v>4087</v>
      </c>
      <c r="L22" t="s">
        <v>150</v>
      </c>
      <c r="M22" t="s">
        <v>4088</v>
      </c>
      <c r="N22" t="s">
        <v>151</v>
      </c>
      <c r="O22" t="s">
        <v>27</v>
      </c>
      <c r="P22" t="s">
        <v>145</v>
      </c>
      <c r="Q22" t="s">
        <v>207</v>
      </c>
      <c r="R22" t="s">
        <v>212</v>
      </c>
      <c r="S22">
        <v>7</v>
      </c>
      <c r="T22" t="s">
        <v>16643</v>
      </c>
      <c r="U22" t="s">
        <v>14494</v>
      </c>
      <c r="V22" t="s">
        <v>14495</v>
      </c>
      <c r="W22" t="s">
        <v>43</v>
      </c>
      <c r="X22" t="s">
        <v>30</v>
      </c>
      <c r="Y22" t="s">
        <v>30</v>
      </c>
      <c r="Z22" t="s">
        <v>30</v>
      </c>
      <c r="AA22" t="s">
        <v>30</v>
      </c>
      <c r="AB22">
        <v>-75.243941000000007</v>
      </c>
      <c r="AC22">
        <v>6.2226189999999999</v>
      </c>
      <c r="AD22" t="s">
        <v>82</v>
      </c>
      <c r="AE22" t="s">
        <v>146</v>
      </c>
      <c r="AF22" t="s">
        <v>94</v>
      </c>
      <c r="AG22">
        <f>IFERROR(
    VLOOKUP(FENIX_ANS_TABLA[[#This Row],[ESTADO]],
        {"VENCIDO",1;"ALERTA_0 Días",2;"ALERTA",3;"A TIEMPO",4;"SIN FECHA",5},
    2,FALSE),
0)</f>
        <v>3</v>
      </c>
    </row>
    <row r="23" spans="1:33" x14ac:dyDescent="0.25">
      <c r="A23" t="s">
        <v>5980</v>
      </c>
      <c r="B23" t="s">
        <v>23</v>
      </c>
      <c r="C23" t="s">
        <v>24</v>
      </c>
      <c r="D23" t="s">
        <v>23</v>
      </c>
      <c r="E23" s="21">
        <v>45685.505011574067</v>
      </c>
      <c r="F23" t="s">
        <v>5981</v>
      </c>
      <c r="G23">
        <v>44006015</v>
      </c>
      <c r="H23" t="s">
        <v>5982</v>
      </c>
      <c r="I23" s="23" t="s">
        <v>5983</v>
      </c>
      <c r="J23" s="23" t="s">
        <v>5984</v>
      </c>
      <c r="K23" t="s">
        <v>5985</v>
      </c>
      <c r="L23" t="s">
        <v>152</v>
      </c>
      <c r="M23" t="s">
        <v>5986</v>
      </c>
      <c r="N23" t="s">
        <v>153</v>
      </c>
      <c r="O23" t="s">
        <v>27</v>
      </c>
      <c r="P23" t="s">
        <v>145</v>
      </c>
      <c r="Q23" t="s">
        <v>206</v>
      </c>
      <c r="R23" t="s">
        <v>212</v>
      </c>
      <c r="S23">
        <v>10</v>
      </c>
      <c r="T23" t="s">
        <v>16644</v>
      </c>
      <c r="U23" t="s">
        <v>14496</v>
      </c>
      <c r="V23" t="s">
        <v>14496</v>
      </c>
      <c r="W23" t="s">
        <v>29</v>
      </c>
      <c r="X23" t="s">
        <v>30</v>
      </c>
      <c r="Y23" t="s">
        <v>30</v>
      </c>
      <c r="Z23" t="s">
        <v>30</v>
      </c>
      <c r="AA23" t="s">
        <v>30</v>
      </c>
      <c r="AB23">
        <v>-75.422664999999995</v>
      </c>
      <c r="AC23">
        <v>6.2709669999999997</v>
      </c>
      <c r="AD23" t="s">
        <v>82</v>
      </c>
      <c r="AE23" t="s">
        <v>146</v>
      </c>
      <c r="AF23" t="s">
        <v>94</v>
      </c>
      <c r="AG23">
        <f>IFERROR(
    VLOOKUP(FENIX_ANS_TABLA[[#This Row],[ESTADO]],
        {"VENCIDO",1;"ALERTA_0 Días",2;"ALERTA",3;"A TIEMPO",4;"SIN FECHA",5},
    2,FALSE),
0)</f>
        <v>4</v>
      </c>
    </row>
    <row r="24" spans="1:33" x14ac:dyDescent="0.25">
      <c r="A24" t="s">
        <v>10849</v>
      </c>
      <c r="B24" t="s">
        <v>44</v>
      </c>
      <c r="C24" t="s">
        <v>310</v>
      </c>
      <c r="D24" t="s">
        <v>44</v>
      </c>
      <c r="E24" s="21">
        <v>45692.555243055547</v>
      </c>
      <c r="F24" t="s">
        <v>10850</v>
      </c>
      <c r="G24">
        <v>32336974</v>
      </c>
      <c r="H24" t="s">
        <v>10851</v>
      </c>
      <c r="I24" s="23" t="s">
        <v>10852</v>
      </c>
      <c r="J24" s="23" t="s">
        <v>10853</v>
      </c>
      <c r="K24" t="s">
        <v>10854</v>
      </c>
      <c r="L24" t="s">
        <v>25</v>
      </c>
      <c r="M24" t="s">
        <v>10855</v>
      </c>
      <c r="N24" t="s">
        <v>26</v>
      </c>
      <c r="O24" t="s">
        <v>311</v>
      </c>
      <c r="P24" t="s">
        <v>46</v>
      </c>
      <c r="Q24" t="s">
        <v>207</v>
      </c>
      <c r="R24" t="s">
        <v>212</v>
      </c>
      <c r="S24">
        <v>8</v>
      </c>
      <c r="T24" t="s">
        <v>16645</v>
      </c>
      <c r="U24" t="s">
        <v>1965</v>
      </c>
      <c r="V24" t="s">
        <v>11714</v>
      </c>
      <c r="W24" t="s">
        <v>29</v>
      </c>
      <c r="X24" t="s">
        <v>30</v>
      </c>
      <c r="Y24" t="s">
        <v>30</v>
      </c>
      <c r="Z24" t="s">
        <v>30</v>
      </c>
      <c r="AA24" t="s">
        <v>30</v>
      </c>
      <c r="AB24">
        <v>-75.566209000000001</v>
      </c>
      <c r="AC24">
        <v>6.2464579999999996</v>
      </c>
      <c r="AD24" t="s">
        <v>82</v>
      </c>
      <c r="AE24" t="s">
        <v>96</v>
      </c>
      <c r="AF24" t="s">
        <v>94</v>
      </c>
      <c r="AG24">
        <f>IFERROR(
    VLOOKUP(FENIX_ANS_TABLA[[#This Row],[ESTADO]],
        {"VENCIDO",1;"ALERTA_0 Días",2;"ALERTA",3;"A TIEMPO",4;"SIN FECHA",5},
    2,FALSE),
0)</f>
        <v>4</v>
      </c>
    </row>
    <row r="25" spans="1:33" x14ac:dyDescent="0.25">
      <c r="A25" t="s">
        <v>10857</v>
      </c>
      <c r="B25" t="s">
        <v>23</v>
      </c>
      <c r="C25" t="s">
        <v>63</v>
      </c>
      <c r="D25" t="s">
        <v>23</v>
      </c>
      <c r="E25" s="21">
        <v>45692.598668981482</v>
      </c>
      <c r="F25" t="s">
        <v>10858</v>
      </c>
      <c r="G25">
        <v>32102497</v>
      </c>
      <c r="H25" t="s">
        <v>10859</v>
      </c>
      <c r="I25" s="23" t="s">
        <v>10860</v>
      </c>
      <c r="J25" s="23" t="s">
        <v>10861</v>
      </c>
      <c r="K25" t="s">
        <v>10862</v>
      </c>
      <c r="L25" t="s">
        <v>124</v>
      </c>
      <c r="M25" t="s">
        <v>10863</v>
      </c>
      <c r="N25" t="s">
        <v>125</v>
      </c>
      <c r="O25" t="s">
        <v>83</v>
      </c>
      <c r="P25" t="s">
        <v>122</v>
      </c>
      <c r="Q25" t="s">
        <v>207</v>
      </c>
      <c r="R25" t="s">
        <v>212</v>
      </c>
      <c r="S25">
        <v>7</v>
      </c>
      <c r="T25" t="s">
        <v>16646</v>
      </c>
      <c r="U25" t="s">
        <v>9726</v>
      </c>
      <c r="V25" t="s">
        <v>9725</v>
      </c>
      <c r="W25" t="s">
        <v>29</v>
      </c>
      <c r="X25" t="s">
        <v>30</v>
      </c>
      <c r="Y25" t="s">
        <v>30</v>
      </c>
      <c r="Z25" t="s">
        <v>30</v>
      </c>
      <c r="AA25" t="s">
        <v>30</v>
      </c>
      <c r="AB25">
        <v>-75.813828000000001</v>
      </c>
      <c r="AC25">
        <v>6.5654680000000001</v>
      </c>
      <c r="AD25" t="s">
        <v>82</v>
      </c>
      <c r="AE25" t="s">
        <v>123</v>
      </c>
      <c r="AF25" t="s">
        <v>95</v>
      </c>
      <c r="AG25">
        <f>IFERROR(
    VLOOKUP(FENIX_ANS_TABLA[[#This Row],[ESTADO]],
        {"VENCIDO",1;"ALERTA_0 Días",2;"ALERTA",3;"A TIEMPO",4;"SIN FECHA",5},
    2,FALSE),
0)</f>
        <v>4</v>
      </c>
    </row>
    <row r="26" spans="1:33" x14ac:dyDescent="0.25">
      <c r="A26" t="s">
        <v>9294</v>
      </c>
      <c r="B26" t="s">
        <v>54</v>
      </c>
      <c r="C26" t="s">
        <v>24</v>
      </c>
      <c r="D26" t="s">
        <v>54</v>
      </c>
      <c r="E26" s="21">
        <v>46210.328506944446</v>
      </c>
      <c r="F26" t="s">
        <v>9295</v>
      </c>
      <c r="G26">
        <v>900970066</v>
      </c>
      <c r="H26" t="s">
        <v>9296</v>
      </c>
      <c r="I26" s="23" t="s">
        <v>31</v>
      </c>
      <c r="J26" s="23" t="s">
        <v>9297</v>
      </c>
      <c r="K26" t="s">
        <v>9298</v>
      </c>
      <c r="L26" t="s">
        <v>25</v>
      </c>
      <c r="M26" t="s">
        <v>9299</v>
      </c>
      <c r="N26" t="s">
        <v>26</v>
      </c>
      <c r="O26" t="s">
        <v>55</v>
      </c>
      <c r="P26" t="s">
        <v>56</v>
      </c>
      <c r="Q26" t="s">
        <v>207</v>
      </c>
      <c r="R26" t="s">
        <v>212</v>
      </c>
      <c r="S26">
        <v>4</v>
      </c>
      <c r="T26" t="s">
        <v>16647</v>
      </c>
      <c r="U26" t="s">
        <v>14470</v>
      </c>
      <c r="V26" t="s">
        <v>14497</v>
      </c>
      <c r="W26" t="s">
        <v>43</v>
      </c>
      <c r="X26" t="s">
        <v>30</v>
      </c>
      <c r="Y26" t="s">
        <v>30</v>
      </c>
      <c r="Z26" t="s">
        <v>30</v>
      </c>
      <c r="AA26" t="s">
        <v>30</v>
      </c>
      <c r="AB26">
        <v>-75.566668079999999</v>
      </c>
      <c r="AC26">
        <v>6.20768407</v>
      </c>
      <c r="AD26" t="s">
        <v>82</v>
      </c>
      <c r="AE26" t="s">
        <v>96</v>
      </c>
      <c r="AF26" t="s">
        <v>9300</v>
      </c>
      <c r="AG26">
        <f>IFERROR(
    VLOOKUP(FENIX_ANS_TABLA[[#This Row],[ESTADO]],
        {"VENCIDO",1;"ALERTA_0 Días",2;"ALERTA",3;"A TIEMPO",4;"SIN FECHA",5},
    2,FALSE),
0)</f>
        <v>3</v>
      </c>
    </row>
    <row r="27" spans="1:33" x14ac:dyDescent="0.25">
      <c r="A27" t="s">
        <v>9574</v>
      </c>
      <c r="B27" t="s">
        <v>23</v>
      </c>
      <c r="C27" t="s">
        <v>24</v>
      </c>
      <c r="D27" t="s">
        <v>33</v>
      </c>
      <c r="E27" s="21">
        <v>45720.484351851846</v>
      </c>
      <c r="F27" t="s">
        <v>9575</v>
      </c>
      <c r="G27">
        <v>8101086</v>
      </c>
      <c r="H27" t="s">
        <v>9576</v>
      </c>
      <c r="I27" s="23" t="s">
        <v>9577</v>
      </c>
      <c r="J27" s="23" t="s">
        <v>9578</v>
      </c>
      <c r="K27" t="s">
        <v>9579</v>
      </c>
      <c r="L27" t="s">
        <v>25</v>
      </c>
      <c r="M27" t="s">
        <v>9580</v>
      </c>
      <c r="N27" t="s">
        <v>26</v>
      </c>
      <c r="O27" t="s">
        <v>34</v>
      </c>
      <c r="P27" t="s">
        <v>475</v>
      </c>
      <c r="Q27" t="s">
        <v>207</v>
      </c>
      <c r="R27" t="s">
        <v>212</v>
      </c>
      <c r="S27">
        <v>5</v>
      </c>
      <c r="T27" t="s">
        <v>16648</v>
      </c>
      <c r="U27" t="s">
        <v>10866</v>
      </c>
      <c r="V27" t="s">
        <v>10865</v>
      </c>
      <c r="W27" t="s">
        <v>43</v>
      </c>
      <c r="X27" t="s">
        <v>9581</v>
      </c>
      <c r="Y27" t="s">
        <v>2664</v>
      </c>
      <c r="Z27" t="s">
        <v>2671</v>
      </c>
      <c r="AA27" t="s">
        <v>9582</v>
      </c>
      <c r="AB27">
        <v>-75.540452590000001</v>
      </c>
      <c r="AC27">
        <v>6.2407803800000003</v>
      </c>
      <c r="AD27" t="s">
        <v>82</v>
      </c>
      <c r="AE27" t="s">
        <v>96</v>
      </c>
      <c r="AF27" t="s">
        <v>94</v>
      </c>
      <c r="AG27">
        <f>IFERROR(
    VLOOKUP(FENIX_ANS_TABLA[[#This Row],[ESTADO]],
        {"VENCIDO",1;"ALERTA_0 Días",2;"ALERTA",3;"A TIEMPO",4;"SIN FECHA",5},
    2,FALSE),
0)</f>
        <v>3</v>
      </c>
    </row>
    <row r="28" spans="1:33" x14ac:dyDescent="0.25">
      <c r="A28" t="s">
        <v>10867</v>
      </c>
      <c r="B28" t="s">
        <v>23</v>
      </c>
      <c r="C28" t="s">
        <v>24</v>
      </c>
      <c r="D28" t="s">
        <v>23</v>
      </c>
      <c r="E28" s="21">
        <v>45723.676851851851</v>
      </c>
      <c r="F28" t="s">
        <v>10868</v>
      </c>
      <c r="G28">
        <v>43271228</v>
      </c>
      <c r="H28" t="s">
        <v>10869</v>
      </c>
      <c r="I28" s="23" t="s">
        <v>31</v>
      </c>
      <c r="J28" s="23" t="s">
        <v>10870</v>
      </c>
      <c r="K28" t="s">
        <v>10871</v>
      </c>
      <c r="L28" t="s">
        <v>25</v>
      </c>
      <c r="M28" t="s">
        <v>10872</v>
      </c>
      <c r="N28" t="s">
        <v>26</v>
      </c>
      <c r="O28" t="s">
        <v>27</v>
      </c>
      <c r="P28" t="s">
        <v>28</v>
      </c>
      <c r="Q28" t="s">
        <v>207</v>
      </c>
      <c r="R28" t="s">
        <v>212</v>
      </c>
      <c r="S28">
        <v>7</v>
      </c>
      <c r="T28" t="s">
        <v>16649</v>
      </c>
      <c r="U28" t="s">
        <v>10945</v>
      </c>
      <c r="V28" t="s">
        <v>14499</v>
      </c>
      <c r="W28" t="s">
        <v>29</v>
      </c>
      <c r="X28" t="s">
        <v>30</v>
      </c>
      <c r="Y28" t="s">
        <v>30</v>
      </c>
      <c r="Z28" t="s">
        <v>30</v>
      </c>
      <c r="AA28" t="s">
        <v>30</v>
      </c>
      <c r="AB28">
        <v>-75.542099359999995</v>
      </c>
      <c r="AC28">
        <v>6.2327710600000001</v>
      </c>
      <c r="AD28" t="s">
        <v>82</v>
      </c>
      <c r="AE28" t="s">
        <v>96</v>
      </c>
      <c r="AF28" t="s">
        <v>94</v>
      </c>
      <c r="AG28">
        <f>IFERROR(
    VLOOKUP(FENIX_ANS_TABLA[[#This Row],[ESTADO]],
        {"VENCIDO",1;"ALERTA_0 Días",2;"ALERTA",3;"A TIEMPO",4;"SIN FECHA",5},
    2,FALSE),
0)</f>
        <v>4</v>
      </c>
    </row>
    <row r="29" spans="1:33" x14ac:dyDescent="0.25">
      <c r="A29" t="s">
        <v>3611</v>
      </c>
      <c r="B29" t="s">
        <v>23</v>
      </c>
      <c r="C29" t="s">
        <v>24</v>
      </c>
      <c r="D29" t="s">
        <v>23</v>
      </c>
      <c r="E29" s="21">
        <v>45728.354189814818</v>
      </c>
      <c r="F29" t="s">
        <v>320</v>
      </c>
      <c r="G29">
        <v>1046908942</v>
      </c>
      <c r="H29" t="s">
        <v>3612</v>
      </c>
      <c r="I29" s="23" t="s">
        <v>31</v>
      </c>
      <c r="J29" s="23" t="s">
        <v>3613</v>
      </c>
      <c r="K29" t="s">
        <v>3614</v>
      </c>
      <c r="L29" t="s">
        <v>197</v>
      </c>
      <c r="M29" t="s">
        <v>3615</v>
      </c>
      <c r="N29" t="s">
        <v>198</v>
      </c>
      <c r="O29" t="s">
        <v>27</v>
      </c>
      <c r="P29" t="s">
        <v>191</v>
      </c>
      <c r="Q29" t="s">
        <v>207</v>
      </c>
      <c r="R29" t="s">
        <v>212</v>
      </c>
      <c r="S29">
        <v>7</v>
      </c>
      <c r="T29" t="s">
        <v>16650</v>
      </c>
      <c r="U29" t="s">
        <v>11723</v>
      </c>
      <c r="V29" t="s">
        <v>11724</v>
      </c>
      <c r="W29" t="s">
        <v>43</v>
      </c>
      <c r="X29" t="s">
        <v>30</v>
      </c>
      <c r="Y29" t="s">
        <v>30</v>
      </c>
      <c r="Z29" t="s">
        <v>30</v>
      </c>
      <c r="AA29" t="s">
        <v>30</v>
      </c>
      <c r="AB29">
        <v>-74.706647000000004</v>
      </c>
      <c r="AC29">
        <v>7.0731869999999999</v>
      </c>
      <c r="AD29" t="s">
        <v>82</v>
      </c>
      <c r="AE29" t="s">
        <v>192</v>
      </c>
      <c r="AF29" t="s">
        <v>94</v>
      </c>
      <c r="AG29">
        <f>IFERROR(
    VLOOKUP(FENIX_ANS_TABLA[[#This Row],[ESTADO]],
        {"VENCIDO",1;"ALERTA_0 Días",2;"ALERTA",3;"A TIEMPO",4;"SIN FECHA",5},
    2,FALSE),
0)</f>
        <v>3</v>
      </c>
    </row>
    <row r="30" spans="1:33" x14ac:dyDescent="0.25">
      <c r="A30" t="s">
        <v>16651</v>
      </c>
      <c r="B30" t="s">
        <v>23</v>
      </c>
      <c r="C30" t="s">
        <v>24</v>
      </c>
      <c r="D30" t="s">
        <v>23</v>
      </c>
      <c r="E30" s="21">
        <v>45744.444155092591</v>
      </c>
      <c r="F30" t="s">
        <v>16652</v>
      </c>
      <c r="G30">
        <v>42941761</v>
      </c>
      <c r="H30" t="s">
        <v>16653</v>
      </c>
      <c r="I30" s="23" t="s">
        <v>31</v>
      </c>
      <c r="J30" s="23" t="s">
        <v>16654</v>
      </c>
      <c r="K30" t="s">
        <v>16655</v>
      </c>
      <c r="L30" t="s">
        <v>138</v>
      </c>
      <c r="M30" t="s">
        <v>16656</v>
      </c>
      <c r="N30" t="s">
        <v>139</v>
      </c>
      <c r="O30" t="s">
        <v>27</v>
      </c>
      <c r="P30" t="s">
        <v>122</v>
      </c>
      <c r="Q30" t="s">
        <v>207</v>
      </c>
      <c r="R30" t="s">
        <v>212</v>
      </c>
      <c r="S30">
        <v>7</v>
      </c>
      <c r="T30" t="s">
        <v>16657</v>
      </c>
      <c r="U30" t="s">
        <v>16658</v>
      </c>
      <c r="V30" t="s">
        <v>16659</v>
      </c>
      <c r="W30" t="s">
        <v>29</v>
      </c>
      <c r="X30" t="s">
        <v>30</v>
      </c>
      <c r="Y30" t="s">
        <v>30</v>
      </c>
      <c r="Z30" t="s">
        <v>30</v>
      </c>
      <c r="AA30" t="s">
        <v>30</v>
      </c>
      <c r="AB30">
        <v>-75.908082140000005</v>
      </c>
      <c r="AC30">
        <v>6.71837616</v>
      </c>
      <c r="AD30" t="s">
        <v>82</v>
      </c>
      <c r="AE30" t="s">
        <v>123</v>
      </c>
      <c r="AF30" t="s">
        <v>94</v>
      </c>
      <c r="AG30">
        <f>IFERROR(
    VLOOKUP(FENIX_ANS_TABLA[[#This Row],[ESTADO]],
        {"VENCIDO",1;"ALERTA_0 Días",2;"ALERTA",3;"A TIEMPO",4;"SIN FECHA",5},
    2,FALSE),
0)</f>
        <v>4</v>
      </c>
    </row>
    <row r="31" spans="1:33" x14ac:dyDescent="0.25">
      <c r="A31" t="s">
        <v>16660</v>
      </c>
      <c r="B31" t="s">
        <v>23</v>
      </c>
      <c r="C31" t="s">
        <v>24</v>
      </c>
      <c r="D31" t="s">
        <v>23</v>
      </c>
      <c r="E31" s="21">
        <v>45744.450497685182</v>
      </c>
      <c r="F31" t="s">
        <v>16661</v>
      </c>
      <c r="G31">
        <v>42941761</v>
      </c>
      <c r="H31" t="s">
        <v>16653</v>
      </c>
      <c r="I31" s="23" t="s">
        <v>31</v>
      </c>
      <c r="J31" s="23" t="s">
        <v>16654</v>
      </c>
      <c r="K31" t="s">
        <v>16662</v>
      </c>
      <c r="L31" t="s">
        <v>138</v>
      </c>
      <c r="M31" t="s">
        <v>16663</v>
      </c>
      <c r="N31" t="s">
        <v>139</v>
      </c>
      <c r="O31" t="s">
        <v>27</v>
      </c>
      <c r="P31" t="s">
        <v>122</v>
      </c>
      <c r="Q31" t="s">
        <v>207</v>
      </c>
      <c r="R31" t="s">
        <v>212</v>
      </c>
      <c r="S31">
        <v>7</v>
      </c>
      <c r="T31" t="s">
        <v>16664</v>
      </c>
      <c r="U31" t="s">
        <v>16665</v>
      </c>
      <c r="V31" t="s">
        <v>16666</v>
      </c>
      <c r="W31" t="s">
        <v>29</v>
      </c>
      <c r="X31" t="s">
        <v>30</v>
      </c>
      <c r="Y31" t="s">
        <v>30</v>
      </c>
      <c r="Z31" t="s">
        <v>30</v>
      </c>
      <c r="AA31" t="s">
        <v>30</v>
      </c>
      <c r="AB31">
        <v>-75.908082140000005</v>
      </c>
      <c r="AC31">
        <v>6.71837616</v>
      </c>
      <c r="AD31" t="s">
        <v>82</v>
      </c>
      <c r="AE31" t="s">
        <v>123</v>
      </c>
      <c r="AF31" t="s">
        <v>94</v>
      </c>
      <c r="AG31">
        <f>IFERROR(
    VLOOKUP(FENIX_ANS_TABLA[[#This Row],[ESTADO]],
        {"VENCIDO",1;"ALERTA_0 Días",2;"ALERTA",3;"A TIEMPO",4;"SIN FECHA",5},
    2,FALSE),
0)</f>
        <v>4</v>
      </c>
    </row>
    <row r="32" spans="1:33" x14ac:dyDescent="0.25">
      <c r="A32" t="s">
        <v>16667</v>
      </c>
      <c r="B32" t="s">
        <v>23</v>
      </c>
      <c r="C32" t="s">
        <v>24</v>
      </c>
      <c r="D32" t="s">
        <v>23</v>
      </c>
      <c r="E32" s="21">
        <v>45744.453043981477</v>
      </c>
      <c r="F32" t="s">
        <v>16668</v>
      </c>
      <c r="G32">
        <v>42941761</v>
      </c>
      <c r="H32" t="s">
        <v>16653</v>
      </c>
      <c r="I32" s="23" t="s">
        <v>31</v>
      </c>
      <c r="J32" s="23" t="s">
        <v>16654</v>
      </c>
      <c r="K32" t="s">
        <v>16669</v>
      </c>
      <c r="L32" t="s">
        <v>138</v>
      </c>
      <c r="M32" t="s">
        <v>16670</v>
      </c>
      <c r="N32" t="s">
        <v>139</v>
      </c>
      <c r="O32" t="s">
        <v>27</v>
      </c>
      <c r="P32" t="s">
        <v>122</v>
      </c>
      <c r="Q32" t="s">
        <v>207</v>
      </c>
      <c r="R32" t="s">
        <v>212</v>
      </c>
      <c r="S32">
        <v>7</v>
      </c>
      <c r="T32" t="s">
        <v>16671</v>
      </c>
      <c r="U32" t="s">
        <v>16672</v>
      </c>
      <c r="V32" t="s">
        <v>15351</v>
      </c>
      <c r="W32" t="s">
        <v>29</v>
      </c>
      <c r="X32" t="s">
        <v>30</v>
      </c>
      <c r="Y32" t="s">
        <v>30</v>
      </c>
      <c r="Z32" t="s">
        <v>30</v>
      </c>
      <c r="AA32" t="s">
        <v>30</v>
      </c>
      <c r="AB32">
        <v>-75.908082140000005</v>
      </c>
      <c r="AC32">
        <v>6.71837616</v>
      </c>
      <c r="AD32" t="s">
        <v>82</v>
      </c>
      <c r="AE32" t="s">
        <v>123</v>
      </c>
      <c r="AF32" t="s">
        <v>94</v>
      </c>
      <c r="AG32">
        <f>IFERROR(
    VLOOKUP(FENIX_ANS_TABLA[[#This Row],[ESTADO]],
        {"VENCIDO",1;"ALERTA_0 Días",2;"ALERTA",3;"A TIEMPO",4;"SIN FECHA",5},
    2,FALSE),
0)</f>
        <v>4</v>
      </c>
    </row>
    <row r="33" spans="1:33" x14ac:dyDescent="0.25">
      <c r="A33" t="s">
        <v>5165</v>
      </c>
      <c r="B33" t="s">
        <v>23</v>
      </c>
      <c r="C33" t="s">
        <v>24</v>
      </c>
      <c r="D33" t="s">
        <v>33</v>
      </c>
      <c r="E33" s="21">
        <v>46213.502569444441</v>
      </c>
      <c r="F33" t="s">
        <v>20365</v>
      </c>
      <c r="G33">
        <v>1039471886</v>
      </c>
      <c r="H33" t="s">
        <v>5166</v>
      </c>
      <c r="I33" s="23" t="s">
        <v>5167</v>
      </c>
      <c r="J33" s="23" t="s">
        <v>5168</v>
      </c>
      <c r="K33" t="s">
        <v>5169</v>
      </c>
      <c r="L33" t="s">
        <v>25</v>
      </c>
      <c r="M33" t="s">
        <v>5170</v>
      </c>
      <c r="N33" t="s">
        <v>26</v>
      </c>
      <c r="O33" t="s">
        <v>40</v>
      </c>
      <c r="P33" t="s">
        <v>35</v>
      </c>
      <c r="Q33" t="s">
        <v>207</v>
      </c>
      <c r="R33" t="s">
        <v>211</v>
      </c>
      <c r="S33">
        <v>7</v>
      </c>
      <c r="T33" t="s">
        <v>20366</v>
      </c>
      <c r="U33" t="s">
        <v>20367</v>
      </c>
      <c r="V33" t="s">
        <v>7978</v>
      </c>
      <c r="W33" t="s">
        <v>29</v>
      </c>
      <c r="X33" t="s">
        <v>30</v>
      </c>
      <c r="Y33" t="s">
        <v>30</v>
      </c>
      <c r="Z33" t="s">
        <v>30</v>
      </c>
      <c r="AA33" t="s">
        <v>30</v>
      </c>
      <c r="AB33">
        <v>-75.527158920000005</v>
      </c>
      <c r="AC33">
        <v>6.2359452099999997</v>
      </c>
      <c r="AD33" t="s">
        <v>82</v>
      </c>
      <c r="AE33" t="s">
        <v>96</v>
      </c>
      <c r="AF33" t="s">
        <v>94</v>
      </c>
      <c r="AG33">
        <f>IFERROR(
    VLOOKUP(FENIX_ANS_TABLA[[#This Row],[ESTADO]],
        {"VENCIDO",1;"ALERTA_0 Días",2;"ALERTA",3;"A TIEMPO",4;"SIN FECHA",5},
    2,FALSE),
0)</f>
        <v>4</v>
      </c>
    </row>
    <row r="34" spans="1:33" x14ac:dyDescent="0.25">
      <c r="A34" t="s">
        <v>2805</v>
      </c>
      <c r="B34" t="s">
        <v>23</v>
      </c>
      <c r="C34" t="s">
        <v>24</v>
      </c>
      <c r="D34" t="s">
        <v>23</v>
      </c>
      <c r="E34" s="21">
        <v>45756.46912037037</v>
      </c>
      <c r="F34" t="s">
        <v>2806</v>
      </c>
      <c r="G34">
        <v>72310741</v>
      </c>
      <c r="H34" t="s">
        <v>2807</v>
      </c>
      <c r="I34" s="23" t="s">
        <v>31</v>
      </c>
      <c r="J34" s="23" t="s">
        <v>2808</v>
      </c>
      <c r="K34" t="s">
        <v>2809</v>
      </c>
      <c r="L34" t="s">
        <v>154</v>
      </c>
      <c r="M34" t="s">
        <v>2810</v>
      </c>
      <c r="N34" t="s">
        <v>155</v>
      </c>
      <c r="O34" t="s">
        <v>27</v>
      </c>
      <c r="P34" t="s">
        <v>145</v>
      </c>
      <c r="Q34" t="s">
        <v>206</v>
      </c>
      <c r="R34" t="s">
        <v>212</v>
      </c>
      <c r="S34">
        <v>10</v>
      </c>
      <c r="T34" t="s">
        <v>16673</v>
      </c>
      <c r="U34" t="s">
        <v>14502</v>
      </c>
      <c r="V34" t="s">
        <v>14503</v>
      </c>
      <c r="W34" t="s">
        <v>29</v>
      </c>
      <c r="X34" t="s">
        <v>30</v>
      </c>
      <c r="Y34" t="s">
        <v>30</v>
      </c>
      <c r="Z34" t="s">
        <v>30</v>
      </c>
      <c r="AA34" t="s">
        <v>30</v>
      </c>
      <c r="AB34">
        <v>-75.356127000000001</v>
      </c>
      <c r="AC34">
        <v>6.2141380000000002</v>
      </c>
      <c r="AD34" t="s">
        <v>82</v>
      </c>
      <c r="AE34" t="s">
        <v>146</v>
      </c>
      <c r="AF34" t="s">
        <v>94</v>
      </c>
      <c r="AG34">
        <f>IFERROR(
    VLOOKUP(FENIX_ANS_TABLA[[#This Row],[ESTADO]],
        {"VENCIDO",1;"ALERTA_0 Días",2;"ALERTA",3;"A TIEMPO",4;"SIN FECHA",5},
    2,FALSE),
0)</f>
        <v>4</v>
      </c>
    </row>
    <row r="35" spans="1:33" x14ac:dyDescent="0.25">
      <c r="A35" t="s">
        <v>16674</v>
      </c>
      <c r="B35" t="s">
        <v>23</v>
      </c>
      <c r="C35" t="s">
        <v>24</v>
      </c>
      <c r="D35" t="s">
        <v>23</v>
      </c>
      <c r="E35" s="21">
        <v>45757.61482638889</v>
      </c>
      <c r="F35" t="s">
        <v>16675</v>
      </c>
      <c r="G35">
        <v>8460582</v>
      </c>
      <c r="H35" t="s">
        <v>16676</v>
      </c>
      <c r="I35" s="23" t="s">
        <v>31</v>
      </c>
      <c r="J35" s="23" t="s">
        <v>16677</v>
      </c>
      <c r="K35" t="s">
        <v>16678</v>
      </c>
      <c r="L35" t="s">
        <v>279</v>
      </c>
      <c r="M35" t="s">
        <v>16679</v>
      </c>
      <c r="N35" t="s">
        <v>280</v>
      </c>
      <c r="O35" t="s">
        <v>27</v>
      </c>
      <c r="P35" t="s">
        <v>99</v>
      </c>
      <c r="Q35" t="s">
        <v>207</v>
      </c>
      <c r="R35" t="s">
        <v>212</v>
      </c>
      <c r="S35">
        <v>7</v>
      </c>
      <c r="T35" t="s">
        <v>16680</v>
      </c>
      <c r="U35" t="s">
        <v>16681</v>
      </c>
      <c r="V35" t="s">
        <v>16682</v>
      </c>
      <c r="W35" t="s">
        <v>29</v>
      </c>
      <c r="X35" t="s">
        <v>30</v>
      </c>
      <c r="Y35" t="s">
        <v>30</v>
      </c>
      <c r="Z35" t="s">
        <v>30</v>
      </c>
      <c r="AA35" t="s">
        <v>30</v>
      </c>
      <c r="AB35">
        <v>-75.906548639999997</v>
      </c>
      <c r="AC35">
        <v>5.7997758800000003</v>
      </c>
      <c r="AD35" t="s">
        <v>82</v>
      </c>
      <c r="AE35" t="s">
        <v>100</v>
      </c>
      <c r="AF35" t="s">
        <v>94</v>
      </c>
      <c r="AG35">
        <f>IFERROR(
    VLOOKUP(FENIX_ANS_TABLA[[#This Row],[ESTADO]],
        {"VENCIDO",1;"ALERTA_0 Días",2;"ALERTA",3;"A TIEMPO",4;"SIN FECHA",5},
    2,FALSE),
0)</f>
        <v>4</v>
      </c>
    </row>
    <row r="36" spans="1:33" x14ac:dyDescent="0.25">
      <c r="A36" t="s">
        <v>16683</v>
      </c>
      <c r="B36" t="s">
        <v>23</v>
      </c>
      <c r="C36" t="s">
        <v>24</v>
      </c>
      <c r="D36" t="s">
        <v>33</v>
      </c>
      <c r="E36" s="21">
        <v>45769.541296296287</v>
      </c>
      <c r="F36" t="s">
        <v>16684</v>
      </c>
      <c r="G36">
        <v>1152455095</v>
      </c>
      <c r="H36" t="s">
        <v>16685</v>
      </c>
      <c r="I36" s="23" t="s">
        <v>31</v>
      </c>
      <c r="J36" s="23" t="s">
        <v>16686</v>
      </c>
      <c r="K36" t="s">
        <v>16687</v>
      </c>
      <c r="L36" t="s">
        <v>25</v>
      </c>
      <c r="M36" t="s">
        <v>16688</v>
      </c>
      <c r="N36" t="s">
        <v>26</v>
      </c>
      <c r="O36" t="s">
        <v>34</v>
      </c>
      <c r="P36" t="s">
        <v>35</v>
      </c>
      <c r="Q36" t="s">
        <v>207</v>
      </c>
      <c r="R36" t="s">
        <v>211</v>
      </c>
      <c r="S36">
        <v>5</v>
      </c>
      <c r="T36" t="s">
        <v>16689</v>
      </c>
      <c r="U36" t="s">
        <v>16150</v>
      </c>
      <c r="V36" t="s">
        <v>9770</v>
      </c>
      <c r="W36" t="s">
        <v>29</v>
      </c>
      <c r="X36" t="s">
        <v>16690</v>
      </c>
      <c r="Y36" t="s">
        <v>2664</v>
      </c>
      <c r="Z36" t="s">
        <v>2669</v>
      </c>
      <c r="AA36" t="s">
        <v>16691</v>
      </c>
      <c r="AB36">
        <v>-75.635281000000006</v>
      </c>
      <c r="AC36">
        <v>6.2187000000000001</v>
      </c>
      <c r="AD36" t="s">
        <v>82</v>
      </c>
      <c r="AE36" t="s">
        <v>96</v>
      </c>
      <c r="AF36" t="s">
        <v>94</v>
      </c>
      <c r="AG36">
        <f>IFERROR(
    VLOOKUP(FENIX_ANS_TABLA[[#This Row],[ESTADO]],
        {"VENCIDO",1;"ALERTA_0 Días",2;"ALERTA",3;"A TIEMPO",4;"SIN FECHA",5},
    2,FALSE),
0)</f>
        <v>4</v>
      </c>
    </row>
    <row r="37" spans="1:33" x14ac:dyDescent="0.25">
      <c r="A37" t="s">
        <v>3616</v>
      </c>
      <c r="B37" t="s">
        <v>23</v>
      </c>
      <c r="C37" t="s">
        <v>24</v>
      </c>
      <c r="D37" t="s">
        <v>23</v>
      </c>
      <c r="E37" s="21">
        <v>45771.441180555557</v>
      </c>
      <c r="F37" t="s">
        <v>3617</v>
      </c>
      <c r="G37">
        <v>42935216</v>
      </c>
      <c r="H37" t="s">
        <v>3618</v>
      </c>
      <c r="I37" s="23" t="s">
        <v>3619</v>
      </c>
      <c r="J37" s="23" t="s">
        <v>3620</v>
      </c>
      <c r="K37" t="s">
        <v>3621</v>
      </c>
      <c r="L37" t="s">
        <v>197</v>
      </c>
      <c r="M37" t="s">
        <v>3622</v>
      </c>
      <c r="N37" t="s">
        <v>198</v>
      </c>
      <c r="O37" t="s">
        <v>27</v>
      </c>
      <c r="P37" t="s">
        <v>191</v>
      </c>
      <c r="Q37" t="s">
        <v>207</v>
      </c>
      <c r="R37" t="s">
        <v>212</v>
      </c>
      <c r="S37">
        <v>7</v>
      </c>
      <c r="T37" t="s">
        <v>16692</v>
      </c>
      <c r="U37" t="s">
        <v>11727</v>
      </c>
      <c r="V37" t="s">
        <v>14504</v>
      </c>
      <c r="W37" t="s">
        <v>43</v>
      </c>
      <c r="X37" t="s">
        <v>30</v>
      </c>
      <c r="Y37" t="s">
        <v>30</v>
      </c>
      <c r="Z37" t="s">
        <v>30</v>
      </c>
      <c r="AA37" t="s">
        <v>30</v>
      </c>
      <c r="AB37">
        <v>-74.698110319999998</v>
      </c>
      <c r="AC37">
        <v>7.0816396499999996</v>
      </c>
      <c r="AD37" t="s">
        <v>82</v>
      </c>
      <c r="AE37" t="s">
        <v>192</v>
      </c>
      <c r="AF37" t="s">
        <v>94</v>
      </c>
      <c r="AG37">
        <f>IFERROR(
    VLOOKUP(FENIX_ANS_TABLA[[#This Row],[ESTADO]],
        {"VENCIDO",1;"ALERTA_0 Días",2;"ALERTA",3;"A TIEMPO",4;"SIN FECHA",5},
    2,FALSE),
0)</f>
        <v>3</v>
      </c>
    </row>
    <row r="38" spans="1:33" x14ac:dyDescent="0.25">
      <c r="A38" t="s">
        <v>20368</v>
      </c>
      <c r="B38" t="s">
        <v>23</v>
      </c>
      <c r="C38" t="s">
        <v>24</v>
      </c>
      <c r="D38" t="s">
        <v>23</v>
      </c>
      <c r="E38" s="21">
        <v>45771.637962962966</v>
      </c>
      <c r="F38" t="s">
        <v>20369</v>
      </c>
      <c r="G38">
        <v>21969805</v>
      </c>
      <c r="H38" t="s">
        <v>20370</v>
      </c>
      <c r="I38" s="23" t="s">
        <v>31</v>
      </c>
      <c r="J38" s="23" t="s">
        <v>20371</v>
      </c>
      <c r="K38" t="s">
        <v>20372</v>
      </c>
      <c r="L38" t="s">
        <v>25</v>
      </c>
      <c r="M38" t="s">
        <v>20373</v>
      </c>
      <c r="N38" t="s">
        <v>26</v>
      </c>
      <c r="O38" t="s">
        <v>27</v>
      </c>
      <c r="P38" t="s">
        <v>32</v>
      </c>
      <c r="Q38" t="s">
        <v>207</v>
      </c>
      <c r="R38" t="s">
        <v>212</v>
      </c>
      <c r="S38">
        <v>7</v>
      </c>
      <c r="T38" t="s">
        <v>20374</v>
      </c>
      <c r="U38" t="s">
        <v>11221</v>
      </c>
      <c r="V38" t="s">
        <v>13707</v>
      </c>
      <c r="W38" t="s">
        <v>29</v>
      </c>
      <c r="X38" t="s">
        <v>30</v>
      </c>
      <c r="Y38" t="s">
        <v>30</v>
      </c>
      <c r="Z38" t="s">
        <v>30</v>
      </c>
      <c r="AA38" t="s">
        <v>30</v>
      </c>
      <c r="AB38">
        <v>-75.547266800000003</v>
      </c>
      <c r="AC38">
        <v>6.2453205000000001</v>
      </c>
      <c r="AD38" t="s">
        <v>82</v>
      </c>
      <c r="AE38" t="s">
        <v>96</v>
      </c>
      <c r="AF38" t="s">
        <v>94</v>
      </c>
      <c r="AG38">
        <f>IFERROR(
    VLOOKUP(FENIX_ANS_TABLA[[#This Row],[ESTADO]],
        {"VENCIDO",1;"ALERTA_0 Días",2;"ALERTA",3;"A TIEMPO",4;"SIN FECHA",5},
    2,FALSE),
0)</f>
        <v>4</v>
      </c>
    </row>
    <row r="39" spans="1:33" x14ac:dyDescent="0.25">
      <c r="A39" t="s">
        <v>10876</v>
      </c>
      <c r="B39" t="s">
        <v>23</v>
      </c>
      <c r="C39" t="s">
        <v>24</v>
      </c>
      <c r="D39" t="s">
        <v>23</v>
      </c>
      <c r="E39" s="21">
        <v>45792.556712962964</v>
      </c>
      <c r="F39" t="s">
        <v>10877</v>
      </c>
      <c r="G39">
        <v>71001741</v>
      </c>
      <c r="H39" t="s">
        <v>10878</v>
      </c>
      <c r="I39" s="23" t="s">
        <v>31</v>
      </c>
      <c r="J39" s="23" t="s">
        <v>257</v>
      </c>
      <c r="K39" t="s">
        <v>10879</v>
      </c>
      <c r="L39" t="s">
        <v>174</v>
      </c>
      <c r="M39" t="s">
        <v>10880</v>
      </c>
      <c r="N39" t="s">
        <v>175</v>
      </c>
      <c r="O39" t="s">
        <v>27</v>
      </c>
      <c r="P39" t="s">
        <v>145</v>
      </c>
      <c r="Q39" t="s">
        <v>207</v>
      </c>
      <c r="R39" t="s">
        <v>212</v>
      </c>
      <c r="S39">
        <v>7</v>
      </c>
      <c r="T39" t="s">
        <v>16693</v>
      </c>
      <c r="U39" t="s">
        <v>1290</v>
      </c>
      <c r="V39" t="s">
        <v>677</v>
      </c>
      <c r="W39" t="s">
        <v>29</v>
      </c>
      <c r="X39" t="s">
        <v>30</v>
      </c>
      <c r="Y39" t="s">
        <v>30</v>
      </c>
      <c r="Z39" t="s">
        <v>30</v>
      </c>
      <c r="AA39" t="s">
        <v>30</v>
      </c>
      <c r="AB39">
        <v>-75.027885510000004</v>
      </c>
      <c r="AC39">
        <v>6.2962978200000004</v>
      </c>
      <c r="AD39" t="s">
        <v>82</v>
      </c>
      <c r="AE39" t="s">
        <v>146</v>
      </c>
      <c r="AF39" t="s">
        <v>94</v>
      </c>
      <c r="AG39">
        <f>IFERROR(
    VLOOKUP(FENIX_ANS_TABLA[[#This Row],[ESTADO]],
        {"VENCIDO",1;"ALERTA_0 Días",2;"ALERTA",3;"A TIEMPO",4;"SIN FECHA",5},
    2,FALSE),
0)</f>
        <v>4</v>
      </c>
    </row>
    <row r="40" spans="1:33" x14ac:dyDescent="0.25">
      <c r="A40" t="s">
        <v>4089</v>
      </c>
      <c r="B40" t="s">
        <v>23</v>
      </c>
      <c r="C40" t="s">
        <v>24</v>
      </c>
      <c r="D40" t="s">
        <v>23</v>
      </c>
      <c r="E40" s="21">
        <v>45793.460324074083</v>
      </c>
      <c r="F40" t="s">
        <v>4090</v>
      </c>
      <c r="G40">
        <v>1041326096</v>
      </c>
      <c r="H40" t="s">
        <v>4091</v>
      </c>
      <c r="I40" s="23" t="s">
        <v>31</v>
      </c>
      <c r="J40" s="23" t="s">
        <v>4092</v>
      </c>
      <c r="K40" t="s">
        <v>4093</v>
      </c>
      <c r="L40" t="s">
        <v>143</v>
      </c>
      <c r="M40" t="s">
        <v>4094</v>
      </c>
      <c r="N40" t="s">
        <v>144</v>
      </c>
      <c r="O40" t="s">
        <v>27</v>
      </c>
      <c r="P40" t="s">
        <v>145</v>
      </c>
      <c r="Q40" t="s">
        <v>206</v>
      </c>
      <c r="R40" t="s">
        <v>212</v>
      </c>
      <c r="S40">
        <v>10</v>
      </c>
      <c r="T40" t="s">
        <v>16694</v>
      </c>
      <c r="U40" t="s">
        <v>11739</v>
      </c>
      <c r="V40" t="s">
        <v>11739</v>
      </c>
      <c r="W40" t="s">
        <v>29</v>
      </c>
      <c r="X40" t="s">
        <v>30</v>
      </c>
      <c r="Y40" t="s">
        <v>30</v>
      </c>
      <c r="Z40" t="s">
        <v>30</v>
      </c>
      <c r="AA40" t="s">
        <v>30</v>
      </c>
      <c r="AB40">
        <v>-75.358145750000006</v>
      </c>
      <c r="AC40">
        <v>6.3702084299999999</v>
      </c>
      <c r="AD40" t="s">
        <v>82</v>
      </c>
      <c r="AE40" t="s">
        <v>146</v>
      </c>
      <c r="AF40" t="s">
        <v>94</v>
      </c>
      <c r="AG40">
        <f>IFERROR(
    VLOOKUP(FENIX_ANS_TABLA[[#This Row],[ESTADO]],
        {"VENCIDO",1;"ALERTA_0 Días",2;"ALERTA",3;"A TIEMPO",4;"SIN FECHA",5},
    2,FALSE),
0)</f>
        <v>4</v>
      </c>
    </row>
    <row r="41" spans="1:33" x14ac:dyDescent="0.25">
      <c r="A41" t="s">
        <v>4095</v>
      </c>
      <c r="B41" t="s">
        <v>23</v>
      </c>
      <c r="C41" t="s">
        <v>24</v>
      </c>
      <c r="D41" t="s">
        <v>23</v>
      </c>
      <c r="E41" s="21">
        <v>45793.583101851851</v>
      </c>
      <c r="F41" t="s">
        <v>4096</v>
      </c>
      <c r="G41">
        <v>1035224108</v>
      </c>
      <c r="H41" t="s">
        <v>4097</v>
      </c>
      <c r="I41" s="23" t="s">
        <v>31</v>
      </c>
      <c r="J41" s="23" t="s">
        <v>4092</v>
      </c>
      <c r="K41" t="s">
        <v>4098</v>
      </c>
      <c r="L41" t="s">
        <v>143</v>
      </c>
      <c r="M41" t="s">
        <v>4099</v>
      </c>
      <c r="N41" t="s">
        <v>144</v>
      </c>
      <c r="O41" t="s">
        <v>27</v>
      </c>
      <c r="P41" t="s">
        <v>145</v>
      </c>
      <c r="Q41" t="s">
        <v>206</v>
      </c>
      <c r="R41" t="s">
        <v>212</v>
      </c>
      <c r="S41">
        <v>10</v>
      </c>
      <c r="T41" t="s">
        <v>16695</v>
      </c>
      <c r="U41" t="s">
        <v>11558</v>
      </c>
      <c r="V41" t="s">
        <v>11558</v>
      </c>
      <c r="W41" t="s">
        <v>29</v>
      </c>
      <c r="X41" t="s">
        <v>30</v>
      </c>
      <c r="Y41" t="s">
        <v>30</v>
      </c>
      <c r="Z41" t="s">
        <v>30</v>
      </c>
      <c r="AA41" t="s">
        <v>30</v>
      </c>
      <c r="AB41">
        <v>-75.358145750000006</v>
      </c>
      <c r="AC41">
        <v>6.3702084299999999</v>
      </c>
      <c r="AD41" t="s">
        <v>82</v>
      </c>
      <c r="AE41" t="s">
        <v>146</v>
      </c>
      <c r="AF41" t="s">
        <v>94</v>
      </c>
      <c r="AG41">
        <f>IFERROR(
    VLOOKUP(FENIX_ANS_TABLA[[#This Row],[ESTADO]],
        {"VENCIDO",1;"ALERTA_0 Días",2;"ALERTA",3;"A TIEMPO",4;"SIN FECHA",5},
    2,FALSE),
0)</f>
        <v>4</v>
      </c>
    </row>
    <row r="42" spans="1:33" x14ac:dyDescent="0.25">
      <c r="A42" t="s">
        <v>3623</v>
      </c>
      <c r="B42" t="s">
        <v>23</v>
      </c>
      <c r="C42" t="s">
        <v>24</v>
      </c>
      <c r="D42" t="s">
        <v>23</v>
      </c>
      <c r="E42" s="21">
        <v>45793.653599537043</v>
      </c>
      <c r="F42" t="s">
        <v>3624</v>
      </c>
      <c r="G42">
        <v>15536214</v>
      </c>
      <c r="H42" t="s">
        <v>3625</v>
      </c>
      <c r="I42" s="23" t="s">
        <v>31</v>
      </c>
      <c r="J42" s="23" t="s">
        <v>3626</v>
      </c>
      <c r="K42" t="s">
        <v>3627</v>
      </c>
      <c r="L42" t="s">
        <v>201</v>
      </c>
      <c r="M42" t="s">
        <v>3628</v>
      </c>
      <c r="N42" t="s">
        <v>202</v>
      </c>
      <c r="O42" t="s">
        <v>27</v>
      </c>
      <c r="P42" t="s">
        <v>191</v>
      </c>
      <c r="Q42" t="s">
        <v>207</v>
      </c>
      <c r="R42" t="s">
        <v>212</v>
      </c>
      <c r="S42">
        <v>7</v>
      </c>
      <c r="T42" t="s">
        <v>3629</v>
      </c>
      <c r="U42" t="s">
        <v>11691</v>
      </c>
      <c r="V42" t="s">
        <v>11824</v>
      </c>
      <c r="W42" t="s">
        <v>79</v>
      </c>
      <c r="X42" t="s">
        <v>30</v>
      </c>
      <c r="Y42" t="s">
        <v>30</v>
      </c>
      <c r="Z42" t="s">
        <v>30</v>
      </c>
      <c r="AA42" t="s">
        <v>30</v>
      </c>
      <c r="AB42">
        <v>-74.690903140000003</v>
      </c>
      <c r="AC42">
        <v>7.0306213900000003</v>
      </c>
      <c r="AD42" t="s">
        <v>82</v>
      </c>
      <c r="AE42" t="s">
        <v>192</v>
      </c>
      <c r="AF42" t="s">
        <v>94</v>
      </c>
      <c r="AG42">
        <f>IFERROR(
    VLOOKUP(FENIX_ANS_TABLA[[#This Row],[ESTADO]],
        {"VENCIDO",1;"ALERTA_0 Días",2;"ALERTA",3;"A TIEMPO",4;"SIN FECHA",5},
    2,FALSE),
0)</f>
        <v>2</v>
      </c>
    </row>
    <row r="43" spans="1:33" x14ac:dyDescent="0.25">
      <c r="A43" t="s">
        <v>4100</v>
      </c>
      <c r="B43" t="s">
        <v>23</v>
      </c>
      <c r="C43" t="s">
        <v>24</v>
      </c>
      <c r="D43" t="s">
        <v>23</v>
      </c>
      <c r="E43" s="21">
        <v>45793.657372685193</v>
      </c>
      <c r="F43" t="s">
        <v>4101</v>
      </c>
      <c r="G43">
        <v>1143377201</v>
      </c>
      <c r="H43" t="s">
        <v>4102</v>
      </c>
      <c r="I43" s="23" t="s">
        <v>31</v>
      </c>
      <c r="J43" s="23" t="s">
        <v>4092</v>
      </c>
      <c r="K43" t="s">
        <v>4103</v>
      </c>
      <c r="L43" t="s">
        <v>143</v>
      </c>
      <c r="M43" t="s">
        <v>4104</v>
      </c>
      <c r="N43" t="s">
        <v>144</v>
      </c>
      <c r="O43" t="s">
        <v>27</v>
      </c>
      <c r="P43" t="s">
        <v>145</v>
      </c>
      <c r="Q43" t="s">
        <v>206</v>
      </c>
      <c r="R43" t="s">
        <v>212</v>
      </c>
      <c r="S43">
        <v>10</v>
      </c>
      <c r="T43" t="s">
        <v>16696</v>
      </c>
      <c r="U43" t="s">
        <v>14505</v>
      </c>
      <c r="V43" t="s">
        <v>1935</v>
      </c>
      <c r="W43" t="s">
        <v>29</v>
      </c>
      <c r="X43" t="s">
        <v>30</v>
      </c>
      <c r="Y43" t="s">
        <v>30</v>
      </c>
      <c r="Z43" t="s">
        <v>30</v>
      </c>
      <c r="AA43" t="s">
        <v>30</v>
      </c>
      <c r="AB43">
        <v>-75.358145750000006</v>
      </c>
      <c r="AC43">
        <v>6.3702084299999999</v>
      </c>
      <c r="AD43" t="s">
        <v>82</v>
      </c>
      <c r="AE43" t="s">
        <v>146</v>
      </c>
      <c r="AF43" t="s">
        <v>94</v>
      </c>
      <c r="AG43">
        <f>IFERROR(
    VLOOKUP(FENIX_ANS_TABLA[[#This Row],[ESTADO]],
        {"VENCIDO",1;"ALERTA_0 Días",2;"ALERTA",3;"A TIEMPO",4;"SIN FECHA",5},
    2,FALSE),
0)</f>
        <v>4</v>
      </c>
    </row>
    <row r="44" spans="1:33" x14ac:dyDescent="0.25">
      <c r="A44" t="s">
        <v>4105</v>
      </c>
      <c r="B44" t="s">
        <v>23</v>
      </c>
      <c r="C44" t="s">
        <v>24</v>
      </c>
      <c r="D44" t="s">
        <v>23</v>
      </c>
      <c r="E44" s="21">
        <v>45793.685439814813</v>
      </c>
      <c r="F44" t="s">
        <v>4106</v>
      </c>
      <c r="G44">
        <v>43755901</v>
      </c>
      <c r="H44" t="s">
        <v>4107</v>
      </c>
      <c r="I44" s="23" t="s">
        <v>4108</v>
      </c>
      <c r="J44" s="23" t="s">
        <v>4092</v>
      </c>
      <c r="K44" t="s">
        <v>4109</v>
      </c>
      <c r="L44" t="s">
        <v>143</v>
      </c>
      <c r="M44" t="s">
        <v>4110</v>
      </c>
      <c r="N44" t="s">
        <v>144</v>
      </c>
      <c r="O44" t="s">
        <v>27</v>
      </c>
      <c r="P44" t="s">
        <v>145</v>
      </c>
      <c r="Q44" t="s">
        <v>206</v>
      </c>
      <c r="R44" t="s">
        <v>212</v>
      </c>
      <c r="S44">
        <v>10</v>
      </c>
      <c r="T44" t="s">
        <v>16697</v>
      </c>
      <c r="U44" t="s">
        <v>11740</v>
      </c>
      <c r="V44" t="s">
        <v>11740</v>
      </c>
      <c r="W44" t="s">
        <v>29</v>
      </c>
      <c r="X44" t="s">
        <v>30</v>
      </c>
      <c r="Y44" t="s">
        <v>30</v>
      </c>
      <c r="Z44" t="s">
        <v>30</v>
      </c>
      <c r="AA44" t="s">
        <v>30</v>
      </c>
      <c r="AB44">
        <v>-75.358145750000006</v>
      </c>
      <c r="AC44">
        <v>6.3702084299999999</v>
      </c>
      <c r="AD44" t="s">
        <v>82</v>
      </c>
      <c r="AE44" t="s">
        <v>146</v>
      </c>
      <c r="AF44" t="s">
        <v>94</v>
      </c>
      <c r="AG44">
        <f>IFERROR(
    VLOOKUP(FENIX_ANS_TABLA[[#This Row],[ESTADO]],
        {"VENCIDO",1;"ALERTA_0 Días",2;"ALERTA",3;"A TIEMPO",4;"SIN FECHA",5},
    2,FALSE),
0)</f>
        <v>4</v>
      </c>
    </row>
    <row r="45" spans="1:33" x14ac:dyDescent="0.25">
      <c r="A45" t="s">
        <v>3630</v>
      </c>
      <c r="B45" t="s">
        <v>23</v>
      </c>
      <c r="C45" t="s">
        <v>24</v>
      </c>
      <c r="D45" t="s">
        <v>23</v>
      </c>
      <c r="E45" s="21">
        <v>45798.416550925933</v>
      </c>
      <c r="F45" t="s">
        <v>3631</v>
      </c>
      <c r="G45">
        <v>32211162</v>
      </c>
      <c r="H45" t="s">
        <v>3632</v>
      </c>
      <c r="I45" s="23" t="s">
        <v>31</v>
      </c>
      <c r="J45" s="23" t="s">
        <v>3633</v>
      </c>
      <c r="K45" t="s">
        <v>3634</v>
      </c>
      <c r="L45" t="s">
        <v>201</v>
      </c>
      <c r="M45" t="s">
        <v>3635</v>
      </c>
      <c r="N45" t="s">
        <v>202</v>
      </c>
      <c r="O45" t="s">
        <v>27</v>
      </c>
      <c r="P45" t="s">
        <v>191</v>
      </c>
      <c r="Q45" t="s">
        <v>207</v>
      </c>
      <c r="R45" t="s">
        <v>212</v>
      </c>
      <c r="S45">
        <v>7</v>
      </c>
      <c r="T45" t="s">
        <v>3636</v>
      </c>
      <c r="U45" t="s">
        <v>7265</v>
      </c>
      <c r="V45" t="s">
        <v>13791</v>
      </c>
      <c r="W45" t="s">
        <v>79</v>
      </c>
      <c r="X45" t="s">
        <v>30</v>
      </c>
      <c r="Y45" t="s">
        <v>30</v>
      </c>
      <c r="Z45" t="s">
        <v>30</v>
      </c>
      <c r="AA45" t="s">
        <v>30</v>
      </c>
      <c r="AB45">
        <v>-74.691827259999997</v>
      </c>
      <c r="AC45">
        <v>7.0245191</v>
      </c>
      <c r="AD45" t="s">
        <v>82</v>
      </c>
      <c r="AE45" t="s">
        <v>192</v>
      </c>
      <c r="AF45" t="s">
        <v>94</v>
      </c>
      <c r="AG45">
        <f>IFERROR(
    VLOOKUP(FENIX_ANS_TABLA[[#This Row],[ESTADO]],
        {"VENCIDO",1;"ALERTA_0 Días",2;"ALERTA",3;"A TIEMPO",4;"SIN FECHA",5},
    2,FALSE),
0)</f>
        <v>2</v>
      </c>
    </row>
    <row r="46" spans="1:33" x14ac:dyDescent="0.25">
      <c r="A46" t="s">
        <v>2811</v>
      </c>
      <c r="B46" t="s">
        <v>23</v>
      </c>
      <c r="C46" t="s">
        <v>24</v>
      </c>
      <c r="D46" t="s">
        <v>23</v>
      </c>
      <c r="E46" s="21">
        <v>45805.563159722216</v>
      </c>
      <c r="F46" t="s">
        <v>2812</v>
      </c>
      <c r="G46">
        <v>1152210552</v>
      </c>
      <c r="H46" t="s">
        <v>2813</v>
      </c>
      <c r="I46" s="23" t="s">
        <v>2814</v>
      </c>
      <c r="J46" s="23" t="s">
        <v>2815</v>
      </c>
      <c r="K46" t="s">
        <v>2816</v>
      </c>
      <c r="L46" t="s">
        <v>152</v>
      </c>
      <c r="M46" t="s">
        <v>2817</v>
      </c>
      <c r="N46" t="s">
        <v>153</v>
      </c>
      <c r="O46" t="s">
        <v>27</v>
      </c>
      <c r="P46" t="s">
        <v>145</v>
      </c>
      <c r="Q46" t="s">
        <v>206</v>
      </c>
      <c r="R46" t="s">
        <v>212</v>
      </c>
      <c r="S46">
        <v>10</v>
      </c>
      <c r="T46" t="s">
        <v>16698</v>
      </c>
      <c r="U46" t="s">
        <v>14506</v>
      </c>
      <c r="V46" t="s">
        <v>9929</v>
      </c>
      <c r="W46" t="s">
        <v>29</v>
      </c>
      <c r="X46" t="s">
        <v>30</v>
      </c>
      <c r="Y46" t="s">
        <v>30</v>
      </c>
      <c r="Z46" t="s">
        <v>30</v>
      </c>
      <c r="AA46" t="s">
        <v>30</v>
      </c>
      <c r="AB46">
        <v>-75.424902000000003</v>
      </c>
      <c r="AC46">
        <v>6.2164551699999997</v>
      </c>
      <c r="AD46" t="s">
        <v>82</v>
      </c>
      <c r="AE46" t="s">
        <v>146</v>
      </c>
      <c r="AF46" t="s">
        <v>94</v>
      </c>
      <c r="AG46">
        <f>IFERROR(
    VLOOKUP(FENIX_ANS_TABLA[[#This Row],[ESTADO]],
        {"VENCIDO",1;"ALERTA_0 Días",2;"ALERTA",3;"A TIEMPO",4;"SIN FECHA",5},
    2,FALSE),
0)</f>
        <v>4</v>
      </c>
    </row>
    <row r="47" spans="1:33" x14ac:dyDescent="0.25">
      <c r="A47" t="s">
        <v>3637</v>
      </c>
      <c r="B47" t="s">
        <v>23</v>
      </c>
      <c r="C47" t="s">
        <v>24</v>
      </c>
      <c r="D47" t="s">
        <v>23</v>
      </c>
      <c r="E47" s="21">
        <v>45821.605636574073</v>
      </c>
      <c r="F47" t="s">
        <v>3638</v>
      </c>
      <c r="G47">
        <v>1001554921</v>
      </c>
      <c r="H47" t="s">
        <v>3639</v>
      </c>
      <c r="I47" s="23" t="s">
        <v>31</v>
      </c>
      <c r="J47" s="23" t="s">
        <v>3640</v>
      </c>
      <c r="K47" t="s">
        <v>3641</v>
      </c>
      <c r="L47" t="s">
        <v>201</v>
      </c>
      <c r="M47" t="s">
        <v>3642</v>
      </c>
      <c r="N47" t="s">
        <v>202</v>
      </c>
      <c r="O47" t="s">
        <v>27</v>
      </c>
      <c r="P47" t="s">
        <v>191</v>
      </c>
      <c r="Q47" t="s">
        <v>207</v>
      </c>
      <c r="R47" t="s">
        <v>212</v>
      </c>
      <c r="S47">
        <v>7</v>
      </c>
      <c r="T47" t="s">
        <v>3643</v>
      </c>
      <c r="U47" t="s">
        <v>11494</v>
      </c>
      <c r="V47" t="s">
        <v>11372</v>
      </c>
      <c r="W47" t="s">
        <v>79</v>
      </c>
      <c r="X47" t="s">
        <v>30</v>
      </c>
      <c r="Y47" t="s">
        <v>30</v>
      </c>
      <c r="Z47" t="s">
        <v>30</v>
      </c>
      <c r="AA47" t="s">
        <v>30</v>
      </c>
      <c r="AB47">
        <v>-74.699213240000006</v>
      </c>
      <c r="AC47">
        <v>7.03091154</v>
      </c>
      <c r="AD47" t="s">
        <v>82</v>
      </c>
      <c r="AE47" t="s">
        <v>192</v>
      </c>
      <c r="AF47" t="s">
        <v>94</v>
      </c>
      <c r="AG47">
        <f>IFERROR(
    VLOOKUP(FENIX_ANS_TABLA[[#This Row],[ESTADO]],
        {"VENCIDO",1;"ALERTA_0 Días",2;"ALERTA",3;"A TIEMPO",4;"SIN FECHA",5},
    2,FALSE),
0)</f>
        <v>2</v>
      </c>
    </row>
    <row r="48" spans="1:33" x14ac:dyDescent="0.25">
      <c r="A48" t="s">
        <v>3645</v>
      </c>
      <c r="B48" t="s">
        <v>23</v>
      </c>
      <c r="C48" t="s">
        <v>24</v>
      </c>
      <c r="D48" t="s">
        <v>23</v>
      </c>
      <c r="E48" s="21">
        <v>45821.609155092592</v>
      </c>
      <c r="F48" t="s">
        <v>3646</v>
      </c>
      <c r="G48">
        <v>1001554921</v>
      </c>
      <c r="H48" t="s">
        <v>3639</v>
      </c>
      <c r="I48" s="23" t="s">
        <v>31</v>
      </c>
      <c r="J48" s="23" t="s">
        <v>3647</v>
      </c>
      <c r="K48" t="s">
        <v>3648</v>
      </c>
      <c r="L48" t="s">
        <v>201</v>
      </c>
      <c r="M48" t="s">
        <v>3649</v>
      </c>
      <c r="N48" t="s">
        <v>202</v>
      </c>
      <c r="O48" t="s">
        <v>27</v>
      </c>
      <c r="P48" t="s">
        <v>191</v>
      </c>
      <c r="Q48" t="s">
        <v>207</v>
      </c>
      <c r="R48" t="s">
        <v>212</v>
      </c>
      <c r="S48">
        <v>7</v>
      </c>
      <c r="T48" t="s">
        <v>3650</v>
      </c>
      <c r="U48" t="s">
        <v>14507</v>
      </c>
      <c r="V48" t="s">
        <v>14508</v>
      </c>
      <c r="W48" t="s">
        <v>79</v>
      </c>
      <c r="X48" t="s">
        <v>30</v>
      </c>
      <c r="Y48" t="s">
        <v>30</v>
      </c>
      <c r="Z48" t="s">
        <v>30</v>
      </c>
      <c r="AA48" t="s">
        <v>30</v>
      </c>
      <c r="AB48">
        <v>-74.699213240000006</v>
      </c>
      <c r="AC48">
        <v>7.03091154</v>
      </c>
      <c r="AD48" t="s">
        <v>82</v>
      </c>
      <c r="AE48" t="s">
        <v>192</v>
      </c>
      <c r="AF48" t="s">
        <v>94</v>
      </c>
      <c r="AG48">
        <f>IFERROR(
    VLOOKUP(FENIX_ANS_TABLA[[#This Row],[ESTADO]],
        {"VENCIDO",1;"ALERTA_0 Días",2;"ALERTA",3;"A TIEMPO",4;"SIN FECHA",5},
    2,FALSE),
0)</f>
        <v>2</v>
      </c>
    </row>
    <row r="49" spans="1:33" x14ac:dyDescent="0.25">
      <c r="A49" t="s">
        <v>7153</v>
      </c>
      <c r="B49" t="s">
        <v>54</v>
      </c>
      <c r="C49" t="s">
        <v>24</v>
      </c>
      <c r="D49" t="s">
        <v>54</v>
      </c>
      <c r="E49" s="21">
        <v>46209.663206018522</v>
      </c>
      <c r="F49" t="s">
        <v>7154</v>
      </c>
      <c r="G49">
        <v>42881276</v>
      </c>
      <c r="H49" t="s">
        <v>7155</v>
      </c>
      <c r="I49" s="23" t="s">
        <v>31</v>
      </c>
      <c r="J49" s="23" t="s">
        <v>7156</v>
      </c>
      <c r="K49" t="s">
        <v>7157</v>
      </c>
      <c r="L49" t="s">
        <v>108</v>
      </c>
      <c r="M49" t="s">
        <v>7158</v>
      </c>
      <c r="N49" t="s">
        <v>109</v>
      </c>
      <c r="O49" t="s">
        <v>55</v>
      </c>
      <c r="P49" t="s">
        <v>117</v>
      </c>
      <c r="Q49" t="s">
        <v>207</v>
      </c>
      <c r="R49" t="s">
        <v>212</v>
      </c>
      <c r="S49">
        <v>4</v>
      </c>
      <c r="T49" t="s">
        <v>7159</v>
      </c>
      <c r="U49" t="s">
        <v>14509</v>
      </c>
      <c r="V49" t="s">
        <v>12798</v>
      </c>
      <c r="W49" t="s">
        <v>79</v>
      </c>
      <c r="X49" t="s">
        <v>30</v>
      </c>
      <c r="Y49" t="s">
        <v>30</v>
      </c>
      <c r="Z49" t="s">
        <v>30</v>
      </c>
      <c r="AA49" t="s">
        <v>30</v>
      </c>
      <c r="AB49">
        <v>-75.708215686000003</v>
      </c>
      <c r="AC49">
        <v>6.0325253630000502</v>
      </c>
      <c r="AD49" t="s">
        <v>82</v>
      </c>
      <c r="AE49" t="s">
        <v>100</v>
      </c>
      <c r="AF49" t="s">
        <v>95</v>
      </c>
      <c r="AG49">
        <f>IFERROR(
    VLOOKUP(FENIX_ANS_TABLA[[#This Row],[ESTADO]],
        {"VENCIDO",1;"ALERTA_0 Días",2;"ALERTA",3;"A TIEMPO",4;"SIN FECHA",5},
    2,FALSE),
0)</f>
        <v>2</v>
      </c>
    </row>
    <row r="50" spans="1:33" x14ac:dyDescent="0.25">
      <c r="A50" t="s">
        <v>10887</v>
      </c>
      <c r="B50" t="s">
        <v>36</v>
      </c>
      <c r="C50" t="s">
        <v>24</v>
      </c>
      <c r="D50" t="s">
        <v>36</v>
      </c>
      <c r="E50" s="21">
        <v>45826.462696759263</v>
      </c>
      <c r="F50" t="s">
        <v>10888</v>
      </c>
      <c r="G50">
        <v>1001363427</v>
      </c>
      <c r="H50" t="s">
        <v>10889</v>
      </c>
      <c r="I50" s="23" t="s">
        <v>31</v>
      </c>
      <c r="J50" s="23" t="s">
        <v>10890</v>
      </c>
      <c r="K50" t="s">
        <v>10891</v>
      </c>
      <c r="L50" t="s">
        <v>126</v>
      </c>
      <c r="M50" t="s">
        <v>10892</v>
      </c>
      <c r="N50" t="s">
        <v>127</v>
      </c>
      <c r="O50" t="s">
        <v>37</v>
      </c>
      <c r="P50" t="s">
        <v>122</v>
      </c>
      <c r="Q50" t="s">
        <v>206</v>
      </c>
      <c r="R50" t="s">
        <v>212</v>
      </c>
      <c r="S50">
        <v>10</v>
      </c>
      <c r="T50" t="s">
        <v>16699</v>
      </c>
      <c r="U50" t="s">
        <v>14493</v>
      </c>
      <c r="V50" t="s">
        <v>14510</v>
      </c>
      <c r="W50" t="s">
        <v>29</v>
      </c>
      <c r="X50" t="s">
        <v>30</v>
      </c>
      <c r="Y50" t="s">
        <v>30</v>
      </c>
      <c r="Z50" t="s">
        <v>30</v>
      </c>
      <c r="AA50" t="s">
        <v>30</v>
      </c>
      <c r="AB50">
        <v>-75.762175999999997</v>
      </c>
      <c r="AC50">
        <v>6.5159719999999997</v>
      </c>
      <c r="AD50" t="s">
        <v>82</v>
      </c>
      <c r="AE50" t="s">
        <v>123</v>
      </c>
      <c r="AF50" t="s">
        <v>94</v>
      </c>
      <c r="AG50">
        <f>IFERROR(
    VLOOKUP(FENIX_ANS_TABLA[[#This Row],[ESTADO]],
        {"VENCIDO",1;"ALERTA_0 Días",2;"ALERTA",3;"A TIEMPO",4;"SIN FECHA",5},
    2,FALSE),
0)</f>
        <v>4</v>
      </c>
    </row>
    <row r="51" spans="1:33" x14ac:dyDescent="0.25">
      <c r="A51" t="s">
        <v>13692</v>
      </c>
      <c r="B51" t="s">
        <v>23</v>
      </c>
      <c r="C51" t="s">
        <v>24</v>
      </c>
      <c r="D51" t="s">
        <v>23</v>
      </c>
      <c r="E51" s="21">
        <v>45827.3825</v>
      </c>
      <c r="F51" t="s">
        <v>13693</v>
      </c>
      <c r="G51">
        <v>43711591</v>
      </c>
      <c r="H51" t="s">
        <v>13694</v>
      </c>
      <c r="I51" s="23" t="s">
        <v>31</v>
      </c>
      <c r="J51" s="23" t="s">
        <v>266</v>
      </c>
      <c r="K51" t="s">
        <v>13695</v>
      </c>
      <c r="L51" t="s">
        <v>177</v>
      </c>
      <c r="M51" t="s">
        <v>13696</v>
      </c>
      <c r="N51" t="s">
        <v>178</v>
      </c>
      <c r="O51" t="s">
        <v>27</v>
      </c>
      <c r="P51" t="s">
        <v>145</v>
      </c>
      <c r="Q51" t="s">
        <v>206</v>
      </c>
      <c r="R51" t="s">
        <v>212</v>
      </c>
      <c r="S51">
        <v>10</v>
      </c>
      <c r="T51" t="s">
        <v>16700</v>
      </c>
      <c r="U51" t="s">
        <v>10011</v>
      </c>
      <c r="V51" t="s">
        <v>14511</v>
      </c>
      <c r="W51" t="s">
        <v>29</v>
      </c>
      <c r="X51" t="s">
        <v>30</v>
      </c>
      <c r="Y51" t="s">
        <v>30</v>
      </c>
      <c r="Z51" t="s">
        <v>30</v>
      </c>
      <c r="AA51" t="s">
        <v>30</v>
      </c>
      <c r="AB51">
        <v>-75.370622670000003</v>
      </c>
      <c r="AC51">
        <v>6.0740157200000002</v>
      </c>
      <c r="AD51" t="s">
        <v>82</v>
      </c>
      <c r="AE51" t="s">
        <v>146</v>
      </c>
      <c r="AF51" t="s">
        <v>94</v>
      </c>
      <c r="AG51">
        <f>IFERROR(
    VLOOKUP(FENIX_ANS_TABLA[[#This Row],[ESTADO]],
        {"VENCIDO",1;"ALERTA_0 Días",2;"ALERTA",3;"A TIEMPO",4;"SIN FECHA",5},
    2,FALSE),
0)</f>
        <v>4</v>
      </c>
    </row>
    <row r="52" spans="1:33" x14ac:dyDescent="0.25">
      <c r="A52" t="s">
        <v>5987</v>
      </c>
      <c r="B52" t="s">
        <v>23</v>
      </c>
      <c r="C52" t="s">
        <v>24</v>
      </c>
      <c r="D52" t="s">
        <v>23</v>
      </c>
      <c r="E52" s="21">
        <v>45832.469537037039</v>
      </c>
      <c r="F52" t="s">
        <v>5988</v>
      </c>
      <c r="G52">
        <v>1002064137</v>
      </c>
      <c r="H52" t="s">
        <v>5989</v>
      </c>
      <c r="I52" s="23" t="s">
        <v>31</v>
      </c>
      <c r="J52" s="23" t="s">
        <v>5825</v>
      </c>
      <c r="K52" t="s">
        <v>5990</v>
      </c>
      <c r="L52" t="s">
        <v>172</v>
      </c>
      <c r="M52" t="s">
        <v>5991</v>
      </c>
      <c r="N52" t="s">
        <v>173</v>
      </c>
      <c r="O52" t="s">
        <v>27</v>
      </c>
      <c r="P52" t="s">
        <v>145</v>
      </c>
      <c r="Q52" t="s">
        <v>206</v>
      </c>
      <c r="R52" t="s">
        <v>212</v>
      </c>
      <c r="S52">
        <v>10</v>
      </c>
      <c r="T52" t="s">
        <v>16701</v>
      </c>
      <c r="U52" t="s">
        <v>11738</v>
      </c>
      <c r="V52" t="s">
        <v>11738</v>
      </c>
      <c r="W52" t="s">
        <v>29</v>
      </c>
      <c r="X52" t="s">
        <v>30</v>
      </c>
      <c r="Y52" t="s">
        <v>30</v>
      </c>
      <c r="Z52" t="s">
        <v>30</v>
      </c>
      <c r="AA52" t="s">
        <v>30</v>
      </c>
      <c r="AB52">
        <v>-75.251903830000003</v>
      </c>
      <c r="AC52">
        <v>6.1518676699999997</v>
      </c>
      <c r="AD52" t="s">
        <v>82</v>
      </c>
      <c r="AE52" t="s">
        <v>146</v>
      </c>
      <c r="AF52" t="s">
        <v>94</v>
      </c>
      <c r="AG52">
        <f>IFERROR(
    VLOOKUP(FENIX_ANS_TABLA[[#This Row],[ESTADO]],
        {"VENCIDO",1;"ALERTA_0 Días",2;"ALERTA",3;"A TIEMPO",4;"SIN FECHA",5},
    2,FALSE),
0)</f>
        <v>4</v>
      </c>
    </row>
    <row r="53" spans="1:33" x14ac:dyDescent="0.25">
      <c r="A53" t="s">
        <v>3492</v>
      </c>
      <c r="B53" t="s">
        <v>23</v>
      </c>
      <c r="C53" t="s">
        <v>24</v>
      </c>
      <c r="D53" t="s">
        <v>33</v>
      </c>
      <c r="E53" s="21">
        <v>45839.339074074072</v>
      </c>
      <c r="F53" t="s">
        <v>3493</v>
      </c>
      <c r="G53">
        <v>1038332167</v>
      </c>
      <c r="H53" t="s">
        <v>3494</v>
      </c>
      <c r="I53" s="23" t="s">
        <v>31</v>
      </c>
      <c r="J53" s="23" t="s">
        <v>3495</v>
      </c>
      <c r="K53" t="s">
        <v>3496</v>
      </c>
      <c r="L53" t="s">
        <v>128</v>
      </c>
      <c r="M53" t="s">
        <v>3497</v>
      </c>
      <c r="N53" t="s">
        <v>129</v>
      </c>
      <c r="O53" t="s">
        <v>40</v>
      </c>
      <c r="P53" t="s">
        <v>122</v>
      </c>
      <c r="Q53" t="s">
        <v>206</v>
      </c>
      <c r="R53" t="s">
        <v>212</v>
      </c>
      <c r="S53">
        <v>12</v>
      </c>
      <c r="T53" t="s">
        <v>16702</v>
      </c>
      <c r="U53" t="s">
        <v>14512</v>
      </c>
      <c r="V53" t="s">
        <v>14512</v>
      </c>
      <c r="W53" t="s">
        <v>29</v>
      </c>
      <c r="X53" t="s">
        <v>30</v>
      </c>
      <c r="Y53" t="s">
        <v>30</v>
      </c>
      <c r="Z53" t="s">
        <v>30</v>
      </c>
      <c r="AA53" t="s">
        <v>30</v>
      </c>
      <c r="AB53">
        <v>-76.371001000000007</v>
      </c>
      <c r="AC53">
        <v>6.7439669999999996</v>
      </c>
      <c r="AD53" t="s">
        <v>82</v>
      </c>
      <c r="AE53" t="s">
        <v>123</v>
      </c>
      <c r="AF53" t="s">
        <v>94</v>
      </c>
      <c r="AG53">
        <f>IFERROR(
    VLOOKUP(FENIX_ANS_TABLA[[#This Row],[ESTADO]],
        {"VENCIDO",1;"ALERTA_0 Días",2;"ALERTA",3;"A TIEMPO",4;"SIN FECHA",5},
    2,FALSE),
0)</f>
        <v>4</v>
      </c>
    </row>
    <row r="54" spans="1:33" x14ac:dyDescent="0.25">
      <c r="A54" t="s">
        <v>14513</v>
      </c>
      <c r="B54" t="s">
        <v>23</v>
      </c>
      <c r="C54" t="s">
        <v>24</v>
      </c>
      <c r="D54" t="s">
        <v>33</v>
      </c>
      <c r="E54" s="21">
        <v>45834.42087962963</v>
      </c>
      <c r="F54" t="s">
        <v>14514</v>
      </c>
      <c r="G54">
        <v>43792462</v>
      </c>
      <c r="H54" t="s">
        <v>14515</v>
      </c>
      <c r="I54" s="23" t="s">
        <v>31</v>
      </c>
      <c r="J54" s="23" t="s">
        <v>14516</v>
      </c>
      <c r="K54" t="s">
        <v>14517</v>
      </c>
      <c r="L54" t="s">
        <v>25</v>
      </c>
      <c r="M54" t="s">
        <v>14518</v>
      </c>
      <c r="N54" t="s">
        <v>26</v>
      </c>
      <c r="O54" t="s">
        <v>34</v>
      </c>
      <c r="P54" t="s">
        <v>475</v>
      </c>
      <c r="Q54" t="s">
        <v>207</v>
      </c>
      <c r="R54" t="s">
        <v>212</v>
      </c>
      <c r="S54">
        <v>5</v>
      </c>
      <c r="T54" t="s">
        <v>16703</v>
      </c>
      <c r="U54" t="s">
        <v>13791</v>
      </c>
      <c r="V54" t="s">
        <v>14519</v>
      </c>
      <c r="W54" t="s">
        <v>29</v>
      </c>
      <c r="X54" t="s">
        <v>30</v>
      </c>
      <c r="Y54" t="s">
        <v>30</v>
      </c>
      <c r="Z54" t="s">
        <v>30</v>
      </c>
      <c r="AA54" t="s">
        <v>30</v>
      </c>
      <c r="AB54">
        <v>-75.523722000000006</v>
      </c>
      <c r="AC54">
        <v>6.2377219999999998</v>
      </c>
      <c r="AD54" t="s">
        <v>82</v>
      </c>
      <c r="AE54" t="s">
        <v>96</v>
      </c>
      <c r="AF54" t="s">
        <v>94</v>
      </c>
      <c r="AG54">
        <f>IFERROR(
    VLOOKUP(FENIX_ANS_TABLA[[#This Row],[ESTADO]],
        {"VENCIDO",1;"ALERTA_0 Días",2;"ALERTA",3;"A TIEMPO",4;"SIN FECHA",5},
    2,FALSE),
0)</f>
        <v>4</v>
      </c>
    </row>
    <row r="55" spans="1:33" x14ac:dyDescent="0.25">
      <c r="A55" t="s">
        <v>10894</v>
      </c>
      <c r="B55" t="s">
        <v>23</v>
      </c>
      <c r="C55" t="s">
        <v>24</v>
      </c>
      <c r="D55" t="s">
        <v>33</v>
      </c>
      <c r="E55" s="21">
        <v>45834.488402777781</v>
      </c>
      <c r="F55" t="s">
        <v>10895</v>
      </c>
      <c r="G55">
        <v>1037651579</v>
      </c>
      <c r="H55" t="s">
        <v>10896</v>
      </c>
      <c r="I55" s="23" t="s">
        <v>10897</v>
      </c>
      <c r="J55" s="23" t="s">
        <v>10898</v>
      </c>
      <c r="K55" t="s">
        <v>10899</v>
      </c>
      <c r="L55" t="s">
        <v>25</v>
      </c>
      <c r="M55" t="s">
        <v>10900</v>
      </c>
      <c r="N55" t="s">
        <v>26</v>
      </c>
      <c r="O55" t="s">
        <v>34</v>
      </c>
      <c r="P55" t="s">
        <v>475</v>
      </c>
      <c r="Q55" t="s">
        <v>207</v>
      </c>
      <c r="R55" t="s">
        <v>212</v>
      </c>
      <c r="S55">
        <v>5</v>
      </c>
      <c r="T55" t="s">
        <v>16704</v>
      </c>
      <c r="U55" t="s">
        <v>568</v>
      </c>
      <c r="V55" t="s">
        <v>1942</v>
      </c>
      <c r="W55" t="s">
        <v>29</v>
      </c>
      <c r="X55" t="s">
        <v>30</v>
      </c>
      <c r="Y55" t="s">
        <v>30</v>
      </c>
      <c r="Z55" t="s">
        <v>30</v>
      </c>
      <c r="AA55" t="s">
        <v>30</v>
      </c>
      <c r="AB55">
        <v>-75.523722000000006</v>
      </c>
      <c r="AC55">
        <v>6.2377219999999998</v>
      </c>
      <c r="AD55" t="s">
        <v>82</v>
      </c>
      <c r="AE55" t="s">
        <v>96</v>
      </c>
      <c r="AF55" t="s">
        <v>94</v>
      </c>
      <c r="AG55">
        <f>IFERROR(
    VLOOKUP(FENIX_ANS_TABLA[[#This Row],[ESTADO]],
        {"VENCIDO",1;"ALERTA_0 Días",2;"ALERTA",3;"A TIEMPO",4;"SIN FECHA",5},
    2,FALSE),
0)</f>
        <v>4</v>
      </c>
    </row>
    <row r="56" spans="1:33" x14ac:dyDescent="0.25">
      <c r="A56" t="s">
        <v>3651</v>
      </c>
      <c r="B56" t="s">
        <v>23</v>
      </c>
      <c r="C56" t="s">
        <v>24</v>
      </c>
      <c r="D56" t="s">
        <v>33</v>
      </c>
      <c r="E56" s="21">
        <v>45840.493298611109</v>
      </c>
      <c r="F56" t="s">
        <v>3652</v>
      </c>
      <c r="G56">
        <v>98467537</v>
      </c>
      <c r="H56" t="s">
        <v>3653</v>
      </c>
      <c r="I56" s="23" t="s">
        <v>31</v>
      </c>
      <c r="J56" s="23" t="s">
        <v>3654</v>
      </c>
      <c r="K56" t="s">
        <v>3655</v>
      </c>
      <c r="L56" t="s">
        <v>318</v>
      </c>
      <c r="M56" t="s">
        <v>3656</v>
      </c>
      <c r="N56" t="s">
        <v>319</v>
      </c>
      <c r="O56" t="s">
        <v>40</v>
      </c>
      <c r="P56" t="s">
        <v>290</v>
      </c>
      <c r="Q56" t="s">
        <v>206</v>
      </c>
      <c r="R56" t="s">
        <v>212</v>
      </c>
      <c r="S56">
        <v>12</v>
      </c>
      <c r="T56" t="s">
        <v>16705</v>
      </c>
      <c r="U56" t="s">
        <v>14520</v>
      </c>
      <c r="V56" t="s">
        <v>14520</v>
      </c>
      <c r="W56" t="s">
        <v>29</v>
      </c>
      <c r="X56" t="s">
        <v>30</v>
      </c>
      <c r="Y56" t="s">
        <v>30</v>
      </c>
      <c r="Z56" t="s">
        <v>30</v>
      </c>
      <c r="AA56" t="s">
        <v>30</v>
      </c>
      <c r="AB56">
        <v>-75.217300499999993</v>
      </c>
      <c r="AC56">
        <v>6.8431368299999997</v>
      </c>
      <c r="AD56" t="s">
        <v>82</v>
      </c>
      <c r="AE56" t="s">
        <v>192</v>
      </c>
      <c r="AF56" t="s">
        <v>94</v>
      </c>
      <c r="AG56">
        <f>IFERROR(
    VLOOKUP(FENIX_ANS_TABLA[[#This Row],[ESTADO]],
        {"VENCIDO",1;"ALERTA_0 Días",2;"ALERTA",3;"A TIEMPO",4;"SIN FECHA",5},
    2,FALSE),
0)</f>
        <v>4</v>
      </c>
    </row>
    <row r="57" spans="1:33" x14ac:dyDescent="0.25">
      <c r="A57" t="s">
        <v>10901</v>
      </c>
      <c r="B57" t="s">
        <v>23</v>
      </c>
      <c r="C57" t="s">
        <v>24</v>
      </c>
      <c r="D57" t="s">
        <v>33</v>
      </c>
      <c r="E57" s="21">
        <v>45835.435057870367</v>
      </c>
      <c r="F57" t="s">
        <v>10902</v>
      </c>
      <c r="G57">
        <v>43445815</v>
      </c>
      <c r="H57" t="s">
        <v>10903</v>
      </c>
      <c r="I57" s="23" t="s">
        <v>31</v>
      </c>
      <c r="J57" s="23" t="s">
        <v>10898</v>
      </c>
      <c r="K57" t="s">
        <v>10904</v>
      </c>
      <c r="L57" t="s">
        <v>25</v>
      </c>
      <c r="M57" t="s">
        <v>10905</v>
      </c>
      <c r="N57" t="s">
        <v>26</v>
      </c>
      <c r="O57" t="s">
        <v>34</v>
      </c>
      <c r="P57" t="s">
        <v>475</v>
      </c>
      <c r="Q57" t="s">
        <v>207</v>
      </c>
      <c r="R57" t="s">
        <v>212</v>
      </c>
      <c r="S57">
        <v>5</v>
      </c>
      <c r="T57" t="s">
        <v>16706</v>
      </c>
      <c r="U57" t="s">
        <v>2727</v>
      </c>
      <c r="V57" t="s">
        <v>9949</v>
      </c>
      <c r="W57" t="s">
        <v>29</v>
      </c>
      <c r="X57" t="s">
        <v>30</v>
      </c>
      <c r="Y57" t="s">
        <v>30</v>
      </c>
      <c r="Z57" t="s">
        <v>30</v>
      </c>
      <c r="AA57" t="s">
        <v>30</v>
      </c>
      <c r="AB57">
        <v>-75.523722000000006</v>
      </c>
      <c r="AC57">
        <v>6.2377219999999998</v>
      </c>
      <c r="AD57" t="s">
        <v>82</v>
      </c>
      <c r="AE57" t="s">
        <v>96</v>
      </c>
      <c r="AF57" t="s">
        <v>94</v>
      </c>
      <c r="AG57">
        <f>IFERROR(
    VLOOKUP(FENIX_ANS_TABLA[[#This Row],[ESTADO]],
        {"VENCIDO",1;"ALERTA_0 Días",2;"ALERTA",3;"A TIEMPO",4;"SIN FECHA",5},
    2,FALSE),
0)</f>
        <v>4</v>
      </c>
    </row>
    <row r="58" spans="1:33" x14ac:dyDescent="0.25">
      <c r="A58" t="s">
        <v>3498</v>
      </c>
      <c r="B58" t="s">
        <v>23</v>
      </c>
      <c r="C58" t="s">
        <v>24</v>
      </c>
      <c r="D58" t="s">
        <v>23</v>
      </c>
      <c r="E58" s="21">
        <v>45839.358796296299</v>
      </c>
      <c r="F58" t="s">
        <v>3499</v>
      </c>
      <c r="G58">
        <v>43548916</v>
      </c>
      <c r="H58" t="s">
        <v>3500</v>
      </c>
      <c r="I58" s="23" t="s">
        <v>3501</v>
      </c>
      <c r="J58" s="23" t="s">
        <v>3502</v>
      </c>
      <c r="K58" t="s">
        <v>3503</v>
      </c>
      <c r="L58" t="s">
        <v>25</v>
      </c>
      <c r="M58" t="s">
        <v>3504</v>
      </c>
      <c r="N58" t="s">
        <v>26</v>
      </c>
      <c r="O58" t="s">
        <v>27</v>
      </c>
      <c r="P58" t="s">
        <v>32</v>
      </c>
      <c r="Q58" t="s">
        <v>207</v>
      </c>
      <c r="R58" t="s">
        <v>212</v>
      </c>
      <c r="S58">
        <v>7</v>
      </c>
      <c r="T58" t="s">
        <v>16707</v>
      </c>
      <c r="U58" t="s">
        <v>14521</v>
      </c>
      <c r="V58" t="s">
        <v>14522</v>
      </c>
      <c r="W58" t="s">
        <v>43</v>
      </c>
      <c r="X58" t="s">
        <v>30</v>
      </c>
      <c r="Y58" t="s">
        <v>30</v>
      </c>
      <c r="Z58" t="s">
        <v>30</v>
      </c>
      <c r="AA58" t="s">
        <v>30</v>
      </c>
      <c r="AB58">
        <v>-75.627365609999998</v>
      </c>
      <c r="AC58">
        <v>6.2586999499999996</v>
      </c>
      <c r="AD58" t="s">
        <v>82</v>
      </c>
      <c r="AE58" t="s">
        <v>96</v>
      </c>
      <c r="AF58" t="s">
        <v>94</v>
      </c>
      <c r="AG58">
        <f>IFERROR(
    VLOOKUP(FENIX_ANS_TABLA[[#This Row],[ESTADO]],
        {"VENCIDO",1;"ALERTA_0 Días",2;"ALERTA",3;"A TIEMPO",4;"SIN FECHA",5},
    2,FALSE),
0)</f>
        <v>3</v>
      </c>
    </row>
    <row r="59" spans="1:33" x14ac:dyDescent="0.25">
      <c r="A59" t="s">
        <v>13697</v>
      </c>
      <c r="B59" t="s">
        <v>23</v>
      </c>
      <c r="C59" t="s">
        <v>24</v>
      </c>
      <c r="D59" t="s">
        <v>33</v>
      </c>
      <c r="E59" s="21">
        <v>45842.4143287037</v>
      </c>
      <c r="F59" t="s">
        <v>13698</v>
      </c>
      <c r="G59">
        <v>1007630767</v>
      </c>
      <c r="H59" t="s">
        <v>13699</v>
      </c>
      <c r="I59" s="23" t="s">
        <v>31</v>
      </c>
      <c r="J59" s="23" t="s">
        <v>13700</v>
      </c>
      <c r="K59" t="s">
        <v>13701</v>
      </c>
      <c r="L59" t="s">
        <v>304</v>
      </c>
      <c r="M59" t="s">
        <v>13702</v>
      </c>
      <c r="N59" t="s">
        <v>305</v>
      </c>
      <c r="O59" t="s">
        <v>40</v>
      </c>
      <c r="P59" t="s">
        <v>290</v>
      </c>
      <c r="Q59" t="s">
        <v>206</v>
      </c>
      <c r="R59" t="s">
        <v>212</v>
      </c>
      <c r="S59">
        <v>12</v>
      </c>
      <c r="T59" t="s">
        <v>16708</v>
      </c>
      <c r="U59" t="s">
        <v>14523</v>
      </c>
      <c r="V59" t="s">
        <v>14524</v>
      </c>
      <c r="W59" t="s">
        <v>29</v>
      </c>
      <c r="X59" t="s">
        <v>30</v>
      </c>
      <c r="Y59" t="s">
        <v>30</v>
      </c>
      <c r="Z59" t="s">
        <v>30</v>
      </c>
      <c r="AA59" t="s">
        <v>30</v>
      </c>
      <c r="AB59">
        <v>-75.136844530000005</v>
      </c>
      <c r="AC59">
        <v>6.73133845</v>
      </c>
      <c r="AD59" t="s">
        <v>82</v>
      </c>
      <c r="AE59" t="s">
        <v>192</v>
      </c>
      <c r="AF59" t="s">
        <v>94</v>
      </c>
      <c r="AG59">
        <f>IFERROR(
    VLOOKUP(FENIX_ANS_TABLA[[#This Row],[ESTADO]],
        {"VENCIDO",1;"ALERTA_0 Días",2;"ALERTA",3;"A TIEMPO",4;"SIN FECHA",5},
    2,FALSE),
0)</f>
        <v>4</v>
      </c>
    </row>
    <row r="60" spans="1:33" x14ac:dyDescent="0.25">
      <c r="A60" t="s">
        <v>3657</v>
      </c>
      <c r="B60" t="s">
        <v>23</v>
      </c>
      <c r="C60" t="s">
        <v>24</v>
      </c>
      <c r="D60" t="s">
        <v>23</v>
      </c>
      <c r="E60" s="21">
        <v>45842.51122685185</v>
      </c>
      <c r="F60" t="s">
        <v>3658</v>
      </c>
      <c r="G60">
        <v>1046905022</v>
      </c>
      <c r="H60" t="s">
        <v>3659</v>
      </c>
      <c r="I60" s="23" t="s">
        <v>31</v>
      </c>
      <c r="J60" s="23" t="s">
        <v>3660</v>
      </c>
      <c r="K60" t="s">
        <v>3661</v>
      </c>
      <c r="L60" t="s">
        <v>197</v>
      </c>
      <c r="M60" t="s">
        <v>3662</v>
      </c>
      <c r="N60" t="s">
        <v>198</v>
      </c>
      <c r="O60" t="s">
        <v>27</v>
      </c>
      <c r="P60" t="s">
        <v>191</v>
      </c>
      <c r="Q60" t="s">
        <v>207</v>
      </c>
      <c r="R60" t="s">
        <v>212</v>
      </c>
      <c r="S60">
        <v>7</v>
      </c>
      <c r="T60" t="s">
        <v>16709</v>
      </c>
      <c r="U60" t="s">
        <v>14525</v>
      </c>
      <c r="V60" t="s">
        <v>11650</v>
      </c>
      <c r="W60" t="s">
        <v>43</v>
      </c>
      <c r="X60" t="s">
        <v>30</v>
      </c>
      <c r="Y60" t="s">
        <v>30</v>
      </c>
      <c r="Z60" t="s">
        <v>30</v>
      </c>
      <c r="AA60" t="s">
        <v>30</v>
      </c>
      <c r="AB60">
        <v>-74.698999209999997</v>
      </c>
      <c r="AC60">
        <v>7.0771425099999998</v>
      </c>
      <c r="AD60" t="s">
        <v>82</v>
      </c>
      <c r="AE60" t="s">
        <v>192</v>
      </c>
      <c r="AF60" t="s">
        <v>94</v>
      </c>
      <c r="AG60">
        <f>IFERROR(
    VLOOKUP(FENIX_ANS_TABLA[[#This Row],[ESTADO]],
        {"VENCIDO",1;"ALERTA_0 Días",2;"ALERTA",3;"A TIEMPO",4;"SIN FECHA",5},
    2,FALSE),
0)</f>
        <v>3</v>
      </c>
    </row>
    <row r="61" spans="1:33" x14ac:dyDescent="0.25">
      <c r="A61" t="s">
        <v>1554</v>
      </c>
      <c r="B61" t="s">
        <v>23</v>
      </c>
      <c r="C61" t="s">
        <v>24</v>
      </c>
      <c r="D61" t="s">
        <v>23</v>
      </c>
      <c r="E61" s="21">
        <v>45842.599965277783</v>
      </c>
      <c r="F61" t="s">
        <v>1555</v>
      </c>
      <c r="G61">
        <v>3484591</v>
      </c>
      <c r="H61" t="s">
        <v>1556</v>
      </c>
      <c r="I61" s="23" t="s">
        <v>31</v>
      </c>
      <c r="J61" s="23" t="s">
        <v>1557</v>
      </c>
      <c r="K61" t="s">
        <v>1558</v>
      </c>
      <c r="L61" t="s">
        <v>128</v>
      </c>
      <c r="M61" t="s">
        <v>1559</v>
      </c>
      <c r="N61" t="s">
        <v>129</v>
      </c>
      <c r="O61" t="s">
        <v>27</v>
      </c>
      <c r="P61" t="s">
        <v>122</v>
      </c>
      <c r="Q61" t="s">
        <v>206</v>
      </c>
      <c r="R61" t="s">
        <v>212</v>
      </c>
      <c r="S61">
        <v>10</v>
      </c>
      <c r="T61" t="s">
        <v>16710</v>
      </c>
      <c r="U61" t="s">
        <v>14526</v>
      </c>
      <c r="V61" t="s">
        <v>10842</v>
      </c>
      <c r="W61" t="s">
        <v>43</v>
      </c>
      <c r="X61" t="s">
        <v>30</v>
      </c>
      <c r="Y61" t="s">
        <v>30</v>
      </c>
      <c r="Z61" t="s">
        <v>30</v>
      </c>
      <c r="AA61" t="s">
        <v>30</v>
      </c>
      <c r="AB61">
        <v>-76.367734999999996</v>
      </c>
      <c r="AC61">
        <v>6.7437593299999996</v>
      </c>
      <c r="AD61" t="s">
        <v>82</v>
      </c>
      <c r="AE61" t="s">
        <v>123</v>
      </c>
      <c r="AF61" t="s">
        <v>94</v>
      </c>
      <c r="AG61">
        <f>IFERROR(
    VLOOKUP(FENIX_ANS_TABLA[[#This Row],[ESTADO]],
        {"VENCIDO",1;"ALERTA_0 Días",2;"ALERTA",3;"A TIEMPO",4;"SIN FECHA",5},
    2,FALSE),
0)</f>
        <v>3</v>
      </c>
    </row>
    <row r="62" spans="1:33" x14ac:dyDescent="0.25">
      <c r="A62" t="s">
        <v>3663</v>
      </c>
      <c r="B62" t="s">
        <v>23</v>
      </c>
      <c r="C62" t="s">
        <v>24</v>
      </c>
      <c r="D62" t="s">
        <v>23</v>
      </c>
      <c r="E62" s="21">
        <v>45847.52447916667</v>
      </c>
      <c r="F62" t="s">
        <v>3664</v>
      </c>
      <c r="G62">
        <v>43985637</v>
      </c>
      <c r="H62" t="s">
        <v>3665</v>
      </c>
      <c r="I62" s="23" t="s">
        <v>31</v>
      </c>
      <c r="J62" s="23" t="s">
        <v>3666</v>
      </c>
      <c r="K62" t="s">
        <v>3667</v>
      </c>
      <c r="L62" t="s">
        <v>50</v>
      </c>
      <c r="M62" t="s">
        <v>3668</v>
      </c>
      <c r="N62" t="s">
        <v>51</v>
      </c>
      <c r="O62" t="s">
        <v>27</v>
      </c>
      <c r="P62" t="s">
        <v>32</v>
      </c>
      <c r="Q62" t="s">
        <v>206</v>
      </c>
      <c r="R62" t="s">
        <v>212</v>
      </c>
      <c r="S62">
        <v>10</v>
      </c>
      <c r="T62" t="s">
        <v>16711</v>
      </c>
      <c r="U62" t="s">
        <v>7993</v>
      </c>
      <c r="V62" t="s">
        <v>7219</v>
      </c>
      <c r="W62" t="s">
        <v>29</v>
      </c>
      <c r="X62" t="s">
        <v>30</v>
      </c>
      <c r="Y62" t="s">
        <v>30</v>
      </c>
      <c r="Z62" t="s">
        <v>30</v>
      </c>
      <c r="AA62" t="s">
        <v>30</v>
      </c>
      <c r="AB62">
        <v>-75.589080999999993</v>
      </c>
      <c r="AC62">
        <v>6.104355</v>
      </c>
      <c r="AD62" t="s">
        <v>82</v>
      </c>
      <c r="AE62" t="s">
        <v>96</v>
      </c>
      <c r="AF62" t="s">
        <v>94</v>
      </c>
      <c r="AG62">
        <f>IFERROR(
    VLOOKUP(FENIX_ANS_TABLA[[#This Row],[ESTADO]],
        {"VENCIDO",1;"ALERTA_0 Días",2;"ALERTA",3;"A TIEMPO",4;"SIN FECHA",5},
    2,FALSE),
0)</f>
        <v>4</v>
      </c>
    </row>
    <row r="63" spans="1:33" x14ac:dyDescent="0.25">
      <c r="A63" t="s">
        <v>8332</v>
      </c>
      <c r="B63" t="s">
        <v>36</v>
      </c>
      <c r="C63" t="s">
        <v>24</v>
      </c>
      <c r="D63" t="s">
        <v>36</v>
      </c>
      <c r="E63" s="21">
        <v>45852.376712962963</v>
      </c>
      <c r="F63" t="s">
        <v>8333</v>
      </c>
      <c r="G63">
        <v>32295376</v>
      </c>
      <c r="H63" t="s">
        <v>8334</v>
      </c>
      <c r="I63" s="23" t="s">
        <v>31</v>
      </c>
      <c r="J63" s="23" t="s">
        <v>3569</v>
      </c>
      <c r="K63" t="s">
        <v>8335</v>
      </c>
      <c r="L63" t="s">
        <v>25</v>
      </c>
      <c r="M63" t="s">
        <v>8336</v>
      </c>
      <c r="N63" t="s">
        <v>26</v>
      </c>
      <c r="O63" t="s">
        <v>37</v>
      </c>
      <c r="P63" t="s">
        <v>32</v>
      </c>
      <c r="Q63" t="s">
        <v>207</v>
      </c>
      <c r="R63" t="s">
        <v>212</v>
      </c>
      <c r="S63">
        <v>7</v>
      </c>
      <c r="T63" t="s">
        <v>16712</v>
      </c>
      <c r="U63" t="s">
        <v>7150</v>
      </c>
      <c r="V63" t="s">
        <v>5520</v>
      </c>
      <c r="W63" t="s">
        <v>29</v>
      </c>
      <c r="X63" t="s">
        <v>30</v>
      </c>
      <c r="Y63" t="s">
        <v>30</v>
      </c>
      <c r="Z63" t="s">
        <v>30</v>
      </c>
      <c r="AA63" t="s">
        <v>30</v>
      </c>
      <c r="AB63">
        <v>-75.632897909999997</v>
      </c>
      <c r="AC63">
        <v>6.2321876300000003</v>
      </c>
      <c r="AD63" t="s">
        <v>82</v>
      </c>
      <c r="AE63" t="s">
        <v>96</v>
      </c>
      <c r="AF63" t="s">
        <v>94</v>
      </c>
      <c r="AG63">
        <f>IFERROR(
    VLOOKUP(FENIX_ANS_TABLA[[#This Row],[ESTADO]],
        {"VENCIDO",1;"ALERTA_0 Días",2;"ALERTA",3;"A TIEMPO",4;"SIN FECHA",5},
    2,FALSE),
0)</f>
        <v>4</v>
      </c>
    </row>
    <row r="64" spans="1:33" x14ac:dyDescent="0.25">
      <c r="A64" t="s">
        <v>9585</v>
      </c>
      <c r="B64" t="s">
        <v>23</v>
      </c>
      <c r="C64" t="s">
        <v>63</v>
      </c>
      <c r="D64" t="s">
        <v>23</v>
      </c>
      <c r="E64" s="21">
        <v>45853.429375</v>
      </c>
      <c r="F64" t="s">
        <v>9586</v>
      </c>
      <c r="G64">
        <v>8029134</v>
      </c>
      <c r="H64" t="s">
        <v>9587</v>
      </c>
      <c r="I64" s="23" t="s">
        <v>9588</v>
      </c>
      <c r="J64" s="23" t="s">
        <v>9589</v>
      </c>
      <c r="K64" t="s">
        <v>9590</v>
      </c>
      <c r="L64" t="s">
        <v>25</v>
      </c>
      <c r="M64" t="s">
        <v>9591</v>
      </c>
      <c r="N64" t="s">
        <v>26</v>
      </c>
      <c r="O64" t="s">
        <v>83</v>
      </c>
      <c r="P64" t="s">
        <v>28</v>
      </c>
      <c r="Q64" t="s">
        <v>207</v>
      </c>
      <c r="R64" t="s">
        <v>212</v>
      </c>
      <c r="S64">
        <v>7</v>
      </c>
      <c r="T64" t="s">
        <v>16713</v>
      </c>
      <c r="U64" t="s">
        <v>10930</v>
      </c>
      <c r="V64" t="s">
        <v>969</v>
      </c>
      <c r="W64" t="s">
        <v>29</v>
      </c>
      <c r="X64" t="s">
        <v>30</v>
      </c>
      <c r="Y64" t="s">
        <v>30</v>
      </c>
      <c r="Z64" t="s">
        <v>30</v>
      </c>
      <c r="AA64" t="s">
        <v>30</v>
      </c>
      <c r="AB64">
        <v>-75.591801000000004</v>
      </c>
      <c r="AC64">
        <v>6.2402639999999998</v>
      </c>
      <c r="AD64" t="s">
        <v>82</v>
      </c>
      <c r="AE64" t="s">
        <v>96</v>
      </c>
      <c r="AF64" t="s">
        <v>95</v>
      </c>
      <c r="AG64">
        <f>IFERROR(
    VLOOKUP(FENIX_ANS_TABLA[[#This Row],[ESTADO]],
        {"VENCIDO",1;"ALERTA_0 Días",2;"ALERTA",3;"A TIEMPO",4;"SIN FECHA",5},
    2,FALSE),
0)</f>
        <v>4</v>
      </c>
    </row>
    <row r="65" spans="1:33" x14ac:dyDescent="0.25">
      <c r="A65" t="s">
        <v>10911</v>
      </c>
      <c r="B65" t="s">
        <v>44</v>
      </c>
      <c r="C65" t="s">
        <v>316</v>
      </c>
      <c r="D65" t="s">
        <v>44</v>
      </c>
      <c r="E65" s="21">
        <v>45854.305289351847</v>
      </c>
      <c r="F65" t="s">
        <v>10912</v>
      </c>
      <c r="G65">
        <v>43708468</v>
      </c>
      <c r="H65" t="s">
        <v>10913</v>
      </c>
      <c r="I65" s="23" t="s">
        <v>10914</v>
      </c>
      <c r="J65" s="23" t="s">
        <v>31</v>
      </c>
      <c r="K65" t="s">
        <v>10915</v>
      </c>
      <c r="L65" t="s">
        <v>38</v>
      </c>
      <c r="M65" t="s">
        <v>10916</v>
      </c>
      <c r="N65" t="s">
        <v>39</v>
      </c>
      <c r="O65" t="s">
        <v>317</v>
      </c>
      <c r="P65" t="s">
        <v>46</v>
      </c>
      <c r="Q65" t="s">
        <v>207</v>
      </c>
      <c r="R65" t="s">
        <v>212</v>
      </c>
      <c r="S65">
        <v>11</v>
      </c>
      <c r="T65" t="s">
        <v>16714</v>
      </c>
      <c r="U65" t="s">
        <v>9880</v>
      </c>
      <c r="V65" t="s">
        <v>14527</v>
      </c>
      <c r="W65" t="s">
        <v>29</v>
      </c>
      <c r="X65" t="s">
        <v>30</v>
      </c>
      <c r="Y65" t="s">
        <v>30</v>
      </c>
      <c r="Z65" t="s">
        <v>30</v>
      </c>
      <c r="AA65" t="s">
        <v>30</v>
      </c>
      <c r="AB65">
        <v>-75.601967200000004</v>
      </c>
      <c r="AC65">
        <v>6.1966770799999997</v>
      </c>
      <c r="AD65" t="s">
        <v>82</v>
      </c>
      <c r="AE65" t="s">
        <v>96</v>
      </c>
      <c r="AF65" t="s">
        <v>94</v>
      </c>
      <c r="AG65">
        <f>IFERROR(
    VLOOKUP(FENIX_ANS_TABLA[[#This Row],[ESTADO]],
        {"VENCIDO",1;"ALERTA_0 Días",2;"ALERTA",3;"A TIEMPO",4;"SIN FECHA",5},
    2,FALSE),
0)</f>
        <v>4</v>
      </c>
    </row>
    <row r="66" spans="1:33" x14ac:dyDescent="0.25">
      <c r="A66" t="s">
        <v>5174</v>
      </c>
      <c r="B66" t="s">
        <v>23</v>
      </c>
      <c r="C66" t="s">
        <v>24</v>
      </c>
      <c r="D66" t="s">
        <v>33</v>
      </c>
      <c r="E66" s="21">
        <v>45854.699583333328</v>
      </c>
      <c r="F66" t="s">
        <v>5175</v>
      </c>
      <c r="G66">
        <v>1036953873</v>
      </c>
      <c r="H66" t="s">
        <v>5176</v>
      </c>
      <c r="I66" s="23" t="s">
        <v>5177</v>
      </c>
      <c r="J66" s="23" t="s">
        <v>5178</v>
      </c>
      <c r="K66" t="s">
        <v>5179</v>
      </c>
      <c r="L66" t="s">
        <v>25</v>
      </c>
      <c r="M66" t="s">
        <v>5180</v>
      </c>
      <c r="N66" t="s">
        <v>26</v>
      </c>
      <c r="O66" t="s">
        <v>34</v>
      </c>
      <c r="P66" t="s">
        <v>475</v>
      </c>
      <c r="Q66" t="s">
        <v>206</v>
      </c>
      <c r="R66" t="s">
        <v>212</v>
      </c>
      <c r="S66">
        <v>8</v>
      </c>
      <c r="T66" t="s">
        <v>16715</v>
      </c>
      <c r="U66" t="s">
        <v>14528</v>
      </c>
      <c r="V66" t="s">
        <v>7166</v>
      </c>
      <c r="W66" t="s">
        <v>29</v>
      </c>
      <c r="X66" t="s">
        <v>30</v>
      </c>
      <c r="Y66" t="s">
        <v>30</v>
      </c>
      <c r="Z66" t="s">
        <v>30</v>
      </c>
      <c r="AA66" t="s">
        <v>30</v>
      </c>
      <c r="AB66">
        <v>-75.512672800000004</v>
      </c>
      <c r="AC66">
        <v>6.1990085600000002</v>
      </c>
      <c r="AD66" t="s">
        <v>82</v>
      </c>
      <c r="AE66" t="s">
        <v>96</v>
      </c>
      <c r="AF66" t="s">
        <v>94</v>
      </c>
      <c r="AG66">
        <f>IFERROR(
    VLOOKUP(FENIX_ANS_TABLA[[#This Row],[ESTADO]],
        {"VENCIDO",1;"ALERTA_0 Días",2;"ALERTA",3;"A TIEMPO",4;"SIN FECHA",5},
    2,FALSE),
0)</f>
        <v>4</v>
      </c>
    </row>
    <row r="67" spans="1:33" x14ac:dyDescent="0.25">
      <c r="A67" t="s">
        <v>10917</v>
      </c>
      <c r="B67" t="s">
        <v>23</v>
      </c>
      <c r="C67" t="s">
        <v>24</v>
      </c>
      <c r="D67" t="s">
        <v>33</v>
      </c>
      <c r="E67" s="21">
        <v>45867.50167824074</v>
      </c>
      <c r="F67" t="s">
        <v>10918</v>
      </c>
      <c r="G67">
        <v>1017160597</v>
      </c>
      <c r="H67" t="s">
        <v>10919</v>
      </c>
      <c r="I67" s="23" t="s">
        <v>31</v>
      </c>
      <c r="J67" s="23" t="s">
        <v>10920</v>
      </c>
      <c r="K67" t="s">
        <v>10921</v>
      </c>
      <c r="L67" t="s">
        <v>25</v>
      </c>
      <c r="M67" t="s">
        <v>10922</v>
      </c>
      <c r="N67" t="s">
        <v>26</v>
      </c>
      <c r="O67" t="s">
        <v>40</v>
      </c>
      <c r="P67" t="s">
        <v>35</v>
      </c>
      <c r="Q67" t="s">
        <v>206</v>
      </c>
      <c r="R67" t="s">
        <v>212</v>
      </c>
      <c r="S67">
        <v>12</v>
      </c>
      <c r="T67" t="s">
        <v>16716</v>
      </c>
      <c r="U67" t="s">
        <v>14529</v>
      </c>
      <c r="V67" t="s">
        <v>14530</v>
      </c>
      <c r="W67" t="s">
        <v>29</v>
      </c>
      <c r="X67" t="s">
        <v>30</v>
      </c>
      <c r="Y67" t="s">
        <v>30</v>
      </c>
      <c r="Z67" t="s">
        <v>30</v>
      </c>
      <c r="AA67" t="s">
        <v>30</v>
      </c>
      <c r="AB67">
        <v>-75.654663999999997</v>
      </c>
      <c r="AC67">
        <v>6.2892380000000001</v>
      </c>
      <c r="AD67" t="s">
        <v>82</v>
      </c>
      <c r="AE67" t="s">
        <v>96</v>
      </c>
      <c r="AF67" t="s">
        <v>94</v>
      </c>
      <c r="AG67">
        <f>IFERROR(
    VLOOKUP(FENIX_ANS_TABLA[[#This Row],[ESTADO]],
        {"VENCIDO",1;"ALERTA_0 Días",2;"ALERTA",3;"A TIEMPO",4;"SIN FECHA",5},
    2,FALSE),
0)</f>
        <v>4</v>
      </c>
    </row>
    <row r="68" spans="1:33" x14ac:dyDescent="0.25">
      <c r="A68" t="s">
        <v>14531</v>
      </c>
      <c r="B68" t="s">
        <v>23</v>
      </c>
      <c r="C68" t="s">
        <v>24</v>
      </c>
      <c r="D68" t="s">
        <v>33</v>
      </c>
      <c r="E68" s="21">
        <v>45856.528356481482</v>
      </c>
      <c r="F68" t="s">
        <v>14532</v>
      </c>
      <c r="G68">
        <v>1216715442</v>
      </c>
      <c r="H68" t="s">
        <v>14533</v>
      </c>
      <c r="I68" s="23" t="s">
        <v>31</v>
      </c>
      <c r="J68" s="23" t="s">
        <v>14534</v>
      </c>
      <c r="K68" t="s">
        <v>14535</v>
      </c>
      <c r="L68" t="s">
        <v>25</v>
      </c>
      <c r="M68" t="s">
        <v>14536</v>
      </c>
      <c r="N68" t="s">
        <v>26</v>
      </c>
      <c r="O68" t="s">
        <v>34</v>
      </c>
      <c r="P68" t="s">
        <v>475</v>
      </c>
      <c r="Q68" t="s">
        <v>206</v>
      </c>
      <c r="R68" t="s">
        <v>212</v>
      </c>
      <c r="S68">
        <v>8</v>
      </c>
      <c r="T68" t="s">
        <v>16717</v>
      </c>
      <c r="U68" t="s">
        <v>14537</v>
      </c>
      <c r="V68" t="s">
        <v>14538</v>
      </c>
      <c r="W68" t="s">
        <v>29</v>
      </c>
      <c r="X68" t="s">
        <v>30</v>
      </c>
      <c r="Y68" t="s">
        <v>30</v>
      </c>
      <c r="Z68" t="s">
        <v>30</v>
      </c>
      <c r="AA68" t="s">
        <v>30</v>
      </c>
      <c r="AB68">
        <v>-75.648849999999996</v>
      </c>
      <c r="AC68">
        <v>6.2937716699999999</v>
      </c>
      <c r="AD68" t="s">
        <v>82</v>
      </c>
      <c r="AE68" t="s">
        <v>96</v>
      </c>
      <c r="AF68" t="s">
        <v>94</v>
      </c>
      <c r="AG68">
        <f>IFERROR(
    VLOOKUP(FENIX_ANS_TABLA[[#This Row],[ESTADO]],
        {"VENCIDO",1;"ALERTA_0 Días",2;"ALERTA",3;"A TIEMPO",4;"SIN FECHA",5},
    2,FALSE),
0)</f>
        <v>4</v>
      </c>
    </row>
    <row r="69" spans="1:33" x14ac:dyDescent="0.25">
      <c r="A69" t="s">
        <v>14539</v>
      </c>
      <c r="B69" t="s">
        <v>23</v>
      </c>
      <c r="C69" t="s">
        <v>24</v>
      </c>
      <c r="D69" t="s">
        <v>33</v>
      </c>
      <c r="E69" s="21">
        <v>45856.604618055557</v>
      </c>
      <c r="F69" t="s">
        <v>14540</v>
      </c>
      <c r="G69">
        <v>10248763</v>
      </c>
      <c r="H69" t="s">
        <v>14541</v>
      </c>
      <c r="I69" s="23" t="s">
        <v>31</v>
      </c>
      <c r="J69" s="23" t="s">
        <v>14542</v>
      </c>
      <c r="K69" t="s">
        <v>14543</v>
      </c>
      <c r="L69" t="s">
        <v>25</v>
      </c>
      <c r="M69" t="s">
        <v>14544</v>
      </c>
      <c r="N69" t="s">
        <v>26</v>
      </c>
      <c r="O69" t="s">
        <v>34</v>
      </c>
      <c r="P69" t="s">
        <v>475</v>
      </c>
      <c r="Q69" t="s">
        <v>207</v>
      </c>
      <c r="R69" t="s">
        <v>212</v>
      </c>
      <c r="S69">
        <v>5</v>
      </c>
      <c r="T69" t="s">
        <v>16718</v>
      </c>
      <c r="U69" t="s">
        <v>10923</v>
      </c>
      <c r="V69" t="s">
        <v>11524</v>
      </c>
      <c r="W69" t="s">
        <v>29</v>
      </c>
      <c r="X69" t="s">
        <v>30</v>
      </c>
      <c r="Y69" t="s">
        <v>30</v>
      </c>
      <c r="Z69" t="s">
        <v>30</v>
      </c>
      <c r="AA69" t="s">
        <v>30</v>
      </c>
      <c r="AB69">
        <v>-75.600030000000004</v>
      </c>
      <c r="AC69">
        <v>6.2743799999999998</v>
      </c>
      <c r="AD69" t="s">
        <v>82</v>
      </c>
      <c r="AE69" t="s">
        <v>96</v>
      </c>
      <c r="AF69" t="s">
        <v>94</v>
      </c>
      <c r="AG69">
        <f>IFERROR(
    VLOOKUP(FENIX_ANS_TABLA[[#This Row],[ESTADO]],
        {"VENCIDO",1;"ALERTA_0 Días",2;"ALERTA",3;"A TIEMPO",4;"SIN FECHA",5},
    2,FALSE),
0)</f>
        <v>4</v>
      </c>
    </row>
    <row r="70" spans="1:33" x14ac:dyDescent="0.25">
      <c r="A70" t="s">
        <v>16719</v>
      </c>
      <c r="B70" t="s">
        <v>36</v>
      </c>
      <c r="C70" t="s">
        <v>24</v>
      </c>
      <c r="D70" t="s">
        <v>36</v>
      </c>
      <c r="E70" s="21">
        <v>45859.438576388893</v>
      </c>
      <c r="F70" t="s">
        <v>16720</v>
      </c>
      <c r="G70">
        <v>2522900</v>
      </c>
      <c r="H70" t="s">
        <v>16721</v>
      </c>
      <c r="I70" s="23" t="s">
        <v>31</v>
      </c>
      <c r="J70" s="23" t="s">
        <v>16722</v>
      </c>
      <c r="K70" t="s">
        <v>16723</v>
      </c>
      <c r="L70" t="s">
        <v>50</v>
      </c>
      <c r="M70" t="s">
        <v>16724</v>
      </c>
      <c r="N70" t="s">
        <v>51</v>
      </c>
      <c r="O70" t="s">
        <v>37</v>
      </c>
      <c r="P70" t="s">
        <v>32</v>
      </c>
      <c r="Q70" t="s">
        <v>206</v>
      </c>
      <c r="R70" t="s">
        <v>212</v>
      </c>
      <c r="S70">
        <v>10</v>
      </c>
      <c r="T70" t="s">
        <v>16725</v>
      </c>
      <c r="U70" t="s">
        <v>12886</v>
      </c>
      <c r="V70" t="s">
        <v>16726</v>
      </c>
      <c r="W70" t="s">
        <v>29</v>
      </c>
      <c r="X70" t="s">
        <v>30</v>
      </c>
      <c r="Y70" t="s">
        <v>30</v>
      </c>
      <c r="Z70" t="s">
        <v>30</v>
      </c>
      <c r="AA70" t="s">
        <v>30</v>
      </c>
      <c r="AB70">
        <v>-75.642450280000006</v>
      </c>
      <c r="AC70">
        <v>6.0870027499999999</v>
      </c>
      <c r="AD70" t="s">
        <v>82</v>
      </c>
      <c r="AE70" t="s">
        <v>96</v>
      </c>
      <c r="AF70" t="s">
        <v>94</v>
      </c>
      <c r="AG70">
        <f>IFERROR(
    VLOOKUP(FENIX_ANS_TABLA[[#This Row],[ESTADO]],
        {"VENCIDO",1;"ALERTA_0 Días",2;"ALERTA",3;"A TIEMPO",4;"SIN FECHA",5},
    2,FALSE),
0)</f>
        <v>4</v>
      </c>
    </row>
    <row r="71" spans="1:33" x14ac:dyDescent="0.25">
      <c r="A71" t="s">
        <v>20375</v>
      </c>
      <c r="B71" t="s">
        <v>23</v>
      </c>
      <c r="C71" t="s">
        <v>24</v>
      </c>
      <c r="D71" t="s">
        <v>33</v>
      </c>
      <c r="E71" s="21">
        <v>45861.435949074083</v>
      </c>
      <c r="F71" t="s">
        <v>20376</v>
      </c>
      <c r="G71">
        <v>70825580</v>
      </c>
      <c r="H71" t="s">
        <v>20377</v>
      </c>
      <c r="I71" s="23" t="s">
        <v>20378</v>
      </c>
      <c r="J71" s="23" t="s">
        <v>20379</v>
      </c>
      <c r="K71" t="s">
        <v>20380</v>
      </c>
      <c r="L71" t="s">
        <v>25</v>
      </c>
      <c r="M71" t="s">
        <v>20381</v>
      </c>
      <c r="N71" t="s">
        <v>26</v>
      </c>
      <c r="O71" t="s">
        <v>34</v>
      </c>
      <c r="P71" t="s">
        <v>35</v>
      </c>
      <c r="Q71" t="s">
        <v>207</v>
      </c>
      <c r="R71" t="s">
        <v>211</v>
      </c>
      <c r="S71">
        <v>5</v>
      </c>
      <c r="T71" t="s">
        <v>20382</v>
      </c>
      <c r="U71" t="s">
        <v>12716</v>
      </c>
      <c r="V71" t="s">
        <v>20383</v>
      </c>
      <c r="W71" t="s">
        <v>29</v>
      </c>
      <c r="X71" t="s">
        <v>30</v>
      </c>
      <c r="Y71" t="s">
        <v>30</v>
      </c>
      <c r="Z71" t="s">
        <v>30</v>
      </c>
      <c r="AA71" t="s">
        <v>30</v>
      </c>
      <c r="AB71">
        <v>-75.625932899999995</v>
      </c>
      <c r="AC71">
        <v>6.2524369799999997</v>
      </c>
      <c r="AD71" t="s">
        <v>82</v>
      </c>
      <c r="AE71" t="s">
        <v>96</v>
      </c>
      <c r="AF71" t="s">
        <v>94</v>
      </c>
      <c r="AG71">
        <f>IFERROR(
    VLOOKUP(FENIX_ANS_TABLA[[#This Row],[ESTADO]],
        {"VENCIDO",1;"ALERTA_0 Días",2;"ALERTA",3;"A TIEMPO",4;"SIN FECHA",5},
    2,FALSE),
0)</f>
        <v>4</v>
      </c>
    </row>
    <row r="72" spans="1:33" x14ac:dyDescent="0.25">
      <c r="A72" t="s">
        <v>3669</v>
      </c>
      <c r="B72" t="s">
        <v>23</v>
      </c>
      <c r="C72" t="s">
        <v>24</v>
      </c>
      <c r="D72" t="s">
        <v>23</v>
      </c>
      <c r="E72" s="21">
        <v>45868.404629629629</v>
      </c>
      <c r="F72" t="s">
        <v>3670</v>
      </c>
      <c r="G72">
        <v>32092123</v>
      </c>
      <c r="H72" t="s">
        <v>3671</v>
      </c>
      <c r="I72" s="23" t="s">
        <v>31</v>
      </c>
      <c r="J72" s="23" t="s">
        <v>3672</v>
      </c>
      <c r="K72" t="s">
        <v>3673</v>
      </c>
      <c r="L72" t="s">
        <v>201</v>
      </c>
      <c r="M72" t="s">
        <v>3674</v>
      </c>
      <c r="N72" t="s">
        <v>202</v>
      </c>
      <c r="O72" t="s">
        <v>27</v>
      </c>
      <c r="P72" t="s">
        <v>191</v>
      </c>
      <c r="Q72" t="s">
        <v>207</v>
      </c>
      <c r="R72" t="s">
        <v>212</v>
      </c>
      <c r="S72">
        <v>7</v>
      </c>
      <c r="T72" t="s">
        <v>3675</v>
      </c>
      <c r="U72" t="s">
        <v>14545</v>
      </c>
      <c r="V72" t="s">
        <v>12967</v>
      </c>
      <c r="W72" t="s">
        <v>79</v>
      </c>
      <c r="X72" t="s">
        <v>30</v>
      </c>
      <c r="Y72" t="s">
        <v>30</v>
      </c>
      <c r="Z72" t="s">
        <v>30</v>
      </c>
      <c r="AA72" t="s">
        <v>30</v>
      </c>
      <c r="AB72">
        <v>-74.706808080000002</v>
      </c>
      <c r="AC72">
        <v>7.0326866700000004</v>
      </c>
      <c r="AD72" t="s">
        <v>82</v>
      </c>
      <c r="AE72" t="s">
        <v>192</v>
      </c>
      <c r="AF72" t="s">
        <v>94</v>
      </c>
      <c r="AG72">
        <f>IFERROR(
    VLOOKUP(FENIX_ANS_TABLA[[#This Row],[ESTADO]],
        {"VENCIDO",1;"ALERTA_0 Días",2;"ALERTA",3;"A TIEMPO",4;"SIN FECHA",5},
    2,FALSE),
0)</f>
        <v>2</v>
      </c>
    </row>
    <row r="73" spans="1:33" x14ac:dyDescent="0.25">
      <c r="A73" t="s">
        <v>9301</v>
      </c>
      <c r="B73" t="s">
        <v>23</v>
      </c>
      <c r="C73" t="s">
        <v>24</v>
      </c>
      <c r="D73" t="s">
        <v>33</v>
      </c>
      <c r="E73" s="21">
        <v>45877.328981481478</v>
      </c>
      <c r="F73" t="s">
        <v>9302</v>
      </c>
      <c r="G73">
        <v>21970235</v>
      </c>
      <c r="H73" t="s">
        <v>9303</v>
      </c>
      <c r="I73" s="23" t="s">
        <v>31</v>
      </c>
      <c r="J73" s="23" t="s">
        <v>9304</v>
      </c>
      <c r="K73" t="s">
        <v>9305</v>
      </c>
      <c r="L73" t="s">
        <v>208</v>
      </c>
      <c r="M73" t="s">
        <v>9306</v>
      </c>
      <c r="N73" t="s">
        <v>209</v>
      </c>
      <c r="O73" t="s">
        <v>40</v>
      </c>
      <c r="P73" t="s">
        <v>122</v>
      </c>
      <c r="Q73" t="s">
        <v>207</v>
      </c>
      <c r="R73" t="s">
        <v>212</v>
      </c>
      <c r="S73">
        <v>7</v>
      </c>
      <c r="T73" t="s">
        <v>16727</v>
      </c>
      <c r="U73" t="s">
        <v>8015</v>
      </c>
      <c r="V73" t="s">
        <v>9897</v>
      </c>
      <c r="W73" t="s">
        <v>29</v>
      </c>
      <c r="X73" t="s">
        <v>30</v>
      </c>
      <c r="Y73" t="s">
        <v>30</v>
      </c>
      <c r="Z73" t="s">
        <v>30</v>
      </c>
      <c r="AA73" t="s">
        <v>30</v>
      </c>
      <c r="AB73">
        <v>-75.81648113</v>
      </c>
      <c r="AC73">
        <v>6.8506056199999996</v>
      </c>
      <c r="AD73" t="s">
        <v>82</v>
      </c>
      <c r="AE73" t="s">
        <v>123</v>
      </c>
      <c r="AF73" t="s">
        <v>94</v>
      </c>
      <c r="AG73">
        <f>IFERROR(
    VLOOKUP(FENIX_ANS_TABLA[[#This Row],[ESTADO]],
        {"VENCIDO",1;"ALERTA_0 Días",2;"ALERTA",3;"A TIEMPO",4;"SIN FECHA",5},
    2,FALSE),
0)</f>
        <v>4</v>
      </c>
    </row>
    <row r="74" spans="1:33" x14ac:dyDescent="0.25">
      <c r="A74" t="s">
        <v>13011</v>
      </c>
      <c r="B74" t="s">
        <v>23</v>
      </c>
      <c r="C74" t="s">
        <v>24</v>
      </c>
      <c r="D74" t="s">
        <v>23</v>
      </c>
      <c r="E74" s="21">
        <v>45868.677361111113</v>
      </c>
      <c r="F74" t="s">
        <v>13012</v>
      </c>
      <c r="G74">
        <v>70252854</v>
      </c>
      <c r="H74" t="s">
        <v>13013</v>
      </c>
      <c r="I74" s="23" t="s">
        <v>31</v>
      </c>
      <c r="J74" s="23" t="s">
        <v>13014</v>
      </c>
      <c r="K74" t="s">
        <v>13015</v>
      </c>
      <c r="L74" t="s">
        <v>291</v>
      </c>
      <c r="M74" t="s">
        <v>13016</v>
      </c>
      <c r="N74" t="s">
        <v>292</v>
      </c>
      <c r="O74" t="s">
        <v>27</v>
      </c>
      <c r="P74" t="s">
        <v>191</v>
      </c>
      <c r="Q74" t="s">
        <v>207</v>
      </c>
      <c r="R74" t="s">
        <v>212</v>
      </c>
      <c r="S74">
        <v>7</v>
      </c>
      <c r="T74" t="s">
        <v>16728</v>
      </c>
      <c r="U74" t="s">
        <v>14546</v>
      </c>
      <c r="V74" t="s">
        <v>14547</v>
      </c>
      <c r="W74" t="s">
        <v>29</v>
      </c>
      <c r="X74" t="s">
        <v>30</v>
      </c>
      <c r="Y74" t="s">
        <v>30</v>
      </c>
      <c r="Z74" t="s">
        <v>30</v>
      </c>
      <c r="AA74" t="s">
        <v>30</v>
      </c>
      <c r="AB74">
        <v>-75.009332880000002</v>
      </c>
      <c r="AC74">
        <v>6.5982183699999997</v>
      </c>
      <c r="AD74" t="s">
        <v>82</v>
      </c>
      <c r="AE74" t="s">
        <v>192</v>
      </c>
      <c r="AF74" t="s">
        <v>94</v>
      </c>
      <c r="AG74">
        <f>IFERROR(
    VLOOKUP(FENIX_ANS_TABLA[[#This Row],[ESTADO]],
        {"VENCIDO",1;"ALERTA_0 Días",2;"ALERTA",3;"A TIEMPO",4;"SIN FECHA",5},
    2,FALSE),
0)</f>
        <v>4</v>
      </c>
    </row>
    <row r="75" spans="1:33" x14ac:dyDescent="0.25">
      <c r="A75" t="s">
        <v>16729</v>
      </c>
      <c r="B75" t="s">
        <v>23</v>
      </c>
      <c r="C75" t="s">
        <v>63</v>
      </c>
      <c r="D75" t="s">
        <v>23</v>
      </c>
      <c r="E75" s="21">
        <v>45880.708611111113</v>
      </c>
      <c r="F75" t="s">
        <v>16730</v>
      </c>
      <c r="G75">
        <v>21697876</v>
      </c>
      <c r="H75" t="s">
        <v>16731</v>
      </c>
      <c r="I75" s="23" t="s">
        <v>31</v>
      </c>
      <c r="J75" s="23" t="s">
        <v>16732</v>
      </c>
      <c r="K75" t="s">
        <v>16733</v>
      </c>
      <c r="L75" t="s">
        <v>130</v>
      </c>
      <c r="M75" t="s">
        <v>16734</v>
      </c>
      <c r="N75" t="s">
        <v>131</v>
      </c>
      <c r="O75" t="s">
        <v>83</v>
      </c>
      <c r="P75" t="s">
        <v>122</v>
      </c>
      <c r="Q75" t="s">
        <v>206</v>
      </c>
      <c r="R75" t="s">
        <v>212</v>
      </c>
      <c r="S75">
        <v>10</v>
      </c>
      <c r="T75" t="s">
        <v>16735</v>
      </c>
      <c r="U75" t="s">
        <v>16736</v>
      </c>
      <c r="V75" t="s">
        <v>16737</v>
      </c>
      <c r="W75" t="s">
        <v>29</v>
      </c>
      <c r="X75" t="s">
        <v>30</v>
      </c>
      <c r="Y75" t="s">
        <v>30</v>
      </c>
      <c r="Z75" t="s">
        <v>30</v>
      </c>
      <c r="AA75" t="s">
        <v>30</v>
      </c>
      <c r="AB75">
        <v>-76.045649159999996</v>
      </c>
      <c r="AC75">
        <v>6.7398081300000001</v>
      </c>
      <c r="AD75" t="s">
        <v>82</v>
      </c>
      <c r="AE75" t="s">
        <v>123</v>
      </c>
      <c r="AF75" t="s">
        <v>95</v>
      </c>
      <c r="AG75">
        <f>IFERROR(
    VLOOKUP(FENIX_ANS_TABLA[[#This Row],[ESTADO]],
        {"VENCIDO",1;"ALERTA_0 Días",2;"ALERTA",3;"A TIEMPO",4;"SIN FECHA",5},
    2,FALSE),
0)</f>
        <v>4</v>
      </c>
    </row>
    <row r="76" spans="1:33" x14ac:dyDescent="0.25">
      <c r="A76" t="s">
        <v>1816</v>
      </c>
      <c r="B76" t="s">
        <v>23</v>
      </c>
      <c r="C76" t="s">
        <v>24</v>
      </c>
      <c r="D76" t="s">
        <v>23</v>
      </c>
      <c r="E76" s="21">
        <v>45898.319432870368</v>
      </c>
      <c r="F76" t="s">
        <v>1817</v>
      </c>
      <c r="G76">
        <v>71116585</v>
      </c>
      <c r="H76" t="s">
        <v>1818</v>
      </c>
      <c r="I76" s="23" t="s">
        <v>31</v>
      </c>
      <c r="J76" s="23" t="s">
        <v>278</v>
      </c>
      <c r="K76" t="s">
        <v>1819</v>
      </c>
      <c r="L76" t="s">
        <v>172</v>
      </c>
      <c r="M76" t="s">
        <v>1820</v>
      </c>
      <c r="N76" t="s">
        <v>173</v>
      </c>
      <c r="O76" t="s">
        <v>27</v>
      </c>
      <c r="P76" t="s">
        <v>145</v>
      </c>
      <c r="Q76" t="s">
        <v>206</v>
      </c>
      <c r="R76" t="s">
        <v>212</v>
      </c>
      <c r="S76">
        <v>10</v>
      </c>
      <c r="T76" t="s">
        <v>16738</v>
      </c>
      <c r="U76" t="s">
        <v>14548</v>
      </c>
      <c r="V76" t="s">
        <v>11700</v>
      </c>
      <c r="W76" t="s">
        <v>43</v>
      </c>
      <c r="X76" t="s">
        <v>30</v>
      </c>
      <c r="Y76" t="s">
        <v>30</v>
      </c>
      <c r="Z76" t="s">
        <v>30</v>
      </c>
      <c r="AA76" t="s">
        <v>30</v>
      </c>
      <c r="AB76">
        <v>-75.233809669999999</v>
      </c>
      <c r="AC76">
        <v>6.0516566699999998</v>
      </c>
      <c r="AD76" t="s">
        <v>82</v>
      </c>
      <c r="AE76" t="s">
        <v>146</v>
      </c>
      <c r="AF76" t="s">
        <v>94</v>
      </c>
      <c r="AG76">
        <f>IFERROR(
    VLOOKUP(FENIX_ANS_TABLA[[#This Row],[ESTADO]],
        {"VENCIDO",1;"ALERTA_0 Días",2;"ALERTA",3;"A TIEMPO",4;"SIN FECHA",5},
    2,FALSE),
0)</f>
        <v>3</v>
      </c>
    </row>
    <row r="77" spans="1:33" x14ac:dyDescent="0.25">
      <c r="A77" t="s">
        <v>5992</v>
      </c>
      <c r="B77" t="s">
        <v>36</v>
      </c>
      <c r="C77" t="s">
        <v>24</v>
      </c>
      <c r="D77" t="s">
        <v>36</v>
      </c>
      <c r="E77" s="21">
        <v>45902.468842592592</v>
      </c>
      <c r="F77" t="s">
        <v>5993</v>
      </c>
      <c r="G77">
        <v>71737144</v>
      </c>
      <c r="H77" t="s">
        <v>5994</v>
      </c>
      <c r="I77" s="23" t="s">
        <v>31</v>
      </c>
      <c r="J77" s="23" t="s">
        <v>5995</v>
      </c>
      <c r="K77" t="s">
        <v>5996</v>
      </c>
      <c r="L77" t="s">
        <v>167</v>
      </c>
      <c r="M77" t="s">
        <v>5997</v>
      </c>
      <c r="N77" t="s">
        <v>168</v>
      </c>
      <c r="O77" t="s">
        <v>37</v>
      </c>
      <c r="P77" t="s">
        <v>145</v>
      </c>
      <c r="Q77" t="s">
        <v>207</v>
      </c>
      <c r="R77" t="s">
        <v>212</v>
      </c>
      <c r="S77">
        <v>7</v>
      </c>
      <c r="T77" t="s">
        <v>16739</v>
      </c>
      <c r="U77" t="s">
        <v>5500</v>
      </c>
      <c r="V77" t="s">
        <v>14549</v>
      </c>
      <c r="W77" t="s">
        <v>43</v>
      </c>
      <c r="X77" t="s">
        <v>30</v>
      </c>
      <c r="Y77" t="s">
        <v>30</v>
      </c>
      <c r="Z77" t="s">
        <v>30</v>
      </c>
      <c r="AA77" t="s">
        <v>30</v>
      </c>
      <c r="AB77">
        <v>-75.426411999999999</v>
      </c>
      <c r="AC77">
        <v>6.0203819999999997</v>
      </c>
      <c r="AD77" t="s">
        <v>82</v>
      </c>
      <c r="AE77" t="s">
        <v>146</v>
      </c>
      <c r="AF77" t="s">
        <v>94</v>
      </c>
      <c r="AG77">
        <f>IFERROR(
    VLOOKUP(FENIX_ANS_TABLA[[#This Row],[ESTADO]],
        {"VENCIDO",1;"ALERTA_0 Días",2;"ALERTA",3;"A TIEMPO",4;"SIN FECHA",5},
    2,FALSE),
0)</f>
        <v>3</v>
      </c>
    </row>
    <row r="78" spans="1:33" x14ac:dyDescent="0.25">
      <c r="A78" t="s">
        <v>16740</v>
      </c>
      <c r="B78" t="s">
        <v>23</v>
      </c>
      <c r="C78" t="s">
        <v>24</v>
      </c>
      <c r="D78" t="s">
        <v>23</v>
      </c>
      <c r="E78" s="21">
        <v>45910.375451388893</v>
      </c>
      <c r="F78" t="s">
        <v>16741</v>
      </c>
      <c r="G78">
        <v>71762986</v>
      </c>
      <c r="H78" t="s">
        <v>16742</v>
      </c>
      <c r="I78" s="23" t="s">
        <v>31</v>
      </c>
      <c r="J78" s="23" t="s">
        <v>16743</v>
      </c>
      <c r="K78" t="s">
        <v>16744</v>
      </c>
      <c r="L78" t="s">
        <v>134</v>
      </c>
      <c r="M78" t="s">
        <v>16745</v>
      </c>
      <c r="N78" t="s">
        <v>135</v>
      </c>
      <c r="O78" t="s">
        <v>27</v>
      </c>
      <c r="P78" t="s">
        <v>122</v>
      </c>
      <c r="Q78" t="s">
        <v>206</v>
      </c>
      <c r="R78" t="s">
        <v>212</v>
      </c>
      <c r="S78">
        <v>10</v>
      </c>
      <c r="T78" t="s">
        <v>16746</v>
      </c>
      <c r="U78" t="s">
        <v>12341</v>
      </c>
      <c r="V78" t="s">
        <v>16747</v>
      </c>
      <c r="W78" t="s">
        <v>29</v>
      </c>
      <c r="X78" t="s">
        <v>30</v>
      </c>
      <c r="Y78" t="s">
        <v>30</v>
      </c>
      <c r="Z78" t="s">
        <v>30</v>
      </c>
      <c r="AA78" t="s">
        <v>30</v>
      </c>
      <c r="AB78">
        <v>-75.724505840000006</v>
      </c>
      <c r="AC78">
        <v>6.4382495100000003</v>
      </c>
      <c r="AD78" t="s">
        <v>82</v>
      </c>
      <c r="AE78" t="s">
        <v>123</v>
      </c>
      <c r="AF78" t="s">
        <v>94</v>
      </c>
      <c r="AG78">
        <f>IFERROR(
    VLOOKUP(FENIX_ANS_TABLA[[#This Row],[ESTADO]],
        {"VENCIDO",1;"ALERTA_0 Días",2;"ALERTA",3;"A TIEMPO",4;"SIN FECHA",5},
    2,FALSE),
0)</f>
        <v>4</v>
      </c>
    </row>
    <row r="79" spans="1:33" x14ac:dyDescent="0.25">
      <c r="A79" t="s">
        <v>8337</v>
      </c>
      <c r="B79" t="s">
        <v>36</v>
      </c>
      <c r="C79" t="s">
        <v>24</v>
      </c>
      <c r="D79" t="s">
        <v>36</v>
      </c>
      <c r="E79" s="21">
        <v>45911.571099537039</v>
      </c>
      <c r="F79" t="s">
        <v>8338</v>
      </c>
      <c r="G79">
        <v>32483315</v>
      </c>
      <c r="H79" t="s">
        <v>8339</v>
      </c>
      <c r="I79" s="23" t="s">
        <v>31</v>
      </c>
      <c r="J79" s="23" t="s">
        <v>8340</v>
      </c>
      <c r="K79" t="s">
        <v>8341</v>
      </c>
      <c r="L79" t="s">
        <v>154</v>
      </c>
      <c r="M79" t="s">
        <v>8342</v>
      </c>
      <c r="N79" t="s">
        <v>155</v>
      </c>
      <c r="O79" t="s">
        <v>37</v>
      </c>
      <c r="P79" t="s">
        <v>145</v>
      </c>
      <c r="Q79" t="s">
        <v>206</v>
      </c>
      <c r="R79" t="s">
        <v>212</v>
      </c>
      <c r="S79">
        <v>10</v>
      </c>
      <c r="T79" t="s">
        <v>16748</v>
      </c>
      <c r="U79" t="s">
        <v>14550</v>
      </c>
      <c r="V79" t="s">
        <v>14551</v>
      </c>
      <c r="W79" t="s">
        <v>29</v>
      </c>
      <c r="X79" t="s">
        <v>30</v>
      </c>
      <c r="Y79" t="s">
        <v>30</v>
      </c>
      <c r="Z79" t="s">
        <v>30</v>
      </c>
      <c r="AA79" t="s">
        <v>30</v>
      </c>
      <c r="AB79">
        <v>-75.397441740000005</v>
      </c>
      <c r="AC79">
        <v>6.1267499599999997</v>
      </c>
      <c r="AD79" t="s">
        <v>82</v>
      </c>
      <c r="AE79" t="s">
        <v>146</v>
      </c>
      <c r="AF79" t="s">
        <v>94</v>
      </c>
      <c r="AG79">
        <f>IFERROR(
    VLOOKUP(FENIX_ANS_TABLA[[#This Row],[ESTADO]],
        {"VENCIDO",1;"ALERTA_0 Días",2;"ALERTA",3;"A TIEMPO",4;"SIN FECHA",5},
    2,FALSE),
0)</f>
        <v>4</v>
      </c>
    </row>
    <row r="80" spans="1:33" x14ac:dyDescent="0.25">
      <c r="A80" t="s">
        <v>16749</v>
      </c>
      <c r="B80" t="s">
        <v>23</v>
      </c>
      <c r="C80" t="s">
        <v>24</v>
      </c>
      <c r="D80" t="s">
        <v>23</v>
      </c>
      <c r="E80" s="21">
        <v>45915.431006944447</v>
      </c>
      <c r="F80" t="s">
        <v>16750</v>
      </c>
      <c r="G80">
        <v>3593076</v>
      </c>
      <c r="H80" t="s">
        <v>16751</v>
      </c>
      <c r="I80" s="23" t="s">
        <v>31</v>
      </c>
      <c r="J80" s="23" t="s">
        <v>16752</v>
      </c>
      <c r="K80" t="s">
        <v>16753</v>
      </c>
      <c r="L80" t="s">
        <v>97</v>
      </c>
      <c r="M80" t="s">
        <v>16754</v>
      </c>
      <c r="N80" t="s">
        <v>98</v>
      </c>
      <c r="O80" t="s">
        <v>27</v>
      </c>
      <c r="P80" t="s">
        <v>99</v>
      </c>
      <c r="Q80" t="s">
        <v>206</v>
      </c>
      <c r="R80" t="s">
        <v>212</v>
      </c>
      <c r="S80">
        <v>10</v>
      </c>
      <c r="T80" t="s">
        <v>16755</v>
      </c>
      <c r="U80" t="s">
        <v>14855</v>
      </c>
      <c r="V80" t="s">
        <v>16756</v>
      </c>
      <c r="W80" t="s">
        <v>29</v>
      </c>
      <c r="X80" t="s">
        <v>30</v>
      </c>
      <c r="Y80" t="s">
        <v>30</v>
      </c>
      <c r="Z80" t="s">
        <v>30</v>
      </c>
      <c r="AA80" t="s">
        <v>30</v>
      </c>
      <c r="AB80">
        <v>-75.534234830000003</v>
      </c>
      <c r="AC80">
        <v>5.86353744</v>
      </c>
      <c r="AD80" t="s">
        <v>82</v>
      </c>
      <c r="AE80" t="s">
        <v>100</v>
      </c>
      <c r="AF80" t="s">
        <v>94</v>
      </c>
      <c r="AG80">
        <f>IFERROR(
    VLOOKUP(FENIX_ANS_TABLA[[#This Row],[ESTADO]],
        {"VENCIDO",1;"ALERTA_0 Días",2;"ALERTA",3;"A TIEMPO",4;"SIN FECHA",5},
    2,FALSE),
0)</f>
        <v>4</v>
      </c>
    </row>
    <row r="81" spans="1:33" x14ac:dyDescent="0.25">
      <c r="A81" t="s">
        <v>2214</v>
      </c>
      <c r="B81" t="s">
        <v>23</v>
      </c>
      <c r="C81" t="s">
        <v>24</v>
      </c>
      <c r="D81" t="s">
        <v>23</v>
      </c>
      <c r="E81" s="21">
        <v>45916.641898148147</v>
      </c>
      <c r="F81" t="s">
        <v>2215</v>
      </c>
      <c r="G81">
        <v>1002151149</v>
      </c>
      <c r="H81" t="s">
        <v>2216</v>
      </c>
      <c r="I81" s="23" t="s">
        <v>31</v>
      </c>
      <c r="J81" s="23" t="s">
        <v>2217</v>
      </c>
      <c r="K81" t="s">
        <v>2218</v>
      </c>
      <c r="L81" t="s">
        <v>297</v>
      </c>
      <c r="M81" t="s">
        <v>2219</v>
      </c>
      <c r="N81" t="s">
        <v>298</v>
      </c>
      <c r="O81" t="s">
        <v>27</v>
      </c>
      <c r="P81" t="s">
        <v>191</v>
      </c>
      <c r="Q81" t="s">
        <v>206</v>
      </c>
      <c r="R81" t="s">
        <v>212</v>
      </c>
      <c r="S81">
        <v>10</v>
      </c>
      <c r="T81" t="s">
        <v>16757</v>
      </c>
      <c r="U81" t="s">
        <v>12014</v>
      </c>
      <c r="V81" t="s">
        <v>11395</v>
      </c>
      <c r="W81" t="s">
        <v>29</v>
      </c>
      <c r="X81" t="s">
        <v>30</v>
      </c>
      <c r="Y81" t="s">
        <v>30</v>
      </c>
      <c r="Z81" t="s">
        <v>30</v>
      </c>
      <c r="AA81" t="s">
        <v>30</v>
      </c>
      <c r="AB81">
        <v>-74.850091669999998</v>
      </c>
      <c r="AC81">
        <v>6.6841571799999997</v>
      </c>
      <c r="AD81" t="s">
        <v>82</v>
      </c>
      <c r="AE81" t="s">
        <v>192</v>
      </c>
      <c r="AF81" t="s">
        <v>94</v>
      </c>
      <c r="AG81">
        <f>IFERROR(
    VLOOKUP(FENIX_ANS_TABLA[[#This Row],[ESTADO]],
        {"VENCIDO",1;"ALERTA_0 Días",2;"ALERTA",3;"A TIEMPO",4;"SIN FECHA",5},
    2,FALSE),
0)</f>
        <v>4</v>
      </c>
    </row>
    <row r="82" spans="1:33" x14ac:dyDescent="0.25">
      <c r="A82" t="s">
        <v>5998</v>
      </c>
      <c r="B82" t="s">
        <v>23</v>
      </c>
      <c r="C82" t="s">
        <v>24</v>
      </c>
      <c r="D82" t="s">
        <v>23</v>
      </c>
      <c r="E82" s="21">
        <v>45923.713703703703</v>
      </c>
      <c r="F82" t="s">
        <v>5999</v>
      </c>
      <c r="G82">
        <v>1035922506</v>
      </c>
      <c r="H82" t="s">
        <v>6000</v>
      </c>
      <c r="I82" s="23" t="s">
        <v>31</v>
      </c>
      <c r="J82" s="23" t="s">
        <v>312</v>
      </c>
      <c r="K82" t="s">
        <v>6001</v>
      </c>
      <c r="L82" t="s">
        <v>152</v>
      </c>
      <c r="M82" t="s">
        <v>6002</v>
      </c>
      <c r="N82" t="s">
        <v>153</v>
      </c>
      <c r="O82" t="s">
        <v>27</v>
      </c>
      <c r="P82" t="s">
        <v>145</v>
      </c>
      <c r="Q82" t="s">
        <v>206</v>
      </c>
      <c r="R82" t="s">
        <v>212</v>
      </c>
      <c r="S82">
        <v>10</v>
      </c>
      <c r="T82" t="s">
        <v>16758</v>
      </c>
      <c r="U82" t="s">
        <v>10987</v>
      </c>
      <c r="V82" t="s">
        <v>10987</v>
      </c>
      <c r="W82" t="s">
        <v>29</v>
      </c>
      <c r="X82" t="s">
        <v>30</v>
      </c>
      <c r="Y82" t="s">
        <v>30</v>
      </c>
      <c r="Z82" t="s">
        <v>30</v>
      </c>
      <c r="AA82" t="s">
        <v>30</v>
      </c>
      <c r="AB82">
        <v>-75.423505680000005</v>
      </c>
      <c r="AC82">
        <v>6.2977076399999996</v>
      </c>
      <c r="AD82" t="s">
        <v>82</v>
      </c>
      <c r="AE82" t="s">
        <v>146</v>
      </c>
      <c r="AF82" t="s">
        <v>94</v>
      </c>
      <c r="AG82">
        <f>IFERROR(
    VLOOKUP(FENIX_ANS_TABLA[[#This Row],[ESTADO]],
        {"VENCIDO",1;"ALERTA_0 Días",2;"ALERTA",3;"A TIEMPO",4;"SIN FECHA",5},
    2,FALSE),
0)</f>
        <v>4</v>
      </c>
    </row>
    <row r="83" spans="1:33" x14ac:dyDescent="0.25">
      <c r="A83" t="s">
        <v>1821</v>
      </c>
      <c r="B83" t="s">
        <v>23</v>
      </c>
      <c r="C83" t="s">
        <v>24</v>
      </c>
      <c r="D83" t="s">
        <v>23</v>
      </c>
      <c r="E83" s="21">
        <v>45926.585115740738</v>
      </c>
      <c r="F83" t="s">
        <v>1822</v>
      </c>
      <c r="G83">
        <v>43471227</v>
      </c>
      <c r="H83" t="s">
        <v>1823</v>
      </c>
      <c r="I83" s="23" t="s">
        <v>1824</v>
      </c>
      <c r="J83" s="23" t="s">
        <v>1825</v>
      </c>
      <c r="K83" t="s">
        <v>1826</v>
      </c>
      <c r="L83" t="s">
        <v>179</v>
      </c>
      <c r="M83" t="s">
        <v>1827</v>
      </c>
      <c r="N83" t="s">
        <v>180</v>
      </c>
      <c r="O83" t="s">
        <v>27</v>
      </c>
      <c r="P83" t="s">
        <v>145</v>
      </c>
      <c r="Q83" t="s">
        <v>206</v>
      </c>
      <c r="R83" t="s">
        <v>212</v>
      </c>
      <c r="S83">
        <v>10</v>
      </c>
      <c r="T83" t="s">
        <v>16759</v>
      </c>
      <c r="U83" t="s">
        <v>14552</v>
      </c>
      <c r="V83" t="s">
        <v>14553</v>
      </c>
      <c r="W83" t="s">
        <v>43</v>
      </c>
      <c r="X83" t="s">
        <v>30</v>
      </c>
      <c r="Y83" t="s">
        <v>30</v>
      </c>
      <c r="Z83" t="s">
        <v>30</v>
      </c>
      <c r="AA83" t="s">
        <v>30</v>
      </c>
      <c r="AB83">
        <v>-75.355530999999999</v>
      </c>
      <c r="AC83">
        <v>5.9805029999999997</v>
      </c>
      <c r="AD83" t="s">
        <v>82</v>
      </c>
      <c r="AE83" t="s">
        <v>146</v>
      </c>
      <c r="AF83" t="s">
        <v>94</v>
      </c>
      <c r="AG83">
        <f>IFERROR(
    VLOOKUP(FENIX_ANS_TABLA[[#This Row],[ESTADO]],
        {"VENCIDO",1;"ALERTA_0 Días",2;"ALERTA",3;"A TIEMPO",4;"SIN FECHA",5},
    2,FALSE),
0)</f>
        <v>3</v>
      </c>
    </row>
    <row r="84" spans="1:33" x14ac:dyDescent="0.25">
      <c r="A84" t="s">
        <v>6003</v>
      </c>
      <c r="B84" t="s">
        <v>23</v>
      </c>
      <c r="C84" t="s">
        <v>63</v>
      </c>
      <c r="D84" t="s">
        <v>23</v>
      </c>
      <c r="E84" s="21">
        <v>45930.681261574071</v>
      </c>
      <c r="F84" t="s">
        <v>6004</v>
      </c>
      <c r="G84">
        <v>901239886</v>
      </c>
      <c r="H84" t="s">
        <v>6005</v>
      </c>
      <c r="I84" s="23" t="s">
        <v>31</v>
      </c>
      <c r="J84" s="23" t="s">
        <v>395</v>
      </c>
      <c r="K84" t="s">
        <v>6006</v>
      </c>
      <c r="L84" t="s">
        <v>187</v>
      </c>
      <c r="M84" t="s">
        <v>6007</v>
      </c>
      <c r="N84" t="s">
        <v>188</v>
      </c>
      <c r="O84" t="s">
        <v>83</v>
      </c>
      <c r="P84" t="s">
        <v>145</v>
      </c>
      <c r="Q84" t="s">
        <v>206</v>
      </c>
      <c r="R84" t="s">
        <v>212</v>
      </c>
      <c r="S84">
        <v>10</v>
      </c>
      <c r="T84" t="s">
        <v>16760</v>
      </c>
      <c r="U84" t="s">
        <v>9726</v>
      </c>
      <c r="V84" t="s">
        <v>11635</v>
      </c>
      <c r="W84" t="s">
        <v>29</v>
      </c>
      <c r="X84" t="s">
        <v>30</v>
      </c>
      <c r="Y84" t="s">
        <v>30</v>
      </c>
      <c r="Z84" t="s">
        <v>30</v>
      </c>
      <c r="AA84" t="s">
        <v>30</v>
      </c>
      <c r="AB84">
        <v>-74.624454999999998</v>
      </c>
      <c r="AC84">
        <v>5.9822829999999998</v>
      </c>
      <c r="AD84" t="s">
        <v>82</v>
      </c>
      <c r="AE84" t="s">
        <v>146</v>
      </c>
      <c r="AF84" t="s">
        <v>95</v>
      </c>
      <c r="AG84">
        <f>IFERROR(
    VLOOKUP(FENIX_ANS_TABLA[[#This Row],[ESTADO]],
        {"VENCIDO",1;"ALERTA_0 Días",2;"ALERTA",3;"A TIEMPO",4;"SIN FECHA",5},
    2,FALSE),
0)</f>
        <v>4</v>
      </c>
    </row>
    <row r="85" spans="1:33" x14ac:dyDescent="0.25">
      <c r="A85" t="s">
        <v>13017</v>
      </c>
      <c r="B85" t="s">
        <v>23</v>
      </c>
      <c r="C85" t="s">
        <v>24</v>
      </c>
      <c r="D85" t="s">
        <v>33</v>
      </c>
      <c r="E85" s="21">
        <v>45932.438148148147</v>
      </c>
      <c r="F85" t="s">
        <v>13018</v>
      </c>
      <c r="G85">
        <v>32502538</v>
      </c>
      <c r="H85" t="s">
        <v>13019</v>
      </c>
      <c r="I85" s="23" t="s">
        <v>13020</v>
      </c>
      <c r="J85" s="23" t="s">
        <v>13021</v>
      </c>
      <c r="K85" t="s">
        <v>13022</v>
      </c>
      <c r="L85" t="s">
        <v>25</v>
      </c>
      <c r="M85" t="s">
        <v>13023</v>
      </c>
      <c r="N85" t="s">
        <v>26</v>
      </c>
      <c r="O85" t="s">
        <v>34</v>
      </c>
      <c r="P85" t="s">
        <v>475</v>
      </c>
      <c r="Q85" t="s">
        <v>206</v>
      </c>
      <c r="R85" t="s">
        <v>212</v>
      </c>
      <c r="S85">
        <v>8</v>
      </c>
      <c r="T85" t="s">
        <v>16761</v>
      </c>
      <c r="U85" t="s">
        <v>14554</v>
      </c>
      <c r="V85" t="s">
        <v>14555</v>
      </c>
      <c r="W85" t="s">
        <v>29</v>
      </c>
      <c r="X85" t="s">
        <v>13024</v>
      </c>
      <c r="Y85" t="s">
        <v>2664</v>
      </c>
      <c r="Z85" t="s">
        <v>2667</v>
      </c>
      <c r="AA85" t="s">
        <v>4143</v>
      </c>
      <c r="AB85">
        <v>-75.648886000000005</v>
      </c>
      <c r="AC85">
        <v>6.2923830000000001</v>
      </c>
      <c r="AD85" t="s">
        <v>82</v>
      </c>
      <c r="AE85" t="s">
        <v>96</v>
      </c>
      <c r="AF85" t="s">
        <v>94</v>
      </c>
      <c r="AG85">
        <f>IFERROR(
    VLOOKUP(FENIX_ANS_TABLA[[#This Row],[ESTADO]],
        {"VENCIDO",1;"ALERTA_0 Días",2;"ALERTA",3;"A TIEMPO",4;"SIN FECHA",5},
    2,FALSE),
0)</f>
        <v>4</v>
      </c>
    </row>
    <row r="86" spans="1:33" x14ac:dyDescent="0.25">
      <c r="A86" t="s">
        <v>2818</v>
      </c>
      <c r="B86" t="s">
        <v>36</v>
      </c>
      <c r="C86" t="s">
        <v>24</v>
      </c>
      <c r="D86" t="s">
        <v>36</v>
      </c>
      <c r="E86" s="21">
        <v>45933.48065972222</v>
      </c>
      <c r="F86" t="s">
        <v>2819</v>
      </c>
      <c r="G86">
        <v>1036959379</v>
      </c>
      <c r="H86" t="s">
        <v>2820</v>
      </c>
      <c r="I86" s="23" t="s">
        <v>31</v>
      </c>
      <c r="J86" s="23" t="s">
        <v>2821</v>
      </c>
      <c r="K86" t="s">
        <v>2822</v>
      </c>
      <c r="L86" t="s">
        <v>150</v>
      </c>
      <c r="M86" t="s">
        <v>2823</v>
      </c>
      <c r="N86" t="s">
        <v>151</v>
      </c>
      <c r="O86" t="s">
        <v>37</v>
      </c>
      <c r="P86" t="s">
        <v>145</v>
      </c>
      <c r="Q86" t="s">
        <v>206</v>
      </c>
      <c r="R86" t="s">
        <v>212</v>
      </c>
      <c r="S86">
        <v>10</v>
      </c>
      <c r="T86" t="s">
        <v>16762</v>
      </c>
      <c r="U86" t="s">
        <v>14556</v>
      </c>
      <c r="V86" t="s">
        <v>14557</v>
      </c>
      <c r="W86" t="s">
        <v>29</v>
      </c>
      <c r="X86" t="s">
        <v>30</v>
      </c>
      <c r="Y86" t="s">
        <v>30</v>
      </c>
      <c r="Z86" t="s">
        <v>30</v>
      </c>
      <c r="AA86" t="s">
        <v>30</v>
      </c>
      <c r="AB86">
        <v>-75.229350620000005</v>
      </c>
      <c r="AC86">
        <v>6.2558338200000003</v>
      </c>
      <c r="AD86" t="s">
        <v>82</v>
      </c>
      <c r="AE86" t="s">
        <v>146</v>
      </c>
      <c r="AF86" t="s">
        <v>94</v>
      </c>
      <c r="AG86">
        <f>IFERROR(
    VLOOKUP(FENIX_ANS_TABLA[[#This Row],[ESTADO]],
        {"VENCIDO",1;"ALERTA_0 Días",2;"ALERTA",3;"A TIEMPO",4;"SIN FECHA",5},
    2,FALSE),
0)</f>
        <v>4</v>
      </c>
    </row>
    <row r="87" spans="1:33" x14ac:dyDescent="0.25">
      <c r="A87" t="s">
        <v>13703</v>
      </c>
      <c r="B87" t="s">
        <v>23</v>
      </c>
      <c r="C87" t="s">
        <v>24</v>
      </c>
      <c r="D87" t="s">
        <v>23</v>
      </c>
      <c r="E87" s="21">
        <v>45936.710127314807</v>
      </c>
      <c r="F87" t="s">
        <v>13704</v>
      </c>
      <c r="G87">
        <v>70908442</v>
      </c>
      <c r="H87" t="s">
        <v>2885</v>
      </c>
      <c r="I87" s="23" t="s">
        <v>31</v>
      </c>
      <c r="J87" s="23" t="s">
        <v>2459</v>
      </c>
      <c r="K87" t="s">
        <v>13705</v>
      </c>
      <c r="L87" t="s">
        <v>156</v>
      </c>
      <c r="M87" t="s">
        <v>13706</v>
      </c>
      <c r="N87" t="s">
        <v>157</v>
      </c>
      <c r="O87" t="s">
        <v>27</v>
      </c>
      <c r="P87" t="s">
        <v>145</v>
      </c>
      <c r="Q87" t="s">
        <v>207</v>
      </c>
      <c r="R87" t="s">
        <v>212</v>
      </c>
      <c r="S87">
        <v>7</v>
      </c>
      <c r="T87" t="s">
        <v>16763</v>
      </c>
      <c r="U87" t="s">
        <v>14469</v>
      </c>
      <c r="V87" t="s">
        <v>10997</v>
      </c>
      <c r="W87" t="s">
        <v>29</v>
      </c>
      <c r="X87" t="s">
        <v>30</v>
      </c>
      <c r="Y87" t="s">
        <v>30</v>
      </c>
      <c r="Z87" t="s">
        <v>30</v>
      </c>
      <c r="AA87" t="s">
        <v>30</v>
      </c>
      <c r="AB87">
        <v>-75.333190259999995</v>
      </c>
      <c r="AC87">
        <v>6.1767657099999997</v>
      </c>
      <c r="AD87" t="s">
        <v>82</v>
      </c>
      <c r="AE87" t="s">
        <v>146</v>
      </c>
      <c r="AF87" t="s">
        <v>94</v>
      </c>
      <c r="AG87">
        <f>IFERROR(
    VLOOKUP(FENIX_ANS_TABLA[[#This Row],[ESTADO]],
        {"VENCIDO",1;"ALERTA_0 Días",2;"ALERTA",3;"A TIEMPO",4;"SIN FECHA",5},
    2,FALSE),
0)</f>
        <v>4</v>
      </c>
    </row>
    <row r="88" spans="1:33" x14ac:dyDescent="0.25">
      <c r="A88" t="s">
        <v>1828</v>
      </c>
      <c r="B88" t="s">
        <v>23</v>
      </c>
      <c r="C88" t="s">
        <v>24</v>
      </c>
      <c r="D88" t="s">
        <v>23</v>
      </c>
      <c r="E88" s="21">
        <v>45938.649097222216</v>
      </c>
      <c r="F88" t="s">
        <v>1829</v>
      </c>
      <c r="G88">
        <v>6843759</v>
      </c>
      <c r="H88" t="s">
        <v>1830</v>
      </c>
      <c r="I88" s="23" t="s">
        <v>1831</v>
      </c>
      <c r="J88" s="23" t="s">
        <v>1832</v>
      </c>
      <c r="K88" t="s">
        <v>1833</v>
      </c>
      <c r="L88" t="s">
        <v>25</v>
      </c>
      <c r="M88" t="s">
        <v>1834</v>
      </c>
      <c r="N88" t="s">
        <v>26</v>
      </c>
      <c r="O88" t="s">
        <v>27</v>
      </c>
      <c r="P88" t="s">
        <v>28</v>
      </c>
      <c r="Q88" t="s">
        <v>206</v>
      </c>
      <c r="R88" t="s">
        <v>212</v>
      </c>
      <c r="S88">
        <v>10</v>
      </c>
      <c r="T88" t="s">
        <v>16764</v>
      </c>
      <c r="U88" t="s">
        <v>14558</v>
      </c>
      <c r="V88" t="s">
        <v>14559</v>
      </c>
      <c r="W88" t="s">
        <v>43</v>
      </c>
      <c r="X88" t="s">
        <v>30</v>
      </c>
      <c r="Y88" t="s">
        <v>30</v>
      </c>
      <c r="Z88" t="s">
        <v>30</v>
      </c>
      <c r="AA88" t="s">
        <v>30</v>
      </c>
      <c r="AB88">
        <v>-75.647543690000006</v>
      </c>
      <c r="AC88">
        <v>6.3083909299999998</v>
      </c>
      <c r="AD88" t="s">
        <v>82</v>
      </c>
      <c r="AE88" t="s">
        <v>96</v>
      </c>
      <c r="AF88" t="s">
        <v>94</v>
      </c>
      <c r="AG88">
        <f>IFERROR(
    VLOOKUP(FENIX_ANS_TABLA[[#This Row],[ESTADO]],
        {"VENCIDO",1;"ALERTA_0 Días",2;"ALERTA",3;"A TIEMPO",4;"SIN FECHA",5},
    2,FALSE),
0)</f>
        <v>3</v>
      </c>
    </row>
    <row r="89" spans="1:33" x14ac:dyDescent="0.25">
      <c r="A89" t="s">
        <v>1835</v>
      </c>
      <c r="B89" t="s">
        <v>23</v>
      </c>
      <c r="C89" t="s">
        <v>24</v>
      </c>
      <c r="D89" t="s">
        <v>23</v>
      </c>
      <c r="E89" s="21">
        <v>45938.662118055552</v>
      </c>
      <c r="F89" t="s">
        <v>1836</v>
      </c>
      <c r="G89">
        <v>12436325</v>
      </c>
      <c r="H89" t="s">
        <v>1837</v>
      </c>
      <c r="I89" s="23" t="s">
        <v>31</v>
      </c>
      <c r="J89" s="23" t="s">
        <v>1838</v>
      </c>
      <c r="K89" t="s">
        <v>1839</v>
      </c>
      <c r="L89" t="s">
        <v>25</v>
      </c>
      <c r="M89" t="s">
        <v>1840</v>
      </c>
      <c r="N89" t="s">
        <v>26</v>
      </c>
      <c r="O89" t="s">
        <v>27</v>
      </c>
      <c r="P89" t="s">
        <v>28</v>
      </c>
      <c r="Q89" t="s">
        <v>206</v>
      </c>
      <c r="R89" t="s">
        <v>212</v>
      </c>
      <c r="S89">
        <v>10</v>
      </c>
      <c r="T89" t="s">
        <v>16765</v>
      </c>
      <c r="U89" t="s">
        <v>14560</v>
      </c>
      <c r="V89" t="s">
        <v>9761</v>
      </c>
      <c r="W89" t="s">
        <v>43</v>
      </c>
      <c r="X89" t="s">
        <v>2676</v>
      </c>
      <c r="Y89" t="s">
        <v>2664</v>
      </c>
      <c r="Z89" t="s">
        <v>2677</v>
      </c>
      <c r="AA89" t="s">
        <v>2678</v>
      </c>
      <c r="AB89">
        <v>-75.647543690000006</v>
      </c>
      <c r="AC89">
        <v>6.3083909299999998</v>
      </c>
      <c r="AD89" t="s">
        <v>82</v>
      </c>
      <c r="AE89" t="s">
        <v>96</v>
      </c>
      <c r="AF89" t="s">
        <v>94</v>
      </c>
      <c r="AG89">
        <f>IFERROR(
    VLOOKUP(FENIX_ANS_TABLA[[#This Row],[ESTADO]],
        {"VENCIDO",1;"ALERTA_0 Días",2;"ALERTA",3;"A TIEMPO",4;"SIN FECHA",5},
    2,FALSE),
0)</f>
        <v>3</v>
      </c>
    </row>
    <row r="90" spans="1:33" x14ac:dyDescent="0.25">
      <c r="A90" t="s">
        <v>16766</v>
      </c>
      <c r="B90" t="s">
        <v>23</v>
      </c>
      <c r="C90" t="s">
        <v>24</v>
      </c>
      <c r="D90" t="s">
        <v>23</v>
      </c>
      <c r="E90" s="21">
        <v>45945.653032407397</v>
      </c>
      <c r="F90" t="s">
        <v>16767</v>
      </c>
      <c r="G90">
        <v>43440866</v>
      </c>
      <c r="H90" t="s">
        <v>16768</v>
      </c>
      <c r="I90" s="23" t="s">
        <v>31</v>
      </c>
      <c r="J90" s="23" t="s">
        <v>16769</v>
      </c>
      <c r="K90" t="s">
        <v>16770</v>
      </c>
      <c r="L90" t="s">
        <v>255</v>
      </c>
      <c r="M90" t="s">
        <v>16771</v>
      </c>
      <c r="N90" t="s">
        <v>256</v>
      </c>
      <c r="O90" t="s">
        <v>27</v>
      </c>
      <c r="P90" t="s">
        <v>99</v>
      </c>
      <c r="Q90" t="s">
        <v>207</v>
      </c>
      <c r="R90" t="s">
        <v>212</v>
      </c>
      <c r="S90">
        <v>7</v>
      </c>
      <c r="T90" t="s">
        <v>16772</v>
      </c>
      <c r="U90" t="s">
        <v>16773</v>
      </c>
      <c r="V90" t="s">
        <v>16774</v>
      </c>
      <c r="W90" t="s">
        <v>29</v>
      </c>
      <c r="X90" t="s">
        <v>30</v>
      </c>
      <c r="Y90" t="s">
        <v>30</v>
      </c>
      <c r="Z90" t="s">
        <v>30</v>
      </c>
      <c r="AA90" t="s">
        <v>30</v>
      </c>
      <c r="AB90">
        <v>-75.836443000000003</v>
      </c>
      <c r="AC90">
        <v>5.7947920000000002</v>
      </c>
      <c r="AD90" t="s">
        <v>82</v>
      </c>
      <c r="AE90" t="s">
        <v>100</v>
      </c>
      <c r="AF90" t="s">
        <v>94</v>
      </c>
      <c r="AG90">
        <f>IFERROR(
    VLOOKUP(FENIX_ANS_TABLA[[#This Row],[ESTADO]],
        {"VENCIDO",1;"ALERTA_0 Días",2;"ALERTA",3;"A TIEMPO",4;"SIN FECHA",5},
    2,FALSE),
0)</f>
        <v>4</v>
      </c>
    </row>
    <row r="91" spans="1:33" x14ac:dyDescent="0.25">
      <c r="A91" t="s">
        <v>2824</v>
      </c>
      <c r="B91" t="s">
        <v>23</v>
      </c>
      <c r="C91" t="s">
        <v>24</v>
      </c>
      <c r="D91" t="s">
        <v>23</v>
      </c>
      <c r="E91" s="21">
        <v>45946.703738425917</v>
      </c>
      <c r="F91" t="s">
        <v>2825</v>
      </c>
      <c r="G91">
        <v>43787041</v>
      </c>
      <c r="H91" t="s">
        <v>2826</v>
      </c>
      <c r="I91" s="23" t="s">
        <v>31</v>
      </c>
      <c r="J91" s="23" t="s">
        <v>2827</v>
      </c>
      <c r="K91" t="s">
        <v>2828</v>
      </c>
      <c r="L91" t="s">
        <v>172</v>
      </c>
      <c r="M91" t="s">
        <v>2829</v>
      </c>
      <c r="N91" t="s">
        <v>173</v>
      </c>
      <c r="O91" t="s">
        <v>27</v>
      </c>
      <c r="P91" t="s">
        <v>145</v>
      </c>
      <c r="Q91" t="s">
        <v>206</v>
      </c>
      <c r="R91" t="s">
        <v>212</v>
      </c>
      <c r="S91">
        <v>10</v>
      </c>
      <c r="T91" t="s">
        <v>16775</v>
      </c>
      <c r="U91" t="s">
        <v>13521</v>
      </c>
      <c r="V91" t="s">
        <v>5455</v>
      </c>
      <c r="W91" t="s">
        <v>29</v>
      </c>
      <c r="X91" t="s">
        <v>30</v>
      </c>
      <c r="Y91" t="s">
        <v>30</v>
      </c>
      <c r="Z91" t="s">
        <v>30</v>
      </c>
      <c r="AA91" t="s">
        <v>30</v>
      </c>
      <c r="AB91">
        <v>-75.255974080000001</v>
      </c>
      <c r="AC91">
        <v>6.1124579900000002</v>
      </c>
      <c r="AD91" t="s">
        <v>82</v>
      </c>
      <c r="AE91" t="s">
        <v>146</v>
      </c>
      <c r="AF91" t="s">
        <v>94</v>
      </c>
      <c r="AG91">
        <f>IFERROR(
    VLOOKUP(FENIX_ANS_TABLA[[#This Row],[ESTADO]],
        {"VENCIDO",1;"ALERTA_0 Días",2;"ALERTA",3;"A TIEMPO",4;"SIN FECHA",5},
    2,FALSE),
0)</f>
        <v>4</v>
      </c>
    </row>
    <row r="92" spans="1:33" x14ac:dyDescent="0.25">
      <c r="A92" t="s">
        <v>4111</v>
      </c>
      <c r="B92" t="s">
        <v>23</v>
      </c>
      <c r="C92" t="s">
        <v>24</v>
      </c>
      <c r="D92" t="s">
        <v>23</v>
      </c>
      <c r="E92" s="21">
        <v>45950.317881944437</v>
      </c>
      <c r="F92" t="s">
        <v>4112</v>
      </c>
      <c r="G92">
        <v>1070962958</v>
      </c>
      <c r="H92" t="s">
        <v>4113</v>
      </c>
      <c r="I92" s="23" t="s">
        <v>31</v>
      </c>
      <c r="J92" s="23" t="s">
        <v>4114</v>
      </c>
      <c r="K92" t="s">
        <v>4115</v>
      </c>
      <c r="L92" t="s">
        <v>187</v>
      </c>
      <c r="M92" t="s">
        <v>4116</v>
      </c>
      <c r="N92" t="s">
        <v>188</v>
      </c>
      <c r="O92" t="s">
        <v>27</v>
      </c>
      <c r="P92" t="s">
        <v>145</v>
      </c>
      <c r="Q92" t="s">
        <v>206</v>
      </c>
      <c r="R92" t="s">
        <v>212</v>
      </c>
      <c r="S92">
        <v>10</v>
      </c>
      <c r="T92" t="s">
        <v>16776</v>
      </c>
      <c r="U92" t="s">
        <v>14561</v>
      </c>
      <c r="V92" t="s">
        <v>14562</v>
      </c>
      <c r="W92" t="s">
        <v>29</v>
      </c>
      <c r="X92" t="s">
        <v>30</v>
      </c>
      <c r="Y92" t="s">
        <v>30</v>
      </c>
      <c r="Z92" t="s">
        <v>30</v>
      </c>
      <c r="AA92" t="s">
        <v>30</v>
      </c>
      <c r="AB92">
        <v>-74.737605000000002</v>
      </c>
      <c r="AC92">
        <v>5.9077909999999996</v>
      </c>
      <c r="AD92" t="s">
        <v>82</v>
      </c>
      <c r="AE92" t="s">
        <v>146</v>
      </c>
      <c r="AF92" t="s">
        <v>94</v>
      </c>
      <c r="AG92">
        <f>IFERROR(
    VLOOKUP(FENIX_ANS_TABLA[[#This Row],[ESTADO]],
        {"VENCIDO",1;"ALERTA_0 Días",2;"ALERTA",3;"A TIEMPO",4;"SIN FECHA",5},
    2,FALSE),
0)</f>
        <v>4</v>
      </c>
    </row>
    <row r="93" spans="1:33" x14ac:dyDescent="0.25">
      <c r="A93" t="s">
        <v>4117</v>
      </c>
      <c r="B93" t="s">
        <v>23</v>
      </c>
      <c r="C93" t="s">
        <v>24</v>
      </c>
      <c r="D93" t="s">
        <v>23</v>
      </c>
      <c r="E93" s="21">
        <v>45951.701817129629</v>
      </c>
      <c r="F93" t="s">
        <v>4118</v>
      </c>
      <c r="G93">
        <v>32278029</v>
      </c>
      <c r="H93" t="s">
        <v>4119</v>
      </c>
      <c r="I93" s="23" t="s">
        <v>31</v>
      </c>
      <c r="J93" s="23" t="s">
        <v>4120</v>
      </c>
      <c r="K93" t="s">
        <v>4121</v>
      </c>
      <c r="L93" t="s">
        <v>128</v>
      </c>
      <c r="M93" t="s">
        <v>4122</v>
      </c>
      <c r="N93" t="s">
        <v>129</v>
      </c>
      <c r="O93" t="s">
        <v>27</v>
      </c>
      <c r="P93" t="s">
        <v>122</v>
      </c>
      <c r="Q93" t="s">
        <v>207</v>
      </c>
      <c r="R93" t="s">
        <v>212</v>
      </c>
      <c r="S93">
        <v>7</v>
      </c>
      <c r="T93" t="s">
        <v>16777</v>
      </c>
      <c r="U93" t="s">
        <v>11559</v>
      </c>
      <c r="V93" t="s">
        <v>14563</v>
      </c>
      <c r="W93" t="s">
        <v>43</v>
      </c>
      <c r="X93" t="s">
        <v>30</v>
      </c>
      <c r="Y93" t="s">
        <v>30</v>
      </c>
      <c r="Z93" t="s">
        <v>30</v>
      </c>
      <c r="AA93" t="s">
        <v>30</v>
      </c>
      <c r="AB93">
        <v>-76.127983290000003</v>
      </c>
      <c r="AC93">
        <v>6.7688234300000003</v>
      </c>
      <c r="AD93" t="s">
        <v>82</v>
      </c>
      <c r="AE93" t="s">
        <v>123</v>
      </c>
      <c r="AF93" t="s">
        <v>94</v>
      </c>
      <c r="AG93">
        <f>IFERROR(
    VLOOKUP(FENIX_ANS_TABLA[[#This Row],[ESTADO]],
        {"VENCIDO",1;"ALERTA_0 Días",2;"ALERTA",3;"A TIEMPO",4;"SIN FECHA",5},
    2,FALSE),
0)</f>
        <v>3</v>
      </c>
    </row>
    <row r="94" spans="1:33" x14ac:dyDescent="0.25">
      <c r="A94" t="s">
        <v>6008</v>
      </c>
      <c r="B94" t="s">
        <v>23</v>
      </c>
      <c r="C94" t="s">
        <v>24</v>
      </c>
      <c r="D94" t="s">
        <v>23</v>
      </c>
      <c r="E94" s="21">
        <v>45953.427048611113</v>
      </c>
      <c r="F94" t="s">
        <v>6009</v>
      </c>
      <c r="G94">
        <v>1007471510</v>
      </c>
      <c r="H94" t="s">
        <v>6010</v>
      </c>
      <c r="I94" s="23" t="s">
        <v>31</v>
      </c>
      <c r="J94" s="23" t="s">
        <v>6011</v>
      </c>
      <c r="K94" t="s">
        <v>6012</v>
      </c>
      <c r="L94" t="s">
        <v>241</v>
      </c>
      <c r="M94" t="s">
        <v>6013</v>
      </c>
      <c r="N94" t="s">
        <v>242</v>
      </c>
      <c r="O94" t="s">
        <v>27</v>
      </c>
      <c r="P94" t="s">
        <v>145</v>
      </c>
      <c r="Q94" t="s">
        <v>207</v>
      </c>
      <c r="R94" t="s">
        <v>212</v>
      </c>
      <c r="S94">
        <v>7</v>
      </c>
      <c r="T94" t="s">
        <v>16778</v>
      </c>
      <c r="U94" t="s">
        <v>10997</v>
      </c>
      <c r="V94" t="s">
        <v>14469</v>
      </c>
      <c r="W94" t="s">
        <v>43</v>
      </c>
      <c r="X94" t="s">
        <v>30</v>
      </c>
      <c r="Y94" t="s">
        <v>30</v>
      </c>
      <c r="Z94" t="s">
        <v>30</v>
      </c>
      <c r="AA94" t="s">
        <v>30</v>
      </c>
      <c r="AB94">
        <v>-75.14420527</v>
      </c>
      <c r="AC94">
        <v>5.7300951299999996</v>
      </c>
      <c r="AD94" t="s">
        <v>82</v>
      </c>
      <c r="AE94" t="s">
        <v>146</v>
      </c>
      <c r="AF94" t="s">
        <v>94</v>
      </c>
      <c r="AG94">
        <f>IFERROR(
    VLOOKUP(FENIX_ANS_TABLA[[#This Row],[ESTADO]],
        {"VENCIDO",1;"ALERTA_0 Días",2;"ALERTA",3;"A TIEMPO",4;"SIN FECHA",5},
    2,FALSE),
0)</f>
        <v>3</v>
      </c>
    </row>
    <row r="95" spans="1:33" x14ac:dyDescent="0.25">
      <c r="A95" t="s">
        <v>16779</v>
      </c>
      <c r="B95" t="s">
        <v>54</v>
      </c>
      <c r="C95" t="s">
        <v>24</v>
      </c>
      <c r="D95" t="s">
        <v>54</v>
      </c>
      <c r="E95" s="21">
        <v>46213.280902777777</v>
      </c>
      <c r="F95" t="s">
        <v>16780</v>
      </c>
      <c r="G95">
        <v>70953507</v>
      </c>
      <c r="H95" t="s">
        <v>3322</v>
      </c>
      <c r="I95" s="23" t="s">
        <v>31</v>
      </c>
      <c r="J95" s="23" t="s">
        <v>4086</v>
      </c>
      <c r="K95" t="s">
        <v>16781</v>
      </c>
      <c r="L95" t="s">
        <v>150</v>
      </c>
      <c r="M95" t="s">
        <v>16782</v>
      </c>
      <c r="N95" t="s">
        <v>151</v>
      </c>
      <c r="O95" t="s">
        <v>55</v>
      </c>
      <c r="P95" t="s">
        <v>31</v>
      </c>
      <c r="Q95" t="s">
        <v>207</v>
      </c>
      <c r="R95" t="s">
        <v>211</v>
      </c>
      <c r="S95">
        <v>4</v>
      </c>
      <c r="T95" t="s">
        <v>16783</v>
      </c>
      <c r="U95" t="s">
        <v>16784</v>
      </c>
      <c r="V95" t="s">
        <v>16785</v>
      </c>
      <c r="W95" t="s">
        <v>29</v>
      </c>
      <c r="X95" t="s">
        <v>30</v>
      </c>
      <c r="Y95" t="s">
        <v>30</v>
      </c>
      <c r="Z95" t="s">
        <v>30</v>
      </c>
      <c r="AA95" t="s">
        <v>30</v>
      </c>
      <c r="AB95">
        <v>-75.243302979999996</v>
      </c>
      <c r="AC95">
        <v>6.2203353400000001</v>
      </c>
      <c r="AD95" t="s">
        <v>82</v>
      </c>
      <c r="AE95" t="s">
        <v>146</v>
      </c>
      <c r="AF95" t="s">
        <v>95</v>
      </c>
      <c r="AG95">
        <f>IFERROR(
    VLOOKUP(FENIX_ANS_TABLA[[#This Row],[ESTADO]],
        {"VENCIDO",1;"ALERTA_0 Días",2;"ALERTA",3;"A TIEMPO",4;"SIN FECHA",5},
    2,FALSE),
0)</f>
        <v>4</v>
      </c>
    </row>
    <row r="96" spans="1:33" x14ac:dyDescent="0.25">
      <c r="A96" t="s">
        <v>3676</v>
      </c>
      <c r="B96" t="s">
        <v>23</v>
      </c>
      <c r="C96" t="s">
        <v>24</v>
      </c>
      <c r="D96" t="s">
        <v>23</v>
      </c>
      <c r="E96" s="21">
        <v>45961.497152777767</v>
      </c>
      <c r="F96" t="s">
        <v>3677</v>
      </c>
      <c r="G96">
        <v>71053308</v>
      </c>
      <c r="H96" t="s">
        <v>3678</v>
      </c>
      <c r="I96" s="23" t="s">
        <v>31</v>
      </c>
      <c r="J96" s="23" t="s">
        <v>3679</v>
      </c>
      <c r="K96" t="s">
        <v>3680</v>
      </c>
      <c r="L96" t="s">
        <v>293</v>
      </c>
      <c r="M96" t="s">
        <v>3681</v>
      </c>
      <c r="N96" t="s">
        <v>294</v>
      </c>
      <c r="O96" t="s">
        <v>27</v>
      </c>
      <c r="P96" t="s">
        <v>191</v>
      </c>
      <c r="Q96" t="s">
        <v>206</v>
      </c>
      <c r="R96" t="s">
        <v>212</v>
      </c>
      <c r="S96">
        <v>10</v>
      </c>
      <c r="T96" t="s">
        <v>16786</v>
      </c>
      <c r="U96" t="s">
        <v>14564</v>
      </c>
      <c r="V96" t="s">
        <v>14565</v>
      </c>
      <c r="W96" t="s">
        <v>29</v>
      </c>
      <c r="X96" t="s">
        <v>30</v>
      </c>
      <c r="Y96" t="s">
        <v>30</v>
      </c>
      <c r="Z96" t="s">
        <v>30</v>
      </c>
      <c r="AA96" t="s">
        <v>30</v>
      </c>
      <c r="AB96">
        <v>-74.791056429999998</v>
      </c>
      <c r="AC96">
        <v>6.8480629300000002</v>
      </c>
      <c r="AD96" t="s">
        <v>82</v>
      </c>
      <c r="AE96" t="s">
        <v>192</v>
      </c>
      <c r="AF96" t="s">
        <v>94</v>
      </c>
      <c r="AG96">
        <f>IFERROR(
    VLOOKUP(FENIX_ANS_TABLA[[#This Row],[ESTADO]],
        {"VENCIDO",1;"ALERTA_0 Días",2;"ALERTA",3;"A TIEMPO",4;"SIN FECHA",5},
    2,FALSE),
0)</f>
        <v>4</v>
      </c>
    </row>
    <row r="97" spans="1:33" x14ac:dyDescent="0.25">
      <c r="A97" t="s">
        <v>6014</v>
      </c>
      <c r="B97" t="s">
        <v>23</v>
      </c>
      <c r="C97" t="s">
        <v>24</v>
      </c>
      <c r="D97" t="s">
        <v>23</v>
      </c>
      <c r="E97" s="21">
        <v>45967.689317129632</v>
      </c>
      <c r="F97" t="s">
        <v>6015</v>
      </c>
      <c r="G97">
        <v>1037974183</v>
      </c>
      <c r="H97" t="s">
        <v>6016</v>
      </c>
      <c r="I97" s="23" t="s">
        <v>31</v>
      </c>
      <c r="J97" s="23" t="s">
        <v>6017</v>
      </c>
      <c r="K97" t="s">
        <v>6018</v>
      </c>
      <c r="L97" t="s">
        <v>147</v>
      </c>
      <c r="M97" t="s">
        <v>6019</v>
      </c>
      <c r="N97" t="s">
        <v>148</v>
      </c>
      <c r="O97" t="s">
        <v>27</v>
      </c>
      <c r="P97" t="s">
        <v>145</v>
      </c>
      <c r="Q97" t="s">
        <v>207</v>
      </c>
      <c r="R97" t="s">
        <v>212</v>
      </c>
      <c r="S97">
        <v>7</v>
      </c>
      <c r="T97" t="s">
        <v>16787</v>
      </c>
      <c r="U97" t="s">
        <v>10997</v>
      </c>
      <c r="V97" t="s">
        <v>14469</v>
      </c>
      <c r="W97" t="s">
        <v>43</v>
      </c>
      <c r="X97" t="s">
        <v>30</v>
      </c>
      <c r="Y97" t="s">
        <v>30</v>
      </c>
      <c r="Z97" t="s">
        <v>30</v>
      </c>
      <c r="AA97" t="s">
        <v>30</v>
      </c>
      <c r="AB97">
        <v>-74.994404529999997</v>
      </c>
      <c r="AC97">
        <v>6.0412223699999998</v>
      </c>
      <c r="AD97" t="s">
        <v>82</v>
      </c>
      <c r="AE97" t="s">
        <v>146</v>
      </c>
      <c r="AF97" t="s">
        <v>94</v>
      </c>
      <c r="AG97">
        <f>IFERROR(
    VLOOKUP(FENIX_ANS_TABLA[[#This Row],[ESTADO]],
        {"VENCIDO",1;"ALERTA_0 Días",2;"ALERTA",3;"A TIEMPO",4;"SIN FECHA",5},
    2,FALSE),
0)</f>
        <v>3</v>
      </c>
    </row>
    <row r="98" spans="1:33" x14ac:dyDescent="0.25">
      <c r="A98" t="s">
        <v>16788</v>
      </c>
      <c r="B98" t="s">
        <v>23</v>
      </c>
      <c r="C98" t="s">
        <v>24</v>
      </c>
      <c r="D98" t="s">
        <v>23</v>
      </c>
      <c r="E98" s="21">
        <v>45967.753761574073</v>
      </c>
      <c r="F98" t="s">
        <v>16789</v>
      </c>
      <c r="G98">
        <v>8463480</v>
      </c>
      <c r="H98" t="s">
        <v>16790</v>
      </c>
      <c r="I98" s="23" t="s">
        <v>31</v>
      </c>
      <c r="J98" s="23" t="s">
        <v>16791</v>
      </c>
      <c r="K98" t="s">
        <v>16792</v>
      </c>
      <c r="L98" t="s">
        <v>239</v>
      </c>
      <c r="M98" t="s">
        <v>16793</v>
      </c>
      <c r="N98" t="s">
        <v>240</v>
      </c>
      <c r="O98" t="s">
        <v>27</v>
      </c>
      <c r="P98" t="s">
        <v>99</v>
      </c>
      <c r="Q98" t="s">
        <v>206</v>
      </c>
      <c r="R98" t="s">
        <v>212</v>
      </c>
      <c r="S98">
        <v>10</v>
      </c>
      <c r="T98" t="s">
        <v>16794</v>
      </c>
      <c r="U98" t="s">
        <v>16795</v>
      </c>
      <c r="V98" t="s">
        <v>16796</v>
      </c>
      <c r="W98" t="s">
        <v>29</v>
      </c>
      <c r="X98" t="s">
        <v>30</v>
      </c>
      <c r="Y98" t="s">
        <v>30</v>
      </c>
      <c r="Z98" t="s">
        <v>30</v>
      </c>
      <c r="AA98" t="s">
        <v>30</v>
      </c>
      <c r="AB98">
        <v>-75.713286159999996</v>
      </c>
      <c r="AC98">
        <v>5.9415938500000003</v>
      </c>
      <c r="AD98" t="s">
        <v>82</v>
      </c>
      <c r="AE98" t="s">
        <v>100</v>
      </c>
      <c r="AF98" t="s">
        <v>94</v>
      </c>
      <c r="AG98">
        <f>IFERROR(
    VLOOKUP(FENIX_ANS_TABLA[[#This Row],[ESTADO]],
        {"VENCIDO",1;"ALERTA_0 Días",2;"ALERTA",3;"A TIEMPO",4;"SIN FECHA",5},
    2,FALSE),
0)</f>
        <v>4</v>
      </c>
    </row>
    <row r="99" spans="1:33" x14ac:dyDescent="0.25">
      <c r="A99" t="s">
        <v>4123</v>
      </c>
      <c r="B99" t="s">
        <v>58</v>
      </c>
      <c r="C99" t="s">
        <v>24</v>
      </c>
      <c r="D99" t="s">
        <v>59</v>
      </c>
      <c r="E99" s="21">
        <v>45972.459062499998</v>
      </c>
      <c r="F99" t="s">
        <v>4124</v>
      </c>
      <c r="G99">
        <v>71647946</v>
      </c>
      <c r="H99" t="s">
        <v>4125</v>
      </c>
      <c r="I99" s="23" t="s">
        <v>4126</v>
      </c>
      <c r="J99" s="23" t="s">
        <v>4127</v>
      </c>
      <c r="K99" t="s">
        <v>4128</v>
      </c>
      <c r="L99" t="s">
        <v>38</v>
      </c>
      <c r="M99" t="s">
        <v>4129</v>
      </c>
      <c r="N99" t="s">
        <v>39</v>
      </c>
      <c r="O99" t="s">
        <v>60</v>
      </c>
      <c r="P99" t="s">
        <v>62</v>
      </c>
      <c r="Q99" t="s">
        <v>207</v>
      </c>
      <c r="R99" t="s">
        <v>212</v>
      </c>
      <c r="S99">
        <v>9</v>
      </c>
      <c r="T99" t="s">
        <v>16797</v>
      </c>
      <c r="U99" t="s">
        <v>5527</v>
      </c>
      <c r="V99" t="s">
        <v>3546</v>
      </c>
      <c r="W99" t="s">
        <v>29</v>
      </c>
      <c r="X99" t="s">
        <v>30</v>
      </c>
      <c r="Y99" t="s">
        <v>30</v>
      </c>
      <c r="Z99" t="s">
        <v>30</v>
      </c>
      <c r="AA99" t="s">
        <v>30</v>
      </c>
      <c r="AB99">
        <v>-75.603877650000001</v>
      </c>
      <c r="AC99">
        <v>6.1942605799999999</v>
      </c>
      <c r="AD99" t="s">
        <v>82</v>
      </c>
      <c r="AE99" t="s">
        <v>96</v>
      </c>
      <c r="AF99" t="s">
        <v>94</v>
      </c>
      <c r="AG99">
        <f>IFERROR(
    VLOOKUP(FENIX_ANS_TABLA[[#This Row],[ESTADO]],
        {"VENCIDO",1;"ALERTA_0 Días",2;"ALERTA",3;"A TIEMPO",4;"SIN FECHA",5},
    2,FALSE),
0)</f>
        <v>4</v>
      </c>
    </row>
    <row r="100" spans="1:33" x14ac:dyDescent="0.25">
      <c r="A100" t="s">
        <v>6020</v>
      </c>
      <c r="B100" t="s">
        <v>23</v>
      </c>
      <c r="C100" t="s">
        <v>24</v>
      </c>
      <c r="D100" t="s">
        <v>23</v>
      </c>
      <c r="E100" s="21">
        <v>45972.459224537037</v>
      </c>
      <c r="F100" t="s">
        <v>6021</v>
      </c>
      <c r="G100">
        <v>1076648743</v>
      </c>
      <c r="H100" t="s">
        <v>6022</v>
      </c>
      <c r="I100" s="23" t="s">
        <v>31</v>
      </c>
      <c r="J100" s="23" t="s">
        <v>6023</v>
      </c>
      <c r="K100" t="s">
        <v>6024</v>
      </c>
      <c r="L100" t="s">
        <v>143</v>
      </c>
      <c r="M100" t="s">
        <v>6025</v>
      </c>
      <c r="N100" t="s">
        <v>144</v>
      </c>
      <c r="O100" t="s">
        <v>27</v>
      </c>
      <c r="P100" t="s">
        <v>145</v>
      </c>
      <c r="Q100" t="s">
        <v>206</v>
      </c>
      <c r="R100" t="s">
        <v>212</v>
      </c>
      <c r="S100">
        <v>10</v>
      </c>
      <c r="T100" t="s">
        <v>16798</v>
      </c>
      <c r="U100" t="s">
        <v>14566</v>
      </c>
      <c r="V100" t="s">
        <v>14566</v>
      </c>
      <c r="W100" t="s">
        <v>29</v>
      </c>
      <c r="X100" t="s">
        <v>30</v>
      </c>
      <c r="Y100" t="s">
        <v>30</v>
      </c>
      <c r="Z100" t="s">
        <v>30</v>
      </c>
      <c r="AA100" t="s">
        <v>30</v>
      </c>
      <c r="AB100">
        <v>-75.327432999999999</v>
      </c>
      <c r="AC100">
        <v>6.3155150000000004</v>
      </c>
      <c r="AD100" t="s">
        <v>82</v>
      </c>
      <c r="AE100" t="s">
        <v>146</v>
      </c>
      <c r="AF100" t="s">
        <v>94</v>
      </c>
      <c r="AG100">
        <f>IFERROR(
    VLOOKUP(FENIX_ANS_TABLA[[#This Row],[ESTADO]],
        {"VENCIDO",1;"ALERTA_0 Días",2;"ALERTA",3;"A TIEMPO",4;"SIN FECHA",5},
    2,FALSE),
0)</f>
        <v>4</v>
      </c>
    </row>
    <row r="101" spans="1:33" x14ac:dyDescent="0.25">
      <c r="A101" t="s">
        <v>9598</v>
      </c>
      <c r="B101" t="s">
        <v>23</v>
      </c>
      <c r="C101" t="s">
        <v>24</v>
      </c>
      <c r="D101" t="s">
        <v>33</v>
      </c>
      <c r="E101" s="21">
        <v>45982.305428240739</v>
      </c>
      <c r="F101" t="s">
        <v>9599</v>
      </c>
      <c r="G101">
        <v>42940966</v>
      </c>
      <c r="H101" t="s">
        <v>9600</v>
      </c>
      <c r="I101" s="23" t="s">
        <v>31</v>
      </c>
      <c r="J101" s="23" t="s">
        <v>9601</v>
      </c>
      <c r="K101" t="s">
        <v>9602</v>
      </c>
      <c r="L101" t="s">
        <v>197</v>
      </c>
      <c r="M101" t="s">
        <v>9603</v>
      </c>
      <c r="N101" t="s">
        <v>198</v>
      </c>
      <c r="O101" t="s">
        <v>40</v>
      </c>
      <c r="P101" t="s">
        <v>191</v>
      </c>
      <c r="Q101" t="s">
        <v>207</v>
      </c>
      <c r="R101" t="s">
        <v>212</v>
      </c>
      <c r="S101">
        <v>7</v>
      </c>
      <c r="T101" t="s">
        <v>16799</v>
      </c>
      <c r="U101" t="s">
        <v>11276</v>
      </c>
      <c r="V101" t="s">
        <v>14567</v>
      </c>
      <c r="W101" t="s">
        <v>29</v>
      </c>
      <c r="X101" t="s">
        <v>30</v>
      </c>
      <c r="Y101" t="s">
        <v>30</v>
      </c>
      <c r="Z101" t="s">
        <v>30</v>
      </c>
      <c r="AA101" t="s">
        <v>30</v>
      </c>
      <c r="AB101">
        <v>-74.717312000000007</v>
      </c>
      <c r="AC101">
        <v>7.0799649999999996</v>
      </c>
      <c r="AD101" t="s">
        <v>82</v>
      </c>
      <c r="AE101" t="s">
        <v>192</v>
      </c>
      <c r="AF101" t="s">
        <v>94</v>
      </c>
      <c r="AG101">
        <f>IFERROR(
    VLOOKUP(FENIX_ANS_TABLA[[#This Row],[ESTADO]],
        {"VENCIDO",1;"ALERTA_0 Días",2;"ALERTA",3;"A TIEMPO",4;"SIN FECHA",5},
    2,FALSE),
0)</f>
        <v>4</v>
      </c>
    </row>
    <row r="102" spans="1:33" x14ac:dyDescent="0.25">
      <c r="A102" t="s">
        <v>16800</v>
      </c>
      <c r="B102" t="s">
        <v>23</v>
      </c>
      <c r="C102" t="s">
        <v>24</v>
      </c>
      <c r="D102" t="s">
        <v>23</v>
      </c>
      <c r="E102" s="21">
        <v>45979.544444444437</v>
      </c>
      <c r="F102" t="s">
        <v>16801</v>
      </c>
      <c r="G102">
        <v>32015826</v>
      </c>
      <c r="H102" t="s">
        <v>16802</v>
      </c>
      <c r="I102" s="23" t="s">
        <v>31</v>
      </c>
      <c r="J102" s="23" t="s">
        <v>16803</v>
      </c>
      <c r="K102" t="s">
        <v>16804</v>
      </c>
      <c r="L102" t="s">
        <v>219</v>
      </c>
      <c r="M102" t="s">
        <v>16805</v>
      </c>
      <c r="N102" t="s">
        <v>220</v>
      </c>
      <c r="O102" t="s">
        <v>27</v>
      </c>
      <c r="P102" t="s">
        <v>99</v>
      </c>
      <c r="Q102" t="s">
        <v>206</v>
      </c>
      <c r="R102" t="s">
        <v>212</v>
      </c>
      <c r="S102">
        <v>10</v>
      </c>
      <c r="T102" t="s">
        <v>16806</v>
      </c>
      <c r="U102" t="s">
        <v>16807</v>
      </c>
      <c r="V102" t="s">
        <v>16808</v>
      </c>
      <c r="W102" t="s">
        <v>29</v>
      </c>
      <c r="X102" t="s">
        <v>30</v>
      </c>
      <c r="Y102" t="s">
        <v>30</v>
      </c>
      <c r="Z102" t="s">
        <v>30</v>
      </c>
      <c r="AA102" t="s">
        <v>30</v>
      </c>
      <c r="AB102">
        <v>-75.766101976999906</v>
      </c>
      <c r="AC102">
        <v>5.7734905030000601</v>
      </c>
      <c r="AD102" t="s">
        <v>82</v>
      </c>
      <c r="AE102" t="s">
        <v>100</v>
      </c>
      <c r="AF102" t="s">
        <v>94</v>
      </c>
      <c r="AG102">
        <f>IFERROR(
    VLOOKUP(FENIX_ANS_TABLA[[#This Row],[ESTADO]],
        {"VENCIDO",1;"ALERTA_0 Días",2;"ALERTA",3;"A TIEMPO",4;"SIN FECHA",5},
    2,FALSE),
0)</f>
        <v>4</v>
      </c>
    </row>
    <row r="103" spans="1:33" x14ac:dyDescent="0.25">
      <c r="A103" t="s">
        <v>16809</v>
      </c>
      <c r="B103" t="s">
        <v>23</v>
      </c>
      <c r="C103" t="s">
        <v>24</v>
      </c>
      <c r="D103" t="s">
        <v>23</v>
      </c>
      <c r="E103" s="21">
        <v>45979.626886574071</v>
      </c>
      <c r="F103" t="s">
        <v>16810</v>
      </c>
      <c r="G103">
        <v>15534811</v>
      </c>
      <c r="H103" t="s">
        <v>16811</v>
      </c>
      <c r="I103" s="23" t="s">
        <v>31</v>
      </c>
      <c r="J103" s="23" t="s">
        <v>16812</v>
      </c>
      <c r="K103" t="s">
        <v>16813</v>
      </c>
      <c r="L103" t="s">
        <v>141</v>
      </c>
      <c r="M103" t="s">
        <v>16814</v>
      </c>
      <c r="N103" t="s">
        <v>142</v>
      </c>
      <c r="O103" t="s">
        <v>27</v>
      </c>
      <c r="P103" t="s">
        <v>99</v>
      </c>
      <c r="Q103" t="s">
        <v>206</v>
      </c>
      <c r="R103" t="s">
        <v>212</v>
      </c>
      <c r="S103">
        <v>10</v>
      </c>
      <c r="T103" t="s">
        <v>16815</v>
      </c>
      <c r="U103" t="s">
        <v>15346</v>
      </c>
      <c r="V103" t="s">
        <v>15345</v>
      </c>
      <c r="W103" t="s">
        <v>29</v>
      </c>
      <c r="X103" t="s">
        <v>30</v>
      </c>
      <c r="Y103" t="s">
        <v>30</v>
      </c>
      <c r="Z103" t="s">
        <v>30</v>
      </c>
      <c r="AA103" t="s">
        <v>30</v>
      </c>
      <c r="AB103">
        <v>-75.888779130000003</v>
      </c>
      <c r="AC103">
        <v>5.7095000200000001</v>
      </c>
      <c r="AD103" t="s">
        <v>82</v>
      </c>
      <c r="AE103" t="s">
        <v>100</v>
      </c>
      <c r="AF103" t="s">
        <v>94</v>
      </c>
      <c r="AG103">
        <f>IFERROR(
    VLOOKUP(FENIX_ANS_TABLA[[#This Row],[ESTADO]],
        {"VENCIDO",1;"ALERTA_0 Días",2;"ALERTA",3;"A TIEMPO",4;"SIN FECHA",5},
    2,FALSE),
0)</f>
        <v>4</v>
      </c>
    </row>
    <row r="104" spans="1:33" x14ac:dyDescent="0.25">
      <c r="A104" t="s">
        <v>3682</v>
      </c>
      <c r="B104" t="s">
        <v>23</v>
      </c>
      <c r="C104" t="s">
        <v>24</v>
      </c>
      <c r="D104" t="s">
        <v>23</v>
      </c>
      <c r="E104" s="21">
        <v>45981.681817129633</v>
      </c>
      <c r="F104" t="s">
        <v>3683</v>
      </c>
      <c r="G104">
        <v>15536694</v>
      </c>
      <c r="H104" t="s">
        <v>573</v>
      </c>
      <c r="I104" s="23" t="s">
        <v>31</v>
      </c>
      <c r="J104" s="23" t="s">
        <v>3684</v>
      </c>
      <c r="K104" t="s">
        <v>3685</v>
      </c>
      <c r="L104" t="s">
        <v>201</v>
      </c>
      <c r="M104" t="s">
        <v>3686</v>
      </c>
      <c r="N104" t="s">
        <v>202</v>
      </c>
      <c r="O104" t="s">
        <v>27</v>
      </c>
      <c r="P104" t="s">
        <v>191</v>
      </c>
      <c r="Q104" t="s">
        <v>207</v>
      </c>
      <c r="R104" t="s">
        <v>212</v>
      </c>
      <c r="S104">
        <v>7</v>
      </c>
      <c r="T104" t="s">
        <v>3687</v>
      </c>
      <c r="U104" t="s">
        <v>14568</v>
      </c>
      <c r="V104" t="s">
        <v>11825</v>
      </c>
      <c r="W104" t="s">
        <v>79</v>
      </c>
      <c r="X104" t="s">
        <v>30</v>
      </c>
      <c r="Y104" t="s">
        <v>30</v>
      </c>
      <c r="Z104" t="s">
        <v>30</v>
      </c>
      <c r="AA104" t="s">
        <v>30</v>
      </c>
      <c r="AB104">
        <v>-74.699031079999997</v>
      </c>
      <c r="AC104">
        <v>7.0267205300000004</v>
      </c>
      <c r="AD104" t="s">
        <v>82</v>
      </c>
      <c r="AE104" t="s">
        <v>192</v>
      </c>
      <c r="AF104" t="s">
        <v>94</v>
      </c>
      <c r="AG104">
        <f>IFERROR(
    VLOOKUP(FENIX_ANS_TABLA[[#This Row],[ESTADO]],
        {"VENCIDO",1;"ALERTA_0 Días",2;"ALERTA",3;"A TIEMPO",4;"SIN FECHA",5},
    2,FALSE),
0)</f>
        <v>2</v>
      </c>
    </row>
    <row r="105" spans="1:33" x14ac:dyDescent="0.25">
      <c r="A105" t="s">
        <v>10934</v>
      </c>
      <c r="B105" t="s">
        <v>23</v>
      </c>
      <c r="C105" t="s">
        <v>24</v>
      </c>
      <c r="D105" t="s">
        <v>23</v>
      </c>
      <c r="E105" s="21">
        <v>45982.521956018521</v>
      </c>
      <c r="F105" t="s">
        <v>10935</v>
      </c>
      <c r="G105">
        <v>1146443174</v>
      </c>
      <c r="H105" t="s">
        <v>10936</v>
      </c>
      <c r="I105" s="23" t="s">
        <v>31</v>
      </c>
      <c r="J105" s="23" t="s">
        <v>10937</v>
      </c>
      <c r="K105" t="s">
        <v>10938</v>
      </c>
      <c r="L105" t="s">
        <v>25</v>
      </c>
      <c r="M105" t="s">
        <v>10939</v>
      </c>
      <c r="N105" t="s">
        <v>26</v>
      </c>
      <c r="O105" t="s">
        <v>27</v>
      </c>
      <c r="P105" t="s">
        <v>32</v>
      </c>
      <c r="Q105" t="s">
        <v>207</v>
      </c>
      <c r="R105" t="s">
        <v>212</v>
      </c>
      <c r="S105">
        <v>7</v>
      </c>
      <c r="T105" t="s">
        <v>16816</v>
      </c>
      <c r="U105" t="s">
        <v>11276</v>
      </c>
      <c r="V105" t="s">
        <v>14567</v>
      </c>
      <c r="W105" t="s">
        <v>29</v>
      </c>
      <c r="X105" t="s">
        <v>30</v>
      </c>
      <c r="Y105" t="s">
        <v>30</v>
      </c>
      <c r="Z105" t="s">
        <v>30</v>
      </c>
      <c r="AA105" t="s">
        <v>30</v>
      </c>
      <c r="AB105">
        <v>-75.63503</v>
      </c>
      <c r="AC105">
        <v>6.220402</v>
      </c>
      <c r="AD105" t="s">
        <v>82</v>
      </c>
      <c r="AE105" t="s">
        <v>96</v>
      </c>
      <c r="AF105" t="s">
        <v>94</v>
      </c>
      <c r="AG105">
        <f>IFERROR(
    VLOOKUP(FENIX_ANS_TABLA[[#This Row],[ESTADO]],
        {"VENCIDO",1;"ALERTA_0 Días",2;"ALERTA",3;"A TIEMPO",4;"SIN FECHA",5},
    2,FALSE),
0)</f>
        <v>4</v>
      </c>
    </row>
    <row r="106" spans="1:33" x14ac:dyDescent="0.25">
      <c r="A106" t="s">
        <v>2220</v>
      </c>
      <c r="B106" t="s">
        <v>23</v>
      </c>
      <c r="C106" t="s">
        <v>24</v>
      </c>
      <c r="D106" t="s">
        <v>33</v>
      </c>
      <c r="E106" s="21">
        <v>46209.341203703712</v>
      </c>
      <c r="F106" t="s">
        <v>5185</v>
      </c>
      <c r="G106">
        <v>6788098</v>
      </c>
      <c r="H106" t="s">
        <v>2221</v>
      </c>
      <c r="I106" s="23" t="s">
        <v>2222</v>
      </c>
      <c r="J106" s="23" t="s">
        <v>2223</v>
      </c>
      <c r="K106" t="s">
        <v>2224</v>
      </c>
      <c r="L106" t="s">
        <v>25</v>
      </c>
      <c r="M106" t="s">
        <v>2225</v>
      </c>
      <c r="N106" t="s">
        <v>26</v>
      </c>
      <c r="O106" t="s">
        <v>40</v>
      </c>
      <c r="P106" t="s">
        <v>35</v>
      </c>
      <c r="Q106" t="s">
        <v>207</v>
      </c>
      <c r="R106" t="s">
        <v>212</v>
      </c>
      <c r="S106">
        <v>7</v>
      </c>
      <c r="T106" t="s">
        <v>16817</v>
      </c>
      <c r="U106" t="s">
        <v>9833</v>
      </c>
      <c r="V106" t="s">
        <v>10940</v>
      </c>
      <c r="W106" t="s">
        <v>29</v>
      </c>
      <c r="X106" t="s">
        <v>5186</v>
      </c>
      <c r="Y106" t="s">
        <v>2666</v>
      </c>
      <c r="Z106" t="s">
        <v>2669</v>
      </c>
      <c r="AA106" t="s">
        <v>5187</v>
      </c>
      <c r="AB106">
        <v>-75.593113540000004</v>
      </c>
      <c r="AC106">
        <v>6.1973553199999998</v>
      </c>
      <c r="AD106" t="s">
        <v>82</v>
      </c>
      <c r="AE106" t="s">
        <v>96</v>
      </c>
      <c r="AF106" t="s">
        <v>94</v>
      </c>
      <c r="AG106">
        <f>IFERROR(
    VLOOKUP(FENIX_ANS_TABLA[[#This Row],[ESTADO]],
        {"VENCIDO",1;"ALERTA_0 Días",2;"ALERTA",3;"A TIEMPO",4;"SIN FECHA",5},
    2,FALSE),
0)</f>
        <v>4</v>
      </c>
    </row>
    <row r="107" spans="1:33" x14ac:dyDescent="0.25">
      <c r="A107" t="s">
        <v>13025</v>
      </c>
      <c r="B107" t="s">
        <v>54</v>
      </c>
      <c r="C107" t="s">
        <v>24</v>
      </c>
      <c r="D107" t="s">
        <v>54</v>
      </c>
      <c r="E107" s="21">
        <v>46212.394178240742</v>
      </c>
      <c r="F107" t="s">
        <v>13026</v>
      </c>
      <c r="G107">
        <v>9014153123</v>
      </c>
      <c r="H107" t="s">
        <v>13027</v>
      </c>
      <c r="I107" s="23" t="s">
        <v>31</v>
      </c>
      <c r="J107" s="23" t="s">
        <v>13028</v>
      </c>
      <c r="K107" t="s">
        <v>13029</v>
      </c>
      <c r="L107" t="s">
        <v>152</v>
      </c>
      <c r="M107" t="s">
        <v>13030</v>
      </c>
      <c r="N107" t="s">
        <v>153</v>
      </c>
      <c r="O107" t="s">
        <v>55</v>
      </c>
      <c r="P107" t="s">
        <v>176</v>
      </c>
      <c r="Q107" t="s">
        <v>206</v>
      </c>
      <c r="R107" t="s">
        <v>212</v>
      </c>
      <c r="S107">
        <v>4</v>
      </c>
      <c r="T107" t="s">
        <v>16818</v>
      </c>
      <c r="U107" t="s">
        <v>11687</v>
      </c>
      <c r="V107" t="s">
        <v>12315</v>
      </c>
      <c r="W107" t="s">
        <v>29</v>
      </c>
      <c r="X107" t="s">
        <v>30</v>
      </c>
      <c r="Y107" t="s">
        <v>30</v>
      </c>
      <c r="Z107" t="s">
        <v>30</v>
      </c>
      <c r="AA107" t="s">
        <v>30</v>
      </c>
      <c r="AB107">
        <v>-75.414088000000007</v>
      </c>
      <c r="AC107">
        <v>6.2345810000000004</v>
      </c>
      <c r="AD107" t="s">
        <v>82</v>
      </c>
      <c r="AE107" t="s">
        <v>146</v>
      </c>
      <c r="AF107" t="s">
        <v>9300</v>
      </c>
      <c r="AG107">
        <f>IFERROR(
    VLOOKUP(FENIX_ANS_TABLA[[#This Row],[ESTADO]],
        {"VENCIDO",1;"ALERTA_0 Días",2;"ALERTA",3;"A TIEMPO",4;"SIN FECHA",5},
    2,FALSE),
0)</f>
        <v>4</v>
      </c>
    </row>
    <row r="108" spans="1:33" x14ac:dyDescent="0.25">
      <c r="A108" t="s">
        <v>14569</v>
      </c>
      <c r="B108" t="s">
        <v>23</v>
      </c>
      <c r="C108" t="s">
        <v>24</v>
      </c>
      <c r="D108" t="s">
        <v>23</v>
      </c>
      <c r="E108" s="21">
        <v>45986.572835648149</v>
      </c>
      <c r="F108" t="s">
        <v>14570</v>
      </c>
      <c r="G108">
        <v>1152711899</v>
      </c>
      <c r="H108" t="s">
        <v>14571</v>
      </c>
      <c r="I108" s="23" t="s">
        <v>31</v>
      </c>
      <c r="J108" s="23" t="s">
        <v>14572</v>
      </c>
      <c r="K108" t="s">
        <v>14573</v>
      </c>
      <c r="L108" t="s">
        <v>25</v>
      </c>
      <c r="M108" t="s">
        <v>14574</v>
      </c>
      <c r="N108" t="s">
        <v>26</v>
      </c>
      <c r="O108" t="s">
        <v>27</v>
      </c>
      <c r="P108" t="s">
        <v>32</v>
      </c>
      <c r="Q108" t="s">
        <v>207</v>
      </c>
      <c r="R108" t="s">
        <v>212</v>
      </c>
      <c r="S108">
        <v>7</v>
      </c>
      <c r="T108" t="s">
        <v>16819</v>
      </c>
      <c r="U108" t="s">
        <v>7196</v>
      </c>
      <c r="V108" t="s">
        <v>14575</v>
      </c>
      <c r="W108" t="s">
        <v>29</v>
      </c>
      <c r="X108" t="s">
        <v>30</v>
      </c>
      <c r="Y108" t="s">
        <v>30</v>
      </c>
      <c r="Z108" t="s">
        <v>30</v>
      </c>
      <c r="AA108" t="s">
        <v>30</v>
      </c>
      <c r="AB108">
        <v>-75.547099470000006</v>
      </c>
      <c r="AC108">
        <v>6.2512351300000004</v>
      </c>
      <c r="AD108" t="s">
        <v>82</v>
      </c>
      <c r="AE108" t="s">
        <v>96</v>
      </c>
      <c r="AF108" t="s">
        <v>94</v>
      </c>
      <c r="AG108">
        <f>IFERROR(
    VLOOKUP(FENIX_ANS_TABLA[[#This Row],[ESTADO]],
        {"VENCIDO",1;"ALERTA_0 Días",2;"ALERTA",3;"A TIEMPO",4;"SIN FECHA",5},
    2,FALSE),
0)</f>
        <v>4</v>
      </c>
    </row>
    <row r="109" spans="1:33" x14ac:dyDescent="0.25">
      <c r="A109" t="s">
        <v>4130</v>
      </c>
      <c r="B109" t="s">
        <v>23</v>
      </c>
      <c r="C109" t="s">
        <v>24</v>
      </c>
      <c r="D109" t="s">
        <v>23</v>
      </c>
      <c r="E109" s="21">
        <v>45986.685798611114</v>
      </c>
      <c r="F109" t="s">
        <v>4131</v>
      </c>
      <c r="G109">
        <v>39277757</v>
      </c>
      <c r="H109" t="s">
        <v>4132</v>
      </c>
      <c r="I109" s="23" t="s">
        <v>4133</v>
      </c>
      <c r="J109" s="23" t="s">
        <v>4134</v>
      </c>
      <c r="K109" t="s">
        <v>4135</v>
      </c>
      <c r="L109" t="s">
        <v>143</v>
      </c>
      <c r="M109" t="s">
        <v>4136</v>
      </c>
      <c r="N109" t="s">
        <v>144</v>
      </c>
      <c r="O109" t="s">
        <v>27</v>
      </c>
      <c r="P109" t="s">
        <v>145</v>
      </c>
      <c r="Q109" t="s">
        <v>206</v>
      </c>
      <c r="R109" t="s">
        <v>212</v>
      </c>
      <c r="S109">
        <v>10</v>
      </c>
      <c r="T109" t="s">
        <v>16820</v>
      </c>
      <c r="U109" t="s">
        <v>9861</v>
      </c>
      <c r="V109" t="s">
        <v>9861</v>
      </c>
      <c r="W109" t="s">
        <v>29</v>
      </c>
      <c r="X109" t="s">
        <v>30</v>
      </c>
      <c r="Y109" t="s">
        <v>30</v>
      </c>
      <c r="Z109" t="s">
        <v>30</v>
      </c>
      <c r="AA109" t="s">
        <v>30</v>
      </c>
      <c r="AB109">
        <v>-75.308092000000002</v>
      </c>
      <c r="AC109">
        <v>6.3100399999999999</v>
      </c>
      <c r="AD109" t="s">
        <v>82</v>
      </c>
      <c r="AE109" t="s">
        <v>146</v>
      </c>
      <c r="AF109" t="s">
        <v>94</v>
      </c>
      <c r="AG109">
        <f>IFERROR(
    VLOOKUP(FENIX_ANS_TABLA[[#This Row],[ESTADO]],
        {"VENCIDO",1;"ALERTA_0 Días",2;"ALERTA",3;"A TIEMPO",4;"SIN FECHA",5},
    2,FALSE),
0)</f>
        <v>4</v>
      </c>
    </row>
    <row r="110" spans="1:33" x14ac:dyDescent="0.25">
      <c r="A110" t="s">
        <v>4137</v>
      </c>
      <c r="B110" t="s">
        <v>23</v>
      </c>
      <c r="C110" t="s">
        <v>24</v>
      </c>
      <c r="D110" t="s">
        <v>33</v>
      </c>
      <c r="E110" s="21">
        <v>46213.426724537043</v>
      </c>
      <c r="F110" t="s">
        <v>16821</v>
      </c>
      <c r="G110">
        <v>1020444522</v>
      </c>
      <c r="H110" t="s">
        <v>4138</v>
      </c>
      <c r="I110" s="23" t="s">
        <v>31</v>
      </c>
      <c r="J110" s="23" t="s">
        <v>4139</v>
      </c>
      <c r="K110" t="s">
        <v>4140</v>
      </c>
      <c r="L110" t="s">
        <v>25</v>
      </c>
      <c r="M110" t="s">
        <v>4141</v>
      </c>
      <c r="N110" t="s">
        <v>26</v>
      </c>
      <c r="O110" t="s">
        <v>40</v>
      </c>
      <c r="P110" t="s">
        <v>475</v>
      </c>
      <c r="Q110" t="s">
        <v>207</v>
      </c>
      <c r="R110" t="s">
        <v>211</v>
      </c>
      <c r="S110">
        <v>7</v>
      </c>
      <c r="T110" t="s">
        <v>16822</v>
      </c>
      <c r="U110" t="s">
        <v>13224</v>
      </c>
      <c r="V110" t="s">
        <v>16823</v>
      </c>
      <c r="W110" t="s">
        <v>29</v>
      </c>
      <c r="X110" t="s">
        <v>4142</v>
      </c>
      <c r="Y110" t="s">
        <v>2664</v>
      </c>
      <c r="Z110" t="s">
        <v>2667</v>
      </c>
      <c r="AA110" t="s">
        <v>4143</v>
      </c>
      <c r="AB110">
        <v>-75.628217359999994</v>
      </c>
      <c r="AC110">
        <v>6.2678491899999997</v>
      </c>
      <c r="AD110" t="s">
        <v>82</v>
      </c>
      <c r="AE110" t="s">
        <v>96</v>
      </c>
      <c r="AF110" t="s">
        <v>94</v>
      </c>
      <c r="AG110">
        <f>IFERROR(
    VLOOKUP(FENIX_ANS_TABLA[[#This Row],[ESTADO]],
        {"VENCIDO",1;"ALERTA_0 Días",2;"ALERTA",3;"A TIEMPO",4;"SIN FECHA",5},
    2,FALSE),
0)</f>
        <v>4</v>
      </c>
    </row>
    <row r="111" spans="1:33" x14ac:dyDescent="0.25">
      <c r="A111" t="s">
        <v>16824</v>
      </c>
      <c r="B111" t="s">
        <v>36</v>
      </c>
      <c r="C111" t="s">
        <v>24</v>
      </c>
      <c r="D111" t="s">
        <v>36</v>
      </c>
      <c r="E111" s="21">
        <v>45988.69908564815</v>
      </c>
      <c r="F111" t="s">
        <v>16825</v>
      </c>
      <c r="G111">
        <v>21674385</v>
      </c>
      <c r="H111" t="s">
        <v>16826</v>
      </c>
      <c r="I111" s="23" t="s">
        <v>31</v>
      </c>
      <c r="J111" s="23" t="s">
        <v>16827</v>
      </c>
      <c r="K111" t="s">
        <v>16828</v>
      </c>
      <c r="L111" t="s">
        <v>255</v>
      </c>
      <c r="M111" t="s">
        <v>16829</v>
      </c>
      <c r="N111" t="s">
        <v>256</v>
      </c>
      <c r="O111" t="s">
        <v>37</v>
      </c>
      <c r="P111" t="s">
        <v>99</v>
      </c>
      <c r="Q111" t="s">
        <v>207</v>
      </c>
      <c r="R111" t="s">
        <v>212</v>
      </c>
      <c r="S111">
        <v>7</v>
      </c>
      <c r="T111" t="s">
        <v>16830</v>
      </c>
      <c r="U111" t="s">
        <v>10945</v>
      </c>
      <c r="V111" t="s">
        <v>14499</v>
      </c>
      <c r="W111" t="s">
        <v>29</v>
      </c>
      <c r="X111" t="s">
        <v>30</v>
      </c>
      <c r="Y111" t="s">
        <v>30</v>
      </c>
      <c r="Z111" t="s">
        <v>30</v>
      </c>
      <c r="AA111" t="s">
        <v>30</v>
      </c>
      <c r="AB111">
        <v>-75.8612703269999</v>
      </c>
      <c r="AC111">
        <v>5.8101225160000398</v>
      </c>
      <c r="AD111" t="s">
        <v>82</v>
      </c>
      <c r="AE111" t="s">
        <v>100</v>
      </c>
      <c r="AF111" t="s">
        <v>94</v>
      </c>
      <c r="AG111">
        <f>IFERROR(
    VLOOKUP(FENIX_ANS_TABLA[[#This Row],[ESTADO]],
        {"VENCIDO",1;"ALERTA_0 Días",2;"ALERTA",3;"A TIEMPO",4;"SIN FECHA",5},
    2,FALSE),
0)</f>
        <v>4</v>
      </c>
    </row>
    <row r="112" spans="1:33" x14ac:dyDescent="0.25">
      <c r="A112" t="s">
        <v>5188</v>
      </c>
      <c r="B112" t="s">
        <v>23</v>
      </c>
      <c r="C112" t="s">
        <v>24</v>
      </c>
      <c r="D112" t="s">
        <v>33</v>
      </c>
      <c r="E112" s="21">
        <v>45992.682326388887</v>
      </c>
      <c r="F112" t="s">
        <v>5189</v>
      </c>
      <c r="G112">
        <v>1037947726</v>
      </c>
      <c r="H112" t="s">
        <v>5190</v>
      </c>
      <c r="I112" s="23" t="s">
        <v>31</v>
      </c>
      <c r="J112" s="23" t="s">
        <v>5191</v>
      </c>
      <c r="K112" t="s">
        <v>5192</v>
      </c>
      <c r="L112" t="s">
        <v>158</v>
      </c>
      <c r="M112" t="s">
        <v>5193</v>
      </c>
      <c r="N112" t="s">
        <v>159</v>
      </c>
      <c r="O112" t="s">
        <v>34</v>
      </c>
      <c r="P112" t="s">
        <v>162</v>
      </c>
      <c r="Q112" t="s">
        <v>207</v>
      </c>
      <c r="R112" t="s">
        <v>212</v>
      </c>
      <c r="S112">
        <v>5</v>
      </c>
      <c r="T112" t="s">
        <v>5194</v>
      </c>
      <c r="U112" t="s">
        <v>10997</v>
      </c>
      <c r="V112" t="s">
        <v>11221</v>
      </c>
      <c r="W112" t="s">
        <v>79</v>
      </c>
      <c r="X112" t="s">
        <v>30</v>
      </c>
      <c r="Y112" t="s">
        <v>30</v>
      </c>
      <c r="Z112" t="s">
        <v>30</v>
      </c>
      <c r="AA112" t="s">
        <v>30</v>
      </c>
      <c r="AB112">
        <v>-74.988891080000002</v>
      </c>
      <c r="AC112">
        <v>6.18705148</v>
      </c>
      <c r="AD112" t="s">
        <v>82</v>
      </c>
      <c r="AE112" t="s">
        <v>146</v>
      </c>
      <c r="AF112" t="s">
        <v>94</v>
      </c>
      <c r="AG112">
        <f>IFERROR(
    VLOOKUP(FENIX_ANS_TABLA[[#This Row],[ESTADO]],
        {"VENCIDO",1;"ALERTA_0 Días",2;"ALERTA",3;"A TIEMPO",4;"SIN FECHA",5},
    2,FALSE),
0)</f>
        <v>2</v>
      </c>
    </row>
    <row r="113" spans="1:33" x14ac:dyDescent="0.25">
      <c r="A113" t="s">
        <v>10152</v>
      </c>
      <c r="B113" t="s">
        <v>23</v>
      </c>
      <c r="C113" t="s">
        <v>24</v>
      </c>
      <c r="D113" t="s">
        <v>23</v>
      </c>
      <c r="E113" s="21">
        <v>46000.683275462958</v>
      </c>
      <c r="F113" t="s">
        <v>10153</v>
      </c>
      <c r="G113">
        <v>32498041</v>
      </c>
      <c r="H113" t="s">
        <v>10154</v>
      </c>
      <c r="I113" s="23" t="s">
        <v>31</v>
      </c>
      <c r="J113" s="23" t="s">
        <v>10155</v>
      </c>
      <c r="K113" t="s">
        <v>10156</v>
      </c>
      <c r="L113" t="s">
        <v>154</v>
      </c>
      <c r="M113" t="s">
        <v>10157</v>
      </c>
      <c r="N113" t="s">
        <v>155</v>
      </c>
      <c r="O113" t="s">
        <v>27</v>
      </c>
      <c r="P113" t="s">
        <v>145</v>
      </c>
      <c r="Q113" t="s">
        <v>207</v>
      </c>
      <c r="R113" t="s">
        <v>212</v>
      </c>
      <c r="S113">
        <v>7</v>
      </c>
      <c r="T113" t="s">
        <v>16831</v>
      </c>
      <c r="U113" t="s">
        <v>14576</v>
      </c>
      <c r="V113" t="s">
        <v>14577</v>
      </c>
      <c r="W113" t="s">
        <v>29</v>
      </c>
      <c r="X113" t="s">
        <v>30</v>
      </c>
      <c r="Y113" t="s">
        <v>30</v>
      </c>
      <c r="Z113" t="s">
        <v>30</v>
      </c>
      <c r="AA113" t="s">
        <v>30</v>
      </c>
      <c r="AB113">
        <v>-75.384134000000003</v>
      </c>
      <c r="AC113">
        <v>6.15545908</v>
      </c>
      <c r="AD113" t="s">
        <v>82</v>
      </c>
      <c r="AE113" t="s">
        <v>146</v>
      </c>
      <c r="AF113" t="s">
        <v>94</v>
      </c>
      <c r="AG113">
        <f>IFERROR(
    VLOOKUP(FENIX_ANS_TABLA[[#This Row],[ESTADO]],
        {"VENCIDO",1;"ALERTA_0 Días",2;"ALERTA",3;"A TIEMPO",4;"SIN FECHA",5},
    2,FALSE),
0)</f>
        <v>4</v>
      </c>
    </row>
    <row r="114" spans="1:33" x14ac:dyDescent="0.25">
      <c r="A114" t="s">
        <v>4144</v>
      </c>
      <c r="B114" t="s">
        <v>23</v>
      </c>
      <c r="C114" t="s">
        <v>24</v>
      </c>
      <c r="D114" t="s">
        <v>23</v>
      </c>
      <c r="E114" s="21">
        <v>46002.709004629629</v>
      </c>
      <c r="F114" t="s">
        <v>4145</v>
      </c>
      <c r="G114">
        <v>900082107</v>
      </c>
      <c r="H114" t="s">
        <v>4146</v>
      </c>
      <c r="I114" s="23" t="s">
        <v>4147</v>
      </c>
      <c r="J114" s="23" t="s">
        <v>4148</v>
      </c>
      <c r="K114" t="s">
        <v>4149</v>
      </c>
      <c r="L114" t="s">
        <v>167</v>
      </c>
      <c r="M114" t="s">
        <v>4150</v>
      </c>
      <c r="N114" t="s">
        <v>168</v>
      </c>
      <c r="O114" t="s">
        <v>27</v>
      </c>
      <c r="P114" t="s">
        <v>145</v>
      </c>
      <c r="Q114" t="s">
        <v>207</v>
      </c>
      <c r="R114" t="s">
        <v>212</v>
      </c>
      <c r="S114">
        <v>7</v>
      </c>
      <c r="T114" t="s">
        <v>16832</v>
      </c>
      <c r="U114" t="s">
        <v>14578</v>
      </c>
      <c r="V114" t="s">
        <v>14579</v>
      </c>
      <c r="W114" t="s">
        <v>43</v>
      </c>
      <c r="X114" t="s">
        <v>30</v>
      </c>
      <c r="Y114" t="s">
        <v>30</v>
      </c>
      <c r="Z114" t="s">
        <v>30</v>
      </c>
      <c r="AA114" t="s">
        <v>30</v>
      </c>
      <c r="AB114">
        <v>-75.433322000000004</v>
      </c>
      <c r="AC114">
        <v>6.0400790000000004</v>
      </c>
      <c r="AD114" t="s">
        <v>82</v>
      </c>
      <c r="AE114" t="s">
        <v>146</v>
      </c>
      <c r="AF114" t="s">
        <v>94</v>
      </c>
      <c r="AG114">
        <f>IFERROR(
    VLOOKUP(FENIX_ANS_TABLA[[#This Row],[ESTADO]],
        {"VENCIDO",1;"ALERTA_0 Días",2;"ALERTA",3;"A TIEMPO",4;"SIN FECHA",5},
    2,FALSE),
0)</f>
        <v>3</v>
      </c>
    </row>
    <row r="115" spans="1:33" x14ac:dyDescent="0.25">
      <c r="A115" t="s">
        <v>5195</v>
      </c>
      <c r="B115" t="s">
        <v>23</v>
      </c>
      <c r="C115" t="s">
        <v>24</v>
      </c>
      <c r="D115" t="s">
        <v>23</v>
      </c>
      <c r="E115" s="21">
        <v>46006.388692129629</v>
      </c>
      <c r="F115" t="s">
        <v>5196</v>
      </c>
      <c r="G115">
        <v>8101785</v>
      </c>
      <c r="H115" t="s">
        <v>5197</v>
      </c>
      <c r="I115" s="23" t="s">
        <v>31</v>
      </c>
      <c r="J115" s="23" t="s">
        <v>5198</v>
      </c>
      <c r="K115" t="s">
        <v>7167</v>
      </c>
      <c r="L115" t="s">
        <v>177</v>
      </c>
      <c r="M115" t="s">
        <v>7168</v>
      </c>
      <c r="N115" t="s">
        <v>178</v>
      </c>
      <c r="O115" t="s">
        <v>27</v>
      </c>
      <c r="P115" t="s">
        <v>145</v>
      </c>
      <c r="Q115" t="s">
        <v>206</v>
      </c>
      <c r="R115" t="s">
        <v>212</v>
      </c>
      <c r="S115">
        <v>10</v>
      </c>
      <c r="T115" t="s">
        <v>16833</v>
      </c>
      <c r="U115" t="s">
        <v>3537</v>
      </c>
      <c r="V115" t="s">
        <v>14580</v>
      </c>
      <c r="W115" t="s">
        <v>29</v>
      </c>
      <c r="X115" t="s">
        <v>30</v>
      </c>
      <c r="Y115" t="s">
        <v>30</v>
      </c>
      <c r="Z115" t="s">
        <v>30</v>
      </c>
      <c r="AA115" t="s">
        <v>30</v>
      </c>
      <c r="AB115">
        <v>-75.375207000000003</v>
      </c>
      <c r="AC115">
        <v>6.0778400100000001</v>
      </c>
      <c r="AD115" t="s">
        <v>82</v>
      </c>
      <c r="AE115" t="s">
        <v>146</v>
      </c>
      <c r="AF115" t="s">
        <v>94</v>
      </c>
      <c r="AG115">
        <f>IFERROR(
    VLOOKUP(FENIX_ANS_TABLA[[#This Row],[ESTADO]],
        {"VENCIDO",1;"ALERTA_0 Días",2;"ALERTA",3;"A TIEMPO",4;"SIN FECHA",5},
    2,FALSE),
0)</f>
        <v>4</v>
      </c>
    </row>
    <row r="116" spans="1:33" x14ac:dyDescent="0.25">
      <c r="A116" t="s">
        <v>1841</v>
      </c>
      <c r="B116" t="s">
        <v>23</v>
      </c>
      <c r="C116" t="s">
        <v>24</v>
      </c>
      <c r="D116" t="s">
        <v>23</v>
      </c>
      <c r="E116" s="21">
        <v>46006.667453703703</v>
      </c>
      <c r="F116" t="s">
        <v>1842</v>
      </c>
      <c r="G116">
        <v>71643565</v>
      </c>
      <c r="H116" t="s">
        <v>1843</v>
      </c>
      <c r="I116" s="23" t="s">
        <v>31</v>
      </c>
      <c r="J116" s="23" t="s">
        <v>1844</v>
      </c>
      <c r="K116" t="s">
        <v>1845</v>
      </c>
      <c r="L116" t="s">
        <v>154</v>
      </c>
      <c r="M116" t="s">
        <v>1846</v>
      </c>
      <c r="N116" t="s">
        <v>155</v>
      </c>
      <c r="O116" t="s">
        <v>27</v>
      </c>
      <c r="P116" t="s">
        <v>145</v>
      </c>
      <c r="Q116" t="s">
        <v>206</v>
      </c>
      <c r="R116" t="s">
        <v>212</v>
      </c>
      <c r="S116">
        <v>10</v>
      </c>
      <c r="T116" t="s">
        <v>16834</v>
      </c>
      <c r="U116" t="s">
        <v>14581</v>
      </c>
      <c r="V116" t="s">
        <v>11310</v>
      </c>
      <c r="W116" t="s">
        <v>43</v>
      </c>
      <c r="X116" t="s">
        <v>30</v>
      </c>
      <c r="Y116" t="s">
        <v>30</v>
      </c>
      <c r="Z116" t="s">
        <v>30</v>
      </c>
      <c r="AA116" t="s">
        <v>30</v>
      </c>
      <c r="AB116">
        <v>-75.407198829999999</v>
      </c>
      <c r="AC116">
        <v>6.1795175000000002</v>
      </c>
      <c r="AD116" t="s">
        <v>82</v>
      </c>
      <c r="AE116" t="s">
        <v>146</v>
      </c>
      <c r="AF116" t="s">
        <v>94</v>
      </c>
      <c r="AG116">
        <f>IFERROR(
    VLOOKUP(FENIX_ANS_TABLA[[#This Row],[ESTADO]],
        {"VENCIDO",1;"ALERTA_0 Días",2;"ALERTA",3;"A TIEMPO",4;"SIN FECHA",5},
    2,FALSE),
0)</f>
        <v>3</v>
      </c>
    </row>
    <row r="117" spans="1:33" x14ac:dyDescent="0.25">
      <c r="A117" t="s">
        <v>14582</v>
      </c>
      <c r="B117" t="s">
        <v>23</v>
      </c>
      <c r="C117" t="s">
        <v>24</v>
      </c>
      <c r="D117" t="s">
        <v>33</v>
      </c>
      <c r="E117" s="21">
        <v>46009.336354166669</v>
      </c>
      <c r="F117" t="s">
        <v>14583</v>
      </c>
      <c r="G117">
        <v>43555564</v>
      </c>
      <c r="H117" t="s">
        <v>14584</v>
      </c>
      <c r="I117" s="23" t="s">
        <v>92</v>
      </c>
      <c r="J117" s="23" t="s">
        <v>14585</v>
      </c>
      <c r="K117" t="s">
        <v>14586</v>
      </c>
      <c r="L117" t="s">
        <v>25</v>
      </c>
      <c r="M117" t="s">
        <v>14587</v>
      </c>
      <c r="N117" t="s">
        <v>26</v>
      </c>
      <c r="O117" t="s">
        <v>34</v>
      </c>
      <c r="P117" t="s">
        <v>35</v>
      </c>
      <c r="Q117" t="s">
        <v>206</v>
      </c>
      <c r="R117" t="s">
        <v>211</v>
      </c>
      <c r="S117">
        <v>8</v>
      </c>
      <c r="T117" t="s">
        <v>16835</v>
      </c>
      <c r="U117" t="s">
        <v>11033</v>
      </c>
      <c r="V117" t="s">
        <v>14588</v>
      </c>
      <c r="W117" t="s">
        <v>29</v>
      </c>
      <c r="X117" t="s">
        <v>14589</v>
      </c>
      <c r="Y117" t="s">
        <v>2664</v>
      </c>
      <c r="Z117" t="s">
        <v>2667</v>
      </c>
      <c r="AA117" t="s">
        <v>13120</v>
      </c>
      <c r="AB117">
        <v>-75.702761260000003</v>
      </c>
      <c r="AC117">
        <v>6.3421014600000003</v>
      </c>
      <c r="AD117" t="s">
        <v>82</v>
      </c>
      <c r="AE117" t="s">
        <v>96</v>
      </c>
      <c r="AF117" t="s">
        <v>94</v>
      </c>
      <c r="AG117">
        <f>IFERROR(
    VLOOKUP(FENIX_ANS_TABLA[[#This Row],[ESTADO]],
        {"VENCIDO",1;"ALERTA_0 Días",2;"ALERTA",3;"A TIEMPO",4;"SIN FECHA",5},
    2,FALSE),
0)</f>
        <v>4</v>
      </c>
    </row>
    <row r="118" spans="1:33" x14ac:dyDescent="0.25">
      <c r="A118" t="s">
        <v>4151</v>
      </c>
      <c r="B118" t="s">
        <v>23</v>
      </c>
      <c r="C118" t="s">
        <v>24</v>
      </c>
      <c r="D118" t="s">
        <v>23</v>
      </c>
      <c r="E118" s="21">
        <v>46010.576562499999</v>
      </c>
      <c r="F118" t="s">
        <v>4152</v>
      </c>
      <c r="G118">
        <v>42732766</v>
      </c>
      <c r="H118" t="s">
        <v>4153</v>
      </c>
      <c r="I118" s="23" t="s">
        <v>31</v>
      </c>
      <c r="J118" s="23" t="s">
        <v>4154</v>
      </c>
      <c r="K118" t="s">
        <v>4155</v>
      </c>
      <c r="L118" t="s">
        <v>118</v>
      </c>
      <c r="M118" t="s">
        <v>4156</v>
      </c>
      <c r="N118" t="s">
        <v>119</v>
      </c>
      <c r="O118" t="s">
        <v>27</v>
      </c>
      <c r="P118" t="s">
        <v>99</v>
      </c>
      <c r="Q118" t="s">
        <v>206</v>
      </c>
      <c r="R118" t="s">
        <v>212</v>
      </c>
      <c r="S118">
        <v>10</v>
      </c>
      <c r="T118" t="s">
        <v>16836</v>
      </c>
      <c r="U118" t="s">
        <v>14590</v>
      </c>
      <c r="V118" t="s">
        <v>14591</v>
      </c>
      <c r="W118" t="s">
        <v>29</v>
      </c>
      <c r="X118" t="s">
        <v>30</v>
      </c>
      <c r="Y118" t="s">
        <v>30</v>
      </c>
      <c r="Z118" t="s">
        <v>30</v>
      </c>
      <c r="AA118" t="s">
        <v>30</v>
      </c>
      <c r="AB118">
        <v>-75.85241705</v>
      </c>
      <c r="AC118">
        <v>5.6212192200000004</v>
      </c>
      <c r="AD118" t="s">
        <v>82</v>
      </c>
      <c r="AE118" t="s">
        <v>100</v>
      </c>
      <c r="AF118" t="s">
        <v>94</v>
      </c>
      <c r="AG118">
        <f>IFERROR(
    VLOOKUP(FENIX_ANS_TABLA[[#This Row],[ESTADO]],
        {"VENCIDO",1;"ALERTA_0 Días",2;"ALERTA",3;"A TIEMPO",4;"SIN FECHA",5},
    2,FALSE),
0)</f>
        <v>4</v>
      </c>
    </row>
    <row r="119" spans="1:33" x14ac:dyDescent="0.25">
      <c r="A119" t="s">
        <v>8343</v>
      </c>
      <c r="B119" t="s">
        <v>23</v>
      </c>
      <c r="C119" t="s">
        <v>24</v>
      </c>
      <c r="D119" t="s">
        <v>23</v>
      </c>
      <c r="E119" s="21">
        <v>46013.376192129632</v>
      </c>
      <c r="F119" t="s">
        <v>8344</v>
      </c>
      <c r="G119">
        <v>1058230589</v>
      </c>
      <c r="H119" t="s">
        <v>8345</v>
      </c>
      <c r="I119" s="23" t="s">
        <v>31</v>
      </c>
      <c r="J119" s="23" t="s">
        <v>8346</v>
      </c>
      <c r="K119" t="s">
        <v>8347</v>
      </c>
      <c r="L119" t="s">
        <v>154</v>
      </c>
      <c r="M119" t="s">
        <v>8348</v>
      </c>
      <c r="N119" t="s">
        <v>155</v>
      </c>
      <c r="O119" t="s">
        <v>27</v>
      </c>
      <c r="P119" t="s">
        <v>145</v>
      </c>
      <c r="Q119" t="s">
        <v>207</v>
      </c>
      <c r="R119" t="s">
        <v>212</v>
      </c>
      <c r="S119">
        <v>7</v>
      </c>
      <c r="T119" t="s">
        <v>16837</v>
      </c>
      <c r="U119" t="s">
        <v>10943</v>
      </c>
      <c r="V119" t="s">
        <v>9955</v>
      </c>
      <c r="W119" t="s">
        <v>29</v>
      </c>
      <c r="X119" t="s">
        <v>30</v>
      </c>
      <c r="Y119" t="s">
        <v>30</v>
      </c>
      <c r="Z119" t="s">
        <v>30</v>
      </c>
      <c r="AA119" t="s">
        <v>30</v>
      </c>
      <c r="AB119">
        <v>-75.388883000000007</v>
      </c>
      <c r="AC119">
        <v>6.124066</v>
      </c>
      <c r="AD119" t="s">
        <v>82</v>
      </c>
      <c r="AE119" t="s">
        <v>146</v>
      </c>
      <c r="AF119" t="s">
        <v>94</v>
      </c>
      <c r="AG119">
        <f>IFERROR(
    VLOOKUP(FENIX_ANS_TABLA[[#This Row],[ESTADO]],
        {"VENCIDO",1;"ALERTA_0 Días",2;"ALERTA",3;"A TIEMPO",4;"SIN FECHA",5},
    2,FALSE),
0)</f>
        <v>4</v>
      </c>
    </row>
    <row r="120" spans="1:33" x14ac:dyDescent="0.25">
      <c r="A120" t="s">
        <v>737</v>
      </c>
      <c r="B120" t="s">
        <v>23</v>
      </c>
      <c r="C120" t="s">
        <v>24</v>
      </c>
      <c r="D120" t="s">
        <v>33</v>
      </c>
      <c r="E120" s="21">
        <v>46017.42690972222</v>
      </c>
      <c r="F120" t="s">
        <v>738</v>
      </c>
      <c r="G120">
        <v>1038338267</v>
      </c>
      <c r="H120" t="s">
        <v>739</v>
      </c>
      <c r="I120" s="23" t="s">
        <v>31</v>
      </c>
      <c r="J120" s="23" t="s">
        <v>740</v>
      </c>
      <c r="K120" t="s">
        <v>741</v>
      </c>
      <c r="L120" t="s">
        <v>128</v>
      </c>
      <c r="M120" t="s">
        <v>742</v>
      </c>
      <c r="N120" t="s">
        <v>129</v>
      </c>
      <c r="O120" t="s">
        <v>40</v>
      </c>
      <c r="P120" t="s">
        <v>122</v>
      </c>
      <c r="Q120" t="s">
        <v>206</v>
      </c>
      <c r="R120" t="s">
        <v>212</v>
      </c>
      <c r="S120">
        <v>12</v>
      </c>
      <c r="T120" t="s">
        <v>16838</v>
      </c>
      <c r="U120" t="s">
        <v>14592</v>
      </c>
      <c r="V120" t="s">
        <v>9755</v>
      </c>
      <c r="W120" t="s">
        <v>43</v>
      </c>
      <c r="X120" t="s">
        <v>30</v>
      </c>
      <c r="Y120" t="s">
        <v>30</v>
      </c>
      <c r="Z120" t="s">
        <v>30</v>
      </c>
      <c r="AA120" t="s">
        <v>30</v>
      </c>
      <c r="AB120">
        <v>-76.368921499999999</v>
      </c>
      <c r="AC120">
        <v>6.7449988300000001</v>
      </c>
      <c r="AD120" t="s">
        <v>82</v>
      </c>
      <c r="AE120" t="s">
        <v>123</v>
      </c>
      <c r="AF120" t="s">
        <v>94</v>
      </c>
      <c r="AG120">
        <f>IFERROR(
    VLOOKUP(FENIX_ANS_TABLA[[#This Row],[ESTADO]],
        {"VENCIDO",1;"ALERTA_0 Días",2;"ALERTA",3;"A TIEMPO",4;"SIN FECHA",5},
    2,FALSE),
0)</f>
        <v>3</v>
      </c>
    </row>
    <row r="121" spans="1:33" x14ac:dyDescent="0.25">
      <c r="A121" t="s">
        <v>9607</v>
      </c>
      <c r="B121" t="s">
        <v>23</v>
      </c>
      <c r="C121" t="s">
        <v>24</v>
      </c>
      <c r="D121" t="s">
        <v>33</v>
      </c>
      <c r="E121" s="21">
        <v>46041.683159722219</v>
      </c>
      <c r="F121" t="s">
        <v>9608</v>
      </c>
      <c r="G121">
        <v>71053480</v>
      </c>
      <c r="H121" t="s">
        <v>9609</v>
      </c>
      <c r="I121" s="23" t="s">
        <v>31</v>
      </c>
      <c r="J121" s="23" t="s">
        <v>9610</v>
      </c>
      <c r="K121" t="s">
        <v>9611</v>
      </c>
      <c r="L121" t="s">
        <v>213</v>
      </c>
      <c r="M121" t="s">
        <v>9612</v>
      </c>
      <c r="N121" t="s">
        <v>214</v>
      </c>
      <c r="O121" t="s">
        <v>40</v>
      </c>
      <c r="P121" t="s">
        <v>103</v>
      </c>
      <c r="Q121" t="s">
        <v>206</v>
      </c>
      <c r="R121" t="s">
        <v>212</v>
      </c>
      <c r="S121">
        <v>12</v>
      </c>
      <c r="T121" t="s">
        <v>16839</v>
      </c>
      <c r="U121" t="s">
        <v>10945</v>
      </c>
      <c r="V121" t="s">
        <v>14595</v>
      </c>
      <c r="W121" t="s">
        <v>29</v>
      </c>
      <c r="X121" t="s">
        <v>30</v>
      </c>
      <c r="Y121" t="s">
        <v>30</v>
      </c>
      <c r="Z121" t="s">
        <v>30</v>
      </c>
      <c r="AA121" t="s">
        <v>30</v>
      </c>
      <c r="AB121">
        <v>-75.958547999999993</v>
      </c>
      <c r="AC121">
        <v>6.2345370000000004</v>
      </c>
      <c r="AD121" t="s">
        <v>82</v>
      </c>
      <c r="AE121" t="s">
        <v>100</v>
      </c>
      <c r="AF121" t="s">
        <v>94</v>
      </c>
      <c r="AG121">
        <f>IFERROR(
    VLOOKUP(FENIX_ANS_TABLA[[#This Row],[ESTADO]],
        {"VENCIDO",1;"ALERTA_0 Días",2;"ALERTA",3;"A TIEMPO",4;"SIN FECHA",5},
    2,FALSE),
0)</f>
        <v>4</v>
      </c>
    </row>
    <row r="122" spans="1:33" x14ac:dyDescent="0.25">
      <c r="A122" t="s">
        <v>6026</v>
      </c>
      <c r="B122" t="s">
        <v>23</v>
      </c>
      <c r="C122" t="s">
        <v>63</v>
      </c>
      <c r="D122" t="s">
        <v>23</v>
      </c>
      <c r="E122" s="21">
        <v>46017.307291666657</v>
      </c>
      <c r="F122" t="s">
        <v>6027</v>
      </c>
      <c r="G122">
        <v>71360454</v>
      </c>
      <c r="H122" t="s">
        <v>6028</v>
      </c>
      <c r="I122" s="23" t="s">
        <v>31</v>
      </c>
      <c r="J122" s="23" t="s">
        <v>6029</v>
      </c>
      <c r="K122" t="s">
        <v>6030</v>
      </c>
      <c r="L122" t="s">
        <v>143</v>
      </c>
      <c r="M122" t="s">
        <v>6031</v>
      </c>
      <c r="N122" t="s">
        <v>144</v>
      </c>
      <c r="O122" t="s">
        <v>83</v>
      </c>
      <c r="P122" t="s">
        <v>145</v>
      </c>
      <c r="Q122" t="s">
        <v>206</v>
      </c>
      <c r="R122" t="s">
        <v>212</v>
      </c>
      <c r="S122">
        <v>10</v>
      </c>
      <c r="T122" t="s">
        <v>16840</v>
      </c>
      <c r="U122" t="s">
        <v>14596</v>
      </c>
      <c r="V122" t="s">
        <v>14596</v>
      </c>
      <c r="W122" t="s">
        <v>29</v>
      </c>
      <c r="X122" t="s">
        <v>30</v>
      </c>
      <c r="Y122" t="s">
        <v>30</v>
      </c>
      <c r="Z122" t="s">
        <v>30</v>
      </c>
      <c r="AA122" t="s">
        <v>30</v>
      </c>
      <c r="AB122">
        <v>-75.341802999999999</v>
      </c>
      <c r="AC122">
        <v>6.3010809999999999</v>
      </c>
      <c r="AD122" t="s">
        <v>82</v>
      </c>
      <c r="AE122" t="s">
        <v>146</v>
      </c>
      <c r="AF122" t="s">
        <v>95</v>
      </c>
      <c r="AG122">
        <f>IFERROR(
    VLOOKUP(FENIX_ANS_TABLA[[#This Row],[ESTADO]],
        {"VENCIDO",1;"ALERTA_0 Días",2;"ALERTA",3;"A TIEMPO",4;"SIN FECHA",5},
    2,FALSE),
0)</f>
        <v>4</v>
      </c>
    </row>
    <row r="123" spans="1:33" x14ac:dyDescent="0.25">
      <c r="A123" t="s">
        <v>9613</v>
      </c>
      <c r="B123" t="s">
        <v>23</v>
      </c>
      <c r="C123" t="s">
        <v>24</v>
      </c>
      <c r="D123" t="s">
        <v>33</v>
      </c>
      <c r="E123" s="21">
        <v>46021.457465277781</v>
      </c>
      <c r="F123" t="s">
        <v>9614</v>
      </c>
      <c r="G123">
        <v>71252275</v>
      </c>
      <c r="H123" t="s">
        <v>9615</v>
      </c>
      <c r="I123" s="23" t="s">
        <v>31</v>
      </c>
      <c r="J123" s="23" t="s">
        <v>9616</v>
      </c>
      <c r="K123" t="s">
        <v>9617</v>
      </c>
      <c r="L123" t="s">
        <v>25</v>
      </c>
      <c r="M123" t="s">
        <v>9618</v>
      </c>
      <c r="N123" t="s">
        <v>26</v>
      </c>
      <c r="O123" t="s">
        <v>34</v>
      </c>
      <c r="P123" t="s">
        <v>475</v>
      </c>
      <c r="Q123" t="s">
        <v>207</v>
      </c>
      <c r="R123" t="s">
        <v>212</v>
      </c>
      <c r="S123">
        <v>5</v>
      </c>
      <c r="T123" t="s">
        <v>16841</v>
      </c>
      <c r="U123" t="s">
        <v>10945</v>
      </c>
      <c r="V123" t="s">
        <v>10873</v>
      </c>
      <c r="W123" t="s">
        <v>43</v>
      </c>
      <c r="X123" t="s">
        <v>9619</v>
      </c>
      <c r="Y123" t="s">
        <v>2664</v>
      </c>
      <c r="Z123" t="s">
        <v>2667</v>
      </c>
      <c r="AA123" t="s">
        <v>9620</v>
      </c>
      <c r="AB123">
        <v>-75.626667999999995</v>
      </c>
      <c r="AC123">
        <v>6.2715379999999996</v>
      </c>
      <c r="AD123" t="s">
        <v>82</v>
      </c>
      <c r="AE123" t="s">
        <v>96</v>
      </c>
      <c r="AF123" t="s">
        <v>94</v>
      </c>
      <c r="AG123">
        <f>IFERROR(
    VLOOKUP(FENIX_ANS_TABLA[[#This Row],[ESTADO]],
        {"VENCIDO",1;"ALERTA_0 Días",2;"ALERTA",3;"A TIEMPO",4;"SIN FECHA",5},
    2,FALSE),
0)</f>
        <v>3</v>
      </c>
    </row>
    <row r="124" spans="1:33" x14ac:dyDescent="0.25">
      <c r="A124" t="s">
        <v>1847</v>
      </c>
      <c r="B124" t="s">
        <v>23</v>
      </c>
      <c r="C124" t="s">
        <v>24</v>
      </c>
      <c r="D124" t="s">
        <v>23</v>
      </c>
      <c r="E124" s="21">
        <v>46027.346631944441</v>
      </c>
      <c r="F124" t="s">
        <v>1848</v>
      </c>
      <c r="G124">
        <v>22009537</v>
      </c>
      <c r="H124" t="s">
        <v>1849</v>
      </c>
      <c r="I124" s="23" t="s">
        <v>31</v>
      </c>
      <c r="J124" s="23" t="s">
        <v>1850</v>
      </c>
      <c r="K124" t="s">
        <v>1851</v>
      </c>
      <c r="L124" t="s">
        <v>156</v>
      </c>
      <c r="M124" t="s">
        <v>1852</v>
      </c>
      <c r="N124" t="s">
        <v>157</v>
      </c>
      <c r="O124" t="s">
        <v>27</v>
      </c>
      <c r="P124" t="s">
        <v>145</v>
      </c>
      <c r="Q124" t="s">
        <v>206</v>
      </c>
      <c r="R124" t="s">
        <v>212</v>
      </c>
      <c r="S124">
        <v>10</v>
      </c>
      <c r="T124" t="s">
        <v>16842</v>
      </c>
      <c r="U124" t="s">
        <v>11356</v>
      </c>
      <c r="V124" t="s">
        <v>12077</v>
      </c>
      <c r="W124" t="s">
        <v>43</v>
      </c>
      <c r="X124" t="s">
        <v>30</v>
      </c>
      <c r="Y124" t="s">
        <v>30</v>
      </c>
      <c r="Z124" t="s">
        <v>30</v>
      </c>
      <c r="AA124" t="s">
        <v>30</v>
      </c>
      <c r="AB124">
        <v>-75.350958000000006</v>
      </c>
      <c r="AC124">
        <v>6.1729329999999996</v>
      </c>
      <c r="AD124" t="s">
        <v>82</v>
      </c>
      <c r="AE124" t="s">
        <v>146</v>
      </c>
      <c r="AF124" t="s">
        <v>94</v>
      </c>
      <c r="AG124">
        <f>IFERROR(
    VLOOKUP(FENIX_ANS_TABLA[[#This Row],[ESTADO]],
        {"VENCIDO",1;"ALERTA_0 Días",2;"ALERTA",3;"A TIEMPO",4;"SIN FECHA",5},
    2,FALSE),
0)</f>
        <v>3</v>
      </c>
    </row>
    <row r="125" spans="1:33" x14ac:dyDescent="0.25">
      <c r="A125" t="s">
        <v>14597</v>
      </c>
      <c r="B125" t="s">
        <v>54</v>
      </c>
      <c r="C125" t="s">
        <v>24</v>
      </c>
      <c r="D125" t="s">
        <v>54</v>
      </c>
      <c r="E125" s="21">
        <v>46212.638726851852</v>
      </c>
      <c r="F125" t="s">
        <v>14598</v>
      </c>
      <c r="G125">
        <v>1038406089</v>
      </c>
      <c r="H125" t="s">
        <v>14599</v>
      </c>
      <c r="I125" s="23" t="s">
        <v>31</v>
      </c>
      <c r="J125" s="23" t="s">
        <v>14452</v>
      </c>
      <c r="K125" t="s">
        <v>14453</v>
      </c>
      <c r="L125" t="s">
        <v>50</v>
      </c>
      <c r="M125" t="s">
        <v>14454</v>
      </c>
      <c r="N125" t="s">
        <v>51</v>
      </c>
      <c r="O125" t="s">
        <v>55</v>
      </c>
      <c r="P125" t="s">
        <v>56</v>
      </c>
      <c r="Q125" t="s">
        <v>206</v>
      </c>
      <c r="R125" t="s">
        <v>212</v>
      </c>
      <c r="S125">
        <v>4</v>
      </c>
      <c r="T125" t="s">
        <v>16843</v>
      </c>
      <c r="U125" t="s">
        <v>14600</v>
      </c>
      <c r="V125" t="s">
        <v>3549</v>
      </c>
      <c r="W125" t="s">
        <v>29</v>
      </c>
      <c r="X125" t="s">
        <v>30</v>
      </c>
      <c r="Y125" t="s">
        <v>30</v>
      </c>
      <c r="Z125" t="s">
        <v>30</v>
      </c>
      <c r="AA125" t="s">
        <v>30</v>
      </c>
      <c r="AB125">
        <v>-75.646534299999999</v>
      </c>
      <c r="AC125">
        <v>6.07748577</v>
      </c>
      <c r="AD125" t="s">
        <v>82</v>
      </c>
      <c r="AE125" t="s">
        <v>96</v>
      </c>
      <c r="AF125" t="s">
        <v>9300</v>
      </c>
      <c r="AG125">
        <f>IFERROR(
    VLOOKUP(FENIX_ANS_TABLA[[#This Row],[ESTADO]],
        {"VENCIDO",1;"ALERTA_0 Días",2;"ALERTA",3;"A TIEMPO",4;"SIN FECHA",5},
    2,FALSE),
0)</f>
        <v>4</v>
      </c>
    </row>
    <row r="126" spans="1:33" x14ac:dyDescent="0.25">
      <c r="A126" t="s">
        <v>10158</v>
      </c>
      <c r="B126" t="s">
        <v>44</v>
      </c>
      <c r="C126" t="s">
        <v>24</v>
      </c>
      <c r="D126" t="s">
        <v>44</v>
      </c>
      <c r="E126" s="21">
        <v>46183.393125000002</v>
      </c>
      <c r="F126" t="s">
        <v>10159</v>
      </c>
      <c r="G126">
        <v>1003969462</v>
      </c>
      <c r="H126" t="s">
        <v>6034</v>
      </c>
      <c r="I126" s="23" t="s">
        <v>31</v>
      </c>
      <c r="J126" s="23" t="s">
        <v>6035</v>
      </c>
      <c r="K126" t="s">
        <v>10160</v>
      </c>
      <c r="L126" t="s">
        <v>25</v>
      </c>
      <c r="M126" t="s">
        <v>10161</v>
      </c>
      <c r="N126" t="s">
        <v>26</v>
      </c>
      <c r="O126" t="s">
        <v>45</v>
      </c>
      <c r="P126" t="s">
        <v>46</v>
      </c>
      <c r="Q126" t="s">
        <v>207</v>
      </c>
      <c r="R126" t="s">
        <v>212</v>
      </c>
      <c r="S126">
        <v>11</v>
      </c>
      <c r="T126" t="s">
        <v>16844</v>
      </c>
      <c r="U126" t="s">
        <v>9969</v>
      </c>
      <c r="V126" t="s">
        <v>14601</v>
      </c>
      <c r="W126" t="s">
        <v>29</v>
      </c>
      <c r="X126" t="s">
        <v>30</v>
      </c>
      <c r="Y126" t="s">
        <v>30</v>
      </c>
      <c r="Z126" t="s">
        <v>30</v>
      </c>
      <c r="AA126" t="s">
        <v>30</v>
      </c>
      <c r="AB126">
        <v>-75.534627</v>
      </c>
      <c r="AC126">
        <v>6.2378309999999999</v>
      </c>
      <c r="AD126" t="s">
        <v>82</v>
      </c>
      <c r="AE126" t="s">
        <v>96</v>
      </c>
      <c r="AF126" t="s">
        <v>94</v>
      </c>
      <c r="AG126">
        <f>IFERROR(
    VLOOKUP(FENIX_ANS_TABLA[[#This Row],[ESTADO]],
        {"VENCIDO",1;"ALERTA_0 Días",2;"ALERTA",3;"A TIEMPO",4;"SIN FECHA",5},
    2,FALSE),
0)</f>
        <v>4</v>
      </c>
    </row>
    <row r="127" spans="1:33" x14ac:dyDescent="0.25">
      <c r="A127" t="s">
        <v>4157</v>
      </c>
      <c r="B127" t="s">
        <v>23</v>
      </c>
      <c r="C127" t="s">
        <v>24</v>
      </c>
      <c r="D127" t="s">
        <v>23</v>
      </c>
      <c r="E127" s="21">
        <v>46038.393611111111</v>
      </c>
      <c r="F127" t="s">
        <v>4158</v>
      </c>
      <c r="G127">
        <v>32243416</v>
      </c>
      <c r="H127" t="s">
        <v>4159</v>
      </c>
      <c r="I127" s="23" t="s">
        <v>4160</v>
      </c>
      <c r="J127" s="23" t="s">
        <v>4161</v>
      </c>
      <c r="K127" t="s">
        <v>4162</v>
      </c>
      <c r="L127" t="s">
        <v>124</v>
      </c>
      <c r="M127" t="s">
        <v>4163</v>
      </c>
      <c r="N127" t="s">
        <v>125</v>
      </c>
      <c r="O127" t="s">
        <v>27</v>
      </c>
      <c r="P127" t="s">
        <v>122</v>
      </c>
      <c r="Q127" t="s">
        <v>206</v>
      </c>
      <c r="R127" t="s">
        <v>212</v>
      </c>
      <c r="S127">
        <v>10</v>
      </c>
      <c r="T127" t="s">
        <v>16845</v>
      </c>
      <c r="U127" t="s">
        <v>9583</v>
      </c>
      <c r="V127" t="s">
        <v>14501</v>
      </c>
      <c r="W127" t="s">
        <v>29</v>
      </c>
      <c r="X127" t="s">
        <v>30</v>
      </c>
      <c r="Y127" t="s">
        <v>30</v>
      </c>
      <c r="Z127" t="s">
        <v>30</v>
      </c>
      <c r="AA127" t="s">
        <v>30</v>
      </c>
      <c r="AB127">
        <v>-75.832680339999996</v>
      </c>
      <c r="AC127">
        <v>6.4046677599999997</v>
      </c>
      <c r="AD127" t="s">
        <v>82</v>
      </c>
      <c r="AE127" t="s">
        <v>123</v>
      </c>
      <c r="AF127" t="s">
        <v>94</v>
      </c>
      <c r="AG127">
        <f>IFERROR(
    VLOOKUP(FENIX_ANS_TABLA[[#This Row],[ESTADO]],
        {"VENCIDO",1;"ALERTA_0 Días",2;"ALERTA",3;"A TIEMPO",4;"SIN FECHA",5},
    2,FALSE),
0)</f>
        <v>4</v>
      </c>
    </row>
    <row r="128" spans="1:33" x14ac:dyDescent="0.25">
      <c r="A128" t="s">
        <v>6032</v>
      </c>
      <c r="B128" t="s">
        <v>44</v>
      </c>
      <c r="C128" t="s">
        <v>24</v>
      </c>
      <c r="D128" t="s">
        <v>44</v>
      </c>
      <c r="E128" s="21">
        <v>46183.394699074073</v>
      </c>
      <c r="F128" t="s">
        <v>6033</v>
      </c>
      <c r="G128">
        <v>1003969462</v>
      </c>
      <c r="H128" t="s">
        <v>6034</v>
      </c>
      <c r="I128" s="23" t="s">
        <v>31</v>
      </c>
      <c r="J128" s="23" t="s">
        <v>6035</v>
      </c>
      <c r="K128" t="s">
        <v>6036</v>
      </c>
      <c r="L128" t="s">
        <v>25</v>
      </c>
      <c r="M128" t="s">
        <v>6037</v>
      </c>
      <c r="N128" t="s">
        <v>26</v>
      </c>
      <c r="O128" t="s">
        <v>45</v>
      </c>
      <c r="P128" t="s">
        <v>35</v>
      </c>
      <c r="Q128" t="s">
        <v>207</v>
      </c>
      <c r="R128" t="s">
        <v>212</v>
      </c>
      <c r="S128">
        <v>11</v>
      </c>
      <c r="T128" t="s">
        <v>16846</v>
      </c>
      <c r="U128" t="s">
        <v>14602</v>
      </c>
      <c r="V128" t="s">
        <v>14603</v>
      </c>
      <c r="W128" t="s">
        <v>29</v>
      </c>
      <c r="X128" t="s">
        <v>30</v>
      </c>
      <c r="Y128" t="s">
        <v>30</v>
      </c>
      <c r="Z128" t="s">
        <v>30</v>
      </c>
      <c r="AA128" t="s">
        <v>30</v>
      </c>
      <c r="AB128">
        <v>-75.534627</v>
      </c>
      <c r="AC128">
        <v>6.2378309999999999</v>
      </c>
      <c r="AD128" t="s">
        <v>82</v>
      </c>
      <c r="AE128" t="s">
        <v>96</v>
      </c>
      <c r="AF128" t="s">
        <v>94</v>
      </c>
      <c r="AG128">
        <f>IFERROR(
    VLOOKUP(FENIX_ANS_TABLA[[#This Row],[ESTADO]],
        {"VENCIDO",1;"ALERTA_0 Días",2;"ALERTA",3;"A TIEMPO",4;"SIN FECHA",5},
    2,FALSE),
0)</f>
        <v>4</v>
      </c>
    </row>
    <row r="129" spans="1:33" x14ac:dyDescent="0.25">
      <c r="A129" t="s">
        <v>6038</v>
      </c>
      <c r="B129" t="s">
        <v>23</v>
      </c>
      <c r="C129" t="s">
        <v>24</v>
      </c>
      <c r="D129" t="s">
        <v>23</v>
      </c>
      <c r="E129" s="21">
        <v>46041.412488425929</v>
      </c>
      <c r="F129" t="s">
        <v>8349</v>
      </c>
      <c r="G129">
        <v>1035921084</v>
      </c>
      <c r="H129" t="s">
        <v>6039</v>
      </c>
      <c r="I129" s="23" t="s">
        <v>31</v>
      </c>
      <c r="J129" s="23" t="s">
        <v>6040</v>
      </c>
      <c r="K129" t="s">
        <v>6041</v>
      </c>
      <c r="L129" t="s">
        <v>152</v>
      </c>
      <c r="M129" t="s">
        <v>6042</v>
      </c>
      <c r="N129" t="s">
        <v>153</v>
      </c>
      <c r="O129" t="s">
        <v>27</v>
      </c>
      <c r="P129" t="s">
        <v>145</v>
      </c>
      <c r="Q129" t="s">
        <v>207</v>
      </c>
      <c r="R129" t="s">
        <v>212</v>
      </c>
      <c r="S129">
        <v>7</v>
      </c>
      <c r="T129" t="s">
        <v>16847</v>
      </c>
      <c r="U129" t="s">
        <v>10948</v>
      </c>
      <c r="V129" t="s">
        <v>10947</v>
      </c>
      <c r="W129" t="s">
        <v>29</v>
      </c>
      <c r="X129" t="s">
        <v>30</v>
      </c>
      <c r="Y129" t="s">
        <v>30</v>
      </c>
      <c r="Z129" t="s">
        <v>30</v>
      </c>
      <c r="AA129" t="s">
        <v>30</v>
      </c>
      <c r="AB129">
        <v>-75.437716449999996</v>
      </c>
      <c r="AC129">
        <v>6.2770446700000004</v>
      </c>
      <c r="AD129" t="s">
        <v>82</v>
      </c>
      <c r="AE129" t="s">
        <v>146</v>
      </c>
      <c r="AF129" t="s">
        <v>94</v>
      </c>
      <c r="AG129">
        <f>IFERROR(
    VLOOKUP(FENIX_ANS_TABLA[[#This Row],[ESTADO]],
        {"VENCIDO",1;"ALERTA_0 Días",2;"ALERTA",3;"A TIEMPO",4;"SIN FECHA",5},
    2,FALSE),
0)</f>
        <v>4</v>
      </c>
    </row>
    <row r="130" spans="1:33" x14ac:dyDescent="0.25">
      <c r="A130" t="s">
        <v>4164</v>
      </c>
      <c r="B130" t="s">
        <v>23</v>
      </c>
      <c r="C130" t="s">
        <v>24</v>
      </c>
      <c r="D130" t="s">
        <v>23</v>
      </c>
      <c r="E130" s="21">
        <v>46042.67864583333</v>
      </c>
      <c r="F130" t="s">
        <v>4165</v>
      </c>
      <c r="G130">
        <v>71788515</v>
      </c>
      <c r="H130" t="s">
        <v>4166</v>
      </c>
      <c r="I130" s="23" t="s">
        <v>4167</v>
      </c>
      <c r="J130" s="23" t="s">
        <v>760</v>
      </c>
      <c r="K130" t="s">
        <v>4168</v>
      </c>
      <c r="L130" t="s">
        <v>143</v>
      </c>
      <c r="M130" t="s">
        <v>4169</v>
      </c>
      <c r="N130" t="s">
        <v>144</v>
      </c>
      <c r="O130" t="s">
        <v>27</v>
      </c>
      <c r="P130" t="s">
        <v>145</v>
      </c>
      <c r="Q130" t="s">
        <v>206</v>
      </c>
      <c r="R130" t="s">
        <v>212</v>
      </c>
      <c r="S130">
        <v>10</v>
      </c>
      <c r="T130" t="s">
        <v>16848</v>
      </c>
      <c r="U130" t="s">
        <v>5181</v>
      </c>
      <c r="V130" t="s">
        <v>5182</v>
      </c>
      <c r="W130" t="s">
        <v>29</v>
      </c>
      <c r="X130" t="s">
        <v>30</v>
      </c>
      <c r="Y130" t="s">
        <v>30</v>
      </c>
      <c r="Z130" t="s">
        <v>30</v>
      </c>
      <c r="AA130" t="s">
        <v>30</v>
      </c>
      <c r="AB130">
        <v>-75.364733000000001</v>
      </c>
      <c r="AC130">
        <v>6.2574820000000004</v>
      </c>
      <c r="AD130" t="s">
        <v>82</v>
      </c>
      <c r="AE130" t="s">
        <v>146</v>
      </c>
      <c r="AF130" t="s">
        <v>94</v>
      </c>
      <c r="AG130">
        <f>IFERROR(
    VLOOKUP(FENIX_ANS_TABLA[[#This Row],[ESTADO]],
        {"VENCIDO",1;"ALERTA_0 Días",2;"ALERTA",3;"A TIEMPO",4;"SIN FECHA",5},
    2,FALSE),
0)</f>
        <v>4</v>
      </c>
    </row>
    <row r="131" spans="1:33" x14ac:dyDescent="0.25">
      <c r="A131" t="s">
        <v>4170</v>
      </c>
      <c r="B131" t="s">
        <v>36</v>
      </c>
      <c r="C131" t="s">
        <v>24</v>
      </c>
      <c r="D131" t="s">
        <v>36</v>
      </c>
      <c r="E131" s="21">
        <v>46043.480046296303</v>
      </c>
      <c r="F131" t="s">
        <v>4171</v>
      </c>
      <c r="G131">
        <v>8471906</v>
      </c>
      <c r="H131" t="s">
        <v>4172</v>
      </c>
      <c r="I131" s="23" t="s">
        <v>31</v>
      </c>
      <c r="J131" s="23" t="s">
        <v>4173</v>
      </c>
      <c r="K131" t="s">
        <v>4174</v>
      </c>
      <c r="L131" t="s">
        <v>134</v>
      </c>
      <c r="M131" t="s">
        <v>4175</v>
      </c>
      <c r="N131" t="s">
        <v>135</v>
      </c>
      <c r="O131" t="s">
        <v>37</v>
      </c>
      <c r="P131" t="s">
        <v>122</v>
      </c>
      <c r="Q131" t="s">
        <v>206</v>
      </c>
      <c r="R131" t="s">
        <v>212</v>
      </c>
      <c r="S131">
        <v>10</v>
      </c>
      <c r="T131" t="s">
        <v>16849</v>
      </c>
      <c r="U131" t="s">
        <v>14604</v>
      </c>
      <c r="V131" t="s">
        <v>14605</v>
      </c>
      <c r="W131" t="s">
        <v>43</v>
      </c>
      <c r="X131" t="s">
        <v>30</v>
      </c>
      <c r="Y131" t="s">
        <v>30</v>
      </c>
      <c r="Z131" t="s">
        <v>30</v>
      </c>
      <c r="AA131" t="s">
        <v>30</v>
      </c>
      <c r="AB131">
        <v>-75.653501169999998</v>
      </c>
      <c r="AC131">
        <v>6.4710675000000002</v>
      </c>
      <c r="AD131" t="s">
        <v>82</v>
      </c>
      <c r="AE131" t="s">
        <v>123</v>
      </c>
      <c r="AF131" t="s">
        <v>94</v>
      </c>
      <c r="AG131">
        <f>IFERROR(
    VLOOKUP(FENIX_ANS_TABLA[[#This Row],[ESTADO]],
        {"VENCIDO",1;"ALERTA_0 Días",2;"ALERTA",3;"A TIEMPO",4;"SIN FECHA",5},
    2,FALSE),
0)</f>
        <v>3</v>
      </c>
    </row>
    <row r="132" spans="1:33" x14ac:dyDescent="0.25">
      <c r="A132" t="s">
        <v>16850</v>
      </c>
      <c r="B132" t="s">
        <v>23</v>
      </c>
      <c r="C132" t="s">
        <v>24</v>
      </c>
      <c r="D132" t="s">
        <v>23</v>
      </c>
      <c r="E132" s="21">
        <v>46043.708738425928</v>
      </c>
      <c r="F132" t="s">
        <v>16851</v>
      </c>
      <c r="G132">
        <v>43000560</v>
      </c>
      <c r="H132" t="s">
        <v>16852</v>
      </c>
      <c r="I132" s="23" t="s">
        <v>31</v>
      </c>
      <c r="J132" s="23" t="s">
        <v>16853</v>
      </c>
      <c r="K132" t="s">
        <v>16854</v>
      </c>
      <c r="L132" t="s">
        <v>126</v>
      </c>
      <c r="M132" t="s">
        <v>16855</v>
      </c>
      <c r="N132" t="s">
        <v>127</v>
      </c>
      <c r="O132" t="s">
        <v>27</v>
      </c>
      <c r="P132" t="s">
        <v>16856</v>
      </c>
      <c r="Q132" t="s">
        <v>206</v>
      </c>
      <c r="R132" t="s">
        <v>212</v>
      </c>
      <c r="S132">
        <v>10</v>
      </c>
      <c r="T132" t="s">
        <v>16857</v>
      </c>
      <c r="U132" t="s">
        <v>16375</v>
      </c>
      <c r="V132" t="s">
        <v>15710</v>
      </c>
      <c r="W132" t="s">
        <v>29</v>
      </c>
      <c r="X132" t="s">
        <v>30</v>
      </c>
      <c r="Y132" t="s">
        <v>30</v>
      </c>
      <c r="Z132" t="s">
        <v>30</v>
      </c>
      <c r="AA132" t="s">
        <v>30</v>
      </c>
      <c r="AB132">
        <v>-75.728350759999998</v>
      </c>
      <c r="AC132">
        <v>6.5220369600000003</v>
      </c>
      <c r="AD132" t="s">
        <v>82</v>
      </c>
      <c r="AE132" t="s">
        <v>123</v>
      </c>
      <c r="AF132" t="s">
        <v>94</v>
      </c>
      <c r="AG132">
        <f>IFERROR(
    VLOOKUP(FENIX_ANS_TABLA[[#This Row],[ESTADO]],
        {"VENCIDO",1;"ALERTA_0 Días",2;"ALERTA",3;"A TIEMPO",4;"SIN FECHA",5},
    2,FALSE),
0)</f>
        <v>4</v>
      </c>
    </row>
    <row r="133" spans="1:33" x14ac:dyDescent="0.25">
      <c r="A133" t="s">
        <v>4176</v>
      </c>
      <c r="B133" t="s">
        <v>23</v>
      </c>
      <c r="C133" t="s">
        <v>24</v>
      </c>
      <c r="D133" t="s">
        <v>23</v>
      </c>
      <c r="E133" s="21">
        <v>46043.737013888887</v>
      </c>
      <c r="F133" t="s">
        <v>4177</v>
      </c>
      <c r="G133">
        <v>70566514</v>
      </c>
      <c r="H133" t="s">
        <v>4178</v>
      </c>
      <c r="I133" s="23" t="s">
        <v>31</v>
      </c>
      <c r="J133" s="23" t="s">
        <v>4179</v>
      </c>
      <c r="K133" t="s">
        <v>4180</v>
      </c>
      <c r="L133" t="s">
        <v>169</v>
      </c>
      <c r="M133" t="s">
        <v>4181</v>
      </c>
      <c r="N133" t="s">
        <v>170</v>
      </c>
      <c r="O133" t="s">
        <v>27</v>
      </c>
      <c r="P133" t="s">
        <v>145</v>
      </c>
      <c r="Q133" t="s">
        <v>206</v>
      </c>
      <c r="R133" t="s">
        <v>212</v>
      </c>
      <c r="S133">
        <v>10</v>
      </c>
      <c r="T133" t="s">
        <v>16858</v>
      </c>
      <c r="U133" t="s">
        <v>14606</v>
      </c>
      <c r="V133" t="s">
        <v>14607</v>
      </c>
      <c r="W133" t="s">
        <v>29</v>
      </c>
      <c r="X133" t="s">
        <v>30</v>
      </c>
      <c r="Y133" t="s">
        <v>30</v>
      </c>
      <c r="Z133" t="s">
        <v>30</v>
      </c>
      <c r="AA133" t="s">
        <v>30</v>
      </c>
      <c r="AB133">
        <v>-74.780651430000006</v>
      </c>
      <c r="AC133">
        <v>5.9014275899999999</v>
      </c>
      <c r="AD133" t="s">
        <v>82</v>
      </c>
      <c r="AE133" t="s">
        <v>146</v>
      </c>
      <c r="AF133" t="s">
        <v>94</v>
      </c>
      <c r="AG133">
        <f>IFERROR(
    VLOOKUP(FENIX_ANS_TABLA[[#This Row],[ESTADO]],
        {"VENCIDO",1;"ALERTA_0 Días",2;"ALERTA",3;"A TIEMPO",4;"SIN FECHA",5},
    2,FALSE),
0)</f>
        <v>4</v>
      </c>
    </row>
    <row r="134" spans="1:33" x14ac:dyDescent="0.25">
      <c r="A134" t="s">
        <v>1853</v>
      </c>
      <c r="B134" t="s">
        <v>23</v>
      </c>
      <c r="C134" t="s">
        <v>24</v>
      </c>
      <c r="D134" t="s">
        <v>23</v>
      </c>
      <c r="E134" s="21">
        <v>46044.319467592592</v>
      </c>
      <c r="F134" t="s">
        <v>1854</v>
      </c>
      <c r="G134">
        <v>71601552</v>
      </c>
      <c r="H134" t="s">
        <v>1855</v>
      </c>
      <c r="I134" s="23" t="s">
        <v>31</v>
      </c>
      <c r="J134" s="23" t="s">
        <v>1856</v>
      </c>
      <c r="K134" t="s">
        <v>1857</v>
      </c>
      <c r="L134" t="s">
        <v>158</v>
      </c>
      <c r="M134" t="s">
        <v>1858</v>
      </c>
      <c r="N134" t="s">
        <v>159</v>
      </c>
      <c r="O134" t="s">
        <v>27</v>
      </c>
      <c r="P134" t="s">
        <v>145</v>
      </c>
      <c r="Q134" t="s">
        <v>206</v>
      </c>
      <c r="R134" t="s">
        <v>212</v>
      </c>
      <c r="S134">
        <v>10</v>
      </c>
      <c r="T134" t="s">
        <v>16859</v>
      </c>
      <c r="U134" t="s">
        <v>14608</v>
      </c>
      <c r="V134" t="s">
        <v>14609</v>
      </c>
      <c r="W134" t="s">
        <v>43</v>
      </c>
      <c r="X134" t="s">
        <v>30</v>
      </c>
      <c r="Y134" t="s">
        <v>30</v>
      </c>
      <c r="Z134" t="s">
        <v>30</v>
      </c>
      <c r="AA134" t="s">
        <v>30</v>
      </c>
      <c r="AB134">
        <v>-74.974824999999996</v>
      </c>
      <c r="AC134">
        <v>6.2070080000000001</v>
      </c>
      <c r="AD134" t="s">
        <v>82</v>
      </c>
      <c r="AE134" t="s">
        <v>146</v>
      </c>
      <c r="AF134" t="s">
        <v>94</v>
      </c>
      <c r="AG134">
        <f>IFERROR(
    VLOOKUP(FENIX_ANS_TABLA[[#This Row],[ESTADO]],
        {"VENCIDO",1;"ALERTA_0 Días",2;"ALERTA",3;"A TIEMPO",4;"SIN FECHA",5},
    2,FALSE),
0)</f>
        <v>3</v>
      </c>
    </row>
    <row r="135" spans="1:33" x14ac:dyDescent="0.25">
      <c r="A135" t="s">
        <v>10953</v>
      </c>
      <c r="B135" t="s">
        <v>23</v>
      </c>
      <c r="C135" t="s">
        <v>24</v>
      </c>
      <c r="D135" t="s">
        <v>23</v>
      </c>
      <c r="E135" s="21">
        <v>46044.684027777781</v>
      </c>
      <c r="F135" t="s">
        <v>10954</v>
      </c>
      <c r="G135">
        <v>71777277</v>
      </c>
      <c r="H135" t="s">
        <v>10955</v>
      </c>
      <c r="I135" s="23" t="s">
        <v>10956</v>
      </c>
      <c r="J135" s="23" t="s">
        <v>10957</v>
      </c>
      <c r="K135" t="s">
        <v>10958</v>
      </c>
      <c r="L135" t="s">
        <v>42</v>
      </c>
      <c r="M135" t="s">
        <v>10959</v>
      </c>
      <c r="N135" t="s">
        <v>57</v>
      </c>
      <c r="O135" t="s">
        <v>27</v>
      </c>
      <c r="P135" t="s">
        <v>32</v>
      </c>
      <c r="Q135" t="s">
        <v>206</v>
      </c>
      <c r="R135" t="s">
        <v>212</v>
      </c>
      <c r="S135">
        <v>10</v>
      </c>
      <c r="T135" t="s">
        <v>16860</v>
      </c>
      <c r="U135" t="s">
        <v>12101</v>
      </c>
      <c r="V135" t="s">
        <v>14610</v>
      </c>
      <c r="W135" t="s">
        <v>29</v>
      </c>
      <c r="X135" t="s">
        <v>10960</v>
      </c>
      <c r="Y135" t="s">
        <v>2664</v>
      </c>
      <c r="Z135" t="s">
        <v>7989</v>
      </c>
      <c r="AA135" t="s">
        <v>10961</v>
      </c>
      <c r="AB135">
        <v>-75.508268000000001</v>
      </c>
      <c r="AC135">
        <v>6.1631660000000004</v>
      </c>
      <c r="AD135" t="s">
        <v>82</v>
      </c>
      <c r="AE135" t="s">
        <v>96</v>
      </c>
      <c r="AF135" t="s">
        <v>94</v>
      </c>
      <c r="AG135">
        <f>IFERROR(
    VLOOKUP(FENIX_ANS_TABLA[[#This Row],[ESTADO]],
        {"VENCIDO",1;"ALERTA_0 Días",2;"ALERTA",3;"A TIEMPO",4;"SIN FECHA",5},
    2,FALSE),
0)</f>
        <v>4</v>
      </c>
    </row>
    <row r="136" spans="1:33" x14ac:dyDescent="0.25">
      <c r="A136" t="s">
        <v>14611</v>
      </c>
      <c r="B136" t="s">
        <v>23</v>
      </c>
      <c r="C136" t="s">
        <v>24</v>
      </c>
      <c r="D136" t="s">
        <v>23</v>
      </c>
      <c r="E136" s="21">
        <v>46045.655289351853</v>
      </c>
      <c r="F136" t="s">
        <v>14612</v>
      </c>
      <c r="G136">
        <v>3351798</v>
      </c>
      <c r="H136" t="s">
        <v>14613</v>
      </c>
      <c r="I136" s="23" t="s">
        <v>14614</v>
      </c>
      <c r="J136" s="23" t="s">
        <v>14615</v>
      </c>
      <c r="K136" t="s">
        <v>14616</v>
      </c>
      <c r="L136" t="s">
        <v>25</v>
      </c>
      <c r="M136" t="s">
        <v>14617</v>
      </c>
      <c r="N136" t="s">
        <v>26</v>
      </c>
      <c r="O136" t="s">
        <v>27</v>
      </c>
      <c r="P136" t="s">
        <v>28</v>
      </c>
      <c r="Q136" t="s">
        <v>206</v>
      </c>
      <c r="R136" t="s">
        <v>212</v>
      </c>
      <c r="S136">
        <v>10</v>
      </c>
      <c r="T136" t="s">
        <v>16861</v>
      </c>
      <c r="U136" t="s">
        <v>11645</v>
      </c>
      <c r="V136" t="s">
        <v>9808</v>
      </c>
      <c r="W136" t="s">
        <v>29</v>
      </c>
      <c r="X136" t="s">
        <v>14618</v>
      </c>
      <c r="Y136" t="s">
        <v>2664</v>
      </c>
      <c r="Z136" t="s">
        <v>2677</v>
      </c>
      <c r="AA136" t="s">
        <v>14619</v>
      </c>
      <c r="AB136">
        <v>-75.632643389999998</v>
      </c>
      <c r="AC136">
        <v>6.2901772899999999</v>
      </c>
      <c r="AD136" t="s">
        <v>82</v>
      </c>
      <c r="AE136" t="s">
        <v>96</v>
      </c>
      <c r="AF136" t="s">
        <v>94</v>
      </c>
      <c r="AG136">
        <f>IFERROR(
    VLOOKUP(FENIX_ANS_TABLA[[#This Row],[ESTADO]],
        {"VENCIDO",1;"ALERTA_0 Días",2;"ALERTA",3;"A TIEMPO",4;"SIN FECHA",5},
    2,FALSE),
0)</f>
        <v>4</v>
      </c>
    </row>
    <row r="137" spans="1:33" x14ac:dyDescent="0.25">
      <c r="A137" t="s">
        <v>6043</v>
      </c>
      <c r="B137" t="s">
        <v>23</v>
      </c>
      <c r="C137" t="s">
        <v>24</v>
      </c>
      <c r="D137" t="s">
        <v>23</v>
      </c>
      <c r="E137" s="21">
        <v>46049.62667824074</v>
      </c>
      <c r="F137" t="s">
        <v>6044</v>
      </c>
      <c r="G137">
        <v>42754555</v>
      </c>
      <c r="H137" t="s">
        <v>6045</v>
      </c>
      <c r="I137" s="23" t="s">
        <v>31</v>
      </c>
      <c r="J137" s="23" t="s">
        <v>6046</v>
      </c>
      <c r="K137" t="s">
        <v>6047</v>
      </c>
      <c r="L137" t="s">
        <v>177</v>
      </c>
      <c r="M137" t="s">
        <v>6048</v>
      </c>
      <c r="N137" t="s">
        <v>178</v>
      </c>
      <c r="O137" t="s">
        <v>27</v>
      </c>
      <c r="P137" t="s">
        <v>145</v>
      </c>
      <c r="Q137" t="s">
        <v>206</v>
      </c>
      <c r="R137" t="s">
        <v>212</v>
      </c>
      <c r="S137">
        <v>10</v>
      </c>
      <c r="T137" t="s">
        <v>16862</v>
      </c>
      <c r="U137" t="s">
        <v>5221</v>
      </c>
      <c r="V137" t="s">
        <v>10984</v>
      </c>
      <c r="W137" t="s">
        <v>29</v>
      </c>
      <c r="X137" t="s">
        <v>30</v>
      </c>
      <c r="Y137" t="s">
        <v>30</v>
      </c>
      <c r="Z137" t="s">
        <v>30</v>
      </c>
      <c r="AA137" t="s">
        <v>30</v>
      </c>
      <c r="AB137">
        <v>-75.37995488</v>
      </c>
      <c r="AC137">
        <v>6.0733059799999998</v>
      </c>
      <c r="AD137" t="s">
        <v>82</v>
      </c>
      <c r="AE137" t="s">
        <v>146</v>
      </c>
      <c r="AF137" t="s">
        <v>94</v>
      </c>
      <c r="AG137">
        <f>IFERROR(
    VLOOKUP(FENIX_ANS_TABLA[[#This Row],[ESTADO]],
        {"VENCIDO",1;"ALERTA_0 Días",2;"ALERTA",3;"A TIEMPO",4;"SIN FECHA",5},
    2,FALSE),
0)</f>
        <v>4</v>
      </c>
    </row>
    <row r="138" spans="1:33" x14ac:dyDescent="0.25">
      <c r="A138" t="s">
        <v>1426</v>
      </c>
      <c r="B138" t="s">
        <v>23</v>
      </c>
      <c r="C138" t="s">
        <v>24</v>
      </c>
      <c r="D138" t="s">
        <v>33</v>
      </c>
      <c r="E138" s="21">
        <v>46055.929016203707</v>
      </c>
      <c r="F138" t="s">
        <v>1427</v>
      </c>
      <c r="G138">
        <v>21950181</v>
      </c>
      <c r="H138" t="s">
        <v>1428</v>
      </c>
      <c r="I138" s="23" t="s">
        <v>31</v>
      </c>
      <c r="J138" s="23" t="s">
        <v>1429</v>
      </c>
      <c r="K138" t="s">
        <v>1430</v>
      </c>
      <c r="L138" t="s">
        <v>199</v>
      </c>
      <c r="M138" t="s">
        <v>1431</v>
      </c>
      <c r="N138" t="s">
        <v>200</v>
      </c>
      <c r="O138" t="s">
        <v>40</v>
      </c>
      <c r="P138" t="s">
        <v>290</v>
      </c>
      <c r="Q138" t="s">
        <v>206</v>
      </c>
      <c r="R138" t="s">
        <v>212</v>
      </c>
      <c r="S138">
        <v>12</v>
      </c>
      <c r="T138" t="s">
        <v>16863</v>
      </c>
      <c r="U138" t="s">
        <v>14620</v>
      </c>
      <c r="V138" t="s">
        <v>1972</v>
      </c>
      <c r="W138" t="s">
        <v>29</v>
      </c>
      <c r="X138" t="s">
        <v>30</v>
      </c>
      <c r="Y138" t="s">
        <v>30</v>
      </c>
      <c r="Z138" t="s">
        <v>30</v>
      </c>
      <c r="AA138" t="s">
        <v>30</v>
      </c>
      <c r="AB138">
        <v>-73.917402300000006</v>
      </c>
      <c r="AC138">
        <v>7.0461511400000001</v>
      </c>
      <c r="AD138" t="s">
        <v>82</v>
      </c>
      <c r="AE138" t="s">
        <v>192</v>
      </c>
      <c r="AF138" t="s">
        <v>94</v>
      </c>
      <c r="AG138">
        <f>IFERROR(
    VLOOKUP(FENIX_ANS_TABLA[[#This Row],[ESTADO]],
        {"VENCIDO",1;"ALERTA_0 Días",2;"ALERTA",3;"A TIEMPO",4;"SIN FECHA",5},
    2,FALSE),
0)</f>
        <v>4</v>
      </c>
    </row>
    <row r="139" spans="1:33" x14ac:dyDescent="0.25">
      <c r="A139" t="s">
        <v>20384</v>
      </c>
      <c r="B139" t="s">
        <v>23</v>
      </c>
      <c r="C139" t="s">
        <v>24</v>
      </c>
      <c r="D139" t="s">
        <v>33</v>
      </c>
      <c r="E139" s="21">
        <v>46058.611840277779</v>
      </c>
      <c r="F139" t="s">
        <v>20385</v>
      </c>
      <c r="G139">
        <v>32322853</v>
      </c>
      <c r="H139" t="s">
        <v>20386</v>
      </c>
      <c r="I139" s="23" t="s">
        <v>31</v>
      </c>
      <c r="J139" s="23" t="s">
        <v>20387</v>
      </c>
      <c r="K139" t="s">
        <v>20388</v>
      </c>
      <c r="L139" t="s">
        <v>25</v>
      </c>
      <c r="M139" t="s">
        <v>20389</v>
      </c>
      <c r="N139" t="s">
        <v>26</v>
      </c>
      <c r="O139" t="s">
        <v>40</v>
      </c>
      <c r="P139" t="s">
        <v>35</v>
      </c>
      <c r="Q139" t="s">
        <v>207</v>
      </c>
      <c r="R139" t="s">
        <v>211</v>
      </c>
      <c r="S139">
        <v>7</v>
      </c>
      <c r="T139" t="s">
        <v>20390</v>
      </c>
      <c r="U139" t="s">
        <v>7188</v>
      </c>
      <c r="V139" t="s">
        <v>14999</v>
      </c>
      <c r="W139" t="s">
        <v>29</v>
      </c>
      <c r="X139" t="s">
        <v>30</v>
      </c>
      <c r="Y139" t="s">
        <v>30</v>
      </c>
      <c r="Z139" t="s">
        <v>30</v>
      </c>
      <c r="AA139" t="s">
        <v>30</v>
      </c>
      <c r="AB139">
        <v>-75.639808560000006</v>
      </c>
      <c r="AC139">
        <v>6.1741362000000004</v>
      </c>
      <c r="AD139" t="s">
        <v>82</v>
      </c>
      <c r="AE139" t="s">
        <v>96</v>
      </c>
      <c r="AF139" t="s">
        <v>94</v>
      </c>
      <c r="AG139">
        <f>IFERROR(
    VLOOKUP(FENIX_ANS_TABLA[[#This Row],[ESTADO]],
        {"VENCIDO",1;"ALERTA_0 Días",2;"ALERTA",3;"A TIEMPO",4;"SIN FECHA",5},
    2,FALSE),
0)</f>
        <v>4</v>
      </c>
    </row>
    <row r="140" spans="1:33" x14ac:dyDescent="0.25">
      <c r="A140" t="s">
        <v>5201</v>
      </c>
      <c r="B140" t="s">
        <v>23</v>
      </c>
      <c r="C140" t="s">
        <v>24</v>
      </c>
      <c r="D140" t="s">
        <v>23</v>
      </c>
      <c r="E140" s="21">
        <v>46052.643206018518</v>
      </c>
      <c r="F140" t="s">
        <v>5202</v>
      </c>
      <c r="G140">
        <v>1110570146</v>
      </c>
      <c r="H140" t="s">
        <v>5203</v>
      </c>
      <c r="I140" s="23" t="s">
        <v>31</v>
      </c>
      <c r="J140" s="23" t="s">
        <v>5204</v>
      </c>
      <c r="K140" t="s">
        <v>5205</v>
      </c>
      <c r="L140" t="s">
        <v>156</v>
      </c>
      <c r="M140" t="s">
        <v>5206</v>
      </c>
      <c r="N140" t="s">
        <v>157</v>
      </c>
      <c r="O140" t="s">
        <v>27</v>
      </c>
      <c r="P140" t="s">
        <v>145</v>
      </c>
      <c r="Q140" t="s">
        <v>206</v>
      </c>
      <c r="R140" t="s">
        <v>212</v>
      </c>
      <c r="S140">
        <v>10</v>
      </c>
      <c r="T140" t="s">
        <v>16864</v>
      </c>
      <c r="U140" t="s">
        <v>9979</v>
      </c>
      <c r="V140" t="s">
        <v>9979</v>
      </c>
      <c r="W140" t="s">
        <v>29</v>
      </c>
      <c r="X140" t="s">
        <v>30</v>
      </c>
      <c r="Y140" t="s">
        <v>30</v>
      </c>
      <c r="Z140" t="s">
        <v>30</v>
      </c>
      <c r="AA140" t="s">
        <v>30</v>
      </c>
      <c r="AB140">
        <v>-75.298578050000003</v>
      </c>
      <c r="AC140">
        <v>6.17547508</v>
      </c>
      <c r="AD140" t="s">
        <v>82</v>
      </c>
      <c r="AE140" t="s">
        <v>146</v>
      </c>
      <c r="AF140" t="s">
        <v>94</v>
      </c>
      <c r="AG140">
        <f>IFERROR(
    VLOOKUP(FENIX_ANS_TABLA[[#This Row],[ESTADO]],
        {"VENCIDO",1;"ALERTA_0 Días",2;"ALERTA",3;"A TIEMPO",4;"SIN FECHA",5},
    2,FALSE),
0)</f>
        <v>4</v>
      </c>
    </row>
    <row r="141" spans="1:33" x14ac:dyDescent="0.25">
      <c r="A141" t="s">
        <v>1060</v>
      </c>
      <c r="B141" t="s">
        <v>23</v>
      </c>
      <c r="C141" t="s">
        <v>24</v>
      </c>
      <c r="D141" t="s">
        <v>23</v>
      </c>
      <c r="E141" s="21">
        <v>46055.325300925928</v>
      </c>
      <c r="F141" t="s">
        <v>1061</v>
      </c>
      <c r="G141">
        <v>70386102</v>
      </c>
      <c r="H141" t="s">
        <v>1062</v>
      </c>
      <c r="I141" s="23" t="s">
        <v>31</v>
      </c>
      <c r="J141" s="23" t="s">
        <v>1063</v>
      </c>
      <c r="K141" t="s">
        <v>1064</v>
      </c>
      <c r="L141" t="s">
        <v>156</v>
      </c>
      <c r="M141" t="s">
        <v>1065</v>
      </c>
      <c r="N141" t="s">
        <v>157</v>
      </c>
      <c r="O141" t="s">
        <v>27</v>
      </c>
      <c r="P141" t="s">
        <v>145</v>
      </c>
      <c r="Q141" t="s">
        <v>206</v>
      </c>
      <c r="R141" t="s">
        <v>212</v>
      </c>
      <c r="S141">
        <v>10</v>
      </c>
      <c r="T141" t="s">
        <v>1066</v>
      </c>
      <c r="U141" t="s">
        <v>14621</v>
      </c>
      <c r="V141" t="s">
        <v>14622</v>
      </c>
      <c r="W141" t="s">
        <v>79</v>
      </c>
      <c r="X141" t="s">
        <v>30</v>
      </c>
      <c r="Y141" t="s">
        <v>30</v>
      </c>
      <c r="Z141" t="s">
        <v>30</v>
      </c>
      <c r="AA141" t="s">
        <v>30</v>
      </c>
      <c r="AB141">
        <v>-75.325383000000002</v>
      </c>
      <c r="AC141">
        <v>6.1614120000000003</v>
      </c>
      <c r="AD141" t="s">
        <v>82</v>
      </c>
      <c r="AE141" t="s">
        <v>146</v>
      </c>
      <c r="AF141" t="s">
        <v>94</v>
      </c>
      <c r="AG141">
        <f>IFERROR(
    VLOOKUP(FENIX_ANS_TABLA[[#This Row],[ESTADO]],
        {"VENCIDO",1;"ALERTA_0 Días",2;"ALERTA",3;"A TIEMPO",4;"SIN FECHA",5},
    2,FALSE),
0)</f>
        <v>2</v>
      </c>
    </row>
    <row r="142" spans="1:33" x14ac:dyDescent="0.25">
      <c r="A142" t="s">
        <v>10162</v>
      </c>
      <c r="B142" t="s">
        <v>23</v>
      </c>
      <c r="C142" t="s">
        <v>24</v>
      </c>
      <c r="D142" t="s">
        <v>23</v>
      </c>
      <c r="E142" s="21">
        <v>46055.441053240742</v>
      </c>
      <c r="F142" t="s">
        <v>10163</v>
      </c>
      <c r="G142">
        <v>71215383</v>
      </c>
      <c r="H142" t="s">
        <v>10164</v>
      </c>
      <c r="I142" s="23" t="s">
        <v>31</v>
      </c>
      <c r="J142" s="23" t="s">
        <v>10165</v>
      </c>
      <c r="K142" t="s">
        <v>10166</v>
      </c>
      <c r="L142" t="s">
        <v>187</v>
      </c>
      <c r="M142" t="s">
        <v>10167</v>
      </c>
      <c r="N142" t="s">
        <v>188</v>
      </c>
      <c r="O142" t="s">
        <v>27</v>
      </c>
      <c r="P142" t="s">
        <v>145</v>
      </c>
      <c r="Q142" t="s">
        <v>207</v>
      </c>
      <c r="R142" t="s">
        <v>212</v>
      </c>
      <c r="S142">
        <v>7</v>
      </c>
      <c r="T142" t="s">
        <v>16865</v>
      </c>
      <c r="U142" t="s">
        <v>9719</v>
      </c>
      <c r="V142" t="s">
        <v>7967</v>
      </c>
      <c r="W142" t="s">
        <v>29</v>
      </c>
      <c r="X142" t="s">
        <v>30</v>
      </c>
      <c r="Y142" t="s">
        <v>30</v>
      </c>
      <c r="Z142" t="s">
        <v>30</v>
      </c>
      <c r="AA142" t="s">
        <v>30</v>
      </c>
      <c r="AB142">
        <v>-74.731892000000002</v>
      </c>
      <c r="AC142">
        <v>5.9057360000000001</v>
      </c>
      <c r="AD142" t="s">
        <v>82</v>
      </c>
      <c r="AE142" t="s">
        <v>146</v>
      </c>
      <c r="AF142" t="s">
        <v>94</v>
      </c>
      <c r="AG142">
        <f>IFERROR(
    VLOOKUP(FENIX_ANS_TABLA[[#This Row],[ESTADO]],
        {"VENCIDO",1;"ALERTA_0 Días",2;"ALERTA",3;"A TIEMPO",4;"SIN FECHA",5},
    2,FALSE),
0)</f>
        <v>4</v>
      </c>
    </row>
    <row r="143" spans="1:33" x14ac:dyDescent="0.25">
      <c r="A143" t="s">
        <v>8350</v>
      </c>
      <c r="B143" t="s">
        <v>23</v>
      </c>
      <c r="C143" t="s">
        <v>24</v>
      </c>
      <c r="D143" t="s">
        <v>23</v>
      </c>
      <c r="E143" s="21">
        <v>46058.375081018523</v>
      </c>
      <c r="F143" t="s">
        <v>8351</v>
      </c>
      <c r="G143">
        <v>43075689</v>
      </c>
      <c r="H143" t="s">
        <v>8352</v>
      </c>
      <c r="I143" s="23" t="s">
        <v>31</v>
      </c>
      <c r="J143" s="23" t="s">
        <v>8353</v>
      </c>
      <c r="K143" t="s">
        <v>8354</v>
      </c>
      <c r="L143" t="s">
        <v>25</v>
      </c>
      <c r="M143" t="s">
        <v>8355</v>
      </c>
      <c r="N143" t="s">
        <v>26</v>
      </c>
      <c r="O143" t="s">
        <v>27</v>
      </c>
      <c r="P143" t="s">
        <v>28</v>
      </c>
      <c r="Q143" t="s">
        <v>207</v>
      </c>
      <c r="R143" t="s">
        <v>212</v>
      </c>
      <c r="S143">
        <v>7</v>
      </c>
      <c r="T143" t="s">
        <v>16866</v>
      </c>
      <c r="U143" t="s">
        <v>10970</v>
      </c>
      <c r="V143" t="s">
        <v>10969</v>
      </c>
      <c r="W143" t="s">
        <v>29</v>
      </c>
      <c r="X143" t="s">
        <v>8356</v>
      </c>
      <c r="Y143" t="s">
        <v>2664</v>
      </c>
      <c r="Z143" t="s">
        <v>2682</v>
      </c>
      <c r="AA143" t="s">
        <v>8357</v>
      </c>
      <c r="AB143">
        <v>-75.587271639999997</v>
      </c>
      <c r="AC143">
        <v>6.2057125400000004</v>
      </c>
      <c r="AD143" t="s">
        <v>82</v>
      </c>
      <c r="AE143" t="s">
        <v>96</v>
      </c>
      <c r="AF143" t="s">
        <v>94</v>
      </c>
      <c r="AG143">
        <f>IFERROR(
    VLOOKUP(FENIX_ANS_TABLA[[#This Row],[ESTADO]],
        {"VENCIDO",1;"ALERTA_0 Días",2;"ALERTA",3;"A TIEMPO",4;"SIN FECHA",5},
    2,FALSE),
0)</f>
        <v>4</v>
      </c>
    </row>
    <row r="144" spans="1:33" x14ac:dyDescent="0.25">
      <c r="A144" t="s">
        <v>8358</v>
      </c>
      <c r="B144" t="s">
        <v>23</v>
      </c>
      <c r="C144" t="s">
        <v>24</v>
      </c>
      <c r="D144" t="s">
        <v>23</v>
      </c>
      <c r="E144" s="21">
        <v>46058.378634259258</v>
      </c>
      <c r="F144" t="s">
        <v>8359</v>
      </c>
      <c r="G144">
        <v>43075689</v>
      </c>
      <c r="H144" t="s">
        <v>8352</v>
      </c>
      <c r="I144" s="23" t="s">
        <v>31</v>
      </c>
      <c r="J144" s="23" t="s">
        <v>8353</v>
      </c>
      <c r="K144" t="s">
        <v>8360</v>
      </c>
      <c r="L144" t="s">
        <v>25</v>
      </c>
      <c r="M144" t="s">
        <v>8361</v>
      </c>
      <c r="N144" t="s">
        <v>26</v>
      </c>
      <c r="O144" t="s">
        <v>27</v>
      </c>
      <c r="P144" t="s">
        <v>28</v>
      </c>
      <c r="Q144" t="s">
        <v>207</v>
      </c>
      <c r="R144" t="s">
        <v>212</v>
      </c>
      <c r="S144">
        <v>7</v>
      </c>
      <c r="T144" t="s">
        <v>16867</v>
      </c>
      <c r="U144" t="s">
        <v>10970</v>
      </c>
      <c r="V144" t="s">
        <v>10969</v>
      </c>
      <c r="W144" t="s">
        <v>29</v>
      </c>
      <c r="X144" t="s">
        <v>8362</v>
      </c>
      <c r="Y144" t="s">
        <v>2664</v>
      </c>
      <c r="Z144" t="s">
        <v>2682</v>
      </c>
      <c r="AA144" t="s">
        <v>8357</v>
      </c>
      <c r="AB144">
        <v>-75.587283240000005</v>
      </c>
      <c r="AC144">
        <v>6.2056950999999998</v>
      </c>
      <c r="AD144" t="s">
        <v>82</v>
      </c>
      <c r="AE144" t="s">
        <v>96</v>
      </c>
      <c r="AF144" t="s">
        <v>94</v>
      </c>
      <c r="AG144">
        <f>IFERROR(
    VLOOKUP(FENIX_ANS_TABLA[[#This Row],[ESTADO]],
        {"VENCIDO",1;"ALERTA_0 Días",2;"ALERTA",3;"A TIEMPO",4;"SIN FECHA",5},
    2,FALSE),
0)</f>
        <v>4</v>
      </c>
    </row>
    <row r="145" spans="1:33" x14ac:dyDescent="0.25">
      <c r="A145" t="s">
        <v>20391</v>
      </c>
      <c r="B145" t="s">
        <v>23</v>
      </c>
      <c r="C145" t="s">
        <v>24</v>
      </c>
      <c r="D145" t="s">
        <v>23</v>
      </c>
      <c r="E145" s="21">
        <v>46058.59474537037</v>
      </c>
      <c r="F145" t="s">
        <v>20392</v>
      </c>
      <c r="G145">
        <v>42764463</v>
      </c>
      <c r="H145" t="s">
        <v>20393</v>
      </c>
      <c r="I145" s="23" t="s">
        <v>20394</v>
      </c>
      <c r="J145" s="23" t="s">
        <v>20395</v>
      </c>
      <c r="K145" t="s">
        <v>20396</v>
      </c>
      <c r="L145" t="s">
        <v>38</v>
      </c>
      <c r="M145" t="s">
        <v>20397</v>
      </c>
      <c r="N145" t="s">
        <v>39</v>
      </c>
      <c r="O145" t="s">
        <v>27</v>
      </c>
      <c r="P145" t="s">
        <v>32</v>
      </c>
      <c r="Q145" t="s">
        <v>207</v>
      </c>
      <c r="R145" t="s">
        <v>212</v>
      </c>
      <c r="S145">
        <v>7</v>
      </c>
      <c r="T145" t="s">
        <v>20398</v>
      </c>
      <c r="U145" t="s">
        <v>14960</v>
      </c>
      <c r="V145" t="s">
        <v>14961</v>
      </c>
      <c r="W145" t="s">
        <v>29</v>
      </c>
      <c r="X145" t="s">
        <v>20399</v>
      </c>
      <c r="Y145" t="s">
        <v>2664</v>
      </c>
      <c r="Z145" t="s">
        <v>2670</v>
      </c>
      <c r="AA145" t="s">
        <v>20400</v>
      </c>
      <c r="AB145">
        <v>-75.618433679999995</v>
      </c>
      <c r="AC145">
        <v>6.1642265199999997</v>
      </c>
      <c r="AD145" t="s">
        <v>82</v>
      </c>
      <c r="AE145" t="s">
        <v>96</v>
      </c>
      <c r="AF145" t="s">
        <v>94</v>
      </c>
      <c r="AG145">
        <f>IFERROR(
    VLOOKUP(FENIX_ANS_TABLA[[#This Row],[ESTADO]],
        {"VENCIDO",1;"ALERTA_0 Días",2;"ALERTA",3;"A TIEMPO",4;"SIN FECHA",5},
    2,FALSE),
0)</f>
        <v>4</v>
      </c>
    </row>
    <row r="146" spans="1:33" x14ac:dyDescent="0.25">
      <c r="A146" t="s">
        <v>4182</v>
      </c>
      <c r="B146" t="s">
        <v>23</v>
      </c>
      <c r="C146" t="s">
        <v>24</v>
      </c>
      <c r="D146" t="s">
        <v>23</v>
      </c>
      <c r="E146" s="21">
        <v>46058.631435185183</v>
      </c>
      <c r="F146" t="s">
        <v>4183</v>
      </c>
      <c r="G146">
        <v>43617973</v>
      </c>
      <c r="H146" t="s">
        <v>4184</v>
      </c>
      <c r="I146" s="23" t="s">
        <v>31</v>
      </c>
      <c r="J146" s="23" t="s">
        <v>4185</v>
      </c>
      <c r="K146" t="s">
        <v>4186</v>
      </c>
      <c r="L146" t="s">
        <v>227</v>
      </c>
      <c r="M146" t="s">
        <v>4187</v>
      </c>
      <c r="N146" t="s">
        <v>228</v>
      </c>
      <c r="O146" t="s">
        <v>27</v>
      </c>
      <c r="P146" t="s">
        <v>145</v>
      </c>
      <c r="Q146" t="s">
        <v>206</v>
      </c>
      <c r="R146" t="s">
        <v>212</v>
      </c>
      <c r="S146">
        <v>10</v>
      </c>
      <c r="T146" t="s">
        <v>16868</v>
      </c>
      <c r="U146" t="s">
        <v>14623</v>
      </c>
      <c r="V146" t="s">
        <v>14624</v>
      </c>
      <c r="W146" t="s">
        <v>29</v>
      </c>
      <c r="X146" t="s">
        <v>30</v>
      </c>
      <c r="Y146" t="s">
        <v>30</v>
      </c>
      <c r="Z146" t="s">
        <v>30</v>
      </c>
      <c r="AA146" t="s">
        <v>30</v>
      </c>
      <c r="AB146">
        <v>-75.096939699999993</v>
      </c>
      <c r="AC146">
        <v>5.9940035800000002</v>
      </c>
      <c r="AD146" t="s">
        <v>82</v>
      </c>
      <c r="AE146" t="s">
        <v>146</v>
      </c>
      <c r="AF146" t="s">
        <v>94</v>
      </c>
      <c r="AG146">
        <f>IFERROR(
    VLOOKUP(FENIX_ANS_TABLA[[#This Row],[ESTADO]],
        {"VENCIDO",1;"ALERTA_0 Días",2;"ALERTA",3;"A TIEMPO",4;"SIN FECHA",5},
    2,FALSE),
0)</f>
        <v>4</v>
      </c>
    </row>
    <row r="147" spans="1:33" x14ac:dyDescent="0.25">
      <c r="A147" t="s">
        <v>4188</v>
      </c>
      <c r="B147" t="s">
        <v>23</v>
      </c>
      <c r="C147" t="s">
        <v>24</v>
      </c>
      <c r="D147" t="s">
        <v>23</v>
      </c>
      <c r="E147" s="21">
        <v>46058.635312500002</v>
      </c>
      <c r="F147" t="s">
        <v>4189</v>
      </c>
      <c r="G147">
        <v>3391282</v>
      </c>
      <c r="H147" t="s">
        <v>4190</v>
      </c>
      <c r="I147" s="23" t="s">
        <v>31</v>
      </c>
      <c r="J147" s="23" t="s">
        <v>4191</v>
      </c>
      <c r="K147" t="s">
        <v>4192</v>
      </c>
      <c r="L147" t="s">
        <v>217</v>
      </c>
      <c r="M147" t="s">
        <v>4193</v>
      </c>
      <c r="N147" t="s">
        <v>218</v>
      </c>
      <c r="O147" t="s">
        <v>27</v>
      </c>
      <c r="P147" t="s">
        <v>122</v>
      </c>
      <c r="Q147" t="s">
        <v>206</v>
      </c>
      <c r="R147" t="s">
        <v>212</v>
      </c>
      <c r="S147">
        <v>10</v>
      </c>
      <c r="T147" t="s">
        <v>16869</v>
      </c>
      <c r="U147" t="s">
        <v>13244</v>
      </c>
      <c r="V147" t="s">
        <v>5207</v>
      </c>
      <c r="W147" t="s">
        <v>29</v>
      </c>
      <c r="X147" t="s">
        <v>30</v>
      </c>
      <c r="Y147" t="s">
        <v>30</v>
      </c>
      <c r="Z147" t="s">
        <v>30</v>
      </c>
      <c r="AA147" t="s">
        <v>30</v>
      </c>
      <c r="AB147">
        <v>-75.993658620000005</v>
      </c>
      <c r="AC147">
        <v>6.4293390600000002</v>
      </c>
      <c r="AD147" t="s">
        <v>82</v>
      </c>
      <c r="AE147" t="s">
        <v>123</v>
      </c>
      <c r="AF147" t="s">
        <v>94</v>
      </c>
      <c r="AG147">
        <f>IFERROR(
    VLOOKUP(FENIX_ANS_TABLA[[#This Row],[ESTADO]],
        {"VENCIDO",1;"ALERTA_0 Días",2;"ALERTA",3;"A TIEMPO",4;"SIN FECHA",5},
    2,FALSE),
0)</f>
        <v>4</v>
      </c>
    </row>
    <row r="148" spans="1:33" x14ac:dyDescent="0.25">
      <c r="A148" t="s">
        <v>10168</v>
      </c>
      <c r="B148" t="s">
        <v>23</v>
      </c>
      <c r="C148" t="s">
        <v>24</v>
      </c>
      <c r="D148" t="s">
        <v>33</v>
      </c>
      <c r="E148" s="21">
        <v>46184.589722222219</v>
      </c>
      <c r="F148" t="s">
        <v>10169</v>
      </c>
      <c r="G148">
        <v>1041176986</v>
      </c>
      <c r="H148" t="s">
        <v>10170</v>
      </c>
      <c r="I148" s="23" t="s">
        <v>31</v>
      </c>
      <c r="J148" s="23" t="s">
        <v>10171</v>
      </c>
      <c r="K148" t="s">
        <v>10172</v>
      </c>
      <c r="L148" t="s">
        <v>223</v>
      </c>
      <c r="M148" t="s">
        <v>10173</v>
      </c>
      <c r="N148" t="s">
        <v>224</v>
      </c>
      <c r="O148" t="s">
        <v>40</v>
      </c>
      <c r="P148" t="s">
        <v>122</v>
      </c>
      <c r="Q148" t="s">
        <v>207</v>
      </c>
      <c r="R148" t="s">
        <v>212</v>
      </c>
      <c r="S148">
        <v>7</v>
      </c>
      <c r="T148" t="s">
        <v>16870</v>
      </c>
      <c r="U148" t="s">
        <v>11467</v>
      </c>
      <c r="V148" t="s">
        <v>11466</v>
      </c>
      <c r="W148" t="s">
        <v>29</v>
      </c>
      <c r="X148" t="s">
        <v>30</v>
      </c>
      <c r="Y148" t="s">
        <v>30</v>
      </c>
      <c r="Z148" t="s">
        <v>30</v>
      </c>
      <c r="AA148" t="s">
        <v>30</v>
      </c>
      <c r="AB148">
        <v>-75.953458449999999</v>
      </c>
      <c r="AC148">
        <v>6.6826573800000002</v>
      </c>
      <c r="AD148" t="s">
        <v>82</v>
      </c>
      <c r="AE148" t="s">
        <v>123</v>
      </c>
      <c r="AF148" t="s">
        <v>94</v>
      </c>
      <c r="AG148">
        <f>IFERROR(
    VLOOKUP(FENIX_ANS_TABLA[[#This Row],[ESTADO]],
        {"VENCIDO",1;"ALERTA_0 Días",2;"ALERTA",3;"A TIEMPO",4;"SIN FECHA",5},
    2,FALSE),
0)</f>
        <v>4</v>
      </c>
    </row>
    <row r="149" spans="1:33" x14ac:dyDescent="0.25">
      <c r="A149" t="s">
        <v>6049</v>
      </c>
      <c r="B149" t="s">
        <v>36</v>
      </c>
      <c r="C149" t="s">
        <v>24</v>
      </c>
      <c r="D149" t="s">
        <v>36</v>
      </c>
      <c r="E149" s="21">
        <v>46059.747048611112</v>
      </c>
      <c r="F149" t="s">
        <v>6050</v>
      </c>
      <c r="G149">
        <v>71393525</v>
      </c>
      <c r="H149" t="s">
        <v>6051</v>
      </c>
      <c r="I149" s="23" t="s">
        <v>6052</v>
      </c>
      <c r="J149" s="23" t="s">
        <v>6053</v>
      </c>
      <c r="K149" t="s">
        <v>6054</v>
      </c>
      <c r="L149" t="s">
        <v>177</v>
      </c>
      <c r="M149" t="s">
        <v>6055</v>
      </c>
      <c r="N149" t="s">
        <v>178</v>
      </c>
      <c r="O149" t="s">
        <v>37</v>
      </c>
      <c r="P149" t="s">
        <v>145</v>
      </c>
      <c r="Q149" t="s">
        <v>207</v>
      </c>
      <c r="R149" t="s">
        <v>212</v>
      </c>
      <c r="S149">
        <v>7</v>
      </c>
      <c r="T149" t="s">
        <v>16871</v>
      </c>
      <c r="U149" t="s">
        <v>14625</v>
      </c>
      <c r="V149" t="s">
        <v>11165</v>
      </c>
      <c r="W149" t="s">
        <v>43</v>
      </c>
      <c r="X149" t="s">
        <v>30</v>
      </c>
      <c r="Y149" t="s">
        <v>30</v>
      </c>
      <c r="Z149" t="s">
        <v>30</v>
      </c>
      <c r="AA149" t="s">
        <v>30</v>
      </c>
      <c r="AB149">
        <v>-75.334709000000004</v>
      </c>
      <c r="AC149">
        <v>6.0895210000000004</v>
      </c>
      <c r="AD149" t="s">
        <v>82</v>
      </c>
      <c r="AE149" t="s">
        <v>146</v>
      </c>
      <c r="AF149" t="s">
        <v>94</v>
      </c>
      <c r="AG149">
        <f>IFERROR(
    VLOOKUP(FENIX_ANS_TABLA[[#This Row],[ESTADO]],
        {"VENCIDO",1;"ALERTA_0 Días",2;"ALERTA",3;"A TIEMPO",4;"SIN FECHA",5},
    2,FALSE),
0)</f>
        <v>3</v>
      </c>
    </row>
    <row r="150" spans="1:33" x14ac:dyDescent="0.25">
      <c r="A150" t="s">
        <v>7176</v>
      </c>
      <c r="B150" t="s">
        <v>54</v>
      </c>
      <c r="C150" t="s">
        <v>24</v>
      </c>
      <c r="D150" t="s">
        <v>54</v>
      </c>
      <c r="E150" s="21">
        <v>46209.811018518521</v>
      </c>
      <c r="F150" t="s">
        <v>7177</v>
      </c>
      <c r="G150">
        <v>3493223</v>
      </c>
      <c r="H150" t="s">
        <v>7178</v>
      </c>
      <c r="I150" s="23" t="s">
        <v>7179</v>
      </c>
      <c r="J150" s="23" t="s">
        <v>7180</v>
      </c>
      <c r="K150" t="s">
        <v>7181</v>
      </c>
      <c r="L150" t="s">
        <v>158</v>
      </c>
      <c r="M150" t="s">
        <v>7182</v>
      </c>
      <c r="N150" t="s">
        <v>159</v>
      </c>
      <c r="O150" t="s">
        <v>55</v>
      </c>
      <c r="P150" t="s">
        <v>176</v>
      </c>
      <c r="Q150" t="s">
        <v>207</v>
      </c>
      <c r="R150" t="s">
        <v>212</v>
      </c>
      <c r="S150">
        <v>4</v>
      </c>
      <c r="T150" t="s">
        <v>7183</v>
      </c>
      <c r="U150" t="s">
        <v>14626</v>
      </c>
      <c r="V150" t="s">
        <v>14627</v>
      </c>
      <c r="W150" t="s">
        <v>79</v>
      </c>
      <c r="X150" t="s">
        <v>30</v>
      </c>
      <c r="Y150" t="s">
        <v>30</v>
      </c>
      <c r="Z150" t="s">
        <v>30</v>
      </c>
      <c r="AA150" t="s">
        <v>30</v>
      </c>
      <c r="AB150">
        <v>-74.992274539999997</v>
      </c>
      <c r="AC150">
        <v>6.18699391</v>
      </c>
      <c r="AD150" t="s">
        <v>82</v>
      </c>
      <c r="AE150" t="s">
        <v>146</v>
      </c>
      <c r="AF150" t="s">
        <v>95</v>
      </c>
      <c r="AG150">
        <f>IFERROR(
    VLOOKUP(FENIX_ANS_TABLA[[#This Row],[ESTADO]],
        {"VENCIDO",1;"ALERTA_0 Días",2;"ALERTA",3;"A TIEMPO",4;"SIN FECHA",5},
    2,FALSE),
0)</f>
        <v>2</v>
      </c>
    </row>
    <row r="151" spans="1:33" x14ac:dyDescent="0.25">
      <c r="A151" t="s">
        <v>8363</v>
      </c>
      <c r="B151" t="s">
        <v>23</v>
      </c>
      <c r="C151" t="s">
        <v>24</v>
      </c>
      <c r="D151" t="s">
        <v>23</v>
      </c>
      <c r="E151" s="21">
        <v>46062.66207175926</v>
      </c>
      <c r="F151" t="s">
        <v>8364</v>
      </c>
      <c r="G151">
        <v>70001415</v>
      </c>
      <c r="H151" t="s">
        <v>8365</v>
      </c>
      <c r="I151" s="23" t="s">
        <v>31</v>
      </c>
      <c r="J151" s="23" t="s">
        <v>5548</v>
      </c>
      <c r="K151" t="s">
        <v>8366</v>
      </c>
      <c r="L151" t="s">
        <v>25</v>
      </c>
      <c r="M151" t="s">
        <v>8367</v>
      </c>
      <c r="N151" t="s">
        <v>26</v>
      </c>
      <c r="O151" t="s">
        <v>27</v>
      </c>
      <c r="P151" t="s">
        <v>28</v>
      </c>
      <c r="Q151" t="s">
        <v>207</v>
      </c>
      <c r="R151" t="s">
        <v>212</v>
      </c>
      <c r="S151">
        <v>7</v>
      </c>
      <c r="T151" t="s">
        <v>16872</v>
      </c>
      <c r="U151" t="s">
        <v>14528</v>
      </c>
      <c r="V151" t="s">
        <v>14628</v>
      </c>
      <c r="W151" t="s">
        <v>43</v>
      </c>
      <c r="X151" t="s">
        <v>30</v>
      </c>
      <c r="Y151" t="s">
        <v>30</v>
      </c>
      <c r="Z151" t="s">
        <v>30</v>
      </c>
      <c r="AA151" t="s">
        <v>30</v>
      </c>
      <c r="AB151">
        <v>-75.544760220000001</v>
      </c>
      <c r="AC151">
        <v>6.2486009100000004</v>
      </c>
      <c r="AD151" t="s">
        <v>82</v>
      </c>
      <c r="AE151" t="s">
        <v>96</v>
      </c>
      <c r="AF151" t="s">
        <v>94</v>
      </c>
      <c r="AG151">
        <f>IFERROR(
    VLOOKUP(FENIX_ANS_TABLA[[#This Row],[ESTADO]],
        {"VENCIDO",1;"ALERTA_0 Días",2;"ALERTA",3;"A TIEMPO",4;"SIN FECHA",5},
    2,FALSE),
0)</f>
        <v>3</v>
      </c>
    </row>
    <row r="152" spans="1:33" x14ac:dyDescent="0.25">
      <c r="A152" t="s">
        <v>4194</v>
      </c>
      <c r="B152" t="s">
        <v>23</v>
      </c>
      <c r="C152" t="s">
        <v>24</v>
      </c>
      <c r="D152" t="s">
        <v>23</v>
      </c>
      <c r="E152" s="21">
        <v>46063.573298611111</v>
      </c>
      <c r="F152" t="s">
        <v>4195</v>
      </c>
      <c r="G152">
        <v>43676281</v>
      </c>
      <c r="H152" t="s">
        <v>4196</v>
      </c>
      <c r="I152" s="23" t="s">
        <v>31</v>
      </c>
      <c r="J152" s="23" t="s">
        <v>4197</v>
      </c>
      <c r="K152" t="s">
        <v>4198</v>
      </c>
      <c r="L152" t="s">
        <v>154</v>
      </c>
      <c r="M152" t="s">
        <v>4199</v>
      </c>
      <c r="N152" t="s">
        <v>155</v>
      </c>
      <c r="O152" t="s">
        <v>27</v>
      </c>
      <c r="P152" t="s">
        <v>145</v>
      </c>
      <c r="Q152" t="s">
        <v>206</v>
      </c>
      <c r="R152" t="s">
        <v>212</v>
      </c>
      <c r="S152">
        <v>10</v>
      </c>
      <c r="T152" t="s">
        <v>16873</v>
      </c>
      <c r="U152" t="s">
        <v>12108</v>
      </c>
      <c r="V152" t="s">
        <v>12108</v>
      </c>
      <c r="W152" t="s">
        <v>29</v>
      </c>
      <c r="X152" t="s">
        <v>30</v>
      </c>
      <c r="Y152" t="s">
        <v>30</v>
      </c>
      <c r="Z152" t="s">
        <v>30</v>
      </c>
      <c r="AA152" t="s">
        <v>30</v>
      </c>
      <c r="AB152">
        <v>-75.371358000000001</v>
      </c>
      <c r="AC152">
        <v>6.1987069999999997</v>
      </c>
      <c r="AD152" t="s">
        <v>82</v>
      </c>
      <c r="AE152" t="s">
        <v>146</v>
      </c>
      <c r="AF152" t="s">
        <v>94</v>
      </c>
      <c r="AG152">
        <f>IFERROR(
    VLOOKUP(FENIX_ANS_TABLA[[#This Row],[ESTADO]],
        {"VENCIDO",1;"ALERTA_0 Días",2;"ALERTA",3;"A TIEMPO",4;"SIN FECHA",5},
    2,FALSE),
0)</f>
        <v>4</v>
      </c>
    </row>
    <row r="153" spans="1:33" x14ac:dyDescent="0.25">
      <c r="A153" t="s">
        <v>14629</v>
      </c>
      <c r="B153" t="s">
        <v>23</v>
      </c>
      <c r="C153" t="s">
        <v>24</v>
      </c>
      <c r="D153" t="s">
        <v>23</v>
      </c>
      <c r="E153" s="21">
        <v>46063.749305555553</v>
      </c>
      <c r="F153" t="s">
        <v>14630</v>
      </c>
      <c r="G153">
        <v>1000402742</v>
      </c>
      <c r="H153" t="s">
        <v>14631</v>
      </c>
      <c r="I153" s="23" t="s">
        <v>31</v>
      </c>
      <c r="J153" s="23" t="s">
        <v>14632</v>
      </c>
      <c r="K153" t="s">
        <v>14633</v>
      </c>
      <c r="L153" t="s">
        <v>25</v>
      </c>
      <c r="M153" t="s">
        <v>14634</v>
      </c>
      <c r="N153" t="s">
        <v>26</v>
      </c>
      <c r="O153" t="s">
        <v>27</v>
      </c>
      <c r="P153" t="s">
        <v>32</v>
      </c>
      <c r="Q153" t="s">
        <v>206</v>
      </c>
      <c r="R153" t="s">
        <v>212</v>
      </c>
      <c r="S153">
        <v>10</v>
      </c>
      <c r="T153" t="s">
        <v>16874</v>
      </c>
      <c r="U153" t="s">
        <v>14469</v>
      </c>
      <c r="V153" t="s">
        <v>11222</v>
      </c>
      <c r="W153" t="s">
        <v>29</v>
      </c>
      <c r="X153" t="s">
        <v>14635</v>
      </c>
      <c r="Y153" t="s">
        <v>2664</v>
      </c>
      <c r="Z153" t="s">
        <v>2679</v>
      </c>
      <c r="AA153" t="s">
        <v>14636</v>
      </c>
      <c r="AB153">
        <v>-75.506380480000004</v>
      </c>
      <c r="AC153">
        <v>6.1926202000000004</v>
      </c>
      <c r="AD153" t="s">
        <v>82</v>
      </c>
      <c r="AE153" t="s">
        <v>96</v>
      </c>
      <c r="AF153" t="s">
        <v>94</v>
      </c>
      <c r="AG153">
        <f>IFERROR(
    VLOOKUP(FENIX_ANS_TABLA[[#This Row],[ESTADO]],
        {"VENCIDO",1;"ALERTA_0 Días",2;"ALERTA",3;"A TIEMPO",4;"SIN FECHA",5},
    2,FALSE),
0)</f>
        <v>4</v>
      </c>
    </row>
    <row r="154" spans="1:33" x14ac:dyDescent="0.25">
      <c r="A154" t="s">
        <v>6056</v>
      </c>
      <c r="B154" t="s">
        <v>23</v>
      </c>
      <c r="C154" t="s">
        <v>24</v>
      </c>
      <c r="D154" t="s">
        <v>23</v>
      </c>
      <c r="E154" s="21">
        <v>46064.366863425923</v>
      </c>
      <c r="F154" t="s">
        <v>6057</v>
      </c>
      <c r="G154">
        <v>70951652</v>
      </c>
      <c r="H154" t="s">
        <v>6058</v>
      </c>
      <c r="I154" s="23" t="s">
        <v>31</v>
      </c>
      <c r="J154" s="23" t="s">
        <v>6059</v>
      </c>
      <c r="K154" t="s">
        <v>6060</v>
      </c>
      <c r="L154" t="s">
        <v>181</v>
      </c>
      <c r="M154" t="s">
        <v>6061</v>
      </c>
      <c r="N154" t="s">
        <v>182</v>
      </c>
      <c r="O154" t="s">
        <v>27</v>
      </c>
      <c r="P154" t="s">
        <v>145</v>
      </c>
      <c r="Q154" t="s">
        <v>206</v>
      </c>
      <c r="R154" t="s">
        <v>212</v>
      </c>
      <c r="S154">
        <v>10</v>
      </c>
      <c r="T154" t="s">
        <v>16875</v>
      </c>
      <c r="U154" t="s">
        <v>10002</v>
      </c>
      <c r="V154" t="s">
        <v>14637</v>
      </c>
      <c r="W154" t="s">
        <v>29</v>
      </c>
      <c r="X154" t="s">
        <v>30</v>
      </c>
      <c r="Y154" t="s">
        <v>30</v>
      </c>
      <c r="Z154" t="s">
        <v>30</v>
      </c>
      <c r="AA154" t="s">
        <v>30</v>
      </c>
      <c r="AB154">
        <v>-75.123582679999998</v>
      </c>
      <c r="AC154">
        <v>6.2368382200000001</v>
      </c>
      <c r="AD154" t="s">
        <v>82</v>
      </c>
      <c r="AE154" t="s">
        <v>146</v>
      </c>
      <c r="AF154" t="s">
        <v>94</v>
      </c>
      <c r="AG154">
        <f>IFERROR(
    VLOOKUP(FENIX_ANS_TABLA[[#This Row],[ESTADO]],
        {"VENCIDO",1;"ALERTA_0 Días",2;"ALERTA",3;"A TIEMPO",4;"SIN FECHA",5},
    2,FALSE),
0)</f>
        <v>4</v>
      </c>
    </row>
    <row r="155" spans="1:33" x14ac:dyDescent="0.25">
      <c r="A155" t="s">
        <v>4200</v>
      </c>
      <c r="B155" t="s">
        <v>36</v>
      </c>
      <c r="C155" t="s">
        <v>24</v>
      </c>
      <c r="D155" t="s">
        <v>36</v>
      </c>
      <c r="E155" s="21">
        <v>46064.430046296293</v>
      </c>
      <c r="F155" t="s">
        <v>4201</v>
      </c>
      <c r="G155">
        <v>8282792</v>
      </c>
      <c r="H155" t="s">
        <v>4202</v>
      </c>
      <c r="I155" s="23" t="s">
        <v>4203</v>
      </c>
      <c r="J155" s="23" t="s">
        <v>4204</v>
      </c>
      <c r="K155" t="s">
        <v>4205</v>
      </c>
      <c r="L155" t="s">
        <v>215</v>
      </c>
      <c r="M155" t="s">
        <v>4206</v>
      </c>
      <c r="N155" t="s">
        <v>216</v>
      </c>
      <c r="O155" t="s">
        <v>37</v>
      </c>
      <c r="P155" t="s">
        <v>99</v>
      </c>
      <c r="Q155" t="s">
        <v>206</v>
      </c>
      <c r="R155" t="s">
        <v>212</v>
      </c>
      <c r="S155">
        <v>10</v>
      </c>
      <c r="T155" t="s">
        <v>16876</v>
      </c>
      <c r="U155" t="s">
        <v>14638</v>
      </c>
      <c r="V155" t="s">
        <v>14638</v>
      </c>
      <c r="W155" t="s">
        <v>29</v>
      </c>
      <c r="X155" t="s">
        <v>30</v>
      </c>
      <c r="Y155" t="s">
        <v>30</v>
      </c>
      <c r="Z155" t="s">
        <v>30</v>
      </c>
      <c r="AA155" t="s">
        <v>30</v>
      </c>
      <c r="AB155">
        <v>-75.599647169999997</v>
      </c>
      <c r="AC155">
        <v>5.6831201299999998</v>
      </c>
      <c r="AD155" t="s">
        <v>82</v>
      </c>
      <c r="AE155" t="s">
        <v>100</v>
      </c>
      <c r="AF155" t="s">
        <v>94</v>
      </c>
      <c r="AG155">
        <f>IFERROR(
    VLOOKUP(FENIX_ANS_TABLA[[#This Row],[ESTADO]],
        {"VENCIDO",1;"ALERTA_0 Días",2;"ALERTA",3;"A TIEMPO",4;"SIN FECHA",5},
    2,FALSE),
0)</f>
        <v>4</v>
      </c>
    </row>
    <row r="156" spans="1:33" x14ac:dyDescent="0.25">
      <c r="A156" t="s">
        <v>4208</v>
      </c>
      <c r="B156" t="s">
        <v>23</v>
      </c>
      <c r="C156" t="s">
        <v>24</v>
      </c>
      <c r="D156" t="s">
        <v>23</v>
      </c>
      <c r="E156" s="21">
        <v>46065.35601851852</v>
      </c>
      <c r="F156" t="s">
        <v>4209</v>
      </c>
      <c r="G156">
        <v>8463797</v>
      </c>
      <c r="H156" t="s">
        <v>4210</v>
      </c>
      <c r="I156" s="23" t="s">
        <v>31</v>
      </c>
      <c r="J156" s="23" t="s">
        <v>4211</v>
      </c>
      <c r="K156" t="s">
        <v>4212</v>
      </c>
      <c r="L156" t="s">
        <v>101</v>
      </c>
      <c r="M156" t="s">
        <v>4213</v>
      </c>
      <c r="N156" t="s">
        <v>102</v>
      </c>
      <c r="O156" t="s">
        <v>27</v>
      </c>
      <c r="P156" t="s">
        <v>99</v>
      </c>
      <c r="Q156" t="s">
        <v>206</v>
      </c>
      <c r="R156" t="s">
        <v>212</v>
      </c>
      <c r="S156">
        <v>10</v>
      </c>
      <c r="T156" t="s">
        <v>16877</v>
      </c>
      <c r="U156" t="s">
        <v>14640</v>
      </c>
      <c r="V156" t="s">
        <v>14640</v>
      </c>
      <c r="W156" t="s">
        <v>29</v>
      </c>
      <c r="X156" t="s">
        <v>30</v>
      </c>
      <c r="Y156" t="s">
        <v>30</v>
      </c>
      <c r="Z156" t="s">
        <v>30</v>
      </c>
      <c r="AA156" t="s">
        <v>30</v>
      </c>
      <c r="AB156">
        <v>-75.687824730000003</v>
      </c>
      <c r="AC156">
        <v>5.8694457599999996</v>
      </c>
      <c r="AD156" t="s">
        <v>82</v>
      </c>
      <c r="AE156" t="s">
        <v>100</v>
      </c>
      <c r="AF156" t="s">
        <v>94</v>
      </c>
      <c r="AG156">
        <f>IFERROR(
    VLOOKUP(FENIX_ANS_TABLA[[#This Row],[ESTADO]],
        {"VENCIDO",1;"ALERTA_0 Días",2;"ALERTA",3;"A TIEMPO",4;"SIN FECHA",5},
    2,FALSE),
0)</f>
        <v>4</v>
      </c>
    </row>
    <row r="157" spans="1:33" x14ac:dyDescent="0.25">
      <c r="A157" t="s">
        <v>10971</v>
      </c>
      <c r="B157" t="s">
        <v>23</v>
      </c>
      <c r="C157" t="s">
        <v>24</v>
      </c>
      <c r="D157" t="s">
        <v>23</v>
      </c>
      <c r="E157" s="21">
        <v>46065.554236111107</v>
      </c>
      <c r="F157" t="s">
        <v>10972</v>
      </c>
      <c r="G157">
        <v>21011919</v>
      </c>
      <c r="H157" t="s">
        <v>10973</v>
      </c>
      <c r="I157" s="23" t="s">
        <v>31</v>
      </c>
      <c r="J157" s="23" t="s">
        <v>10974</v>
      </c>
      <c r="K157" t="s">
        <v>10975</v>
      </c>
      <c r="L157" t="s">
        <v>177</v>
      </c>
      <c r="M157" t="s">
        <v>10976</v>
      </c>
      <c r="N157" t="s">
        <v>178</v>
      </c>
      <c r="O157" t="s">
        <v>27</v>
      </c>
      <c r="P157" t="s">
        <v>145</v>
      </c>
      <c r="Q157" t="s">
        <v>206</v>
      </c>
      <c r="R157" t="s">
        <v>212</v>
      </c>
      <c r="S157">
        <v>10</v>
      </c>
      <c r="T157" t="s">
        <v>16878</v>
      </c>
      <c r="U157" t="s">
        <v>14641</v>
      </c>
      <c r="V157" t="s">
        <v>14642</v>
      </c>
      <c r="W157" t="s">
        <v>29</v>
      </c>
      <c r="X157" t="s">
        <v>30</v>
      </c>
      <c r="Y157" t="s">
        <v>30</v>
      </c>
      <c r="Z157" t="s">
        <v>30</v>
      </c>
      <c r="AA157" t="s">
        <v>30</v>
      </c>
      <c r="AB157">
        <v>-75.323841270000003</v>
      </c>
      <c r="AC157">
        <v>6.0655581700000001</v>
      </c>
      <c r="AD157" t="s">
        <v>82</v>
      </c>
      <c r="AE157" t="s">
        <v>146</v>
      </c>
      <c r="AF157" t="s">
        <v>94</v>
      </c>
      <c r="AG157">
        <f>IFERROR(
    VLOOKUP(FENIX_ANS_TABLA[[#This Row],[ESTADO]],
        {"VENCIDO",1;"ALERTA_0 Días",2;"ALERTA",3;"A TIEMPO",4;"SIN FECHA",5},
    2,FALSE),
0)</f>
        <v>4</v>
      </c>
    </row>
    <row r="158" spans="1:33" x14ac:dyDescent="0.25">
      <c r="A158" t="s">
        <v>6062</v>
      </c>
      <c r="B158" t="s">
        <v>36</v>
      </c>
      <c r="C158" t="s">
        <v>24</v>
      </c>
      <c r="D158" t="s">
        <v>36</v>
      </c>
      <c r="E158" s="21">
        <v>46069.406307870369</v>
      </c>
      <c r="F158" t="s">
        <v>6063</v>
      </c>
      <c r="G158">
        <v>15439244</v>
      </c>
      <c r="H158" t="s">
        <v>6064</v>
      </c>
      <c r="I158" s="23" t="s">
        <v>31</v>
      </c>
      <c r="J158" s="23" t="s">
        <v>6065</v>
      </c>
      <c r="K158" t="s">
        <v>6066</v>
      </c>
      <c r="L158" t="s">
        <v>167</v>
      </c>
      <c r="M158" t="s">
        <v>6067</v>
      </c>
      <c r="N158" t="s">
        <v>168</v>
      </c>
      <c r="O158" t="s">
        <v>37</v>
      </c>
      <c r="P158" t="s">
        <v>145</v>
      </c>
      <c r="Q158" t="s">
        <v>207</v>
      </c>
      <c r="R158" t="s">
        <v>212</v>
      </c>
      <c r="S158">
        <v>7</v>
      </c>
      <c r="T158" t="s">
        <v>16879</v>
      </c>
      <c r="U158" t="s">
        <v>14643</v>
      </c>
      <c r="V158" t="s">
        <v>11153</v>
      </c>
      <c r="W158" t="s">
        <v>43</v>
      </c>
      <c r="X158" t="s">
        <v>30</v>
      </c>
      <c r="Y158" t="s">
        <v>30</v>
      </c>
      <c r="Z158" t="s">
        <v>30</v>
      </c>
      <c r="AA158" t="s">
        <v>30</v>
      </c>
      <c r="AB158">
        <v>-75.429601669999997</v>
      </c>
      <c r="AC158">
        <v>6.0386333299999997</v>
      </c>
      <c r="AD158" t="s">
        <v>82</v>
      </c>
      <c r="AE158" t="s">
        <v>146</v>
      </c>
      <c r="AF158" t="s">
        <v>94</v>
      </c>
      <c r="AG158">
        <f>IFERROR(
    VLOOKUP(FENIX_ANS_TABLA[[#This Row],[ESTADO]],
        {"VENCIDO",1;"ALERTA_0 Días",2;"ALERTA",3;"A TIEMPO",4;"SIN FECHA",5},
    2,FALSE),
0)</f>
        <v>3</v>
      </c>
    </row>
    <row r="159" spans="1:33" x14ac:dyDescent="0.25">
      <c r="A159" t="s">
        <v>16880</v>
      </c>
      <c r="B159" t="s">
        <v>23</v>
      </c>
      <c r="C159" t="s">
        <v>24</v>
      </c>
      <c r="D159" t="s">
        <v>23</v>
      </c>
      <c r="E159" s="21">
        <v>46069.651030092587</v>
      </c>
      <c r="F159" t="s">
        <v>16881</v>
      </c>
      <c r="G159">
        <v>43508310</v>
      </c>
      <c r="H159" t="s">
        <v>16882</v>
      </c>
      <c r="I159" s="23" t="s">
        <v>31</v>
      </c>
      <c r="J159" s="23" t="s">
        <v>16883</v>
      </c>
      <c r="K159" t="s">
        <v>16884</v>
      </c>
      <c r="L159" t="s">
        <v>136</v>
      </c>
      <c r="M159" t="s">
        <v>16885</v>
      </c>
      <c r="N159" t="s">
        <v>137</v>
      </c>
      <c r="O159" t="s">
        <v>27</v>
      </c>
      <c r="P159" t="s">
        <v>122</v>
      </c>
      <c r="Q159" t="s">
        <v>206</v>
      </c>
      <c r="R159" t="s">
        <v>212</v>
      </c>
      <c r="S159">
        <v>10</v>
      </c>
      <c r="T159" t="s">
        <v>16886</v>
      </c>
      <c r="U159" t="s">
        <v>16887</v>
      </c>
      <c r="V159" t="s">
        <v>16888</v>
      </c>
      <c r="W159" t="s">
        <v>29</v>
      </c>
      <c r="X159" t="s">
        <v>30</v>
      </c>
      <c r="Y159" t="s">
        <v>30</v>
      </c>
      <c r="Z159" t="s">
        <v>30</v>
      </c>
      <c r="AA159" t="s">
        <v>30</v>
      </c>
      <c r="AB159">
        <v>-75.782792079999993</v>
      </c>
      <c r="AC159">
        <v>6.2944763799999999</v>
      </c>
      <c r="AD159" t="s">
        <v>82</v>
      </c>
      <c r="AE159" t="s">
        <v>123</v>
      </c>
      <c r="AF159" t="s">
        <v>94</v>
      </c>
      <c r="AG159">
        <f>IFERROR(
    VLOOKUP(FENIX_ANS_TABLA[[#This Row],[ESTADO]],
        {"VENCIDO",1;"ALERTA_0 Días",2;"ALERTA",3;"A TIEMPO",4;"SIN FECHA",5},
    2,FALSE),
0)</f>
        <v>4</v>
      </c>
    </row>
    <row r="160" spans="1:33" x14ac:dyDescent="0.25">
      <c r="A160" t="s">
        <v>1560</v>
      </c>
      <c r="B160" t="s">
        <v>23</v>
      </c>
      <c r="C160" t="s">
        <v>24</v>
      </c>
      <c r="D160" t="s">
        <v>23</v>
      </c>
      <c r="E160" s="21">
        <v>46070.561898148153</v>
      </c>
      <c r="F160" t="s">
        <v>2226</v>
      </c>
      <c r="G160">
        <v>43168116</v>
      </c>
      <c r="H160" t="s">
        <v>1561</v>
      </c>
      <c r="I160" s="23" t="s">
        <v>31</v>
      </c>
      <c r="J160" s="23" t="s">
        <v>1562</v>
      </c>
      <c r="K160" t="s">
        <v>1563</v>
      </c>
      <c r="L160" t="s">
        <v>258</v>
      </c>
      <c r="M160" t="s">
        <v>1564</v>
      </c>
      <c r="N160" t="s">
        <v>259</v>
      </c>
      <c r="O160" t="s">
        <v>27</v>
      </c>
      <c r="P160" t="s">
        <v>122</v>
      </c>
      <c r="Q160" t="s">
        <v>206</v>
      </c>
      <c r="R160" t="s">
        <v>212</v>
      </c>
      <c r="S160">
        <v>10</v>
      </c>
      <c r="T160" t="s">
        <v>2227</v>
      </c>
      <c r="U160" t="s">
        <v>14644</v>
      </c>
      <c r="V160" t="s">
        <v>14645</v>
      </c>
      <c r="W160" t="s">
        <v>79</v>
      </c>
      <c r="X160" t="s">
        <v>30</v>
      </c>
      <c r="Y160" t="s">
        <v>30</v>
      </c>
      <c r="Z160" t="s">
        <v>30</v>
      </c>
      <c r="AA160" t="s">
        <v>30</v>
      </c>
      <c r="AB160">
        <v>-75.90631089</v>
      </c>
      <c r="AC160">
        <v>6.2964554499999998</v>
      </c>
      <c r="AD160" t="s">
        <v>82</v>
      </c>
      <c r="AE160" t="s">
        <v>123</v>
      </c>
      <c r="AF160" t="s">
        <v>94</v>
      </c>
      <c r="AG160">
        <f>IFERROR(
    VLOOKUP(FENIX_ANS_TABLA[[#This Row],[ESTADO]],
        {"VENCIDO",1;"ALERTA_0 Días",2;"ALERTA",3;"A TIEMPO",4;"SIN FECHA",5},
    2,FALSE),
0)</f>
        <v>2</v>
      </c>
    </row>
    <row r="161" spans="1:33" x14ac:dyDescent="0.25">
      <c r="A161" t="s">
        <v>5208</v>
      </c>
      <c r="B161" t="s">
        <v>23</v>
      </c>
      <c r="C161" t="s">
        <v>24</v>
      </c>
      <c r="D161" t="s">
        <v>33</v>
      </c>
      <c r="E161" s="21">
        <v>46209.328009259261</v>
      </c>
      <c r="F161" t="s">
        <v>5209</v>
      </c>
      <c r="G161">
        <v>98631393</v>
      </c>
      <c r="H161" t="s">
        <v>3589</v>
      </c>
      <c r="I161" s="23" t="s">
        <v>31</v>
      </c>
      <c r="J161" s="23" t="s">
        <v>3590</v>
      </c>
      <c r="K161" t="s">
        <v>5210</v>
      </c>
      <c r="L161" t="s">
        <v>38</v>
      </c>
      <c r="M161" t="s">
        <v>5211</v>
      </c>
      <c r="N161" t="s">
        <v>39</v>
      </c>
      <c r="O161" t="s">
        <v>40</v>
      </c>
      <c r="P161" t="s">
        <v>35</v>
      </c>
      <c r="Q161" t="s">
        <v>207</v>
      </c>
      <c r="R161" t="s">
        <v>212</v>
      </c>
      <c r="S161">
        <v>7</v>
      </c>
      <c r="T161" t="s">
        <v>16889</v>
      </c>
      <c r="U161" t="s">
        <v>3506</v>
      </c>
      <c r="V161" t="s">
        <v>3541</v>
      </c>
      <c r="W161" t="s">
        <v>29</v>
      </c>
      <c r="X161" t="s">
        <v>5212</v>
      </c>
      <c r="Y161" t="s">
        <v>2666</v>
      </c>
      <c r="Z161" t="s">
        <v>2665</v>
      </c>
      <c r="AA161" t="s">
        <v>5213</v>
      </c>
      <c r="AB161">
        <v>-75.604740660000004</v>
      </c>
      <c r="AC161">
        <v>6.1939928799999997</v>
      </c>
      <c r="AD161" t="s">
        <v>82</v>
      </c>
      <c r="AE161" t="s">
        <v>96</v>
      </c>
      <c r="AF161" t="s">
        <v>94</v>
      </c>
      <c r="AG161">
        <f>IFERROR(
    VLOOKUP(FENIX_ANS_TABLA[[#This Row],[ESTADO]],
        {"VENCIDO",1;"ALERTA_0 Días",2;"ALERTA",3;"A TIEMPO",4;"SIN FECHA",5},
    2,FALSE),
0)</f>
        <v>4</v>
      </c>
    </row>
    <row r="162" spans="1:33" x14ac:dyDescent="0.25">
      <c r="A162" t="s">
        <v>5214</v>
      </c>
      <c r="B162" t="s">
        <v>23</v>
      </c>
      <c r="C162" t="s">
        <v>24</v>
      </c>
      <c r="D162" t="s">
        <v>33</v>
      </c>
      <c r="E162" s="21">
        <v>46209.332986111112</v>
      </c>
      <c r="F162" t="s">
        <v>5215</v>
      </c>
      <c r="G162">
        <v>98631393</v>
      </c>
      <c r="H162" t="s">
        <v>3589</v>
      </c>
      <c r="I162" s="23" t="s">
        <v>31</v>
      </c>
      <c r="J162" s="23" t="s">
        <v>3590</v>
      </c>
      <c r="K162" t="s">
        <v>5216</v>
      </c>
      <c r="L162" t="s">
        <v>38</v>
      </c>
      <c r="M162" t="s">
        <v>5217</v>
      </c>
      <c r="N162" t="s">
        <v>39</v>
      </c>
      <c r="O162" t="s">
        <v>40</v>
      </c>
      <c r="P162" t="s">
        <v>35</v>
      </c>
      <c r="Q162" t="s">
        <v>207</v>
      </c>
      <c r="R162" t="s">
        <v>212</v>
      </c>
      <c r="S162">
        <v>7</v>
      </c>
      <c r="T162" t="s">
        <v>16890</v>
      </c>
      <c r="U162" t="s">
        <v>10980</v>
      </c>
      <c r="V162" t="s">
        <v>10979</v>
      </c>
      <c r="W162" t="s">
        <v>29</v>
      </c>
      <c r="X162" t="s">
        <v>5218</v>
      </c>
      <c r="Y162" t="s">
        <v>2666</v>
      </c>
      <c r="Z162" t="s">
        <v>2665</v>
      </c>
      <c r="AA162" t="s">
        <v>5213</v>
      </c>
      <c r="AB162">
        <v>-75.605368999999996</v>
      </c>
      <c r="AC162">
        <v>6.1964139999999999</v>
      </c>
      <c r="AD162" t="s">
        <v>82</v>
      </c>
      <c r="AE162" t="s">
        <v>96</v>
      </c>
      <c r="AF162" t="s">
        <v>94</v>
      </c>
      <c r="AG162">
        <f>IFERROR(
    VLOOKUP(FENIX_ANS_TABLA[[#This Row],[ESTADO]],
        {"VENCIDO",1;"ALERTA_0 Días",2;"ALERTA",3;"A TIEMPO",4;"SIN FECHA",5},
    2,FALSE),
0)</f>
        <v>4</v>
      </c>
    </row>
    <row r="163" spans="1:33" x14ac:dyDescent="0.25">
      <c r="A163" t="s">
        <v>8368</v>
      </c>
      <c r="B163" t="s">
        <v>23</v>
      </c>
      <c r="C163" t="s">
        <v>24</v>
      </c>
      <c r="D163" t="s">
        <v>23</v>
      </c>
      <c r="E163" s="21">
        <v>46073.539618055547</v>
      </c>
      <c r="F163" t="s">
        <v>8369</v>
      </c>
      <c r="G163">
        <v>8202343</v>
      </c>
      <c r="H163" t="s">
        <v>8370</v>
      </c>
      <c r="I163" s="23" t="s">
        <v>31</v>
      </c>
      <c r="J163" s="23" t="s">
        <v>8371</v>
      </c>
      <c r="K163" t="s">
        <v>8372</v>
      </c>
      <c r="L163" t="s">
        <v>25</v>
      </c>
      <c r="M163" t="s">
        <v>8373</v>
      </c>
      <c r="N163" t="s">
        <v>26</v>
      </c>
      <c r="O163" t="s">
        <v>27</v>
      </c>
      <c r="P163" t="s">
        <v>28</v>
      </c>
      <c r="Q163" t="s">
        <v>207</v>
      </c>
      <c r="R163" t="s">
        <v>212</v>
      </c>
      <c r="S163">
        <v>7</v>
      </c>
      <c r="T163" t="s">
        <v>16891</v>
      </c>
      <c r="U163" t="s">
        <v>14643</v>
      </c>
      <c r="V163" t="s">
        <v>11153</v>
      </c>
      <c r="W163" t="s">
        <v>43</v>
      </c>
      <c r="X163" t="s">
        <v>8374</v>
      </c>
      <c r="Y163" t="s">
        <v>2664</v>
      </c>
      <c r="Z163" t="s">
        <v>2677</v>
      </c>
      <c r="AA163" t="s">
        <v>8375</v>
      </c>
      <c r="AB163">
        <v>-75.605320000000006</v>
      </c>
      <c r="AC163">
        <v>6.2742630000000004</v>
      </c>
      <c r="AD163" t="s">
        <v>82</v>
      </c>
      <c r="AE163" t="s">
        <v>96</v>
      </c>
      <c r="AF163" t="s">
        <v>94</v>
      </c>
      <c r="AG163">
        <f>IFERROR(
    VLOOKUP(FENIX_ANS_TABLA[[#This Row],[ESTADO]],
        {"VENCIDO",1;"ALERTA_0 Días",2;"ALERTA",3;"A TIEMPO",4;"SIN FECHA",5},
    2,FALSE),
0)</f>
        <v>3</v>
      </c>
    </row>
    <row r="164" spans="1:33" x14ac:dyDescent="0.25">
      <c r="A164" t="s">
        <v>1067</v>
      </c>
      <c r="B164" t="s">
        <v>23</v>
      </c>
      <c r="C164" t="s">
        <v>24</v>
      </c>
      <c r="D164" t="s">
        <v>23</v>
      </c>
      <c r="E164" s="21">
        <v>46073.585729166669</v>
      </c>
      <c r="F164" t="s">
        <v>1068</v>
      </c>
      <c r="G164">
        <v>70907356</v>
      </c>
      <c r="H164" t="s">
        <v>1069</v>
      </c>
      <c r="I164" s="23" t="s">
        <v>1070</v>
      </c>
      <c r="J164" s="23" t="s">
        <v>1071</v>
      </c>
      <c r="K164" t="s">
        <v>1072</v>
      </c>
      <c r="L164" t="s">
        <v>177</v>
      </c>
      <c r="M164" t="s">
        <v>1073</v>
      </c>
      <c r="N164" t="s">
        <v>178</v>
      </c>
      <c r="O164" t="s">
        <v>27</v>
      </c>
      <c r="P164" t="s">
        <v>145</v>
      </c>
      <c r="Q164" t="s">
        <v>206</v>
      </c>
      <c r="R164" t="s">
        <v>212</v>
      </c>
      <c r="S164">
        <v>10</v>
      </c>
      <c r="T164" t="s">
        <v>1074</v>
      </c>
      <c r="U164" t="s">
        <v>14646</v>
      </c>
      <c r="V164" t="s">
        <v>14647</v>
      </c>
      <c r="W164" t="s">
        <v>79</v>
      </c>
      <c r="X164" t="s">
        <v>30</v>
      </c>
      <c r="Y164" t="s">
        <v>30</v>
      </c>
      <c r="Z164" t="s">
        <v>30</v>
      </c>
      <c r="AA164" t="s">
        <v>30</v>
      </c>
      <c r="AB164">
        <v>-75.339757809999995</v>
      </c>
      <c r="AC164">
        <v>6.1220748599999997</v>
      </c>
      <c r="AD164" t="s">
        <v>82</v>
      </c>
      <c r="AE164" t="s">
        <v>146</v>
      </c>
      <c r="AF164" t="s">
        <v>94</v>
      </c>
      <c r="AG164">
        <f>IFERROR(
    VLOOKUP(FENIX_ANS_TABLA[[#This Row],[ESTADO]],
        {"VENCIDO",1;"ALERTA_0 Días",2;"ALERTA",3;"A TIEMPO",4;"SIN FECHA",5},
    2,FALSE),
0)</f>
        <v>2</v>
      </c>
    </row>
    <row r="165" spans="1:33" x14ac:dyDescent="0.25">
      <c r="A165" t="s">
        <v>20401</v>
      </c>
      <c r="B165" t="s">
        <v>23</v>
      </c>
      <c r="C165" t="s">
        <v>24</v>
      </c>
      <c r="D165" t="s">
        <v>23</v>
      </c>
      <c r="E165" s="21">
        <v>46076.550520833327</v>
      </c>
      <c r="F165" t="s">
        <v>20402</v>
      </c>
      <c r="G165">
        <v>19222449</v>
      </c>
      <c r="H165" t="s">
        <v>20403</v>
      </c>
      <c r="I165" s="23" t="s">
        <v>31</v>
      </c>
      <c r="J165" s="23" t="s">
        <v>20404</v>
      </c>
      <c r="K165" t="s">
        <v>20405</v>
      </c>
      <c r="L165" t="s">
        <v>25</v>
      </c>
      <c r="M165" t="s">
        <v>20406</v>
      </c>
      <c r="N165" t="s">
        <v>26</v>
      </c>
      <c r="O165" t="s">
        <v>27</v>
      </c>
      <c r="P165" t="s">
        <v>32</v>
      </c>
      <c r="Q165" t="s">
        <v>207</v>
      </c>
      <c r="R165" t="s">
        <v>212</v>
      </c>
      <c r="S165">
        <v>7</v>
      </c>
      <c r="T165" t="s">
        <v>20407</v>
      </c>
      <c r="U165" t="s">
        <v>20408</v>
      </c>
      <c r="V165" t="s">
        <v>20409</v>
      </c>
      <c r="W165" t="s">
        <v>29</v>
      </c>
      <c r="X165" t="s">
        <v>20410</v>
      </c>
      <c r="Y165" t="s">
        <v>2664</v>
      </c>
      <c r="Z165" t="s">
        <v>2682</v>
      </c>
      <c r="AA165" t="s">
        <v>20411</v>
      </c>
      <c r="AB165">
        <v>-75.617065650000001</v>
      </c>
      <c r="AC165">
        <v>6.2542720799999998</v>
      </c>
      <c r="AD165" t="s">
        <v>82</v>
      </c>
      <c r="AE165" t="s">
        <v>96</v>
      </c>
      <c r="AF165" t="s">
        <v>94</v>
      </c>
      <c r="AG165">
        <f>IFERROR(
    VLOOKUP(FENIX_ANS_TABLA[[#This Row],[ESTADO]],
        {"VENCIDO",1;"ALERTA_0 Días",2;"ALERTA",3;"A TIEMPO",4;"SIN FECHA",5},
    2,FALSE),
0)</f>
        <v>4</v>
      </c>
    </row>
    <row r="166" spans="1:33" x14ac:dyDescent="0.25">
      <c r="A166" t="s">
        <v>2830</v>
      </c>
      <c r="B166" t="s">
        <v>23</v>
      </c>
      <c r="C166" t="s">
        <v>24</v>
      </c>
      <c r="D166" t="s">
        <v>23</v>
      </c>
      <c r="E166" s="21">
        <v>46077.663703703707</v>
      </c>
      <c r="F166" t="s">
        <v>2831</v>
      </c>
      <c r="G166">
        <v>1025763793</v>
      </c>
      <c r="H166" t="s">
        <v>2832</v>
      </c>
      <c r="I166" s="23" t="s">
        <v>31</v>
      </c>
      <c r="J166" s="23" t="s">
        <v>2833</v>
      </c>
      <c r="K166" t="s">
        <v>2834</v>
      </c>
      <c r="L166" t="s">
        <v>156</v>
      </c>
      <c r="M166" t="s">
        <v>2835</v>
      </c>
      <c r="N166" t="s">
        <v>157</v>
      </c>
      <c r="O166" t="s">
        <v>27</v>
      </c>
      <c r="P166" t="s">
        <v>145</v>
      </c>
      <c r="Q166" t="s">
        <v>206</v>
      </c>
      <c r="R166" t="s">
        <v>212</v>
      </c>
      <c r="S166">
        <v>10</v>
      </c>
      <c r="T166" t="s">
        <v>16892</v>
      </c>
      <c r="U166" t="s">
        <v>9950</v>
      </c>
      <c r="V166" t="s">
        <v>14648</v>
      </c>
      <c r="W166" t="s">
        <v>29</v>
      </c>
      <c r="X166" t="s">
        <v>30</v>
      </c>
      <c r="Y166" t="s">
        <v>30</v>
      </c>
      <c r="Z166" t="s">
        <v>30</v>
      </c>
      <c r="AA166" t="s">
        <v>30</v>
      </c>
      <c r="AB166">
        <v>-75.271574229999999</v>
      </c>
      <c r="AC166">
        <v>6.1870326200000001</v>
      </c>
      <c r="AD166" t="s">
        <v>82</v>
      </c>
      <c r="AE166" t="s">
        <v>146</v>
      </c>
      <c r="AF166" t="s">
        <v>94</v>
      </c>
      <c r="AG166">
        <f>IFERROR(
    VLOOKUP(FENIX_ANS_TABLA[[#This Row],[ESTADO]],
        {"VENCIDO",1;"ALERTA_0 Días",2;"ALERTA",3;"A TIEMPO",4;"SIN FECHA",5},
    2,FALSE),
0)</f>
        <v>4</v>
      </c>
    </row>
    <row r="167" spans="1:33" x14ac:dyDescent="0.25">
      <c r="A167" t="s">
        <v>4214</v>
      </c>
      <c r="B167" t="s">
        <v>23</v>
      </c>
      <c r="C167" t="s">
        <v>24</v>
      </c>
      <c r="D167" t="s">
        <v>23</v>
      </c>
      <c r="E167" s="21">
        <v>46078.580868055556</v>
      </c>
      <c r="F167" t="s">
        <v>4215</v>
      </c>
      <c r="G167">
        <v>22198328</v>
      </c>
      <c r="H167" t="s">
        <v>4216</v>
      </c>
      <c r="I167" s="23" t="s">
        <v>31</v>
      </c>
      <c r="J167" s="23" t="s">
        <v>4217</v>
      </c>
      <c r="K167" t="s">
        <v>4218</v>
      </c>
      <c r="L167" t="s">
        <v>231</v>
      </c>
      <c r="M167" t="s">
        <v>4219</v>
      </c>
      <c r="N167" t="s">
        <v>232</v>
      </c>
      <c r="O167" t="s">
        <v>27</v>
      </c>
      <c r="P167" t="s">
        <v>99</v>
      </c>
      <c r="Q167" t="s">
        <v>207</v>
      </c>
      <c r="R167" t="s">
        <v>212</v>
      </c>
      <c r="S167">
        <v>7</v>
      </c>
      <c r="T167" t="s">
        <v>4220</v>
      </c>
      <c r="U167" t="s">
        <v>10963</v>
      </c>
      <c r="V167" t="s">
        <v>41</v>
      </c>
      <c r="W167" t="s">
        <v>41</v>
      </c>
      <c r="X167" t="s">
        <v>30</v>
      </c>
      <c r="Y167" t="s">
        <v>30</v>
      </c>
      <c r="Z167" t="s">
        <v>30</v>
      </c>
      <c r="AA167" t="s">
        <v>30</v>
      </c>
      <c r="AB167">
        <v>-75.626552689999997</v>
      </c>
      <c r="AC167">
        <v>5.6149985200000003</v>
      </c>
      <c r="AD167" t="s">
        <v>82</v>
      </c>
      <c r="AE167" t="s">
        <v>100</v>
      </c>
      <c r="AF167" t="s">
        <v>94</v>
      </c>
      <c r="AG167">
        <f>IFERROR(
    VLOOKUP(FENIX_ANS_TABLA[[#This Row],[ESTADO]],
        {"VENCIDO",1;"ALERTA_0 Días",2;"ALERTA",3;"A TIEMPO",4;"SIN FECHA",5},
    2,FALSE),
0)</f>
        <v>1</v>
      </c>
    </row>
    <row r="168" spans="1:33" x14ac:dyDescent="0.25">
      <c r="A168" t="s">
        <v>1565</v>
      </c>
      <c r="B168" t="s">
        <v>23</v>
      </c>
      <c r="C168" t="s">
        <v>24</v>
      </c>
      <c r="D168" t="s">
        <v>23</v>
      </c>
      <c r="E168" s="21">
        <v>46079.647222222222</v>
      </c>
      <c r="F168" t="s">
        <v>1566</v>
      </c>
      <c r="G168">
        <v>71272217</v>
      </c>
      <c r="H168" t="s">
        <v>1567</v>
      </c>
      <c r="I168" s="23" t="s">
        <v>31</v>
      </c>
      <c r="J168" s="23" t="s">
        <v>1568</v>
      </c>
      <c r="K168" t="s">
        <v>1569</v>
      </c>
      <c r="L168" t="s">
        <v>97</v>
      </c>
      <c r="M168" t="s">
        <v>1570</v>
      </c>
      <c r="N168" t="s">
        <v>98</v>
      </c>
      <c r="O168" t="s">
        <v>27</v>
      </c>
      <c r="P168" t="s">
        <v>99</v>
      </c>
      <c r="Q168" t="s">
        <v>206</v>
      </c>
      <c r="R168" t="s">
        <v>212</v>
      </c>
      <c r="S168">
        <v>10</v>
      </c>
      <c r="T168" t="s">
        <v>1571</v>
      </c>
      <c r="U168" t="s">
        <v>14649</v>
      </c>
      <c r="V168" t="s">
        <v>14650</v>
      </c>
      <c r="W168" t="s">
        <v>79</v>
      </c>
      <c r="X168" t="s">
        <v>30</v>
      </c>
      <c r="Y168" t="s">
        <v>30</v>
      </c>
      <c r="Z168" t="s">
        <v>30</v>
      </c>
      <c r="AA168" t="s">
        <v>30</v>
      </c>
      <c r="AB168">
        <v>-75.585394410000006</v>
      </c>
      <c r="AC168">
        <v>5.9111471099999999</v>
      </c>
      <c r="AD168" t="s">
        <v>82</v>
      </c>
      <c r="AE168" t="s">
        <v>100</v>
      </c>
      <c r="AF168" t="s">
        <v>94</v>
      </c>
      <c r="AG168">
        <f>IFERROR(
    VLOOKUP(FENIX_ANS_TABLA[[#This Row],[ESTADO]],
        {"VENCIDO",1;"ALERTA_0 Días",2;"ALERTA",3;"A TIEMPO",4;"SIN FECHA",5},
    2,FALSE),
0)</f>
        <v>2</v>
      </c>
    </row>
    <row r="169" spans="1:33" x14ac:dyDescent="0.25">
      <c r="A169" t="s">
        <v>3688</v>
      </c>
      <c r="B169" t="s">
        <v>23</v>
      </c>
      <c r="C169" t="s">
        <v>24</v>
      </c>
      <c r="D169" t="s">
        <v>23</v>
      </c>
      <c r="E169" s="21">
        <v>46080.349965277783</v>
      </c>
      <c r="F169" t="s">
        <v>3689</v>
      </c>
      <c r="G169">
        <v>1046909043</v>
      </c>
      <c r="H169" t="s">
        <v>3690</v>
      </c>
      <c r="I169" s="23" t="s">
        <v>31</v>
      </c>
      <c r="J169" s="23" t="s">
        <v>3691</v>
      </c>
      <c r="K169" t="s">
        <v>3692</v>
      </c>
      <c r="L169" t="s">
        <v>197</v>
      </c>
      <c r="M169" t="s">
        <v>3693</v>
      </c>
      <c r="N169" t="s">
        <v>198</v>
      </c>
      <c r="O169" t="s">
        <v>27</v>
      </c>
      <c r="P169" t="s">
        <v>191</v>
      </c>
      <c r="Q169" t="s">
        <v>207</v>
      </c>
      <c r="R169" t="s">
        <v>212</v>
      </c>
      <c r="S169">
        <v>7</v>
      </c>
      <c r="T169" t="s">
        <v>16893</v>
      </c>
      <c r="U169" t="s">
        <v>10925</v>
      </c>
      <c r="V169" t="s">
        <v>10926</v>
      </c>
      <c r="W169" t="s">
        <v>43</v>
      </c>
      <c r="X169" t="s">
        <v>30</v>
      </c>
      <c r="Y169" t="s">
        <v>30</v>
      </c>
      <c r="Z169" t="s">
        <v>30</v>
      </c>
      <c r="AA169" t="s">
        <v>30</v>
      </c>
      <c r="AB169">
        <v>-74.699610000000007</v>
      </c>
      <c r="AC169">
        <v>7.0853330000000003</v>
      </c>
      <c r="AD169" t="s">
        <v>82</v>
      </c>
      <c r="AE169" t="s">
        <v>192</v>
      </c>
      <c r="AF169" t="s">
        <v>94</v>
      </c>
      <c r="AG169">
        <f>IFERROR(
    VLOOKUP(FENIX_ANS_TABLA[[#This Row],[ESTADO]],
        {"VENCIDO",1;"ALERTA_0 Días",2;"ALERTA",3;"A TIEMPO",4;"SIN FECHA",5},
    2,FALSE),
0)</f>
        <v>3</v>
      </c>
    </row>
    <row r="170" spans="1:33" x14ac:dyDescent="0.25">
      <c r="A170" t="s">
        <v>9628</v>
      </c>
      <c r="B170" t="s">
        <v>23</v>
      </c>
      <c r="C170" t="s">
        <v>24</v>
      </c>
      <c r="D170" t="s">
        <v>33</v>
      </c>
      <c r="E170" s="21">
        <v>46086.298645833333</v>
      </c>
      <c r="F170" t="s">
        <v>9629</v>
      </c>
      <c r="G170">
        <v>1017191628</v>
      </c>
      <c r="H170" t="s">
        <v>9630</v>
      </c>
      <c r="I170" s="23" t="s">
        <v>31</v>
      </c>
      <c r="J170" s="23" t="s">
        <v>9631</v>
      </c>
      <c r="K170" t="s">
        <v>9632</v>
      </c>
      <c r="L170" t="s">
        <v>25</v>
      </c>
      <c r="M170" t="s">
        <v>9633</v>
      </c>
      <c r="N170" t="s">
        <v>26</v>
      </c>
      <c r="O170" t="s">
        <v>40</v>
      </c>
      <c r="P170" t="s">
        <v>35</v>
      </c>
      <c r="Q170" t="s">
        <v>207</v>
      </c>
      <c r="R170" t="s">
        <v>212</v>
      </c>
      <c r="S170">
        <v>7</v>
      </c>
      <c r="T170" t="s">
        <v>16894</v>
      </c>
      <c r="U170" t="s">
        <v>9595</v>
      </c>
      <c r="V170" t="s">
        <v>9657</v>
      </c>
      <c r="W170" t="s">
        <v>29</v>
      </c>
      <c r="X170" t="s">
        <v>9634</v>
      </c>
      <c r="Y170" t="s">
        <v>2664</v>
      </c>
      <c r="Z170" t="s">
        <v>2665</v>
      </c>
      <c r="AA170" t="s">
        <v>9635</v>
      </c>
      <c r="AB170">
        <v>-75.553085370000005</v>
      </c>
      <c r="AC170">
        <v>6.2287094600000001</v>
      </c>
      <c r="AD170" t="s">
        <v>82</v>
      </c>
      <c r="AE170" t="s">
        <v>96</v>
      </c>
      <c r="AF170" t="s">
        <v>94</v>
      </c>
      <c r="AG170">
        <f>IFERROR(
    VLOOKUP(FENIX_ANS_TABLA[[#This Row],[ESTADO]],
        {"VENCIDO",1;"ALERTA_0 Días",2;"ALERTA",3;"A TIEMPO",4;"SIN FECHA",5},
    2,FALSE),
0)</f>
        <v>4</v>
      </c>
    </row>
    <row r="171" spans="1:33" x14ac:dyDescent="0.25">
      <c r="A171" t="s">
        <v>16895</v>
      </c>
      <c r="B171" t="s">
        <v>23</v>
      </c>
      <c r="C171" t="s">
        <v>24</v>
      </c>
      <c r="D171" t="s">
        <v>23</v>
      </c>
      <c r="E171" s="21">
        <v>46081.510659722233</v>
      </c>
      <c r="F171" t="s">
        <v>16896</v>
      </c>
      <c r="G171">
        <v>32244888</v>
      </c>
      <c r="H171" t="s">
        <v>16897</v>
      </c>
      <c r="I171" s="23" t="s">
        <v>16898</v>
      </c>
      <c r="J171" s="23" t="s">
        <v>16899</v>
      </c>
      <c r="K171" t="s">
        <v>16900</v>
      </c>
      <c r="L171" t="s">
        <v>108</v>
      </c>
      <c r="M171" t="s">
        <v>16901</v>
      </c>
      <c r="N171" t="s">
        <v>109</v>
      </c>
      <c r="O171" t="s">
        <v>27</v>
      </c>
      <c r="P171" t="s">
        <v>99</v>
      </c>
      <c r="Q171" t="s">
        <v>206</v>
      </c>
      <c r="R171" t="s">
        <v>212</v>
      </c>
      <c r="S171">
        <v>10</v>
      </c>
      <c r="T171" t="s">
        <v>16902</v>
      </c>
      <c r="U171" t="s">
        <v>14625</v>
      </c>
      <c r="V171" t="s">
        <v>14625</v>
      </c>
      <c r="W171" t="s">
        <v>29</v>
      </c>
      <c r="X171" t="s">
        <v>30</v>
      </c>
      <c r="Y171" t="s">
        <v>30</v>
      </c>
      <c r="Z171" t="s">
        <v>30</v>
      </c>
      <c r="AA171" t="s">
        <v>30</v>
      </c>
      <c r="AB171">
        <v>-75.702833920000003</v>
      </c>
      <c r="AC171">
        <v>6.0311796700000002</v>
      </c>
      <c r="AD171" t="s">
        <v>82</v>
      </c>
      <c r="AE171" t="s">
        <v>100</v>
      </c>
      <c r="AF171" t="s">
        <v>94</v>
      </c>
      <c r="AG171">
        <f>IFERROR(
    VLOOKUP(FENIX_ANS_TABLA[[#This Row],[ESTADO]],
        {"VENCIDO",1;"ALERTA_0 Días",2;"ALERTA",3;"A TIEMPO",4;"SIN FECHA",5},
    2,FALSE),
0)</f>
        <v>4</v>
      </c>
    </row>
    <row r="172" spans="1:33" x14ac:dyDescent="0.25">
      <c r="A172" t="s">
        <v>10174</v>
      </c>
      <c r="B172" t="s">
        <v>23</v>
      </c>
      <c r="C172" t="s">
        <v>24</v>
      </c>
      <c r="D172" t="s">
        <v>23</v>
      </c>
      <c r="E172" s="21">
        <v>46084.341747685183</v>
      </c>
      <c r="F172" t="s">
        <v>10175</v>
      </c>
      <c r="G172">
        <v>39450879</v>
      </c>
      <c r="H172" t="s">
        <v>10176</v>
      </c>
      <c r="I172" s="23" t="s">
        <v>31</v>
      </c>
      <c r="J172" s="23" t="s">
        <v>10177</v>
      </c>
      <c r="K172" t="s">
        <v>10178</v>
      </c>
      <c r="L172" t="s">
        <v>154</v>
      </c>
      <c r="M172" t="s">
        <v>10179</v>
      </c>
      <c r="N172" t="s">
        <v>155</v>
      </c>
      <c r="O172" t="s">
        <v>27</v>
      </c>
      <c r="P172" t="s">
        <v>145</v>
      </c>
      <c r="Q172" t="s">
        <v>207</v>
      </c>
      <c r="R172" t="s">
        <v>212</v>
      </c>
      <c r="S172">
        <v>7</v>
      </c>
      <c r="T172" t="s">
        <v>16903</v>
      </c>
      <c r="U172" t="s">
        <v>14651</v>
      </c>
      <c r="V172" t="s">
        <v>13548</v>
      </c>
      <c r="W172" t="s">
        <v>29</v>
      </c>
      <c r="X172" t="s">
        <v>30</v>
      </c>
      <c r="Y172" t="s">
        <v>30</v>
      </c>
      <c r="Z172" t="s">
        <v>30</v>
      </c>
      <c r="AA172" t="s">
        <v>30</v>
      </c>
      <c r="AB172">
        <v>-75.373598000000001</v>
      </c>
      <c r="AC172">
        <v>6.165832</v>
      </c>
      <c r="AD172" t="s">
        <v>82</v>
      </c>
      <c r="AE172" t="s">
        <v>146</v>
      </c>
      <c r="AF172" t="s">
        <v>94</v>
      </c>
      <c r="AG172">
        <f>IFERROR(
    VLOOKUP(FENIX_ANS_TABLA[[#This Row],[ESTADO]],
        {"VENCIDO",1;"ALERTA_0 Días",2;"ALERTA",3;"A TIEMPO",4;"SIN FECHA",5},
    2,FALSE),
0)</f>
        <v>4</v>
      </c>
    </row>
    <row r="173" spans="1:33" x14ac:dyDescent="0.25">
      <c r="A173" t="s">
        <v>8376</v>
      </c>
      <c r="B173" t="s">
        <v>23</v>
      </c>
      <c r="C173" t="s">
        <v>24</v>
      </c>
      <c r="D173" t="s">
        <v>23</v>
      </c>
      <c r="E173" s="21">
        <v>46085.650972222233</v>
      </c>
      <c r="F173" t="s">
        <v>8377</v>
      </c>
      <c r="G173">
        <v>25212550</v>
      </c>
      <c r="H173" t="s">
        <v>8378</v>
      </c>
      <c r="I173" s="23" t="s">
        <v>8379</v>
      </c>
      <c r="J173" s="23" t="s">
        <v>8380</v>
      </c>
      <c r="K173" t="s">
        <v>8381</v>
      </c>
      <c r="L173" t="s">
        <v>25</v>
      </c>
      <c r="M173" t="s">
        <v>8382</v>
      </c>
      <c r="N173" t="s">
        <v>26</v>
      </c>
      <c r="O173" t="s">
        <v>27</v>
      </c>
      <c r="P173" t="s">
        <v>32</v>
      </c>
      <c r="Q173" t="s">
        <v>206</v>
      </c>
      <c r="R173" t="s">
        <v>212</v>
      </c>
      <c r="S173">
        <v>10</v>
      </c>
      <c r="T173" t="s">
        <v>16904</v>
      </c>
      <c r="U173" t="s">
        <v>14653</v>
      </c>
      <c r="V173" t="s">
        <v>14653</v>
      </c>
      <c r="W173" t="s">
        <v>29</v>
      </c>
      <c r="X173" t="s">
        <v>8384</v>
      </c>
      <c r="Y173" t="s">
        <v>2664</v>
      </c>
      <c r="Z173" t="s">
        <v>2674</v>
      </c>
      <c r="AA173" t="s">
        <v>8385</v>
      </c>
      <c r="AB173">
        <v>-75.653318679999998</v>
      </c>
      <c r="AC173">
        <v>6.2737970299999999</v>
      </c>
      <c r="AD173" t="s">
        <v>82</v>
      </c>
      <c r="AE173" t="s">
        <v>96</v>
      </c>
      <c r="AF173" t="s">
        <v>94</v>
      </c>
      <c r="AG173">
        <f>IFERROR(
    VLOOKUP(FENIX_ANS_TABLA[[#This Row],[ESTADO]],
        {"VENCIDO",1;"ALERTA_0 Días",2;"ALERTA",3;"A TIEMPO",4;"SIN FECHA",5},
    2,FALSE),
0)</f>
        <v>4</v>
      </c>
    </row>
    <row r="174" spans="1:33" x14ac:dyDescent="0.25">
      <c r="A174" t="s">
        <v>1572</v>
      </c>
      <c r="B174" t="s">
        <v>23</v>
      </c>
      <c r="C174" t="s">
        <v>24</v>
      </c>
      <c r="D174" t="s">
        <v>23</v>
      </c>
      <c r="E174" s="21">
        <v>46087.388819444437</v>
      </c>
      <c r="F174" t="s">
        <v>2229</v>
      </c>
      <c r="G174">
        <v>1033657779</v>
      </c>
      <c r="H174" t="s">
        <v>1573</v>
      </c>
      <c r="I174" s="23" t="s">
        <v>460</v>
      </c>
      <c r="J174" s="23" t="s">
        <v>1574</v>
      </c>
      <c r="K174" t="s">
        <v>1575</v>
      </c>
      <c r="L174" t="s">
        <v>279</v>
      </c>
      <c r="M174" t="s">
        <v>1576</v>
      </c>
      <c r="N174" t="s">
        <v>280</v>
      </c>
      <c r="O174" t="s">
        <v>27</v>
      </c>
      <c r="P174" t="s">
        <v>99</v>
      </c>
      <c r="Q174" t="s">
        <v>206</v>
      </c>
      <c r="R174" t="s">
        <v>212</v>
      </c>
      <c r="S174">
        <v>10</v>
      </c>
      <c r="T174" t="s">
        <v>16905</v>
      </c>
      <c r="U174" t="s">
        <v>14654</v>
      </c>
      <c r="V174" t="s">
        <v>11699</v>
      </c>
      <c r="W174" t="s">
        <v>43</v>
      </c>
      <c r="X174" t="s">
        <v>30</v>
      </c>
      <c r="Y174" t="s">
        <v>30</v>
      </c>
      <c r="Z174" t="s">
        <v>30</v>
      </c>
      <c r="AA174" t="s">
        <v>30</v>
      </c>
      <c r="AB174">
        <v>-75.94957642</v>
      </c>
      <c r="AC174">
        <v>5.8027240500000001</v>
      </c>
      <c r="AD174" t="s">
        <v>82</v>
      </c>
      <c r="AE174" t="s">
        <v>100</v>
      </c>
      <c r="AF174" t="s">
        <v>94</v>
      </c>
      <c r="AG174">
        <f>IFERROR(
    VLOOKUP(FENIX_ANS_TABLA[[#This Row],[ESTADO]],
        {"VENCIDO",1;"ALERTA_0 Días",2;"ALERTA",3;"A TIEMPO",4;"SIN FECHA",5},
    2,FALSE),
0)</f>
        <v>3</v>
      </c>
    </row>
    <row r="175" spans="1:33" x14ac:dyDescent="0.25">
      <c r="A175" t="s">
        <v>5222</v>
      </c>
      <c r="B175" t="s">
        <v>23</v>
      </c>
      <c r="C175" t="s">
        <v>24</v>
      </c>
      <c r="D175" t="s">
        <v>33</v>
      </c>
      <c r="E175" s="21">
        <v>46087.406284722223</v>
      </c>
      <c r="F175" t="s">
        <v>5223</v>
      </c>
      <c r="G175">
        <v>98461309</v>
      </c>
      <c r="H175" t="s">
        <v>5224</v>
      </c>
      <c r="I175" s="23" t="s">
        <v>31</v>
      </c>
      <c r="J175" s="23" t="s">
        <v>5225</v>
      </c>
      <c r="K175" t="s">
        <v>5226</v>
      </c>
      <c r="L175" t="s">
        <v>258</v>
      </c>
      <c r="M175" t="s">
        <v>5227</v>
      </c>
      <c r="N175" t="s">
        <v>259</v>
      </c>
      <c r="O175" t="s">
        <v>34</v>
      </c>
      <c r="P175" t="s">
        <v>122</v>
      </c>
      <c r="Q175" t="s">
        <v>206</v>
      </c>
      <c r="R175" t="s">
        <v>212</v>
      </c>
      <c r="S175">
        <v>8</v>
      </c>
      <c r="T175" t="s">
        <v>16906</v>
      </c>
      <c r="U175" t="s">
        <v>10948</v>
      </c>
      <c r="V175" t="s">
        <v>10948</v>
      </c>
      <c r="W175" t="s">
        <v>29</v>
      </c>
      <c r="X175" t="s">
        <v>30</v>
      </c>
      <c r="Y175" t="s">
        <v>30</v>
      </c>
      <c r="Z175" t="s">
        <v>30</v>
      </c>
      <c r="AA175" t="s">
        <v>30</v>
      </c>
      <c r="AB175">
        <v>-75.899124650000005</v>
      </c>
      <c r="AC175">
        <v>6.3730040099999998</v>
      </c>
      <c r="AD175" t="s">
        <v>82</v>
      </c>
      <c r="AE175" t="s">
        <v>123</v>
      </c>
      <c r="AF175" t="s">
        <v>94</v>
      </c>
      <c r="AG175">
        <f>IFERROR(
    VLOOKUP(FENIX_ANS_TABLA[[#This Row],[ESTADO]],
        {"VENCIDO",1;"ALERTA_0 Días",2;"ALERTA",3;"A TIEMPO",4;"SIN FECHA",5},
    2,FALSE),
0)</f>
        <v>4</v>
      </c>
    </row>
    <row r="176" spans="1:33" x14ac:dyDescent="0.25">
      <c r="A176" t="s">
        <v>4221</v>
      </c>
      <c r="B176" t="s">
        <v>23</v>
      </c>
      <c r="C176" t="s">
        <v>24</v>
      </c>
      <c r="D176" t="s">
        <v>23</v>
      </c>
      <c r="E176" s="21">
        <v>46087.448020833333</v>
      </c>
      <c r="F176" t="s">
        <v>4222</v>
      </c>
      <c r="G176">
        <v>1040034037</v>
      </c>
      <c r="H176" t="s">
        <v>4223</v>
      </c>
      <c r="I176" s="23" t="s">
        <v>4224</v>
      </c>
      <c r="J176" s="23" t="s">
        <v>243</v>
      </c>
      <c r="K176" t="s">
        <v>4225</v>
      </c>
      <c r="L176" t="s">
        <v>154</v>
      </c>
      <c r="M176" t="s">
        <v>4226</v>
      </c>
      <c r="N176" t="s">
        <v>155</v>
      </c>
      <c r="O176" t="s">
        <v>27</v>
      </c>
      <c r="P176" t="s">
        <v>145</v>
      </c>
      <c r="Q176" t="s">
        <v>206</v>
      </c>
      <c r="R176" t="s">
        <v>212</v>
      </c>
      <c r="S176">
        <v>10</v>
      </c>
      <c r="T176" t="s">
        <v>16907</v>
      </c>
      <c r="U176" t="s">
        <v>14655</v>
      </c>
      <c r="V176" t="s">
        <v>14656</v>
      </c>
      <c r="W176" t="s">
        <v>29</v>
      </c>
      <c r="X176" t="s">
        <v>30</v>
      </c>
      <c r="Y176" t="s">
        <v>30</v>
      </c>
      <c r="Z176" t="s">
        <v>30</v>
      </c>
      <c r="AA176" t="s">
        <v>30</v>
      </c>
      <c r="AB176">
        <v>-75.420369140000005</v>
      </c>
      <c r="AC176">
        <v>6.0720307599999996</v>
      </c>
      <c r="AD176" t="s">
        <v>82</v>
      </c>
      <c r="AE176" t="s">
        <v>146</v>
      </c>
      <c r="AF176" t="s">
        <v>94</v>
      </c>
      <c r="AG176">
        <f>IFERROR(
    VLOOKUP(FENIX_ANS_TABLA[[#This Row],[ESTADO]],
        {"VENCIDO",1;"ALERTA_0 Días",2;"ALERTA",3;"A TIEMPO",4;"SIN FECHA",5},
    2,FALSE),
0)</f>
        <v>4</v>
      </c>
    </row>
    <row r="177" spans="1:33" x14ac:dyDescent="0.25">
      <c r="A177" t="s">
        <v>16908</v>
      </c>
      <c r="B177" t="s">
        <v>36</v>
      </c>
      <c r="C177" t="s">
        <v>24</v>
      </c>
      <c r="D177" t="s">
        <v>36</v>
      </c>
      <c r="E177" s="21">
        <v>46087.632581018523</v>
      </c>
      <c r="F177" t="s">
        <v>16909</v>
      </c>
      <c r="G177">
        <v>3408198</v>
      </c>
      <c r="H177" t="s">
        <v>16910</v>
      </c>
      <c r="I177" s="23" t="s">
        <v>31</v>
      </c>
      <c r="J177" s="23" t="s">
        <v>16911</v>
      </c>
      <c r="K177" t="s">
        <v>16912</v>
      </c>
      <c r="L177" t="s">
        <v>126</v>
      </c>
      <c r="M177" t="s">
        <v>16913</v>
      </c>
      <c r="N177" t="s">
        <v>127</v>
      </c>
      <c r="O177" t="s">
        <v>37</v>
      </c>
      <c r="P177" t="s">
        <v>122</v>
      </c>
      <c r="Q177" t="s">
        <v>207</v>
      </c>
      <c r="R177" t="s">
        <v>212</v>
      </c>
      <c r="S177">
        <v>7</v>
      </c>
      <c r="T177" t="s">
        <v>16914</v>
      </c>
      <c r="U177" t="s">
        <v>15163</v>
      </c>
      <c r="V177" t="s">
        <v>15417</v>
      </c>
      <c r="W177" t="s">
        <v>29</v>
      </c>
      <c r="X177" t="s">
        <v>30</v>
      </c>
      <c r="Y177" t="s">
        <v>30</v>
      </c>
      <c r="Z177" t="s">
        <v>30</v>
      </c>
      <c r="AA177" t="s">
        <v>30</v>
      </c>
      <c r="AB177">
        <v>-75.751712999999995</v>
      </c>
      <c r="AC177">
        <v>6.5035249999999998</v>
      </c>
      <c r="AD177" t="s">
        <v>82</v>
      </c>
      <c r="AE177" t="s">
        <v>123</v>
      </c>
      <c r="AF177" t="s">
        <v>94</v>
      </c>
      <c r="AG177">
        <f>IFERROR(
    VLOOKUP(FENIX_ANS_TABLA[[#This Row],[ESTADO]],
        {"VENCIDO",1;"ALERTA_0 Días",2;"ALERTA",3;"A TIEMPO",4;"SIN FECHA",5},
    2,FALSE),
0)</f>
        <v>4</v>
      </c>
    </row>
    <row r="178" spans="1:33" x14ac:dyDescent="0.25">
      <c r="A178" t="s">
        <v>4227</v>
      </c>
      <c r="B178" t="s">
        <v>23</v>
      </c>
      <c r="C178" t="s">
        <v>24</v>
      </c>
      <c r="D178" t="s">
        <v>23</v>
      </c>
      <c r="E178" s="21">
        <v>46087.667557870373</v>
      </c>
      <c r="F178" t="s">
        <v>4228</v>
      </c>
      <c r="G178">
        <v>75095408</v>
      </c>
      <c r="H178" t="s">
        <v>4229</v>
      </c>
      <c r="I178" s="23" t="s">
        <v>4230</v>
      </c>
      <c r="J178" s="23" t="s">
        <v>4231</v>
      </c>
      <c r="K178" t="s">
        <v>4232</v>
      </c>
      <c r="L178" t="s">
        <v>154</v>
      </c>
      <c r="M178" t="s">
        <v>4233</v>
      </c>
      <c r="N178" t="s">
        <v>155</v>
      </c>
      <c r="O178" t="s">
        <v>27</v>
      </c>
      <c r="P178" t="s">
        <v>145</v>
      </c>
      <c r="Q178" t="s">
        <v>206</v>
      </c>
      <c r="R178" t="s">
        <v>212</v>
      </c>
      <c r="S178">
        <v>10</v>
      </c>
      <c r="T178" t="s">
        <v>16915</v>
      </c>
      <c r="U178" t="s">
        <v>14657</v>
      </c>
      <c r="V178" t="s">
        <v>14658</v>
      </c>
      <c r="W178" t="s">
        <v>29</v>
      </c>
      <c r="X178" t="s">
        <v>30</v>
      </c>
      <c r="Y178" t="s">
        <v>30</v>
      </c>
      <c r="Z178" t="s">
        <v>30</v>
      </c>
      <c r="AA178" t="s">
        <v>30</v>
      </c>
      <c r="AB178">
        <v>-75.426107860000002</v>
      </c>
      <c r="AC178">
        <v>6.07405521</v>
      </c>
      <c r="AD178" t="s">
        <v>82</v>
      </c>
      <c r="AE178" t="s">
        <v>146</v>
      </c>
      <c r="AF178" t="s">
        <v>94</v>
      </c>
      <c r="AG178">
        <f>IFERROR(
    VLOOKUP(FENIX_ANS_TABLA[[#This Row],[ESTADO]],
        {"VENCIDO",1;"ALERTA_0 Días",2;"ALERTA",3;"A TIEMPO",4;"SIN FECHA",5},
    2,FALSE),
0)</f>
        <v>4</v>
      </c>
    </row>
    <row r="179" spans="1:33" x14ac:dyDescent="0.25">
      <c r="A179" t="s">
        <v>323</v>
      </c>
      <c r="B179" t="s">
        <v>36</v>
      </c>
      <c r="C179" t="s">
        <v>24</v>
      </c>
      <c r="D179" t="s">
        <v>36</v>
      </c>
      <c r="E179" s="21">
        <v>46136.357719907413</v>
      </c>
      <c r="F179" t="s">
        <v>992</v>
      </c>
      <c r="G179">
        <v>900413115</v>
      </c>
      <c r="H179" t="s">
        <v>324</v>
      </c>
      <c r="I179" s="23" t="s">
        <v>31</v>
      </c>
      <c r="J179" s="23" t="s">
        <v>325</v>
      </c>
      <c r="K179" t="s">
        <v>326</v>
      </c>
      <c r="L179" t="s">
        <v>25</v>
      </c>
      <c r="M179" t="s">
        <v>327</v>
      </c>
      <c r="N179" t="s">
        <v>26</v>
      </c>
      <c r="O179" t="s">
        <v>272</v>
      </c>
      <c r="P179" t="s">
        <v>31</v>
      </c>
      <c r="Q179" t="s">
        <v>207</v>
      </c>
      <c r="R179" t="s">
        <v>211</v>
      </c>
      <c r="S179">
        <v>8</v>
      </c>
      <c r="T179" t="s">
        <v>993</v>
      </c>
      <c r="U179" t="s">
        <v>14659</v>
      </c>
      <c r="V179" t="s">
        <v>41</v>
      </c>
      <c r="W179" t="s">
        <v>41</v>
      </c>
      <c r="X179" t="s">
        <v>30</v>
      </c>
      <c r="Y179" t="s">
        <v>30</v>
      </c>
      <c r="Z179" t="s">
        <v>30</v>
      </c>
      <c r="AA179" t="s">
        <v>30</v>
      </c>
      <c r="AB179">
        <v>-75.599379560000003</v>
      </c>
      <c r="AC179">
        <v>6.2188932499999998</v>
      </c>
      <c r="AD179" t="s">
        <v>82</v>
      </c>
      <c r="AE179" t="s">
        <v>96</v>
      </c>
      <c r="AF179" t="s">
        <v>94</v>
      </c>
      <c r="AG179">
        <f>IFERROR(
    VLOOKUP(FENIX_ANS_TABLA[[#This Row],[ESTADO]],
        {"VENCIDO",1;"ALERTA_0 Días",2;"ALERTA",3;"A TIEMPO",4;"SIN FECHA",5},
    2,FALSE),
0)</f>
        <v>1</v>
      </c>
    </row>
    <row r="180" spans="1:33" x14ac:dyDescent="0.25">
      <c r="A180" t="s">
        <v>3694</v>
      </c>
      <c r="B180" t="s">
        <v>23</v>
      </c>
      <c r="C180" t="s">
        <v>24</v>
      </c>
      <c r="D180" t="s">
        <v>23</v>
      </c>
      <c r="E180" s="21">
        <v>46090.644386574073</v>
      </c>
      <c r="F180" t="s">
        <v>3695</v>
      </c>
      <c r="G180">
        <v>3609763</v>
      </c>
      <c r="H180" t="s">
        <v>3696</v>
      </c>
      <c r="I180" s="23" t="s">
        <v>31</v>
      </c>
      <c r="J180" s="23" t="s">
        <v>3697</v>
      </c>
      <c r="K180" t="s">
        <v>3698</v>
      </c>
      <c r="L180" t="s">
        <v>201</v>
      </c>
      <c r="M180" t="s">
        <v>3699</v>
      </c>
      <c r="N180" t="s">
        <v>202</v>
      </c>
      <c r="O180" t="s">
        <v>27</v>
      </c>
      <c r="P180" t="s">
        <v>191</v>
      </c>
      <c r="Q180" t="s">
        <v>207</v>
      </c>
      <c r="R180" t="s">
        <v>212</v>
      </c>
      <c r="S180">
        <v>7</v>
      </c>
      <c r="T180" t="s">
        <v>3700</v>
      </c>
      <c r="U180" t="s">
        <v>11689</v>
      </c>
      <c r="V180" t="s">
        <v>14660</v>
      </c>
      <c r="W180" t="s">
        <v>79</v>
      </c>
      <c r="X180" t="s">
        <v>30</v>
      </c>
      <c r="Y180" t="s">
        <v>30</v>
      </c>
      <c r="Z180" t="s">
        <v>30</v>
      </c>
      <c r="AA180" t="s">
        <v>30</v>
      </c>
      <c r="AB180">
        <v>-74.714093000000005</v>
      </c>
      <c r="AC180">
        <v>7.0730529999999998</v>
      </c>
      <c r="AD180" t="s">
        <v>82</v>
      </c>
      <c r="AE180" t="s">
        <v>192</v>
      </c>
      <c r="AF180" t="s">
        <v>94</v>
      </c>
      <c r="AG180">
        <f>IFERROR(
    VLOOKUP(FENIX_ANS_TABLA[[#This Row],[ESTADO]],
        {"VENCIDO",1;"ALERTA_0 Días",2;"ALERTA",3;"A TIEMPO",4;"SIN FECHA",5},
    2,FALSE),
0)</f>
        <v>2</v>
      </c>
    </row>
    <row r="181" spans="1:33" x14ac:dyDescent="0.25">
      <c r="A181" t="s">
        <v>16916</v>
      </c>
      <c r="B181" t="s">
        <v>23</v>
      </c>
      <c r="C181" t="s">
        <v>24</v>
      </c>
      <c r="D181" t="s">
        <v>33</v>
      </c>
      <c r="E181" s="21">
        <v>46091.405972222223</v>
      </c>
      <c r="F181" t="s">
        <v>16917</v>
      </c>
      <c r="G181">
        <v>43060114</v>
      </c>
      <c r="H181" t="s">
        <v>16918</v>
      </c>
      <c r="I181" s="23" t="s">
        <v>31</v>
      </c>
      <c r="J181" s="23" t="s">
        <v>16919</v>
      </c>
      <c r="K181" t="s">
        <v>16920</v>
      </c>
      <c r="L181" t="s">
        <v>458</v>
      </c>
      <c r="M181" t="s">
        <v>16921</v>
      </c>
      <c r="N181" t="s">
        <v>459</v>
      </c>
      <c r="O181" t="s">
        <v>34</v>
      </c>
      <c r="P181" t="s">
        <v>103</v>
      </c>
      <c r="Q181" t="s">
        <v>207</v>
      </c>
      <c r="R181" t="s">
        <v>212</v>
      </c>
      <c r="S181">
        <v>5</v>
      </c>
      <c r="T181" t="s">
        <v>16922</v>
      </c>
      <c r="U181" t="s">
        <v>16923</v>
      </c>
      <c r="V181" t="s">
        <v>15213</v>
      </c>
      <c r="W181" t="s">
        <v>29</v>
      </c>
      <c r="X181" t="s">
        <v>30</v>
      </c>
      <c r="Y181" t="s">
        <v>30</v>
      </c>
      <c r="Z181" t="s">
        <v>30</v>
      </c>
      <c r="AA181" t="s">
        <v>30</v>
      </c>
      <c r="AB181">
        <v>-75.822009469999998</v>
      </c>
      <c r="AC181">
        <v>5.8666623400000004</v>
      </c>
      <c r="AD181" t="s">
        <v>82</v>
      </c>
      <c r="AE181" t="s">
        <v>100</v>
      </c>
      <c r="AF181" t="s">
        <v>94</v>
      </c>
      <c r="AG181">
        <f>IFERROR(
    VLOOKUP(FENIX_ANS_TABLA[[#This Row],[ESTADO]],
        {"VENCIDO",1;"ALERTA_0 Días",2;"ALERTA",3;"A TIEMPO",4;"SIN FECHA",5},
    2,FALSE),
0)</f>
        <v>4</v>
      </c>
    </row>
    <row r="182" spans="1:33" x14ac:dyDescent="0.25">
      <c r="A182" t="s">
        <v>10989</v>
      </c>
      <c r="B182" t="s">
        <v>23</v>
      </c>
      <c r="C182" t="s">
        <v>24</v>
      </c>
      <c r="D182" t="s">
        <v>23</v>
      </c>
      <c r="E182" s="21">
        <v>46091.61515046296</v>
      </c>
      <c r="F182" t="s">
        <v>10990</v>
      </c>
      <c r="G182">
        <v>71217055</v>
      </c>
      <c r="H182" t="s">
        <v>10991</v>
      </c>
      <c r="I182" s="23" t="s">
        <v>31</v>
      </c>
      <c r="J182" s="23" t="s">
        <v>10992</v>
      </c>
      <c r="K182" t="s">
        <v>10993</v>
      </c>
      <c r="L182" t="s">
        <v>126</v>
      </c>
      <c r="M182" t="s">
        <v>10994</v>
      </c>
      <c r="N182" t="s">
        <v>127</v>
      </c>
      <c r="O182" t="s">
        <v>27</v>
      </c>
      <c r="P182" t="s">
        <v>122</v>
      </c>
      <c r="Q182" t="s">
        <v>206</v>
      </c>
      <c r="R182" t="s">
        <v>212</v>
      </c>
      <c r="S182">
        <v>10</v>
      </c>
      <c r="T182" t="s">
        <v>16924</v>
      </c>
      <c r="U182" t="s">
        <v>10945</v>
      </c>
      <c r="V182" t="s">
        <v>14661</v>
      </c>
      <c r="W182" t="s">
        <v>29</v>
      </c>
      <c r="X182" t="s">
        <v>30</v>
      </c>
      <c r="Y182" t="s">
        <v>30</v>
      </c>
      <c r="Z182" t="s">
        <v>30</v>
      </c>
      <c r="AA182" t="s">
        <v>30</v>
      </c>
      <c r="AB182">
        <v>-75.796847999999997</v>
      </c>
      <c r="AC182">
        <v>6.4998129999999996</v>
      </c>
      <c r="AD182" t="s">
        <v>82</v>
      </c>
      <c r="AE182" t="s">
        <v>123</v>
      </c>
      <c r="AF182" t="s">
        <v>94</v>
      </c>
      <c r="AG182">
        <f>IFERROR(
    VLOOKUP(FENIX_ANS_TABLA[[#This Row],[ESTADO]],
        {"VENCIDO",1;"ALERTA_0 Días",2;"ALERTA",3;"A TIEMPO",4;"SIN FECHA",5},
    2,FALSE),
0)</f>
        <v>4</v>
      </c>
    </row>
    <row r="183" spans="1:33" x14ac:dyDescent="0.25">
      <c r="A183" t="s">
        <v>8386</v>
      </c>
      <c r="B183" t="s">
        <v>23</v>
      </c>
      <c r="C183" t="s">
        <v>24</v>
      </c>
      <c r="D183" t="s">
        <v>23</v>
      </c>
      <c r="E183" s="21">
        <v>46091.69290509259</v>
      </c>
      <c r="F183" t="s">
        <v>8387</v>
      </c>
      <c r="G183">
        <v>43271713</v>
      </c>
      <c r="H183" t="s">
        <v>8388</v>
      </c>
      <c r="I183" s="23" t="s">
        <v>31</v>
      </c>
      <c r="J183" s="23" t="s">
        <v>8389</v>
      </c>
      <c r="K183" t="s">
        <v>8390</v>
      </c>
      <c r="L183" t="s">
        <v>25</v>
      </c>
      <c r="M183" t="s">
        <v>8391</v>
      </c>
      <c r="N183" t="s">
        <v>26</v>
      </c>
      <c r="O183" t="s">
        <v>27</v>
      </c>
      <c r="P183" t="s">
        <v>32</v>
      </c>
      <c r="Q183" t="s">
        <v>207</v>
      </c>
      <c r="R183" t="s">
        <v>212</v>
      </c>
      <c r="S183">
        <v>7</v>
      </c>
      <c r="T183" t="s">
        <v>16925</v>
      </c>
      <c r="U183" t="s">
        <v>2690</v>
      </c>
      <c r="V183" t="s">
        <v>1895</v>
      </c>
      <c r="W183" t="s">
        <v>29</v>
      </c>
      <c r="X183" t="s">
        <v>8392</v>
      </c>
      <c r="Y183" t="s">
        <v>2664</v>
      </c>
      <c r="Z183" t="s">
        <v>2674</v>
      </c>
      <c r="AA183" t="s">
        <v>8393</v>
      </c>
      <c r="AB183">
        <v>-75.631645000000006</v>
      </c>
      <c r="AC183">
        <v>6.274076</v>
      </c>
      <c r="AD183" t="s">
        <v>82</v>
      </c>
      <c r="AE183" t="s">
        <v>96</v>
      </c>
      <c r="AF183" t="s">
        <v>94</v>
      </c>
      <c r="AG183">
        <f>IFERROR(
    VLOOKUP(FENIX_ANS_TABLA[[#This Row],[ESTADO]],
        {"VENCIDO",1;"ALERTA_0 Días",2;"ALERTA",3;"A TIEMPO",4;"SIN FECHA",5},
    2,FALSE),
0)</f>
        <v>4</v>
      </c>
    </row>
    <row r="184" spans="1:33" x14ac:dyDescent="0.25">
      <c r="A184" t="s">
        <v>10180</v>
      </c>
      <c r="B184" t="s">
        <v>23</v>
      </c>
      <c r="C184" t="s">
        <v>24</v>
      </c>
      <c r="D184" t="s">
        <v>33</v>
      </c>
      <c r="E184" s="21">
        <v>46092.722939814812</v>
      </c>
      <c r="F184" t="s">
        <v>10181</v>
      </c>
      <c r="G184">
        <v>1020431748</v>
      </c>
      <c r="H184" t="s">
        <v>10182</v>
      </c>
      <c r="I184" s="23" t="s">
        <v>10183</v>
      </c>
      <c r="J184" s="23" t="s">
        <v>10184</v>
      </c>
      <c r="K184" t="s">
        <v>10185</v>
      </c>
      <c r="L184" t="s">
        <v>25</v>
      </c>
      <c r="M184" t="s">
        <v>10186</v>
      </c>
      <c r="N184" t="s">
        <v>26</v>
      </c>
      <c r="O184" t="s">
        <v>34</v>
      </c>
      <c r="P184" t="s">
        <v>475</v>
      </c>
      <c r="Q184" t="s">
        <v>207</v>
      </c>
      <c r="R184" t="s">
        <v>212</v>
      </c>
      <c r="S184">
        <v>5</v>
      </c>
      <c r="T184" t="s">
        <v>16926</v>
      </c>
      <c r="U184" t="s">
        <v>3508</v>
      </c>
      <c r="V184" t="s">
        <v>5239</v>
      </c>
      <c r="W184" t="s">
        <v>29</v>
      </c>
      <c r="X184" t="s">
        <v>30</v>
      </c>
      <c r="Y184" t="s">
        <v>30</v>
      </c>
      <c r="Z184" t="s">
        <v>30</v>
      </c>
      <c r="AA184" t="s">
        <v>30</v>
      </c>
      <c r="AB184">
        <v>-75.619883099999996</v>
      </c>
      <c r="AC184">
        <v>6.2577613300000001</v>
      </c>
      <c r="AD184" t="s">
        <v>82</v>
      </c>
      <c r="AE184" t="s">
        <v>96</v>
      </c>
      <c r="AF184" t="s">
        <v>94</v>
      </c>
      <c r="AG184">
        <f>IFERROR(
    VLOOKUP(FENIX_ANS_TABLA[[#This Row],[ESTADO]],
        {"VENCIDO",1;"ALERTA_0 Días",2;"ALERTA",3;"A TIEMPO",4;"SIN FECHA",5},
    2,FALSE),
0)</f>
        <v>4</v>
      </c>
    </row>
    <row r="185" spans="1:33" x14ac:dyDescent="0.25">
      <c r="A185" t="s">
        <v>10187</v>
      </c>
      <c r="B185" t="s">
        <v>23</v>
      </c>
      <c r="C185" t="s">
        <v>24</v>
      </c>
      <c r="D185" t="s">
        <v>23</v>
      </c>
      <c r="E185" s="21">
        <v>46093.293958333343</v>
      </c>
      <c r="F185" t="s">
        <v>10188</v>
      </c>
      <c r="G185">
        <v>860513493</v>
      </c>
      <c r="H185" t="s">
        <v>3001</v>
      </c>
      <c r="I185" s="23" t="s">
        <v>31</v>
      </c>
      <c r="J185" s="23" t="s">
        <v>3002</v>
      </c>
      <c r="K185" t="s">
        <v>10189</v>
      </c>
      <c r="L185" t="s">
        <v>154</v>
      </c>
      <c r="M185" t="s">
        <v>10190</v>
      </c>
      <c r="N185" t="s">
        <v>155</v>
      </c>
      <c r="O185" t="s">
        <v>27</v>
      </c>
      <c r="P185" t="s">
        <v>145</v>
      </c>
      <c r="Q185" t="s">
        <v>207</v>
      </c>
      <c r="R185" t="s">
        <v>212</v>
      </c>
      <c r="S185">
        <v>7</v>
      </c>
      <c r="T185" t="s">
        <v>16927</v>
      </c>
      <c r="U185" t="s">
        <v>14662</v>
      </c>
      <c r="V185" t="s">
        <v>14663</v>
      </c>
      <c r="W185" t="s">
        <v>29</v>
      </c>
      <c r="X185" t="s">
        <v>30</v>
      </c>
      <c r="Y185" t="s">
        <v>30</v>
      </c>
      <c r="Z185" t="s">
        <v>30</v>
      </c>
      <c r="AA185" t="s">
        <v>30</v>
      </c>
      <c r="AB185">
        <v>-75.360258000000002</v>
      </c>
      <c r="AC185">
        <v>6.1584570000000003</v>
      </c>
      <c r="AD185" t="s">
        <v>82</v>
      </c>
      <c r="AE185" t="s">
        <v>146</v>
      </c>
      <c r="AF185" t="s">
        <v>94</v>
      </c>
      <c r="AG185">
        <f>IFERROR(
    VLOOKUP(FENIX_ANS_TABLA[[#This Row],[ESTADO]],
        {"VENCIDO",1;"ALERTA_0 Días",2;"ALERTA",3;"A TIEMPO",4;"SIN FECHA",5},
    2,FALSE),
0)</f>
        <v>4</v>
      </c>
    </row>
    <row r="186" spans="1:33" x14ac:dyDescent="0.25">
      <c r="A186" t="s">
        <v>1859</v>
      </c>
      <c r="B186" t="s">
        <v>23</v>
      </c>
      <c r="C186" t="s">
        <v>24</v>
      </c>
      <c r="D186" t="s">
        <v>23</v>
      </c>
      <c r="E186" s="21">
        <v>46093.414710648147</v>
      </c>
      <c r="F186" t="s">
        <v>1860</v>
      </c>
      <c r="G186">
        <v>71751432</v>
      </c>
      <c r="H186" t="s">
        <v>1861</v>
      </c>
      <c r="I186" s="23" t="s">
        <v>31</v>
      </c>
      <c r="J186" s="23" t="s">
        <v>1862</v>
      </c>
      <c r="K186" t="s">
        <v>1863</v>
      </c>
      <c r="L186" t="s">
        <v>143</v>
      </c>
      <c r="M186" t="s">
        <v>1864</v>
      </c>
      <c r="N186" t="s">
        <v>144</v>
      </c>
      <c r="O186" t="s">
        <v>27</v>
      </c>
      <c r="P186" t="s">
        <v>145</v>
      </c>
      <c r="Q186" t="s">
        <v>206</v>
      </c>
      <c r="R186" t="s">
        <v>212</v>
      </c>
      <c r="S186">
        <v>10</v>
      </c>
      <c r="T186" t="s">
        <v>16928</v>
      </c>
      <c r="U186" t="s">
        <v>14664</v>
      </c>
      <c r="V186" t="s">
        <v>9803</v>
      </c>
      <c r="W186" t="s">
        <v>43</v>
      </c>
      <c r="X186" t="s">
        <v>30</v>
      </c>
      <c r="Y186" t="s">
        <v>30</v>
      </c>
      <c r="Z186" t="s">
        <v>30</v>
      </c>
      <c r="AA186" t="s">
        <v>30</v>
      </c>
      <c r="AB186">
        <v>-75.331389000000001</v>
      </c>
      <c r="AC186">
        <v>6.3170679999999999</v>
      </c>
      <c r="AD186" t="s">
        <v>82</v>
      </c>
      <c r="AE186" t="s">
        <v>146</v>
      </c>
      <c r="AF186" t="s">
        <v>94</v>
      </c>
      <c r="AG186">
        <f>IFERROR(
    VLOOKUP(FENIX_ANS_TABLA[[#This Row],[ESTADO]],
        {"VENCIDO",1;"ALERTA_0 Días",2;"ALERTA",3;"A TIEMPO",4;"SIN FECHA",5},
    2,FALSE),
0)</f>
        <v>3</v>
      </c>
    </row>
    <row r="187" spans="1:33" x14ac:dyDescent="0.25">
      <c r="A187" t="s">
        <v>2230</v>
      </c>
      <c r="B187" t="s">
        <v>23</v>
      </c>
      <c r="C187" t="s">
        <v>63</v>
      </c>
      <c r="D187" t="s">
        <v>23</v>
      </c>
      <c r="E187" s="21">
        <v>46093.61818287037</v>
      </c>
      <c r="F187" t="s">
        <v>2231</v>
      </c>
      <c r="G187">
        <v>71639256</v>
      </c>
      <c r="H187" t="s">
        <v>2232</v>
      </c>
      <c r="I187" s="23" t="s">
        <v>2233</v>
      </c>
      <c r="J187" s="23" t="s">
        <v>2234</v>
      </c>
      <c r="K187" t="s">
        <v>2235</v>
      </c>
      <c r="L187" t="s">
        <v>150</v>
      </c>
      <c r="M187" t="s">
        <v>2236</v>
      </c>
      <c r="N187" t="s">
        <v>151</v>
      </c>
      <c r="O187" t="s">
        <v>83</v>
      </c>
      <c r="P187" t="s">
        <v>145</v>
      </c>
      <c r="Q187" t="s">
        <v>206</v>
      </c>
      <c r="R187" t="s">
        <v>212</v>
      </c>
      <c r="S187">
        <v>10</v>
      </c>
      <c r="T187" t="s">
        <v>16929</v>
      </c>
      <c r="U187" t="s">
        <v>11627</v>
      </c>
      <c r="V187" t="s">
        <v>14665</v>
      </c>
      <c r="W187" t="s">
        <v>29</v>
      </c>
      <c r="X187" t="s">
        <v>30</v>
      </c>
      <c r="Y187" t="s">
        <v>30</v>
      </c>
      <c r="Z187" t="s">
        <v>30</v>
      </c>
      <c r="AA187" t="s">
        <v>30</v>
      </c>
      <c r="AB187">
        <v>-75.204455999999993</v>
      </c>
      <c r="AC187">
        <v>6.2411139999999996</v>
      </c>
      <c r="AD187" t="s">
        <v>82</v>
      </c>
      <c r="AE187" t="s">
        <v>146</v>
      </c>
      <c r="AF187" t="s">
        <v>95</v>
      </c>
      <c r="AG187">
        <f>IFERROR(
    VLOOKUP(FENIX_ANS_TABLA[[#This Row],[ESTADO]],
        {"VENCIDO",1;"ALERTA_0 Días",2;"ALERTA",3;"A TIEMPO",4;"SIN FECHA",5},
    2,FALSE),
0)</f>
        <v>4</v>
      </c>
    </row>
    <row r="188" spans="1:33" x14ac:dyDescent="0.25">
      <c r="A188" t="s">
        <v>2836</v>
      </c>
      <c r="B188" t="s">
        <v>23</v>
      </c>
      <c r="C188" t="s">
        <v>63</v>
      </c>
      <c r="D188" t="s">
        <v>23</v>
      </c>
      <c r="E188" s="21">
        <v>46093.630856481483</v>
      </c>
      <c r="F188" t="s">
        <v>2837</v>
      </c>
      <c r="G188">
        <v>1072649590</v>
      </c>
      <c r="H188" t="s">
        <v>2838</v>
      </c>
      <c r="I188" s="23" t="s">
        <v>31</v>
      </c>
      <c r="J188" s="23" t="s">
        <v>2839</v>
      </c>
      <c r="K188" t="s">
        <v>2840</v>
      </c>
      <c r="L188" t="s">
        <v>143</v>
      </c>
      <c r="M188" t="s">
        <v>2841</v>
      </c>
      <c r="N188" t="s">
        <v>144</v>
      </c>
      <c r="O188" t="s">
        <v>83</v>
      </c>
      <c r="P188" t="s">
        <v>145</v>
      </c>
      <c r="Q188" t="s">
        <v>206</v>
      </c>
      <c r="R188" t="s">
        <v>212</v>
      </c>
      <c r="S188">
        <v>10</v>
      </c>
      <c r="T188" t="s">
        <v>16930</v>
      </c>
      <c r="U188" t="s">
        <v>14666</v>
      </c>
      <c r="V188" t="s">
        <v>5229</v>
      </c>
      <c r="W188" t="s">
        <v>29</v>
      </c>
      <c r="X188" t="s">
        <v>30</v>
      </c>
      <c r="Y188" t="s">
        <v>30</v>
      </c>
      <c r="Z188" t="s">
        <v>30</v>
      </c>
      <c r="AA188" t="s">
        <v>30</v>
      </c>
      <c r="AB188">
        <v>-75.306837000000002</v>
      </c>
      <c r="AC188">
        <v>6.288125</v>
      </c>
      <c r="AD188" t="s">
        <v>82</v>
      </c>
      <c r="AE188" t="s">
        <v>146</v>
      </c>
      <c r="AF188" t="s">
        <v>95</v>
      </c>
      <c r="AG188">
        <f>IFERROR(
    VLOOKUP(FENIX_ANS_TABLA[[#This Row],[ESTADO]],
        {"VENCIDO",1;"ALERTA_0 Días",2;"ALERTA",3;"A TIEMPO",4;"SIN FECHA",5},
    2,FALSE),
0)</f>
        <v>4</v>
      </c>
    </row>
    <row r="189" spans="1:33" x14ac:dyDescent="0.25">
      <c r="A189" t="s">
        <v>4234</v>
      </c>
      <c r="B189" t="s">
        <v>36</v>
      </c>
      <c r="C189" t="s">
        <v>24</v>
      </c>
      <c r="D189" t="s">
        <v>36</v>
      </c>
      <c r="E189" s="21">
        <v>46093.662604166668</v>
      </c>
      <c r="F189" t="s">
        <v>4235</v>
      </c>
      <c r="G189">
        <v>70558850</v>
      </c>
      <c r="H189" t="s">
        <v>4236</v>
      </c>
      <c r="I189" s="23" t="s">
        <v>4237</v>
      </c>
      <c r="J189" s="23" t="s">
        <v>4238</v>
      </c>
      <c r="K189" t="s">
        <v>4239</v>
      </c>
      <c r="L189" t="s">
        <v>154</v>
      </c>
      <c r="M189" t="s">
        <v>4240</v>
      </c>
      <c r="N189" t="s">
        <v>155</v>
      </c>
      <c r="O189" t="s">
        <v>37</v>
      </c>
      <c r="P189" t="s">
        <v>145</v>
      </c>
      <c r="Q189" t="s">
        <v>206</v>
      </c>
      <c r="R189" t="s">
        <v>212</v>
      </c>
      <c r="S189">
        <v>10</v>
      </c>
      <c r="T189" t="s">
        <v>16931</v>
      </c>
      <c r="U189" t="s">
        <v>14667</v>
      </c>
      <c r="V189" t="s">
        <v>9565</v>
      </c>
      <c r="W189" t="s">
        <v>29</v>
      </c>
      <c r="X189" t="s">
        <v>30</v>
      </c>
      <c r="Y189" t="s">
        <v>30</v>
      </c>
      <c r="Z189" t="s">
        <v>30</v>
      </c>
      <c r="AA189" t="s">
        <v>30</v>
      </c>
      <c r="AB189">
        <v>-75.425848999999999</v>
      </c>
      <c r="AC189">
        <v>6.102284</v>
      </c>
      <c r="AD189" t="s">
        <v>82</v>
      </c>
      <c r="AE189" t="s">
        <v>146</v>
      </c>
      <c r="AF189" t="s">
        <v>94</v>
      </c>
      <c r="AG189">
        <f>IFERROR(
    VLOOKUP(FENIX_ANS_TABLA[[#This Row],[ESTADO]],
        {"VENCIDO",1;"ALERTA_0 Días",2;"ALERTA",3;"A TIEMPO",4;"SIN FECHA",5},
    2,FALSE),
0)</f>
        <v>4</v>
      </c>
    </row>
    <row r="190" spans="1:33" x14ac:dyDescent="0.25">
      <c r="A190" t="s">
        <v>16932</v>
      </c>
      <c r="B190" t="s">
        <v>23</v>
      </c>
      <c r="C190" t="s">
        <v>24</v>
      </c>
      <c r="D190" t="s">
        <v>33</v>
      </c>
      <c r="E190" s="21">
        <v>46094.021053240736</v>
      </c>
      <c r="F190" t="s">
        <v>16933</v>
      </c>
      <c r="G190">
        <v>15374214</v>
      </c>
      <c r="H190" t="s">
        <v>16934</v>
      </c>
      <c r="I190" s="23" t="s">
        <v>16935</v>
      </c>
      <c r="J190" s="23" t="s">
        <v>16936</v>
      </c>
      <c r="K190" t="s">
        <v>16937</v>
      </c>
      <c r="L190" t="s">
        <v>25</v>
      </c>
      <c r="M190" t="s">
        <v>16938</v>
      </c>
      <c r="N190" t="s">
        <v>26</v>
      </c>
      <c r="O190" t="s">
        <v>34</v>
      </c>
      <c r="P190" t="s">
        <v>35</v>
      </c>
      <c r="Q190" t="s">
        <v>207</v>
      </c>
      <c r="R190" t="s">
        <v>211</v>
      </c>
      <c r="S190">
        <v>5</v>
      </c>
      <c r="T190" t="s">
        <v>16939</v>
      </c>
      <c r="U190" t="s">
        <v>15170</v>
      </c>
      <c r="V190" t="s">
        <v>16940</v>
      </c>
      <c r="W190" t="s">
        <v>29</v>
      </c>
      <c r="X190" t="s">
        <v>16941</v>
      </c>
      <c r="Y190" t="s">
        <v>2664</v>
      </c>
      <c r="Z190" t="s">
        <v>2669</v>
      </c>
      <c r="AA190" t="s">
        <v>16942</v>
      </c>
      <c r="AB190">
        <v>-75.629069999999999</v>
      </c>
      <c r="AC190">
        <v>6.2686609999999998</v>
      </c>
      <c r="AD190" t="s">
        <v>82</v>
      </c>
      <c r="AE190" t="s">
        <v>96</v>
      </c>
      <c r="AF190" t="s">
        <v>94</v>
      </c>
      <c r="AG190">
        <f>IFERROR(
    VLOOKUP(FENIX_ANS_TABLA[[#This Row],[ESTADO]],
        {"VENCIDO",1;"ALERTA_0 Días",2;"ALERTA",3;"A TIEMPO",4;"SIN FECHA",5},
    2,FALSE),
0)</f>
        <v>4</v>
      </c>
    </row>
    <row r="191" spans="1:33" x14ac:dyDescent="0.25">
      <c r="A191" t="s">
        <v>20412</v>
      </c>
      <c r="B191" t="s">
        <v>54</v>
      </c>
      <c r="C191" t="s">
        <v>24</v>
      </c>
      <c r="D191" t="s">
        <v>54</v>
      </c>
      <c r="E191" s="21">
        <v>46213.56</v>
      </c>
      <c r="F191" t="s">
        <v>20413</v>
      </c>
      <c r="G191">
        <v>43279339</v>
      </c>
      <c r="H191" t="s">
        <v>20414</v>
      </c>
      <c r="I191" s="23" t="s">
        <v>31</v>
      </c>
      <c r="J191" s="23" t="s">
        <v>6912</v>
      </c>
      <c r="K191" t="s">
        <v>20415</v>
      </c>
      <c r="L191" t="s">
        <v>185</v>
      </c>
      <c r="M191" t="s">
        <v>20416</v>
      </c>
      <c r="N191" t="s">
        <v>186</v>
      </c>
      <c r="O191" t="s">
        <v>55</v>
      </c>
      <c r="P191" t="s">
        <v>31</v>
      </c>
      <c r="Q191" t="s">
        <v>206</v>
      </c>
      <c r="R191" t="s">
        <v>211</v>
      </c>
      <c r="S191">
        <v>4</v>
      </c>
      <c r="T191" t="s">
        <v>20417</v>
      </c>
      <c r="U191" t="s">
        <v>9741</v>
      </c>
      <c r="V191" t="s">
        <v>3520</v>
      </c>
      <c r="W191" t="s">
        <v>29</v>
      </c>
      <c r="X191" t="s">
        <v>30</v>
      </c>
      <c r="Y191" t="s">
        <v>30</v>
      </c>
      <c r="Z191" t="s">
        <v>30</v>
      </c>
      <c r="AA191" t="s">
        <v>30</v>
      </c>
      <c r="AB191">
        <v>-75.489875170000005</v>
      </c>
      <c r="AC191">
        <v>6.1251878299999998</v>
      </c>
      <c r="AD191" t="s">
        <v>82</v>
      </c>
      <c r="AE191" t="s">
        <v>146</v>
      </c>
      <c r="AF191" t="s">
        <v>95</v>
      </c>
      <c r="AG191">
        <f>IFERROR(
    VLOOKUP(FENIX_ANS_TABLA[[#This Row],[ESTADO]],
        {"VENCIDO",1;"ALERTA_0 Días",2;"ALERTA",3;"A TIEMPO",4;"SIN FECHA",5},
    2,FALSE),
0)</f>
        <v>4</v>
      </c>
    </row>
    <row r="192" spans="1:33" x14ac:dyDescent="0.25">
      <c r="A192" t="s">
        <v>1432</v>
      </c>
      <c r="B192" t="s">
        <v>23</v>
      </c>
      <c r="C192" t="s">
        <v>24</v>
      </c>
      <c r="D192" t="s">
        <v>33</v>
      </c>
      <c r="E192" s="21">
        <v>46098.556898148148</v>
      </c>
      <c r="F192" t="s">
        <v>1433</v>
      </c>
      <c r="G192">
        <v>1053834683</v>
      </c>
      <c r="H192" t="s">
        <v>1434</v>
      </c>
      <c r="I192" s="23" t="s">
        <v>31</v>
      </c>
      <c r="J192" s="23" t="s">
        <v>1435</v>
      </c>
      <c r="K192" t="s">
        <v>1436</v>
      </c>
      <c r="L192" t="s">
        <v>199</v>
      </c>
      <c r="M192" t="s">
        <v>1437</v>
      </c>
      <c r="N192" t="s">
        <v>200</v>
      </c>
      <c r="O192" t="s">
        <v>40</v>
      </c>
      <c r="P192" t="s">
        <v>290</v>
      </c>
      <c r="Q192" t="s">
        <v>206</v>
      </c>
      <c r="R192" t="s">
        <v>212</v>
      </c>
      <c r="S192">
        <v>12</v>
      </c>
      <c r="T192" t="s">
        <v>16943</v>
      </c>
      <c r="U192" t="s">
        <v>12124</v>
      </c>
      <c r="V192" t="s">
        <v>14668</v>
      </c>
      <c r="W192" t="s">
        <v>29</v>
      </c>
      <c r="X192" t="s">
        <v>30</v>
      </c>
      <c r="Y192" t="s">
        <v>30</v>
      </c>
      <c r="Z192" t="s">
        <v>30</v>
      </c>
      <c r="AA192" t="s">
        <v>30</v>
      </c>
      <c r="AB192">
        <v>-74.019066679999995</v>
      </c>
      <c r="AC192">
        <v>7.0004691499999998</v>
      </c>
      <c r="AD192" t="s">
        <v>82</v>
      </c>
      <c r="AE192" t="s">
        <v>192</v>
      </c>
      <c r="AF192" t="s">
        <v>94</v>
      </c>
      <c r="AG192">
        <f>IFERROR(
    VLOOKUP(FENIX_ANS_TABLA[[#This Row],[ESTADO]],
        {"VENCIDO",1;"ALERTA_0 Días",2;"ALERTA",3;"A TIEMPO",4;"SIN FECHA",5},
    2,FALSE),
0)</f>
        <v>4</v>
      </c>
    </row>
    <row r="193" spans="1:33" x14ac:dyDescent="0.25">
      <c r="A193" t="s">
        <v>11000</v>
      </c>
      <c r="B193" t="s">
        <v>23</v>
      </c>
      <c r="C193" t="s">
        <v>24</v>
      </c>
      <c r="D193" t="s">
        <v>23</v>
      </c>
      <c r="E193" s="21">
        <v>46094.493530092594</v>
      </c>
      <c r="F193" t="s">
        <v>11001</v>
      </c>
      <c r="G193">
        <v>3364298</v>
      </c>
      <c r="H193" t="s">
        <v>11002</v>
      </c>
      <c r="I193" s="23" t="s">
        <v>11003</v>
      </c>
      <c r="J193" s="23" t="s">
        <v>11004</v>
      </c>
      <c r="K193" t="s">
        <v>11005</v>
      </c>
      <c r="L193" t="s">
        <v>152</v>
      </c>
      <c r="M193" t="s">
        <v>11006</v>
      </c>
      <c r="N193" t="s">
        <v>153</v>
      </c>
      <c r="O193" t="s">
        <v>27</v>
      </c>
      <c r="P193" t="s">
        <v>145</v>
      </c>
      <c r="Q193" t="s">
        <v>206</v>
      </c>
      <c r="R193" t="s">
        <v>212</v>
      </c>
      <c r="S193">
        <v>10</v>
      </c>
      <c r="T193" t="s">
        <v>16944</v>
      </c>
      <c r="U193" t="s">
        <v>11284</v>
      </c>
      <c r="V193" t="s">
        <v>14669</v>
      </c>
      <c r="W193" t="s">
        <v>29</v>
      </c>
      <c r="X193" t="s">
        <v>30</v>
      </c>
      <c r="Y193" t="s">
        <v>30</v>
      </c>
      <c r="Z193" t="s">
        <v>30</v>
      </c>
      <c r="AA193" t="s">
        <v>30</v>
      </c>
      <c r="AB193">
        <v>-75.464108870000004</v>
      </c>
      <c r="AC193">
        <v>6.2711412099999997</v>
      </c>
      <c r="AD193" t="s">
        <v>82</v>
      </c>
      <c r="AE193" t="s">
        <v>146</v>
      </c>
      <c r="AF193" t="s">
        <v>94</v>
      </c>
      <c r="AG193">
        <f>IFERROR(
    VLOOKUP(FENIX_ANS_TABLA[[#This Row],[ESTADO]],
        {"VENCIDO",1;"ALERTA_0 Días",2;"ALERTA",3;"A TIEMPO",4;"SIN FECHA",5},
    2,FALSE),
0)</f>
        <v>4</v>
      </c>
    </row>
    <row r="194" spans="1:33" x14ac:dyDescent="0.25">
      <c r="A194" t="s">
        <v>14671</v>
      </c>
      <c r="B194" t="s">
        <v>44</v>
      </c>
      <c r="C194" t="s">
        <v>24</v>
      </c>
      <c r="D194" t="s">
        <v>44</v>
      </c>
      <c r="E194" s="21">
        <v>46097.66337962963</v>
      </c>
      <c r="F194" t="s">
        <v>14672</v>
      </c>
      <c r="G194">
        <v>1038384837</v>
      </c>
      <c r="H194" t="s">
        <v>14673</v>
      </c>
      <c r="I194" s="23" t="s">
        <v>31</v>
      </c>
      <c r="J194" s="23" t="s">
        <v>14674</v>
      </c>
      <c r="K194" t="s">
        <v>14675</v>
      </c>
      <c r="L194" t="s">
        <v>215</v>
      </c>
      <c r="M194" t="s">
        <v>14676</v>
      </c>
      <c r="N194" t="s">
        <v>216</v>
      </c>
      <c r="O194" t="s">
        <v>45</v>
      </c>
      <c r="P194" t="s">
        <v>265</v>
      </c>
      <c r="Q194" t="s">
        <v>207</v>
      </c>
      <c r="R194" t="s">
        <v>212</v>
      </c>
      <c r="S194">
        <v>11</v>
      </c>
      <c r="T194" t="s">
        <v>16945</v>
      </c>
      <c r="U194" t="s">
        <v>13737</v>
      </c>
      <c r="V194" t="s">
        <v>14677</v>
      </c>
      <c r="W194" t="s">
        <v>29</v>
      </c>
      <c r="X194" t="s">
        <v>30</v>
      </c>
      <c r="Y194" t="s">
        <v>30</v>
      </c>
      <c r="Z194" t="s">
        <v>30</v>
      </c>
      <c r="AA194" t="s">
        <v>30</v>
      </c>
      <c r="AB194">
        <v>-75.60538742</v>
      </c>
      <c r="AC194">
        <v>5.7519322500000003</v>
      </c>
      <c r="AD194" t="s">
        <v>82</v>
      </c>
      <c r="AE194" t="s">
        <v>100</v>
      </c>
      <c r="AF194" t="s">
        <v>94</v>
      </c>
      <c r="AG194">
        <f>IFERROR(
    VLOOKUP(FENIX_ANS_TABLA[[#This Row],[ESTADO]],
        {"VENCIDO",1;"ALERTA_0 Días",2;"ALERTA",3;"A TIEMPO",4;"SIN FECHA",5},
    2,FALSE),
0)</f>
        <v>4</v>
      </c>
    </row>
    <row r="195" spans="1:33" x14ac:dyDescent="0.25">
      <c r="A195" t="s">
        <v>16946</v>
      </c>
      <c r="B195" t="s">
        <v>23</v>
      </c>
      <c r="C195" t="s">
        <v>63</v>
      </c>
      <c r="D195" t="s">
        <v>23</v>
      </c>
      <c r="E195" s="21">
        <v>46097.681863425933</v>
      </c>
      <c r="F195" t="s">
        <v>16947</v>
      </c>
      <c r="G195">
        <v>1023749510</v>
      </c>
      <c r="H195" t="s">
        <v>16948</v>
      </c>
      <c r="I195" s="23" t="s">
        <v>31</v>
      </c>
      <c r="J195" s="23" t="s">
        <v>16949</v>
      </c>
      <c r="K195" t="s">
        <v>16950</v>
      </c>
      <c r="L195" t="s">
        <v>258</v>
      </c>
      <c r="M195" t="s">
        <v>16951</v>
      </c>
      <c r="N195" t="s">
        <v>259</v>
      </c>
      <c r="O195" t="s">
        <v>83</v>
      </c>
      <c r="P195" t="s">
        <v>122</v>
      </c>
      <c r="Q195" t="s">
        <v>206</v>
      </c>
      <c r="R195" t="s">
        <v>212</v>
      </c>
      <c r="S195">
        <v>10</v>
      </c>
      <c r="T195" t="s">
        <v>16952</v>
      </c>
      <c r="U195" t="s">
        <v>16953</v>
      </c>
      <c r="V195" t="s">
        <v>41</v>
      </c>
      <c r="W195" t="s">
        <v>41</v>
      </c>
      <c r="X195" t="s">
        <v>30</v>
      </c>
      <c r="Y195" t="s">
        <v>30</v>
      </c>
      <c r="Z195" t="s">
        <v>30</v>
      </c>
      <c r="AA195" t="s">
        <v>30</v>
      </c>
      <c r="AB195">
        <v>-75.942248239999998</v>
      </c>
      <c r="AC195">
        <v>6.2261941299999997</v>
      </c>
      <c r="AD195" t="s">
        <v>82</v>
      </c>
      <c r="AE195" t="s">
        <v>123</v>
      </c>
      <c r="AF195" t="s">
        <v>95</v>
      </c>
      <c r="AG195">
        <f>IFERROR(
    VLOOKUP(FENIX_ANS_TABLA[[#This Row],[ESTADO]],
        {"VENCIDO",1;"ALERTA_0 Días",2;"ALERTA",3;"A TIEMPO",4;"SIN FECHA",5},
    2,FALSE),
0)</f>
        <v>1</v>
      </c>
    </row>
    <row r="196" spans="1:33" x14ac:dyDescent="0.25">
      <c r="A196" t="s">
        <v>1577</v>
      </c>
      <c r="B196" t="s">
        <v>23</v>
      </c>
      <c r="C196" t="s">
        <v>24</v>
      </c>
      <c r="D196" t="s">
        <v>23</v>
      </c>
      <c r="E196" s="21">
        <v>46098.307222222233</v>
      </c>
      <c r="F196" t="s">
        <v>2237</v>
      </c>
      <c r="G196">
        <v>98528461</v>
      </c>
      <c r="H196" t="s">
        <v>1578</v>
      </c>
      <c r="I196" s="23" t="s">
        <v>31</v>
      </c>
      <c r="J196" s="23" t="s">
        <v>1579</v>
      </c>
      <c r="K196" t="s">
        <v>1580</v>
      </c>
      <c r="L196" t="s">
        <v>108</v>
      </c>
      <c r="M196" t="s">
        <v>1581</v>
      </c>
      <c r="N196" t="s">
        <v>109</v>
      </c>
      <c r="O196" t="s">
        <v>27</v>
      </c>
      <c r="P196" t="s">
        <v>99</v>
      </c>
      <c r="Q196" t="s">
        <v>206</v>
      </c>
      <c r="R196" t="s">
        <v>212</v>
      </c>
      <c r="S196">
        <v>10</v>
      </c>
      <c r="T196" t="s">
        <v>2238</v>
      </c>
      <c r="U196" t="s">
        <v>14478</v>
      </c>
      <c r="V196" t="s">
        <v>14479</v>
      </c>
      <c r="W196" t="s">
        <v>79</v>
      </c>
      <c r="X196" t="s">
        <v>30</v>
      </c>
      <c r="Y196" t="s">
        <v>30</v>
      </c>
      <c r="Z196" t="s">
        <v>30</v>
      </c>
      <c r="AA196" t="s">
        <v>30</v>
      </c>
      <c r="AB196">
        <v>-75.690587489999999</v>
      </c>
      <c r="AC196">
        <v>6.01009072</v>
      </c>
      <c r="AD196" t="s">
        <v>82</v>
      </c>
      <c r="AE196" t="s">
        <v>100</v>
      </c>
      <c r="AF196" t="s">
        <v>94</v>
      </c>
      <c r="AG196">
        <f>IFERROR(
    VLOOKUP(FENIX_ANS_TABLA[[#This Row],[ESTADO]],
        {"VENCIDO",1;"ALERTA_0 Días",2;"ALERTA",3;"A TIEMPO",4;"SIN FECHA",5},
    2,FALSE),
0)</f>
        <v>2</v>
      </c>
    </row>
    <row r="197" spans="1:33" x14ac:dyDescent="0.25">
      <c r="A197" t="s">
        <v>8394</v>
      </c>
      <c r="B197" t="s">
        <v>23</v>
      </c>
      <c r="C197" t="s">
        <v>24</v>
      </c>
      <c r="D197" t="s">
        <v>33</v>
      </c>
      <c r="E197" s="21">
        <v>46098.358854166669</v>
      </c>
      <c r="F197" t="s">
        <v>8395</v>
      </c>
      <c r="G197">
        <v>1038100786</v>
      </c>
      <c r="H197" t="s">
        <v>8396</v>
      </c>
      <c r="I197" s="23" t="s">
        <v>31</v>
      </c>
      <c r="J197" s="23" t="s">
        <v>8397</v>
      </c>
      <c r="K197" t="s">
        <v>8398</v>
      </c>
      <c r="L197" t="s">
        <v>239</v>
      </c>
      <c r="M197" t="s">
        <v>8399</v>
      </c>
      <c r="N197" t="s">
        <v>240</v>
      </c>
      <c r="O197" t="s">
        <v>34</v>
      </c>
      <c r="P197" t="s">
        <v>103</v>
      </c>
      <c r="Q197" t="s">
        <v>207</v>
      </c>
      <c r="R197" t="s">
        <v>212</v>
      </c>
      <c r="S197">
        <v>5</v>
      </c>
      <c r="T197" t="s">
        <v>16954</v>
      </c>
      <c r="U197" t="s">
        <v>5207</v>
      </c>
      <c r="V197" t="s">
        <v>8028</v>
      </c>
      <c r="W197" t="s">
        <v>43</v>
      </c>
      <c r="X197" t="s">
        <v>30</v>
      </c>
      <c r="Y197" t="s">
        <v>30</v>
      </c>
      <c r="Z197" t="s">
        <v>30</v>
      </c>
      <c r="AA197" t="s">
        <v>30</v>
      </c>
      <c r="AB197">
        <v>-75.835313830000004</v>
      </c>
      <c r="AC197">
        <v>5.9715139400000004</v>
      </c>
      <c r="AD197" t="s">
        <v>82</v>
      </c>
      <c r="AE197" t="s">
        <v>100</v>
      </c>
      <c r="AF197" t="s">
        <v>94</v>
      </c>
      <c r="AG197">
        <f>IFERROR(
    VLOOKUP(FENIX_ANS_TABLA[[#This Row],[ESTADO]],
        {"VENCIDO",1;"ALERTA_0 Días",2;"ALERTA",3;"A TIEMPO",4;"SIN FECHA",5},
    2,FALSE),
0)</f>
        <v>3</v>
      </c>
    </row>
    <row r="198" spans="1:33" x14ac:dyDescent="0.25">
      <c r="A198" t="s">
        <v>6068</v>
      </c>
      <c r="B198" t="s">
        <v>23</v>
      </c>
      <c r="C198" t="s">
        <v>24</v>
      </c>
      <c r="D198" t="s">
        <v>23</v>
      </c>
      <c r="E198" s="21">
        <v>46098.62903935185</v>
      </c>
      <c r="F198" t="s">
        <v>8400</v>
      </c>
      <c r="G198">
        <v>1033646097</v>
      </c>
      <c r="H198" t="s">
        <v>6069</v>
      </c>
      <c r="I198" s="23" t="s">
        <v>31</v>
      </c>
      <c r="J198" s="23" t="s">
        <v>6070</v>
      </c>
      <c r="K198" t="s">
        <v>6071</v>
      </c>
      <c r="L198" t="s">
        <v>152</v>
      </c>
      <c r="M198" t="s">
        <v>6072</v>
      </c>
      <c r="N198" t="s">
        <v>153</v>
      </c>
      <c r="O198" t="s">
        <v>27</v>
      </c>
      <c r="P198" t="s">
        <v>145</v>
      </c>
      <c r="Q198" t="s">
        <v>206</v>
      </c>
      <c r="R198" t="s">
        <v>212</v>
      </c>
      <c r="S198">
        <v>10</v>
      </c>
      <c r="T198" t="s">
        <v>16955</v>
      </c>
      <c r="U198" t="s">
        <v>9672</v>
      </c>
      <c r="V198" t="s">
        <v>9672</v>
      </c>
      <c r="W198" t="s">
        <v>29</v>
      </c>
      <c r="X198" t="s">
        <v>30</v>
      </c>
      <c r="Y198" t="s">
        <v>30</v>
      </c>
      <c r="Z198" t="s">
        <v>30</v>
      </c>
      <c r="AA198" t="s">
        <v>30</v>
      </c>
      <c r="AB198">
        <v>-75.441451610000001</v>
      </c>
      <c r="AC198">
        <v>6.3209362200000001</v>
      </c>
      <c r="AD198" t="s">
        <v>82</v>
      </c>
      <c r="AE198" t="s">
        <v>146</v>
      </c>
      <c r="AF198" t="s">
        <v>94</v>
      </c>
      <c r="AG198">
        <f>IFERROR(
    VLOOKUP(FENIX_ANS_TABLA[[#This Row],[ESTADO]],
        {"VENCIDO",1;"ALERTA_0 Días",2;"ALERTA",3;"A TIEMPO",4;"SIN FECHA",5},
    2,FALSE),
0)</f>
        <v>4</v>
      </c>
    </row>
    <row r="199" spans="1:33" x14ac:dyDescent="0.25">
      <c r="A199" t="s">
        <v>6073</v>
      </c>
      <c r="B199" t="s">
        <v>23</v>
      </c>
      <c r="C199" t="s">
        <v>24</v>
      </c>
      <c r="D199" t="s">
        <v>23</v>
      </c>
      <c r="E199" s="21">
        <v>46099.435972222222</v>
      </c>
      <c r="F199" t="s">
        <v>8401</v>
      </c>
      <c r="G199">
        <v>70412506</v>
      </c>
      <c r="H199" t="s">
        <v>6074</v>
      </c>
      <c r="I199" s="23" t="s">
        <v>31</v>
      </c>
      <c r="J199" s="23" t="s">
        <v>6075</v>
      </c>
      <c r="K199" t="s">
        <v>6076</v>
      </c>
      <c r="L199" t="s">
        <v>150</v>
      </c>
      <c r="M199" t="s">
        <v>6077</v>
      </c>
      <c r="N199" t="s">
        <v>151</v>
      </c>
      <c r="O199" t="s">
        <v>27</v>
      </c>
      <c r="P199" t="s">
        <v>145</v>
      </c>
      <c r="Q199" t="s">
        <v>206</v>
      </c>
      <c r="R199" t="s">
        <v>212</v>
      </c>
      <c r="S199">
        <v>10</v>
      </c>
      <c r="T199" t="s">
        <v>16956</v>
      </c>
      <c r="U199" t="s">
        <v>14528</v>
      </c>
      <c r="V199" t="s">
        <v>14528</v>
      </c>
      <c r="W199" t="s">
        <v>29</v>
      </c>
      <c r="X199" t="s">
        <v>30</v>
      </c>
      <c r="Y199" t="s">
        <v>30</v>
      </c>
      <c r="Z199" t="s">
        <v>30</v>
      </c>
      <c r="AA199" t="s">
        <v>30</v>
      </c>
      <c r="AB199">
        <v>-75.191316720000003</v>
      </c>
      <c r="AC199">
        <v>6.1858470299999997</v>
      </c>
      <c r="AD199" t="s">
        <v>82</v>
      </c>
      <c r="AE199" t="s">
        <v>146</v>
      </c>
      <c r="AF199" t="s">
        <v>94</v>
      </c>
      <c r="AG199">
        <f>IFERROR(
    VLOOKUP(FENIX_ANS_TABLA[[#This Row],[ESTADO]],
        {"VENCIDO",1;"ALERTA_0 Días",2;"ALERTA",3;"A TIEMPO",4;"SIN FECHA",5},
    2,FALSE),
0)</f>
        <v>4</v>
      </c>
    </row>
    <row r="200" spans="1:33" x14ac:dyDescent="0.25">
      <c r="A200" t="s">
        <v>2842</v>
      </c>
      <c r="B200" t="s">
        <v>23</v>
      </c>
      <c r="C200" t="s">
        <v>24</v>
      </c>
      <c r="D200" t="s">
        <v>23</v>
      </c>
      <c r="E200" s="21">
        <v>46099.526608796303</v>
      </c>
      <c r="F200" t="s">
        <v>2843</v>
      </c>
      <c r="G200">
        <v>1020401153</v>
      </c>
      <c r="H200" t="s">
        <v>2844</v>
      </c>
      <c r="I200" s="23" t="s">
        <v>31</v>
      </c>
      <c r="J200" s="23" t="s">
        <v>329</v>
      </c>
      <c r="K200" t="s">
        <v>2845</v>
      </c>
      <c r="L200" t="s">
        <v>158</v>
      </c>
      <c r="M200" t="s">
        <v>2846</v>
      </c>
      <c r="N200" t="s">
        <v>159</v>
      </c>
      <c r="O200" t="s">
        <v>27</v>
      </c>
      <c r="P200" t="s">
        <v>145</v>
      </c>
      <c r="Q200" t="s">
        <v>206</v>
      </c>
      <c r="R200" t="s">
        <v>212</v>
      </c>
      <c r="S200">
        <v>10</v>
      </c>
      <c r="T200" t="s">
        <v>16957</v>
      </c>
      <c r="U200" t="s">
        <v>14678</v>
      </c>
      <c r="V200" t="s">
        <v>14679</v>
      </c>
      <c r="W200" t="s">
        <v>29</v>
      </c>
      <c r="X200" t="s">
        <v>30</v>
      </c>
      <c r="Y200" t="s">
        <v>30</v>
      </c>
      <c r="Z200" t="s">
        <v>30</v>
      </c>
      <c r="AA200" t="s">
        <v>30</v>
      </c>
      <c r="AB200">
        <v>-74.984823000000006</v>
      </c>
      <c r="AC200">
        <v>6.2206400000000004</v>
      </c>
      <c r="AD200" t="s">
        <v>82</v>
      </c>
      <c r="AE200" t="s">
        <v>146</v>
      </c>
      <c r="AF200" t="s">
        <v>94</v>
      </c>
      <c r="AG200">
        <f>IFERROR(
    VLOOKUP(FENIX_ANS_TABLA[[#This Row],[ESTADO]],
        {"VENCIDO",1;"ALERTA_0 Días",2;"ALERTA",3;"A TIEMPO",4;"SIN FECHA",5},
    2,FALSE),
0)</f>
        <v>4</v>
      </c>
    </row>
    <row r="201" spans="1:33" x14ac:dyDescent="0.25">
      <c r="A201" t="s">
        <v>2239</v>
      </c>
      <c r="B201" t="s">
        <v>23</v>
      </c>
      <c r="C201" t="s">
        <v>24</v>
      </c>
      <c r="D201" t="s">
        <v>23</v>
      </c>
      <c r="E201" s="21">
        <v>46100.377951388888</v>
      </c>
      <c r="F201" t="s">
        <v>2240</v>
      </c>
      <c r="G201">
        <v>43638392</v>
      </c>
      <c r="H201" t="s">
        <v>2241</v>
      </c>
      <c r="I201" s="23" t="s">
        <v>31</v>
      </c>
      <c r="J201" s="23" t="s">
        <v>2242</v>
      </c>
      <c r="K201" t="s">
        <v>2243</v>
      </c>
      <c r="L201" t="s">
        <v>297</v>
      </c>
      <c r="M201" t="s">
        <v>2244</v>
      </c>
      <c r="N201" t="s">
        <v>298</v>
      </c>
      <c r="O201" t="s">
        <v>27</v>
      </c>
      <c r="P201" t="s">
        <v>191</v>
      </c>
      <c r="Q201" t="s">
        <v>206</v>
      </c>
      <c r="R201" t="s">
        <v>212</v>
      </c>
      <c r="S201">
        <v>10</v>
      </c>
      <c r="T201" t="s">
        <v>16958</v>
      </c>
      <c r="U201" t="s">
        <v>11677</v>
      </c>
      <c r="V201" t="s">
        <v>14680</v>
      </c>
      <c r="W201" t="s">
        <v>29</v>
      </c>
      <c r="X201" t="s">
        <v>30</v>
      </c>
      <c r="Y201" t="s">
        <v>30</v>
      </c>
      <c r="Z201" t="s">
        <v>30</v>
      </c>
      <c r="AA201" t="s">
        <v>30</v>
      </c>
      <c r="AB201">
        <v>-74.861164000000002</v>
      </c>
      <c r="AC201">
        <v>6.63552783</v>
      </c>
      <c r="AD201" t="s">
        <v>82</v>
      </c>
      <c r="AE201" t="s">
        <v>192</v>
      </c>
      <c r="AF201" t="s">
        <v>94</v>
      </c>
      <c r="AG201">
        <f>IFERROR(
    VLOOKUP(FENIX_ANS_TABLA[[#This Row],[ESTADO]],
        {"VENCIDO",1;"ALERTA_0 Días",2;"ALERTA",3;"A TIEMPO",4;"SIN FECHA",5},
    2,FALSE),
0)</f>
        <v>4</v>
      </c>
    </row>
    <row r="202" spans="1:33" x14ac:dyDescent="0.25">
      <c r="A202" t="s">
        <v>4241</v>
      </c>
      <c r="B202" t="s">
        <v>23</v>
      </c>
      <c r="C202" t="s">
        <v>24</v>
      </c>
      <c r="D202" t="s">
        <v>23</v>
      </c>
      <c r="E202" s="21">
        <v>46100.431192129632</v>
      </c>
      <c r="F202" t="s">
        <v>4242</v>
      </c>
      <c r="G202">
        <v>1001517495</v>
      </c>
      <c r="H202" t="s">
        <v>4243</v>
      </c>
      <c r="I202" s="23" t="s">
        <v>31</v>
      </c>
      <c r="J202" s="23" t="s">
        <v>4244</v>
      </c>
      <c r="K202" t="s">
        <v>4245</v>
      </c>
      <c r="L202" t="s">
        <v>255</v>
      </c>
      <c r="M202" t="s">
        <v>4246</v>
      </c>
      <c r="N202" t="s">
        <v>256</v>
      </c>
      <c r="O202" t="s">
        <v>27</v>
      </c>
      <c r="P202" t="s">
        <v>99</v>
      </c>
      <c r="Q202" t="s">
        <v>207</v>
      </c>
      <c r="R202" t="s">
        <v>212</v>
      </c>
      <c r="S202">
        <v>7</v>
      </c>
      <c r="T202" t="s">
        <v>16959</v>
      </c>
      <c r="U202" t="s">
        <v>14512</v>
      </c>
      <c r="V202" t="s">
        <v>14681</v>
      </c>
      <c r="W202" t="s">
        <v>43</v>
      </c>
      <c r="X202" t="s">
        <v>30</v>
      </c>
      <c r="Y202" t="s">
        <v>30</v>
      </c>
      <c r="Z202" t="s">
        <v>30</v>
      </c>
      <c r="AA202" t="s">
        <v>30</v>
      </c>
      <c r="AB202">
        <v>-75.8612703269999</v>
      </c>
      <c r="AC202">
        <v>5.8101225160000398</v>
      </c>
      <c r="AD202" t="s">
        <v>82</v>
      </c>
      <c r="AE202" t="s">
        <v>100</v>
      </c>
      <c r="AF202" t="s">
        <v>94</v>
      </c>
      <c r="AG202">
        <f>IFERROR(
    VLOOKUP(FENIX_ANS_TABLA[[#This Row],[ESTADO]],
        {"VENCIDO",1;"ALERTA_0 Días",2;"ALERTA",3;"A TIEMPO",4;"SIN FECHA",5},
    2,FALSE),
0)</f>
        <v>3</v>
      </c>
    </row>
    <row r="203" spans="1:33" x14ac:dyDescent="0.25">
      <c r="A203" t="s">
        <v>11012</v>
      </c>
      <c r="B203" t="s">
        <v>23</v>
      </c>
      <c r="C203" t="s">
        <v>24</v>
      </c>
      <c r="D203" t="s">
        <v>23</v>
      </c>
      <c r="E203" s="21">
        <v>46100.643217592587</v>
      </c>
      <c r="F203" t="s">
        <v>11013</v>
      </c>
      <c r="G203">
        <v>1042060573</v>
      </c>
      <c r="H203" t="s">
        <v>11014</v>
      </c>
      <c r="I203" s="23" t="s">
        <v>31</v>
      </c>
      <c r="J203" s="23" t="s">
        <v>11015</v>
      </c>
      <c r="K203" t="s">
        <v>11016</v>
      </c>
      <c r="L203" t="s">
        <v>132</v>
      </c>
      <c r="M203" t="s">
        <v>11017</v>
      </c>
      <c r="N203" t="s">
        <v>133</v>
      </c>
      <c r="O203" t="s">
        <v>27</v>
      </c>
      <c r="P203" t="s">
        <v>122</v>
      </c>
      <c r="Q203" t="s">
        <v>207</v>
      </c>
      <c r="R203" t="s">
        <v>212</v>
      </c>
      <c r="S203">
        <v>7</v>
      </c>
      <c r="T203" t="s">
        <v>16960</v>
      </c>
      <c r="U203" t="s">
        <v>2710</v>
      </c>
      <c r="V203" t="s">
        <v>7943</v>
      </c>
      <c r="W203" t="s">
        <v>29</v>
      </c>
      <c r="X203" t="s">
        <v>30</v>
      </c>
      <c r="Y203" t="s">
        <v>30</v>
      </c>
      <c r="Z203" t="s">
        <v>30</v>
      </c>
      <c r="AA203" t="s">
        <v>30</v>
      </c>
      <c r="AB203">
        <v>-76.132767540000003</v>
      </c>
      <c r="AC203">
        <v>6.3289180399999996</v>
      </c>
      <c r="AD203" t="s">
        <v>82</v>
      </c>
      <c r="AE203" t="s">
        <v>123</v>
      </c>
      <c r="AF203" t="s">
        <v>94</v>
      </c>
      <c r="AG203">
        <f>IFERROR(
    VLOOKUP(FENIX_ANS_TABLA[[#This Row],[ESTADO]],
        {"VENCIDO",1;"ALERTA_0 Días",2;"ALERTA",3;"A TIEMPO",4;"SIN FECHA",5},
    2,FALSE),
0)</f>
        <v>4</v>
      </c>
    </row>
    <row r="204" spans="1:33" x14ac:dyDescent="0.25">
      <c r="A204" t="s">
        <v>11018</v>
      </c>
      <c r="B204" t="s">
        <v>23</v>
      </c>
      <c r="C204" t="s">
        <v>24</v>
      </c>
      <c r="D204" t="s">
        <v>23</v>
      </c>
      <c r="E204" s="21">
        <v>46100.662870370368</v>
      </c>
      <c r="F204" t="s">
        <v>11019</v>
      </c>
      <c r="G204">
        <v>1017128875</v>
      </c>
      <c r="H204" t="s">
        <v>11020</v>
      </c>
      <c r="I204" s="23" t="s">
        <v>31</v>
      </c>
      <c r="J204" s="23" t="s">
        <v>11021</v>
      </c>
      <c r="K204" t="s">
        <v>11022</v>
      </c>
      <c r="L204" t="s">
        <v>163</v>
      </c>
      <c r="M204" t="s">
        <v>11023</v>
      </c>
      <c r="N204" t="s">
        <v>164</v>
      </c>
      <c r="O204" t="s">
        <v>27</v>
      </c>
      <c r="P204" t="s">
        <v>145</v>
      </c>
      <c r="Q204" t="s">
        <v>206</v>
      </c>
      <c r="R204" t="s">
        <v>212</v>
      </c>
      <c r="S204">
        <v>10</v>
      </c>
      <c r="T204" t="s">
        <v>16961</v>
      </c>
      <c r="U204" t="s">
        <v>8001</v>
      </c>
      <c r="V204" t="s">
        <v>3509</v>
      </c>
      <c r="W204" t="s">
        <v>29</v>
      </c>
      <c r="X204" t="s">
        <v>30</v>
      </c>
      <c r="Y204" t="s">
        <v>30</v>
      </c>
      <c r="Z204" t="s">
        <v>30</v>
      </c>
      <c r="AA204" t="s">
        <v>30</v>
      </c>
      <c r="AB204">
        <v>-75.176754579999994</v>
      </c>
      <c r="AC204">
        <v>6.1440034600000004</v>
      </c>
      <c r="AD204" t="s">
        <v>82</v>
      </c>
      <c r="AE204" t="s">
        <v>146</v>
      </c>
      <c r="AF204" t="s">
        <v>94</v>
      </c>
      <c r="AG204">
        <f>IFERROR(
    VLOOKUP(FENIX_ANS_TABLA[[#This Row],[ESTADO]],
        {"VENCIDO",1;"ALERTA_0 Días",2;"ALERTA",3;"A TIEMPO",4;"SIN FECHA",5},
    2,FALSE),
0)</f>
        <v>4</v>
      </c>
    </row>
    <row r="205" spans="1:33" x14ac:dyDescent="0.25">
      <c r="A205" t="s">
        <v>16962</v>
      </c>
      <c r="B205" t="s">
        <v>23</v>
      </c>
      <c r="C205" t="s">
        <v>24</v>
      </c>
      <c r="D205" t="s">
        <v>23</v>
      </c>
      <c r="E205" s="21">
        <v>46101.393865740742</v>
      </c>
      <c r="F205" t="s">
        <v>16963</v>
      </c>
      <c r="G205">
        <v>1020440833</v>
      </c>
      <c r="H205" t="s">
        <v>16964</v>
      </c>
      <c r="I205" s="23" t="s">
        <v>31</v>
      </c>
      <c r="J205" s="23" t="s">
        <v>16965</v>
      </c>
      <c r="K205" t="s">
        <v>16966</v>
      </c>
      <c r="L205" t="s">
        <v>136</v>
      </c>
      <c r="M205" t="s">
        <v>16967</v>
      </c>
      <c r="N205" t="s">
        <v>137</v>
      </c>
      <c r="O205" t="s">
        <v>27</v>
      </c>
      <c r="P205" t="s">
        <v>122</v>
      </c>
      <c r="Q205" t="s">
        <v>206</v>
      </c>
      <c r="R205" t="s">
        <v>212</v>
      </c>
      <c r="S205">
        <v>10</v>
      </c>
      <c r="T205" t="s">
        <v>16968</v>
      </c>
      <c r="U205" t="s">
        <v>16887</v>
      </c>
      <c r="V205" t="s">
        <v>16888</v>
      </c>
      <c r="W205" t="s">
        <v>29</v>
      </c>
      <c r="X205" t="s">
        <v>30</v>
      </c>
      <c r="Y205" t="s">
        <v>30</v>
      </c>
      <c r="Z205" t="s">
        <v>30</v>
      </c>
      <c r="AA205" t="s">
        <v>30</v>
      </c>
      <c r="AB205">
        <v>-75.754886170000006</v>
      </c>
      <c r="AC205">
        <v>6.6105106600000001</v>
      </c>
      <c r="AD205" t="s">
        <v>82</v>
      </c>
      <c r="AE205" t="s">
        <v>123</v>
      </c>
      <c r="AF205" t="s">
        <v>94</v>
      </c>
      <c r="AG205">
        <f>IFERROR(
    VLOOKUP(FENIX_ANS_TABLA[[#This Row],[ESTADO]],
        {"VENCIDO",1;"ALERTA_0 Días",2;"ALERTA",3;"A TIEMPO",4;"SIN FECHA",5},
    2,FALSE),
0)</f>
        <v>4</v>
      </c>
    </row>
    <row r="206" spans="1:33" x14ac:dyDescent="0.25">
      <c r="A206" t="s">
        <v>16969</v>
      </c>
      <c r="B206" t="s">
        <v>23</v>
      </c>
      <c r="C206" t="s">
        <v>24</v>
      </c>
      <c r="D206" t="s">
        <v>23</v>
      </c>
      <c r="E206" s="21">
        <v>46101.491331018522</v>
      </c>
      <c r="F206" t="s">
        <v>16970</v>
      </c>
      <c r="G206">
        <v>15537840</v>
      </c>
      <c r="H206" t="s">
        <v>16971</v>
      </c>
      <c r="I206" s="23" t="s">
        <v>31</v>
      </c>
      <c r="J206" s="23" t="s">
        <v>16972</v>
      </c>
      <c r="K206" t="s">
        <v>16973</v>
      </c>
      <c r="L206" t="s">
        <v>201</v>
      </c>
      <c r="M206" t="s">
        <v>16974</v>
      </c>
      <c r="N206" t="s">
        <v>202</v>
      </c>
      <c r="O206" t="s">
        <v>27</v>
      </c>
      <c r="P206" t="s">
        <v>191</v>
      </c>
      <c r="Q206" t="s">
        <v>206</v>
      </c>
      <c r="R206" t="s">
        <v>212</v>
      </c>
      <c r="S206">
        <v>10</v>
      </c>
      <c r="T206" t="s">
        <v>16975</v>
      </c>
      <c r="U206" t="s">
        <v>16976</v>
      </c>
      <c r="V206" t="s">
        <v>15171</v>
      </c>
      <c r="W206" t="s">
        <v>29</v>
      </c>
      <c r="X206" t="s">
        <v>30</v>
      </c>
      <c r="Y206" t="s">
        <v>30</v>
      </c>
      <c r="Z206" t="s">
        <v>30</v>
      </c>
      <c r="AA206" t="s">
        <v>30</v>
      </c>
      <c r="AB206">
        <v>-74.539288029999994</v>
      </c>
      <c r="AC206">
        <v>7.0916291300000003</v>
      </c>
      <c r="AD206" t="s">
        <v>82</v>
      </c>
      <c r="AE206" t="s">
        <v>192</v>
      </c>
      <c r="AF206" t="s">
        <v>94</v>
      </c>
      <c r="AG206">
        <f>IFERROR(
    VLOOKUP(FENIX_ANS_TABLA[[#This Row],[ESTADO]],
        {"VENCIDO",1;"ALERTA_0 Días",2;"ALERTA",3;"A TIEMPO",4;"SIN FECHA",5},
    2,FALSE),
0)</f>
        <v>4</v>
      </c>
    </row>
    <row r="207" spans="1:33" x14ac:dyDescent="0.25">
      <c r="A207" t="s">
        <v>1865</v>
      </c>
      <c r="B207" t="s">
        <v>23</v>
      </c>
      <c r="C207" t="s">
        <v>24</v>
      </c>
      <c r="D207" t="s">
        <v>23</v>
      </c>
      <c r="E207" s="21">
        <v>46101.588055555563</v>
      </c>
      <c r="F207" t="s">
        <v>1866</v>
      </c>
      <c r="G207">
        <v>39187734</v>
      </c>
      <c r="H207" t="s">
        <v>1867</v>
      </c>
      <c r="I207" s="23" t="s">
        <v>31</v>
      </c>
      <c r="J207" s="23" t="s">
        <v>1868</v>
      </c>
      <c r="K207" t="s">
        <v>1869</v>
      </c>
      <c r="L207" t="s">
        <v>167</v>
      </c>
      <c r="M207" t="s">
        <v>1870</v>
      </c>
      <c r="N207" t="s">
        <v>168</v>
      </c>
      <c r="O207" t="s">
        <v>27</v>
      </c>
      <c r="P207" t="s">
        <v>145</v>
      </c>
      <c r="Q207" t="s">
        <v>206</v>
      </c>
      <c r="R207" t="s">
        <v>212</v>
      </c>
      <c r="S207">
        <v>10</v>
      </c>
      <c r="T207" t="s">
        <v>16977</v>
      </c>
      <c r="U207" t="s">
        <v>14682</v>
      </c>
      <c r="V207" t="s">
        <v>2683</v>
      </c>
      <c r="W207" t="s">
        <v>43</v>
      </c>
      <c r="X207" t="s">
        <v>30</v>
      </c>
      <c r="Y207" t="s">
        <v>30</v>
      </c>
      <c r="Z207" t="s">
        <v>30</v>
      </c>
      <c r="AA207" t="s">
        <v>30</v>
      </c>
      <c r="AB207">
        <v>-75.36868715</v>
      </c>
      <c r="AC207">
        <v>6.05008576</v>
      </c>
      <c r="AD207" t="s">
        <v>82</v>
      </c>
      <c r="AE207" t="s">
        <v>146</v>
      </c>
      <c r="AF207" t="s">
        <v>94</v>
      </c>
      <c r="AG207">
        <f>IFERROR(
    VLOOKUP(FENIX_ANS_TABLA[[#This Row],[ESTADO]],
        {"VENCIDO",1;"ALERTA_0 Días",2;"ALERTA",3;"A TIEMPO",4;"SIN FECHA",5},
    2,FALSE),
0)</f>
        <v>3</v>
      </c>
    </row>
    <row r="208" spans="1:33" x14ac:dyDescent="0.25">
      <c r="A208" t="s">
        <v>6078</v>
      </c>
      <c r="B208" t="s">
        <v>54</v>
      </c>
      <c r="C208" t="s">
        <v>24</v>
      </c>
      <c r="D208" t="s">
        <v>54</v>
      </c>
      <c r="E208" s="21">
        <v>46209.578726851847</v>
      </c>
      <c r="F208" t="s">
        <v>6079</v>
      </c>
      <c r="G208">
        <v>900311477</v>
      </c>
      <c r="H208" t="s">
        <v>6080</v>
      </c>
      <c r="I208" s="23" t="s">
        <v>6081</v>
      </c>
      <c r="J208" s="23" t="s">
        <v>6082</v>
      </c>
      <c r="K208" t="s">
        <v>6083</v>
      </c>
      <c r="L208" t="s">
        <v>52</v>
      </c>
      <c r="M208" t="s">
        <v>6084</v>
      </c>
      <c r="N208" t="s">
        <v>53</v>
      </c>
      <c r="O208" t="s">
        <v>55</v>
      </c>
      <c r="P208" t="s">
        <v>56</v>
      </c>
      <c r="Q208" t="s">
        <v>207</v>
      </c>
      <c r="R208" t="s">
        <v>212</v>
      </c>
      <c r="S208">
        <v>4</v>
      </c>
      <c r="T208" t="s">
        <v>6085</v>
      </c>
      <c r="U208" t="s">
        <v>11405</v>
      </c>
      <c r="V208" t="s">
        <v>41</v>
      </c>
      <c r="W208" t="s">
        <v>41</v>
      </c>
      <c r="X208" t="s">
        <v>6086</v>
      </c>
      <c r="Y208" t="s">
        <v>2680</v>
      </c>
      <c r="Z208" t="s">
        <v>2687</v>
      </c>
      <c r="AA208" t="s">
        <v>2688</v>
      </c>
      <c r="AB208">
        <v>-75.631218000000004</v>
      </c>
      <c r="AC208">
        <v>6.1398190000000001</v>
      </c>
      <c r="AD208" t="s">
        <v>82</v>
      </c>
      <c r="AE208" t="s">
        <v>96</v>
      </c>
      <c r="AF208" t="s">
        <v>95</v>
      </c>
      <c r="AG208">
        <f>IFERROR(
    VLOOKUP(FENIX_ANS_TABLA[[#This Row],[ESTADO]],
        {"VENCIDO",1;"ALERTA_0 Días",2;"ALERTA",3;"A TIEMPO",4;"SIN FECHA",5},
    2,FALSE),
0)</f>
        <v>1</v>
      </c>
    </row>
    <row r="209" spans="1:33" x14ac:dyDescent="0.25">
      <c r="A209" t="s">
        <v>10191</v>
      </c>
      <c r="B209" t="s">
        <v>23</v>
      </c>
      <c r="C209" t="s">
        <v>24</v>
      </c>
      <c r="D209" t="s">
        <v>23</v>
      </c>
      <c r="E209" s="21">
        <v>46105.695092592592</v>
      </c>
      <c r="F209" t="s">
        <v>10192</v>
      </c>
      <c r="G209">
        <v>21493453</v>
      </c>
      <c r="H209" t="s">
        <v>10193</v>
      </c>
      <c r="I209" s="23" t="s">
        <v>31</v>
      </c>
      <c r="J209" s="23" t="s">
        <v>10194</v>
      </c>
      <c r="K209" t="s">
        <v>10195</v>
      </c>
      <c r="L209" t="s">
        <v>156</v>
      </c>
      <c r="M209" t="s">
        <v>10196</v>
      </c>
      <c r="N209" t="s">
        <v>157</v>
      </c>
      <c r="O209" t="s">
        <v>27</v>
      </c>
      <c r="P209" t="s">
        <v>145</v>
      </c>
      <c r="Q209" t="s">
        <v>206</v>
      </c>
      <c r="R209" t="s">
        <v>212</v>
      </c>
      <c r="S209">
        <v>10</v>
      </c>
      <c r="T209" t="s">
        <v>16978</v>
      </c>
      <c r="U209" t="s">
        <v>8383</v>
      </c>
      <c r="V209" t="s">
        <v>14015</v>
      </c>
      <c r="W209" t="s">
        <v>29</v>
      </c>
      <c r="X209" t="s">
        <v>30</v>
      </c>
      <c r="Y209" t="s">
        <v>30</v>
      </c>
      <c r="Z209" t="s">
        <v>30</v>
      </c>
      <c r="AA209" t="s">
        <v>30</v>
      </c>
      <c r="AB209">
        <v>-75.319006999999999</v>
      </c>
      <c r="AC209">
        <v>6.1910480000000003</v>
      </c>
      <c r="AD209" t="s">
        <v>82</v>
      </c>
      <c r="AE209" t="s">
        <v>146</v>
      </c>
      <c r="AF209" t="s">
        <v>94</v>
      </c>
      <c r="AG209">
        <f>IFERROR(
    VLOOKUP(FENIX_ANS_TABLA[[#This Row],[ESTADO]],
        {"VENCIDO",1;"ALERTA_0 Días",2;"ALERTA",3;"A TIEMPO",4;"SIN FECHA",5},
    2,FALSE),
0)</f>
        <v>4</v>
      </c>
    </row>
    <row r="210" spans="1:33" x14ac:dyDescent="0.25">
      <c r="A210" t="s">
        <v>6087</v>
      </c>
      <c r="B210" t="s">
        <v>23</v>
      </c>
      <c r="C210" t="s">
        <v>24</v>
      </c>
      <c r="D210" t="s">
        <v>23</v>
      </c>
      <c r="E210" s="21">
        <v>46106.357407407413</v>
      </c>
      <c r="F210" t="s">
        <v>6088</v>
      </c>
      <c r="G210">
        <v>1038410650</v>
      </c>
      <c r="H210" t="s">
        <v>6089</v>
      </c>
      <c r="I210" s="23" t="s">
        <v>31</v>
      </c>
      <c r="J210" s="23" t="s">
        <v>276</v>
      </c>
      <c r="K210" t="s">
        <v>6090</v>
      </c>
      <c r="L210" t="s">
        <v>156</v>
      </c>
      <c r="M210" t="s">
        <v>6091</v>
      </c>
      <c r="N210" t="s">
        <v>157</v>
      </c>
      <c r="O210" t="s">
        <v>27</v>
      </c>
      <c r="P210" t="s">
        <v>145</v>
      </c>
      <c r="Q210" t="s">
        <v>206</v>
      </c>
      <c r="R210" t="s">
        <v>212</v>
      </c>
      <c r="S210">
        <v>10</v>
      </c>
      <c r="T210" t="s">
        <v>16979</v>
      </c>
      <c r="U210" t="s">
        <v>11564</v>
      </c>
      <c r="V210" t="s">
        <v>14683</v>
      </c>
      <c r="W210" t="s">
        <v>29</v>
      </c>
      <c r="X210" t="s">
        <v>30</v>
      </c>
      <c r="Y210" t="s">
        <v>30</v>
      </c>
      <c r="Z210" t="s">
        <v>30</v>
      </c>
      <c r="AA210" t="s">
        <v>30</v>
      </c>
      <c r="AB210">
        <v>-75.326958000000005</v>
      </c>
      <c r="AC210">
        <v>6.1294339999999998</v>
      </c>
      <c r="AD210" t="s">
        <v>82</v>
      </c>
      <c r="AE210" t="s">
        <v>146</v>
      </c>
      <c r="AF210" t="s">
        <v>94</v>
      </c>
      <c r="AG210">
        <f>IFERROR(
    VLOOKUP(FENIX_ANS_TABLA[[#This Row],[ESTADO]],
        {"VENCIDO",1;"ALERTA_0 Días",2;"ALERTA",3;"A TIEMPO",4;"SIN FECHA",5},
    2,FALSE),
0)</f>
        <v>4</v>
      </c>
    </row>
    <row r="211" spans="1:33" x14ac:dyDescent="0.25">
      <c r="A211" t="s">
        <v>4247</v>
      </c>
      <c r="B211" t="s">
        <v>23</v>
      </c>
      <c r="C211" t="s">
        <v>24</v>
      </c>
      <c r="D211" t="s">
        <v>23</v>
      </c>
      <c r="E211" s="21">
        <v>46106.453414351847</v>
      </c>
      <c r="F211" t="s">
        <v>4248</v>
      </c>
      <c r="G211">
        <v>72313723</v>
      </c>
      <c r="H211" t="s">
        <v>4249</v>
      </c>
      <c r="I211" s="23" t="s">
        <v>31</v>
      </c>
      <c r="J211" s="23" t="s">
        <v>278</v>
      </c>
      <c r="K211" t="s">
        <v>4250</v>
      </c>
      <c r="L211" t="s">
        <v>154</v>
      </c>
      <c r="M211" t="s">
        <v>4251</v>
      </c>
      <c r="N211" t="s">
        <v>155</v>
      </c>
      <c r="O211" t="s">
        <v>27</v>
      </c>
      <c r="P211" t="s">
        <v>145</v>
      </c>
      <c r="Q211" t="s">
        <v>207</v>
      </c>
      <c r="R211" t="s">
        <v>212</v>
      </c>
      <c r="S211">
        <v>7</v>
      </c>
      <c r="T211" t="s">
        <v>16980</v>
      </c>
      <c r="U211" t="s">
        <v>14684</v>
      </c>
      <c r="V211" t="s">
        <v>14685</v>
      </c>
      <c r="W211" t="s">
        <v>43</v>
      </c>
      <c r="X211" t="s">
        <v>30</v>
      </c>
      <c r="Y211" t="s">
        <v>30</v>
      </c>
      <c r="Z211" t="s">
        <v>30</v>
      </c>
      <c r="AA211" t="s">
        <v>30</v>
      </c>
      <c r="AB211">
        <v>-75.394060890000006</v>
      </c>
      <c r="AC211">
        <v>6.1633063200000002</v>
      </c>
      <c r="AD211" t="s">
        <v>82</v>
      </c>
      <c r="AE211" t="s">
        <v>146</v>
      </c>
      <c r="AF211" t="s">
        <v>94</v>
      </c>
      <c r="AG211">
        <f>IFERROR(
    VLOOKUP(FENIX_ANS_TABLA[[#This Row],[ESTADO]],
        {"VENCIDO",1;"ALERTA_0 Días",2;"ALERTA",3;"A TIEMPO",4;"SIN FECHA",5},
    2,FALSE),
0)</f>
        <v>3</v>
      </c>
    </row>
    <row r="212" spans="1:33" x14ac:dyDescent="0.25">
      <c r="A212" t="s">
        <v>4252</v>
      </c>
      <c r="B212" t="s">
        <v>23</v>
      </c>
      <c r="C212" t="s">
        <v>24</v>
      </c>
      <c r="D212" t="s">
        <v>23</v>
      </c>
      <c r="E212" s="21">
        <v>46106.460300925923</v>
      </c>
      <c r="F212" t="s">
        <v>4253</v>
      </c>
      <c r="G212">
        <v>72313723</v>
      </c>
      <c r="H212" t="s">
        <v>4249</v>
      </c>
      <c r="I212" s="23" t="s">
        <v>31</v>
      </c>
      <c r="J212" s="23" t="s">
        <v>278</v>
      </c>
      <c r="K212" t="s">
        <v>4254</v>
      </c>
      <c r="L212" t="s">
        <v>154</v>
      </c>
      <c r="M212" t="s">
        <v>4255</v>
      </c>
      <c r="N212" t="s">
        <v>155</v>
      </c>
      <c r="O212" t="s">
        <v>27</v>
      </c>
      <c r="P212" t="s">
        <v>145</v>
      </c>
      <c r="Q212" t="s">
        <v>207</v>
      </c>
      <c r="R212" t="s">
        <v>212</v>
      </c>
      <c r="S212">
        <v>7</v>
      </c>
      <c r="T212" t="s">
        <v>16981</v>
      </c>
      <c r="U212" t="s">
        <v>3535</v>
      </c>
      <c r="V212" t="s">
        <v>11719</v>
      </c>
      <c r="W212" t="s">
        <v>43</v>
      </c>
      <c r="X212" t="s">
        <v>30</v>
      </c>
      <c r="Y212" t="s">
        <v>30</v>
      </c>
      <c r="Z212" t="s">
        <v>30</v>
      </c>
      <c r="AA212" t="s">
        <v>30</v>
      </c>
      <c r="AB212">
        <v>-75.394060890000006</v>
      </c>
      <c r="AC212">
        <v>6.1633063200000002</v>
      </c>
      <c r="AD212" t="s">
        <v>82</v>
      </c>
      <c r="AE212" t="s">
        <v>146</v>
      </c>
      <c r="AF212" t="s">
        <v>94</v>
      </c>
      <c r="AG212">
        <f>IFERROR(
    VLOOKUP(FENIX_ANS_TABLA[[#This Row],[ESTADO]],
        {"VENCIDO",1;"ALERTA_0 Días",2;"ALERTA",3;"A TIEMPO",4;"SIN FECHA",5},
    2,FALSE),
0)</f>
        <v>3</v>
      </c>
    </row>
    <row r="213" spans="1:33" x14ac:dyDescent="0.25">
      <c r="A213" t="s">
        <v>4256</v>
      </c>
      <c r="B213" t="s">
        <v>23</v>
      </c>
      <c r="C213" t="s">
        <v>24</v>
      </c>
      <c r="D213" t="s">
        <v>23</v>
      </c>
      <c r="E213" s="21">
        <v>46106.537314814806</v>
      </c>
      <c r="F213" t="s">
        <v>4257</v>
      </c>
      <c r="G213">
        <v>1045018105</v>
      </c>
      <c r="H213" t="s">
        <v>4258</v>
      </c>
      <c r="I213" s="23" t="s">
        <v>31</v>
      </c>
      <c r="J213" s="23" t="s">
        <v>4259</v>
      </c>
      <c r="K213" t="s">
        <v>4260</v>
      </c>
      <c r="L213" t="s">
        <v>172</v>
      </c>
      <c r="M213" t="s">
        <v>4261</v>
      </c>
      <c r="N213" t="s">
        <v>173</v>
      </c>
      <c r="O213" t="s">
        <v>27</v>
      </c>
      <c r="P213" t="s">
        <v>145</v>
      </c>
      <c r="Q213" t="s">
        <v>206</v>
      </c>
      <c r="R213" t="s">
        <v>212</v>
      </c>
      <c r="S213">
        <v>10</v>
      </c>
      <c r="T213" t="s">
        <v>16982</v>
      </c>
      <c r="U213" t="s">
        <v>14606</v>
      </c>
      <c r="V213" t="s">
        <v>14607</v>
      </c>
      <c r="W213" t="s">
        <v>29</v>
      </c>
      <c r="X213" t="s">
        <v>30</v>
      </c>
      <c r="Y213" t="s">
        <v>30</v>
      </c>
      <c r="Z213" t="s">
        <v>30</v>
      </c>
      <c r="AA213" t="s">
        <v>30</v>
      </c>
      <c r="AB213">
        <v>-75.230608450000005</v>
      </c>
      <c r="AC213">
        <v>6.0349072799999997</v>
      </c>
      <c r="AD213" t="s">
        <v>82</v>
      </c>
      <c r="AE213" t="s">
        <v>146</v>
      </c>
      <c r="AF213" t="s">
        <v>94</v>
      </c>
      <c r="AG213">
        <f>IFERROR(
    VLOOKUP(FENIX_ANS_TABLA[[#This Row],[ESTADO]],
        {"VENCIDO",1;"ALERTA_0 Días",2;"ALERTA",3;"A TIEMPO",4;"SIN FECHA",5},
    2,FALSE),
0)</f>
        <v>4</v>
      </c>
    </row>
    <row r="214" spans="1:33" x14ac:dyDescent="0.25">
      <c r="A214" t="s">
        <v>11027</v>
      </c>
      <c r="B214" t="s">
        <v>23</v>
      </c>
      <c r="C214" t="s">
        <v>24</v>
      </c>
      <c r="D214" t="s">
        <v>33</v>
      </c>
      <c r="E214" s="21">
        <v>46107.561863425923</v>
      </c>
      <c r="F214" t="s">
        <v>11028</v>
      </c>
      <c r="G214">
        <v>32352181</v>
      </c>
      <c r="H214" t="s">
        <v>11029</v>
      </c>
      <c r="I214" s="23" t="s">
        <v>31</v>
      </c>
      <c r="J214" s="23" t="s">
        <v>11030</v>
      </c>
      <c r="K214" t="s">
        <v>11031</v>
      </c>
      <c r="L214" t="s">
        <v>38</v>
      </c>
      <c r="M214" t="s">
        <v>11032</v>
      </c>
      <c r="N214" t="s">
        <v>39</v>
      </c>
      <c r="O214" t="s">
        <v>34</v>
      </c>
      <c r="P214" t="s">
        <v>475</v>
      </c>
      <c r="Q214" t="s">
        <v>207</v>
      </c>
      <c r="R214" t="s">
        <v>212</v>
      </c>
      <c r="S214">
        <v>5</v>
      </c>
      <c r="T214" t="s">
        <v>16983</v>
      </c>
      <c r="U214" t="s">
        <v>14686</v>
      </c>
      <c r="V214" t="s">
        <v>14687</v>
      </c>
      <c r="W214" t="s">
        <v>29</v>
      </c>
      <c r="X214" t="s">
        <v>11034</v>
      </c>
      <c r="Y214" t="s">
        <v>2664</v>
      </c>
      <c r="Z214" t="s">
        <v>2665</v>
      </c>
      <c r="AA214" t="s">
        <v>11035</v>
      </c>
      <c r="AB214">
        <v>-75.617764829999999</v>
      </c>
      <c r="AC214">
        <v>6.1908337800000002</v>
      </c>
      <c r="AD214" t="s">
        <v>82</v>
      </c>
      <c r="AE214" t="s">
        <v>96</v>
      </c>
      <c r="AF214" t="s">
        <v>94</v>
      </c>
      <c r="AG214">
        <f>IFERROR(
    VLOOKUP(FENIX_ANS_TABLA[[#This Row],[ESTADO]],
        {"VENCIDO",1;"ALERTA_0 Días",2;"ALERTA",3;"A TIEMPO",4;"SIN FECHA",5},
    2,FALSE),
0)</f>
        <v>4</v>
      </c>
    </row>
    <row r="215" spans="1:33" x14ac:dyDescent="0.25">
      <c r="A215" t="s">
        <v>9307</v>
      </c>
      <c r="B215" t="s">
        <v>23</v>
      </c>
      <c r="C215" t="s">
        <v>24</v>
      </c>
      <c r="D215" t="s">
        <v>23</v>
      </c>
      <c r="E215" s="21">
        <v>46108.624340277784</v>
      </c>
      <c r="F215" t="s">
        <v>9308</v>
      </c>
      <c r="G215">
        <v>98470876</v>
      </c>
      <c r="H215" t="s">
        <v>9309</v>
      </c>
      <c r="I215" s="23" t="s">
        <v>65</v>
      </c>
      <c r="J215" s="23" t="s">
        <v>9310</v>
      </c>
      <c r="K215" t="s">
        <v>9311</v>
      </c>
      <c r="L215" t="s">
        <v>193</v>
      </c>
      <c r="M215" t="s">
        <v>9312</v>
      </c>
      <c r="N215" t="s">
        <v>194</v>
      </c>
      <c r="O215" t="s">
        <v>27</v>
      </c>
      <c r="P215" t="s">
        <v>191</v>
      </c>
      <c r="Q215" t="s">
        <v>206</v>
      </c>
      <c r="R215" t="s">
        <v>212</v>
      </c>
      <c r="S215">
        <v>10</v>
      </c>
      <c r="T215" t="s">
        <v>16984</v>
      </c>
      <c r="U215" t="s">
        <v>12008</v>
      </c>
      <c r="V215" t="s">
        <v>14688</v>
      </c>
      <c r="W215" t="s">
        <v>29</v>
      </c>
      <c r="X215" t="s">
        <v>30</v>
      </c>
      <c r="Y215" t="s">
        <v>30</v>
      </c>
      <c r="Z215" t="s">
        <v>30</v>
      </c>
      <c r="AA215" t="s">
        <v>30</v>
      </c>
      <c r="AB215">
        <v>-74.977973000000006</v>
      </c>
      <c r="AC215">
        <v>6.4158730000000004</v>
      </c>
      <c r="AD215" t="s">
        <v>82</v>
      </c>
      <c r="AE215" t="s">
        <v>192</v>
      </c>
      <c r="AF215" t="s">
        <v>94</v>
      </c>
      <c r="AG215">
        <f>IFERROR(
    VLOOKUP(FENIX_ANS_TABLA[[#This Row],[ESTADO]],
        {"VENCIDO",1;"ALERTA_0 Días",2;"ALERTA",3;"A TIEMPO",4;"SIN FECHA",5},
    2,FALSE),
0)</f>
        <v>4</v>
      </c>
    </row>
    <row r="216" spans="1:33" x14ac:dyDescent="0.25">
      <c r="A216" t="s">
        <v>11040</v>
      </c>
      <c r="B216" t="s">
        <v>23</v>
      </c>
      <c r="C216" t="s">
        <v>24</v>
      </c>
      <c r="D216" t="s">
        <v>33</v>
      </c>
      <c r="E216" s="21">
        <v>46111.691481481481</v>
      </c>
      <c r="F216" t="s">
        <v>11041</v>
      </c>
      <c r="G216">
        <v>1000204682</v>
      </c>
      <c r="H216" t="s">
        <v>11042</v>
      </c>
      <c r="I216" s="23" t="s">
        <v>31</v>
      </c>
      <c r="J216" s="23" t="s">
        <v>11043</v>
      </c>
      <c r="K216" t="s">
        <v>11044</v>
      </c>
      <c r="L216" t="s">
        <v>25</v>
      </c>
      <c r="M216" t="s">
        <v>11045</v>
      </c>
      <c r="N216" t="s">
        <v>26</v>
      </c>
      <c r="O216" t="s">
        <v>34</v>
      </c>
      <c r="P216" t="s">
        <v>475</v>
      </c>
      <c r="Q216" t="s">
        <v>207</v>
      </c>
      <c r="R216" t="s">
        <v>212</v>
      </c>
      <c r="S216">
        <v>5</v>
      </c>
      <c r="T216" t="s">
        <v>16985</v>
      </c>
      <c r="U216" t="s">
        <v>14686</v>
      </c>
      <c r="V216" t="s">
        <v>14687</v>
      </c>
      <c r="W216" t="s">
        <v>29</v>
      </c>
      <c r="X216" t="s">
        <v>11046</v>
      </c>
      <c r="Y216" t="s">
        <v>2664</v>
      </c>
      <c r="Z216" t="s">
        <v>2671</v>
      </c>
      <c r="AA216" t="s">
        <v>11047</v>
      </c>
      <c r="AB216">
        <v>-75.541665390000006</v>
      </c>
      <c r="AC216">
        <v>6.2538883299999997</v>
      </c>
      <c r="AD216" t="s">
        <v>82</v>
      </c>
      <c r="AE216" t="s">
        <v>96</v>
      </c>
      <c r="AF216" t="s">
        <v>94</v>
      </c>
      <c r="AG216">
        <f>IFERROR(
    VLOOKUP(FENIX_ANS_TABLA[[#This Row],[ESTADO]],
        {"VENCIDO",1;"ALERTA_0 Días",2;"ALERTA",3;"A TIEMPO",4;"SIN FECHA",5},
    2,FALSE),
0)</f>
        <v>4</v>
      </c>
    </row>
    <row r="217" spans="1:33" x14ac:dyDescent="0.25">
      <c r="A217" t="s">
        <v>4262</v>
      </c>
      <c r="B217" t="s">
        <v>23</v>
      </c>
      <c r="C217" t="s">
        <v>24</v>
      </c>
      <c r="D217" t="s">
        <v>23</v>
      </c>
      <c r="E217" s="21">
        <v>46118.416562500002</v>
      </c>
      <c r="F217" t="s">
        <v>5230</v>
      </c>
      <c r="G217">
        <v>1047969455</v>
      </c>
      <c r="H217" t="s">
        <v>4263</v>
      </c>
      <c r="I217" s="23" t="s">
        <v>31</v>
      </c>
      <c r="J217" s="23" t="s">
        <v>4264</v>
      </c>
      <c r="K217" t="s">
        <v>4265</v>
      </c>
      <c r="L217" t="s">
        <v>169</v>
      </c>
      <c r="M217" t="s">
        <v>4266</v>
      </c>
      <c r="N217" t="s">
        <v>170</v>
      </c>
      <c r="O217" t="s">
        <v>27</v>
      </c>
      <c r="P217" t="s">
        <v>145</v>
      </c>
      <c r="Q217" t="s">
        <v>206</v>
      </c>
      <c r="R217" t="s">
        <v>212</v>
      </c>
      <c r="S217">
        <v>10</v>
      </c>
      <c r="T217" t="s">
        <v>16986</v>
      </c>
      <c r="U217" t="s">
        <v>9767</v>
      </c>
      <c r="V217" t="s">
        <v>9767</v>
      </c>
      <c r="W217" t="s">
        <v>29</v>
      </c>
      <c r="X217" t="s">
        <v>30</v>
      </c>
      <c r="Y217" t="s">
        <v>30</v>
      </c>
      <c r="Z217" t="s">
        <v>30</v>
      </c>
      <c r="AA217" t="s">
        <v>30</v>
      </c>
      <c r="AB217">
        <v>-75.311231750000005</v>
      </c>
      <c r="AC217">
        <v>5.7205369700000004</v>
      </c>
      <c r="AD217" t="s">
        <v>82</v>
      </c>
      <c r="AE217" t="s">
        <v>146</v>
      </c>
      <c r="AF217" t="s">
        <v>94</v>
      </c>
      <c r="AG217">
        <f>IFERROR(
    VLOOKUP(FENIX_ANS_TABLA[[#This Row],[ESTADO]],
        {"VENCIDO",1;"ALERTA_0 Días",2;"ALERTA",3;"A TIEMPO",4;"SIN FECHA",5},
    2,FALSE),
0)</f>
        <v>4</v>
      </c>
    </row>
    <row r="218" spans="1:33" x14ac:dyDescent="0.25">
      <c r="A218" t="s">
        <v>1872</v>
      </c>
      <c r="B218" t="s">
        <v>23</v>
      </c>
      <c r="C218" t="s">
        <v>24</v>
      </c>
      <c r="D218" t="s">
        <v>23</v>
      </c>
      <c r="E218" s="21">
        <v>46118.625150462962</v>
      </c>
      <c r="F218" t="s">
        <v>1873</v>
      </c>
      <c r="G218">
        <v>1041328924</v>
      </c>
      <c r="H218" t="s">
        <v>1874</v>
      </c>
      <c r="I218" s="23" t="s">
        <v>31</v>
      </c>
      <c r="J218" s="23" t="s">
        <v>1875</v>
      </c>
      <c r="K218" t="s">
        <v>1876</v>
      </c>
      <c r="L218" t="s">
        <v>143</v>
      </c>
      <c r="M218" t="s">
        <v>1877</v>
      </c>
      <c r="N218" t="s">
        <v>144</v>
      </c>
      <c r="O218" t="s">
        <v>27</v>
      </c>
      <c r="P218" t="s">
        <v>145</v>
      </c>
      <c r="Q218" t="s">
        <v>206</v>
      </c>
      <c r="R218" t="s">
        <v>212</v>
      </c>
      <c r="S218">
        <v>10</v>
      </c>
      <c r="T218" t="s">
        <v>16987</v>
      </c>
      <c r="U218" t="s">
        <v>10206</v>
      </c>
      <c r="V218" t="s">
        <v>11459</v>
      </c>
      <c r="W218" t="s">
        <v>43</v>
      </c>
      <c r="X218" t="s">
        <v>30</v>
      </c>
      <c r="Y218" t="s">
        <v>30</v>
      </c>
      <c r="Z218" t="s">
        <v>30</v>
      </c>
      <c r="AA218" t="s">
        <v>30</v>
      </c>
      <c r="AB218">
        <v>-75.364790999999997</v>
      </c>
      <c r="AC218">
        <v>6.2537240000000001</v>
      </c>
      <c r="AD218" t="s">
        <v>82</v>
      </c>
      <c r="AE218" t="s">
        <v>146</v>
      </c>
      <c r="AF218" t="s">
        <v>94</v>
      </c>
      <c r="AG218">
        <f>IFERROR(
    VLOOKUP(FENIX_ANS_TABLA[[#This Row],[ESTADO]],
        {"VENCIDO",1;"ALERTA_0 Días",2;"ALERTA",3;"A TIEMPO",4;"SIN FECHA",5},
    2,FALSE),
0)</f>
        <v>3</v>
      </c>
    </row>
    <row r="219" spans="1:33" x14ac:dyDescent="0.25">
      <c r="A219" t="s">
        <v>1878</v>
      </c>
      <c r="B219" t="s">
        <v>23</v>
      </c>
      <c r="C219" t="s">
        <v>24</v>
      </c>
      <c r="D219" t="s">
        <v>23</v>
      </c>
      <c r="E219" s="21">
        <v>46119.294120370367</v>
      </c>
      <c r="F219" t="s">
        <v>1879</v>
      </c>
      <c r="G219">
        <v>1037617914</v>
      </c>
      <c r="H219" t="s">
        <v>1880</v>
      </c>
      <c r="I219" s="23" t="s">
        <v>31</v>
      </c>
      <c r="J219" s="23" t="s">
        <v>1881</v>
      </c>
      <c r="K219" t="s">
        <v>1882</v>
      </c>
      <c r="L219" t="s">
        <v>154</v>
      </c>
      <c r="M219" t="s">
        <v>1883</v>
      </c>
      <c r="N219" t="s">
        <v>155</v>
      </c>
      <c r="O219" t="s">
        <v>27</v>
      </c>
      <c r="P219" t="s">
        <v>145</v>
      </c>
      <c r="Q219" t="s">
        <v>206</v>
      </c>
      <c r="R219" t="s">
        <v>212</v>
      </c>
      <c r="S219">
        <v>10</v>
      </c>
      <c r="T219" t="s">
        <v>16988</v>
      </c>
      <c r="U219" t="s">
        <v>14689</v>
      </c>
      <c r="V219" t="s">
        <v>9965</v>
      </c>
      <c r="W219" t="s">
        <v>43</v>
      </c>
      <c r="X219" t="s">
        <v>30</v>
      </c>
      <c r="Y219" t="s">
        <v>30</v>
      </c>
      <c r="Z219" t="s">
        <v>30</v>
      </c>
      <c r="AA219" t="s">
        <v>30</v>
      </c>
      <c r="AB219">
        <v>-75.390034</v>
      </c>
      <c r="AC219">
        <v>6.1181390000000002</v>
      </c>
      <c r="AD219" t="s">
        <v>82</v>
      </c>
      <c r="AE219" t="s">
        <v>146</v>
      </c>
      <c r="AF219" t="s">
        <v>94</v>
      </c>
      <c r="AG219">
        <f>IFERROR(
    VLOOKUP(FENIX_ANS_TABLA[[#This Row],[ESTADO]],
        {"VENCIDO",1;"ALERTA_0 Días",2;"ALERTA",3;"A TIEMPO",4;"SIN FECHA",5},
    2,FALSE),
0)</f>
        <v>3</v>
      </c>
    </row>
    <row r="220" spans="1:33" x14ac:dyDescent="0.25">
      <c r="A220" t="s">
        <v>251</v>
      </c>
      <c r="B220" t="s">
        <v>36</v>
      </c>
      <c r="C220" t="s">
        <v>24</v>
      </c>
      <c r="D220" t="s">
        <v>36</v>
      </c>
      <c r="E220" s="21">
        <v>46119.382592592592</v>
      </c>
      <c r="F220" t="s">
        <v>252</v>
      </c>
      <c r="G220">
        <v>8909049961</v>
      </c>
      <c r="H220" t="s">
        <v>250</v>
      </c>
      <c r="I220" s="23" t="s">
        <v>47</v>
      </c>
      <c r="J220" s="23" t="s">
        <v>31</v>
      </c>
      <c r="K220" t="s">
        <v>253</v>
      </c>
      <c r="L220" t="s">
        <v>247</v>
      </c>
      <c r="M220" t="s">
        <v>309</v>
      </c>
      <c r="N220" t="s">
        <v>248</v>
      </c>
      <c r="O220" t="s">
        <v>37</v>
      </c>
      <c r="P220" t="s">
        <v>275</v>
      </c>
      <c r="Q220" t="s">
        <v>206</v>
      </c>
      <c r="R220" t="s">
        <v>212</v>
      </c>
      <c r="S220">
        <v>10</v>
      </c>
      <c r="T220" t="s">
        <v>254</v>
      </c>
      <c r="U220" t="s">
        <v>14690</v>
      </c>
      <c r="V220" t="s">
        <v>41</v>
      </c>
      <c r="W220" t="s">
        <v>41</v>
      </c>
      <c r="X220" t="s">
        <v>30</v>
      </c>
      <c r="Y220" t="s">
        <v>30</v>
      </c>
      <c r="Z220" t="s">
        <v>30</v>
      </c>
      <c r="AA220" t="s">
        <v>30</v>
      </c>
      <c r="AB220">
        <v>-75.746364999999997</v>
      </c>
      <c r="AC220">
        <v>6.0261480000000001</v>
      </c>
      <c r="AD220" t="s">
        <v>82</v>
      </c>
      <c r="AE220" t="s">
        <v>100</v>
      </c>
      <c r="AF220" t="s">
        <v>94</v>
      </c>
      <c r="AG220">
        <f>IFERROR(
    VLOOKUP(FENIX_ANS_TABLA[[#This Row],[ESTADO]],
        {"VENCIDO",1;"ALERTA_0 Días",2;"ALERTA",3;"A TIEMPO",4;"SIN FECHA",5},
    2,FALSE),
0)</f>
        <v>1</v>
      </c>
    </row>
    <row r="221" spans="1:33" x14ac:dyDescent="0.25">
      <c r="A221" t="s">
        <v>11051</v>
      </c>
      <c r="B221" t="s">
        <v>23</v>
      </c>
      <c r="C221" t="s">
        <v>24</v>
      </c>
      <c r="D221" t="s">
        <v>23</v>
      </c>
      <c r="E221" s="21">
        <v>46119.38758101852</v>
      </c>
      <c r="F221" t="s">
        <v>11052</v>
      </c>
      <c r="G221">
        <v>1001386905</v>
      </c>
      <c r="H221" t="s">
        <v>11053</v>
      </c>
      <c r="I221" s="23" t="s">
        <v>31</v>
      </c>
      <c r="J221" s="23" t="s">
        <v>387</v>
      </c>
      <c r="K221" t="s">
        <v>11054</v>
      </c>
      <c r="L221" t="s">
        <v>177</v>
      </c>
      <c r="M221" t="s">
        <v>11055</v>
      </c>
      <c r="N221" t="s">
        <v>178</v>
      </c>
      <c r="O221" t="s">
        <v>27</v>
      </c>
      <c r="P221" t="s">
        <v>145</v>
      </c>
      <c r="Q221" t="s">
        <v>206</v>
      </c>
      <c r="R221" t="s">
        <v>212</v>
      </c>
      <c r="S221">
        <v>10</v>
      </c>
      <c r="T221" t="s">
        <v>16989</v>
      </c>
      <c r="U221" t="s">
        <v>7220</v>
      </c>
      <c r="V221" t="s">
        <v>11690</v>
      </c>
      <c r="W221" t="s">
        <v>29</v>
      </c>
      <c r="X221" t="s">
        <v>30</v>
      </c>
      <c r="Y221" t="s">
        <v>30</v>
      </c>
      <c r="Z221" t="s">
        <v>30</v>
      </c>
      <c r="AA221" t="s">
        <v>30</v>
      </c>
      <c r="AB221">
        <v>-75.314294500000003</v>
      </c>
      <c r="AC221">
        <v>6.0279468300000003</v>
      </c>
      <c r="AD221" t="s">
        <v>82</v>
      </c>
      <c r="AE221" t="s">
        <v>146</v>
      </c>
      <c r="AF221" t="s">
        <v>94</v>
      </c>
      <c r="AG221">
        <f>IFERROR(
    VLOOKUP(FENIX_ANS_TABLA[[#This Row],[ESTADO]],
        {"VENCIDO",1;"ALERTA_0 Días",2;"ALERTA",3;"A TIEMPO",4;"SIN FECHA",5},
    2,FALSE),
0)</f>
        <v>4</v>
      </c>
    </row>
    <row r="222" spans="1:33" x14ac:dyDescent="0.25">
      <c r="A222" t="s">
        <v>6092</v>
      </c>
      <c r="B222" t="s">
        <v>54</v>
      </c>
      <c r="C222" t="s">
        <v>24</v>
      </c>
      <c r="D222" t="s">
        <v>54</v>
      </c>
      <c r="E222" s="21">
        <v>46209.642106481479</v>
      </c>
      <c r="F222" t="s">
        <v>6093</v>
      </c>
      <c r="G222">
        <v>15441238</v>
      </c>
      <c r="H222" t="s">
        <v>5745</v>
      </c>
      <c r="I222" s="23" t="s">
        <v>31</v>
      </c>
      <c r="J222" s="23" t="s">
        <v>6094</v>
      </c>
      <c r="K222" t="s">
        <v>6095</v>
      </c>
      <c r="L222" t="s">
        <v>156</v>
      </c>
      <c r="M222" t="s">
        <v>6096</v>
      </c>
      <c r="N222" t="s">
        <v>157</v>
      </c>
      <c r="O222" t="s">
        <v>55</v>
      </c>
      <c r="P222" t="s">
        <v>176</v>
      </c>
      <c r="Q222" t="s">
        <v>207</v>
      </c>
      <c r="R222" t="s">
        <v>212</v>
      </c>
      <c r="S222">
        <v>4</v>
      </c>
      <c r="T222" t="s">
        <v>6097</v>
      </c>
      <c r="U222" t="s">
        <v>11672</v>
      </c>
      <c r="V222" t="s">
        <v>41</v>
      </c>
      <c r="W222" t="s">
        <v>41</v>
      </c>
      <c r="X222" t="s">
        <v>30</v>
      </c>
      <c r="Y222" t="s">
        <v>30</v>
      </c>
      <c r="Z222" t="s">
        <v>30</v>
      </c>
      <c r="AA222" t="s">
        <v>30</v>
      </c>
      <c r="AB222">
        <v>-75.339101999999997</v>
      </c>
      <c r="AC222">
        <v>6.1737149999999996</v>
      </c>
      <c r="AD222" t="s">
        <v>82</v>
      </c>
      <c r="AE222" t="s">
        <v>146</v>
      </c>
      <c r="AF222" t="s">
        <v>95</v>
      </c>
      <c r="AG222">
        <f>IFERROR(
    VLOOKUP(FENIX_ANS_TABLA[[#This Row],[ESTADO]],
        {"VENCIDO",1;"ALERTA_0 Días",2;"ALERTA",3;"A TIEMPO",4;"SIN FECHA",5},
    2,FALSE),
0)</f>
        <v>1</v>
      </c>
    </row>
    <row r="223" spans="1:33" x14ac:dyDescent="0.25">
      <c r="A223" t="s">
        <v>11058</v>
      </c>
      <c r="B223" t="s">
        <v>23</v>
      </c>
      <c r="C223" t="s">
        <v>24</v>
      </c>
      <c r="D223" t="s">
        <v>33</v>
      </c>
      <c r="E223" s="21">
        <v>46119.59611111111</v>
      </c>
      <c r="F223" t="s">
        <v>11059</v>
      </c>
      <c r="G223">
        <v>1116545628</v>
      </c>
      <c r="H223" t="s">
        <v>11060</v>
      </c>
      <c r="I223" s="23" t="s">
        <v>31</v>
      </c>
      <c r="J223" s="23" t="s">
        <v>11061</v>
      </c>
      <c r="K223" t="s">
        <v>11062</v>
      </c>
      <c r="L223" t="s">
        <v>25</v>
      </c>
      <c r="M223" t="s">
        <v>11063</v>
      </c>
      <c r="N223" t="s">
        <v>26</v>
      </c>
      <c r="O223" t="s">
        <v>34</v>
      </c>
      <c r="P223" t="s">
        <v>475</v>
      </c>
      <c r="Q223" t="s">
        <v>207</v>
      </c>
      <c r="R223" t="s">
        <v>212</v>
      </c>
      <c r="S223">
        <v>5</v>
      </c>
      <c r="T223" t="s">
        <v>16990</v>
      </c>
      <c r="U223" t="s">
        <v>9596</v>
      </c>
      <c r="V223" t="s">
        <v>11402</v>
      </c>
      <c r="W223" t="s">
        <v>29</v>
      </c>
      <c r="X223" t="s">
        <v>11064</v>
      </c>
      <c r="Y223" t="s">
        <v>2664</v>
      </c>
      <c r="Z223" t="s">
        <v>2667</v>
      </c>
      <c r="AA223" t="s">
        <v>11065</v>
      </c>
      <c r="AB223">
        <v>-75.613204190000005</v>
      </c>
      <c r="AC223">
        <v>6.2759285599999997</v>
      </c>
      <c r="AD223" t="s">
        <v>82</v>
      </c>
      <c r="AE223" t="s">
        <v>96</v>
      </c>
      <c r="AF223" t="s">
        <v>94</v>
      </c>
      <c r="AG223">
        <f>IFERROR(
    VLOOKUP(FENIX_ANS_TABLA[[#This Row],[ESTADO]],
        {"VENCIDO",1;"ALERTA_0 Días",2;"ALERTA",3;"A TIEMPO",4;"SIN FECHA",5},
    2,FALSE),
0)</f>
        <v>4</v>
      </c>
    </row>
    <row r="224" spans="1:33" x14ac:dyDescent="0.25">
      <c r="A224" t="s">
        <v>10197</v>
      </c>
      <c r="B224" t="s">
        <v>23</v>
      </c>
      <c r="C224" t="s">
        <v>24</v>
      </c>
      <c r="D224" t="s">
        <v>23</v>
      </c>
      <c r="E224" s="21">
        <v>46120.314583333333</v>
      </c>
      <c r="F224" t="s">
        <v>578</v>
      </c>
      <c r="G224">
        <v>900397244</v>
      </c>
      <c r="H224" t="s">
        <v>306</v>
      </c>
      <c r="I224" s="23" t="s">
        <v>307</v>
      </c>
      <c r="J224" s="23" t="s">
        <v>308</v>
      </c>
      <c r="K224" t="s">
        <v>10198</v>
      </c>
      <c r="L224" t="s">
        <v>154</v>
      </c>
      <c r="M224" t="s">
        <v>10199</v>
      </c>
      <c r="N224" t="s">
        <v>155</v>
      </c>
      <c r="O224" t="s">
        <v>27</v>
      </c>
      <c r="P224" t="s">
        <v>145</v>
      </c>
      <c r="Q224" t="s">
        <v>207</v>
      </c>
      <c r="R224" t="s">
        <v>212</v>
      </c>
      <c r="S224">
        <v>7</v>
      </c>
      <c r="T224" t="s">
        <v>16991</v>
      </c>
      <c r="U224" t="s">
        <v>14662</v>
      </c>
      <c r="V224" t="s">
        <v>14663</v>
      </c>
      <c r="W224" t="s">
        <v>29</v>
      </c>
      <c r="X224" t="s">
        <v>30</v>
      </c>
      <c r="Y224" t="s">
        <v>30</v>
      </c>
      <c r="Z224" t="s">
        <v>30</v>
      </c>
      <c r="AA224" t="s">
        <v>30</v>
      </c>
      <c r="AB224">
        <v>-75.383712000000003</v>
      </c>
      <c r="AC224">
        <v>6.1642770000000002</v>
      </c>
      <c r="AD224" t="s">
        <v>82</v>
      </c>
      <c r="AE224" t="s">
        <v>146</v>
      </c>
      <c r="AF224" t="s">
        <v>94</v>
      </c>
      <c r="AG224">
        <f>IFERROR(
    VLOOKUP(FENIX_ANS_TABLA[[#This Row],[ESTADO]],
        {"VENCIDO",1;"ALERTA_0 Días",2;"ALERTA",3;"A TIEMPO",4;"SIN FECHA",5},
    2,FALSE),
0)</f>
        <v>4</v>
      </c>
    </row>
    <row r="225" spans="1:33" x14ac:dyDescent="0.25">
      <c r="A225" t="s">
        <v>6098</v>
      </c>
      <c r="B225" t="s">
        <v>23</v>
      </c>
      <c r="C225" t="s">
        <v>24</v>
      </c>
      <c r="D225" t="s">
        <v>23</v>
      </c>
      <c r="E225" s="21">
        <v>46120.319803240738</v>
      </c>
      <c r="F225" t="s">
        <v>6099</v>
      </c>
      <c r="G225">
        <v>900397244</v>
      </c>
      <c r="H225" t="s">
        <v>306</v>
      </c>
      <c r="I225" s="23" t="s">
        <v>307</v>
      </c>
      <c r="J225" s="23" t="s">
        <v>308</v>
      </c>
      <c r="K225" t="s">
        <v>6100</v>
      </c>
      <c r="L225" t="s">
        <v>154</v>
      </c>
      <c r="M225" t="s">
        <v>6101</v>
      </c>
      <c r="N225" t="s">
        <v>155</v>
      </c>
      <c r="O225" t="s">
        <v>27</v>
      </c>
      <c r="P225" t="s">
        <v>145</v>
      </c>
      <c r="Q225" t="s">
        <v>207</v>
      </c>
      <c r="R225" t="s">
        <v>212</v>
      </c>
      <c r="S225">
        <v>7</v>
      </c>
      <c r="T225" t="s">
        <v>16992</v>
      </c>
      <c r="U225" t="s">
        <v>9563</v>
      </c>
      <c r="V225" t="s">
        <v>9923</v>
      </c>
      <c r="W225" t="s">
        <v>29</v>
      </c>
      <c r="X225" t="s">
        <v>30</v>
      </c>
      <c r="Y225" t="s">
        <v>30</v>
      </c>
      <c r="Z225" t="s">
        <v>30</v>
      </c>
      <c r="AA225" t="s">
        <v>30</v>
      </c>
      <c r="AB225">
        <v>-75.383712000000003</v>
      </c>
      <c r="AC225">
        <v>6.1642770000000002</v>
      </c>
      <c r="AD225" t="s">
        <v>82</v>
      </c>
      <c r="AE225" t="s">
        <v>146</v>
      </c>
      <c r="AF225" t="s">
        <v>94</v>
      </c>
      <c r="AG225">
        <f>IFERROR(
    VLOOKUP(FENIX_ANS_TABLA[[#This Row],[ESTADO]],
        {"VENCIDO",1;"ALERTA_0 Días",2;"ALERTA",3;"A TIEMPO",4;"SIN FECHA",5},
    2,FALSE),
0)</f>
        <v>4</v>
      </c>
    </row>
    <row r="226" spans="1:33" x14ac:dyDescent="0.25">
      <c r="A226" t="s">
        <v>13708</v>
      </c>
      <c r="B226" t="s">
        <v>23</v>
      </c>
      <c r="C226" t="s">
        <v>24</v>
      </c>
      <c r="D226" t="s">
        <v>23</v>
      </c>
      <c r="E226" s="21">
        <v>46120.332615740743</v>
      </c>
      <c r="F226" t="s">
        <v>13709</v>
      </c>
      <c r="G226">
        <v>900397244</v>
      </c>
      <c r="H226" t="s">
        <v>306</v>
      </c>
      <c r="I226" s="23" t="s">
        <v>307</v>
      </c>
      <c r="J226" s="23" t="s">
        <v>308</v>
      </c>
      <c r="K226" t="s">
        <v>13710</v>
      </c>
      <c r="L226" t="s">
        <v>154</v>
      </c>
      <c r="M226" t="s">
        <v>13711</v>
      </c>
      <c r="N226" t="s">
        <v>155</v>
      </c>
      <c r="O226" t="s">
        <v>27</v>
      </c>
      <c r="P226" t="s">
        <v>145</v>
      </c>
      <c r="Q226" t="s">
        <v>207</v>
      </c>
      <c r="R226" t="s">
        <v>212</v>
      </c>
      <c r="S226">
        <v>7</v>
      </c>
      <c r="T226" t="s">
        <v>16993</v>
      </c>
      <c r="U226" t="s">
        <v>12265</v>
      </c>
      <c r="V226" t="s">
        <v>14691</v>
      </c>
      <c r="W226" t="s">
        <v>29</v>
      </c>
      <c r="X226" t="s">
        <v>30</v>
      </c>
      <c r="Y226" t="s">
        <v>30</v>
      </c>
      <c r="Z226" t="s">
        <v>30</v>
      </c>
      <c r="AA226" t="s">
        <v>30</v>
      </c>
      <c r="AB226">
        <v>-75.383712000000003</v>
      </c>
      <c r="AC226">
        <v>6.1642770000000002</v>
      </c>
      <c r="AD226" t="s">
        <v>82</v>
      </c>
      <c r="AE226" t="s">
        <v>146</v>
      </c>
      <c r="AF226" t="s">
        <v>94</v>
      </c>
      <c r="AG226">
        <f>IFERROR(
    VLOOKUP(FENIX_ANS_TABLA[[#This Row],[ESTADO]],
        {"VENCIDO",1;"ALERTA_0 Días",2;"ALERTA",3;"A TIEMPO",4;"SIN FECHA",5},
    2,FALSE),
0)</f>
        <v>4</v>
      </c>
    </row>
    <row r="227" spans="1:33" x14ac:dyDescent="0.25">
      <c r="A227" t="s">
        <v>4267</v>
      </c>
      <c r="B227" t="s">
        <v>23</v>
      </c>
      <c r="C227" t="s">
        <v>24</v>
      </c>
      <c r="D227" t="s">
        <v>23</v>
      </c>
      <c r="E227" s="21">
        <v>46120.46974537037</v>
      </c>
      <c r="F227" t="s">
        <v>5231</v>
      </c>
      <c r="G227">
        <v>31433026</v>
      </c>
      <c r="H227" t="s">
        <v>4268</v>
      </c>
      <c r="I227" s="23" t="s">
        <v>31</v>
      </c>
      <c r="J227" s="23" t="s">
        <v>4269</v>
      </c>
      <c r="K227" t="s">
        <v>4270</v>
      </c>
      <c r="L227" t="s">
        <v>187</v>
      </c>
      <c r="M227" t="s">
        <v>4271</v>
      </c>
      <c r="N227" t="s">
        <v>188</v>
      </c>
      <c r="O227" t="s">
        <v>27</v>
      </c>
      <c r="P227" t="s">
        <v>145</v>
      </c>
      <c r="Q227" t="s">
        <v>206</v>
      </c>
      <c r="R227" t="s">
        <v>212</v>
      </c>
      <c r="S227">
        <v>10</v>
      </c>
      <c r="T227" t="s">
        <v>16994</v>
      </c>
      <c r="U227" t="s">
        <v>14692</v>
      </c>
      <c r="V227" t="s">
        <v>14692</v>
      </c>
      <c r="W227" t="s">
        <v>29</v>
      </c>
      <c r="X227" t="s">
        <v>30</v>
      </c>
      <c r="Y227" t="s">
        <v>30</v>
      </c>
      <c r="Z227" t="s">
        <v>30</v>
      </c>
      <c r="AA227" t="s">
        <v>30</v>
      </c>
      <c r="AB227">
        <v>-74.715655999999996</v>
      </c>
      <c r="AC227">
        <v>5.9266829999999997</v>
      </c>
      <c r="AD227" t="s">
        <v>82</v>
      </c>
      <c r="AE227" t="s">
        <v>146</v>
      </c>
      <c r="AF227" t="s">
        <v>94</v>
      </c>
      <c r="AG227">
        <f>IFERROR(
    VLOOKUP(FENIX_ANS_TABLA[[#This Row],[ESTADO]],
        {"VENCIDO",1;"ALERTA_0 Días",2;"ALERTA",3;"A TIEMPO",4;"SIN FECHA",5},
    2,FALSE),
0)</f>
        <v>4</v>
      </c>
    </row>
    <row r="228" spans="1:33" x14ac:dyDescent="0.25">
      <c r="A228" t="s">
        <v>20418</v>
      </c>
      <c r="B228" t="s">
        <v>23</v>
      </c>
      <c r="C228" t="s">
        <v>24</v>
      </c>
      <c r="D228" t="s">
        <v>23</v>
      </c>
      <c r="E228" s="21">
        <v>46120.584849537037</v>
      </c>
      <c r="F228" t="s">
        <v>20419</v>
      </c>
      <c r="G228">
        <v>98576615</v>
      </c>
      <c r="H228" t="s">
        <v>20420</v>
      </c>
      <c r="I228" s="23" t="s">
        <v>31</v>
      </c>
      <c r="J228" s="23" t="s">
        <v>20421</v>
      </c>
      <c r="K228" t="s">
        <v>20422</v>
      </c>
      <c r="L228" t="s">
        <v>25</v>
      </c>
      <c r="M228" t="s">
        <v>20423</v>
      </c>
      <c r="N228" t="s">
        <v>26</v>
      </c>
      <c r="O228" t="s">
        <v>27</v>
      </c>
      <c r="P228" t="s">
        <v>28</v>
      </c>
      <c r="Q228" t="s">
        <v>207</v>
      </c>
      <c r="R228" t="s">
        <v>212</v>
      </c>
      <c r="S228">
        <v>7</v>
      </c>
      <c r="T228" t="s">
        <v>20424</v>
      </c>
      <c r="U228" t="s">
        <v>16213</v>
      </c>
      <c r="V228" t="s">
        <v>20425</v>
      </c>
      <c r="W228" t="s">
        <v>29</v>
      </c>
      <c r="X228" t="s">
        <v>20426</v>
      </c>
      <c r="Y228" t="s">
        <v>2664</v>
      </c>
      <c r="Z228" t="s">
        <v>2679</v>
      </c>
      <c r="AA228" t="s">
        <v>20427</v>
      </c>
      <c r="AB228">
        <v>-75.541484909999994</v>
      </c>
      <c r="AC228">
        <v>6.2326713700000003</v>
      </c>
      <c r="AD228" t="s">
        <v>82</v>
      </c>
      <c r="AE228" t="s">
        <v>96</v>
      </c>
      <c r="AF228" t="s">
        <v>94</v>
      </c>
      <c r="AG228">
        <f>IFERROR(
    VLOOKUP(FENIX_ANS_TABLA[[#This Row],[ESTADO]],
        {"VENCIDO",1;"ALERTA_0 Días",2;"ALERTA",3;"A TIEMPO",4;"SIN FECHA",5},
    2,FALSE),
0)</f>
        <v>4</v>
      </c>
    </row>
    <row r="229" spans="1:33" x14ac:dyDescent="0.25">
      <c r="A229" t="s">
        <v>20428</v>
      </c>
      <c r="B229" t="s">
        <v>23</v>
      </c>
      <c r="C229" t="s">
        <v>24</v>
      </c>
      <c r="D229" t="s">
        <v>23</v>
      </c>
      <c r="E229" s="21">
        <v>46120.593252314808</v>
      </c>
      <c r="F229" t="s">
        <v>20429</v>
      </c>
      <c r="G229">
        <v>98576615</v>
      </c>
      <c r="H229" t="s">
        <v>20420</v>
      </c>
      <c r="I229" s="23" t="s">
        <v>31</v>
      </c>
      <c r="J229" s="23" t="s">
        <v>20421</v>
      </c>
      <c r="K229" t="s">
        <v>20430</v>
      </c>
      <c r="L229" t="s">
        <v>25</v>
      </c>
      <c r="M229" t="s">
        <v>20431</v>
      </c>
      <c r="N229" t="s">
        <v>26</v>
      </c>
      <c r="O229" t="s">
        <v>27</v>
      </c>
      <c r="P229" t="s">
        <v>28</v>
      </c>
      <c r="Q229" t="s">
        <v>207</v>
      </c>
      <c r="R229" t="s">
        <v>212</v>
      </c>
      <c r="S229">
        <v>7</v>
      </c>
      <c r="T229" t="s">
        <v>20432</v>
      </c>
      <c r="U229" t="s">
        <v>20433</v>
      </c>
      <c r="V229" t="s">
        <v>20434</v>
      </c>
      <c r="W229" t="s">
        <v>29</v>
      </c>
      <c r="X229" t="s">
        <v>20435</v>
      </c>
      <c r="Y229" t="s">
        <v>2664</v>
      </c>
      <c r="Z229" t="s">
        <v>2679</v>
      </c>
      <c r="AA229" t="s">
        <v>20436</v>
      </c>
      <c r="AB229">
        <v>-75.541484909999994</v>
      </c>
      <c r="AC229">
        <v>6.2326713700000003</v>
      </c>
      <c r="AD229" t="s">
        <v>82</v>
      </c>
      <c r="AE229" t="s">
        <v>96</v>
      </c>
      <c r="AF229" t="s">
        <v>94</v>
      </c>
      <c r="AG229">
        <f>IFERROR(
    VLOOKUP(FENIX_ANS_TABLA[[#This Row],[ESTADO]],
        {"VENCIDO",1;"ALERTA_0 Días",2;"ALERTA",3;"A TIEMPO",4;"SIN FECHA",5},
    2,FALSE),
0)</f>
        <v>4</v>
      </c>
    </row>
    <row r="230" spans="1:33" x14ac:dyDescent="0.25">
      <c r="A230" t="s">
        <v>9647</v>
      </c>
      <c r="B230" t="s">
        <v>44</v>
      </c>
      <c r="C230" t="s">
        <v>24</v>
      </c>
      <c r="D230" t="s">
        <v>44</v>
      </c>
      <c r="E230" s="21">
        <v>46120.633877314824</v>
      </c>
      <c r="F230" t="s">
        <v>9648</v>
      </c>
      <c r="G230">
        <v>1152209478</v>
      </c>
      <c r="H230" t="s">
        <v>9649</v>
      </c>
      <c r="I230" s="23" t="s">
        <v>31</v>
      </c>
      <c r="J230" s="23" t="s">
        <v>9650</v>
      </c>
      <c r="K230" t="s">
        <v>9651</v>
      </c>
      <c r="L230" t="s">
        <v>25</v>
      </c>
      <c r="M230" t="s">
        <v>9652</v>
      </c>
      <c r="N230" t="s">
        <v>26</v>
      </c>
      <c r="O230" t="s">
        <v>45</v>
      </c>
      <c r="P230" t="s">
        <v>46</v>
      </c>
      <c r="Q230" t="s">
        <v>207</v>
      </c>
      <c r="R230" t="s">
        <v>212</v>
      </c>
      <c r="S230">
        <v>11</v>
      </c>
      <c r="T230" t="s">
        <v>16995</v>
      </c>
      <c r="U230" t="s">
        <v>11284</v>
      </c>
      <c r="V230" t="s">
        <v>11008</v>
      </c>
      <c r="W230" t="s">
        <v>29</v>
      </c>
      <c r="X230" t="s">
        <v>30</v>
      </c>
      <c r="Y230" t="s">
        <v>30</v>
      </c>
      <c r="Z230" t="s">
        <v>30</v>
      </c>
      <c r="AA230" t="s">
        <v>30</v>
      </c>
      <c r="AB230">
        <v>-75.54088745</v>
      </c>
      <c r="AC230">
        <v>6.2508432300000001</v>
      </c>
      <c r="AD230" t="s">
        <v>82</v>
      </c>
      <c r="AE230" t="s">
        <v>96</v>
      </c>
      <c r="AF230" t="s">
        <v>94</v>
      </c>
      <c r="AG230">
        <f>IFERROR(
    VLOOKUP(FENIX_ANS_TABLA[[#This Row],[ESTADO]],
        {"VENCIDO",1;"ALERTA_0 Días",2;"ALERTA",3;"A TIEMPO",4;"SIN FECHA",5},
    2,FALSE),
0)</f>
        <v>4</v>
      </c>
    </row>
    <row r="231" spans="1:33" x14ac:dyDescent="0.25">
      <c r="A231" t="s">
        <v>10200</v>
      </c>
      <c r="B231" t="s">
        <v>23</v>
      </c>
      <c r="C231" t="s">
        <v>24</v>
      </c>
      <c r="D231" t="s">
        <v>33</v>
      </c>
      <c r="E231" s="21">
        <v>46126.668923611112</v>
      </c>
      <c r="F231" t="s">
        <v>10201</v>
      </c>
      <c r="G231">
        <v>6707804</v>
      </c>
      <c r="H231" t="s">
        <v>10202</v>
      </c>
      <c r="I231" s="23" t="s">
        <v>31</v>
      </c>
      <c r="J231" s="23" t="s">
        <v>10203</v>
      </c>
      <c r="K231" t="s">
        <v>10204</v>
      </c>
      <c r="L231" t="s">
        <v>199</v>
      </c>
      <c r="M231" t="s">
        <v>10205</v>
      </c>
      <c r="N231" t="s">
        <v>200</v>
      </c>
      <c r="O231" t="s">
        <v>40</v>
      </c>
      <c r="P231" t="s">
        <v>191</v>
      </c>
      <c r="Q231" t="s">
        <v>207</v>
      </c>
      <c r="R231" t="s">
        <v>212</v>
      </c>
      <c r="S231">
        <v>7</v>
      </c>
      <c r="T231" t="s">
        <v>16996</v>
      </c>
      <c r="U231" t="s">
        <v>11459</v>
      </c>
      <c r="V231" t="s">
        <v>1263</v>
      </c>
      <c r="W231" t="s">
        <v>29</v>
      </c>
      <c r="X231" t="s">
        <v>30</v>
      </c>
      <c r="Y231" t="s">
        <v>30</v>
      </c>
      <c r="Z231" t="s">
        <v>30</v>
      </c>
      <c r="AA231" t="s">
        <v>30</v>
      </c>
      <c r="AB231">
        <v>-73.908042230000007</v>
      </c>
      <c r="AC231">
        <v>7.0071479300000004</v>
      </c>
      <c r="AD231" t="s">
        <v>82</v>
      </c>
      <c r="AE231" t="s">
        <v>192</v>
      </c>
      <c r="AF231" t="s">
        <v>94</v>
      </c>
      <c r="AG231">
        <f>IFERROR(
    VLOOKUP(FENIX_ANS_TABLA[[#This Row],[ESTADO]],
        {"VENCIDO",1;"ALERTA_0 Días",2;"ALERTA",3;"A TIEMPO",4;"SIN FECHA",5},
    2,FALSE),
0)</f>
        <v>4</v>
      </c>
    </row>
    <row r="232" spans="1:33" x14ac:dyDescent="0.25">
      <c r="A232" t="s">
        <v>2847</v>
      </c>
      <c r="B232" t="s">
        <v>23</v>
      </c>
      <c r="C232" t="s">
        <v>24</v>
      </c>
      <c r="D232" t="s">
        <v>23</v>
      </c>
      <c r="E232" s="21">
        <v>46122.352268518523</v>
      </c>
      <c r="F232" t="s">
        <v>2848</v>
      </c>
      <c r="G232">
        <v>1017169845</v>
      </c>
      <c r="H232" t="s">
        <v>2849</v>
      </c>
      <c r="I232" s="23" t="s">
        <v>2850</v>
      </c>
      <c r="J232" s="23" t="s">
        <v>2851</v>
      </c>
      <c r="K232" t="s">
        <v>2852</v>
      </c>
      <c r="L232" t="s">
        <v>174</v>
      </c>
      <c r="M232" t="s">
        <v>2853</v>
      </c>
      <c r="N232" t="s">
        <v>175</v>
      </c>
      <c r="O232" t="s">
        <v>27</v>
      </c>
      <c r="P232" t="s">
        <v>145</v>
      </c>
      <c r="Q232" t="s">
        <v>206</v>
      </c>
      <c r="R232" t="s">
        <v>212</v>
      </c>
      <c r="S232">
        <v>10</v>
      </c>
      <c r="T232" t="s">
        <v>16997</v>
      </c>
      <c r="U232" t="s">
        <v>10951</v>
      </c>
      <c r="V232" t="s">
        <v>10952</v>
      </c>
      <c r="W232" t="s">
        <v>29</v>
      </c>
      <c r="X232" t="s">
        <v>30</v>
      </c>
      <c r="Y232" t="s">
        <v>30</v>
      </c>
      <c r="Z232" t="s">
        <v>30</v>
      </c>
      <c r="AA232" t="s">
        <v>30</v>
      </c>
      <c r="AB232">
        <v>-75.115335999999999</v>
      </c>
      <c r="AC232">
        <v>6.2724979999999997</v>
      </c>
      <c r="AD232" t="s">
        <v>82</v>
      </c>
      <c r="AE232" t="s">
        <v>146</v>
      </c>
      <c r="AF232" t="s">
        <v>94</v>
      </c>
      <c r="AG232">
        <f>IFERROR(
    VLOOKUP(FENIX_ANS_TABLA[[#This Row],[ESTADO]],
        {"VENCIDO",1;"ALERTA_0 Días",2;"ALERTA",3;"A TIEMPO",4;"SIN FECHA",5},
    2,FALSE),
0)</f>
        <v>4</v>
      </c>
    </row>
    <row r="233" spans="1:33" x14ac:dyDescent="0.25">
      <c r="A233" t="s">
        <v>10207</v>
      </c>
      <c r="B233" t="s">
        <v>23</v>
      </c>
      <c r="C233" t="s">
        <v>24</v>
      </c>
      <c r="D233" t="s">
        <v>23</v>
      </c>
      <c r="E233" s="21">
        <v>46125.336516203701</v>
      </c>
      <c r="F233" t="s">
        <v>10208</v>
      </c>
      <c r="G233">
        <v>3528663</v>
      </c>
      <c r="H233" t="s">
        <v>10209</v>
      </c>
      <c r="I233" s="23" t="s">
        <v>31</v>
      </c>
      <c r="J233" s="23" t="s">
        <v>10210</v>
      </c>
      <c r="K233" t="s">
        <v>10211</v>
      </c>
      <c r="L233" t="s">
        <v>156</v>
      </c>
      <c r="M233" t="s">
        <v>10212</v>
      </c>
      <c r="N233" t="s">
        <v>157</v>
      </c>
      <c r="O233" t="s">
        <v>27</v>
      </c>
      <c r="P233" t="s">
        <v>145</v>
      </c>
      <c r="Q233" t="s">
        <v>206</v>
      </c>
      <c r="R233" t="s">
        <v>212</v>
      </c>
      <c r="S233">
        <v>10</v>
      </c>
      <c r="T233" t="s">
        <v>16998</v>
      </c>
      <c r="U233" t="s">
        <v>1895</v>
      </c>
      <c r="V233" t="s">
        <v>1287</v>
      </c>
      <c r="W233" t="s">
        <v>29</v>
      </c>
      <c r="X233" t="s">
        <v>30</v>
      </c>
      <c r="Y233" t="s">
        <v>30</v>
      </c>
      <c r="Z233" t="s">
        <v>30</v>
      </c>
      <c r="AA233" t="s">
        <v>30</v>
      </c>
      <c r="AB233">
        <v>-75.308793010000002</v>
      </c>
      <c r="AC233">
        <v>6.1835074499999996</v>
      </c>
      <c r="AD233" t="s">
        <v>82</v>
      </c>
      <c r="AE233" t="s">
        <v>146</v>
      </c>
      <c r="AF233" t="s">
        <v>94</v>
      </c>
      <c r="AG233">
        <f>IFERROR(
    VLOOKUP(FENIX_ANS_TABLA[[#This Row],[ESTADO]],
        {"VENCIDO",1;"ALERTA_0 Días",2;"ALERTA",3;"A TIEMPO",4;"SIN FECHA",5},
    2,FALSE),
0)</f>
        <v>4</v>
      </c>
    </row>
    <row r="234" spans="1:33" x14ac:dyDescent="0.25">
      <c r="A234" t="s">
        <v>16999</v>
      </c>
      <c r="B234" t="s">
        <v>23</v>
      </c>
      <c r="C234" t="s">
        <v>63</v>
      </c>
      <c r="D234" t="s">
        <v>23</v>
      </c>
      <c r="E234" s="21">
        <v>46125.400266203702</v>
      </c>
      <c r="F234" t="s">
        <v>17000</v>
      </c>
      <c r="G234">
        <v>70411967</v>
      </c>
      <c r="H234" t="s">
        <v>17001</v>
      </c>
      <c r="I234" s="23" t="s">
        <v>31</v>
      </c>
      <c r="J234" s="23" t="s">
        <v>17002</v>
      </c>
      <c r="K234" t="s">
        <v>17003</v>
      </c>
      <c r="L234" t="s">
        <v>115</v>
      </c>
      <c r="M234" t="s">
        <v>17004</v>
      </c>
      <c r="N234" t="s">
        <v>116</v>
      </c>
      <c r="O234" t="s">
        <v>83</v>
      </c>
      <c r="P234" t="s">
        <v>99</v>
      </c>
      <c r="Q234" t="s">
        <v>206</v>
      </c>
      <c r="R234" t="s">
        <v>212</v>
      </c>
      <c r="S234">
        <v>10</v>
      </c>
      <c r="T234" t="s">
        <v>17005</v>
      </c>
      <c r="U234" t="s">
        <v>17006</v>
      </c>
      <c r="V234" t="s">
        <v>41</v>
      </c>
      <c r="W234" t="s">
        <v>41</v>
      </c>
      <c r="X234" t="s">
        <v>30</v>
      </c>
      <c r="Y234" t="s">
        <v>30</v>
      </c>
      <c r="Z234" t="s">
        <v>30</v>
      </c>
      <c r="AA234" t="s">
        <v>30</v>
      </c>
      <c r="AB234">
        <v>-76.028797699999998</v>
      </c>
      <c r="AC234">
        <v>5.8001110000000002</v>
      </c>
      <c r="AD234" t="s">
        <v>82</v>
      </c>
      <c r="AE234" t="s">
        <v>100</v>
      </c>
      <c r="AF234" t="s">
        <v>95</v>
      </c>
      <c r="AG234">
        <f>IFERROR(
    VLOOKUP(FENIX_ANS_TABLA[[#This Row],[ESTADO]],
        {"VENCIDO",1;"ALERTA_0 Días",2;"ALERTA",3;"A TIEMPO",4;"SIN FECHA",5},
    2,FALSE),
0)</f>
        <v>1</v>
      </c>
    </row>
    <row r="235" spans="1:33" x14ac:dyDescent="0.25">
      <c r="A235" t="s">
        <v>11067</v>
      </c>
      <c r="B235" t="s">
        <v>23</v>
      </c>
      <c r="C235" t="s">
        <v>24</v>
      </c>
      <c r="D235" t="s">
        <v>23</v>
      </c>
      <c r="E235" s="21">
        <v>46125.422615740739</v>
      </c>
      <c r="F235" t="s">
        <v>11068</v>
      </c>
      <c r="G235">
        <v>3352021</v>
      </c>
      <c r="H235" t="s">
        <v>11069</v>
      </c>
      <c r="I235" s="23" t="s">
        <v>11070</v>
      </c>
      <c r="J235" s="23" t="s">
        <v>11071</v>
      </c>
      <c r="K235" t="s">
        <v>11072</v>
      </c>
      <c r="L235" t="s">
        <v>167</v>
      </c>
      <c r="M235" t="s">
        <v>11073</v>
      </c>
      <c r="N235" t="s">
        <v>168</v>
      </c>
      <c r="O235" t="s">
        <v>27</v>
      </c>
      <c r="P235" t="s">
        <v>145</v>
      </c>
      <c r="Q235" t="s">
        <v>207</v>
      </c>
      <c r="R235" t="s">
        <v>212</v>
      </c>
      <c r="S235">
        <v>7</v>
      </c>
      <c r="T235" t="s">
        <v>17007</v>
      </c>
      <c r="U235" t="s">
        <v>11637</v>
      </c>
      <c r="V235" t="s">
        <v>14693</v>
      </c>
      <c r="W235" t="s">
        <v>29</v>
      </c>
      <c r="X235" t="s">
        <v>30</v>
      </c>
      <c r="Y235" t="s">
        <v>30</v>
      </c>
      <c r="Z235" t="s">
        <v>30</v>
      </c>
      <c r="AA235" t="s">
        <v>30</v>
      </c>
      <c r="AB235">
        <v>-75.429913999999997</v>
      </c>
      <c r="AC235">
        <v>6.0322839999999998</v>
      </c>
      <c r="AD235" t="s">
        <v>82</v>
      </c>
      <c r="AE235" t="s">
        <v>146</v>
      </c>
      <c r="AF235" t="s">
        <v>94</v>
      </c>
      <c r="AG235">
        <f>IFERROR(
    VLOOKUP(FENIX_ANS_TABLA[[#This Row],[ESTADO]],
        {"VENCIDO",1;"ALERTA_0 Días",2;"ALERTA",3;"A TIEMPO",4;"SIN FECHA",5},
    2,FALSE),
0)</f>
        <v>4</v>
      </c>
    </row>
    <row r="236" spans="1:33" x14ac:dyDescent="0.25">
      <c r="A236" t="s">
        <v>11074</v>
      </c>
      <c r="B236" t="s">
        <v>23</v>
      </c>
      <c r="C236" t="s">
        <v>24</v>
      </c>
      <c r="D236" t="s">
        <v>23</v>
      </c>
      <c r="E236" s="21">
        <v>46125.442997685182</v>
      </c>
      <c r="F236" t="s">
        <v>11075</v>
      </c>
      <c r="G236">
        <v>43181932</v>
      </c>
      <c r="H236" t="s">
        <v>11076</v>
      </c>
      <c r="I236" s="23" t="s">
        <v>31</v>
      </c>
      <c r="J236" s="23" t="s">
        <v>11077</v>
      </c>
      <c r="K236" t="s">
        <v>11078</v>
      </c>
      <c r="L236" t="s">
        <v>136</v>
      </c>
      <c r="M236" t="s">
        <v>11079</v>
      </c>
      <c r="N236" t="s">
        <v>137</v>
      </c>
      <c r="O236" t="s">
        <v>27</v>
      </c>
      <c r="P236" t="s">
        <v>122</v>
      </c>
      <c r="Q236" t="s">
        <v>206</v>
      </c>
      <c r="R236" t="s">
        <v>212</v>
      </c>
      <c r="S236">
        <v>10</v>
      </c>
      <c r="T236" t="s">
        <v>17008</v>
      </c>
      <c r="U236" t="s">
        <v>14575</v>
      </c>
      <c r="V236" t="s">
        <v>14575</v>
      </c>
      <c r="W236" t="s">
        <v>29</v>
      </c>
      <c r="X236" t="s">
        <v>30</v>
      </c>
      <c r="Y236" t="s">
        <v>30</v>
      </c>
      <c r="Z236" t="s">
        <v>30</v>
      </c>
      <c r="AA236" t="s">
        <v>30</v>
      </c>
      <c r="AB236">
        <v>-75.724525</v>
      </c>
      <c r="AC236">
        <v>6.3458370000000004</v>
      </c>
      <c r="AD236" t="s">
        <v>82</v>
      </c>
      <c r="AE236" t="s">
        <v>123</v>
      </c>
      <c r="AF236" t="s">
        <v>94</v>
      </c>
      <c r="AG236">
        <f>IFERROR(
    VLOOKUP(FENIX_ANS_TABLA[[#This Row],[ESTADO]],
        {"VENCIDO",1;"ALERTA_0 Días",2;"ALERTA",3;"A TIEMPO",4;"SIN FECHA",5},
    2,FALSE),
0)</f>
        <v>4</v>
      </c>
    </row>
    <row r="237" spans="1:33" x14ac:dyDescent="0.25">
      <c r="A237" t="s">
        <v>8402</v>
      </c>
      <c r="B237" t="s">
        <v>36</v>
      </c>
      <c r="C237" t="s">
        <v>24</v>
      </c>
      <c r="D237" t="s">
        <v>36</v>
      </c>
      <c r="E237" s="21">
        <v>46125.484942129631</v>
      </c>
      <c r="F237" t="s">
        <v>8403</v>
      </c>
      <c r="G237">
        <v>71792328</v>
      </c>
      <c r="H237" t="s">
        <v>8404</v>
      </c>
      <c r="I237" s="23" t="s">
        <v>8405</v>
      </c>
      <c r="J237" s="23" t="s">
        <v>8406</v>
      </c>
      <c r="K237" t="s">
        <v>8407</v>
      </c>
      <c r="L237" t="s">
        <v>25</v>
      </c>
      <c r="M237" t="s">
        <v>8408</v>
      </c>
      <c r="N237" t="s">
        <v>26</v>
      </c>
      <c r="O237" t="s">
        <v>37</v>
      </c>
      <c r="P237" t="s">
        <v>32</v>
      </c>
      <c r="Q237" t="s">
        <v>207</v>
      </c>
      <c r="R237" t="s">
        <v>212</v>
      </c>
      <c r="S237">
        <v>7</v>
      </c>
      <c r="T237" t="s">
        <v>17009</v>
      </c>
      <c r="U237" t="s">
        <v>9674</v>
      </c>
      <c r="V237" t="s">
        <v>11080</v>
      </c>
      <c r="W237" t="s">
        <v>29</v>
      </c>
      <c r="X237" t="s">
        <v>8409</v>
      </c>
      <c r="Y237" t="s">
        <v>2664</v>
      </c>
      <c r="Z237" t="s">
        <v>2677</v>
      </c>
      <c r="AA237" t="s">
        <v>8410</v>
      </c>
      <c r="AB237">
        <v>-75.559155700000005</v>
      </c>
      <c r="AC237">
        <v>6.2078851899999998</v>
      </c>
      <c r="AD237" t="s">
        <v>82</v>
      </c>
      <c r="AE237" t="s">
        <v>96</v>
      </c>
      <c r="AF237" t="s">
        <v>94</v>
      </c>
      <c r="AG237">
        <f>IFERROR(
    VLOOKUP(FENIX_ANS_TABLA[[#This Row],[ESTADO]],
        {"VENCIDO",1;"ALERTA_0 Días",2;"ALERTA",3;"A TIEMPO",4;"SIN FECHA",5},
    2,FALSE),
0)</f>
        <v>4</v>
      </c>
    </row>
    <row r="238" spans="1:33" x14ac:dyDescent="0.25">
      <c r="A238" t="s">
        <v>1885</v>
      </c>
      <c r="B238" t="s">
        <v>23</v>
      </c>
      <c r="C238" t="s">
        <v>24</v>
      </c>
      <c r="D238" t="s">
        <v>23</v>
      </c>
      <c r="E238" s="21">
        <v>46126.339120370372</v>
      </c>
      <c r="F238" t="s">
        <v>2245</v>
      </c>
      <c r="G238">
        <v>15437613</v>
      </c>
      <c r="H238" t="s">
        <v>1886</v>
      </c>
      <c r="I238" s="23" t="s">
        <v>31</v>
      </c>
      <c r="J238" s="23" t="s">
        <v>408</v>
      </c>
      <c r="K238" t="s">
        <v>1887</v>
      </c>
      <c r="L238" t="s">
        <v>177</v>
      </c>
      <c r="M238" t="s">
        <v>1888</v>
      </c>
      <c r="N238" t="s">
        <v>178</v>
      </c>
      <c r="O238" t="s">
        <v>27</v>
      </c>
      <c r="P238" t="s">
        <v>145</v>
      </c>
      <c r="Q238" t="s">
        <v>206</v>
      </c>
      <c r="R238" t="s">
        <v>212</v>
      </c>
      <c r="S238">
        <v>10</v>
      </c>
      <c r="T238" t="s">
        <v>17010</v>
      </c>
      <c r="U238" t="s">
        <v>14694</v>
      </c>
      <c r="V238" t="s">
        <v>14695</v>
      </c>
      <c r="W238" t="s">
        <v>43</v>
      </c>
      <c r="X238" t="s">
        <v>30</v>
      </c>
      <c r="Y238" t="s">
        <v>30</v>
      </c>
      <c r="Z238" t="s">
        <v>30</v>
      </c>
      <c r="AA238" t="s">
        <v>30</v>
      </c>
      <c r="AB238">
        <v>-75.309009810000006</v>
      </c>
      <c r="AC238">
        <v>6.0370092800000004</v>
      </c>
      <c r="AD238" t="s">
        <v>82</v>
      </c>
      <c r="AE238" t="s">
        <v>146</v>
      </c>
      <c r="AF238" t="s">
        <v>94</v>
      </c>
      <c r="AG238">
        <f>IFERROR(
    VLOOKUP(FENIX_ANS_TABLA[[#This Row],[ESTADO]],
        {"VENCIDO",1;"ALERTA_0 Días",2;"ALERTA",3;"A TIEMPO",4;"SIN FECHA",5},
    2,FALSE),
0)</f>
        <v>3</v>
      </c>
    </row>
    <row r="239" spans="1:33" x14ac:dyDescent="0.25">
      <c r="A239" t="s">
        <v>3701</v>
      </c>
      <c r="B239" t="s">
        <v>23</v>
      </c>
      <c r="C239" t="s">
        <v>24</v>
      </c>
      <c r="D239" t="s">
        <v>23</v>
      </c>
      <c r="E239" s="21">
        <v>46126.344178240739</v>
      </c>
      <c r="F239" t="s">
        <v>3702</v>
      </c>
      <c r="G239">
        <v>39210915</v>
      </c>
      <c r="H239" t="s">
        <v>3703</v>
      </c>
      <c r="I239" s="23" t="s">
        <v>31</v>
      </c>
      <c r="J239" s="23" t="s">
        <v>3704</v>
      </c>
      <c r="K239" t="s">
        <v>3705</v>
      </c>
      <c r="L239" t="s">
        <v>193</v>
      </c>
      <c r="M239" t="s">
        <v>3706</v>
      </c>
      <c r="N239" t="s">
        <v>194</v>
      </c>
      <c r="O239" t="s">
        <v>27</v>
      </c>
      <c r="P239" t="s">
        <v>191</v>
      </c>
      <c r="Q239" t="s">
        <v>206</v>
      </c>
      <c r="R239" t="s">
        <v>212</v>
      </c>
      <c r="S239">
        <v>10</v>
      </c>
      <c r="T239" t="s">
        <v>17011</v>
      </c>
      <c r="U239" t="s">
        <v>14696</v>
      </c>
      <c r="V239" t="s">
        <v>14697</v>
      </c>
      <c r="W239" t="s">
        <v>29</v>
      </c>
      <c r="X239" t="s">
        <v>30</v>
      </c>
      <c r="Y239" t="s">
        <v>30</v>
      </c>
      <c r="Z239" t="s">
        <v>30</v>
      </c>
      <c r="AA239" t="s">
        <v>30</v>
      </c>
      <c r="AB239">
        <v>-74.940310019999998</v>
      </c>
      <c r="AC239">
        <v>6.4658605299999996</v>
      </c>
      <c r="AD239" t="s">
        <v>82</v>
      </c>
      <c r="AE239" t="s">
        <v>192</v>
      </c>
      <c r="AF239" t="s">
        <v>94</v>
      </c>
      <c r="AG239">
        <f>IFERROR(
    VLOOKUP(FENIX_ANS_TABLA[[#This Row],[ESTADO]],
        {"VENCIDO",1;"ALERTA_0 Días",2;"ALERTA",3;"A TIEMPO",4;"SIN FECHA",5},
    2,FALSE),
0)</f>
        <v>4</v>
      </c>
    </row>
    <row r="240" spans="1:33" x14ac:dyDescent="0.25">
      <c r="A240" t="s">
        <v>6103</v>
      </c>
      <c r="B240" t="s">
        <v>23</v>
      </c>
      <c r="C240" t="s">
        <v>24</v>
      </c>
      <c r="D240" t="s">
        <v>23</v>
      </c>
      <c r="E240" s="21">
        <v>46126.345578703702</v>
      </c>
      <c r="F240" t="s">
        <v>6104</v>
      </c>
      <c r="G240">
        <v>43062141</v>
      </c>
      <c r="H240" t="s">
        <v>6105</v>
      </c>
      <c r="I240" s="23" t="s">
        <v>31</v>
      </c>
      <c r="J240" s="23" t="s">
        <v>6106</v>
      </c>
      <c r="K240" t="s">
        <v>6107</v>
      </c>
      <c r="L240" t="s">
        <v>195</v>
      </c>
      <c r="M240" t="s">
        <v>6108</v>
      </c>
      <c r="N240" t="s">
        <v>196</v>
      </c>
      <c r="O240" t="s">
        <v>27</v>
      </c>
      <c r="P240" t="s">
        <v>191</v>
      </c>
      <c r="Q240" t="s">
        <v>207</v>
      </c>
      <c r="R240" t="s">
        <v>212</v>
      </c>
      <c r="S240">
        <v>7</v>
      </c>
      <c r="T240" t="s">
        <v>17012</v>
      </c>
      <c r="U240" t="s">
        <v>8018</v>
      </c>
      <c r="V240" t="s">
        <v>8017</v>
      </c>
      <c r="W240" t="s">
        <v>29</v>
      </c>
      <c r="X240" t="s">
        <v>30</v>
      </c>
      <c r="Y240" t="s">
        <v>30</v>
      </c>
      <c r="Z240" t="s">
        <v>30</v>
      </c>
      <c r="AA240" t="s">
        <v>30</v>
      </c>
      <c r="AB240">
        <v>-75.168089730000005</v>
      </c>
      <c r="AC240">
        <v>6.4731074199999998</v>
      </c>
      <c r="AD240" t="s">
        <v>82</v>
      </c>
      <c r="AE240" t="s">
        <v>192</v>
      </c>
      <c r="AF240" t="s">
        <v>94</v>
      </c>
      <c r="AG240">
        <f>IFERROR(
    VLOOKUP(FENIX_ANS_TABLA[[#This Row],[ESTADO]],
        {"VENCIDO",1;"ALERTA_0 Días",2;"ALERTA",3;"A TIEMPO",4;"SIN FECHA",5},
    2,FALSE),
0)</f>
        <v>4</v>
      </c>
    </row>
    <row r="241" spans="1:33" x14ac:dyDescent="0.25">
      <c r="A241" t="s">
        <v>2854</v>
      </c>
      <c r="B241" t="s">
        <v>23</v>
      </c>
      <c r="C241" t="s">
        <v>24</v>
      </c>
      <c r="D241" t="s">
        <v>33</v>
      </c>
      <c r="E241" s="21">
        <v>46136.58457175926</v>
      </c>
      <c r="F241" t="s">
        <v>2855</v>
      </c>
      <c r="G241">
        <v>43477344</v>
      </c>
      <c r="H241" t="s">
        <v>2856</v>
      </c>
      <c r="I241" s="23" t="s">
        <v>31</v>
      </c>
      <c r="J241" s="23" t="s">
        <v>2857</v>
      </c>
      <c r="K241" t="s">
        <v>2858</v>
      </c>
      <c r="L241" t="s">
        <v>158</v>
      </c>
      <c r="M241" t="s">
        <v>2859</v>
      </c>
      <c r="N241" t="s">
        <v>159</v>
      </c>
      <c r="O241" t="s">
        <v>40</v>
      </c>
      <c r="P241" t="s">
        <v>162</v>
      </c>
      <c r="Q241" t="s">
        <v>207</v>
      </c>
      <c r="R241" t="s">
        <v>212</v>
      </c>
      <c r="S241">
        <v>7</v>
      </c>
      <c r="T241" t="s">
        <v>17013</v>
      </c>
      <c r="U241" t="s">
        <v>13521</v>
      </c>
      <c r="V241" t="s">
        <v>14698</v>
      </c>
      <c r="W241" t="s">
        <v>43</v>
      </c>
      <c r="X241" t="s">
        <v>30</v>
      </c>
      <c r="Y241" t="s">
        <v>30</v>
      </c>
      <c r="Z241" t="s">
        <v>30</v>
      </c>
      <c r="AA241" t="s">
        <v>30</v>
      </c>
      <c r="AB241">
        <v>-74.98802001</v>
      </c>
      <c r="AC241">
        <v>6.1919279999999999</v>
      </c>
      <c r="AD241" t="s">
        <v>82</v>
      </c>
      <c r="AE241" t="s">
        <v>146</v>
      </c>
      <c r="AF241" t="s">
        <v>94</v>
      </c>
      <c r="AG241">
        <f>IFERROR(
    VLOOKUP(FENIX_ANS_TABLA[[#This Row],[ESTADO]],
        {"VENCIDO",1;"ALERTA_0 Días",2;"ALERTA",3;"A TIEMPO",4;"SIN FECHA",5},
    2,FALSE),
0)</f>
        <v>3</v>
      </c>
    </row>
    <row r="242" spans="1:33" x14ac:dyDescent="0.25">
      <c r="A242" t="s">
        <v>2246</v>
      </c>
      <c r="B242" t="s">
        <v>23</v>
      </c>
      <c r="C242" t="s">
        <v>24</v>
      </c>
      <c r="D242" t="s">
        <v>33</v>
      </c>
      <c r="E242" s="21">
        <v>46133.683344907397</v>
      </c>
      <c r="F242" t="s">
        <v>2247</v>
      </c>
      <c r="G242">
        <v>43815543</v>
      </c>
      <c r="H242" t="s">
        <v>2248</v>
      </c>
      <c r="I242" s="23" t="s">
        <v>31</v>
      </c>
      <c r="J242" s="23" t="s">
        <v>2249</v>
      </c>
      <c r="K242" t="s">
        <v>2250</v>
      </c>
      <c r="L242" t="s">
        <v>158</v>
      </c>
      <c r="M242" t="s">
        <v>2251</v>
      </c>
      <c r="N242" t="s">
        <v>159</v>
      </c>
      <c r="O242" t="s">
        <v>40</v>
      </c>
      <c r="P242" t="s">
        <v>162</v>
      </c>
      <c r="Q242" t="s">
        <v>207</v>
      </c>
      <c r="R242" t="s">
        <v>212</v>
      </c>
      <c r="S242">
        <v>7</v>
      </c>
      <c r="T242" t="s">
        <v>2252</v>
      </c>
      <c r="U242" t="s">
        <v>11677</v>
      </c>
      <c r="V242" t="s">
        <v>41</v>
      </c>
      <c r="W242" t="s">
        <v>41</v>
      </c>
      <c r="X242" t="s">
        <v>30</v>
      </c>
      <c r="Y242" t="s">
        <v>30</v>
      </c>
      <c r="Z242" t="s">
        <v>30</v>
      </c>
      <c r="AA242" t="s">
        <v>30</v>
      </c>
      <c r="AB242">
        <v>-74.991734050000005</v>
      </c>
      <c r="AC242">
        <v>6.1932823700000004</v>
      </c>
      <c r="AD242" t="s">
        <v>82</v>
      </c>
      <c r="AE242" t="s">
        <v>146</v>
      </c>
      <c r="AF242" t="s">
        <v>94</v>
      </c>
      <c r="AG242">
        <f>IFERROR(
    VLOOKUP(FENIX_ANS_TABLA[[#This Row],[ESTADO]],
        {"VENCIDO",1;"ALERTA_0 Días",2;"ALERTA",3;"A TIEMPO",4;"SIN FECHA",5},
    2,FALSE),
0)</f>
        <v>1</v>
      </c>
    </row>
    <row r="243" spans="1:33" x14ac:dyDescent="0.25">
      <c r="A243" t="s">
        <v>6109</v>
      </c>
      <c r="B243" t="s">
        <v>23</v>
      </c>
      <c r="C243" t="s">
        <v>24</v>
      </c>
      <c r="D243" t="s">
        <v>23</v>
      </c>
      <c r="E243" s="21">
        <v>46126.684675925928</v>
      </c>
      <c r="F243" t="s">
        <v>6110</v>
      </c>
      <c r="G243">
        <v>1036396266</v>
      </c>
      <c r="H243" t="s">
        <v>6111</v>
      </c>
      <c r="I243" s="23" t="s">
        <v>31</v>
      </c>
      <c r="J243" s="23" t="s">
        <v>6112</v>
      </c>
      <c r="K243" t="s">
        <v>6113</v>
      </c>
      <c r="L243" t="s">
        <v>177</v>
      </c>
      <c r="M243" t="s">
        <v>6114</v>
      </c>
      <c r="N243" t="s">
        <v>178</v>
      </c>
      <c r="O243" t="s">
        <v>27</v>
      </c>
      <c r="P243" t="s">
        <v>145</v>
      </c>
      <c r="Q243" t="s">
        <v>206</v>
      </c>
      <c r="R243" t="s">
        <v>212</v>
      </c>
      <c r="S243">
        <v>10</v>
      </c>
      <c r="T243" t="s">
        <v>17014</v>
      </c>
      <c r="U243" t="s">
        <v>3990</v>
      </c>
      <c r="V243" t="s">
        <v>9639</v>
      </c>
      <c r="W243" t="s">
        <v>29</v>
      </c>
      <c r="X243" t="s">
        <v>30</v>
      </c>
      <c r="Y243" t="s">
        <v>30</v>
      </c>
      <c r="Z243" t="s">
        <v>30</v>
      </c>
      <c r="AA243" t="s">
        <v>30</v>
      </c>
      <c r="AB243">
        <v>-75.30273244</v>
      </c>
      <c r="AC243">
        <v>6.05104592</v>
      </c>
      <c r="AD243" t="s">
        <v>82</v>
      </c>
      <c r="AE243" t="s">
        <v>146</v>
      </c>
      <c r="AF243" t="s">
        <v>94</v>
      </c>
      <c r="AG243">
        <f>IFERROR(
    VLOOKUP(FENIX_ANS_TABLA[[#This Row],[ESTADO]],
        {"VENCIDO",1;"ALERTA_0 Días",2;"ALERTA",3;"A TIEMPO",4;"SIN FECHA",5},
    2,FALSE),
0)</f>
        <v>4</v>
      </c>
    </row>
    <row r="244" spans="1:33" x14ac:dyDescent="0.25">
      <c r="A244" t="s">
        <v>10213</v>
      </c>
      <c r="B244" t="s">
        <v>23</v>
      </c>
      <c r="C244" t="s">
        <v>24</v>
      </c>
      <c r="D244" t="s">
        <v>33</v>
      </c>
      <c r="E244" s="21">
        <v>46126.688900462963</v>
      </c>
      <c r="F244" t="s">
        <v>10214</v>
      </c>
      <c r="G244">
        <v>21981833</v>
      </c>
      <c r="H244" t="s">
        <v>10215</v>
      </c>
      <c r="I244" s="23" t="s">
        <v>31</v>
      </c>
      <c r="J244" s="23" t="s">
        <v>10216</v>
      </c>
      <c r="K244" t="s">
        <v>10217</v>
      </c>
      <c r="L244" t="s">
        <v>221</v>
      </c>
      <c r="M244" t="s">
        <v>10218</v>
      </c>
      <c r="N244" t="s">
        <v>222</v>
      </c>
      <c r="O244" t="s">
        <v>34</v>
      </c>
      <c r="P244" t="s">
        <v>103</v>
      </c>
      <c r="Q244" t="s">
        <v>207</v>
      </c>
      <c r="R244" t="s">
        <v>212</v>
      </c>
      <c r="S244">
        <v>5</v>
      </c>
      <c r="T244" t="s">
        <v>17015</v>
      </c>
      <c r="U244" t="s">
        <v>12068</v>
      </c>
      <c r="V244" t="s">
        <v>14699</v>
      </c>
      <c r="W244" t="s">
        <v>29</v>
      </c>
      <c r="X244" t="s">
        <v>30</v>
      </c>
      <c r="Y244" t="s">
        <v>30</v>
      </c>
      <c r="Z244" t="s">
        <v>30</v>
      </c>
      <c r="AA244" t="s">
        <v>30</v>
      </c>
      <c r="AB244">
        <v>-75.964919519999995</v>
      </c>
      <c r="AC244">
        <v>5.9648547000000001</v>
      </c>
      <c r="AD244" t="s">
        <v>82</v>
      </c>
      <c r="AE244" t="s">
        <v>100</v>
      </c>
      <c r="AF244" t="s">
        <v>94</v>
      </c>
      <c r="AG244">
        <f>IFERROR(
    VLOOKUP(FENIX_ANS_TABLA[[#This Row],[ESTADO]],
        {"VENCIDO",1;"ALERTA_0 Días",2;"ALERTA",3;"A TIEMPO",4;"SIN FECHA",5},
    2,FALSE),
0)</f>
        <v>4</v>
      </c>
    </row>
    <row r="245" spans="1:33" x14ac:dyDescent="0.25">
      <c r="A245" t="s">
        <v>11084</v>
      </c>
      <c r="B245" t="s">
        <v>36</v>
      </c>
      <c r="C245" t="s">
        <v>63</v>
      </c>
      <c r="D245" t="s">
        <v>36</v>
      </c>
      <c r="E245" s="21">
        <v>46127.716446759259</v>
      </c>
      <c r="F245" t="s">
        <v>11085</v>
      </c>
      <c r="G245">
        <v>22005573</v>
      </c>
      <c r="H245" t="s">
        <v>11086</v>
      </c>
      <c r="I245" s="23" t="s">
        <v>31</v>
      </c>
      <c r="J245" s="23" t="s">
        <v>1686</v>
      </c>
      <c r="K245" t="s">
        <v>11087</v>
      </c>
      <c r="L245" t="s">
        <v>134</v>
      </c>
      <c r="M245" t="s">
        <v>11088</v>
      </c>
      <c r="N245" t="s">
        <v>135</v>
      </c>
      <c r="O245" t="s">
        <v>64</v>
      </c>
      <c r="P245" t="s">
        <v>122</v>
      </c>
      <c r="Q245" t="s">
        <v>207</v>
      </c>
      <c r="R245" t="s">
        <v>212</v>
      </c>
      <c r="S245">
        <v>7</v>
      </c>
      <c r="T245" t="s">
        <v>17016</v>
      </c>
      <c r="U245" t="s">
        <v>9642</v>
      </c>
      <c r="V245" t="s">
        <v>11048</v>
      </c>
      <c r="W245" t="s">
        <v>29</v>
      </c>
      <c r="X245" t="s">
        <v>30</v>
      </c>
      <c r="Y245" t="s">
        <v>30</v>
      </c>
      <c r="Z245" t="s">
        <v>30</v>
      </c>
      <c r="AA245" t="s">
        <v>30</v>
      </c>
      <c r="AB245">
        <v>-75.728158160000007</v>
      </c>
      <c r="AC245">
        <v>6.4436327499999999</v>
      </c>
      <c r="AD245" t="s">
        <v>82</v>
      </c>
      <c r="AE245" t="s">
        <v>123</v>
      </c>
      <c r="AF245" t="s">
        <v>95</v>
      </c>
      <c r="AG245">
        <f>IFERROR(
    VLOOKUP(FENIX_ANS_TABLA[[#This Row],[ESTADO]],
        {"VENCIDO",1;"ALERTA_0 Días",2;"ALERTA",3;"A TIEMPO",4;"SIN FECHA",5},
    2,FALSE),
0)</f>
        <v>4</v>
      </c>
    </row>
    <row r="246" spans="1:33" x14ac:dyDescent="0.25">
      <c r="A246" t="s">
        <v>11090</v>
      </c>
      <c r="B246" t="s">
        <v>23</v>
      </c>
      <c r="C246" t="s">
        <v>24</v>
      </c>
      <c r="D246" t="s">
        <v>23</v>
      </c>
      <c r="E246" s="21">
        <v>46128.439629629633</v>
      </c>
      <c r="F246" t="s">
        <v>11091</v>
      </c>
      <c r="G246">
        <v>71411005</v>
      </c>
      <c r="H246" t="s">
        <v>11092</v>
      </c>
      <c r="I246" s="23" t="s">
        <v>31</v>
      </c>
      <c r="J246" s="23" t="s">
        <v>11093</v>
      </c>
      <c r="K246" t="s">
        <v>11094</v>
      </c>
      <c r="L246" t="s">
        <v>25</v>
      </c>
      <c r="M246" t="s">
        <v>11095</v>
      </c>
      <c r="N246" t="s">
        <v>26</v>
      </c>
      <c r="O246" t="s">
        <v>27</v>
      </c>
      <c r="P246" t="s">
        <v>32</v>
      </c>
      <c r="Q246" t="s">
        <v>207</v>
      </c>
      <c r="R246" t="s">
        <v>212</v>
      </c>
      <c r="S246">
        <v>7</v>
      </c>
      <c r="T246" t="s">
        <v>17017</v>
      </c>
      <c r="U246" t="s">
        <v>10866</v>
      </c>
      <c r="V246" t="s">
        <v>14700</v>
      </c>
      <c r="W246" t="s">
        <v>29</v>
      </c>
      <c r="X246" t="s">
        <v>14701</v>
      </c>
      <c r="Y246" t="s">
        <v>2664</v>
      </c>
      <c r="Z246" t="s">
        <v>2682</v>
      </c>
      <c r="AA246" t="s">
        <v>14702</v>
      </c>
      <c r="AB246">
        <v>-75.609590999999995</v>
      </c>
      <c r="AC246">
        <v>6.2086309999999996</v>
      </c>
      <c r="AD246" t="s">
        <v>82</v>
      </c>
      <c r="AE246" t="s">
        <v>96</v>
      </c>
      <c r="AF246" t="s">
        <v>94</v>
      </c>
      <c r="AG246">
        <f>IFERROR(
    VLOOKUP(FENIX_ANS_TABLA[[#This Row],[ESTADO]],
        {"VENCIDO",1;"ALERTA_0 Días",2;"ALERTA",3;"A TIEMPO",4;"SIN FECHA",5},
    2,FALSE),
0)</f>
        <v>4</v>
      </c>
    </row>
    <row r="247" spans="1:33" x14ac:dyDescent="0.25">
      <c r="A247" t="s">
        <v>11096</v>
      </c>
      <c r="B247" t="s">
        <v>36</v>
      </c>
      <c r="C247" t="s">
        <v>24</v>
      </c>
      <c r="D247" t="s">
        <v>36</v>
      </c>
      <c r="E247" s="21">
        <v>46128.594756944447</v>
      </c>
      <c r="F247" t="s">
        <v>13033</v>
      </c>
      <c r="G247">
        <v>70381642</v>
      </c>
      <c r="H247" t="s">
        <v>11097</v>
      </c>
      <c r="I247" s="23" t="s">
        <v>31</v>
      </c>
      <c r="J247" s="23" t="s">
        <v>11098</v>
      </c>
      <c r="K247" t="s">
        <v>11099</v>
      </c>
      <c r="L247" t="s">
        <v>165</v>
      </c>
      <c r="M247" t="s">
        <v>11100</v>
      </c>
      <c r="N247" t="s">
        <v>166</v>
      </c>
      <c r="O247" t="s">
        <v>37</v>
      </c>
      <c r="P247" t="s">
        <v>145</v>
      </c>
      <c r="Q247" t="s">
        <v>206</v>
      </c>
      <c r="R247" t="s">
        <v>212</v>
      </c>
      <c r="S247">
        <v>10</v>
      </c>
      <c r="T247" t="s">
        <v>17018</v>
      </c>
      <c r="U247" t="s">
        <v>14703</v>
      </c>
      <c r="V247" t="s">
        <v>14704</v>
      </c>
      <c r="W247" t="s">
        <v>29</v>
      </c>
      <c r="X247" t="s">
        <v>30</v>
      </c>
      <c r="Y247" t="s">
        <v>30</v>
      </c>
      <c r="Z247" t="s">
        <v>30</v>
      </c>
      <c r="AA247" t="s">
        <v>30</v>
      </c>
      <c r="AB247">
        <v>-75.142484249999995</v>
      </c>
      <c r="AC247">
        <v>6.01092271</v>
      </c>
      <c r="AD247" t="s">
        <v>82</v>
      </c>
      <c r="AE247" t="s">
        <v>146</v>
      </c>
      <c r="AF247" t="s">
        <v>94</v>
      </c>
      <c r="AG247">
        <f>IFERROR(
    VLOOKUP(FENIX_ANS_TABLA[[#This Row],[ESTADO]],
        {"VENCIDO",1;"ALERTA_0 Días",2;"ALERTA",3;"A TIEMPO",4;"SIN FECHA",5},
    2,FALSE),
0)</f>
        <v>4</v>
      </c>
    </row>
    <row r="248" spans="1:33" x14ac:dyDescent="0.25">
      <c r="A248" t="s">
        <v>11101</v>
      </c>
      <c r="B248" t="s">
        <v>36</v>
      </c>
      <c r="C248" t="s">
        <v>24</v>
      </c>
      <c r="D248" t="s">
        <v>36</v>
      </c>
      <c r="E248" s="21">
        <v>46128.60701388889</v>
      </c>
      <c r="F248" t="s">
        <v>11102</v>
      </c>
      <c r="G248">
        <v>70381642</v>
      </c>
      <c r="H248" t="s">
        <v>11097</v>
      </c>
      <c r="I248" s="23" t="s">
        <v>31</v>
      </c>
      <c r="J248" s="23" t="s">
        <v>11098</v>
      </c>
      <c r="K248" t="s">
        <v>11103</v>
      </c>
      <c r="L248" t="s">
        <v>165</v>
      </c>
      <c r="M248" t="s">
        <v>11104</v>
      </c>
      <c r="N248" t="s">
        <v>166</v>
      </c>
      <c r="O248" t="s">
        <v>37</v>
      </c>
      <c r="P248" t="s">
        <v>145</v>
      </c>
      <c r="Q248" t="s">
        <v>206</v>
      </c>
      <c r="R248" t="s">
        <v>212</v>
      </c>
      <c r="S248">
        <v>10</v>
      </c>
      <c r="T248" t="s">
        <v>17019</v>
      </c>
      <c r="U248" t="s">
        <v>338</v>
      </c>
      <c r="V248" t="s">
        <v>14705</v>
      </c>
      <c r="W248" t="s">
        <v>29</v>
      </c>
      <c r="X248" t="s">
        <v>30</v>
      </c>
      <c r="Y248" t="s">
        <v>30</v>
      </c>
      <c r="Z248" t="s">
        <v>30</v>
      </c>
      <c r="AA248" t="s">
        <v>30</v>
      </c>
      <c r="AB248">
        <v>-75.142484249999995</v>
      </c>
      <c r="AC248">
        <v>6.01092271</v>
      </c>
      <c r="AD248" t="s">
        <v>82</v>
      </c>
      <c r="AE248" t="s">
        <v>146</v>
      </c>
      <c r="AF248" t="s">
        <v>94</v>
      </c>
      <c r="AG248">
        <f>IFERROR(
    VLOOKUP(FENIX_ANS_TABLA[[#This Row],[ESTADO]],
        {"VENCIDO",1;"ALERTA_0 Días",2;"ALERTA",3;"A TIEMPO",4;"SIN FECHA",5},
    2,FALSE),
0)</f>
        <v>4</v>
      </c>
    </row>
    <row r="249" spans="1:33" x14ac:dyDescent="0.25">
      <c r="A249" t="s">
        <v>4272</v>
      </c>
      <c r="B249" t="s">
        <v>23</v>
      </c>
      <c r="C249" t="s">
        <v>24</v>
      </c>
      <c r="D249" t="s">
        <v>23</v>
      </c>
      <c r="E249" s="21">
        <v>46129.348020833328</v>
      </c>
      <c r="F249" t="s">
        <v>4273</v>
      </c>
      <c r="G249">
        <v>39455216</v>
      </c>
      <c r="H249" t="s">
        <v>4274</v>
      </c>
      <c r="I249" s="23" t="s">
        <v>92</v>
      </c>
      <c r="J249" s="23" t="s">
        <v>31</v>
      </c>
      <c r="K249" t="s">
        <v>4275</v>
      </c>
      <c r="L249" t="s">
        <v>156</v>
      </c>
      <c r="M249" t="s">
        <v>4276</v>
      </c>
      <c r="N249" t="s">
        <v>157</v>
      </c>
      <c r="O249" t="s">
        <v>27</v>
      </c>
      <c r="P249" t="s">
        <v>145</v>
      </c>
      <c r="Q249" t="s">
        <v>207</v>
      </c>
      <c r="R249" t="s">
        <v>212</v>
      </c>
      <c r="S249">
        <v>7</v>
      </c>
      <c r="T249" t="s">
        <v>17020</v>
      </c>
      <c r="U249" t="s">
        <v>11199</v>
      </c>
      <c r="V249" t="s">
        <v>14706</v>
      </c>
      <c r="W249" t="s">
        <v>43</v>
      </c>
      <c r="X249" t="s">
        <v>30</v>
      </c>
      <c r="Y249" t="s">
        <v>30</v>
      </c>
      <c r="Z249" t="s">
        <v>30</v>
      </c>
      <c r="AA249" t="s">
        <v>30</v>
      </c>
      <c r="AB249">
        <v>-75.336178709999999</v>
      </c>
      <c r="AC249">
        <v>6.17620624</v>
      </c>
      <c r="AD249" t="s">
        <v>82</v>
      </c>
      <c r="AE249" t="s">
        <v>146</v>
      </c>
      <c r="AF249" t="s">
        <v>94</v>
      </c>
      <c r="AG249">
        <f>IFERROR(
    VLOOKUP(FENIX_ANS_TABLA[[#This Row],[ESTADO]],
        {"VENCIDO",1;"ALERTA_0 Días",2;"ALERTA",3;"A TIEMPO",4;"SIN FECHA",5},
    2,FALSE),
0)</f>
        <v>3</v>
      </c>
    </row>
    <row r="250" spans="1:33" x14ac:dyDescent="0.25">
      <c r="A250" t="s">
        <v>11105</v>
      </c>
      <c r="B250" t="s">
        <v>23</v>
      </c>
      <c r="C250" t="s">
        <v>24</v>
      </c>
      <c r="D250" t="s">
        <v>23</v>
      </c>
      <c r="E250" s="21">
        <v>46129.527083333327</v>
      </c>
      <c r="F250" t="s">
        <v>11106</v>
      </c>
      <c r="G250">
        <v>43475396</v>
      </c>
      <c r="H250" t="s">
        <v>11107</v>
      </c>
      <c r="I250" s="23" t="s">
        <v>31</v>
      </c>
      <c r="J250" s="23" t="s">
        <v>329</v>
      </c>
      <c r="K250" t="s">
        <v>11108</v>
      </c>
      <c r="L250" t="s">
        <v>158</v>
      </c>
      <c r="M250" t="s">
        <v>11109</v>
      </c>
      <c r="N250" t="s">
        <v>159</v>
      </c>
      <c r="O250" t="s">
        <v>27</v>
      </c>
      <c r="P250" t="s">
        <v>145</v>
      </c>
      <c r="Q250" t="s">
        <v>206</v>
      </c>
      <c r="R250" t="s">
        <v>212</v>
      </c>
      <c r="S250">
        <v>10</v>
      </c>
      <c r="T250" t="s">
        <v>17021</v>
      </c>
      <c r="U250" t="s">
        <v>11758</v>
      </c>
      <c r="V250" t="s">
        <v>14707</v>
      </c>
      <c r="W250" t="s">
        <v>29</v>
      </c>
      <c r="X250" t="s">
        <v>30</v>
      </c>
      <c r="Y250" t="s">
        <v>30</v>
      </c>
      <c r="Z250" t="s">
        <v>30</v>
      </c>
      <c r="AA250" t="s">
        <v>30</v>
      </c>
      <c r="AB250">
        <v>-74.970200559999995</v>
      </c>
      <c r="AC250">
        <v>6.1925299799999998</v>
      </c>
      <c r="AD250" t="s">
        <v>82</v>
      </c>
      <c r="AE250" t="s">
        <v>146</v>
      </c>
      <c r="AF250" t="s">
        <v>94</v>
      </c>
      <c r="AG250">
        <f>IFERROR(
    VLOOKUP(FENIX_ANS_TABLA[[#This Row],[ESTADO]],
        {"VENCIDO",1;"ALERTA_0 Días",2;"ALERTA",3;"A TIEMPO",4;"SIN FECHA",5},
    2,FALSE),
0)</f>
        <v>4</v>
      </c>
    </row>
    <row r="251" spans="1:33" x14ac:dyDescent="0.25">
      <c r="A251" t="s">
        <v>17022</v>
      </c>
      <c r="B251" t="s">
        <v>23</v>
      </c>
      <c r="C251" t="s">
        <v>63</v>
      </c>
      <c r="D251" t="s">
        <v>23</v>
      </c>
      <c r="E251" s="21">
        <v>46129.647812499999</v>
      </c>
      <c r="F251" t="s">
        <v>17023</v>
      </c>
      <c r="G251">
        <v>21496199</v>
      </c>
      <c r="H251" t="s">
        <v>17024</v>
      </c>
      <c r="I251" s="23" t="s">
        <v>31</v>
      </c>
      <c r="J251" s="23" t="s">
        <v>17025</v>
      </c>
      <c r="K251" t="s">
        <v>17026</v>
      </c>
      <c r="L251" t="s">
        <v>225</v>
      </c>
      <c r="M251" t="s">
        <v>17027</v>
      </c>
      <c r="N251" t="s">
        <v>226</v>
      </c>
      <c r="O251" t="s">
        <v>83</v>
      </c>
      <c r="P251" t="s">
        <v>191</v>
      </c>
      <c r="Q251" t="s">
        <v>207</v>
      </c>
      <c r="R251" t="s">
        <v>212</v>
      </c>
      <c r="S251">
        <v>7</v>
      </c>
      <c r="T251" t="s">
        <v>17028</v>
      </c>
      <c r="U251" t="s">
        <v>11826</v>
      </c>
      <c r="V251" t="s">
        <v>17029</v>
      </c>
      <c r="W251" t="s">
        <v>29</v>
      </c>
      <c r="X251" t="s">
        <v>30</v>
      </c>
      <c r="Y251" t="s">
        <v>30</v>
      </c>
      <c r="Z251" t="s">
        <v>30</v>
      </c>
      <c r="AA251" t="s">
        <v>30</v>
      </c>
      <c r="AB251">
        <v>-75.073355000000006</v>
      </c>
      <c r="AC251">
        <v>6.909338</v>
      </c>
      <c r="AD251" t="s">
        <v>82</v>
      </c>
      <c r="AE251" t="s">
        <v>192</v>
      </c>
      <c r="AF251" t="s">
        <v>95</v>
      </c>
      <c r="AG251">
        <f>IFERROR(
    VLOOKUP(FENIX_ANS_TABLA[[#This Row],[ESTADO]],
        {"VENCIDO",1;"ALERTA_0 Días",2;"ALERTA",3;"A TIEMPO",4;"SIN FECHA",5},
    2,FALSE),
0)</f>
        <v>4</v>
      </c>
    </row>
    <row r="252" spans="1:33" x14ac:dyDescent="0.25">
      <c r="A252" t="s">
        <v>14708</v>
      </c>
      <c r="B252" t="s">
        <v>23</v>
      </c>
      <c r="C252" t="s">
        <v>24</v>
      </c>
      <c r="D252" t="s">
        <v>23</v>
      </c>
      <c r="E252" s="21">
        <v>46133.532233796293</v>
      </c>
      <c r="F252" t="s">
        <v>14709</v>
      </c>
      <c r="G252">
        <v>43322220</v>
      </c>
      <c r="H252" t="s">
        <v>13551</v>
      </c>
      <c r="I252" s="23" t="s">
        <v>31</v>
      </c>
      <c r="J252" s="23" t="s">
        <v>13552</v>
      </c>
      <c r="K252" t="s">
        <v>14710</v>
      </c>
      <c r="L252" t="s">
        <v>25</v>
      </c>
      <c r="M252" t="s">
        <v>14711</v>
      </c>
      <c r="N252" t="s">
        <v>26</v>
      </c>
      <c r="O252" t="s">
        <v>27</v>
      </c>
      <c r="P252" t="s">
        <v>32</v>
      </c>
      <c r="Q252" t="s">
        <v>207</v>
      </c>
      <c r="R252" t="s">
        <v>212</v>
      </c>
      <c r="S252">
        <v>7</v>
      </c>
      <c r="T252" t="s">
        <v>17030</v>
      </c>
      <c r="U252" t="s">
        <v>8090</v>
      </c>
      <c r="V252" t="s">
        <v>7944</v>
      </c>
      <c r="W252" t="s">
        <v>29</v>
      </c>
      <c r="X252" t="s">
        <v>14712</v>
      </c>
      <c r="Y252" t="s">
        <v>2664</v>
      </c>
      <c r="Z252" t="s">
        <v>2689</v>
      </c>
      <c r="AA252" t="s">
        <v>14713</v>
      </c>
      <c r="AB252">
        <v>-75.558851059999995</v>
      </c>
      <c r="AC252">
        <v>6.2289631600000002</v>
      </c>
      <c r="AD252" t="s">
        <v>82</v>
      </c>
      <c r="AE252" t="s">
        <v>96</v>
      </c>
      <c r="AF252" t="s">
        <v>94</v>
      </c>
      <c r="AG252">
        <f>IFERROR(
    VLOOKUP(FENIX_ANS_TABLA[[#This Row],[ESTADO]],
        {"VENCIDO",1;"ALERTA_0 Días",2;"ALERTA",3;"A TIEMPO",4;"SIN FECHA",5},
    2,FALSE),
0)</f>
        <v>4</v>
      </c>
    </row>
    <row r="253" spans="1:33" x14ac:dyDescent="0.25">
      <c r="A253" t="s">
        <v>5233</v>
      </c>
      <c r="B253" t="s">
        <v>44</v>
      </c>
      <c r="C253" t="s">
        <v>24</v>
      </c>
      <c r="D253" t="s">
        <v>44</v>
      </c>
      <c r="E253" s="21">
        <v>46135.54996527778</v>
      </c>
      <c r="F253" t="s">
        <v>5234</v>
      </c>
      <c r="G253">
        <v>98611253</v>
      </c>
      <c r="H253" t="s">
        <v>5235</v>
      </c>
      <c r="I253" s="23" t="s">
        <v>31</v>
      </c>
      <c r="J253" s="23" t="s">
        <v>5236</v>
      </c>
      <c r="K253" t="s">
        <v>5237</v>
      </c>
      <c r="L253" t="s">
        <v>201</v>
      </c>
      <c r="M253" t="s">
        <v>5238</v>
      </c>
      <c r="N253" t="s">
        <v>202</v>
      </c>
      <c r="O253" t="s">
        <v>45</v>
      </c>
      <c r="P253" t="s">
        <v>2325</v>
      </c>
      <c r="Q253" t="s">
        <v>207</v>
      </c>
      <c r="R253" t="s">
        <v>212</v>
      </c>
      <c r="S253">
        <v>11</v>
      </c>
      <c r="T253" t="s">
        <v>17031</v>
      </c>
      <c r="U253" t="s">
        <v>11553</v>
      </c>
      <c r="V253" t="s">
        <v>14714</v>
      </c>
      <c r="W253" t="s">
        <v>29</v>
      </c>
      <c r="X253" t="s">
        <v>30</v>
      </c>
      <c r="Y253" t="s">
        <v>30</v>
      </c>
      <c r="Z253" t="s">
        <v>30</v>
      </c>
      <c r="AA253" t="s">
        <v>30</v>
      </c>
      <c r="AB253">
        <v>-74.699879999999993</v>
      </c>
      <c r="AC253">
        <v>7.0216820000000002</v>
      </c>
      <c r="AD253" t="s">
        <v>82</v>
      </c>
      <c r="AE253" t="s">
        <v>192</v>
      </c>
      <c r="AF253" t="s">
        <v>94</v>
      </c>
      <c r="AG253">
        <f>IFERROR(
    VLOOKUP(FENIX_ANS_TABLA[[#This Row],[ESTADO]],
        {"VENCIDO",1;"ALERTA_0 Días",2;"ALERTA",3;"A TIEMPO",4;"SIN FECHA",5},
    2,FALSE),
0)</f>
        <v>4</v>
      </c>
    </row>
    <row r="254" spans="1:33" x14ac:dyDescent="0.25">
      <c r="A254" t="s">
        <v>11112</v>
      </c>
      <c r="B254" t="s">
        <v>23</v>
      </c>
      <c r="C254" t="s">
        <v>24</v>
      </c>
      <c r="D254" t="s">
        <v>23</v>
      </c>
      <c r="E254" s="21">
        <v>46133.56591435185</v>
      </c>
      <c r="F254" t="s">
        <v>11113</v>
      </c>
      <c r="G254">
        <v>1035583073</v>
      </c>
      <c r="H254" t="s">
        <v>11114</v>
      </c>
      <c r="I254" s="23" t="s">
        <v>31</v>
      </c>
      <c r="J254" s="23" t="s">
        <v>11115</v>
      </c>
      <c r="K254" t="s">
        <v>11116</v>
      </c>
      <c r="L254" t="s">
        <v>237</v>
      </c>
      <c r="M254" t="s">
        <v>11117</v>
      </c>
      <c r="N254" t="s">
        <v>238</v>
      </c>
      <c r="O254" t="s">
        <v>27</v>
      </c>
      <c r="P254" t="s">
        <v>122</v>
      </c>
      <c r="Q254" t="s">
        <v>207</v>
      </c>
      <c r="R254" t="s">
        <v>212</v>
      </c>
      <c r="S254">
        <v>7</v>
      </c>
      <c r="T254" t="s">
        <v>17032</v>
      </c>
      <c r="U254" t="s">
        <v>14715</v>
      </c>
      <c r="V254" t="s">
        <v>14716</v>
      </c>
      <c r="W254" t="s">
        <v>43</v>
      </c>
      <c r="X254" t="s">
        <v>30</v>
      </c>
      <c r="Y254" t="s">
        <v>30</v>
      </c>
      <c r="Z254" t="s">
        <v>30</v>
      </c>
      <c r="AA254" t="s">
        <v>30</v>
      </c>
      <c r="AB254">
        <v>-75.903547750000001</v>
      </c>
      <c r="AC254">
        <v>7.0302063199999996</v>
      </c>
      <c r="AD254" t="s">
        <v>82</v>
      </c>
      <c r="AE254" t="s">
        <v>123</v>
      </c>
      <c r="AF254" t="s">
        <v>94</v>
      </c>
      <c r="AG254">
        <f>IFERROR(
    VLOOKUP(FENIX_ANS_TABLA[[#This Row],[ESTADO]],
        {"VENCIDO",1;"ALERTA_0 Días",2;"ALERTA",3;"A TIEMPO",4;"SIN FECHA",5},
    2,FALSE),
0)</f>
        <v>3</v>
      </c>
    </row>
    <row r="255" spans="1:33" x14ac:dyDescent="0.25">
      <c r="A255" t="s">
        <v>6115</v>
      </c>
      <c r="B255" t="s">
        <v>23</v>
      </c>
      <c r="C255" t="s">
        <v>24</v>
      </c>
      <c r="D255" t="s">
        <v>23</v>
      </c>
      <c r="E255" s="21">
        <v>46133.614444444444</v>
      </c>
      <c r="F255" t="s">
        <v>6116</v>
      </c>
      <c r="G255">
        <v>43154068</v>
      </c>
      <c r="H255" t="s">
        <v>6117</v>
      </c>
      <c r="I255" s="23" t="s">
        <v>31</v>
      </c>
      <c r="J255" s="23" t="s">
        <v>6118</v>
      </c>
      <c r="K255" t="s">
        <v>6119</v>
      </c>
      <c r="L255" t="s">
        <v>165</v>
      </c>
      <c r="M255" t="s">
        <v>6120</v>
      </c>
      <c r="N255" t="s">
        <v>166</v>
      </c>
      <c r="O255" t="s">
        <v>27</v>
      </c>
      <c r="P255" t="s">
        <v>145</v>
      </c>
      <c r="Q255" t="s">
        <v>207</v>
      </c>
      <c r="R255" t="s">
        <v>212</v>
      </c>
      <c r="S255">
        <v>7</v>
      </c>
      <c r="T255" t="s">
        <v>17033</v>
      </c>
      <c r="U255" t="s">
        <v>10987</v>
      </c>
      <c r="V255" t="s">
        <v>10986</v>
      </c>
      <c r="W255" t="s">
        <v>43</v>
      </c>
      <c r="X255" t="s">
        <v>30</v>
      </c>
      <c r="Y255" t="s">
        <v>30</v>
      </c>
      <c r="Z255" t="s">
        <v>30</v>
      </c>
      <c r="AA255" t="s">
        <v>30</v>
      </c>
      <c r="AB255">
        <v>-75.184251529999997</v>
      </c>
      <c r="AC255">
        <v>6.0565315799999997</v>
      </c>
      <c r="AD255" t="s">
        <v>82</v>
      </c>
      <c r="AE255" t="s">
        <v>146</v>
      </c>
      <c r="AF255" t="s">
        <v>94</v>
      </c>
      <c r="AG255">
        <f>IFERROR(
    VLOOKUP(FENIX_ANS_TABLA[[#This Row],[ESTADO]],
        {"VENCIDO",1;"ALERTA_0 Días",2;"ALERTA",3;"A TIEMPO",4;"SIN FECHA",5},
    2,FALSE),
0)</f>
        <v>3</v>
      </c>
    </row>
    <row r="256" spans="1:33" x14ac:dyDescent="0.25">
      <c r="A256" t="s">
        <v>11119</v>
      </c>
      <c r="B256" t="s">
        <v>23</v>
      </c>
      <c r="C256" t="s">
        <v>24</v>
      </c>
      <c r="D256" t="s">
        <v>23</v>
      </c>
      <c r="E256" s="21">
        <v>46134.581817129627</v>
      </c>
      <c r="F256" t="s">
        <v>11120</v>
      </c>
      <c r="G256">
        <v>4302703</v>
      </c>
      <c r="H256" t="s">
        <v>11121</v>
      </c>
      <c r="I256" s="23" t="s">
        <v>11122</v>
      </c>
      <c r="J256" s="23" t="s">
        <v>11123</v>
      </c>
      <c r="K256" t="s">
        <v>11124</v>
      </c>
      <c r="L256" t="s">
        <v>25</v>
      </c>
      <c r="M256" t="s">
        <v>11125</v>
      </c>
      <c r="N256" t="s">
        <v>26</v>
      </c>
      <c r="O256" t="s">
        <v>27</v>
      </c>
      <c r="P256" t="s">
        <v>32</v>
      </c>
      <c r="Q256" t="s">
        <v>207</v>
      </c>
      <c r="R256" t="s">
        <v>212</v>
      </c>
      <c r="S256">
        <v>7</v>
      </c>
      <c r="T256" t="s">
        <v>17034</v>
      </c>
      <c r="U256" t="s">
        <v>11276</v>
      </c>
      <c r="V256" t="s">
        <v>14567</v>
      </c>
      <c r="W256" t="s">
        <v>29</v>
      </c>
      <c r="X256" t="s">
        <v>11126</v>
      </c>
      <c r="Y256" t="s">
        <v>2664</v>
      </c>
      <c r="Z256" t="s">
        <v>2670</v>
      </c>
      <c r="AA256" t="s">
        <v>11127</v>
      </c>
      <c r="AB256">
        <v>-75.550922</v>
      </c>
      <c r="AC256">
        <v>6.2383579999999998</v>
      </c>
      <c r="AD256" t="s">
        <v>82</v>
      </c>
      <c r="AE256" t="s">
        <v>96</v>
      </c>
      <c r="AF256" t="s">
        <v>94</v>
      </c>
      <c r="AG256">
        <f>IFERROR(
    VLOOKUP(FENIX_ANS_TABLA[[#This Row],[ESTADO]],
        {"VENCIDO",1;"ALERTA_0 Días",2;"ALERTA",3;"A TIEMPO",4;"SIN FECHA",5},
    2,FALSE),
0)</f>
        <v>4</v>
      </c>
    </row>
    <row r="257" spans="1:33" x14ac:dyDescent="0.25">
      <c r="A257" t="s">
        <v>13035</v>
      </c>
      <c r="B257" t="s">
        <v>23</v>
      </c>
      <c r="C257" t="s">
        <v>24</v>
      </c>
      <c r="D257" t="s">
        <v>33</v>
      </c>
      <c r="E257" s="21">
        <v>46144.5080787037</v>
      </c>
      <c r="F257" t="s">
        <v>13036</v>
      </c>
      <c r="G257">
        <v>1042065008</v>
      </c>
      <c r="H257" t="s">
        <v>13037</v>
      </c>
      <c r="I257" s="23" t="s">
        <v>31</v>
      </c>
      <c r="J257" s="23" t="s">
        <v>13038</v>
      </c>
      <c r="K257" t="s">
        <v>13039</v>
      </c>
      <c r="L257" t="s">
        <v>97</v>
      </c>
      <c r="M257" t="s">
        <v>13040</v>
      </c>
      <c r="N257" t="s">
        <v>98</v>
      </c>
      <c r="O257" t="s">
        <v>40</v>
      </c>
      <c r="P257" t="s">
        <v>103</v>
      </c>
      <c r="Q257" t="s">
        <v>206</v>
      </c>
      <c r="R257" t="s">
        <v>212</v>
      </c>
      <c r="S257">
        <v>12</v>
      </c>
      <c r="T257" t="s">
        <v>17035</v>
      </c>
      <c r="U257" t="s">
        <v>14717</v>
      </c>
      <c r="V257" t="s">
        <v>14718</v>
      </c>
      <c r="W257" t="s">
        <v>29</v>
      </c>
      <c r="X257" t="s">
        <v>30</v>
      </c>
      <c r="Y257" t="s">
        <v>30</v>
      </c>
      <c r="Z257" t="s">
        <v>30</v>
      </c>
      <c r="AA257" t="s">
        <v>30</v>
      </c>
      <c r="AB257">
        <v>-75.582938999999996</v>
      </c>
      <c r="AC257">
        <v>5.9071150000000001</v>
      </c>
      <c r="AD257" t="s">
        <v>82</v>
      </c>
      <c r="AE257" t="s">
        <v>100</v>
      </c>
      <c r="AF257" t="s">
        <v>94</v>
      </c>
      <c r="AG257">
        <f>IFERROR(
    VLOOKUP(FENIX_ANS_TABLA[[#This Row],[ESTADO]],
        {"VENCIDO",1;"ALERTA_0 Días",2;"ALERTA",3;"A TIEMPO",4;"SIN FECHA",5},
    2,FALSE),
0)</f>
        <v>4</v>
      </c>
    </row>
    <row r="258" spans="1:33" x14ac:dyDescent="0.25">
      <c r="A258" t="s">
        <v>1076</v>
      </c>
      <c r="B258" t="s">
        <v>23</v>
      </c>
      <c r="C258" t="s">
        <v>24</v>
      </c>
      <c r="D258" t="s">
        <v>23</v>
      </c>
      <c r="E258" s="21">
        <v>46135.362546296303</v>
      </c>
      <c r="F258" t="s">
        <v>1077</v>
      </c>
      <c r="G258">
        <v>39442251</v>
      </c>
      <c r="H258" t="s">
        <v>1078</v>
      </c>
      <c r="I258" s="23" t="s">
        <v>31</v>
      </c>
      <c r="J258" s="23" t="s">
        <v>1079</v>
      </c>
      <c r="K258" t="s">
        <v>1080</v>
      </c>
      <c r="L258" t="s">
        <v>154</v>
      </c>
      <c r="M258" t="s">
        <v>1081</v>
      </c>
      <c r="N258" t="s">
        <v>155</v>
      </c>
      <c r="O258" t="s">
        <v>27</v>
      </c>
      <c r="P258" t="s">
        <v>145</v>
      </c>
      <c r="Q258" t="s">
        <v>206</v>
      </c>
      <c r="R258" t="s">
        <v>212</v>
      </c>
      <c r="S258">
        <v>10</v>
      </c>
      <c r="T258" t="s">
        <v>1082</v>
      </c>
      <c r="U258" t="s">
        <v>14478</v>
      </c>
      <c r="V258" t="s">
        <v>14479</v>
      </c>
      <c r="W258" t="s">
        <v>79</v>
      </c>
      <c r="X258" t="s">
        <v>30</v>
      </c>
      <c r="Y258" t="s">
        <v>30</v>
      </c>
      <c r="Z258" t="s">
        <v>30</v>
      </c>
      <c r="AA258" t="s">
        <v>30</v>
      </c>
      <c r="AB258">
        <v>-75.464206829999995</v>
      </c>
      <c r="AC258">
        <v>6.1262298299999998</v>
      </c>
      <c r="AD258" t="s">
        <v>82</v>
      </c>
      <c r="AE258" t="s">
        <v>146</v>
      </c>
      <c r="AF258" t="s">
        <v>94</v>
      </c>
      <c r="AG258">
        <f>IFERROR(
    VLOOKUP(FENIX_ANS_TABLA[[#This Row],[ESTADO]],
        {"VENCIDO",1;"ALERTA_0 Días",2;"ALERTA",3;"A TIEMPO",4;"SIN FECHA",5},
    2,FALSE),
0)</f>
        <v>2</v>
      </c>
    </row>
    <row r="259" spans="1:33" x14ac:dyDescent="0.25">
      <c r="A259" t="s">
        <v>2860</v>
      </c>
      <c r="B259" t="s">
        <v>23</v>
      </c>
      <c r="C259" t="s">
        <v>24</v>
      </c>
      <c r="D259" t="s">
        <v>23</v>
      </c>
      <c r="E259" s="21">
        <v>46135.700173611112</v>
      </c>
      <c r="F259" t="s">
        <v>2861</v>
      </c>
      <c r="G259">
        <v>42824973</v>
      </c>
      <c r="H259" t="s">
        <v>2862</v>
      </c>
      <c r="I259" s="23" t="s">
        <v>31</v>
      </c>
      <c r="J259" s="23" t="s">
        <v>330</v>
      </c>
      <c r="K259" t="s">
        <v>2863</v>
      </c>
      <c r="L259" t="s">
        <v>154</v>
      </c>
      <c r="M259" t="s">
        <v>2864</v>
      </c>
      <c r="N259" t="s">
        <v>155</v>
      </c>
      <c r="O259" t="s">
        <v>27</v>
      </c>
      <c r="P259" t="s">
        <v>145</v>
      </c>
      <c r="Q259" t="s">
        <v>206</v>
      </c>
      <c r="R259" t="s">
        <v>212</v>
      </c>
      <c r="S259">
        <v>10</v>
      </c>
      <c r="T259" t="s">
        <v>17036</v>
      </c>
      <c r="U259" t="s">
        <v>14719</v>
      </c>
      <c r="V259" t="s">
        <v>5239</v>
      </c>
      <c r="W259" t="s">
        <v>29</v>
      </c>
      <c r="X259" t="s">
        <v>30</v>
      </c>
      <c r="Y259" t="s">
        <v>30</v>
      </c>
      <c r="Z259" t="s">
        <v>30</v>
      </c>
      <c r="AA259" t="s">
        <v>30</v>
      </c>
      <c r="AB259">
        <v>-75.371415440000007</v>
      </c>
      <c r="AC259">
        <v>6.1879780100000001</v>
      </c>
      <c r="AD259" t="s">
        <v>82</v>
      </c>
      <c r="AE259" t="s">
        <v>146</v>
      </c>
      <c r="AF259" t="s">
        <v>94</v>
      </c>
      <c r="AG259">
        <f>IFERROR(
    VLOOKUP(FENIX_ANS_TABLA[[#This Row],[ESTADO]],
        {"VENCIDO",1;"ALERTA_0 Días",2;"ALERTA",3;"A TIEMPO",4;"SIN FECHA",5},
    2,FALSE),
0)</f>
        <v>4</v>
      </c>
    </row>
    <row r="260" spans="1:33" x14ac:dyDescent="0.25">
      <c r="A260" t="s">
        <v>11128</v>
      </c>
      <c r="B260" t="s">
        <v>36</v>
      </c>
      <c r="C260" t="s">
        <v>24</v>
      </c>
      <c r="D260" t="s">
        <v>36</v>
      </c>
      <c r="E260" s="21">
        <v>46136.358854166669</v>
      </c>
      <c r="F260" t="s">
        <v>11129</v>
      </c>
      <c r="G260">
        <v>15426513</v>
      </c>
      <c r="H260" t="s">
        <v>11130</v>
      </c>
      <c r="I260" s="23" t="s">
        <v>31</v>
      </c>
      <c r="J260" s="23" t="s">
        <v>11131</v>
      </c>
      <c r="K260" t="s">
        <v>11132</v>
      </c>
      <c r="L260" t="s">
        <v>154</v>
      </c>
      <c r="M260" t="s">
        <v>11133</v>
      </c>
      <c r="N260" t="s">
        <v>155</v>
      </c>
      <c r="O260" t="s">
        <v>37</v>
      </c>
      <c r="P260" t="s">
        <v>145</v>
      </c>
      <c r="Q260" t="s">
        <v>207</v>
      </c>
      <c r="R260" t="s">
        <v>212</v>
      </c>
      <c r="S260">
        <v>7</v>
      </c>
      <c r="T260" t="s">
        <v>17037</v>
      </c>
      <c r="U260" t="s">
        <v>14720</v>
      </c>
      <c r="V260" t="s">
        <v>14721</v>
      </c>
      <c r="W260" t="s">
        <v>29</v>
      </c>
      <c r="X260" t="s">
        <v>30</v>
      </c>
      <c r="Y260" t="s">
        <v>30</v>
      </c>
      <c r="Z260" t="s">
        <v>30</v>
      </c>
      <c r="AA260" t="s">
        <v>30</v>
      </c>
      <c r="AB260">
        <v>-75.373880209999996</v>
      </c>
      <c r="AC260">
        <v>6.1582404200000003</v>
      </c>
      <c r="AD260" t="s">
        <v>82</v>
      </c>
      <c r="AE260" t="s">
        <v>146</v>
      </c>
      <c r="AF260" t="s">
        <v>94</v>
      </c>
      <c r="AG260">
        <f>IFERROR(
    VLOOKUP(FENIX_ANS_TABLA[[#This Row],[ESTADO]],
        {"VENCIDO",1;"ALERTA_0 Días",2;"ALERTA",3;"A TIEMPO",4;"SIN FECHA",5},
    2,FALSE),
0)</f>
        <v>4</v>
      </c>
    </row>
    <row r="261" spans="1:33" x14ac:dyDescent="0.25">
      <c r="A261" t="s">
        <v>1083</v>
      </c>
      <c r="B261" t="s">
        <v>23</v>
      </c>
      <c r="C261" t="s">
        <v>24</v>
      </c>
      <c r="D261" t="s">
        <v>23</v>
      </c>
      <c r="E261" s="21">
        <v>46136.380219907413</v>
      </c>
      <c r="F261" t="s">
        <v>1439</v>
      </c>
      <c r="G261">
        <v>1038404862</v>
      </c>
      <c r="H261" t="s">
        <v>1084</v>
      </c>
      <c r="I261" s="23" t="s">
        <v>31</v>
      </c>
      <c r="J261" s="23" t="s">
        <v>1085</v>
      </c>
      <c r="K261" t="s">
        <v>1086</v>
      </c>
      <c r="L261" t="s">
        <v>156</v>
      </c>
      <c r="M261" t="s">
        <v>1087</v>
      </c>
      <c r="N261" t="s">
        <v>157</v>
      </c>
      <c r="O261" t="s">
        <v>27</v>
      </c>
      <c r="P261" t="s">
        <v>145</v>
      </c>
      <c r="Q261" t="s">
        <v>206</v>
      </c>
      <c r="R261" t="s">
        <v>212</v>
      </c>
      <c r="S261">
        <v>10</v>
      </c>
      <c r="T261" t="s">
        <v>1440</v>
      </c>
      <c r="U261" t="s">
        <v>14722</v>
      </c>
      <c r="V261" t="s">
        <v>41</v>
      </c>
      <c r="W261" t="s">
        <v>41</v>
      </c>
      <c r="X261" t="s">
        <v>30</v>
      </c>
      <c r="Y261" t="s">
        <v>30</v>
      </c>
      <c r="Z261" t="s">
        <v>30</v>
      </c>
      <c r="AA261" t="s">
        <v>30</v>
      </c>
      <c r="AB261">
        <v>-75.296510999999995</v>
      </c>
      <c r="AC261">
        <v>6.1637829999999996</v>
      </c>
      <c r="AD261" t="s">
        <v>82</v>
      </c>
      <c r="AE261" t="s">
        <v>146</v>
      </c>
      <c r="AF261" t="s">
        <v>94</v>
      </c>
      <c r="AG261">
        <f>IFERROR(
    VLOOKUP(FENIX_ANS_TABLA[[#This Row],[ESTADO]],
        {"VENCIDO",1;"ALERTA_0 Días",2;"ALERTA",3;"A TIEMPO",4;"SIN FECHA",5},
    2,FALSE),
0)</f>
        <v>1</v>
      </c>
    </row>
    <row r="262" spans="1:33" x14ac:dyDescent="0.25">
      <c r="A262" t="s">
        <v>2865</v>
      </c>
      <c r="B262" t="s">
        <v>23</v>
      </c>
      <c r="C262" t="s">
        <v>24</v>
      </c>
      <c r="D262" t="s">
        <v>23</v>
      </c>
      <c r="E262" s="21">
        <v>46136.390729166669</v>
      </c>
      <c r="F262" t="s">
        <v>2866</v>
      </c>
      <c r="G262">
        <v>70782800</v>
      </c>
      <c r="H262" t="s">
        <v>2867</v>
      </c>
      <c r="I262" s="23" t="s">
        <v>31</v>
      </c>
      <c r="J262" s="23" t="s">
        <v>246</v>
      </c>
      <c r="K262" t="s">
        <v>2868</v>
      </c>
      <c r="L262" t="s">
        <v>152</v>
      </c>
      <c r="M262" t="s">
        <v>2869</v>
      </c>
      <c r="N262" t="s">
        <v>153</v>
      </c>
      <c r="O262" t="s">
        <v>27</v>
      </c>
      <c r="P262" t="s">
        <v>145</v>
      </c>
      <c r="Q262" t="s">
        <v>206</v>
      </c>
      <c r="R262" t="s">
        <v>212</v>
      </c>
      <c r="S262">
        <v>10</v>
      </c>
      <c r="T262" t="s">
        <v>17038</v>
      </c>
      <c r="U262" t="s">
        <v>14723</v>
      </c>
      <c r="V262" t="s">
        <v>3510</v>
      </c>
      <c r="W262" t="s">
        <v>29</v>
      </c>
      <c r="X262" t="s">
        <v>30</v>
      </c>
      <c r="Y262" t="s">
        <v>30</v>
      </c>
      <c r="Z262" t="s">
        <v>30</v>
      </c>
      <c r="AA262" t="s">
        <v>30</v>
      </c>
      <c r="AB262">
        <v>-75.451901849999999</v>
      </c>
      <c r="AC262">
        <v>6.3268511500000004</v>
      </c>
      <c r="AD262" t="s">
        <v>82</v>
      </c>
      <c r="AE262" t="s">
        <v>146</v>
      </c>
      <c r="AF262" t="s">
        <v>94</v>
      </c>
      <c r="AG262">
        <f>IFERROR(
    VLOOKUP(FENIX_ANS_TABLA[[#This Row],[ESTADO]],
        {"VENCIDO",1;"ALERTA_0 Días",2;"ALERTA",3;"A TIEMPO",4;"SIN FECHA",5},
    2,FALSE),
0)</f>
        <v>4</v>
      </c>
    </row>
    <row r="263" spans="1:33" x14ac:dyDescent="0.25">
      <c r="A263" t="s">
        <v>1582</v>
      </c>
      <c r="B263" t="s">
        <v>23</v>
      </c>
      <c r="C263" t="s">
        <v>24</v>
      </c>
      <c r="D263" t="s">
        <v>23</v>
      </c>
      <c r="E263" s="21">
        <v>46136.447893518518</v>
      </c>
      <c r="F263" t="s">
        <v>1583</v>
      </c>
      <c r="G263">
        <v>1073980313</v>
      </c>
      <c r="H263" t="s">
        <v>1584</v>
      </c>
      <c r="I263" s="23" t="s">
        <v>31</v>
      </c>
      <c r="J263" s="23" t="s">
        <v>1585</v>
      </c>
      <c r="K263" t="s">
        <v>1586</v>
      </c>
      <c r="L263" t="s">
        <v>201</v>
      </c>
      <c r="M263" t="s">
        <v>1587</v>
      </c>
      <c r="N263" t="s">
        <v>202</v>
      </c>
      <c r="O263" t="s">
        <v>27</v>
      </c>
      <c r="P263" t="s">
        <v>191</v>
      </c>
      <c r="Q263" t="s">
        <v>206</v>
      </c>
      <c r="R263" t="s">
        <v>212</v>
      </c>
      <c r="S263">
        <v>10</v>
      </c>
      <c r="T263" t="s">
        <v>17039</v>
      </c>
      <c r="U263" t="s">
        <v>14724</v>
      </c>
      <c r="V263" t="s">
        <v>14725</v>
      </c>
      <c r="W263" t="s">
        <v>43</v>
      </c>
      <c r="X263" t="s">
        <v>30</v>
      </c>
      <c r="Y263" t="s">
        <v>30</v>
      </c>
      <c r="Z263" t="s">
        <v>30</v>
      </c>
      <c r="AA263" t="s">
        <v>30</v>
      </c>
      <c r="AB263">
        <v>-74.687428949999997</v>
      </c>
      <c r="AC263">
        <v>7.06351101</v>
      </c>
      <c r="AD263" t="s">
        <v>82</v>
      </c>
      <c r="AE263" t="s">
        <v>192</v>
      </c>
      <c r="AF263" t="s">
        <v>94</v>
      </c>
      <c r="AG263">
        <f>IFERROR(
    VLOOKUP(FENIX_ANS_TABLA[[#This Row],[ESTADO]],
        {"VENCIDO",1;"ALERTA_0 Días",2;"ALERTA",3;"A TIEMPO",4;"SIN FECHA",5},
    2,FALSE),
0)</f>
        <v>3</v>
      </c>
    </row>
    <row r="264" spans="1:33" x14ac:dyDescent="0.25">
      <c r="A264" t="s">
        <v>11134</v>
      </c>
      <c r="B264" t="s">
        <v>23</v>
      </c>
      <c r="C264" t="s">
        <v>24</v>
      </c>
      <c r="D264" t="s">
        <v>23</v>
      </c>
      <c r="E264" s="21">
        <v>46136.479131944441</v>
      </c>
      <c r="F264" t="s">
        <v>11135</v>
      </c>
      <c r="G264">
        <v>1037586307</v>
      </c>
      <c r="H264" t="s">
        <v>11136</v>
      </c>
      <c r="I264" s="23" t="s">
        <v>31</v>
      </c>
      <c r="J264" s="23" t="s">
        <v>11137</v>
      </c>
      <c r="K264" t="s">
        <v>11138</v>
      </c>
      <c r="L264" t="s">
        <v>163</v>
      </c>
      <c r="M264" t="s">
        <v>11139</v>
      </c>
      <c r="N264" t="s">
        <v>164</v>
      </c>
      <c r="O264" t="s">
        <v>27</v>
      </c>
      <c r="P264" t="s">
        <v>145</v>
      </c>
      <c r="Q264" t="s">
        <v>206</v>
      </c>
      <c r="R264" t="s">
        <v>212</v>
      </c>
      <c r="S264">
        <v>10</v>
      </c>
      <c r="T264" t="s">
        <v>17040</v>
      </c>
      <c r="U264" t="s">
        <v>9963</v>
      </c>
      <c r="V264" t="s">
        <v>10256</v>
      </c>
      <c r="W264" t="s">
        <v>29</v>
      </c>
      <c r="X264" t="s">
        <v>30</v>
      </c>
      <c r="Y264" t="s">
        <v>30</v>
      </c>
      <c r="Z264" t="s">
        <v>30</v>
      </c>
      <c r="AA264" t="s">
        <v>30</v>
      </c>
      <c r="AB264">
        <v>-75.194510600000001</v>
      </c>
      <c r="AC264">
        <v>6.1436916200000002</v>
      </c>
      <c r="AD264" t="s">
        <v>82</v>
      </c>
      <c r="AE264" t="s">
        <v>146</v>
      </c>
      <c r="AF264" t="s">
        <v>94</v>
      </c>
      <c r="AG264">
        <f>IFERROR(
    VLOOKUP(FENIX_ANS_TABLA[[#This Row],[ESTADO]],
        {"VENCIDO",1;"ALERTA_0 Días",2;"ALERTA",3;"A TIEMPO",4;"SIN FECHA",5},
    2,FALSE),
0)</f>
        <v>4</v>
      </c>
    </row>
    <row r="265" spans="1:33" x14ac:dyDescent="0.25">
      <c r="A265" t="s">
        <v>2253</v>
      </c>
      <c r="B265" t="s">
        <v>44</v>
      </c>
      <c r="C265" t="s">
        <v>24</v>
      </c>
      <c r="D265" t="s">
        <v>44</v>
      </c>
      <c r="E265" s="21">
        <v>46147.284224537027</v>
      </c>
      <c r="F265" t="s">
        <v>2254</v>
      </c>
      <c r="G265">
        <v>3438146</v>
      </c>
      <c r="H265" t="s">
        <v>2255</v>
      </c>
      <c r="I265" s="23" t="s">
        <v>31</v>
      </c>
      <c r="J265" s="23" t="s">
        <v>2256</v>
      </c>
      <c r="K265" t="s">
        <v>2257</v>
      </c>
      <c r="L265" t="s">
        <v>154</v>
      </c>
      <c r="M265" t="s">
        <v>2258</v>
      </c>
      <c r="N265" t="s">
        <v>155</v>
      </c>
      <c r="O265" t="s">
        <v>45</v>
      </c>
      <c r="P265" t="s">
        <v>162</v>
      </c>
      <c r="Q265" t="s">
        <v>207</v>
      </c>
      <c r="R265" t="s">
        <v>212</v>
      </c>
      <c r="S265">
        <v>11</v>
      </c>
      <c r="T265" t="s">
        <v>17041</v>
      </c>
      <c r="U265" t="s">
        <v>14726</v>
      </c>
      <c r="V265" t="s">
        <v>12011</v>
      </c>
      <c r="W265" t="s">
        <v>29</v>
      </c>
      <c r="X265" t="s">
        <v>30</v>
      </c>
      <c r="Y265" t="s">
        <v>30</v>
      </c>
      <c r="Z265" t="s">
        <v>30</v>
      </c>
      <c r="AA265" t="s">
        <v>30</v>
      </c>
      <c r="AB265">
        <v>-75.390410000000003</v>
      </c>
      <c r="AC265">
        <v>6.148746</v>
      </c>
      <c r="AD265" t="s">
        <v>82</v>
      </c>
      <c r="AE265" t="s">
        <v>146</v>
      </c>
      <c r="AF265" t="s">
        <v>94</v>
      </c>
      <c r="AG265">
        <f>IFERROR(
    VLOOKUP(FENIX_ANS_TABLA[[#This Row],[ESTADO]],
        {"VENCIDO",1;"ALERTA_0 Días",2;"ALERTA",3;"A TIEMPO",4;"SIN FECHA",5},
    2,FALSE),
0)</f>
        <v>4</v>
      </c>
    </row>
    <row r="266" spans="1:33" x14ac:dyDescent="0.25">
      <c r="A266" t="s">
        <v>1889</v>
      </c>
      <c r="B266" t="s">
        <v>23</v>
      </c>
      <c r="C266" t="s">
        <v>24</v>
      </c>
      <c r="D266" t="s">
        <v>23</v>
      </c>
      <c r="E266" s="21">
        <v>46136.618206018517</v>
      </c>
      <c r="F266" t="s">
        <v>1890</v>
      </c>
      <c r="G266">
        <v>39453704</v>
      </c>
      <c r="H266" t="s">
        <v>1891</v>
      </c>
      <c r="I266" s="23" t="s">
        <v>31</v>
      </c>
      <c r="J266" s="23" t="s">
        <v>1892</v>
      </c>
      <c r="K266" t="s">
        <v>1893</v>
      </c>
      <c r="L266" t="s">
        <v>154</v>
      </c>
      <c r="M266" t="s">
        <v>1894</v>
      </c>
      <c r="N266" t="s">
        <v>155</v>
      </c>
      <c r="O266" t="s">
        <v>27</v>
      </c>
      <c r="P266" t="s">
        <v>145</v>
      </c>
      <c r="Q266" t="s">
        <v>206</v>
      </c>
      <c r="R266" t="s">
        <v>212</v>
      </c>
      <c r="S266">
        <v>10</v>
      </c>
      <c r="T266" t="s">
        <v>17042</v>
      </c>
      <c r="U266" t="s">
        <v>10967</v>
      </c>
      <c r="V266" t="s">
        <v>10968</v>
      </c>
      <c r="W266" t="s">
        <v>43</v>
      </c>
      <c r="X266" t="s">
        <v>30</v>
      </c>
      <c r="Y266" t="s">
        <v>30</v>
      </c>
      <c r="Z266" t="s">
        <v>30</v>
      </c>
      <c r="AA266" t="s">
        <v>30</v>
      </c>
      <c r="AB266">
        <v>-75.398186249999995</v>
      </c>
      <c r="AC266">
        <v>6.1631163600000001</v>
      </c>
      <c r="AD266" t="s">
        <v>82</v>
      </c>
      <c r="AE266" t="s">
        <v>146</v>
      </c>
      <c r="AF266" t="s">
        <v>94</v>
      </c>
      <c r="AG266">
        <f>IFERROR(
    VLOOKUP(FENIX_ANS_TABLA[[#This Row],[ESTADO]],
        {"VENCIDO",1;"ALERTA_0 Días",2;"ALERTA",3;"A TIEMPO",4;"SIN FECHA",5},
    2,FALSE),
0)</f>
        <v>3</v>
      </c>
    </row>
    <row r="267" spans="1:33" x14ac:dyDescent="0.25">
      <c r="A267" t="s">
        <v>2870</v>
      </c>
      <c r="B267" t="s">
        <v>23</v>
      </c>
      <c r="C267" t="s">
        <v>24</v>
      </c>
      <c r="D267" t="s">
        <v>23</v>
      </c>
      <c r="E267" s="21">
        <v>46139.348530092589</v>
      </c>
      <c r="F267" t="s">
        <v>2871</v>
      </c>
      <c r="G267">
        <v>70039263</v>
      </c>
      <c r="H267" t="s">
        <v>2872</v>
      </c>
      <c r="I267" s="23" t="s">
        <v>31</v>
      </c>
      <c r="J267" s="23" t="s">
        <v>2873</v>
      </c>
      <c r="K267" t="s">
        <v>2874</v>
      </c>
      <c r="L267" t="s">
        <v>154</v>
      </c>
      <c r="M267" t="s">
        <v>2875</v>
      </c>
      <c r="N267" t="s">
        <v>155</v>
      </c>
      <c r="O267" t="s">
        <v>27</v>
      </c>
      <c r="P267" t="s">
        <v>145</v>
      </c>
      <c r="Q267" t="s">
        <v>206</v>
      </c>
      <c r="R267" t="s">
        <v>212</v>
      </c>
      <c r="S267">
        <v>10</v>
      </c>
      <c r="T267" t="s">
        <v>17043</v>
      </c>
      <c r="U267" t="s">
        <v>14727</v>
      </c>
      <c r="V267" t="s">
        <v>14728</v>
      </c>
      <c r="W267" t="s">
        <v>29</v>
      </c>
      <c r="X267" t="s">
        <v>30</v>
      </c>
      <c r="Y267" t="s">
        <v>30</v>
      </c>
      <c r="Z267" t="s">
        <v>30</v>
      </c>
      <c r="AA267" t="s">
        <v>30</v>
      </c>
      <c r="AB267">
        <v>-75.422211520000005</v>
      </c>
      <c r="AC267">
        <v>6.0924397399999997</v>
      </c>
      <c r="AD267" t="s">
        <v>82</v>
      </c>
      <c r="AE267" t="s">
        <v>146</v>
      </c>
      <c r="AF267" t="s">
        <v>94</v>
      </c>
      <c r="AG267">
        <f>IFERROR(
    VLOOKUP(FENIX_ANS_TABLA[[#This Row],[ESTADO]],
        {"VENCIDO",1;"ALERTA_0 Días",2;"ALERTA",3;"A TIEMPO",4;"SIN FECHA",5},
    2,FALSE),
0)</f>
        <v>4</v>
      </c>
    </row>
    <row r="268" spans="1:33" x14ac:dyDescent="0.25">
      <c r="A268" t="s">
        <v>11140</v>
      </c>
      <c r="B268" t="s">
        <v>23</v>
      </c>
      <c r="C268" t="s">
        <v>24</v>
      </c>
      <c r="D268" t="s">
        <v>33</v>
      </c>
      <c r="E268" s="21">
        <v>46176.211273148147</v>
      </c>
      <c r="F268" t="s">
        <v>11141</v>
      </c>
      <c r="G268">
        <v>15256700</v>
      </c>
      <c r="H268" t="s">
        <v>11142</v>
      </c>
      <c r="I268" s="23" t="s">
        <v>31</v>
      </c>
      <c r="J268" s="23" t="s">
        <v>11143</v>
      </c>
      <c r="K268" t="s">
        <v>11144</v>
      </c>
      <c r="L268" t="s">
        <v>50</v>
      </c>
      <c r="M268" t="s">
        <v>11145</v>
      </c>
      <c r="N268" t="s">
        <v>51</v>
      </c>
      <c r="O268" t="s">
        <v>40</v>
      </c>
      <c r="P268" t="s">
        <v>35</v>
      </c>
      <c r="Q268" t="s">
        <v>206</v>
      </c>
      <c r="R268" t="s">
        <v>212</v>
      </c>
      <c r="S268">
        <v>12</v>
      </c>
      <c r="T268" t="s">
        <v>17044</v>
      </c>
      <c r="U268" t="s">
        <v>3507</v>
      </c>
      <c r="V268" t="s">
        <v>14729</v>
      </c>
      <c r="W268" t="s">
        <v>29</v>
      </c>
      <c r="X268" t="s">
        <v>30</v>
      </c>
      <c r="Y268" t="s">
        <v>30</v>
      </c>
      <c r="Z268" t="s">
        <v>30</v>
      </c>
      <c r="AA268" t="s">
        <v>30</v>
      </c>
      <c r="AB268">
        <v>-75.626904001</v>
      </c>
      <c r="AC268">
        <v>6.0546154810000399</v>
      </c>
      <c r="AD268" t="s">
        <v>82</v>
      </c>
      <c r="AE268" t="s">
        <v>96</v>
      </c>
      <c r="AF268" t="s">
        <v>94</v>
      </c>
      <c r="AG268">
        <f>IFERROR(
    VLOOKUP(FENIX_ANS_TABLA[[#This Row],[ESTADO]],
        {"VENCIDO",1;"ALERTA_0 Días",2;"ALERTA",3;"A TIEMPO",4;"SIN FECHA",5},
    2,FALSE),
0)</f>
        <v>4</v>
      </c>
    </row>
    <row r="269" spans="1:33" x14ac:dyDescent="0.25">
      <c r="A269" t="s">
        <v>10219</v>
      </c>
      <c r="B269" t="s">
        <v>23</v>
      </c>
      <c r="C269" t="s">
        <v>24</v>
      </c>
      <c r="D269" t="s">
        <v>23</v>
      </c>
      <c r="E269" s="21">
        <v>46139.463159722232</v>
      </c>
      <c r="F269" t="s">
        <v>10220</v>
      </c>
      <c r="G269">
        <v>22011754</v>
      </c>
      <c r="H269" t="s">
        <v>1088</v>
      </c>
      <c r="I269" s="23" t="s">
        <v>31</v>
      </c>
      <c r="J269" s="23" t="s">
        <v>1089</v>
      </c>
      <c r="K269" t="s">
        <v>10221</v>
      </c>
      <c r="L269" t="s">
        <v>187</v>
      </c>
      <c r="M269" t="s">
        <v>10222</v>
      </c>
      <c r="N269" t="s">
        <v>188</v>
      </c>
      <c r="O269" t="s">
        <v>27</v>
      </c>
      <c r="P269" t="s">
        <v>145</v>
      </c>
      <c r="Q269" t="s">
        <v>207</v>
      </c>
      <c r="R269" t="s">
        <v>212</v>
      </c>
      <c r="S269">
        <v>7</v>
      </c>
      <c r="T269" t="s">
        <v>17045</v>
      </c>
      <c r="U269" t="s">
        <v>5499</v>
      </c>
      <c r="V269" t="s">
        <v>14730</v>
      </c>
      <c r="W269" t="s">
        <v>29</v>
      </c>
      <c r="X269" t="s">
        <v>30</v>
      </c>
      <c r="Y269" t="s">
        <v>30</v>
      </c>
      <c r="Z269" t="s">
        <v>30</v>
      </c>
      <c r="AA269" t="s">
        <v>30</v>
      </c>
      <c r="AB269">
        <v>-74.734674200000001</v>
      </c>
      <c r="AC269">
        <v>5.9010013399999997</v>
      </c>
      <c r="AD269" t="s">
        <v>82</v>
      </c>
      <c r="AE269" t="s">
        <v>146</v>
      </c>
      <c r="AF269" t="s">
        <v>94</v>
      </c>
      <c r="AG269">
        <f>IFERROR(
    VLOOKUP(FENIX_ANS_TABLA[[#This Row],[ESTADO]],
        {"VENCIDO",1;"ALERTA_0 Días",2;"ALERTA",3;"A TIEMPO",4;"SIN FECHA",5},
    2,FALSE),
0)</f>
        <v>4</v>
      </c>
    </row>
    <row r="270" spans="1:33" x14ac:dyDescent="0.25">
      <c r="A270" t="s">
        <v>10223</v>
      </c>
      <c r="B270" t="s">
        <v>23</v>
      </c>
      <c r="C270" t="s">
        <v>24</v>
      </c>
      <c r="D270" t="s">
        <v>23</v>
      </c>
      <c r="E270" s="21">
        <v>46139.46366898148</v>
      </c>
      <c r="F270" t="s">
        <v>10224</v>
      </c>
      <c r="G270">
        <v>22011754</v>
      </c>
      <c r="H270" t="s">
        <v>1088</v>
      </c>
      <c r="I270" s="23" t="s">
        <v>31</v>
      </c>
      <c r="J270" s="23" t="s">
        <v>1089</v>
      </c>
      <c r="K270" t="s">
        <v>10225</v>
      </c>
      <c r="L270" t="s">
        <v>187</v>
      </c>
      <c r="M270" t="s">
        <v>10226</v>
      </c>
      <c r="N270" t="s">
        <v>188</v>
      </c>
      <c r="O270" t="s">
        <v>27</v>
      </c>
      <c r="P270" t="s">
        <v>145</v>
      </c>
      <c r="Q270" t="s">
        <v>207</v>
      </c>
      <c r="R270" t="s">
        <v>212</v>
      </c>
      <c r="S270">
        <v>7</v>
      </c>
      <c r="T270" t="s">
        <v>17046</v>
      </c>
      <c r="U270" t="s">
        <v>5499</v>
      </c>
      <c r="V270" t="s">
        <v>14730</v>
      </c>
      <c r="W270" t="s">
        <v>29</v>
      </c>
      <c r="X270" t="s">
        <v>30</v>
      </c>
      <c r="Y270" t="s">
        <v>30</v>
      </c>
      <c r="Z270" t="s">
        <v>30</v>
      </c>
      <c r="AA270" t="s">
        <v>30</v>
      </c>
      <c r="AB270">
        <v>-74.734674200000001</v>
      </c>
      <c r="AC270">
        <v>5.9010013399999997</v>
      </c>
      <c r="AD270" t="s">
        <v>82</v>
      </c>
      <c r="AE270" t="s">
        <v>146</v>
      </c>
      <c r="AF270" t="s">
        <v>94</v>
      </c>
      <c r="AG270">
        <f>IFERROR(
    VLOOKUP(FENIX_ANS_TABLA[[#This Row],[ESTADO]],
        {"VENCIDO",1;"ALERTA_0 Días",2;"ALERTA",3;"A TIEMPO",4;"SIN FECHA",5},
    2,FALSE),
0)</f>
        <v>4</v>
      </c>
    </row>
    <row r="271" spans="1:33" x14ac:dyDescent="0.25">
      <c r="A271" t="s">
        <v>2876</v>
      </c>
      <c r="B271" t="s">
        <v>23</v>
      </c>
      <c r="C271" t="s">
        <v>24</v>
      </c>
      <c r="D271" t="s">
        <v>23</v>
      </c>
      <c r="E271" s="21">
        <v>46139.500625000001</v>
      </c>
      <c r="F271" t="s">
        <v>2877</v>
      </c>
      <c r="G271">
        <v>98501368</v>
      </c>
      <c r="H271" t="s">
        <v>2878</v>
      </c>
      <c r="I271" s="23" t="s">
        <v>2879</v>
      </c>
      <c r="J271" s="23" t="s">
        <v>2880</v>
      </c>
      <c r="K271" t="s">
        <v>2881</v>
      </c>
      <c r="L271" t="s">
        <v>187</v>
      </c>
      <c r="M271" t="s">
        <v>2882</v>
      </c>
      <c r="N271" t="s">
        <v>188</v>
      </c>
      <c r="O271" t="s">
        <v>27</v>
      </c>
      <c r="P271" t="s">
        <v>145</v>
      </c>
      <c r="Q271" t="s">
        <v>206</v>
      </c>
      <c r="R271" t="s">
        <v>212</v>
      </c>
      <c r="S271">
        <v>10</v>
      </c>
      <c r="T271" t="s">
        <v>17047</v>
      </c>
      <c r="U271" t="s">
        <v>14731</v>
      </c>
      <c r="V271" t="s">
        <v>14732</v>
      </c>
      <c r="W271" t="s">
        <v>29</v>
      </c>
      <c r="X271" t="s">
        <v>30</v>
      </c>
      <c r="Y271" t="s">
        <v>30</v>
      </c>
      <c r="Z271" t="s">
        <v>30</v>
      </c>
      <c r="AA271" t="s">
        <v>30</v>
      </c>
      <c r="AB271">
        <v>-74.737056999999993</v>
      </c>
      <c r="AC271">
        <v>5.9061599999999999</v>
      </c>
      <c r="AD271" t="s">
        <v>82</v>
      </c>
      <c r="AE271" t="s">
        <v>146</v>
      </c>
      <c r="AF271" t="s">
        <v>94</v>
      </c>
      <c r="AG271">
        <f>IFERROR(
    VLOOKUP(FENIX_ANS_TABLA[[#This Row],[ESTADO]],
        {"VENCIDO",1;"ALERTA_0 Días",2;"ALERTA",3;"A TIEMPO",4;"SIN FECHA",5},
    2,FALSE),
0)</f>
        <v>4</v>
      </c>
    </row>
    <row r="272" spans="1:33" x14ac:dyDescent="0.25">
      <c r="A272" t="s">
        <v>4277</v>
      </c>
      <c r="B272" t="s">
        <v>23</v>
      </c>
      <c r="C272" t="s">
        <v>24</v>
      </c>
      <c r="D272" t="s">
        <v>23</v>
      </c>
      <c r="E272" s="21">
        <v>46139.502557870372</v>
      </c>
      <c r="F272" t="s">
        <v>4278</v>
      </c>
      <c r="G272">
        <v>1041148416</v>
      </c>
      <c r="H272" t="s">
        <v>4279</v>
      </c>
      <c r="I272" s="23" t="s">
        <v>31</v>
      </c>
      <c r="J272" s="23" t="s">
        <v>4280</v>
      </c>
      <c r="K272" t="s">
        <v>4281</v>
      </c>
      <c r="L272" t="s">
        <v>458</v>
      </c>
      <c r="M272" t="s">
        <v>4282</v>
      </c>
      <c r="N272" t="s">
        <v>459</v>
      </c>
      <c r="O272" t="s">
        <v>27</v>
      </c>
      <c r="P272" t="s">
        <v>99</v>
      </c>
      <c r="Q272" t="s">
        <v>207</v>
      </c>
      <c r="R272" t="s">
        <v>212</v>
      </c>
      <c r="S272">
        <v>7</v>
      </c>
      <c r="T272" t="s">
        <v>17048</v>
      </c>
      <c r="U272" t="s">
        <v>14733</v>
      </c>
      <c r="V272" t="s">
        <v>14734</v>
      </c>
      <c r="W272" t="s">
        <v>43</v>
      </c>
      <c r="X272" t="s">
        <v>30</v>
      </c>
      <c r="Y272" t="s">
        <v>30</v>
      </c>
      <c r="Z272" t="s">
        <v>30</v>
      </c>
      <c r="AA272" t="s">
        <v>30</v>
      </c>
      <c r="AB272">
        <v>-75.823728399999993</v>
      </c>
      <c r="AC272">
        <v>5.8624393899999996</v>
      </c>
      <c r="AD272" t="s">
        <v>82</v>
      </c>
      <c r="AE272" t="s">
        <v>100</v>
      </c>
      <c r="AF272" t="s">
        <v>94</v>
      </c>
      <c r="AG272">
        <f>IFERROR(
    VLOOKUP(FENIX_ANS_TABLA[[#This Row],[ESTADO]],
        {"VENCIDO",1;"ALERTA_0 Días",2;"ALERTA",3;"A TIEMPO",4;"SIN FECHA",5},
    2,FALSE),
0)</f>
        <v>3</v>
      </c>
    </row>
    <row r="273" spans="1:33" x14ac:dyDescent="0.25">
      <c r="A273" t="s">
        <v>1441</v>
      </c>
      <c r="B273" t="s">
        <v>23</v>
      </c>
      <c r="C273" t="s">
        <v>24</v>
      </c>
      <c r="D273" t="s">
        <v>23</v>
      </c>
      <c r="E273" s="21">
        <v>46139.559629629628</v>
      </c>
      <c r="F273" t="s">
        <v>1442</v>
      </c>
      <c r="G273">
        <v>8463845</v>
      </c>
      <c r="H273" t="s">
        <v>1443</v>
      </c>
      <c r="I273" s="23" t="s">
        <v>31</v>
      </c>
      <c r="J273" s="23" t="s">
        <v>1444</v>
      </c>
      <c r="K273" t="s">
        <v>1445</v>
      </c>
      <c r="L273" t="s">
        <v>25</v>
      </c>
      <c r="M273" t="s">
        <v>1446</v>
      </c>
      <c r="N273" t="s">
        <v>26</v>
      </c>
      <c r="O273" t="s">
        <v>27</v>
      </c>
      <c r="P273" t="s">
        <v>32</v>
      </c>
      <c r="Q273" t="s">
        <v>206</v>
      </c>
      <c r="R273" t="s">
        <v>212</v>
      </c>
      <c r="S273">
        <v>10</v>
      </c>
      <c r="T273" t="s">
        <v>17049</v>
      </c>
      <c r="U273" t="s">
        <v>10967</v>
      </c>
      <c r="V273" t="s">
        <v>10968</v>
      </c>
      <c r="W273" t="s">
        <v>43</v>
      </c>
      <c r="X273" t="s">
        <v>30</v>
      </c>
      <c r="Y273" t="s">
        <v>30</v>
      </c>
      <c r="Z273" t="s">
        <v>30</v>
      </c>
      <c r="AA273" t="s">
        <v>30</v>
      </c>
      <c r="AB273">
        <v>-75.696966000000003</v>
      </c>
      <c r="AC273">
        <v>6.34627622</v>
      </c>
      <c r="AD273" t="s">
        <v>82</v>
      </c>
      <c r="AE273" t="s">
        <v>96</v>
      </c>
      <c r="AF273" t="s">
        <v>94</v>
      </c>
      <c r="AG273">
        <f>IFERROR(
    VLOOKUP(FENIX_ANS_TABLA[[#This Row],[ESTADO]],
        {"VENCIDO",1;"ALERTA_0 Días",2;"ALERTA",3;"A TIEMPO",4;"SIN FECHA",5},
    2,FALSE),
0)</f>
        <v>3</v>
      </c>
    </row>
    <row r="274" spans="1:33" x14ac:dyDescent="0.25">
      <c r="A274" t="s">
        <v>17050</v>
      </c>
      <c r="B274" t="s">
        <v>23</v>
      </c>
      <c r="C274" t="s">
        <v>24</v>
      </c>
      <c r="D274" t="s">
        <v>33</v>
      </c>
      <c r="E274" s="21">
        <v>46139.64770833333</v>
      </c>
      <c r="F274" t="s">
        <v>17051</v>
      </c>
      <c r="G274">
        <v>71353040</v>
      </c>
      <c r="H274" t="s">
        <v>17052</v>
      </c>
      <c r="I274" s="23" t="s">
        <v>31</v>
      </c>
      <c r="J274" s="23" t="s">
        <v>17053</v>
      </c>
      <c r="K274" t="s">
        <v>17054</v>
      </c>
      <c r="L274" t="s">
        <v>138</v>
      </c>
      <c r="M274" t="s">
        <v>17055</v>
      </c>
      <c r="N274" t="s">
        <v>139</v>
      </c>
      <c r="O274" t="s">
        <v>34</v>
      </c>
      <c r="P274" t="s">
        <v>122</v>
      </c>
      <c r="Q274" t="s">
        <v>207</v>
      </c>
      <c r="R274" t="s">
        <v>211</v>
      </c>
      <c r="S274">
        <v>5</v>
      </c>
      <c r="T274" t="s">
        <v>17056</v>
      </c>
      <c r="U274" t="s">
        <v>10012</v>
      </c>
      <c r="V274" t="s">
        <v>10013</v>
      </c>
      <c r="W274" t="s">
        <v>29</v>
      </c>
      <c r="X274" t="s">
        <v>30</v>
      </c>
      <c r="Y274" t="s">
        <v>30</v>
      </c>
      <c r="Z274" t="s">
        <v>30</v>
      </c>
      <c r="AA274" t="s">
        <v>30</v>
      </c>
      <c r="AB274">
        <v>-75.906453240000005</v>
      </c>
      <c r="AC274">
        <v>6.7188110400000003</v>
      </c>
      <c r="AD274" t="s">
        <v>82</v>
      </c>
      <c r="AE274" t="s">
        <v>123</v>
      </c>
      <c r="AF274" t="s">
        <v>94</v>
      </c>
      <c r="AG274">
        <f>IFERROR(
    VLOOKUP(FENIX_ANS_TABLA[[#This Row],[ESTADO]],
        {"VENCIDO",1;"ALERTA_0 Días",2;"ALERTA",3;"A TIEMPO",4;"SIN FECHA",5},
    2,FALSE),
0)</f>
        <v>4</v>
      </c>
    </row>
    <row r="275" spans="1:33" x14ac:dyDescent="0.25">
      <c r="A275" t="s">
        <v>11146</v>
      </c>
      <c r="B275" t="s">
        <v>54</v>
      </c>
      <c r="C275" t="s">
        <v>24</v>
      </c>
      <c r="D275" t="s">
        <v>54</v>
      </c>
      <c r="E275" s="21">
        <v>46211.540266203701</v>
      </c>
      <c r="F275" t="s">
        <v>11147</v>
      </c>
      <c r="G275">
        <v>43583076</v>
      </c>
      <c r="H275" t="s">
        <v>11148</v>
      </c>
      <c r="I275" s="23" t="s">
        <v>31</v>
      </c>
      <c r="J275" s="23" t="s">
        <v>11149</v>
      </c>
      <c r="K275" t="s">
        <v>11150</v>
      </c>
      <c r="L275" t="s">
        <v>25</v>
      </c>
      <c r="M275" t="s">
        <v>11151</v>
      </c>
      <c r="N275" t="s">
        <v>26</v>
      </c>
      <c r="O275" t="s">
        <v>55</v>
      </c>
      <c r="P275" t="s">
        <v>56</v>
      </c>
      <c r="Q275" t="s">
        <v>207</v>
      </c>
      <c r="R275" t="s">
        <v>212</v>
      </c>
      <c r="S275">
        <v>4</v>
      </c>
      <c r="T275" t="s">
        <v>17057</v>
      </c>
      <c r="U275" t="s">
        <v>14735</v>
      </c>
      <c r="V275" t="s">
        <v>14735</v>
      </c>
      <c r="W275" t="s">
        <v>43</v>
      </c>
      <c r="X275" t="s">
        <v>11152</v>
      </c>
      <c r="Y275" t="s">
        <v>2680</v>
      </c>
      <c r="Z275" t="s">
        <v>2684</v>
      </c>
      <c r="AA275" t="s">
        <v>2685</v>
      </c>
      <c r="AB275">
        <v>-75.572244999999995</v>
      </c>
      <c r="AC275">
        <v>6.1956920000000002</v>
      </c>
      <c r="AD275" t="s">
        <v>82</v>
      </c>
      <c r="AE275" t="s">
        <v>96</v>
      </c>
      <c r="AF275" t="s">
        <v>95</v>
      </c>
      <c r="AG275">
        <f>IFERROR(
    VLOOKUP(FENIX_ANS_TABLA[[#This Row],[ESTADO]],
        {"VENCIDO",1;"ALERTA_0 Días",2;"ALERTA",3;"A TIEMPO",4;"SIN FECHA",5},
    2,FALSE),
0)</f>
        <v>3</v>
      </c>
    </row>
    <row r="276" spans="1:33" x14ac:dyDescent="0.25">
      <c r="A276" t="s">
        <v>13041</v>
      </c>
      <c r="B276" t="s">
        <v>23</v>
      </c>
      <c r="C276" t="s">
        <v>24</v>
      </c>
      <c r="D276" t="s">
        <v>33</v>
      </c>
      <c r="E276" s="21">
        <v>46139.691550925927</v>
      </c>
      <c r="F276" t="s">
        <v>13042</v>
      </c>
      <c r="G276">
        <v>37917624</v>
      </c>
      <c r="H276" t="s">
        <v>13043</v>
      </c>
      <c r="I276" s="23" t="s">
        <v>31</v>
      </c>
      <c r="J276" s="23" t="s">
        <v>13044</v>
      </c>
      <c r="K276" t="s">
        <v>13045</v>
      </c>
      <c r="L276" t="s">
        <v>199</v>
      </c>
      <c r="M276" t="s">
        <v>13046</v>
      </c>
      <c r="N276" t="s">
        <v>200</v>
      </c>
      <c r="O276" t="s">
        <v>34</v>
      </c>
      <c r="P276" t="s">
        <v>191</v>
      </c>
      <c r="Q276" t="s">
        <v>207</v>
      </c>
      <c r="R276" t="s">
        <v>212</v>
      </c>
      <c r="S276">
        <v>5</v>
      </c>
      <c r="T276" t="s">
        <v>17058</v>
      </c>
      <c r="U276" t="s">
        <v>14736</v>
      </c>
      <c r="V276" t="s">
        <v>5524</v>
      </c>
      <c r="W276" t="s">
        <v>29</v>
      </c>
      <c r="X276" t="s">
        <v>30</v>
      </c>
      <c r="Y276" t="s">
        <v>30</v>
      </c>
      <c r="Z276" t="s">
        <v>30</v>
      </c>
      <c r="AA276" t="s">
        <v>30</v>
      </c>
      <c r="AB276">
        <v>-73.917511590000004</v>
      </c>
      <c r="AC276">
        <v>7.0066645100000002</v>
      </c>
      <c r="AD276" t="s">
        <v>82</v>
      </c>
      <c r="AE276" t="s">
        <v>192</v>
      </c>
      <c r="AF276" t="s">
        <v>94</v>
      </c>
      <c r="AG276">
        <f>IFERROR(
    VLOOKUP(FENIX_ANS_TABLA[[#This Row],[ESTADO]],
        {"VENCIDO",1;"ALERTA_0 Días",2;"ALERTA",3;"A TIEMPO",4;"SIN FECHA",5},
    2,FALSE),
0)</f>
        <v>4</v>
      </c>
    </row>
    <row r="277" spans="1:33" x14ac:dyDescent="0.25">
      <c r="A277" t="s">
        <v>13048</v>
      </c>
      <c r="B277" t="s">
        <v>23</v>
      </c>
      <c r="C277" t="s">
        <v>24</v>
      </c>
      <c r="D277" t="s">
        <v>33</v>
      </c>
      <c r="E277" s="21">
        <v>46148.318541666667</v>
      </c>
      <c r="F277" t="s">
        <v>13049</v>
      </c>
      <c r="G277">
        <v>42940734</v>
      </c>
      <c r="H277" t="s">
        <v>13050</v>
      </c>
      <c r="I277" s="23" t="s">
        <v>31</v>
      </c>
      <c r="J277" s="23" t="s">
        <v>13051</v>
      </c>
      <c r="K277" t="s">
        <v>13052</v>
      </c>
      <c r="L277" t="s">
        <v>197</v>
      </c>
      <c r="M277" t="s">
        <v>13053</v>
      </c>
      <c r="N277" t="s">
        <v>198</v>
      </c>
      <c r="O277" t="s">
        <v>40</v>
      </c>
      <c r="P277" t="s">
        <v>191</v>
      </c>
      <c r="Q277" t="s">
        <v>207</v>
      </c>
      <c r="R277" t="s">
        <v>212</v>
      </c>
      <c r="S277">
        <v>7</v>
      </c>
      <c r="T277" t="s">
        <v>17059</v>
      </c>
      <c r="U277" t="s">
        <v>11353</v>
      </c>
      <c r="V277" t="s">
        <v>11352</v>
      </c>
      <c r="W277" t="s">
        <v>29</v>
      </c>
      <c r="X277" t="s">
        <v>30</v>
      </c>
      <c r="Y277" t="s">
        <v>30</v>
      </c>
      <c r="Z277" t="s">
        <v>30</v>
      </c>
      <c r="AA277" t="s">
        <v>30</v>
      </c>
      <c r="AB277">
        <v>-74.706887320000007</v>
      </c>
      <c r="AC277">
        <v>7.0831822999999998</v>
      </c>
      <c r="AD277" t="s">
        <v>82</v>
      </c>
      <c r="AE277" t="s">
        <v>192</v>
      </c>
      <c r="AF277" t="s">
        <v>94</v>
      </c>
      <c r="AG277">
        <f>IFERROR(
    VLOOKUP(FENIX_ANS_TABLA[[#This Row],[ESTADO]],
        {"VENCIDO",1;"ALERTA_0 Días",2;"ALERTA",3;"A TIEMPO",4;"SIN FECHA",5},
    2,FALSE),
0)</f>
        <v>4</v>
      </c>
    </row>
    <row r="278" spans="1:33" x14ac:dyDescent="0.25">
      <c r="A278" t="s">
        <v>14737</v>
      </c>
      <c r="B278" t="s">
        <v>54</v>
      </c>
      <c r="C278" t="s">
        <v>24</v>
      </c>
      <c r="D278" t="s">
        <v>54</v>
      </c>
      <c r="E278" s="21">
        <v>46212.707013888888</v>
      </c>
      <c r="F278" t="s">
        <v>14738</v>
      </c>
      <c r="G278">
        <v>15355469</v>
      </c>
      <c r="H278" t="s">
        <v>14739</v>
      </c>
      <c r="I278" s="23" t="s">
        <v>31</v>
      </c>
      <c r="J278" s="23" t="s">
        <v>14740</v>
      </c>
      <c r="K278" t="s">
        <v>14741</v>
      </c>
      <c r="L278" t="s">
        <v>179</v>
      </c>
      <c r="M278" t="s">
        <v>14742</v>
      </c>
      <c r="N278" t="s">
        <v>180</v>
      </c>
      <c r="O278" t="s">
        <v>55</v>
      </c>
      <c r="P278" t="s">
        <v>31</v>
      </c>
      <c r="Q278" t="s">
        <v>207</v>
      </c>
      <c r="R278" t="s">
        <v>211</v>
      </c>
      <c r="S278">
        <v>4</v>
      </c>
      <c r="T278" t="s">
        <v>17060</v>
      </c>
      <c r="U278" t="s">
        <v>14743</v>
      </c>
      <c r="V278" t="s">
        <v>14744</v>
      </c>
      <c r="W278" t="s">
        <v>29</v>
      </c>
      <c r="X278" t="s">
        <v>30</v>
      </c>
      <c r="Y278" t="s">
        <v>30</v>
      </c>
      <c r="Z278" t="s">
        <v>30</v>
      </c>
      <c r="AA278" t="s">
        <v>30</v>
      </c>
      <c r="AB278">
        <v>-75.356363000000002</v>
      </c>
      <c r="AC278">
        <v>5.9712189999999996</v>
      </c>
      <c r="AD278" t="s">
        <v>82</v>
      </c>
      <c r="AE278" t="s">
        <v>146</v>
      </c>
      <c r="AF278" t="s">
        <v>95</v>
      </c>
      <c r="AG278">
        <f>IFERROR(
    VLOOKUP(FENIX_ANS_TABLA[[#This Row],[ESTADO]],
        {"VENCIDO",1;"ALERTA_0 Días",2;"ALERTA",3;"A TIEMPO",4;"SIN FECHA",5},
    2,FALSE),
0)</f>
        <v>4</v>
      </c>
    </row>
    <row r="279" spans="1:33" x14ac:dyDescent="0.25">
      <c r="A279" t="s">
        <v>6121</v>
      </c>
      <c r="B279" t="s">
        <v>23</v>
      </c>
      <c r="C279" t="s">
        <v>24</v>
      </c>
      <c r="D279" t="s">
        <v>23</v>
      </c>
      <c r="E279" s="21">
        <v>46140.470671296287</v>
      </c>
      <c r="F279" t="s">
        <v>8411</v>
      </c>
      <c r="G279">
        <v>1036950084</v>
      </c>
      <c r="H279" t="s">
        <v>6122</v>
      </c>
      <c r="I279" s="23" t="s">
        <v>31</v>
      </c>
      <c r="J279" s="23" t="s">
        <v>1075</v>
      </c>
      <c r="K279" t="s">
        <v>6123</v>
      </c>
      <c r="L279" t="s">
        <v>154</v>
      </c>
      <c r="M279" t="s">
        <v>6124</v>
      </c>
      <c r="N279" t="s">
        <v>155</v>
      </c>
      <c r="O279" t="s">
        <v>27</v>
      </c>
      <c r="P279" t="s">
        <v>145</v>
      </c>
      <c r="Q279" t="s">
        <v>206</v>
      </c>
      <c r="R279" t="s">
        <v>212</v>
      </c>
      <c r="S279">
        <v>10</v>
      </c>
      <c r="T279" t="s">
        <v>17061</v>
      </c>
      <c r="U279" t="s">
        <v>8084</v>
      </c>
      <c r="V279" t="s">
        <v>14745</v>
      </c>
      <c r="W279" t="s">
        <v>29</v>
      </c>
      <c r="X279" t="s">
        <v>30</v>
      </c>
      <c r="Y279" t="s">
        <v>30</v>
      </c>
      <c r="Z279" t="s">
        <v>30</v>
      </c>
      <c r="AA279" t="s">
        <v>30</v>
      </c>
      <c r="AB279">
        <v>-75.420730050000003</v>
      </c>
      <c r="AC279">
        <v>6.0753193200000002</v>
      </c>
      <c r="AD279" t="s">
        <v>82</v>
      </c>
      <c r="AE279" t="s">
        <v>146</v>
      </c>
      <c r="AF279" t="s">
        <v>94</v>
      </c>
      <c r="AG279">
        <f>IFERROR(
    VLOOKUP(FENIX_ANS_TABLA[[#This Row],[ESTADO]],
        {"VENCIDO",1;"ALERTA_0 Días",2;"ALERTA",3;"A TIEMPO",4;"SIN FECHA",5},
    2,FALSE),
0)</f>
        <v>4</v>
      </c>
    </row>
    <row r="280" spans="1:33" x14ac:dyDescent="0.25">
      <c r="A280" t="s">
        <v>4283</v>
      </c>
      <c r="B280" t="s">
        <v>36</v>
      </c>
      <c r="C280" t="s">
        <v>24</v>
      </c>
      <c r="D280" t="s">
        <v>36</v>
      </c>
      <c r="E280" s="21">
        <v>46140.539340277777</v>
      </c>
      <c r="F280" t="s">
        <v>4284</v>
      </c>
      <c r="G280">
        <v>15436432</v>
      </c>
      <c r="H280" t="s">
        <v>4285</v>
      </c>
      <c r="I280" s="23" t="s">
        <v>4286</v>
      </c>
      <c r="J280" s="23" t="s">
        <v>4287</v>
      </c>
      <c r="K280" t="s">
        <v>4288</v>
      </c>
      <c r="L280" t="s">
        <v>152</v>
      </c>
      <c r="M280" t="s">
        <v>4289</v>
      </c>
      <c r="N280" t="s">
        <v>153</v>
      </c>
      <c r="O280" t="s">
        <v>37</v>
      </c>
      <c r="P280" t="s">
        <v>145</v>
      </c>
      <c r="Q280" t="s">
        <v>206</v>
      </c>
      <c r="R280" t="s">
        <v>212</v>
      </c>
      <c r="S280">
        <v>10</v>
      </c>
      <c r="T280" t="s">
        <v>17062</v>
      </c>
      <c r="U280" t="s">
        <v>14606</v>
      </c>
      <c r="V280" t="s">
        <v>14607</v>
      </c>
      <c r="W280" t="s">
        <v>29</v>
      </c>
      <c r="X280" t="s">
        <v>30</v>
      </c>
      <c r="Y280" t="s">
        <v>30</v>
      </c>
      <c r="Z280" t="s">
        <v>30</v>
      </c>
      <c r="AA280" t="s">
        <v>30</v>
      </c>
      <c r="AB280">
        <v>-75.379220000000004</v>
      </c>
      <c r="AC280">
        <v>6.2387300000000003</v>
      </c>
      <c r="AD280" t="s">
        <v>82</v>
      </c>
      <c r="AE280" t="s">
        <v>146</v>
      </c>
      <c r="AF280" t="s">
        <v>94</v>
      </c>
      <c r="AG280">
        <f>IFERROR(
    VLOOKUP(FENIX_ANS_TABLA[[#This Row],[ESTADO]],
        {"VENCIDO",1;"ALERTA_0 Días",2;"ALERTA",3;"A TIEMPO",4;"SIN FECHA",5},
    2,FALSE),
0)</f>
        <v>4</v>
      </c>
    </row>
    <row r="281" spans="1:33" x14ac:dyDescent="0.25">
      <c r="A281" t="s">
        <v>750</v>
      </c>
      <c r="B281" t="s">
        <v>58</v>
      </c>
      <c r="C281" t="s">
        <v>24</v>
      </c>
      <c r="D281" t="s">
        <v>59</v>
      </c>
      <c r="E281" s="21">
        <v>46140.614687499998</v>
      </c>
      <c r="F281" t="s">
        <v>751</v>
      </c>
      <c r="G281">
        <v>3616412</v>
      </c>
      <c r="H281" t="s">
        <v>752</v>
      </c>
      <c r="I281" s="23" t="s">
        <v>753</v>
      </c>
      <c r="J281" s="23" t="s">
        <v>754</v>
      </c>
      <c r="K281" t="s">
        <v>755</v>
      </c>
      <c r="L281" t="s">
        <v>115</v>
      </c>
      <c r="M281" t="s">
        <v>756</v>
      </c>
      <c r="N281" t="s">
        <v>116</v>
      </c>
      <c r="O281" t="s">
        <v>60</v>
      </c>
      <c r="P281" t="s">
        <v>114</v>
      </c>
      <c r="Q281" t="s">
        <v>206</v>
      </c>
      <c r="R281" t="s">
        <v>212</v>
      </c>
      <c r="S281">
        <v>14</v>
      </c>
      <c r="T281" t="s">
        <v>17063</v>
      </c>
      <c r="U281" t="s">
        <v>14746</v>
      </c>
      <c r="V281" t="s">
        <v>14747</v>
      </c>
      <c r="W281" t="s">
        <v>29</v>
      </c>
      <c r="X281" t="s">
        <v>30</v>
      </c>
      <c r="Y281" t="s">
        <v>30</v>
      </c>
      <c r="Z281" t="s">
        <v>30</v>
      </c>
      <c r="AA281" t="s">
        <v>30</v>
      </c>
      <c r="AB281">
        <v>-76.011259879999997</v>
      </c>
      <c r="AC281">
        <v>5.7743287700000003</v>
      </c>
      <c r="AD281" t="s">
        <v>82</v>
      </c>
      <c r="AE281" t="s">
        <v>100</v>
      </c>
      <c r="AF281" t="s">
        <v>94</v>
      </c>
      <c r="AG281">
        <f>IFERROR(
    VLOOKUP(FENIX_ANS_TABLA[[#This Row],[ESTADO]],
        {"VENCIDO",1;"ALERTA_0 Días",2;"ALERTA",3;"A TIEMPO",4;"SIN FECHA",5},
    2,FALSE),
0)</f>
        <v>4</v>
      </c>
    </row>
    <row r="282" spans="1:33" x14ac:dyDescent="0.25">
      <c r="A282" t="s">
        <v>4290</v>
      </c>
      <c r="B282" t="s">
        <v>36</v>
      </c>
      <c r="C282" t="s">
        <v>24</v>
      </c>
      <c r="D282" t="s">
        <v>36</v>
      </c>
      <c r="E282" s="21">
        <v>46140.649872685193</v>
      </c>
      <c r="F282" t="s">
        <v>4291</v>
      </c>
      <c r="G282">
        <v>15431796</v>
      </c>
      <c r="H282" t="s">
        <v>4292</v>
      </c>
      <c r="I282" s="23" t="s">
        <v>31</v>
      </c>
      <c r="J282" s="23" t="s">
        <v>4293</v>
      </c>
      <c r="K282" t="s">
        <v>4294</v>
      </c>
      <c r="L282" t="s">
        <v>154</v>
      </c>
      <c r="M282" t="s">
        <v>4295</v>
      </c>
      <c r="N282" t="s">
        <v>155</v>
      </c>
      <c r="O282" t="s">
        <v>37</v>
      </c>
      <c r="P282" t="s">
        <v>145</v>
      </c>
      <c r="Q282" t="s">
        <v>206</v>
      </c>
      <c r="R282" t="s">
        <v>212</v>
      </c>
      <c r="S282">
        <v>10</v>
      </c>
      <c r="T282" t="s">
        <v>17064</v>
      </c>
      <c r="U282" t="s">
        <v>14606</v>
      </c>
      <c r="V282" t="s">
        <v>14607</v>
      </c>
      <c r="W282" t="s">
        <v>29</v>
      </c>
      <c r="X282" t="s">
        <v>30</v>
      </c>
      <c r="Y282" t="s">
        <v>30</v>
      </c>
      <c r="Z282" t="s">
        <v>30</v>
      </c>
      <c r="AA282" t="s">
        <v>30</v>
      </c>
      <c r="AB282">
        <v>-75.372652169999995</v>
      </c>
      <c r="AC282">
        <v>6.2907816700000003</v>
      </c>
      <c r="AD282" t="s">
        <v>82</v>
      </c>
      <c r="AE282" t="s">
        <v>146</v>
      </c>
      <c r="AF282" t="s">
        <v>94</v>
      </c>
      <c r="AG282">
        <f>IFERROR(
    VLOOKUP(FENIX_ANS_TABLA[[#This Row],[ESTADO]],
        {"VENCIDO",1;"ALERTA_0 Días",2;"ALERTA",3;"A TIEMPO",4;"SIN FECHA",5},
    2,FALSE),
0)</f>
        <v>4</v>
      </c>
    </row>
    <row r="283" spans="1:33" x14ac:dyDescent="0.25">
      <c r="A283" t="s">
        <v>4296</v>
      </c>
      <c r="B283" t="s">
        <v>23</v>
      </c>
      <c r="C283" t="s">
        <v>24</v>
      </c>
      <c r="D283" t="s">
        <v>23</v>
      </c>
      <c r="E283" s="21">
        <v>46140.714513888888</v>
      </c>
      <c r="F283" t="s">
        <v>4297</v>
      </c>
      <c r="G283">
        <v>1128406089</v>
      </c>
      <c r="H283" t="s">
        <v>4298</v>
      </c>
      <c r="I283" s="23" t="s">
        <v>4299</v>
      </c>
      <c r="J283" s="23" t="s">
        <v>4300</v>
      </c>
      <c r="K283" t="s">
        <v>4301</v>
      </c>
      <c r="L283" t="s">
        <v>134</v>
      </c>
      <c r="M283" t="s">
        <v>4302</v>
      </c>
      <c r="N283" t="s">
        <v>135</v>
      </c>
      <c r="O283" t="s">
        <v>27</v>
      </c>
      <c r="P283" t="s">
        <v>122</v>
      </c>
      <c r="Q283" t="s">
        <v>206</v>
      </c>
      <c r="R283" t="s">
        <v>212</v>
      </c>
      <c r="S283">
        <v>10</v>
      </c>
      <c r="T283" t="s">
        <v>17065</v>
      </c>
      <c r="U283" t="s">
        <v>14731</v>
      </c>
      <c r="V283" t="s">
        <v>14732</v>
      </c>
      <c r="W283" t="s">
        <v>29</v>
      </c>
      <c r="X283" t="s">
        <v>30</v>
      </c>
      <c r="Y283" t="s">
        <v>30</v>
      </c>
      <c r="Z283" t="s">
        <v>30</v>
      </c>
      <c r="AA283" t="s">
        <v>30</v>
      </c>
      <c r="AB283">
        <v>-75.72509925</v>
      </c>
      <c r="AC283">
        <v>6.4543644799999997</v>
      </c>
      <c r="AD283" t="s">
        <v>82</v>
      </c>
      <c r="AE283" t="s">
        <v>123</v>
      </c>
      <c r="AF283" t="s">
        <v>94</v>
      </c>
      <c r="AG283">
        <f>IFERROR(
    VLOOKUP(FENIX_ANS_TABLA[[#This Row],[ESTADO]],
        {"VENCIDO",1;"ALERTA_0 Días",2;"ALERTA",3;"A TIEMPO",4;"SIN FECHA",5},
    2,FALSE),
0)</f>
        <v>4</v>
      </c>
    </row>
    <row r="284" spans="1:33" x14ac:dyDescent="0.25">
      <c r="A284" t="s">
        <v>4303</v>
      </c>
      <c r="B284" t="s">
        <v>36</v>
      </c>
      <c r="C284" t="s">
        <v>24</v>
      </c>
      <c r="D284" t="s">
        <v>36</v>
      </c>
      <c r="E284" s="21">
        <v>46141.342962962961</v>
      </c>
      <c r="F284" t="s">
        <v>4304</v>
      </c>
      <c r="G284">
        <v>43168988</v>
      </c>
      <c r="H284" t="s">
        <v>4305</v>
      </c>
      <c r="I284" s="23" t="s">
        <v>4306</v>
      </c>
      <c r="J284" s="23" t="s">
        <v>4307</v>
      </c>
      <c r="K284" t="s">
        <v>4308</v>
      </c>
      <c r="L284" t="s">
        <v>156</v>
      </c>
      <c r="M284" t="s">
        <v>4309</v>
      </c>
      <c r="N284" t="s">
        <v>157</v>
      </c>
      <c r="O284" t="s">
        <v>37</v>
      </c>
      <c r="P284" t="s">
        <v>145</v>
      </c>
      <c r="Q284" t="s">
        <v>206</v>
      </c>
      <c r="R284" t="s">
        <v>212</v>
      </c>
      <c r="S284">
        <v>10</v>
      </c>
      <c r="T284" t="s">
        <v>17066</v>
      </c>
      <c r="U284" t="s">
        <v>14606</v>
      </c>
      <c r="V284" t="s">
        <v>14607</v>
      </c>
      <c r="W284" t="s">
        <v>29</v>
      </c>
      <c r="X284" t="s">
        <v>30</v>
      </c>
      <c r="Y284" t="s">
        <v>30</v>
      </c>
      <c r="Z284" t="s">
        <v>30</v>
      </c>
      <c r="AA284" t="s">
        <v>30</v>
      </c>
      <c r="AB284">
        <v>-75.323100280000006</v>
      </c>
      <c r="AC284">
        <v>6.1711679899999998</v>
      </c>
      <c r="AD284" t="s">
        <v>82</v>
      </c>
      <c r="AE284" t="s">
        <v>146</v>
      </c>
      <c r="AF284" t="s">
        <v>94</v>
      </c>
      <c r="AG284">
        <f>IFERROR(
    VLOOKUP(FENIX_ANS_TABLA[[#This Row],[ESTADO]],
        {"VENCIDO",1;"ALERTA_0 Días",2;"ALERTA",3;"A TIEMPO",4;"SIN FECHA",5},
    2,FALSE),
0)</f>
        <v>4</v>
      </c>
    </row>
    <row r="285" spans="1:33" x14ac:dyDescent="0.25">
      <c r="A285" t="s">
        <v>1896</v>
      </c>
      <c r="B285" t="s">
        <v>23</v>
      </c>
      <c r="C285" t="s">
        <v>24</v>
      </c>
      <c r="D285" t="s">
        <v>23</v>
      </c>
      <c r="E285" s="21">
        <v>46141.350057870368</v>
      </c>
      <c r="F285" t="s">
        <v>2259</v>
      </c>
      <c r="G285">
        <v>7924427</v>
      </c>
      <c r="H285" t="s">
        <v>1897</v>
      </c>
      <c r="I285" s="23" t="s">
        <v>31</v>
      </c>
      <c r="J285" s="23" t="s">
        <v>1898</v>
      </c>
      <c r="K285" t="s">
        <v>1899</v>
      </c>
      <c r="L285" t="s">
        <v>177</v>
      </c>
      <c r="M285" t="s">
        <v>1900</v>
      </c>
      <c r="N285" t="s">
        <v>178</v>
      </c>
      <c r="O285" t="s">
        <v>27</v>
      </c>
      <c r="P285" t="s">
        <v>145</v>
      </c>
      <c r="Q285" t="s">
        <v>206</v>
      </c>
      <c r="R285" t="s">
        <v>212</v>
      </c>
      <c r="S285">
        <v>10</v>
      </c>
      <c r="T285" t="s">
        <v>17067</v>
      </c>
      <c r="U285" t="s">
        <v>14748</v>
      </c>
      <c r="V285" t="s">
        <v>5499</v>
      </c>
      <c r="W285" t="s">
        <v>43</v>
      </c>
      <c r="X285" t="s">
        <v>30</v>
      </c>
      <c r="Y285" t="s">
        <v>30</v>
      </c>
      <c r="Z285" t="s">
        <v>30</v>
      </c>
      <c r="AA285" t="s">
        <v>30</v>
      </c>
      <c r="AB285">
        <v>-75.371100690000006</v>
      </c>
      <c r="AC285">
        <v>6.0704652799999996</v>
      </c>
      <c r="AD285" t="s">
        <v>82</v>
      </c>
      <c r="AE285" t="s">
        <v>146</v>
      </c>
      <c r="AF285" t="s">
        <v>94</v>
      </c>
      <c r="AG285">
        <f>IFERROR(
    VLOOKUP(FENIX_ANS_TABLA[[#This Row],[ESTADO]],
        {"VENCIDO",1;"ALERTA_0 Días",2;"ALERTA",3;"A TIEMPO",4;"SIN FECHA",5},
    2,FALSE),
0)</f>
        <v>3</v>
      </c>
    </row>
    <row r="286" spans="1:33" x14ac:dyDescent="0.25">
      <c r="A286" t="s">
        <v>6125</v>
      </c>
      <c r="B286" t="s">
        <v>23</v>
      </c>
      <c r="C286" t="s">
        <v>24</v>
      </c>
      <c r="D286" t="s">
        <v>23</v>
      </c>
      <c r="E286" s="21">
        <v>46141.376504629632</v>
      </c>
      <c r="F286" t="s">
        <v>6126</v>
      </c>
      <c r="G286">
        <v>1036950084</v>
      </c>
      <c r="H286" t="s">
        <v>6122</v>
      </c>
      <c r="I286" s="23" t="s">
        <v>31</v>
      </c>
      <c r="J286" s="23" t="s">
        <v>1075</v>
      </c>
      <c r="K286" t="s">
        <v>6127</v>
      </c>
      <c r="L286" t="s">
        <v>154</v>
      </c>
      <c r="M286" t="s">
        <v>6128</v>
      </c>
      <c r="N286" t="s">
        <v>155</v>
      </c>
      <c r="O286" t="s">
        <v>27</v>
      </c>
      <c r="P286" t="s">
        <v>145</v>
      </c>
      <c r="Q286" t="s">
        <v>206</v>
      </c>
      <c r="R286" t="s">
        <v>212</v>
      </c>
      <c r="S286">
        <v>10</v>
      </c>
      <c r="T286" t="s">
        <v>17068</v>
      </c>
      <c r="U286" t="s">
        <v>7257</v>
      </c>
      <c r="V286" t="s">
        <v>3519</v>
      </c>
      <c r="W286" t="s">
        <v>29</v>
      </c>
      <c r="X286" t="s">
        <v>30</v>
      </c>
      <c r="Y286" t="s">
        <v>30</v>
      </c>
      <c r="Z286" t="s">
        <v>30</v>
      </c>
      <c r="AA286" t="s">
        <v>30</v>
      </c>
      <c r="AB286">
        <v>-75.420730050000003</v>
      </c>
      <c r="AC286">
        <v>6.0753193200000002</v>
      </c>
      <c r="AD286" t="s">
        <v>82</v>
      </c>
      <c r="AE286" t="s">
        <v>146</v>
      </c>
      <c r="AF286" t="s">
        <v>94</v>
      </c>
      <c r="AG286">
        <f>IFERROR(
    VLOOKUP(FENIX_ANS_TABLA[[#This Row],[ESTADO]],
        {"VENCIDO",1;"ALERTA_0 Días",2;"ALERTA",3;"A TIEMPO",4;"SIN FECHA",5},
    2,FALSE),
0)</f>
        <v>4</v>
      </c>
    </row>
    <row r="287" spans="1:33" x14ac:dyDescent="0.25">
      <c r="A287" t="s">
        <v>2883</v>
      </c>
      <c r="B287" t="s">
        <v>23</v>
      </c>
      <c r="C287" t="s">
        <v>24</v>
      </c>
      <c r="D287" t="s">
        <v>23</v>
      </c>
      <c r="E287" s="21">
        <v>46141.471736111111</v>
      </c>
      <c r="F287" t="s">
        <v>2884</v>
      </c>
      <c r="G287">
        <v>70908442</v>
      </c>
      <c r="H287" t="s">
        <v>2885</v>
      </c>
      <c r="I287" s="23" t="s">
        <v>31</v>
      </c>
      <c r="J287" s="23" t="s">
        <v>2459</v>
      </c>
      <c r="K287" t="s">
        <v>2886</v>
      </c>
      <c r="L287" t="s">
        <v>156</v>
      </c>
      <c r="M287" t="s">
        <v>2887</v>
      </c>
      <c r="N287" t="s">
        <v>157</v>
      </c>
      <c r="O287" t="s">
        <v>27</v>
      </c>
      <c r="P287" t="s">
        <v>145</v>
      </c>
      <c r="Q287" t="s">
        <v>206</v>
      </c>
      <c r="R287" t="s">
        <v>212</v>
      </c>
      <c r="S287">
        <v>10</v>
      </c>
      <c r="T287" t="s">
        <v>17069</v>
      </c>
      <c r="U287" t="s">
        <v>14749</v>
      </c>
      <c r="V287" t="s">
        <v>14750</v>
      </c>
      <c r="W287" t="s">
        <v>29</v>
      </c>
      <c r="X287" t="s">
        <v>30</v>
      </c>
      <c r="Y287" t="s">
        <v>30</v>
      </c>
      <c r="Z287" t="s">
        <v>30</v>
      </c>
      <c r="AA287" t="s">
        <v>30</v>
      </c>
      <c r="AB287">
        <v>-75.328355909999999</v>
      </c>
      <c r="AC287">
        <v>6.1938866399999997</v>
      </c>
      <c r="AD287" t="s">
        <v>82</v>
      </c>
      <c r="AE287" t="s">
        <v>146</v>
      </c>
      <c r="AF287" t="s">
        <v>94</v>
      </c>
      <c r="AG287">
        <f>IFERROR(
    VLOOKUP(FENIX_ANS_TABLA[[#This Row],[ESTADO]],
        {"VENCIDO",1;"ALERTA_0 Días",2;"ALERTA",3;"A TIEMPO",4;"SIN FECHA",5},
    2,FALSE),
0)</f>
        <v>4</v>
      </c>
    </row>
    <row r="288" spans="1:33" x14ac:dyDescent="0.25">
      <c r="A288" t="s">
        <v>5240</v>
      </c>
      <c r="B288" t="s">
        <v>23</v>
      </c>
      <c r="C288" t="s">
        <v>24</v>
      </c>
      <c r="D288" t="s">
        <v>23</v>
      </c>
      <c r="E288" s="21">
        <v>46141.482187499998</v>
      </c>
      <c r="F288" t="s">
        <v>5241</v>
      </c>
      <c r="G288">
        <v>21482755</v>
      </c>
      <c r="H288" t="s">
        <v>5242</v>
      </c>
      <c r="I288" s="23" t="s">
        <v>47</v>
      </c>
      <c r="J288" s="23" t="s">
        <v>31</v>
      </c>
      <c r="K288" t="s">
        <v>5243</v>
      </c>
      <c r="L288" t="s">
        <v>156</v>
      </c>
      <c r="M288" t="s">
        <v>5244</v>
      </c>
      <c r="N288" t="s">
        <v>157</v>
      </c>
      <c r="O288" t="s">
        <v>27</v>
      </c>
      <c r="P288" t="s">
        <v>145</v>
      </c>
      <c r="Q288" t="s">
        <v>206</v>
      </c>
      <c r="R288" t="s">
        <v>212</v>
      </c>
      <c r="S288">
        <v>10</v>
      </c>
      <c r="T288" t="s">
        <v>17070</v>
      </c>
      <c r="U288" t="s">
        <v>14496</v>
      </c>
      <c r="V288" t="s">
        <v>14496</v>
      </c>
      <c r="W288" t="s">
        <v>29</v>
      </c>
      <c r="X288" t="s">
        <v>30</v>
      </c>
      <c r="Y288" t="s">
        <v>30</v>
      </c>
      <c r="Z288" t="s">
        <v>30</v>
      </c>
      <c r="AA288" t="s">
        <v>30</v>
      </c>
      <c r="AB288">
        <v>-75.353749710000002</v>
      </c>
      <c r="AC288">
        <v>6.1778531399999999</v>
      </c>
      <c r="AD288" t="s">
        <v>82</v>
      </c>
      <c r="AE288" t="s">
        <v>146</v>
      </c>
      <c r="AF288" t="s">
        <v>94</v>
      </c>
      <c r="AG288">
        <f>IFERROR(
    VLOOKUP(FENIX_ANS_TABLA[[#This Row],[ESTADO]],
        {"VENCIDO",1;"ALERTA_0 Días",2;"ALERTA",3;"A TIEMPO",4;"SIN FECHA",5},
    2,FALSE),
0)</f>
        <v>4</v>
      </c>
    </row>
    <row r="289" spans="1:33" x14ac:dyDescent="0.25">
      <c r="A289" t="s">
        <v>2261</v>
      </c>
      <c r="B289" t="s">
        <v>23</v>
      </c>
      <c r="C289" t="s">
        <v>24</v>
      </c>
      <c r="D289" t="s">
        <v>33</v>
      </c>
      <c r="E289" s="21">
        <v>46149.302858796298</v>
      </c>
      <c r="F289" t="s">
        <v>2262</v>
      </c>
      <c r="G289">
        <v>3524551</v>
      </c>
      <c r="H289" t="s">
        <v>2263</v>
      </c>
      <c r="I289" s="23" t="s">
        <v>31</v>
      </c>
      <c r="J289" s="23" t="s">
        <v>2264</v>
      </c>
      <c r="K289" t="s">
        <v>2265</v>
      </c>
      <c r="L289" t="s">
        <v>197</v>
      </c>
      <c r="M289" t="s">
        <v>2266</v>
      </c>
      <c r="N289" t="s">
        <v>198</v>
      </c>
      <c r="O289" t="s">
        <v>40</v>
      </c>
      <c r="P289" t="s">
        <v>191</v>
      </c>
      <c r="Q289" t="s">
        <v>207</v>
      </c>
      <c r="R289" t="s">
        <v>212</v>
      </c>
      <c r="S289">
        <v>7</v>
      </c>
      <c r="T289" t="s">
        <v>2267</v>
      </c>
      <c r="U289" t="s">
        <v>12016</v>
      </c>
      <c r="V289" t="s">
        <v>41</v>
      </c>
      <c r="W289" t="s">
        <v>41</v>
      </c>
      <c r="X289" t="s">
        <v>30</v>
      </c>
      <c r="Y289" t="s">
        <v>30</v>
      </c>
      <c r="Z289" t="s">
        <v>30</v>
      </c>
      <c r="AA289" t="s">
        <v>30</v>
      </c>
      <c r="AB289">
        <v>-74.69126473</v>
      </c>
      <c r="AC289">
        <v>7.08859013</v>
      </c>
      <c r="AD289" t="s">
        <v>82</v>
      </c>
      <c r="AE289" t="s">
        <v>192</v>
      </c>
      <c r="AF289" t="s">
        <v>94</v>
      </c>
      <c r="AG289">
        <f>IFERROR(
    VLOOKUP(FENIX_ANS_TABLA[[#This Row],[ESTADO]],
        {"VENCIDO",1;"ALERTA_0 Días",2;"ALERTA",3;"A TIEMPO",4;"SIN FECHA",5},
    2,FALSE),
0)</f>
        <v>1</v>
      </c>
    </row>
    <row r="290" spans="1:33" x14ac:dyDescent="0.25">
      <c r="A290" t="s">
        <v>8412</v>
      </c>
      <c r="B290" t="s">
        <v>23</v>
      </c>
      <c r="C290" t="s">
        <v>24</v>
      </c>
      <c r="D290" t="s">
        <v>23</v>
      </c>
      <c r="E290" s="21">
        <v>46141.510798611111</v>
      </c>
      <c r="F290" t="s">
        <v>14751</v>
      </c>
      <c r="G290">
        <v>71779295</v>
      </c>
      <c r="H290" t="s">
        <v>8413</v>
      </c>
      <c r="I290" s="23" t="s">
        <v>8414</v>
      </c>
      <c r="J290" s="23" t="s">
        <v>31</v>
      </c>
      <c r="K290" t="s">
        <v>8415</v>
      </c>
      <c r="L290" t="s">
        <v>25</v>
      </c>
      <c r="M290" t="s">
        <v>8416</v>
      </c>
      <c r="N290" t="s">
        <v>26</v>
      </c>
      <c r="O290" t="s">
        <v>27</v>
      </c>
      <c r="P290" t="s">
        <v>28</v>
      </c>
      <c r="Q290" t="s">
        <v>207</v>
      </c>
      <c r="R290" t="s">
        <v>212</v>
      </c>
      <c r="S290">
        <v>7</v>
      </c>
      <c r="T290" t="s">
        <v>17071</v>
      </c>
      <c r="U290" t="s">
        <v>9728</v>
      </c>
      <c r="V290" t="s">
        <v>9729</v>
      </c>
      <c r="W290" t="s">
        <v>29</v>
      </c>
      <c r="X290" t="s">
        <v>14752</v>
      </c>
      <c r="Y290" t="s">
        <v>8417</v>
      </c>
      <c r="Z290" t="s">
        <v>2682</v>
      </c>
      <c r="AA290" t="s">
        <v>14753</v>
      </c>
      <c r="AB290">
        <v>-75.626312999999996</v>
      </c>
      <c r="AC290">
        <v>6.253787</v>
      </c>
      <c r="AD290" t="s">
        <v>82</v>
      </c>
      <c r="AE290" t="s">
        <v>96</v>
      </c>
      <c r="AF290" t="s">
        <v>94</v>
      </c>
      <c r="AG290">
        <f>IFERROR(
    VLOOKUP(FENIX_ANS_TABLA[[#This Row],[ESTADO]],
        {"VENCIDO",1;"ALERTA_0 Días",2;"ALERTA",3;"A TIEMPO",4;"SIN FECHA",5},
    2,FALSE),
0)</f>
        <v>4</v>
      </c>
    </row>
    <row r="291" spans="1:33" x14ac:dyDescent="0.25">
      <c r="A291" t="s">
        <v>8418</v>
      </c>
      <c r="B291" t="s">
        <v>23</v>
      </c>
      <c r="C291" t="s">
        <v>24</v>
      </c>
      <c r="D291" t="s">
        <v>23</v>
      </c>
      <c r="E291" s="21">
        <v>46141.523668981477</v>
      </c>
      <c r="F291" t="s">
        <v>8419</v>
      </c>
      <c r="G291">
        <v>71779295</v>
      </c>
      <c r="H291" t="s">
        <v>8413</v>
      </c>
      <c r="I291" s="23" t="s">
        <v>8414</v>
      </c>
      <c r="J291" s="23" t="s">
        <v>31</v>
      </c>
      <c r="K291" t="s">
        <v>8420</v>
      </c>
      <c r="L291" t="s">
        <v>25</v>
      </c>
      <c r="M291" t="s">
        <v>8421</v>
      </c>
      <c r="N291" t="s">
        <v>26</v>
      </c>
      <c r="O291" t="s">
        <v>27</v>
      </c>
      <c r="P291" t="s">
        <v>28</v>
      </c>
      <c r="Q291" t="s">
        <v>207</v>
      </c>
      <c r="R291" t="s">
        <v>212</v>
      </c>
      <c r="S291">
        <v>7</v>
      </c>
      <c r="T291" t="s">
        <v>17072</v>
      </c>
      <c r="U291" t="s">
        <v>9728</v>
      </c>
      <c r="V291" t="s">
        <v>9729</v>
      </c>
      <c r="W291" t="s">
        <v>29</v>
      </c>
      <c r="X291" t="s">
        <v>14754</v>
      </c>
      <c r="Y291" t="s">
        <v>8417</v>
      </c>
      <c r="Z291" t="s">
        <v>2682</v>
      </c>
      <c r="AA291" t="s">
        <v>14753</v>
      </c>
      <c r="AB291">
        <v>-75.626312999999996</v>
      </c>
      <c r="AC291">
        <v>6.253787</v>
      </c>
      <c r="AD291" t="s">
        <v>82</v>
      </c>
      <c r="AE291" t="s">
        <v>96</v>
      </c>
      <c r="AF291" t="s">
        <v>94</v>
      </c>
      <c r="AG291">
        <f>IFERROR(
    VLOOKUP(FENIX_ANS_TABLA[[#This Row],[ESTADO]],
        {"VENCIDO",1;"ALERTA_0 Días",2;"ALERTA",3;"A TIEMPO",4;"SIN FECHA",5},
    2,FALSE),
0)</f>
        <v>4</v>
      </c>
    </row>
    <row r="292" spans="1:33" x14ac:dyDescent="0.25">
      <c r="A292" t="s">
        <v>6129</v>
      </c>
      <c r="B292" t="s">
        <v>23</v>
      </c>
      <c r="C292" t="s">
        <v>24</v>
      </c>
      <c r="D292" t="s">
        <v>23</v>
      </c>
      <c r="E292" s="21">
        <v>46141.580648148149</v>
      </c>
      <c r="F292" t="s">
        <v>6130</v>
      </c>
      <c r="G292">
        <v>1036951302</v>
      </c>
      <c r="H292" t="s">
        <v>6131</v>
      </c>
      <c r="I292" s="23" t="s">
        <v>31</v>
      </c>
      <c r="J292" s="23" t="s">
        <v>6132</v>
      </c>
      <c r="K292" t="s">
        <v>6133</v>
      </c>
      <c r="L292" t="s">
        <v>154</v>
      </c>
      <c r="M292" t="s">
        <v>6134</v>
      </c>
      <c r="N292" t="s">
        <v>155</v>
      </c>
      <c r="O292" t="s">
        <v>27</v>
      </c>
      <c r="P292" t="s">
        <v>145</v>
      </c>
      <c r="Q292" t="s">
        <v>206</v>
      </c>
      <c r="R292" t="s">
        <v>212</v>
      </c>
      <c r="S292">
        <v>10</v>
      </c>
      <c r="T292" t="s">
        <v>17073</v>
      </c>
      <c r="U292" t="s">
        <v>14496</v>
      </c>
      <c r="V292" t="s">
        <v>14496</v>
      </c>
      <c r="W292" t="s">
        <v>29</v>
      </c>
      <c r="X292" t="s">
        <v>30</v>
      </c>
      <c r="Y292" t="s">
        <v>30</v>
      </c>
      <c r="Z292" t="s">
        <v>30</v>
      </c>
      <c r="AA292" t="s">
        <v>30</v>
      </c>
      <c r="AB292">
        <v>-75.377618170000005</v>
      </c>
      <c r="AC292">
        <v>6.1708290000000003</v>
      </c>
      <c r="AD292" t="s">
        <v>82</v>
      </c>
      <c r="AE292" t="s">
        <v>146</v>
      </c>
      <c r="AF292" t="s">
        <v>94</v>
      </c>
      <c r="AG292">
        <f>IFERROR(
    VLOOKUP(FENIX_ANS_TABLA[[#This Row],[ESTADO]],
        {"VENCIDO",1;"ALERTA_0 Días",2;"ALERTA",3;"A TIEMPO",4;"SIN FECHA",5},
    2,FALSE),
0)</f>
        <v>4</v>
      </c>
    </row>
    <row r="293" spans="1:33" x14ac:dyDescent="0.25">
      <c r="A293" t="s">
        <v>6135</v>
      </c>
      <c r="B293" t="s">
        <v>23</v>
      </c>
      <c r="C293" t="s">
        <v>24</v>
      </c>
      <c r="D293" t="s">
        <v>23</v>
      </c>
      <c r="E293" s="21">
        <v>46141.586168981477</v>
      </c>
      <c r="F293" t="s">
        <v>6136</v>
      </c>
      <c r="G293">
        <v>8356490</v>
      </c>
      <c r="H293" t="s">
        <v>6137</v>
      </c>
      <c r="I293" s="23" t="s">
        <v>31</v>
      </c>
      <c r="J293" s="23" t="s">
        <v>384</v>
      </c>
      <c r="K293" t="s">
        <v>6138</v>
      </c>
      <c r="L293" t="s">
        <v>172</v>
      </c>
      <c r="M293" t="s">
        <v>6139</v>
      </c>
      <c r="N293" t="s">
        <v>173</v>
      </c>
      <c r="O293" t="s">
        <v>27</v>
      </c>
      <c r="P293" t="s">
        <v>145</v>
      </c>
      <c r="Q293" t="s">
        <v>206</v>
      </c>
      <c r="R293" t="s">
        <v>212</v>
      </c>
      <c r="S293">
        <v>10</v>
      </c>
      <c r="T293" t="s">
        <v>17074</v>
      </c>
      <c r="U293" t="s">
        <v>14496</v>
      </c>
      <c r="V293" t="s">
        <v>14496</v>
      </c>
      <c r="W293" t="s">
        <v>29</v>
      </c>
      <c r="X293" t="s">
        <v>30</v>
      </c>
      <c r="Y293" t="s">
        <v>30</v>
      </c>
      <c r="Z293" t="s">
        <v>30</v>
      </c>
      <c r="AA293" t="s">
        <v>30</v>
      </c>
      <c r="AB293">
        <v>-75.249097919999997</v>
      </c>
      <c r="AC293">
        <v>6.1352198800000002</v>
      </c>
      <c r="AD293" t="s">
        <v>82</v>
      </c>
      <c r="AE293" t="s">
        <v>146</v>
      </c>
      <c r="AF293" t="s">
        <v>94</v>
      </c>
      <c r="AG293">
        <f>IFERROR(
    VLOOKUP(FENIX_ANS_TABLA[[#This Row],[ESTADO]],
        {"VENCIDO",1;"ALERTA_0 Días",2;"ALERTA",3;"A TIEMPO",4;"SIN FECHA",5},
    2,FALSE),
0)</f>
        <v>4</v>
      </c>
    </row>
    <row r="294" spans="1:33" x14ac:dyDescent="0.25">
      <c r="A294" t="s">
        <v>8422</v>
      </c>
      <c r="B294" t="s">
        <v>36</v>
      </c>
      <c r="C294" t="s">
        <v>24</v>
      </c>
      <c r="D294" t="s">
        <v>36</v>
      </c>
      <c r="E294" s="21">
        <v>46141.634988425933</v>
      </c>
      <c r="F294" t="s">
        <v>8423</v>
      </c>
      <c r="G294">
        <v>42882928</v>
      </c>
      <c r="H294" t="s">
        <v>8424</v>
      </c>
      <c r="I294" s="23" t="s">
        <v>31</v>
      </c>
      <c r="J294" s="23" t="s">
        <v>8425</v>
      </c>
      <c r="K294" t="s">
        <v>8426</v>
      </c>
      <c r="L294" t="s">
        <v>25</v>
      </c>
      <c r="M294" t="s">
        <v>8427</v>
      </c>
      <c r="N294" t="s">
        <v>26</v>
      </c>
      <c r="O294" t="s">
        <v>37</v>
      </c>
      <c r="P294" t="s">
        <v>32</v>
      </c>
      <c r="Q294" t="s">
        <v>207</v>
      </c>
      <c r="R294" t="s">
        <v>212</v>
      </c>
      <c r="S294">
        <v>7</v>
      </c>
      <c r="T294" t="s">
        <v>17075</v>
      </c>
      <c r="U294" t="s">
        <v>11158</v>
      </c>
      <c r="V294" t="s">
        <v>9982</v>
      </c>
      <c r="W294" t="s">
        <v>29</v>
      </c>
      <c r="X294" t="s">
        <v>8428</v>
      </c>
      <c r="Y294" t="s">
        <v>2664</v>
      </c>
      <c r="Z294" t="s">
        <v>2679</v>
      </c>
      <c r="AA294" t="s">
        <v>8429</v>
      </c>
      <c r="AB294">
        <v>-75.57239448</v>
      </c>
      <c r="AC294">
        <v>6.2480410600000003</v>
      </c>
      <c r="AD294" t="s">
        <v>82</v>
      </c>
      <c r="AE294" t="s">
        <v>96</v>
      </c>
      <c r="AF294" t="s">
        <v>94</v>
      </c>
      <c r="AG294">
        <f>IFERROR(
    VLOOKUP(FENIX_ANS_TABLA[[#This Row],[ESTADO]],
        {"VENCIDO",1;"ALERTA_0 Días",2;"ALERTA",3;"A TIEMPO",4;"SIN FECHA",5},
    2,FALSE),
0)</f>
        <v>4</v>
      </c>
    </row>
    <row r="295" spans="1:33" x14ac:dyDescent="0.25">
      <c r="A295" t="s">
        <v>6140</v>
      </c>
      <c r="B295" t="s">
        <v>23</v>
      </c>
      <c r="C295" t="s">
        <v>24</v>
      </c>
      <c r="D295" t="s">
        <v>23</v>
      </c>
      <c r="E295" s="21">
        <v>46141.673842592587</v>
      </c>
      <c r="F295" t="s">
        <v>6141</v>
      </c>
      <c r="G295">
        <v>1017140014</v>
      </c>
      <c r="H295" t="s">
        <v>6142</v>
      </c>
      <c r="I295" s="23" t="s">
        <v>31</v>
      </c>
      <c r="J295" s="23" t="s">
        <v>387</v>
      </c>
      <c r="K295" t="s">
        <v>6143</v>
      </c>
      <c r="L295" t="s">
        <v>177</v>
      </c>
      <c r="M295" t="s">
        <v>6144</v>
      </c>
      <c r="N295" t="s">
        <v>178</v>
      </c>
      <c r="O295" t="s">
        <v>27</v>
      </c>
      <c r="P295" t="s">
        <v>145</v>
      </c>
      <c r="Q295" t="s">
        <v>206</v>
      </c>
      <c r="R295" t="s">
        <v>212</v>
      </c>
      <c r="S295">
        <v>10</v>
      </c>
      <c r="T295" t="s">
        <v>17076</v>
      </c>
      <c r="U295" t="s">
        <v>14496</v>
      </c>
      <c r="V295" t="s">
        <v>14496</v>
      </c>
      <c r="W295" t="s">
        <v>29</v>
      </c>
      <c r="X295" t="s">
        <v>30</v>
      </c>
      <c r="Y295" t="s">
        <v>30</v>
      </c>
      <c r="Z295" t="s">
        <v>30</v>
      </c>
      <c r="AA295" t="s">
        <v>30</v>
      </c>
      <c r="AB295">
        <v>-75.335781240000003</v>
      </c>
      <c r="AC295">
        <v>6.0249450500000004</v>
      </c>
      <c r="AD295" t="s">
        <v>82</v>
      </c>
      <c r="AE295" t="s">
        <v>146</v>
      </c>
      <c r="AF295" t="s">
        <v>94</v>
      </c>
      <c r="AG295">
        <f>IFERROR(
    VLOOKUP(FENIX_ANS_TABLA[[#This Row],[ESTADO]],
        {"VENCIDO",1;"ALERTA_0 Días",2;"ALERTA",3;"A TIEMPO",4;"SIN FECHA",5},
    2,FALSE),
0)</f>
        <v>4</v>
      </c>
    </row>
    <row r="296" spans="1:33" x14ac:dyDescent="0.25">
      <c r="A296" t="s">
        <v>4310</v>
      </c>
      <c r="B296" t="s">
        <v>23</v>
      </c>
      <c r="C296" t="s">
        <v>24</v>
      </c>
      <c r="D296" t="s">
        <v>23</v>
      </c>
      <c r="E296" s="21">
        <v>46141.676423611112</v>
      </c>
      <c r="F296" t="s">
        <v>4311</v>
      </c>
      <c r="G296">
        <v>1035234053</v>
      </c>
      <c r="H296" t="s">
        <v>4312</v>
      </c>
      <c r="I296" s="23" t="s">
        <v>4313</v>
      </c>
      <c r="J296" s="23" t="s">
        <v>4314</v>
      </c>
      <c r="K296" t="s">
        <v>4315</v>
      </c>
      <c r="L296" t="s">
        <v>282</v>
      </c>
      <c r="M296" t="s">
        <v>4316</v>
      </c>
      <c r="N296" t="s">
        <v>283</v>
      </c>
      <c r="O296" t="s">
        <v>27</v>
      </c>
      <c r="P296" t="s">
        <v>99</v>
      </c>
      <c r="Q296" t="s">
        <v>206</v>
      </c>
      <c r="R296" t="s">
        <v>212</v>
      </c>
      <c r="S296">
        <v>10</v>
      </c>
      <c r="T296" t="s">
        <v>17077</v>
      </c>
      <c r="U296" t="s">
        <v>14606</v>
      </c>
      <c r="V296" t="s">
        <v>14607</v>
      </c>
      <c r="W296" t="s">
        <v>29</v>
      </c>
      <c r="X296" t="s">
        <v>30</v>
      </c>
      <c r="Y296" t="s">
        <v>30</v>
      </c>
      <c r="Z296" t="s">
        <v>30</v>
      </c>
      <c r="AA296" t="s">
        <v>30</v>
      </c>
      <c r="AB296">
        <v>-75.703854509999999</v>
      </c>
      <c r="AC296">
        <v>6.08270131</v>
      </c>
      <c r="AD296" t="s">
        <v>82</v>
      </c>
      <c r="AE296" t="s">
        <v>100</v>
      </c>
      <c r="AF296" t="s">
        <v>94</v>
      </c>
      <c r="AG296">
        <f>IFERROR(
    VLOOKUP(FENIX_ANS_TABLA[[#This Row],[ESTADO]],
        {"VENCIDO",1;"ALERTA_0 Días",2;"ALERTA",3;"A TIEMPO",4;"SIN FECHA",5},
    2,FALSE),
0)</f>
        <v>4</v>
      </c>
    </row>
    <row r="297" spans="1:33" x14ac:dyDescent="0.25">
      <c r="A297" t="s">
        <v>6145</v>
      </c>
      <c r="B297" t="s">
        <v>23</v>
      </c>
      <c r="C297" t="s">
        <v>24</v>
      </c>
      <c r="D297" t="s">
        <v>23</v>
      </c>
      <c r="E297" s="21">
        <v>46141.709907407407</v>
      </c>
      <c r="F297" t="s">
        <v>6146</v>
      </c>
      <c r="G297">
        <v>71116989</v>
      </c>
      <c r="H297" t="s">
        <v>6147</v>
      </c>
      <c r="I297" s="23" t="s">
        <v>31</v>
      </c>
      <c r="J297" s="23" t="s">
        <v>6148</v>
      </c>
      <c r="K297" t="s">
        <v>6149</v>
      </c>
      <c r="L297" t="s">
        <v>177</v>
      </c>
      <c r="M297" t="s">
        <v>6150</v>
      </c>
      <c r="N297" t="s">
        <v>178</v>
      </c>
      <c r="O297" t="s">
        <v>27</v>
      </c>
      <c r="P297" t="s">
        <v>145</v>
      </c>
      <c r="Q297" t="s">
        <v>206</v>
      </c>
      <c r="R297" t="s">
        <v>212</v>
      </c>
      <c r="S297">
        <v>10</v>
      </c>
      <c r="T297" t="s">
        <v>17078</v>
      </c>
      <c r="U297" t="s">
        <v>10987</v>
      </c>
      <c r="V297" t="s">
        <v>10987</v>
      </c>
      <c r="W297" t="s">
        <v>29</v>
      </c>
      <c r="X297" t="s">
        <v>30</v>
      </c>
      <c r="Y297" t="s">
        <v>30</v>
      </c>
      <c r="Z297" t="s">
        <v>30</v>
      </c>
      <c r="AA297" t="s">
        <v>30</v>
      </c>
      <c r="AB297">
        <v>-75.342102999999994</v>
      </c>
      <c r="AC297">
        <v>6.0972660000000003</v>
      </c>
      <c r="AD297" t="s">
        <v>82</v>
      </c>
      <c r="AE297" t="s">
        <v>146</v>
      </c>
      <c r="AF297" t="s">
        <v>94</v>
      </c>
      <c r="AG297">
        <f>IFERROR(
    VLOOKUP(FENIX_ANS_TABLA[[#This Row],[ESTADO]],
        {"VENCIDO",1;"ALERTA_0 Días",2;"ALERTA",3;"A TIEMPO",4;"SIN FECHA",5},
    2,FALSE),
0)</f>
        <v>4</v>
      </c>
    </row>
    <row r="298" spans="1:33" x14ac:dyDescent="0.25">
      <c r="A298" t="s">
        <v>2888</v>
      </c>
      <c r="B298" t="s">
        <v>23</v>
      </c>
      <c r="C298" t="s">
        <v>24</v>
      </c>
      <c r="D298" t="s">
        <v>23</v>
      </c>
      <c r="E298" s="21">
        <v>46142.403310185182</v>
      </c>
      <c r="F298" t="s">
        <v>3707</v>
      </c>
      <c r="G298">
        <v>43039084</v>
      </c>
      <c r="H298" t="s">
        <v>2889</v>
      </c>
      <c r="I298" s="23" t="s">
        <v>31</v>
      </c>
      <c r="J298" s="23" t="s">
        <v>2890</v>
      </c>
      <c r="K298" t="s">
        <v>2891</v>
      </c>
      <c r="L298" t="s">
        <v>177</v>
      </c>
      <c r="M298" t="s">
        <v>2892</v>
      </c>
      <c r="N298" t="s">
        <v>178</v>
      </c>
      <c r="O298" t="s">
        <v>27</v>
      </c>
      <c r="P298" t="s">
        <v>145</v>
      </c>
      <c r="Q298" t="s">
        <v>206</v>
      </c>
      <c r="R298" t="s">
        <v>212</v>
      </c>
      <c r="S298">
        <v>10</v>
      </c>
      <c r="T298" t="s">
        <v>17079</v>
      </c>
      <c r="U298" t="s">
        <v>11329</v>
      </c>
      <c r="V298" t="s">
        <v>14755</v>
      </c>
      <c r="W298" t="s">
        <v>29</v>
      </c>
      <c r="X298" t="s">
        <v>30</v>
      </c>
      <c r="Y298" t="s">
        <v>30</v>
      </c>
      <c r="Z298" t="s">
        <v>30</v>
      </c>
      <c r="AA298" t="s">
        <v>30</v>
      </c>
      <c r="AB298">
        <v>-75.331055800000001</v>
      </c>
      <c r="AC298">
        <v>6.0234447299999996</v>
      </c>
      <c r="AD298" t="s">
        <v>82</v>
      </c>
      <c r="AE298" t="s">
        <v>146</v>
      </c>
      <c r="AF298" t="s">
        <v>94</v>
      </c>
      <c r="AG298">
        <f>IFERROR(
    VLOOKUP(FENIX_ANS_TABLA[[#This Row],[ESTADO]],
        {"VENCIDO",1;"ALERTA_0 Días",2;"ALERTA",3;"A TIEMPO",4;"SIN FECHA",5},
    2,FALSE),
0)</f>
        <v>4</v>
      </c>
    </row>
    <row r="299" spans="1:33" x14ac:dyDescent="0.25">
      <c r="A299" t="s">
        <v>9313</v>
      </c>
      <c r="B299" t="s">
        <v>23</v>
      </c>
      <c r="C299" t="s">
        <v>24</v>
      </c>
      <c r="D299" t="s">
        <v>33</v>
      </c>
      <c r="E299" s="21">
        <v>46175.365439814806</v>
      </c>
      <c r="F299" t="s">
        <v>9314</v>
      </c>
      <c r="G299">
        <v>1000903767</v>
      </c>
      <c r="H299" t="s">
        <v>9315</v>
      </c>
      <c r="I299" s="23" t="s">
        <v>31</v>
      </c>
      <c r="J299" s="23" t="s">
        <v>9316</v>
      </c>
      <c r="K299" t="s">
        <v>9317</v>
      </c>
      <c r="L299" t="s">
        <v>25</v>
      </c>
      <c r="M299" t="s">
        <v>9318</v>
      </c>
      <c r="N299" t="s">
        <v>26</v>
      </c>
      <c r="O299" t="s">
        <v>40</v>
      </c>
      <c r="P299" t="s">
        <v>35</v>
      </c>
      <c r="Q299" t="s">
        <v>206</v>
      </c>
      <c r="R299" t="s">
        <v>212</v>
      </c>
      <c r="S299">
        <v>12</v>
      </c>
      <c r="T299" t="s">
        <v>17080</v>
      </c>
      <c r="U299" t="s">
        <v>3556</v>
      </c>
      <c r="V299" t="s">
        <v>11614</v>
      </c>
      <c r="W299" t="s">
        <v>29</v>
      </c>
      <c r="X299" t="s">
        <v>14756</v>
      </c>
      <c r="Y299" t="s">
        <v>2666</v>
      </c>
      <c r="Z299" t="s">
        <v>2667</v>
      </c>
      <c r="AA299" t="s">
        <v>14757</v>
      </c>
      <c r="AB299">
        <v>-75.6465496</v>
      </c>
      <c r="AC299">
        <v>6.2736585800000002</v>
      </c>
      <c r="AD299" t="s">
        <v>82</v>
      </c>
      <c r="AE299" t="s">
        <v>96</v>
      </c>
      <c r="AF299" t="s">
        <v>94</v>
      </c>
      <c r="AG299">
        <f>IFERROR(
    VLOOKUP(FENIX_ANS_TABLA[[#This Row],[ESTADO]],
        {"VENCIDO",1;"ALERTA_0 Días",2;"ALERTA",3;"A TIEMPO",4;"SIN FECHA",5},
    2,FALSE),
0)</f>
        <v>4</v>
      </c>
    </row>
    <row r="300" spans="1:33" x14ac:dyDescent="0.25">
      <c r="A300" t="s">
        <v>4317</v>
      </c>
      <c r="B300" t="s">
        <v>23</v>
      </c>
      <c r="C300" t="s">
        <v>24</v>
      </c>
      <c r="D300" t="s">
        <v>23</v>
      </c>
      <c r="E300" s="21">
        <v>46142.468229166669</v>
      </c>
      <c r="F300" t="s">
        <v>5245</v>
      </c>
      <c r="G300">
        <v>1040180589</v>
      </c>
      <c r="H300" t="s">
        <v>4318</v>
      </c>
      <c r="I300" s="23" t="s">
        <v>31</v>
      </c>
      <c r="J300" s="23" t="s">
        <v>4319</v>
      </c>
      <c r="K300" t="s">
        <v>4320</v>
      </c>
      <c r="L300" t="s">
        <v>143</v>
      </c>
      <c r="M300" t="s">
        <v>4321</v>
      </c>
      <c r="N300" t="s">
        <v>144</v>
      </c>
      <c r="O300" t="s">
        <v>27</v>
      </c>
      <c r="P300" t="s">
        <v>145</v>
      </c>
      <c r="Q300" t="s">
        <v>206</v>
      </c>
      <c r="R300" t="s">
        <v>212</v>
      </c>
      <c r="S300">
        <v>10</v>
      </c>
      <c r="T300" t="s">
        <v>17081</v>
      </c>
      <c r="U300" t="s">
        <v>14758</v>
      </c>
      <c r="V300" t="s">
        <v>14758</v>
      </c>
      <c r="W300" t="s">
        <v>29</v>
      </c>
      <c r="X300" t="s">
        <v>30</v>
      </c>
      <c r="Y300" t="s">
        <v>30</v>
      </c>
      <c r="Z300" t="s">
        <v>30</v>
      </c>
      <c r="AA300" t="s">
        <v>30</v>
      </c>
      <c r="AB300">
        <v>-75.361796999999996</v>
      </c>
      <c r="AC300">
        <v>6.2637169999999998</v>
      </c>
      <c r="AD300" t="s">
        <v>82</v>
      </c>
      <c r="AE300" t="s">
        <v>146</v>
      </c>
      <c r="AF300" t="s">
        <v>94</v>
      </c>
      <c r="AG300">
        <f>IFERROR(
    VLOOKUP(FENIX_ANS_TABLA[[#This Row],[ESTADO]],
        {"VENCIDO",1;"ALERTA_0 Días",2;"ALERTA",3;"A TIEMPO",4;"SIN FECHA",5},
    2,FALSE),
0)</f>
        <v>4</v>
      </c>
    </row>
    <row r="301" spans="1:33" x14ac:dyDescent="0.25">
      <c r="A301" t="s">
        <v>6151</v>
      </c>
      <c r="B301" t="s">
        <v>23</v>
      </c>
      <c r="C301" t="s">
        <v>24</v>
      </c>
      <c r="D301" t="s">
        <v>23</v>
      </c>
      <c r="E301" s="21">
        <v>46142.568148148152</v>
      </c>
      <c r="F301" t="s">
        <v>6152</v>
      </c>
      <c r="G301">
        <v>1036422783</v>
      </c>
      <c r="H301" t="s">
        <v>6153</v>
      </c>
      <c r="I301" s="23" t="s">
        <v>31</v>
      </c>
      <c r="J301" s="23" t="s">
        <v>6154</v>
      </c>
      <c r="K301" t="s">
        <v>6155</v>
      </c>
      <c r="L301" t="s">
        <v>165</v>
      </c>
      <c r="M301" t="s">
        <v>6156</v>
      </c>
      <c r="N301" t="s">
        <v>166</v>
      </c>
      <c r="O301" t="s">
        <v>27</v>
      </c>
      <c r="P301" t="s">
        <v>145</v>
      </c>
      <c r="Q301" t="s">
        <v>206</v>
      </c>
      <c r="R301" t="s">
        <v>212</v>
      </c>
      <c r="S301">
        <v>10</v>
      </c>
      <c r="T301" t="s">
        <v>17082</v>
      </c>
      <c r="U301" t="s">
        <v>14575</v>
      </c>
      <c r="V301" t="s">
        <v>14575</v>
      </c>
      <c r="W301" t="s">
        <v>29</v>
      </c>
      <c r="X301" t="s">
        <v>30</v>
      </c>
      <c r="Y301" t="s">
        <v>30</v>
      </c>
      <c r="Z301" t="s">
        <v>30</v>
      </c>
      <c r="AA301" t="s">
        <v>30</v>
      </c>
      <c r="AB301">
        <v>-75.141006779999998</v>
      </c>
      <c r="AC301">
        <v>6.0116500799999999</v>
      </c>
      <c r="AD301" t="s">
        <v>82</v>
      </c>
      <c r="AE301" t="s">
        <v>146</v>
      </c>
      <c r="AF301" t="s">
        <v>94</v>
      </c>
      <c r="AG301">
        <f>IFERROR(
    VLOOKUP(FENIX_ANS_TABLA[[#This Row],[ESTADO]],
        {"VENCIDO",1;"ALERTA_0 Días",2;"ALERTA",3;"A TIEMPO",4;"SIN FECHA",5},
    2,FALSE),
0)</f>
        <v>4</v>
      </c>
    </row>
    <row r="302" spans="1:33" x14ac:dyDescent="0.25">
      <c r="A302" t="s">
        <v>3708</v>
      </c>
      <c r="B302" t="s">
        <v>23</v>
      </c>
      <c r="C302" t="s">
        <v>24</v>
      </c>
      <c r="D302" t="s">
        <v>23</v>
      </c>
      <c r="E302" s="21">
        <v>46142.620439814818</v>
      </c>
      <c r="F302" t="s">
        <v>3709</v>
      </c>
      <c r="G302">
        <v>42942000</v>
      </c>
      <c r="H302" t="s">
        <v>3710</v>
      </c>
      <c r="I302" s="23" t="s">
        <v>31</v>
      </c>
      <c r="J302" s="23" t="s">
        <v>3711</v>
      </c>
      <c r="K302" t="s">
        <v>3712</v>
      </c>
      <c r="L302" t="s">
        <v>201</v>
      </c>
      <c r="M302" t="s">
        <v>3713</v>
      </c>
      <c r="N302" t="s">
        <v>202</v>
      </c>
      <c r="O302" t="s">
        <v>27</v>
      </c>
      <c r="P302" t="s">
        <v>191</v>
      </c>
      <c r="Q302" t="s">
        <v>207</v>
      </c>
      <c r="R302" t="s">
        <v>212</v>
      </c>
      <c r="S302">
        <v>7</v>
      </c>
      <c r="T302" t="s">
        <v>3714</v>
      </c>
      <c r="U302" t="s">
        <v>14731</v>
      </c>
      <c r="V302" t="s">
        <v>14759</v>
      </c>
      <c r="W302" t="s">
        <v>79</v>
      </c>
      <c r="X302" t="s">
        <v>30</v>
      </c>
      <c r="Y302" t="s">
        <v>30</v>
      </c>
      <c r="Z302" t="s">
        <v>30</v>
      </c>
      <c r="AA302" t="s">
        <v>30</v>
      </c>
      <c r="AB302">
        <v>-74.710442999999998</v>
      </c>
      <c r="AC302">
        <v>7.0656369999999997</v>
      </c>
      <c r="AD302" t="s">
        <v>82</v>
      </c>
      <c r="AE302" t="s">
        <v>192</v>
      </c>
      <c r="AF302" t="s">
        <v>94</v>
      </c>
      <c r="AG302">
        <f>IFERROR(
    VLOOKUP(FENIX_ANS_TABLA[[#This Row],[ESTADO]],
        {"VENCIDO",1;"ALERTA_0 Días",2;"ALERTA",3;"A TIEMPO",4;"SIN FECHA",5},
    2,FALSE),
0)</f>
        <v>2</v>
      </c>
    </row>
    <row r="303" spans="1:33" x14ac:dyDescent="0.25">
      <c r="A303" t="s">
        <v>9659</v>
      </c>
      <c r="B303" t="s">
        <v>23</v>
      </c>
      <c r="C303" t="s">
        <v>24</v>
      </c>
      <c r="D303" t="s">
        <v>33</v>
      </c>
      <c r="E303" s="21">
        <v>46178.516030092593</v>
      </c>
      <c r="F303" t="s">
        <v>9660</v>
      </c>
      <c r="G303">
        <v>1045673780</v>
      </c>
      <c r="H303" t="s">
        <v>9661</v>
      </c>
      <c r="I303" s="23" t="s">
        <v>31</v>
      </c>
      <c r="J303" s="23" t="s">
        <v>9662</v>
      </c>
      <c r="K303" t="s">
        <v>9663</v>
      </c>
      <c r="L303" t="s">
        <v>128</v>
      </c>
      <c r="M303" t="s">
        <v>9664</v>
      </c>
      <c r="N303" t="s">
        <v>129</v>
      </c>
      <c r="O303" t="s">
        <v>40</v>
      </c>
      <c r="P303" t="s">
        <v>122</v>
      </c>
      <c r="Q303" t="s">
        <v>206</v>
      </c>
      <c r="R303" t="s">
        <v>212</v>
      </c>
      <c r="S303">
        <v>12</v>
      </c>
      <c r="T303" t="s">
        <v>17083</v>
      </c>
      <c r="U303" t="s">
        <v>10969</v>
      </c>
      <c r="V303" t="s">
        <v>14760</v>
      </c>
      <c r="W303" t="s">
        <v>29</v>
      </c>
      <c r="X303" t="s">
        <v>30</v>
      </c>
      <c r="Y303" t="s">
        <v>30</v>
      </c>
      <c r="Z303" t="s">
        <v>30</v>
      </c>
      <c r="AA303" t="s">
        <v>30</v>
      </c>
      <c r="AB303">
        <v>-76.256241950000003</v>
      </c>
      <c r="AC303">
        <v>6.8818380699999997</v>
      </c>
      <c r="AD303" t="s">
        <v>82</v>
      </c>
      <c r="AE303" t="s">
        <v>123</v>
      </c>
      <c r="AF303" t="s">
        <v>94</v>
      </c>
      <c r="AG303">
        <f>IFERROR(
    VLOOKUP(FENIX_ANS_TABLA[[#This Row],[ESTADO]],
        {"VENCIDO",1;"ALERTA_0 Días",2;"ALERTA",3;"A TIEMPO",4;"SIN FECHA",5},
    2,FALSE),
0)</f>
        <v>4</v>
      </c>
    </row>
    <row r="304" spans="1:33" x14ac:dyDescent="0.25">
      <c r="A304" t="s">
        <v>2893</v>
      </c>
      <c r="B304" t="s">
        <v>23</v>
      </c>
      <c r="C304" t="s">
        <v>24</v>
      </c>
      <c r="D304" t="s">
        <v>33</v>
      </c>
      <c r="E304" s="21">
        <v>46147.875486111108</v>
      </c>
      <c r="F304" t="s">
        <v>2894</v>
      </c>
      <c r="G304">
        <v>98542919</v>
      </c>
      <c r="H304" t="s">
        <v>2895</v>
      </c>
      <c r="I304" s="23" t="s">
        <v>31</v>
      </c>
      <c r="J304" s="23" t="s">
        <v>2896</v>
      </c>
      <c r="K304" t="s">
        <v>2897</v>
      </c>
      <c r="L304" t="s">
        <v>295</v>
      </c>
      <c r="M304" t="s">
        <v>2898</v>
      </c>
      <c r="N304" t="s">
        <v>296</v>
      </c>
      <c r="O304" t="s">
        <v>40</v>
      </c>
      <c r="P304" t="s">
        <v>290</v>
      </c>
      <c r="Q304" t="s">
        <v>206</v>
      </c>
      <c r="R304" t="s">
        <v>212</v>
      </c>
      <c r="S304">
        <v>12</v>
      </c>
      <c r="T304" t="s">
        <v>17084</v>
      </c>
      <c r="U304" t="s">
        <v>14761</v>
      </c>
      <c r="V304" t="s">
        <v>14761</v>
      </c>
      <c r="W304" t="s">
        <v>29</v>
      </c>
      <c r="X304" t="s">
        <v>30</v>
      </c>
      <c r="Y304" t="s">
        <v>30</v>
      </c>
      <c r="Z304" t="s">
        <v>30</v>
      </c>
      <c r="AA304" t="s">
        <v>30</v>
      </c>
      <c r="AB304">
        <v>-75.099356169999993</v>
      </c>
      <c r="AC304">
        <v>6.5405389999999999</v>
      </c>
      <c r="AD304" t="s">
        <v>82</v>
      </c>
      <c r="AE304" t="s">
        <v>192</v>
      </c>
      <c r="AF304" t="s">
        <v>94</v>
      </c>
      <c r="AG304">
        <f>IFERROR(
    VLOOKUP(FENIX_ANS_TABLA[[#This Row],[ESTADO]],
        {"VENCIDO",1;"ALERTA_0 Días",2;"ALERTA",3;"A TIEMPO",4;"SIN FECHA",5},
    2,FALSE),
0)</f>
        <v>4</v>
      </c>
    </row>
    <row r="305" spans="1:33" x14ac:dyDescent="0.25">
      <c r="A305" t="s">
        <v>11160</v>
      </c>
      <c r="B305" t="s">
        <v>36</v>
      </c>
      <c r="C305" t="s">
        <v>24</v>
      </c>
      <c r="D305" t="s">
        <v>36</v>
      </c>
      <c r="E305" s="21">
        <v>46146.268020833333</v>
      </c>
      <c r="F305" t="s">
        <v>11161</v>
      </c>
      <c r="G305">
        <v>71650582</v>
      </c>
      <c r="H305" t="s">
        <v>11162</v>
      </c>
      <c r="I305" s="23" t="s">
        <v>31</v>
      </c>
      <c r="J305" s="23" t="s">
        <v>9436</v>
      </c>
      <c r="K305" t="s">
        <v>11163</v>
      </c>
      <c r="L305" t="s">
        <v>181</v>
      </c>
      <c r="M305" t="s">
        <v>11164</v>
      </c>
      <c r="N305" t="s">
        <v>182</v>
      </c>
      <c r="O305" t="s">
        <v>37</v>
      </c>
      <c r="P305" t="s">
        <v>145</v>
      </c>
      <c r="Q305" t="s">
        <v>206</v>
      </c>
      <c r="R305" t="s">
        <v>212</v>
      </c>
      <c r="S305">
        <v>10</v>
      </c>
      <c r="T305" t="s">
        <v>17085</v>
      </c>
      <c r="U305" t="s">
        <v>9624</v>
      </c>
      <c r="V305" t="s">
        <v>14762</v>
      </c>
      <c r="W305" t="s">
        <v>29</v>
      </c>
      <c r="X305" t="s">
        <v>30</v>
      </c>
      <c r="Y305" t="s">
        <v>30</v>
      </c>
      <c r="Z305" t="s">
        <v>30</v>
      </c>
      <c r="AA305" t="s">
        <v>30</v>
      </c>
      <c r="AB305">
        <v>-75.153191329999999</v>
      </c>
      <c r="AC305">
        <v>6.2409914999999998</v>
      </c>
      <c r="AD305" t="s">
        <v>82</v>
      </c>
      <c r="AE305" t="s">
        <v>146</v>
      </c>
      <c r="AF305" t="s">
        <v>94</v>
      </c>
      <c r="AG305">
        <f>IFERROR(
    VLOOKUP(FENIX_ANS_TABLA[[#This Row],[ESTADO]],
        {"VENCIDO",1;"ALERTA_0 Días",2;"ALERTA",3;"A TIEMPO",4;"SIN FECHA",5},
    2,FALSE),
0)</f>
        <v>4</v>
      </c>
    </row>
    <row r="306" spans="1:33" x14ac:dyDescent="0.25">
      <c r="A306" t="s">
        <v>17086</v>
      </c>
      <c r="B306" t="s">
        <v>23</v>
      </c>
      <c r="C306" t="s">
        <v>24</v>
      </c>
      <c r="D306" t="s">
        <v>33</v>
      </c>
      <c r="E306" s="21">
        <v>46146.373067129629</v>
      </c>
      <c r="F306" t="s">
        <v>17087</v>
      </c>
      <c r="G306">
        <v>43990042</v>
      </c>
      <c r="H306" t="s">
        <v>17088</v>
      </c>
      <c r="I306" s="23" t="s">
        <v>31</v>
      </c>
      <c r="J306" s="23" t="s">
        <v>17089</v>
      </c>
      <c r="K306" t="s">
        <v>17090</v>
      </c>
      <c r="L306" t="s">
        <v>25</v>
      </c>
      <c r="M306" t="s">
        <v>17091</v>
      </c>
      <c r="N306" t="s">
        <v>26</v>
      </c>
      <c r="O306" t="s">
        <v>34</v>
      </c>
      <c r="P306" t="s">
        <v>35</v>
      </c>
      <c r="Q306" t="s">
        <v>207</v>
      </c>
      <c r="R306" t="s">
        <v>211</v>
      </c>
      <c r="S306">
        <v>5</v>
      </c>
      <c r="T306" t="s">
        <v>17092</v>
      </c>
      <c r="U306" t="s">
        <v>15643</v>
      </c>
      <c r="V306" t="s">
        <v>17093</v>
      </c>
      <c r="W306" t="s">
        <v>29</v>
      </c>
      <c r="X306" t="s">
        <v>17094</v>
      </c>
      <c r="Y306" t="s">
        <v>2664</v>
      </c>
      <c r="Z306" t="s">
        <v>2669</v>
      </c>
      <c r="AA306" t="s">
        <v>17095</v>
      </c>
      <c r="AB306">
        <v>-75.583326999999997</v>
      </c>
      <c r="AC306">
        <v>6.2611629999999998</v>
      </c>
      <c r="AD306" t="s">
        <v>82</v>
      </c>
      <c r="AE306" t="s">
        <v>96</v>
      </c>
      <c r="AF306" t="s">
        <v>94</v>
      </c>
      <c r="AG306">
        <f>IFERROR(
    VLOOKUP(FENIX_ANS_TABLA[[#This Row],[ESTADO]],
        {"VENCIDO",1;"ALERTA_0 Días",2;"ALERTA",3;"A TIEMPO",4;"SIN FECHA",5},
    2,FALSE),
0)</f>
        <v>4</v>
      </c>
    </row>
    <row r="307" spans="1:33" x14ac:dyDescent="0.25">
      <c r="A307" t="s">
        <v>10227</v>
      </c>
      <c r="B307" t="s">
        <v>23</v>
      </c>
      <c r="C307" t="s">
        <v>24</v>
      </c>
      <c r="D307" t="s">
        <v>23</v>
      </c>
      <c r="E307" s="21">
        <v>46146.39571759259</v>
      </c>
      <c r="F307" t="s">
        <v>10228</v>
      </c>
      <c r="G307">
        <v>39455687</v>
      </c>
      <c r="H307" t="s">
        <v>10229</v>
      </c>
      <c r="I307" s="23" t="s">
        <v>31</v>
      </c>
      <c r="J307" s="23" t="s">
        <v>10230</v>
      </c>
      <c r="K307" t="s">
        <v>10231</v>
      </c>
      <c r="L307" t="s">
        <v>154</v>
      </c>
      <c r="M307" t="s">
        <v>10232</v>
      </c>
      <c r="N307" t="s">
        <v>155</v>
      </c>
      <c r="O307" t="s">
        <v>27</v>
      </c>
      <c r="P307" t="s">
        <v>145</v>
      </c>
      <c r="Q307" t="s">
        <v>207</v>
      </c>
      <c r="R307" t="s">
        <v>212</v>
      </c>
      <c r="S307">
        <v>7</v>
      </c>
      <c r="T307" t="s">
        <v>17096</v>
      </c>
      <c r="U307" t="s">
        <v>11273</v>
      </c>
      <c r="V307" t="s">
        <v>14763</v>
      </c>
      <c r="W307" t="s">
        <v>29</v>
      </c>
      <c r="X307" t="s">
        <v>30</v>
      </c>
      <c r="Y307" t="s">
        <v>30</v>
      </c>
      <c r="Z307" t="s">
        <v>30</v>
      </c>
      <c r="AA307" t="s">
        <v>30</v>
      </c>
      <c r="AB307">
        <v>-75.373791499999996</v>
      </c>
      <c r="AC307">
        <v>6.1647943300000003</v>
      </c>
      <c r="AD307" t="s">
        <v>82</v>
      </c>
      <c r="AE307" t="s">
        <v>146</v>
      </c>
      <c r="AF307" t="s">
        <v>94</v>
      </c>
      <c r="AG307">
        <f>IFERROR(
    VLOOKUP(FENIX_ANS_TABLA[[#This Row],[ESTADO]],
        {"VENCIDO",1;"ALERTA_0 Días",2;"ALERTA",3;"A TIEMPO",4;"SIN FECHA",5},
    2,FALSE),
0)</f>
        <v>4</v>
      </c>
    </row>
    <row r="308" spans="1:33" x14ac:dyDescent="0.25">
      <c r="A308" t="s">
        <v>1090</v>
      </c>
      <c r="B308" t="s">
        <v>23</v>
      </c>
      <c r="C308" t="s">
        <v>24</v>
      </c>
      <c r="D308" t="s">
        <v>23</v>
      </c>
      <c r="E308" s="21">
        <v>46146.444571759261</v>
      </c>
      <c r="F308" t="s">
        <v>1447</v>
      </c>
      <c r="G308">
        <v>24369908</v>
      </c>
      <c r="H308" t="s">
        <v>1091</v>
      </c>
      <c r="I308" s="23" t="s">
        <v>1092</v>
      </c>
      <c r="J308" s="23" t="s">
        <v>1093</v>
      </c>
      <c r="K308" t="s">
        <v>1094</v>
      </c>
      <c r="L308" t="s">
        <v>185</v>
      </c>
      <c r="M308" t="s">
        <v>1095</v>
      </c>
      <c r="N308" t="s">
        <v>186</v>
      </c>
      <c r="O308" t="s">
        <v>27</v>
      </c>
      <c r="P308" t="s">
        <v>145</v>
      </c>
      <c r="Q308" t="s">
        <v>206</v>
      </c>
      <c r="R308" t="s">
        <v>212</v>
      </c>
      <c r="S308">
        <v>10</v>
      </c>
      <c r="T308" t="s">
        <v>17097</v>
      </c>
      <c r="U308" t="s">
        <v>14764</v>
      </c>
      <c r="V308" t="s">
        <v>14765</v>
      </c>
      <c r="W308" t="s">
        <v>43</v>
      </c>
      <c r="X308" t="s">
        <v>30</v>
      </c>
      <c r="Y308" t="s">
        <v>30</v>
      </c>
      <c r="Z308" t="s">
        <v>30</v>
      </c>
      <c r="AA308" t="s">
        <v>30</v>
      </c>
      <c r="AB308">
        <v>-75.504670000000004</v>
      </c>
      <c r="AC308">
        <v>5.9860620000000004</v>
      </c>
      <c r="AD308" t="s">
        <v>82</v>
      </c>
      <c r="AE308" t="s">
        <v>146</v>
      </c>
      <c r="AF308" t="s">
        <v>94</v>
      </c>
      <c r="AG308">
        <f>IFERROR(
    VLOOKUP(FENIX_ANS_TABLA[[#This Row],[ESTADO]],
        {"VENCIDO",1;"ALERTA_0 Días",2;"ALERTA",3;"A TIEMPO",4;"SIN FECHA",5},
    2,FALSE),
0)</f>
        <v>3</v>
      </c>
    </row>
    <row r="309" spans="1:33" x14ac:dyDescent="0.25">
      <c r="A309" t="s">
        <v>11166</v>
      </c>
      <c r="B309" t="s">
        <v>36</v>
      </c>
      <c r="C309" t="s">
        <v>24</v>
      </c>
      <c r="D309" t="s">
        <v>36</v>
      </c>
      <c r="E309" s="21">
        <v>46146.463356481479</v>
      </c>
      <c r="F309" t="s">
        <v>11167</v>
      </c>
      <c r="G309">
        <v>98512103</v>
      </c>
      <c r="H309" t="s">
        <v>11168</v>
      </c>
      <c r="I309" s="23" t="s">
        <v>31</v>
      </c>
      <c r="J309" s="23" t="s">
        <v>11169</v>
      </c>
      <c r="K309" t="s">
        <v>11170</v>
      </c>
      <c r="L309" t="s">
        <v>185</v>
      </c>
      <c r="M309" t="s">
        <v>11171</v>
      </c>
      <c r="N309" t="s">
        <v>186</v>
      </c>
      <c r="O309" t="s">
        <v>37</v>
      </c>
      <c r="P309" t="s">
        <v>145</v>
      </c>
      <c r="Q309" t="s">
        <v>206</v>
      </c>
      <c r="R309" t="s">
        <v>212</v>
      </c>
      <c r="S309">
        <v>10</v>
      </c>
      <c r="T309" t="s">
        <v>17098</v>
      </c>
      <c r="U309" t="s">
        <v>11273</v>
      </c>
      <c r="V309" t="s">
        <v>14766</v>
      </c>
      <c r="W309" t="s">
        <v>29</v>
      </c>
      <c r="X309" t="s">
        <v>30</v>
      </c>
      <c r="Y309" t="s">
        <v>30</v>
      </c>
      <c r="Z309" t="s">
        <v>30</v>
      </c>
      <c r="AA309" t="s">
        <v>30</v>
      </c>
      <c r="AB309">
        <v>-75.490143329999995</v>
      </c>
      <c r="AC309">
        <v>6.0185516699999999</v>
      </c>
      <c r="AD309" t="s">
        <v>82</v>
      </c>
      <c r="AE309" t="s">
        <v>146</v>
      </c>
      <c r="AF309" t="s">
        <v>94</v>
      </c>
      <c r="AG309">
        <f>IFERROR(
    VLOOKUP(FENIX_ANS_TABLA[[#This Row],[ESTADO]],
        {"VENCIDO",1;"ALERTA_0 Días",2;"ALERTA",3;"A TIEMPO",4;"SIN FECHA",5},
    2,FALSE),
0)</f>
        <v>4</v>
      </c>
    </row>
    <row r="310" spans="1:33" x14ac:dyDescent="0.25">
      <c r="A310" t="s">
        <v>9666</v>
      </c>
      <c r="B310" t="s">
        <v>23</v>
      </c>
      <c r="C310" t="s">
        <v>24</v>
      </c>
      <c r="D310" t="s">
        <v>33</v>
      </c>
      <c r="E310" s="21">
        <v>46146.464212962957</v>
      </c>
      <c r="F310" t="s">
        <v>9667</v>
      </c>
      <c r="G310">
        <v>43536047</v>
      </c>
      <c r="H310" t="s">
        <v>9668</v>
      </c>
      <c r="I310" s="23" t="s">
        <v>31</v>
      </c>
      <c r="J310" s="23" t="s">
        <v>9669</v>
      </c>
      <c r="K310" t="s">
        <v>9670</v>
      </c>
      <c r="L310" t="s">
        <v>25</v>
      </c>
      <c r="M310" t="s">
        <v>9671</v>
      </c>
      <c r="N310" t="s">
        <v>26</v>
      </c>
      <c r="O310" t="s">
        <v>34</v>
      </c>
      <c r="P310" t="s">
        <v>475</v>
      </c>
      <c r="Q310" t="s">
        <v>207</v>
      </c>
      <c r="R310" t="s">
        <v>212</v>
      </c>
      <c r="S310">
        <v>5</v>
      </c>
      <c r="T310" t="s">
        <v>17099</v>
      </c>
      <c r="U310" t="s">
        <v>10945</v>
      </c>
      <c r="V310" t="s">
        <v>10873</v>
      </c>
      <c r="W310" t="s">
        <v>43</v>
      </c>
      <c r="X310" t="s">
        <v>30</v>
      </c>
      <c r="Y310" t="s">
        <v>30</v>
      </c>
      <c r="Z310" t="s">
        <v>30</v>
      </c>
      <c r="AA310" t="s">
        <v>30</v>
      </c>
      <c r="AB310">
        <v>-75.629909999999995</v>
      </c>
      <c r="AC310">
        <v>6.2349800000000002</v>
      </c>
      <c r="AD310" t="s">
        <v>82</v>
      </c>
      <c r="AE310" t="s">
        <v>96</v>
      </c>
      <c r="AF310" t="s">
        <v>94</v>
      </c>
      <c r="AG310">
        <f>IFERROR(
    VLOOKUP(FENIX_ANS_TABLA[[#This Row],[ESTADO]],
        {"VENCIDO",1;"ALERTA_0 Días",2;"ALERTA",3;"A TIEMPO",4;"SIN FECHA",5},
    2,FALSE),
0)</f>
        <v>3</v>
      </c>
    </row>
    <row r="311" spans="1:33" x14ac:dyDescent="0.25">
      <c r="A311" t="s">
        <v>14767</v>
      </c>
      <c r="B311" t="s">
        <v>54</v>
      </c>
      <c r="C311" t="s">
        <v>24</v>
      </c>
      <c r="D311" t="s">
        <v>54</v>
      </c>
      <c r="E311" s="21">
        <v>46212.474976851852</v>
      </c>
      <c r="F311" t="s">
        <v>14768</v>
      </c>
      <c r="G311">
        <v>811020804</v>
      </c>
      <c r="H311" t="s">
        <v>17100</v>
      </c>
      <c r="I311" s="23" t="s">
        <v>14769</v>
      </c>
      <c r="J311" s="23" t="s">
        <v>14770</v>
      </c>
      <c r="K311" t="s">
        <v>14771</v>
      </c>
      <c r="L311" t="s">
        <v>52</v>
      </c>
      <c r="M311" t="s">
        <v>14772</v>
      </c>
      <c r="N311" t="s">
        <v>53</v>
      </c>
      <c r="O311" t="s">
        <v>55</v>
      </c>
      <c r="P311" t="s">
        <v>56</v>
      </c>
      <c r="Q311" t="s">
        <v>207</v>
      </c>
      <c r="R311" t="s">
        <v>212</v>
      </c>
      <c r="S311">
        <v>4</v>
      </c>
      <c r="T311" t="s">
        <v>17101</v>
      </c>
      <c r="U311" t="s">
        <v>11565</v>
      </c>
      <c r="V311" t="s">
        <v>11110</v>
      </c>
      <c r="W311" t="s">
        <v>29</v>
      </c>
      <c r="X311" t="s">
        <v>14773</v>
      </c>
      <c r="Y311" t="s">
        <v>2680</v>
      </c>
      <c r="Z311" t="s">
        <v>2687</v>
      </c>
      <c r="AA311" t="s">
        <v>2688</v>
      </c>
      <c r="AB311">
        <v>-75.618350000000007</v>
      </c>
      <c r="AC311">
        <v>6.1399850000000002</v>
      </c>
      <c r="AD311" t="s">
        <v>82</v>
      </c>
      <c r="AE311" t="s">
        <v>96</v>
      </c>
      <c r="AF311" t="s">
        <v>95</v>
      </c>
      <c r="AG311">
        <f>IFERROR(
    VLOOKUP(FENIX_ANS_TABLA[[#This Row],[ESTADO]],
        {"VENCIDO",1;"ALERTA_0 Días",2;"ALERTA",3;"A TIEMPO",4;"SIN FECHA",5},
    2,FALSE),
0)</f>
        <v>4</v>
      </c>
    </row>
    <row r="312" spans="1:33" x14ac:dyDescent="0.25">
      <c r="A312" t="s">
        <v>4322</v>
      </c>
      <c r="B312" t="s">
        <v>23</v>
      </c>
      <c r="C312" t="s">
        <v>24</v>
      </c>
      <c r="D312" t="s">
        <v>23</v>
      </c>
      <c r="E312" s="21">
        <v>46146.555115740739</v>
      </c>
      <c r="F312" t="s">
        <v>4323</v>
      </c>
      <c r="G312">
        <v>71272356</v>
      </c>
      <c r="H312" t="s">
        <v>4324</v>
      </c>
      <c r="I312" s="23" t="s">
        <v>31</v>
      </c>
      <c r="J312" s="23" t="s">
        <v>243</v>
      </c>
      <c r="K312" t="s">
        <v>4325</v>
      </c>
      <c r="L312" t="s">
        <v>152</v>
      </c>
      <c r="M312" t="s">
        <v>4326</v>
      </c>
      <c r="N312" t="s">
        <v>153</v>
      </c>
      <c r="O312" t="s">
        <v>27</v>
      </c>
      <c r="P312" t="s">
        <v>145</v>
      </c>
      <c r="Q312" t="s">
        <v>206</v>
      </c>
      <c r="R312" t="s">
        <v>212</v>
      </c>
      <c r="S312">
        <v>10</v>
      </c>
      <c r="T312" t="s">
        <v>17102</v>
      </c>
      <c r="U312" t="s">
        <v>6501</v>
      </c>
      <c r="V312" t="s">
        <v>528</v>
      </c>
      <c r="W312" t="s">
        <v>29</v>
      </c>
      <c r="X312" t="s">
        <v>30</v>
      </c>
      <c r="Y312" t="s">
        <v>30</v>
      </c>
      <c r="Z312" t="s">
        <v>30</v>
      </c>
      <c r="AA312" t="s">
        <v>30</v>
      </c>
      <c r="AB312">
        <v>-75.403691359999996</v>
      </c>
      <c r="AC312">
        <v>6.3177153099999996</v>
      </c>
      <c r="AD312" t="s">
        <v>82</v>
      </c>
      <c r="AE312" t="s">
        <v>146</v>
      </c>
      <c r="AF312" t="s">
        <v>94</v>
      </c>
      <c r="AG312">
        <f>IFERROR(
    VLOOKUP(FENIX_ANS_TABLA[[#This Row],[ESTADO]],
        {"VENCIDO",1;"ALERTA_0 Días",2;"ALERTA",3;"A TIEMPO",4;"SIN FECHA",5},
    2,FALSE),
0)</f>
        <v>4</v>
      </c>
    </row>
    <row r="313" spans="1:33" x14ac:dyDescent="0.25">
      <c r="A313" t="s">
        <v>352</v>
      </c>
      <c r="B313" t="s">
        <v>23</v>
      </c>
      <c r="C313" t="s">
        <v>24</v>
      </c>
      <c r="D313" t="s">
        <v>33</v>
      </c>
      <c r="E313" s="21">
        <v>46161.443171296298</v>
      </c>
      <c r="F313" t="s">
        <v>757</v>
      </c>
      <c r="G313">
        <v>43904685</v>
      </c>
      <c r="H313" t="s">
        <v>353</v>
      </c>
      <c r="I313" s="23" t="s">
        <v>31</v>
      </c>
      <c r="J313" s="23" t="s">
        <v>354</v>
      </c>
      <c r="K313" t="s">
        <v>355</v>
      </c>
      <c r="L313" t="s">
        <v>134</v>
      </c>
      <c r="M313" t="s">
        <v>356</v>
      </c>
      <c r="N313" t="s">
        <v>135</v>
      </c>
      <c r="O313" t="s">
        <v>40</v>
      </c>
      <c r="P313" t="s">
        <v>122</v>
      </c>
      <c r="Q313" t="s">
        <v>206</v>
      </c>
      <c r="R313" t="s">
        <v>212</v>
      </c>
      <c r="S313">
        <v>12</v>
      </c>
      <c r="T313" t="s">
        <v>6350</v>
      </c>
      <c r="U313" t="s">
        <v>14774</v>
      </c>
      <c r="V313" t="s">
        <v>14775</v>
      </c>
      <c r="W313" t="s">
        <v>43</v>
      </c>
      <c r="X313" t="s">
        <v>30</v>
      </c>
      <c r="Y313" t="s">
        <v>30</v>
      </c>
      <c r="Z313" t="s">
        <v>30</v>
      </c>
      <c r="AA313" t="s">
        <v>30</v>
      </c>
      <c r="AB313">
        <v>-75.725791999999998</v>
      </c>
      <c r="AC313">
        <v>6.4006829999999999</v>
      </c>
      <c r="AD313" t="s">
        <v>82</v>
      </c>
      <c r="AE313" t="s">
        <v>123</v>
      </c>
      <c r="AF313" t="s">
        <v>94</v>
      </c>
      <c r="AG313">
        <f>IFERROR(
    VLOOKUP(FENIX_ANS_TABLA[[#This Row],[ESTADO]],
        {"VENCIDO",1;"ALERTA_0 Días",2;"ALERTA",3;"A TIEMPO",4;"SIN FECHA",5},
    2,FALSE),
0)</f>
        <v>3</v>
      </c>
    </row>
    <row r="314" spans="1:33" x14ac:dyDescent="0.25">
      <c r="A314" t="s">
        <v>556</v>
      </c>
      <c r="B314" t="s">
        <v>23</v>
      </c>
      <c r="C314" t="s">
        <v>24</v>
      </c>
      <c r="D314" t="s">
        <v>33</v>
      </c>
      <c r="E314" s="21">
        <v>46203.38486111111</v>
      </c>
      <c r="F314" t="s">
        <v>4327</v>
      </c>
      <c r="G314">
        <v>1017276534</v>
      </c>
      <c r="H314" t="s">
        <v>557</v>
      </c>
      <c r="I314" s="23" t="s">
        <v>31</v>
      </c>
      <c r="J314" s="23" t="s">
        <v>558</v>
      </c>
      <c r="K314" t="s">
        <v>4328</v>
      </c>
      <c r="L314" t="s">
        <v>25</v>
      </c>
      <c r="M314" t="s">
        <v>4329</v>
      </c>
      <c r="N314" t="s">
        <v>26</v>
      </c>
      <c r="O314" t="s">
        <v>272</v>
      </c>
      <c r="P314" t="s">
        <v>475</v>
      </c>
      <c r="Q314" t="s">
        <v>207</v>
      </c>
      <c r="R314" t="s">
        <v>211</v>
      </c>
      <c r="S314">
        <v>8</v>
      </c>
      <c r="T314" t="s">
        <v>17103</v>
      </c>
      <c r="U314" t="s">
        <v>14218</v>
      </c>
      <c r="V314" t="s">
        <v>3505</v>
      </c>
      <c r="W314" t="s">
        <v>29</v>
      </c>
      <c r="X314" t="s">
        <v>2691</v>
      </c>
      <c r="Y314" t="s">
        <v>2666</v>
      </c>
      <c r="Z314" t="s">
        <v>2671</v>
      </c>
      <c r="AA314" t="s">
        <v>2692</v>
      </c>
      <c r="AB314">
        <v>-75.542050000000003</v>
      </c>
      <c r="AC314">
        <v>6.2504148800000001</v>
      </c>
      <c r="AD314" t="s">
        <v>82</v>
      </c>
      <c r="AE314" t="s">
        <v>96</v>
      </c>
      <c r="AF314" t="s">
        <v>94</v>
      </c>
      <c r="AG314">
        <f>IFERROR(
    VLOOKUP(FENIX_ANS_TABLA[[#This Row],[ESTADO]],
        {"VENCIDO",1;"ALERTA_0 Días",2;"ALERTA",3;"A TIEMPO",4;"SIN FECHA",5},
    2,FALSE),
0)</f>
        <v>4</v>
      </c>
    </row>
    <row r="315" spans="1:33" x14ac:dyDescent="0.25">
      <c r="A315" t="s">
        <v>14776</v>
      </c>
      <c r="B315" t="s">
        <v>23</v>
      </c>
      <c r="C315" t="s">
        <v>24</v>
      </c>
      <c r="D315" t="s">
        <v>33</v>
      </c>
      <c r="E315" s="21">
        <v>46153.599039351851</v>
      </c>
      <c r="F315" t="s">
        <v>14777</v>
      </c>
      <c r="G315">
        <v>3455012</v>
      </c>
      <c r="H315" t="s">
        <v>14778</v>
      </c>
      <c r="I315" s="23" t="s">
        <v>31</v>
      </c>
      <c r="J315" s="23" t="s">
        <v>14779</v>
      </c>
      <c r="K315" t="s">
        <v>14780</v>
      </c>
      <c r="L315" t="s">
        <v>239</v>
      </c>
      <c r="M315" t="s">
        <v>14781</v>
      </c>
      <c r="N315" t="s">
        <v>240</v>
      </c>
      <c r="O315" t="s">
        <v>40</v>
      </c>
      <c r="P315" t="s">
        <v>103</v>
      </c>
      <c r="Q315" t="s">
        <v>207</v>
      </c>
      <c r="R315" t="s">
        <v>212</v>
      </c>
      <c r="S315">
        <v>7</v>
      </c>
      <c r="T315" t="s">
        <v>17104</v>
      </c>
      <c r="U315" t="s">
        <v>11221</v>
      </c>
      <c r="V315" t="s">
        <v>13707</v>
      </c>
      <c r="W315" t="s">
        <v>29</v>
      </c>
      <c r="X315" t="s">
        <v>30</v>
      </c>
      <c r="Y315" t="s">
        <v>30</v>
      </c>
      <c r="Z315" t="s">
        <v>30</v>
      </c>
      <c r="AA315" t="s">
        <v>30</v>
      </c>
      <c r="AB315">
        <v>-75.837277650000004</v>
      </c>
      <c r="AC315">
        <v>5.9708565199999999</v>
      </c>
      <c r="AD315" t="s">
        <v>82</v>
      </c>
      <c r="AE315" t="s">
        <v>100</v>
      </c>
      <c r="AF315" t="s">
        <v>94</v>
      </c>
      <c r="AG315">
        <f>IFERROR(
    VLOOKUP(FENIX_ANS_TABLA[[#This Row],[ESTADO]],
        {"VENCIDO",1;"ALERTA_0 Días",2;"ALERTA",3;"A TIEMPO",4;"SIN FECHA",5},
    2,FALSE),
0)</f>
        <v>4</v>
      </c>
    </row>
    <row r="316" spans="1:33" x14ac:dyDescent="0.25">
      <c r="A316" t="s">
        <v>10233</v>
      </c>
      <c r="B316" t="s">
        <v>23</v>
      </c>
      <c r="C316" t="s">
        <v>24</v>
      </c>
      <c r="D316" t="s">
        <v>23</v>
      </c>
      <c r="E316" s="21">
        <v>46146.660891203697</v>
      </c>
      <c r="F316" t="s">
        <v>10234</v>
      </c>
      <c r="G316">
        <v>1041228818</v>
      </c>
      <c r="H316" t="s">
        <v>10235</v>
      </c>
      <c r="I316" s="23" t="s">
        <v>31</v>
      </c>
      <c r="J316" s="23" t="s">
        <v>10236</v>
      </c>
      <c r="K316" t="s">
        <v>10237</v>
      </c>
      <c r="L316" t="s">
        <v>150</v>
      </c>
      <c r="M316" t="s">
        <v>10238</v>
      </c>
      <c r="N316" t="s">
        <v>151</v>
      </c>
      <c r="O316" t="s">
        <v>27</v>
      </c>
      <c r="P316" t="s">
        <v>145</v>
      </c>
      <c r="Q316" t="s">
        <v>207</v>
      </c>
      <c r="R316" t="s">
        <v>212</v>
      </c>
      <c r="S316">
        <v>7</v>
      </c>
      <c r="T316" t="s">
        <v>17105</v>
      </c>
      <c r="U316" t="s">
        <v>11050</v>
      </c>
      <c r="V316" t="s">
        <v>14782</v>
      </c>
      <c r="W316" t="s">
        <v>29</v>
      </c>
      <c r="X316" t="s">
        <v>30</v>
      </c>
      <c r="Y316" t="s">
        <v>30</v>
      </c>
      <c r="Z316" t="s">
        <v>30</v>
      </c>
      <c r="AA316" t="s">
        <v>30</v>
      </c>
      <c r="AB316">
        <v>-75.242915999999994</v>
      </c>
      <c r="AC316">
        <v>6.2200009999999999</v>
      </c>
      <c r="AD316" t="s">
        <v>82</v>
      </c>
      <c r="AE316" t="s">
        <v>146</v>
      </c>
      <c r="AF316" t="s">
        <v>94</v>
      </c>
      <c r="AG316">
        <f>IFERROR(
    VLOOKUP(FENIX_ANS_TABLA[[#This Row],[ESTADO]],
        {"VENCIDO",1;"ALERTA_0 Días",2;"ALERTA",3;"A TIEMPO",4;"SIN FECHA",5},
    2,FALSE),
0)</f>
        <v>4</v>
      </c>
    </row>
    <row r="317" spans="1:33" x14ac:dyDescent="0.25">
      <c r="A317" t="s">
        <v>4330</v>
      </c>
      <c r="B317" t="s">
        <v>36</v>
      </c>
      <c r="C317" t="s">
        <v>24</v>
      </c>
      <c r="D317" t="s">
        <v>36</v>
      </c>
      <c r="E317" s="21">
        <v>46147.288541666669</v>
      </c>
      <c r="F317" t="s">
        <v>4331</v>
      </c>
      <c r="G317">
        <v>71673012</v>
      </c>
      <c r="H317" t="s">
        <v>4332</v>
      </c>
      <c r="I317" s="23" t="s">
        <v>31</v>
      </c>
      <c r="J317" s="23" t="s">
        <v>4333</v>
      </c>
      <c r="K317" t="s">
        <v>4334</v>
      </c>
      <c r="L317" t="s">
        <v>154</v>
      </c>
      <c r="M317" t="s">
        <v>4335</v>
      </c>
      <c r="N317" t="s">
        <v>155</v>
      </c>
      <c r="O317" t="s">
        <v>37</v>
      </c>
      <c r="P317" t="s">
        <v>145</v>
      </c>
      <c r="Q317" t="s">
        <v>207</v>
      </c>
      <c r="R317" t="s">
        <v>212</v>
      </c>
      <c r="S317">
        <v>7</v>
      </c>
      <c r="T317" t="s">
        <v>17106</v>
      </c>
      <c r="U317" t="s">
        <v>14494</v>
      </c>
      <c r="V317" t="s">
        <v>14495</v>
      </c>
      <c r="W317" t="s">
        <v>43</v>
      </c>
      <c r="X317" t="s">
        <v>30</v>
      </c>
      <c r="Y317" t="s">
        <v>30</v>
      </c>
      <c r="Z317" t="s">
        <v>30</v>
      </c>
      <c r="AA317" t="s">
        <v>30</v>
      </c>
      <c r="AB317">
        <v>-75.368688169999999</v>
      </c>
      <c r="AC317">
        <v>6.1572086800000001</v>
      </c>
      <c r="AD317" t="s">
        <v>82</v>
      </c>
      <c r="AE317" t="s">
        <v>146</v>
      </c>
      <c r="AF317" t="s">
        <v>94</v>
      </c>
      <c r="AG317">
        <f>IFERROR(
    VLOOKUP(FENIX_ANS_TABLA[[#This Row],[ESTADO]],
        {"VENCIDO",1;"ALERTA_0 Días",2;"ALERTA",3;"A TIEMPO",4;"SIN FECHA",5},
    2,FALSE),
0)</f>
        <v>3</v>
      </c>
    </row>
    <row r="318" spans="1:33" x14ac:dyDescent="0.25">
      <c r="A318" t="s">
        <v>13713</v>
      </c>
      <c r="B318" t="s">
        <v>23</v>
      </c>
      <c r="C318" t="s">
        <v>24</v>
      </c>
      <c r="D318" t="s">
        <v>23</v>
      </c>
      <c r="E318" s="21">
        <v>46147.332407407397</v>
      </c>
      <c r="F318" t="s">
        <v>13714</v>
      </c>
      <c r="G318">
        <v>1038416095</v>
      </c>
      <c r="H318" t="s">
        <v>13715</v>
      </c>
      <c r="I318" s="23" t="s">
        <v>31</v>
      </c>
      <c r="J318" s="23" t="s">
        <v>13716</v>
      </c>
      <c r="K318" t="s">
        <v>13717</v>
      </c>
      <c r="L318" t="s">
        <v>156</v>
      </c>
      <c r="M318" t="s">
        <v>13718</v>
      </c>
      <c r="N318" t="s">
        <v>157</v>
      </c>
      <c r="O318" t="s">
        <v>27</v>
      </c>
      <c r="P318" t="s">
        <v>145</v>
      </c>
      <c r="Q318" t="s">
        <v>206</v>
      </c>
      <c r="R318" t="s">
        <v>212</v>
      </c>
      <c r="S318">
        <v>10</v>
      </c>
      <c r="T318" t="s">
        <v>17107</v>
      </c>
      <c r="U318" t="s">
        <v>7196</v>
      </c>
      <c r="V318" t="s">
        <v>7197</v>
      </c>
      <c r="W318" t="s">
        <v>29</v>
      </c>
      <c r="X318" t="s">
        <v>30</v>
      </c>
      <c r="Y318" t="s">
        <v>30</v>
      </c>
      <c r="Z318" t="s">
        <v>30</v>
      </c>
      <c r="AA318" t="s">
        <v>30</v>
      </c>
      <c r="AB318">
        <v>-75.324501229999996</v>
      </c>
      <c r="AC318">
        <v>6.18470253</v>
      </c>
      <c r="AD318" t="s">
        <v>82</v>
      </c>
      <c r="AE318" t="s">
        <v>146</v>
      </c>
      <c r="AF318" t="s">
        <v>94</v>
      </c>
      <c r="AG318">
        <f>IFERROR(
    VLOOKUP(FENIX_ANS_TABLA[[#This Row],[ESTADO]],
        {"VENCIDO",1;"ALERTA_0 Días",2;"ALERTA",3;"A TIEMPO",4;"SIN FECHA",5},
    2,FALSE),
0)</f>
        <v>4</v>
      </c>
    </row>
    <row r="319" spans="1:33" x14ac:dyDescent="0.25">
      <c r="A319" t="s">
        <v>13719</v>
      </c>
      <c r="B319" t="s">
        <v>23</v>
      </c>
      <c r="C319" t="s">
        <v>24</v>
      </c>
      <c r="D319" t="s">
        <v>23</v>
      </c>
      <c r="E319" s="21">
        <v>46147.378946759258</v>
      </c>
      <c r="F319" t="s">
        <v>13720</v>
      </c>
      <c r="G319">
        <v>3364308</v>
      </c>
      <c r="H319" t="s">
        <v>13721</v>
      </c>
      <c r="I319" s="23" t="s">
        <v>31</v>
      </c>
      <c r="J319" s="23" t="s">
        <v>13722</v>
      </c>
      <c r="K319" t="s">
        <v>13723</v>
      </c>
      <c r="L319" t="s">
        <v>189</v>
      </c>
      <c r="M319" t="s">
        <v>13724</v>
      </c>
      <c r="N319" t="s">
        <v>190</v>
      </c>
      <c r="O319" t="s">
        <v>27</v>
      </c>
      <c r="P319" t="s">
        <v>145</v>
      </c>
      <c r="Q319" t="s">
        <v>206</v>
      </c>
      <c r="R319" t="s">
        <v>212</v>
      </c>
      <c r="S319">
        <v>10</v>
      </c>
      <c r="T319" t="s">
        <v>17108</v>
      </c>
      <c r="U319" t="s">
        <v>7196</v>
      </c>
      <c r="V319" t="s">
        <v>7197</v>
      </c>
      <c r="W319" t="s">
        <v>29</v>
      </c>
      <c r="X319" t="s">
        <v>30</v>
      </c>
      <c r="Y319" t="s">
        <v>30</v>
      </c>
      <c r="Z319" t="s">
        <v>30</v>
      </c>
      <c r="AA319" t="s">
        <v>30</v>
      </c>
      <c r="AB319">
        <v>-75.092702000000003</v>
      </c>
      <c r="AC319">
        <v>6.3400730000000003</v>
      </c>
      <c r="AD319" t="s">
        <v>82</v>
      </c>
      <c r="AE319" t="s">
        <v>146</v>
      </c>
      <c r="AF319" t="s">
        <v>94</v>
      </c>
      <c r="AG319">
        <f>IFERROR(
    VLOOKUP(FENIX_ANS_TABLA[[#This Row],[ESTADO]],
        {"VENCIDO",1;"ALERTA_0 Días",2;"ALERTA",3;"A TIEMPO",4;"SIN FECHA",5},
    2,FALSE),
0)</f>
        <v>4</v>
      </c>
    </row>
    <row r="320" spans="1:33" x14ac:dyDescent="0.25">
      <c r="A320" t="s">
        <v>1264</v>
      </c>
      <c r="B320" t="s">
        <v>23</v>
      </c>
      <c r="C320" t="s">
        <v>24</v>
      </c>
      <c r="D320" t="s">
        <v>23</v>
      </c>
      <c r="E320" s="21">
        <v>46147.408043981479</v>
      </c>
      <c r="F320" t="s">
        <v>1265</v>
      </c>
      <c r="G320">
        <v>1011512027</v>
      </c>
      <c r="H320" t="s">
        <v>1266</v>
      </c>
      <c r="I320" s="23" t="s">
        <v>1267</v>
      </c>
      <c r="J320" s="23" t="s">
        <v>1268</v>
      </c>
      <c r="K320" t="s">
        <v>1269</v>
      </c>
      <c r="L320" t="s">
        <v>288</v>
      </c>
      <c r="M320" t="s">
        <v>1270</v>
      </c>
      <c r="N320" t="s">
        <v>289</v>
      </c>
      <c r="O320" t="s">
        <v>27</v>
      </c>
      <c r="P320" t="s">
        <v>191</v>
      </c>
      <c r="Q320" t="s">
        <v>206</v>
      </c>
      <c r="R320" t="s">
        <v>212</v>
      </c>
      <c r="S320">
        <v>10</v>
      </c>
      <c r="T320" t="s">
        <v>17109</v>
      </c>
      <c r="U320" t="s">
        <v>14783</v>
      </c>
      <c r="V320" t="s">
        <v>11987</v>
      </c>
      <c r="W320" t="s">
        <v>43</v>
      </c>
      <c r="X320" t="s">
        <v>30</v>
      </c>
      <c r="Y320" t="s">
        <v>30</v>
      </c>
      <c r="Z320" t="s">
        <v>30</v>
      </c>
      <c r="AA320" t="s">
        <v>30</v>
      </c>
      <c r="AB320">
        <v>-74.660670580000001</v>
      </c>
      <c r="AC320">
        <v>6.6012301300000003</v>
      </c>
      <c r="AD320" t="s">
        <v>82</v>
      </c>
      <c r="AE320" t="s">
        <v>192</v>
      </c>
      <c r="AF320" t="s">
        <v>94</v>
      </c>
      <c r="AG320">
        <f>IFERROR(
    VLOOKUP(FENIX_ANS_TABLA[[#This Row],[ESTADO]],
        {"VENCIDO",1;"ALERTA_0 Días",2;"ALERTA",3;"A TIEMPO",4;"SIN FECHA",5},
    2,FALSE),
0)</f>
        <v>3</v>
      </c>
    </row>
    <row r="321" spans="1:33" x14ac:dyDescent="0.25">
      <c r="A321" t="s">
        <v>1271</v>
      </c>
      <c r="B321" t="s">
        <v>23</v>
      </c>
      <c r="C321" t="s">
        <v>24</v>
      </c>
      <c r="D321" t="s">
        <v>23</v>
      </c>
      <c r="E321" s="21">
        <v>46147.41715277778</v>
      </c>
      <c r="F321" t="s">
        <v>1272</v>
      </c>
      <c r="G321">
        <v>1011512027</v>
      </c>
      <c r="H321" t="s">
        <v>1266</v>
      </c>
      <c r="I321" s="23" t="s">
        <v>1267</v>
      </c>
      <c r="J321" s="23" t="s">
        <v>1268</v>
      </c>
      <c r="K321" t="s">
        <v>1273</v>
      </c>
      <c r="L321" t="s">
        <v>288</v>
      </c>
      <c r="M321" t="s">
        <v>1274</v>
      </c>
      <c r="N321" t="s">
        <v>289</v>
      </c>
      <c r="O321" t="s">
        <v>27</v>
      </c>
      <c r="P321" t="s">
        <v>191</v>
      </c>
      <c r="Q321" t="s">
        <v>206</v>
      </c>
      <c r="R321" t="s">
        <v>212</v>
      </c>
      <c r="S321">
        <v>10</v>
      </c>
      <c r="T321" t="s">
        <v>17110</v>
      </c>
      <c r="U321" t="s">
        <v>11373</v>
      </c>
      <c r="V321" t="s">
        <v>9748</v>
      </c>
      <c r="W321" t="s">
        <v>43</v>
      </c>
      <c r="X321" t="s">
        <v>30</v>
      </c>
      <c r="Y321" t="s">
        <v>30</v>
      </c>
      <c r="Z321" t="s">
        <v>30</v>
      </c>
      <c r="AA321" t="s">
        <v>30</v>
      </c>
      <c r="AB321">
        <v>-74.660670580000001</v>
      </c>
      <c r="AC321">
        <v>6.6012301300000003</v>
      </c>
      <c r="AD321" t="s">
        <v>82</v>
      </c>
      <c r="AE321" t="s">
        <v>192</v>
      </c>
      <c r="AF321" t="s">
        <v>94</v>
      </c>
      <c r="AG321">
        <f>IFERROR(
    VLOOKUP(FENIX_ANS_TABLA[[#This Row],[ESTADO]],
        {"VENCIDO",1;"ALERTA_0 Días",2;"ALERTA",3;"A TIEMPO",4;"SIN FECHA",5},
    2,FALSE),
0)</f>
        <v>3</v>
      </c>
    </row>
    <row r="322" spans="1:33" x14ac:dyDescent="0.25">
      <c r="A322" t="s">
        <v>6157</v>
      </c>
      <c r="B322" t="s">
        <v>36</v>
      </c>
      <c r="C322" t="s">
        <v>24</v>
      </c>
      <c r="D322" t="s">
        <v>36</v>
      </c>
      <c r="E322" s="21">
        <v>46147.418171296304</v>
      </c>
      <c r="F322" t="s">
        <v>6158</v>
      </c>
      <c r="G322">
        <v>901174118</v>
      </c>
      <c r="H322" t="s">
        <v>6159</v>
      </c>
      <c r="I322" s="23" t="s">
        <v>6160</v>
      </c>
      <c r="J322" s="23" t="s">
        <v>6161</v>
      </c>
      <c r="K322" t="s">
        <v>6162</v>
      </c>
      <c r="L322" t="s">
        <v>167</v>
      </c>
      <c r="M322" t="s">
        <v>6163</v>
      </c>
      <c r="N322" t="s">
        <v>168</v>
      </c>
      <c r="O322" t="s">
        <v>37</v>
      </c>
      <c r="P322" t="s">
        <v>145</v>
      </c>
      <c r="Q322" t="s">
        <v>207</v>
      </c>
      <c r="R322" t="s">
        <v>212</v>
      </c>
      <c r="S322">
        <v>7</v>
      </c>
      <c r="T322" t="s">
        <v>17111</v>
      </c>
      <c r="U322" t="s">
        <v>5221</v>
      </c>
      <c r="V322" t="s">
        <v>10962</v>
      </c>
      <c r="W322" t="s">
        <v>29</v>
      </c>
      <c r="X322" t="s">
        <v>30</v>
      </c>
      <c r="Y322" t="s">
        <v>30</v>
      </c>
      <c r="Z322" t="s">
        <v>30</v>
      </c>
      <c r="AA322" t="s">
        <v>30</v>
      </c>
      <c r="AB322">
        <v>-75.431273000000004</v>
      </c>
      <c r="AC322">
        <v>6.0291269999999999</v>
      </c>
      <c r="AD322" t="s">
        <v>82</v>
      </c>
      <c r="AE322" t="s">
        <v>146</v>
      </c>
      <c r="AF322" t="s">
        <v>94</v>
      </c>
      <c r="AG322">
        <f>IFERROR(
    VLOOKUP(FENIX_ANS_TABLA[[#This Row],[ESTADO]],
        {"VENCIDO",1;"ALERTA_0 Días",2;"ALERTA",3;"A TIEMPO",4;"SIN FECHA",5},
    2,FALSE),
0)</f>
        <v>4</v>
      </c>
    </row>
    <row r="323" spans="1:33" x14ac:dyDescent="0.25">
      <c r="A323" t="s">
        <v>5247</v>
      </c>
      <c r="B323" t="s">
        <v>23</v>
      </c>
      <c r="C323" t="s">
        <v>24</v>
      </c>
      <c r="D323" t="s">
        <v>33</v>
      </c>
      <c r="E323" s="21">
        <v>46147.462430555563</v>
      </c>
      <c r="F323" t="s">
        <v>5248</v>
      </c>
      <c r="G323">
        <v>39442029</v>
      </c>
      <c r="H323" t="s">
        <v>5249</v>
      </c>
      <c r="I323" s="23" t="s">
        <v>31</v>
      </c>
      <c r="J323" s="23" t="s">
        <v>5250</v>
      </c>
      <c r="K323" t="s">
        <v>5251</v>
      </c>
      <c r="L323" t="s">
        <v>154</v>
      </c>
      <c r="M323" t="s">
        <v>5252</v>
      </c>
      <c r="N323" t="s">
        <v>155</v>
      </c>
      <c r="O323" t="s">
        <v>34</v>
      </c>
      <c r="P323" t="s">
        <v>162</v>
      </c>
      <c r="Q323" t="s">
        <v>207</v>
      </c>
      <c r="R323" t="s">
        <v>212</v>
      </c>
      <c r="S323">
        <v>5</v>
      </c>
      <c r="T323" t="s">
        <v>5253</v>
      </c>
      <c r="U323" t="s">
        <v>14784</v>
      </c>
      <c r="V323" t="s">
        <v>41</v>
      </c>
      <c r="W323" t="s">
        <v>41</v>
      </c>
      <c r="X323" t="s">
        <v>30</v>
      </c>
      <c r="Y323" t="s">
        <v>30</v>
      </c>
      <c r="Z323" t="s">
        <v>30</v>
      </c>
      <c r="AA323" t="s">
        <v>30</v>
      </c>
      <c r="AB323">
        <v>-75.378366999999997</v>
      </c>
      <c r="AC323">
        <v>6.1539960000000002</v>
      </c>
      <c r="AD323" t="s">
        <v>82</v>
      </c>
      <c r="AE323" t="s">
        <v>146</v>
      </c>
      <c r="AF323" t="s">
        <v>94</v>
      </c>
      <c r="AG323">
        <f>IFERROR(
    VLOOKUP(FENIX_ANS_TABLA[[#This Row],[ESTADO]],
        {"VENCIDO",1;"ALERTA_0 Días",2;"ALERTA",3;"A TIEMPO",4;"SIN FECHA",5},
    2,FALSE),
0)</f>
        <v>1</v>
      </c>
    </row>
    <row r="324" spans="1:33" x14ac:dyDescent="0.25">
      <c r="A324" t="s">
        <v>2899</v>
      </c>
      <c r="B324" t="s">
        <v>23</v>
      </c>
      <c r="C324" t="s">
        <v>24</v>
      </c>
      <c r="D324" t="s">
        <v>23</v>
      </c>
      <c r="E324" s="21">
        <v>46147.488749999997</v>
      </c>
      <c r="F324" t="s">
        <v>2900</v>
      </c>
      <c r="G324">
        <v>10186065</v>
      </c>
      <c r="H324" t="s">
        <v>2901</v>
      </c>
      <c r="I324" s="23" t="s">
        <v>31</v>
      </c>
      <c r="J324" s="23" t="s">
        <v>2902</v>
      </c>
      <c r="K324" t="s">
        <v>2903</v>
      </c>
      <c r="L324" t="s">
        <v>187</v>
      </c>
      <c r="M324" t="s">
        <v>2904</v>
      </c>
      <c r="N324" t="s">
        <v>188</v>
      </c>
      <c r="O324" t="s">
        <v>27</v>
      </c>
      <c r="P324" t="s">
        <v>145</v>
      </c>
      <c r="Q324" t="s">
        <v>206</v>
      </c>
      <c r="R324" t="s">
        <v>212</v>
      </c>
      <c r="S324">
        <v>10</v>
      </c>
      <c r="T324" t="s">
        <v>17112</v>
      </c>
      <c r="U324" t="s">
        <v>14786</v>
      </c>
      <c r="V324" t="s">
        <v>5502</v>
      </c>
      <c r="W324" t="s">
        <v>29</v>
      </c>
      <c r="X324" t="s">
        <v>30</v>
      </c>
      <c r="Y324" t="s">
        <v>30</v>
      </c>
      <c r="Z324" t="s">
        <v>30</v>
      </c>
      <c r="AA324" t="s">
        <v>30</v>
      </c>
      <c r="AB324">
        <v>-74.642674999999997</v>
      </c>
      <c r="AC324">
        <v>5.906263</v>
      </c>
      <c r="AD324" t="s">
        <v>82</v>
      </c>
      <c r="AE324" t="s">
        <v>146</v>
      </c>
      <c r="AF324" t="s">
        <v>94</v>
      </c>
      <c r="AG324">
        <f>IFERROR(
    VLOOKUP(FENIX_ANS_TABLA[[#This Row],[ESTADO]],
        {"VENCIDO",1;"ALERTA_0 Días",2;"ALERTA",3;"A TIEMPO",4;"SIN FECHA",5},
    2,FALSE),
0)</f>
        <v>4</v>
      </c>
    </row>
    <row r="325" spans="1:33" x14ac:dyDescent="0.25">
      <c r="A325" t="s">
        <v>2268</v>
      </c>
      <c r="B325" t="s">
        <v>36</v>
      </c>
      <c r="C325" t="s">
        <v>24</v>
      </c>
      <c r="D325" t="s">
        <v>36</v>
      </c>
      <c r="E325" s="21">
        <v>46147.567187499997</v>
      </c>
      <c r="F325" t="s">
        <v>2269</v>
      </c>
      <c r="G325">
        <v>890932730</v>
      </c>
      <c r="H325" t="s">
        <v>2270</v>
      </c>
      <c r="I325" s="23" t="s">
        <v>2271</v>
      </c>
      <c r="J325" s="23" t="s">
        <v>2272</v>
      </c>
      <c r="K325" t="s">
        <v>2273</v>
      </c>
      <c r="L325" t="s">
        <v>167</v>
      </c>
      <c r="M325" t="s">
        <v>2274</v>
      </c>
      <c r="N325" t="s">
        <v>168</v>
      </c>
      <c r="O325" t="s">
        <v>37</v>
      </c>
      <c r="P325" t="s">
        <v>145</v>
      </c>
      <c r="Q325" t="s">
        <v>206</v>
      </c>
      <c r="R325" t="s">
        <v>212</v>
      </c>
      <c r="S325">
        <v>10</v>
      </c>
      <c r="T325" t="s">
        <v>17113</v>
      </c>
      <c r="U325" t="s">
        <v>9994</v>
      </c>
      <c r="V325" t="s">
        <v>9918</v>
      </c>
      <c r="W325" t="s">
        <v>29</v>
      </c>
      <c r="X325" t="s">
        <v>30</v>
      </c>
      <c r="Y325" t="s">
        <v>30</v>
      </c>
      <c r="Z325" t="s">
        <v>30</v>
      </c>
      <c r="AA325" t="s">
        <v>30</v>
      </c>
      <c r="AB325">
        <v>-75.455810339999999</v>
      </c>
      <c r="AC325">
        <v>5.9284203299999998</v>
      </c>
      <c r="AD325" t="s">
        <v>82</v>
      </c>
      <c r="AE325" t="s">
        <v>146</v>
      </c>
      <c r="AF325" t="s">
        <v>94</v>
      </c>
      <c r="AG325">
        <f>IFERROR(
    VLOOKUP(FENIX_ANS_TABLA[[#This Row],[ESTADO]],
        {"VENCIDO",1;"ALERTA_0 Días",2;"ALERTA",3;"A TIEMPO",4;"SIN FECHA",5},
    2,FALSE),
0)</f>
        <v>4</v>
      </c>
    </row>
    <row r="326" spans="1:33" x14ac:dyDescent="0.25">
      <c r="A326" t="s">
        <v>17114</v>
      </c>
      <c r="B326" t="s">
        <v>23</v>
      </c>
      <c r="C326" t="s">
        <v>24</v>
      </c>
      <c r="D326" t="s">
        <v>23</v>
      </c>
      <c r="E326" s="21">
        <v>46147.569687499999</v>
      </c>
      <c r="F326" t="s">
        <v>17115</v>
      </c>
      <c r="G326">
        <v>900330714</v>
      </c>
      <c r="H326" t="s">
        <v>17116</v>
      </c>
      <c r="I326" s="23" t="s">
        <v>17117</v>
      </c>
      <c r="J326" s="23" t="s">
        <v>5702</v>
      </c>
      <c r="K326" t="s">
        <v>17118</v>
      </c>
      <c r="L326" t="s">
        <v>101</v>
      </c>
      <c r="M326" t="s">
        <v>17119</v>
      </c>
      <c r="N326" t="s">
        <v>102</v>
      </c>
      <c r="O326" t="s">
        <v>27</v>
      </c>
      <c r="P326" t="s">
        <v>99</v>
      </c>
      <c r="Q326" t="s">
        <v>206</v>
      </c>
      <c r="R326" t="s">
        <v>212</v>
      </c>
      <c r="S326">
        <v>10</v>
      </c>
      <c r="T326" t="s">
        <v>17120</v>
      </c>
      <c r="U326" t="s">
        <v>11408</v>
      </c>
      <c r="V326" t="s">
        <v>17121</v>
      </c>
      <c r="W326" t="s">
        <v>29</v>
      </c>
      <c r="X326" t="s">
        <v>30</v>
      </c>
      <c r="Y326" t="s">
        <v>30</v>
      </c>
      <c r="Z326" t="s">
        <v>30</v>
      </c>
      <c r="AA326" t="s">
        <v>30</v>
      </c>
      <c r="AB326">
        <v>-75.721532769999996</v>
      </c>
      <c r="AC326">
        <v>5.8581271299999997</v>
      </c>
      <c r="AD326" t="s">
        <v>82</v>
      </c>
      <c r="AE326" t="s">
        <v>100</v>
      </c>
      <c r="AF326" t="s">
        <v>94</v>
      </c>
      <c r="AG326">
        <f>IFERROR(
    VLOOKUP(FENIX_ANS_TABLA[[#This Row],[ESTADO]],
        {"VENCIDO",1;"ALERTA_0 Días",2;"ALERTA",3;"A TIEMPO",4;"SIN FECHA",5},
    2,FALSE),
0)</f>
        <v>4</v>
      </c>
    </row>
    <row r="327" spans="1:33" x14ac:dyDescent="0.25">
      <c r="A327" t="s">
        <v>13725</v>
      </c>
      <c r="B327" t="s">
        <v>23</v>
      </c>
      <c r="C327" t="s">
        <v>24</v>
      </c>
      <c r="D327" t="s">
        <v>23</v>
      </c>
      <c r="E327" s="21">
        <v>46147.571331018517</v>
      </c>
      <c r="F327" t="s">
        <v>13726</v>
      </c>
      <c r="G327">
        <v>1017228663</v>
      </c>
      <c r="H327" t="s">
        <v>13727</v>
      </c>
      <c r="I327" s="23" t="s">
        <v>31</v>
      </c>
      <c r="J327" s="23" t="s">
        <v>13728</v>
      </c>
      <c r="K327" t="s">
        <v>13729</v>
      </c>
      <c r="L327" t="s">
        <v>143</v>
      </c>
      <c r="M327" t="s">
        <v>13730</v>
      </c>
      <c r="N327" t="s">
        <v>144</v>
      </c>
      <c r="O327" t="s">
        <v>27</v>
      </c>
      <c r="P327" t="s">
        <v>145</v>
      </c>
      <c r="Q327" t="s">
        <v>206</v>
      </c>
      <c r="R327" t="s">
        <v>212</v>
      </c>
      <c r="S327">
        <v>10</v>
      </c>
      <c r="T327" t="s">
        <v>17122</v>
      </c>
      <c r="U327" t="s">
        <v>14469</v>
      </c>
      <c r="V327" t="s">
        <v>11222</v>
      </c>
      <c r="W327" t="s">
        <v>29</v>
      </c>
      <c r="X327" t="s">
        <v>30</v>
      </c>
      <c r="Y327" t="s">
        <v>30</v>
      </c>
      <c r="Z327" t="s">
        <v>30</v>
      </c>
      <c r="AA327" t="s">
        <v>30</v>
      </c>
      <c r="AB327">
        <v>-75.374026000000001</v>
      </c>
      <c r="AC327">
        <v>6.2777989999999999</v>
      </c>
      <c r="AD327" t="s">
        <v>82</v>
      </c>
      <c r="AE327" t="s">
        <v>146</v>
      </c>
      <c r="AF327" t="s">
        <v>94</v>
      </c>
      <c r="AG327">
        <f>IFERROR(
    VLOOKUP(FENIX_ANS_TABLA[[#This Row],[ESTADO]],
        {"VENCIDO",1;"ALERTA_0 Días",2;"ALERTA",3;"A TIEMPO",4;"SIN FECHA",5},
    2,FALSE),
0)</f>
        <v>4</v>
      </c>
    </row>
    <row r="328" spans="1:33" x14ac:dyDescent="0.25">
      <c r="A328" t="s">
        <v>5254</v>
      </c>
      <c r="B328" t="s">
        <v>44</v>
      </c>
      <c r="C328" t="s">
        <v>24</v>
      </c>
      <c r="D328" t="s">
        <v>44</v>
      </c>
      <c r="E328" s="21">
        <v>46147.583564814813</v>
      </c>
      <c r="F328" t="s">
        <v>5255</v>
      </c>
      <c r="G328">
        <v>1056772035</v>
      </c>
      <c r="H328" t="s">
        <v>5256</v>
      </c>
      <c r="I328" s="23" t="s">
        <v>31</v>
      </c>
      <c r="J328" s="23" t="s">
        <v>5257</v>
      </c>
      <c r="K328" t="s">
        <v>5258</v>
      </c>
      <c r="L328" t="s">
        <v>147</v>
      </c>
      <c r="M328" t="s">
        <v>5259</v>
      </c>
      <c r="N328" t="s">
        <v>148</v>
      </c>
      <c r="O328" t="s">
        <v>45</v>
      </c>
      <c r="P328" t="s">
        <v>149</v>
      </c>
      <c r="Q328" t="s">
        <v>206</v>
      </c>
      <c r="R328" t="s">
        <v>212</v>
      </c>
      <c r="S328">
        <v>11</v>
      </c>
      <c r="T328" t="s">
        <v>17123</v>
      </c>
      <c r="U328" t="s">
        <v>14787</v>
      </c>
      <c r="V328" t="s">
        <v>14788</v>
      </c>
      <c r="W328" t="s">
        <v>29</v>
      </c>
      <c r="X328" t="s">
        <v>30</v>
      </c>
      <c r="Y328" t="s">
        <v>30</v>
      </c>
      <c r="Z328" t="s">
        <v>30</v>
      </c>
      <c r="AA328" t="s">
        <v>30</v>
      </c>
      <c r="AB328">
        <v>-74.926687999999999</v>
      </c>
      <c r="AC328">
        <v>5.9285870000000003</v>
      </c>
      <c r="AD328" t="s">
        <v>82</v>
      </c>
      <c r="AE328" t="s">
        <v>146</v>
      </c>
      <c r="AF328" t="s">
        <v>94</v>
      </c>
      <c r="AG328">
        <f>IFERROR(
    VLOOKUP(FENIX_ANS_TABLA[[#This Row],[ESTADO]],
        {"VENCIDO",1;"ALERTA_0 Días",2;"ALERTA",3;"A TIEMPO",4;"SIN FECHA",5},
    2,FALSE),
0)</f>
        <v>4</v>
      </c>
    </row>
    <row r="329" spans="1:33" x14ac:dyDescent="0.25">
      <c r="A329" t="s">
        <v>6164</v>
      </c>
      <c r="B329" t="s">
        <v>23</v>
      </c>
      <c r="C329" t="s">
        <v>24</v>
      </c>
      <c r="D329" t="s">
        <v>23</v>
      </c>
      <c r="E329" s="21">
        <v>46147.678171296298</v>
      </c>
      <c r="F329" t="s">
        <v>6165</v>
      </c>
      <c r="G329">
        <v>15430686</v>
      </c>
      <c r="H329" t="s">
        <v>6166</v>
      </c>
      <c r="I329" s="23" t="s">
        <v>31</v>
      </c>
      <c r="J329" s="23" t="s">
        <v>6167</v>
      </c>
      <c r="K329" t="s">
        <v>6168</v>
      </c>
      <c r="L329" t="s">
        <v>154</v>
      </c>
      <c r="M329" t="s">
        <v>6169</v>
      </c>
      <c r="N329" t="s">
        <v>155</v>
      </c>
      <c r="O329" t="s">
        <v>27</v>
      </c>
      <c r="P329" t="s">
        <v>145</v>
      </c>
      <c r="Q329" t="s">
        <v>207</v>
      </c>
      <c r="R329" t="s">
        <v>212</v>
      </c>
      <c r="S329">
        <v>7</v>
      </c>
      <c r="T329" t="s">
        <v>17124</v>
      </c>
      <c r="U329" t="s">
        <v>10987</v>
      </c>
      <c r="V329" t="s">
        <v>10986</v>
      </c>
      <c r="W329" t="s">
        <v>43</v>
      </c>
      <c r="X329" t="s">
        <v>30</v>
      </c>
      <c r="Y329" t="s">
        <v>30</v>
      </c>
      <c r="Z329" t="s">
        <v>30</v>
      </c>
      <c r="AA329" t="s">
        <v>30</v>
      </c>
      <c r="AB329">
        <v>-75.393889999999999</v>
      </c>
      <c r="AC329">
        <v>6.1499170000000003</v>
      </c>
      <c r="AD329" t="s">
        <v>82</v>
      </c>
      <c r="AE329" t="s">
        <v>146</v>
      </c>
      <c r="AF329" t="s">
        <v>94</v>
      </c>
      <c r="AG329">
        <f>IFERROR(
    VLOOKUP(FENIX_ANS_TABLA[[#This Row],[ESTADO]],
        {"VENCIDO",1;"ALERTA_0 Días",2;"ALERTA",3;"A TIEMPO",4;"SIN FECHA",5},
    2,FALSE),
0)</f>
        <v>3</v>
      </c>
    </row>
    <row r="330" spans="1:33" x14ac:dyDescent="0.25">
      <c r="A330" t="s">
        <v>8430</v>
      </c>
      <c r="B330" t="s">
        <v>36</v>
      </c>
      <c r="C330" t="s">
        <v>24</v>
      </c>
      <c r="D330" t="s">
        <v>36</v>
      </c>
      <c r="E330" s="21">
        <v>46147.695868055547</v>
      </c>
      <c r="F330" t="s">
        <v>8431</v>
      </c>
      <c r="G330">
        <v>901686276</v>
      </c>
      <c r="H330" t="s">
        <v>8432</v>
      </c>
      <c r="I330" s="23" t="s">
        <v>31</v>
      </c>
      <c r="J330" s="23" t="s">
        <v>383</v>
      </c>
      <c r="K330" t="s">
        <v>8433</v>
      </c>
      <c r="L330" t="s">
        <v>181</v>
      </c>
      <c r="M330" t="s">
        <v>8434</v>
      </c>
      <c r="N330" t="s">
        <v>182</v>
      </c>
      <c r="O330" t="s">
        <v>37</v>
      </c>
      <c r="P330" t="s">
        <v>145</v>
      </c>
      <c r="Q330" t="s">
        <v>207</v>
      </c>
      <c r="R330" t="s">
        <v>212</v>
      </c>
      <c r="S330">
        <v>7</v>
      </c>
      <c r="T330" t="s">
        <v>17125</v>
      </c>
      <c r="U330" t="s">
        <v>9903</v>
      </c>
      <c r="V330" t="s">
        <v>11176</v>
      </c>
      <c r="W330" t="s">
        <v>29</v>
      </c>
      <c r="X330" t="s">
        <v>30</v>
      </c>
      <c r="Y330" t="s">
        <v>30</v>
      </c>
      <c r="Z330" t="s">
        <v>30</v>
      </c>
      <c r="AA330" t="s">
        <v>30</v>
      </c>
      <c r="AB330">
        <v>-75.161665360000001</v>
      </c>
      <c r="AC330">
        <v>6.2334833999999999</v>
      </c>
      <c r="AD330" t="s">
        <v>82</v>
      </c>
      <c r="AE330" t="s">
        <v>146</v>
      </c>
      <c r="AF330" t="s">
        <v>94</v>
      </c>
      <c r="AG330">
        <f>IFERROR(
    VLOOKUP(FENIX_ANS_TABLA[[#This Row],[ESTADO]],
        {"VENCIDO",1;"ALERTA_0 Días",2;"ALERTA",3;"A TIEMPO",4;"SIN FECHA",5},
    2,FALSE),
0)</f>
        <v>4</v>
      </c>
    </row>
    <row r="331" spans="1:33" x14ac:dyDescent="0.25">
      <c r="A331" t="s">
        <v>8435</v>
      </c>
      <c r="B331" t="s">
        <v>36</v>
      </c>
      <c r="C331" t="s">
        <v>24</v>
      </c>
      <c r="D331" t="s">
        <v>36</v>
      </c>
      <c r="E331" s="21">
        <v>46147.710358796299</v>
      </c>
      <c r="F331" t="s">
        <v>8436</v>
      </c>
      <c r="G331">
        <v>901686276</v>
      </c>
      <c r="H331" t="s">
        <v>8432</v>
      </c>
      <c r="I331" s="23" t="s">
        <v>31</v>
      </c>
      <c r="J331" s="23" t="s">
        <v>383</v>
      </c>
      <c r="K331" t="s">
        <v>8437</v>
      </c>
      <c r="L331" t="s">
        <v>181</v>
      </c>
      <c r="M331" t="s">
        <v>8438</v>
      </c>
      <c r="N331" t="s">
        <v>182</v>
      </c>
      <c r="O331" t="s">
        <v>37</v>
      </c>
      <c r="P331" t="s">
        <v>145</v>
      </c>
      <c r="Q331" t="s">
        <v>207</v>
      </c>
      <c r="R331" t="s">
        <v>212</v>
      </c>
      <c r="S331">
        <v>7</v>
      </c>
      <c r="T331" t="s">
        <v>17126</v>
      </c>
      <c r="U331" t="s">
        <v>8020</v>
      </c>
      <c r="V331" t="s">
        <v>8019</v>
      </c>
      <c r="W331" t="s">
        <v>29</v>
      </c>
      <c r="X331" t="s">
        <v>30</v>
      </c>
      <c r="Y331" t="s">
        <v>30</v>
      </c>
      <c r="Z331" t="s">
        <v>30</v>
      </c>
      <c r="AA331" t="s">
        <v>30</v>
      </c>
      <c r="AB331">
        <v>-75.161674610000006</v>
      </c>
      <c r="AC331">
        <v>6.2334574399999996</v>
      </c>
      <c r="AD331" t="s">
        <v>82</v>
      </c>
      <c r="AE331" t="s">
        <v>146</v>
      </c>
      <c r="AF331" t="s">
        <v>94</v>
      </c>
      <c r="AG331">
        <f>IFERROR(
    VLOOKUP(FENIX_ANS_TABLA[[#This Row],[ESTADO]],
        {"VENCIDO",1;"ALERTA_0 Días",2;"ALERTA",3;"A TIEMPO",4;"SIN FECHA",5},
    2,FALSE),
0)</f>
        <v>4</v>
      </c>
    </row>
    <row r="332" spans="1:33" x14ac:dyDescent="0.25">
      <c r="A332" t="s">
        <v>8439</v>
      </c>
      <c r="B332" t="s">
        <v>23</v>
      </c>
      <c r="C332" t="s">
        <v>24</v>
      </c>
      <c r="D332" t="s">
        <v>23</v>
      </c>
      <c r="E332" s="21">
        <v>46147.72693287037</v>
      </c>
      <c r="F332" t="s">
        <v>10240</v>
      </c>
      <c r="G332">
        <v>71005438</v>
      </c>
      <c r="H332" t="s">
        <v>8440</v>
      </c>
      <c r="I332" s="23" t="s">
        <v>31</v>
      </c>
      <c r="J332" s="23" t="s">
        <v>8441</v>
      </c>
      <c r="K332" t="s">
        <v>8442</v>
      </c>
      <c r="L332" t="s">
        <v>174</v>
      </c>
      <c r="M332" t="s">
        <v>8443</v>
      </c>
      <c r="N332" t="s">
        <v>175</v>
      </c>
      <c r="O332" t="s">
        <v>27</v>
      </c>
      <c r="P332" t="s">
        <v>145</v>
      </c>
      <c r="Q332" t="s">
        <v>206</v>
      </c>
      <c r="R332" t="s">
        <v>212</v>
      </c>
      <c r="S332">
        <v>10</v>
      </c>
      <c r="T332" t="s">
        <v>17127</v>
      </c>
      <c r="U332" t="s">
        <v>14789</v>
      </c>
      <c r="V332" t="s">
        <v>14790</v>
      </c>
      <c r="W332" t="s">
        <v>29</v>
      </c>
      <c r="X332" t="s">
        <v>30</v>
      </c>
      <c r="Y332" t="s">
        <v>30</v>
      </c>
      <c r="Z332" t="s">
        <v>30</v>
      </c>
      <c r="AA332" t="s">
        <v>30</v>
      </c>
      <c r="AB332">
        <v>-74.942097169999997</v>
      </c>
      <c r="AC332">
        <v>6.3405327700000003</v>
      </c>
      <c r="AD332" t="s">
        <v>82</v>
      </c>
      <c r="AE332" t="s">
        <v>146</v>
      </c>
      <c r="AF332" t="s">
        <v>94</v>
      </c>
      <c r="AG332">
        <f>IFERROR(
    VLOOKUP(FENIX_ANS_TABLA[[#This Row],[ESTADO]],
        {"VENCIDO",1;"ALERTA_0 Días",2;"ALERTA",3;"A TIEMPO",4;"SIN FECHA",5},
    2,FALSE),
0)</f>
        <v>4</v>
      </c>
    </row>
    <row r="333" spans="1:33" x14ac:dyDescent="0.25">
      <c r="A333" t="s">
        <v>7204</v>
      </c>
      <c r="B333" t="s">
        <v>36</v>
      </c>
      <c r="C333" t="s">
        <v>24</v>
      </c>
      <c r="D333" t="s">
        <v>36</v>
      </c>
      <c r="E333" s="21">
        <v>46147.730787037042</v>
      </c>
      <c r="F333" t="s">
        <v>7205</v>
      </c>
      <c r="G333">
        <v>1098662586</v>
      </c>
      <c r="H333" t="s">
        <v>7206</v>
      </c>
      <c r="I333" s="23" t="s">
        <v>31</v>
      </c>
      <c r="J333" s="23" t="s">
        <v>7207</v>
      </c>
      <c r="K333" t="s">
        <v>7208</v>
      </c>
      <c r="L333" t="s">
        <v>197</v>
      </c>
      <c r="M333" t="s">
        <v>7209</v>
      </c>
      <c r="N333" t="s">
        <v>198</v>
      </c>
      <c r="O333" t="s">
        <v>37</v>
      </c>
      <c r="P333" t="s">
        <v>191</v>
      </c>
      <c r="Q333" t="s">
        <v>207</v>
      </c>
      <c r="R333" t="s">
        <v>212</v>
      </c>
      <c r="S333">
        <v>7</v>
      </c>
      <c r="T333" t="s">
        <v>17128</v>
      </c>
      <c r="U333" t="s">
        <v>14496</v>
      </c>
      <c r="V333" t="s">
        <v>14791</v>
      </c>
      <c r="W333" t="s">
        <v>43</v>
      </c>
      <c r="X333" t="s">
        <v>30</v>
      </c>
      <c r="Y333" t="s">
        <v>30</v>
      </c>
      <c r="Z333" t="s">
        <v>30</v>
      </c>
      <c r="AA333" t="s">
        <v>30</v>
      </c>
      <c r="AB333">
        <v>-74.700502130000004</v>
      </c>
      <c r="AC333">
        <v>7.0845200999999998</v>
      </c>
      <c r="AD333" t="s">
        <v>82</v>
      </c>
      <c r="AE333" t="s">
        <v>192</v>
      </c>
      <c r="AF333" t="s">
        <v>94</v>
      </c>
      <c r="AG333">
        <f>IFERROR(
    VLOOKUP(FENIX_ANS_TABLA[[#This Row],[ESTADO]],
        {"VENCIDO",1;"ALERTA_0 Días",2;"ALERTA",3;"A TIEMPO",4;"SIN FECHA",5},
    2,FALSE),
0)</f>
        <v>3</v>
      </c>
    </row>
    <row r="334" spans="1:33" x14ac:dyDescent="0.25">
      <c r="A334" t="s">
        <v>2275</v>
      </c>
      <c r="B334" t="s">
        <v>23</v>
      </c>
      <c r="C334" t="s">
        <v>24</v>
      </c>
      <c r="D334" t="s">
        <v>33</v>
      </c>
      <c r="E334" s="21">
        <v>46150.484548611108</v>
      </c>
      <c r="F334" t="s">
        <v>2276</v>
      </c>
      <c r="G334">
        <v>39171091</v>
      </c>
      <c r="H334" t="s">
        <v>2277</v>
      </c>
      <c r="I334" s="23" t="s">
        <v>31</v>
      </c>
      <c r="J334" s="23" t="s">
        <v>2278</v>
      </c>
      <c r="K334" t="s">
        <v>2279</v>
      </c>
      <c r="L334" t="s">
        <v>197</v>
      </c>
      <c r="M334" t="s">
        <v>2280</v>
      </c>
      <c r="N334" t="s">
        <v>198</v>
      </c>
      <c r="O334" t="s">
        <v>40</v>
      </c>
      <c r="P334" t="s">
        <v>191</v>
      </c>
      <c r="Q334" t="s">
        <v>207</v>
      </c>
      <c r="R334" t="s">
        <v>212</v>
      </c>
      <c r="S334">
        <v>7</v>
      </c>
      <c r="T334" t="s">
        <v>2281</v>
      </c>
      <c r="U334" t="s">
        <v>14792</v>
      </c>
      <c r="V334" t="s">
        <v>41</v>
      </c>
      <c r="W334" t="s">
        <v>41</v>
      </c>
      <c r="X334" t="s">
        <v>30</v>
      </c>
      <c r="Y334" t="s">
        <v>30</v>
      </c>
      <c r="Z334" t="s">
        <v>30</v>
      </c>
      <c r="AA334" t="s">
        <v>30</v>
      </c>
      <c r="AB334">
        <v>-74.69126473</v>
      </c>
      <c r="AC334">
        <v>7.08859013</v>
      </c>
      <c r="AD334" t="s">
        <v>82</v>
      </c>
      <c r="AE334" t="s">
        <v>192</v>
      </c>
      <c r="AF334" t="s">
        <v>94</v>
      </c>
      <c r="AG334">
        <f>IFERROR(
    VLOOKUP(FENIX_ANS_TABLA[[#This Row],[ESTADO]],
        {"VENCIDO",1;"ALERTA_0 Días",2;"ALERTA",3;"A TIEMPO",4;"SIN FECHA",5},
    2,FALSE),
0)</f>
        <v>1</v>
      </c>
    </row>
    <row r="335" spans="1:33" x14ac:dyDescent="0.25">
      <c r="A335" t="s">
        <v>11177</v>
      </c>
      <c r="B335" t="s">
        <v>23</v>
      </c>
      <c r="C335" t="s">
        <v>24</v>
      </c>
      <c r="D335" t="s">
        <v>23</v>
      </c>
      <c r="E335" s="21">
        <v>46148.462511574071</v>
      </c>
      <c r="F335" t="s">
        <v>13054</v>
      </c>
      <c r="G335">
        <v>43348045</v>
      </c>
      <c r="H335" t="s">
        <v>11178</v>
      </c>
      <c r="I335" s="23" t="s">
        <v>31</v>
      </c>
      <c r="J335" s="23" t="s">
        <v>11179</v>
      </c>
      <c r="K335" t="s">
        <v>11180</v>
      </c>
      <c r="L335" t="s">
        <v>132</v>
      </c>
      <c r="M335" t="s">
        <v>11181</v>
      </c>
      <c r="N335" t="s">
        <v>133</v>
      </c>
      <c r="O335" t="s">
        <v>27</v>
      </c>
      <c r="P335" t="s">
        <v>122</v>
      </c>
      <c r="Q335" t="s">
        <v>206</v>
      </c>
      <c r="R335" t="s">
        <v>212</v>
      </c>
      <c r="S335">
        <v>10</v>
      </c>
      <c r="T335" t="s">
        <v>17129</v>
      </c>
      <c r="U335" t="s">
        <v>12034</v>
      </c>
      <c r="V335" t="s">
        <v>13841</v>
      </c>
      <c r="W335" t="s">
        <v>29</v>
      </c>
      <c r="X335" t="s">
        <v>30</v>
      </c>
      <c r="Y335" t="s">
        <v>30</v>
      </c>
      <c r="Z335" t="s">
        <v>30</v>
      </c>
      <c r="AA335" t="s">
        <v>30</v>
      </c>
      <c r="AB335">
        <v>-76.160327319999993</v>
      </c>
      <c r="AC335">
        <v>6.1541959000000004</v>
      </c>
      <c r="AD335" t="s">
        <v>82</v>
      </c>
      <c r="AE335" t="s">
        <v>123</v>
      </c>
      <c r="AF335" t="s">
        <v>94</v>
      </c>
      <c r="AG335">
        <f>IFERROR(
    VLOOKUP(FENIX_ANS_TABLA[[#This Row],[ESTADO]],
        {"VENCIDO",1;"ALERTA_0 Días",2;"ALERTA",3;"A TIEMPO",4;"SIN FECHA",5},
    2,FALSE),
0)</f>
        <v>4</v>
      </c>
    </row>
    <row r="336" spans="1:33" x14ac:dyDescent="0.25">
      <c r="A336" t="s">
        <v>6170</v>
      </c>
      <c r="B336" t="s">
        <v>23</v>
      </c>
      <c r="C336" t="s">
        <v>24</v>
      </c>
      <c r="D336" t="s">
        <v>23</v>
      </c>
      <c r="E336" s="21">
        <v>46148.464953703697</v>
      </c>
      <c r="F336" t="s">
        <v>6171</v>
      </c>
      <c r="G336">
        <v>1017160225</v>
      </c>
      <c r="H336" t="s">
        <v>6172</v>
      </c>
      <c r="I336" s="23" t="s">
        <v>31</v>
      </c>
      <c r="J336" s="23" t="s">
        <v>6173</v>
      </c>
      <c r="K336" t="s">
        <v>6174</v>
      </c>
      <c r="L336" t="s">
        <v>167</v>
      </c>
      <c r="M336" t="s">
        <v>6175</v>
      </c>
      <c r="N336" t="s">
        <v>168</v>
      </c>
      <c r="O336" t="s">
        <v>27</v>
      </c>
      <c r="P336" t="s">
        <v>145</v>
      </c>
      <c r="Q336" t="s">
        <v>207</v>
      </c>
      <c r="R336" t="s">
        <v>212</v>
      </c>
      <c r="S336">
        <v>7</v>
      </c>
      <c r="T336" t="s">
        <v>17130</v>
      </c>
      <c r="U336" t="s">
        <v>14575</v>
      </c>
      <c r="V336" t="s">
        <v>7196</v>
      </c>
      <c r="W336" t="s">
        <v>43</v>
      </c>
      <c r="X336" t="s">
        <v>30</v>
      </c>
      <c r="Y336" t="s">
        <v>30</v>
      </c>
      <c r="Z336" t="s">
        <v>30</v>
      </c>
      <c r="AA336" t="s">
        <v>30</v>
      </c>
      <c r="AB336">
        <v>-75.427622619999994</v>
      </c>
      <c r="AC336">
        <v>6.0232060000000001</v>
      </c>
      <c r="AD336" t="s">
        <v>82</v>
      </c>
      <c r="AE336" t="s">
        <v>146</v>
      </c>
      <c r="AF336" t="s">
        <v>94</v>
      </c>
      <c r="AG336">
        <f>IFERROR(
    VLOOKUP(FENIX_ANS_TABLA[[#This Row],[ESTADO]],
        {"VENCIDO",1;"ALERTA_0 Días",2;"ALERTA",3;"A TIEMPO",4;"SIN FECHA",5},
    2,FALSE),
0)</f>
        <v>3</v>
      </c>
    </row>
    <row r="337" spans="1:33" x14ac:dyDescent="0.25">
      <c r="A337" t="s">
        <v>6176</v>
      </c>
      <c r="B337" t="s">
        <v>36</v>
      </c>
      <c r="C337" t="s">
        <v>24</v>
      </c>
      <c r="D337" t="s">
        <v>36</v>
      </c>
      <c r="E337" s="21">
        <v>46148.612546296303</v>
      </c>
      <c r="F337" t="s">
        <v>6177</v>
      </c>
      <c r="G337">
        <v>1000397561</v>
      </c>
      <c r="H337" t="s">
        <v>6178</v>
      </c>
      <c r="I337" s="23" t="s">
        <v>31</v>
      </c>
      <c r="J337" s="23" t="s">
        <v>285</v>
      </c>
      <c r="K337" t="s">
        <v>6179</v>
      </c>
      <c r="L337" t="s">
        <v>185</v>
      </c>
      <c r="M337" t="s">
        <v>6180</v>
      </c>
      <c r="N337" t="s">
        <v>186</v>
      </c>
      <c r="O337" t="s">
        <v>37</v>
      </c>
      <c r="P337" t="s">
        <v>145</v>
      </c>
      <c r="Q337" t="s">
        <v>207</v>
      </c>
      <c r="R337" t="s">
        <v>212</v>
      </c>
      <c r="S337">
        <v>7</v>
      </c>
      <c r="T337" t="s">
        <v>17131</v>
      </c>
      <c r="U337" t="s">
        <v>14528</v>
      </c>
      <c r="V337" t="s">
        <v>14628</v>
      </c>
      <c r="W337" t="s">
        <v>43</v>
      </c>
      <c r="X337" t="s">
        <v>30</v>
      </c>
      <c r="Y337" t="s">
        <v>30</v>
      </c>
      <c r="Z337" t="s">
        <v>30</v>
      </c>
      <c r="AA337" t="s">
        <v>30</v>
      </c>
      <c r="AB337">
        <v>-75.515626435999906</v>
      </c>
      <c r="AC337">
        <v>6.0536029900000603</v>
      </c>
      <c r="AD337" t="s">
        <v>82</v>
      </c>
      <c r="AE337" t="s">
        <v>146</v>
      </c>
      <c r="AF337" t="s">
        <v>94</v>
      </c>
      <c r="AG337">
        <f>IFERROR(
    VLOOKUP(FENIX_ANS_TABLA[[#This Row],[ESTADO]],
        {"VENCIDO",1;"ALERTA_0 Días",2;"ALERTA",3;"A TIEMPO",4;"SIN FECHA",5},
    2,FALSE),
0)</f>
        <v>3</v>
      </c>
    </row>
    <row r="338" spans="1:33" x14ac:dyDescent="0.25">
      <c r="A338" t="s">
        <v>11182</v>
      </c>
      <c r="B338" t="s">
        <v>23</v>
      </c>
      <c r="C338" t="s">
        <v>24</v>
      </c>
      <c r="D338" t="s">
        <v>23</v>
      </c>
      <c r="E338" s="21">
        <v>46148.622488425928</v>
      </c>
      <c r="F338" t="s">
        <v>13056</v>
      </c>
      <c r="G338">
        <v>21759290</v>
      </c>
      <c r="H338" t="s">
        <v>11183</v>
      </c>
      <c r="I338" s="23" t="s">
        <v>31</v>
      </c>
      <c r="J338" s="23" t="s">
        <v>11184</v>
      </c>
      <c r="K338" t="s">
        <v>11185</v>
      </c>
      <c r="L338" t="s">
        <v>223</v>
      </c>
      <c r="M338" t="s">
        <v>11186</v>
      </c>
      <c r="N338" t="s">
        <v>224</v>
      </c>
      <c r="O338" t="s">
        <v>27</v>
      </c>
      <c r="P338" t="s">
        <v>122</v>
      </c>
      <c r="Q338" t="s">
        <v>207</v>
      </c>
      <c r="R338" t="s">
        <v>212</v>
      </c>
      <c r="S338">
        <v>7</v>
      </c>
      <c r="T338" t="s">
        <v>17132</v>
      </c>
      <c r="U338" t="s">
        <v>14793</v>
      </c>
      <c r="V338" t="s">
        <v>14794</v>
      </c>
      <c r="W338" t="s">
        <v>29</v>
      </c>
      <c r="X338" t="s">
        <v>30</v>
      </c>
      <c r="Y338" t="s">
        <v>30</v>
      </c>
      <c r="Z338" t="s">
        <v>30</v>
      </c>
      <c r="AA338" t="s">
        <v>30</v>
      </c>
      <c r="AB338">
        <v>-75.953175369999997</v>
      </c>
      <c r="AC338">
        <v>6.6826603999999996</v>
      </c>
      <c r="AD338" t="s">
        <v>82</v>
      </c>
      <c r="AE338" t="s">
        <v>123</v>
      </c>
      <c r="AF338" t="s">
        <v>94</v>
      </c>
      <c r="AG338">
        <f>IFERROR(
    VLOOKUP(FENIX_ANS_TABLA[[#This Row],[ESTADO]],
        {"VENCIDO",1;"ALERTA_0 Días",2;"ALERTA",3;"A TIEMPO",4;"SIN FECHA",5},
    2,FALSE),
0)</f>
        <v>4</v>
      </c>
    </row>
    <row r="339" spans="1:33" x14ac:dyDescent="0.25">
      <c r="A339" t="s">
        <v>8444</v>
      </c>
      <c r="B339" t="s">
        <v>36</v>
      </c>
      <c r="C339" t="s">
        <v>24</v>
      </c>
      <c r="D339" t="s">
        <v>36</v>
      </c>
      <c r="E339" s="21">
        <v>46148.666712962957</v>
      </c>
      <c r="F339" t="s">
        <v>8445</v>
      </c>
      <c r="G339">
        <v>70559945</v>
      </c>
      <c r="H339" t="s">
        <v>8446</v>
      </c>
      <c r="I339" s="23" t="s">
        <v>31</v>
      </c>
      <c r="J339" s="23" t="s">
        <v>8447</v>
      </c>
      <c r="K339" t="s">
        <v>8448</v>
      </c>
      <c r="L339" t="s">
        <v>25</v>
      </c>
      <c r="M339" t="s">
        <v>8449</v>
      </c>
      <c r="N339" t="s">
        <v>26</v>
      </c>
      <c r="O339" t="s">
        <v>37</v>
      </c>
      <c r="P339" t="s">
        <v>32</v>
      </c>
      <c r="Q339" t="s">
        <v>207</v>
      </c>
      <c r="R339" t="s">
        <v>212</v>
      </c>
      <c r="S339">
        <v>7</v>
      </c>
      <c r="T339" t="s">
        <v>17133</v>
      </c>
      <c r="U339" t="s">
        <v>14575</v>
      </c>
      <c r="V339" t="s">
        <v>7196</v>
      </c>
      <c r="W339" t="s">
        <v>43</v>
      </c>
      <c r="X339" t="s">
        <v>30</v>
      </c>
      <c r="Y339" t="s">
        <v>30</v>
      </c>
      <c r="Z339" t="s">
        <v>30</v>
      </c>
      <c r="AA339" t="s">
        <v>30</v>
      </c>
      <c r="AB339">
        <v>-75.601805999999996</v>
      </c>
      <c r="AC339">
        <v>6.2389380000000001</v>
      </c>
      <c r="AD339" t="s">
        <v>82</v>
      </c>
      <c r="AE339" t="s">
        <v>96</v>
      </c>
      <c r="AF339" t="s">
        <v>94</v>
      </c>
      <c r="AG339">
        <f>IFERROR(
    VLOOKUP(FENIX_ANS_TABLA[[#This Row],[ESTADO]],
        {"VENCIDO",1;"ALERTA_0 Días",2;"ALERTA",3;"A TIEMPO",4;"SIN FECHA",5},
    2,FALSE),
0)</f>
        <v>3</v>
      </c>
    </row>
    <row r="340" spans="1:33" x14ac:dyDescent="0.25">
      <c r="A340" t="s">
        <v>3715</v>
      </c>
      <c r="B340" t="s">
        <v>23</v>
      </c>
      <c r="C340" t="s">
        <v>24</v>
      </c>
      <c r="D340" t="s">
        <v>23</v>
      </c>
      <c r="E340" s="21">
        <v>46148.691550925927</v>
      </c>
      <c r="F340" t="s">
        <v>3716</v>
      </c>
      <c r="G340">
        <v>70632388</v>
      </c>
      <c r="H340" t="s">
        <v>3717</v>
      </c>
      <c r="I340" s="23" t="s">
        <v>31</v>
      </c>
      <c r="J340" s="23" t="s">
        <v>3718</v>
      </c>
      <c r="K340" t="s">
        <v>3719</v>
      </c>
      <c r="L340" t="s">
        <v>197</v>
      </c>
      <c r="M340" t="s">
        <v>3720</v>
      </c>
      <c r="N340" t="s">
        <v>198</v>
      </c>
      <c r="O340" t="s">
        <v>27</v>
      </c>
      <c r="P340" t="s">
        <v>191</v>
      </c>
      <c r="Q340" t="s">
        <v>207</v>
      </c>
      <c r="R340" t="s">
        <v>212</v>
      </c>
      <c r="S340">
        <v>7</v>
      </c>
      <c r="T340" t="s">
        <v>3721</v>
      </c>
      <c r="U340" t="s">
        <v>14472</v>
      </c>
      <c r="V340" t="s">
        <v>14473</v>
      </c>
      <c r="W340" t="s">
        <v>79</v>
      </c>
      <c r="X340" t="s">
        <v>30</v>
      </c>
      <c r="Y340" t="s">
        <v>30</v>
      </c>
      <c r="Z340" t="s">
        <v>30</v>
      </c>
      <c r="AA340" t="s">
        <v>30</v>
      </c>
      <c r="AB340">
        <v>-74.692847220000004</v>
      </c>
      <c r="AC340">
        <v>7.0824439300000002</v>
      </c>
      <c r="AD340" t="s">
        <v>82</v>
      </c>
      <c r="AE340" t="s">
        <v>192</v>
      </c>
      <c r="AF340" t="s">
        <v>94</v>
      </c>
      <c r="AG340">
        <f>IFERROR(
    VLOOKUP(FENIX_ANS_TABLA[[#This Row],[ESTADO]],
        {"VENCIDO",1;"ALERTA_0 Días",2;"ALERTA",3;"A TIEMPO",4;"SIN FECHA",5},
    2,FALSE),
0)</f>
        <v>2</v>
      </c>
    </row>
    <row r="341" spans="1:33" x14ac:dyDescent="0.25">
      <c r="A341" t="s">
        <v>11187</v>
      </c>
      <c r="B341" t="s">
        <v>23</v>
      </c>
      <c r="C341" t="s">
        <v>24</v>
      </c>
      <c r="D341" t="s">
        <v>23</v>
      </c>
      <c r="E341" s="21">
        <v>46149.363229166673</v>
      </c>
      <c r="F341" t="s">
        <v>11188</v>
      </c>
      <c r="G341">
        <v>39188637</v>
      </c>
      <c r="H341" t="s">
        <v>11189</v>
      </c>
      <c r="I341" s="23" t="s">
        <v>31</v>
      </c>
      <c r="J341" s="23" t="s">
        <v>11190</v>
      </c>
      <c r="K341" t="s">
        <v>11191</v>
      </c>
      <c r="L341" t="s">
        <v>167</v>
      </c>
      <c r="M341" t="s">
        <v>11192</v>
      </c>
      <c r="N341" t="s">
        <v>168</v>
      </c>
      <c r="O341" t="s">
        <v>27</v>
      </c>
      <c r="P341" t="s">
        <v>145</v>
      </c>
      <c r="Q341" t="s">
        <v>207</v>
      </c>
      <c r="R341" t="s">
        <v>212</v>
      </c>
      <c r="S341">
        <v>7</v>
      </c>
      <c r="T341" t="s">
        <v>17134</v>
      </c>
      <c r="U341" t="s">
        <v>14795</v>
      </c>
      <c r="V341" t="s">
        <v>14796</v>
      </c>
      <c r="W341" t="s">
        <v>29</v>
      </c>
      <c r="X341" t="s">
        <v>30</v>
      </c>
      <c r="Y341" t="s">
        <v>30</v>
      </c>
      <c r="Z341" t="s">
        <v>30</v>
      </c>
      <c r="AA341" t="s">
        <v>30</v>
      </c>
      <c r="AB341">
        <v>-75.434850179999998</v>
      </c>
      <c r="AC341">
        <v>6.0234019700000001</v>
      </c>
      <c r="AD341" t="s">
        <v>82</v>
      </c>
      <c r="AE341" t="s">
        <v>146</v>
      </c>
      <c r="AF341" t="s">
        <v>94</v>
      </c>
      <c r="AG341">
        <f>IFERROR(
    VLOOKUP(FENIX_ANS_TABLA[[#This Row],[ESTADO]],
        {"VENCIDO",1;"ALERTA_0 Días",2;"ALERTA",3;"A TIEMPO",4;"SIN FECHA",5},
    2,FALSE),
0)</f>
        <v>4</v>
      </c>
    </row>
    <row r="342" spans="1:33" x14ac:dyDescent="0.25">
      <c r="A342" t="s">
        <v>11193</v>
      </c>
      <c r="B342" t="s">
        <v>23</v>
      </c>
      <c r="C342" t="s">
        <v>24</v>
      </c>
      <c r="D342" t="s">
        <v>23</v>
      </c>
      <c r="E342" s="21">
        <v>46149.443553240737</v>
      </c>
      <c r="F342" t="s">
        <v>11194</v>
      </c>
      <c r="G342">
        <v>3401234</v>
      </c>
      <c r="H342" t="s">
        <v>11195</v>
      </c>
      <c r="I342" s="23" t="s">
        <v>31</v>
      </c>
      <c r="J342" s="23" t="s">
        <v>11196</v>
      </c>
      <c r="K342" t="s">
        <v>11197</v>
      </c>
      <c r="L342" t="s">
        <v>126</v>
      </c>
      <c r="M342" t="s">
        <v>11198</v>
      </c>
      <c r="N342" t="s">
        <v>127</v>
      </c>
      <c r="O342" t="s">
        <v>27</v>
      </c>
      <c r="P342" t="s">
        <v>122</v>
      </c>
      <c r="Q342" t="s">
        <v>206</v>
      </c>
      <c r="R342" t="s">
        <v>212</v>
      </c>
      <c r="S342">
        <v>10</v>
      </c>
      <c r="T342" t="s">
        <v>17135</v>
      </c>
      <c r="U342" t="s">
        <v>11284</v>
      </c>
      <c r="V342" t="s">
        <v>14669</v>
      </c>
      <c r="W342" t="s">
        <v>29</v>
      </c>
      <c r="X342" t="s">
        <v>30</v>
      </c>
      <c r="Y342" t="s">
        <v>30</v>
      </c>
      <c r="Z342" t="s">
        <v>30</v>
      </c>
      <c r="AA342" t="s">
        <v>30</v>
      </c>
      <c r="AB342">
        <v>-75.684320270000001</v>
      </c>
      <c r="AC342">
        <v>6.5178635500000004</v>
      </c>
      <c r="AD342" t="s">
        <v>82</v>
      </c>
      <c r="AE342" t="s">
        <v>123</v>
      </c>
      <c r="AF342" t="s">
        <v>94</v>
      </c>
      <c r="AG342">
        <f>IFERROR(
    VLOOKUP(FENIX_ANS_TABLA[[#This Row],[ESTADO]],
        {"VENCIDO",1;"ALERTA_0 Días",2;"ALERTA",3;"A TIEMPO",4;"SIN FECHA",5},
    2,FALSE),
0)</f>
        <v>4</v>
      </c>
    </row>
    <row r="343" spans="1:33" x14ac:dyDescent="0.25">
      <c r="A343" t="s">
        <v>2905</v>
      </c>
      <c r="B343" t="s">
        <v>23</v>
      </c>
      <c r="C343" t="s">
        <v>24</v>
      </c>
      <c r="D343" t="s">
        <v>23</v>
      </c>
      <c r="E343" s="21">
        <v>46149.44730324074</v>
      </c>
      <c r="F343" t="s">
        <v>3722</v>
      </c>
      <c r="G343">
        <v>1020473796</v>
      </c>
      <c r="H343" t="s">
        <v>2906</v>
      </c>
      <c r="I343" s="23" t="s">
        <v>31</v>
      </c>
      <c r="J343" s="23" t="s">
        <v>2907</v>
      </c>
      <c r="K343" t="s">
        <v>2908</v>
      </c>
      <c r="L343" t="s">
        <v>165</v>
      </c>
      <c r="M343" t="s">
        <v>2909</v>
      </c>
      <c r="N343" t="s">
        <v>166</v>
      </c>
      <c r="O343" t="s">
        <v>27</v>
      </c>
      <c r="P343" t="s">
        <v>145</v>
      </c>
      <c r="Q343" t="s">
        <v>206</v>
      </c>
      <c r="R343" t="s">
        <v>212</v>
      </c>
      <c r="S343">
        <v>10</v>
      </c>
      <c r="T343" t="s">
        <v>17136</v>
      </c>
      <c r="U343" t="s">
        <v>14797</v>
      </c>
      <c r="V343" t="s">
        <v>14798</v>
      </c>
      <c r="W343" t="s">
        <v>29</v>
      </c>
      <c r="X343" t="s">
        <v>30</v>
      </c>
      <c r="Y343" t="s">
        <v>30</v>
      </c>
      <c r="Z343" t="s">
        <v>30</v>
      </c>
      <c r="AA343" t="s">
        <v>30</v>
      </c>
      <c r="AB343">
        <v>-75.187609320000007</v>
      </c>
      <c r="AC343">
        <v>6.1129098199999996</v>
      </c>
      <c r="AD343" t="s">
        <v>82</v>
      </c>
      <c r="AE343" t="s">
        <v>146</v>
      </c>
      <c r="AF343" t="s">
        <v>94</v>
      </c>
      <c r="AG343">
        <f>IFERROR(
    VLOOKUP(FENIX_ANS_TABLA[[#This Row],[ESTADO]],
        {"VENCIDO",1;"ALERTA_0 Días",2;"ALERTA",3;"A TIEMPO",4;"SIN FECHA",5},
    2,FALSE),
0)</f>
        <v>4</v>
      </c>
    </row>
    <row r="344" spans="1:33" x14ac:dyDescent="0.25">
      <c r="A344" t="s">
        <v>11200</v>
      </c>
      <c r="B344" t="s">
        <v>23</v>
      </c>
      <c r="C344" t="s">
        <v>24</v>
      </c>
      <c r="D344" t="s">
        <v>23</v>
      </c>
      <c r="E344" s="21">
        <v>46149.467233796298</v>
      </c>
      <c r="F344" t="s">
        <v>13058</v>
      </c>
      <c r="G344">
        <v>39356638</v>
      </c>
      <c r="H344" t="s">
        <v>11201</v>
      </c>
      <c r="I344" s="23" t="s">
        <v>11202</v>
      </c>
      <c r="J344" s="23" t="s">
        <v>11203</v>
      </c>
      <c r="K344" t="s">
        <v>11204</v>
      </c>
      <c r="L344" t="s">
        <v>143</v>
      </c>
      <c r="M344" t="s">
        <v>11205</v>
      </c>
      <c r="N344" t="s">
        <v>144</v>
      </c>
      <c r="O344" t="s">
        <v>27</v>
      </c>
      <c r="P344" t="s">
        <v>145</v>
      </c>
      <c r="Q344" t="s">
        <v>206</v>
      </c>
      <c r="R344" t="s">
        <v>212</v>
      </c>
      <c r="S344">
        <v>10</v>
      </c>
      <c r="T344" t="s">
        <v>17137</v>
      </c>
      <c r="U344" t="s">
        <v>14799</v>
      </c>
      <c r="V344" t="s">
        <v>13217</v>
      </c>
      <c r="W344" t="s">
        <v>29</v>
      </c>
      <c r="X344" t="s">
        <v>30</v>
      </c>
      <c r="Y344" t="s">
        <v>30</v>
      </c>
      <c r="Z344" t="s">
        <v>30</v>
      </c>
      <c r="AA344" t="s">
        <v>30</v>
      </c>
      <c r="AB344">
        <v>-75.261527000000001</v>
      </c>
      <c r="AC344">
        <v>6.3075200000000002</v>
      </c>
      <c r="AD344" t="s">
        <v>82</v>
      </c>
      <c r="AE344" t="s">
        <v>146</v>
      </c>
      <c r="AF344" t="s">
        <v>94</v>
      </c>
      <c r="AG344">
        <f>IFERROR(
    VLOOKUP(FENIX_ANS_TABLA[[#This Row],[ESTADO]],
        {"VENCIDO",1;"ALERTA_0 Días",2;"ALERTA",3;"A TIEMPO",4;"SIN FECHA",5},
    2,FALSE),
0)</f>
        <v>4</v>
      </c>
    </row>
    <row r="345" spans="1:33" x14ac:dyDescent="0.25">
      <c r="A345" t="s">
        <v>8450</v>
      </c>
      <c r="B345" t="s">
        <v>36</v>
      </c>
      <c r="C345" t="s">
        <v>24</v>
      </c>
      <c r="D345" t="s">
        <v>36</v>
      </c>
      <c r="E345" s="21">
        <v>46149.55709490741</v>
      </c>
      <c r="F345" t="s">
        <v>8451</v>
      </c>
      <c r="G345">
        <v>900413115</v>
      </c>
      <c r="H345" t="s">
        <v>324</v>
      </c>
      <c r="I345" s="23" t="s">
        <v>31</v>
      </c>
      <c r="J345" s="23" t="s">
        <v>325</v>
      </c>
      <c r="K345" t="s">
        <v>8452</v>
      </c>
      <c r="L345" t="s">
        <v>25</v>
      </c>
      <c r="M345" t="s">
        <v>8453</v>
      </c>
      <c r="N345" t="s">
        <v>26</v>
      </c>
      <c r="O345" t="s">
        <v>37</v>
      </c>
      <c r="P345" t="s">
        <v>32</v>
      </c>
      <c r="Q345" t="s">
        <v>207</v>
      </c>
      <c r="R345" t="s">
        <v>212</v>
      </c>
      <c r="S345">
        <v>7</v>
      </c>
      <c r="T345" t="s">
        <v>17124</v>
      </c>
      <c r="U345" t="s">
        <v>10987</v>
      </c>
      <c r="V345" t="s">
        <v>10986</v>
      </c>
      <c r="W345" t="s">
        <v>43</v>
      </c>
      <c r="X345" t="s">
        <v>30</v>
      </c>
      <c r="Y345" t="s">
        <v>30</v>
      </c>
      <c r="Z345" t="s">
        <v>30</v>
      </c>
      <c r="AA345" t="s">
        <v>30</v>
      </c>
      <c r="AB345">
        <v>-75.572685000000007</v>
      </c>
      <c r="AC345">
        <v>6.2459769999999999</v>
      </c>
      <c r="AD345" t="s">
        <v>82</v>
      </c>
      <c r="AE345" t="s">
        <v>96</v>
      </c>
      <c r="AF345" t="s">
        <v>94</v>
      </c>
      <c r="AG345">
        <f>IFERROR(
    VLOOKUP(FENIX_ANS_TABLA[[#This Row],[ESTADO]],
        {"VENCIDO",1;"ALERTA_0 Días",2;"ALERTA",3;"A TIEMPO",4;"SIN FECHA",5},
    2,FALSE),
0)</f>
        <v>3</v>
      </c>
    </row>
    <row r="346" spans="1:33" x14ac:dyDescent="0.25">
      <c r="A346" t="s">
        <v>11206</v>
      </c>
      <c r="B346" t="s">
        <v>36</v>
      </c>
      <c r="C346" t="s">
        <v>24</v>
      </c>
      <c r="D346" t="s">
        <v>36</v>
      </c>
      <c r="E346" s="21">
        <v>46149.569780092592</v>
      </c>
      <c r="F346" t="s">
        <v>11207</v>
      </c>
      <c r="G346">
        <v>71771737</v>
      </c>
      <c r="H346" t="s">
        <v>11208</v>
      </c>
      <c r="I346" s="23" t="s">
        <v>31</v>
      </c>
      <c r="J346" s="23" t="s">
        <v>2907</v>
      </c>
      <c r="K346" t="s">
        <v>11209</v>
      </c>
      <c r="L346" t="s">
        <v>156</v>
      </c>
      <c r="M346" t="s">
        <v>11210</v>
      </c>
      <c r="N346" t="s">
        <v>157</v>
      </c>
      <c r="O346" t="s">
        <v>37</v>
      </c>
      <c r="P346" t="s">
        <v>145</v>
      </c>
      <c r="Q346" t="s">
        <v>207</v>
      </c>
      <c r="R346" t="s">
        <v>212</v>
      </c>
      <c r="S346">
        <v>7</v>
      </c>
      <c r="T346" t="s">
        <v>17138</v>
      </c>
      <c r="U346" t="s">
        <v>10945</v>
      </c>
      <c r="V346" t="s">
        <v>14499</v>
      </c>
      <c r="W346" t="s">
        <v>29</v>
      </c>
      <c r="X346" t="s">
        <v>30</v>
      </c>
      <c r="Y346" t="s">
        <v>30</v>
      </c>
      <c r="Z346" t="s">
        <v>30</v>
      </c>
      <c r="AA346" t="s">
        <v>30</v>
      </c>
      <c r="AB346">
        <v>-75.330850310000002</v>
      </c>
      <c r="AC346">
        <v>6.1685319999999999</v>
      </c>
      <c r="AD346" t="s">
        <v>82</v>
      </c>
      <c r="AE346" t="s">
        <v>146</v>
      </c>
      <c r="AF346" t="s">
        <v>94</v>
      </c>
      <c r="AG346">
        <f>IFERROR(
    VLOOKUP(FENIX_ANS_TABLA[[#This Row],[ESTADO]],
        {"VENCIDO",1;"ALERTA_0 Días",2;"ALERTA",3;"A TIEMPO",4;"SIN FECHA",5},
    2,FALSE),
0)</f>
        <v>4</v>
      </c>
    </row>
    <row r="347" spans="1:33" x14ac:dyDescent="0.25">
      <c r="A347" t="s">
        <v>8454</v>
      </c>
      <c r="B347" t="s">
        <v>23</v>
      </c>
      <c r="C347" t="s">
        <v>24</v>
      </c>
      <c r="D347" t="s">
        <v>23</v>
      </c>
      <c r="E347" s="21">
        <v>46149.590370370373</v>
      </c>
      <c r="F347" t="s">
        <v>8455</v>
      </c>
      <c r="G347">
        <v>1036672765</v>
      </c>
      <c r="H347" t="s">
        <v>8456</v>
      </c>
      <c r="I347" s="23" t="s">
        <v>31</v>
      </c>
      <c r="J347" s="23" t="s">
        <v>8457</v>
      </c>
      <c r="K347" t="s">
        <v>8458</v>
      </c>
      <c r="L347" t="s">
        <v>38</v>
      </c>
      <c r="M347" t="s">
        <v>8459</v>
      </c>
      <c r="N347" t="s">
        <v>39</v>
      </c>
      <c r="O347" t="s">
        <v>27</v>
      </c>
      <c r="P347" t="s">
        <v>32</v>
      </c>
      <c r="Q347" t="s">
        <v>207</v>
      </c>
      <c r="R347" t="s">
        <v>212</v>
      </c>
      <c r="S347">
        <v>7</v>
      </c>
      <c r="T347" t="s">
        <v>17139</v>
      </c>
      <c r="U347" t="s">
        <v>14528</v>
      </c>
      <c r="V347" t="s">
        <v>14628</v>
      </c>
      <c r="W347" t="s">
        <v>43</v>
      </c>
      <c r="X347" t="s">
        <v>30</v>
      </c>
      <c r="Y347" t="s">
        <v>30</v>
      </c>
      <c r="Z347" t="s">
        <v>30</v>
      </c>
      <c r="AA347" t="s">
        <v>30</v>
      </c>
      <c r="AB347">
        <v>-75.612769999999998</v>
      </c>
      <c r="AC347">
        <v>6.180822</v>
      </c>
      <c r="AD347" t="s">
        <v>82</v>
      </c>
      <c r="AE347" t="s">
        <v>96</v>
      </c>
      <c r="AF347" t="s">
        <v>94</v>
      </c>
      <c r="AG347">
        <f>IFERROR(
    VLOOKUP(FENIX_ANS_TABLA[[#This Row],[ESTADO]],
        {"VENCIDO",1;"ALERTA_0 Días",2;"ALERTA",3;"A TIEMPO",4;"SIN FECHA",5},
    2,FALSE),
0)</f>
        <v>3</v>
      </c>
    </row>
    <row r="348" spans="1:33" x14ac:dyDescent="0.25">
      <c r="A348" t="s">
        <v>14801</v>
      </c>
      <c r="B348" t="s">
        <v>23</v>
      </c>
      <c r="C348" t="s">
        <v>24</v>
      </c>
      <c r="D348" t="s">
        <v>23</v>
      </c>
      <c r="E348" s="21">
        <v>46149.659143518518</v>
      </c>
      <c r="F348" t="s">
        <v>14802</v>
      </c>
      <c r="G348">
        <v>71378367</v>
      </c>
      <c r="H348" t="s">
        <v>14803</v>
      </c>
      <c r="I348" s="23" t="s">
        <v>31</v>
      </c>
      <c r="J348" s="23" t="s">
        <v>14804</v>
      </c>
      <c r="K348" t="s">
        <v>14805</v>
      </c>
      <c r="L348" t="s">
        <v>25</v>
      </c>
      <c r="M348" t="s">
        <v>14806</v>
      </c>
      <c r="N348" t="s">
        <v>26</v>
      </c>
      <c r="O348" t="s">
        <v>27</v>
      </c>
      <c r="P348" t="s">
        <v>32</v>
      </c>
      <c r="Q348" t="s">
        <v>206</v>
      </c>
      <c r="R348" t="s">
        <v>212</v>
      </c>
      <c r="S348">
        <v>10</v>
      </c>
      <c r="T348" t="s">
        <v>17140</v>
      </c>
      <c r="U348" t="s">
        <v>14628</v>
      </c>
      <c r="V348" t="s">
        <v>14807</v>
      </c>
      <c r="W348" t="s">
        <v>29</v>
      </c>
      <c r="X348" t="s">
        <v>30</v>
      </c>
      <c r="Y348" t="s">
        <v>30</v>
      </c>
      <c r="Z348" t="s">
        <v>30</v>
      </c>
      <c r="AA348" t="s">
        <v>30</v>
      </c>
      <c r="AB348">
        <v>-75.643901</v>
      </c>
      <c r="AC348">
        <v>6.2956320000000003</v>
      </c>
      <c r="AD348" t="s">
        <v>82</v>
      </c>
      <c r="AE348" t="s">
        <v>96</v>
      </c>
      <c r="AF348" t="s">
        <v>94</v>
      </c>
      <c r="AG348">
        <f>IFERROR(
    VLOOKUP(FENIX_ANS_TABLA[[#This Row],[ESTADO]],
        {"VENCIDO",1;"ALERTA_0 Días",2;"ALERTA",3;"A TIEMPO",4;"SIN FECHA",5},
    2,FALSE),
0)</f>
        <v>4</v>
      </c>
    </row>
    <row r="349" spans="1:33" x14ac:dyDescent="0.25">
      <c r="A349" t="s">
        <v>1096</v>
      </c>
      <c r="B349" t="s">
        <v>23</v>
      </c>
      <c r="C349" t="s">
        <v>24</v>
      </c>
      <c r="D349" t="s">
        <v>23</v>
      </c>
      <c r="E349" s="21">
        <v>46149.665081018517</v>
      </c>
      <c r="F349" t="s">
        <v>1097</v>
      </c>
      <c r="G349">
        <v>98473115</v>
      </c>
      <c r="H349" t="s">
        <v>1098</v>
      </c>
      <c r="I349" s="23" t="s">
        <v>31</v>
      </c>
      <c r="J349" s="23" t="s">
        <v>1099</v>
      </c>
      <c r="K349" t="s">
        <v>1100</v>
      </c>
      <c r="L349" t="s">
        <v>183</v>
      </c>
      <c r="M349" t="s">
        <v>1101</v>
      </c>
      <c r="N349" t="s">
        <v>184</v>
      </c>
      <c r="O349" t="s">
        <v>27</v>
      </c>
      <c r="P349" t="s">
        <v>145</v>
      </c>
      <c r="Q349" t="s">
        <v>206</v>
      </c>
      <c r="R349" t="s">
        <v>212</v>
      </c>
      <c r="S349">
        <v>10</v>
      </c>
      <c r="T349" t="s">
        <v>1102</v>
      </c>
      <c r="U349" t="s">
        <v>14808</v>
      </c>
      <c r="V349" t="s">
        <v>41</v>
      </c>
      <c r="W349" t="s">
        <v>41</v>
      </c>
      <c r="X349" t="s">
        <v>30</v>
      </c>
      <c r="Y349" t="s">
        <v>30</v>
      </c>
      <c r="Z349" t="s">
        <v>30</v>
      </c>
      <c r="AA349" t="s">
        <v>30</v>
      </c>
      <c r="AB349">
        <v>-75.237962449999998</v>
      </c>
      <c r="AC349">
        <v>6.3380425799999998</v>
      </c>
      <c r="AD349" t="s">
        <v>82</v>
      </c>
      <c r="AE349" t="s">
        <v>146</v>
      </c>
      <c r="AF349" t="s">
        <v>94</v>
      </c>
      <c r="AG349">
        <f>IFERROR(
    VLOOKUP(FENIX_ANS_TABLA[[#This Row],[ESTADO]],
        {"VENCIDO",1;"ALERTA_0 Días",2;"ALERTA",3;"A TIEMPO",4;"SIN FECHA",5},
    2,FALSE),
0)</f>
        <v>1</v>
      </c>
    </row>
    <row r="350" spans="1:33" x14ac:dyDescent="0.25">
      <c r="A350" t="s">
        <v>11211</v>
      </c>
      <c r="B350" t="s">
        <v>36</v>
      </c>
      <c r="C350" t="s">
        <v>24</v>
      </c>
      <c r="D350" t="s">
        <v>36</v>
      </c>
      <c r="E350" s="21">
        <v>46149.681435185194</v>
      </c>
      <c r="F350" t="s">
        <v>13060</v>
      </c>
      <c r="G350">
        <v>98512550</v>
      </c>
      <c r="H350" t="s">
        <v>11212</v>
      </c>
      <c r="I350" s="23" t="s">
        <v>31</v>
      </c>
      <c r="J350" s="23" t="s">
        <v>2851</v>
      </c>
      <c r="K350" t="s">
        <v>11213</v>
      </c>
      <c r="L350" t="s">
        <v>181</v>
      </c>
      <c r="M350" t="s">
        <v>11214</v>
      </c>
      <c r="N350" t="s">
        <v>182</v>
      </c>
      <c r="O350" t="s">
        <v>37</v>
      </c>
      <c r="P350" t="s">
        <v>145</v>
      </c>
      <c r="Q350" t="s">
        <v>206</v>
      </c>
      <c r="R350" t="s">
        <v>212</v>
      </c>
      <c r="S350">
        <v>10</v>
      </c>
      <c r="T350" t="s">
        <v>17141</v>
      </c>
      <c r="U350" t="s">
        <v>14809</v>
      </c>
      <c r="V350" t="s">
        <v>14810</v>
      </c>
      <c r="W350" t="s">
        <v>29</v>
      </c>
      <c r="X350" t="s">
        <v>30</v>
      </c>
      <c r="Y350" t="s">
        <v>30</v>
      </c>
      <c r="Z350" t="s">
        <v>30</v>
      </c>
      <c r="AA350" t="s">
        <v>30</v>
      </c>
      <c r="AB350">
        <v>-75.14889067</v>
      </c>
      <c r="AC350">
        <v>6.216672</v>
      </c>
      <c r="AD350" t="s">
        <v>82</v>
      </c>
      <c r="AE350" t="s">
        <v>146</v>
      </c>
      <c r="AF350" t="s">
        <v>94</v>
      </c>
      <c r="AG350">
        <f>IFERROR(
    VLOOKUP(FENIX_ANS_TABLA[[#This Row],[ESTADO]],
        {"VENCIDO",1;"ALERTA_0 Días",2;"ALERTA",3;"A TIEMPO",4;"SIN FECHA",5},
    2,FALSE),
0)</f>
        <v>4</v>
      </c>
    </row>
    <row r="351" spans="1:33" x14ac:dyDescent="0.25">
      <c r="A351" t="s">
        <v>11215</v>
      </c>
      <c r="B351" t="s">
        <v>23</v>
      </c>
      <c r="C351" t="s">
        <v>24</v>
      </c>
      <c r="D351" t="s">
        <v>33</v>
      </c>
      <c r="E351" s="21">
        <v>46149.72892361111</v>
      </c>
      <c r="F351" t="s">
        <v>11216</v>
      </c>
      <c r="G351">
        <v>1038332410</v>
      </c>
      <c r="H351" t="s">
        <v>11217</v>
      </c>
      <c r="I351" s="23" t="s">
        <v>31</v>
      </c>
      <c r="J351" s="23" t="s">
        <v>11218</v>
      </c>
      <c r="K351" t="s">
        <v>11219</v>
      </c>
      <c r="L351" t="s">
        <v>128</v>
      </c>
      <c r="M351" t="s">
        <v>11220</v>
      </c>
      <c r="N351" t="s">
        <v>129</v>
      </c>
      <c r="O351" t="s">
        <v>34</v>
      </c>
      <c r="P351" t="s">
        <v>122</v>
      </c>
      <c r="Q351" t="s">
        <v>206</v>
      </c>
      <c r="R351" t="s">
        <v>211</v>
      </c>
      <c r="S351">
        <v>8</v>
      </c>
      <c r="T351" t="s">
        <v>17142</v>
      </c>
      <c r="U351" t="s">
        <v>14469</v>
      </c>
      <c r="V351" t="s">
        <v>14667</v>
      </c>
      <c r="W351" t="s">
        <v>29</v>
      </c>
      <c r="X351" t="s">
        <v>30</v>
      </c>
      <c r="Y351" t="s">
        <v>30</v>
      </c>
      <c r="Z351" t="s">
        <v>30</v>
      </c>
      <c r="AA351" t="s">
        <v>30</v>
      </c>
      <c r="AB351">
        <v>-76.367730499999993</v>
      </c>
      <c r="AC351">
        <v>6.7437490000000002</v>
      </c>
      <c r="AD351" t="s">
        <v>82</v>
      </c>
      <c r="AE351" t="s">
        <v>123</v>
      </c>
      <c r="AF351" t="s">
        <v>94</v>
      </c>
      <c r="AG351">
        <f>IFERROR(
    VLOOKUP(FENIX_ANS_TABLA[[#This Row],[ESTADO]],
        {"VENCIDO",1;"ALERTA_0 Días",2;"ALERTA",3;"A TIEMPO",4;"SIN FECHA",5},
    2,FALSE),
0)</f>
        <v>4</v>
      </c>
    </row>
    <row r="352" spans="1:33" x14ac:dyDescent="0.25">
      <c r="A352" t="s">
        <v>11223</v>
      </c>
      <c r="B352" t="s">
        <v>23</v>
      </c>
      <c r="C352" t="s">
        <v>24</v>
      </c>
      <c r="D352" t="s">
        <v>23</v>
      </c>
      <c r="E352" s="21">
        <v>46150.375358796293</v>
      </c>
      <c r="F352" t="s">
        <v>11224</v>
      </c>
      <c r="G352">
        <v>21744392</v>
      </c>
      <c r="H352" t="s">
        <v>11225</v>
      </c>
      <c r="I352" s="23" t="s">
        <v>31</v>
      </c>
      <c r="J352" s="23" t="s">
        <v>11226</v>
      </c>
      <c r="K352" t="s">
        <v>11227</v>
      </c>
      <c r="L352" t="s">
        <v>128</v>
      </c>
      <c r="M352" t="s">
        <v>11228</v>
      </c>
      <c r="N352" t="s">
        <v>129</v>
      </c>
      <c r="O352" t="s">
        <v>27</v>
      </c>
      <c r="P352" t="s">
        <v>122</v>
      </c>
      <c r="Q352" t="s">
        <v>207</v>
      </c>
      <c r="R352" t="s">
        <v>212</v>
      </c>
      <c r="S352">
        <v>7</v>
      </c>
      <c r="T352" t="s">
        <v>17143</v>
      </c>
      <c r="U352" t="s">
        <v>11273</v>
      </c>
      <c r="V352" t="s">
        <v>14763</v>
      </c>
      <c r="W352" t="s">
        <v>29</v>
      </c>
      <c r="X352" t="s">
        <v>30</v>
      </c>
      <c r="Y352" t="s">
        <v>30</v>
      </c>
      <c r="Z352" t="s">
        <v>30</v>
      </c>
      <c r="AA352" t="s">
        <v>30</v>
      </c>
      <c r="AB352">
        <v>-76.131849880000004</v>
      </c>
      <c r="AC352">
        <v>6.77033766</v>
      </c>
      <c r="AD352" t="s">
        <v>82</v>
      </c>
      <c r="AE352" t="s">
        <v>123</v>
      </c>
      <c r="AF352" t="s">
        <v>94</v>
      </c>
      <c r="AG352">
        <f>IFERROR(
    VLOOKUP(FENIX_ANS_TABLA[[#This Row],[ESTADO]],
        {"VENCIDO",1;"ALERTA_0 Días",2;"ALERTA",3;"A TIEMPO",4;"SIN FECHA",5},
    2,FALSE),
0)</f>
        <v>4</v>
      </c>
    </row>
    <row r="353" spans="1:33" x14ac:dyDescent="0.25">
      <c r="A353" t="s">
        <v>11229</v>
      </c>
      <c r="B353" t="s">
        <v>23</v>
      </c>
      <c r="C353" t="s">
        <v>24</v>
      </c>
      <c r="D353" t="s">
        <v>23</v>
      </c>
      <c r="E353" s="21">
        <v>46150.389027777783</v>
      </c>
      <c r="F353" t="s">
        <v>11230</v>
      </c>
      <c r="G353">
        <v>1036608960</v>
      </c>
      <c r="H353" t="s">
        <v>11231</v>
      </c>
      <c r="I353" s="23" t="s">
        <v>31</v>
      </c>
      <c r="J353" s="23" t="s">
        <v>11232</v>
      </c>
      <c r="K353" t="s">
        <v>11233</v>
      </c>
      <c r="L353" t="s">
        <v>25</v>
      </c>
      <c r="M353" t="s">
        <v>11234</v>
      </c>
      <c r="N353" t="s">
        <v>26</v>
      </c>
      <c r="O353" t="s">
        <v>27</v>
      </c>
      <c r="P353" t="s">
        <v>32</v>
      </c>
      <c r="Q353" t="s">
        <v>207</v>
      </c>
      <c r="R353" t="s">
        <v>212</v>
      </c>
      <c r="S353">
        <v>7</v>
      </c>
      <c r="T353" t="s">
        <v>17144</v>
      </c>
      <c r="U353" t="s">
        <v>11273</v>
      </c>
      <c r="V353" t="s">
        <v>14763</v>
      </c>
      <c r="W353" t="s">
        <v>29</v>
      </c>
      <c r="X353" t="s">
        <v>14811</v>
      </c>
      <c r="Y353" t="s">
        <v>2664</v>
      </c>
      <c r="Z353" t="s">
        <v>2679</v>
      </c>
      <c r="AA353" t="s">
        <v>14812</v>
      </c>
      <c r="AB353">
        <v>-75.612217430000001</v>
      </c>
      <c r="AC353">
        <v>6.2653405500000003</v>
      </c>
      <c r="AD353" t="s">
        <v>82</v>
      </c>
      <c r="AE353" t="s">
        <v>96</v>
      </c>
      <c r="AF353" t="s">
        <v>94</v>
      </c>
      <c r="AG353">
        <f>IFERROR(
    VLOOKUP(FENIX_ANS_TABLA[[#This Row],[ESTADO]],
        {"VENCIDO",1;"ALERTA_0 Días",2;"ALERTA",3;"A TIEMPO",4;"SIN FECHA",5},
    2,FALSE),
0)</f>
        <v>4</v>
      </c>
    </row>
    <row r="354" spans="1:33" x14ac:dyDescent="0.25">
      <c r="A354" t="s">
        <v>11235</v>
      </c>
      <c r="B354" t="s">
        <v>23</v>
      </c>
      <c r="C354" t="s">
        <v>24</v>
      </c>
      <c r="D354" t="s">
        <v>23</v>
      </c>
      <c r="E354" s="21">
        <v>46150.394618055558</v>
      </c>
      <c r="F354" t="s">
        <v>11236</v>
      </c>
      <c r="G354">
        <v>1038333121</v>
      </c>
      <c r="H354" t="s">
        <v>11237</v>
      </c>
      <c r="I354" s="23" t="s">
        <v>31</v>
      </c>
      <c r="J354" s="23" t="s">
        <v>11238</v>
      </c>
      <c r="K354" t="s">
        <v>11239</v>
      </c>
      <c r="L354" t="s">
        <v>128</v>
      </c>
      <c r="M354" t="s">
        <v>11240</v>
      </c>
      <c r="N354" t="s">
        <v>129</v>
      </c>
      <c r="O354" t="s">
        <v>27</v>
      </c>
      <c r="P354" t="s">
        <v>122</v>
      </c>
      <c r="Q354" t="s">
        <v>207</v>
      </c>
      <c r="R354" t="s">
        <v>212</v>
      </c>
      <c r="S354">
        <v>7</v>
      </c>
      <c r="T354" t="s">
        <v>17145</v>
      </c>
      <c r="U354" t="s">
        <v>14795</v>
      </c>
      <c r="V354" t="s">
        <v>14796</v>
      </c>
      <c r="W354" t="s">
        <v>29</v>
      </c>
      <c r="X354" t="s">
        <v>30</v>
      </c>
      <c r="Y354" t="s">
        <v>30</v>
      </c>
      <c r="Z354" t="s">
        <v>30</v>
      </c>
      <c r="AA354" t="s">
        <v>30</v>
      </c>
      <c r="AB354">
        <v>-76.130681339999995</v>
      </c>
      <c r="AC354">
        <v>6.7694014200000003</v>
      </c>
      <c r="AD354" t="s">
        <v>82</v>
      </c>
      <c r="AE354" t="s">
        <v>123</v>
      </c>
      <c r="AF354" t="s">
        <v>94</v>
      </c>
      <c r="AG354">
        <f>IFERROR(
    VLOOKUP(FENIX_ANS_TABLA[[#This Row],[ESTADO]],
        {"VENCIDO",1;"ALERTA_0 Días",2;"ALERTA",3;"A TIEMPO",4;"SIN FECHA",5},
    2,FALSE),
0)</f>
        <v>4</v>
      </c>
    </row>
    <row r="355" spans="1:33" x14ac:dyDescent="0.25">
      <c r="A355" t="s">
        <v>11241</v>
      </c>
      <c r="B355" t="s">
        <v>23</v>
      </c>
      <c r="C355" t="s">
        <v>24</v>
      </c>
      <c r="D355" t="s">
        <v>23</v>
      </c>
      <c r="E355" s="21">
        <v>46150.398819444446</v>
      </c>
      <c r="F355" t="s">
        <v>11242</v>
      </c>
      <c r="G355">
        <v>1038333121</v>
      </c>
      <c r="H355" t="s">
        <v>11237</v>
      </c>
      <c r="I355" s="23" t="s">
        <v>31</v>
      </c>
      <c r="J355" s="23" t="s">
        <v>11238</v>
      </c>
      <c r="K355" t="s">
        <v>11243</v>
      </c>
      <c r="L355" t="s">
        <v>128</v>
      </c>
      <c r="M355" t="s">
        <v>11244</v>
      </c>
      <c r="N355" t="s">
        <v>129</v>
      </c>
      <c r="O355" t="s">
        <v>27</v>
      </c>
      <c r="P355" t="s">
        <v>122</v>
      </c>
      <c r="Q355" t="s">
        <v>207</v>
      </c>
      <c r="R355" t="s">
        <v>212</v>
      </c>
      <c r="S355">
        <v>7</v>
      </c>
      <c r="T355" t="s">
        <v>17146</v>
      </c>
      <c r="U355" t="s">
        <v>11273</v>
      </c>
      <c r="V355" t="s">
        <v>14763</v>
      </c>
      <c r="W355" t="s">
        <v>29</v>
      </c>
      <c r="X355" t="s">
        <v>30</v>
      </c>
      <c r="Y355" t="s">
        <v>30</v>
      </c>
      <c r="Z355" t="s">
        <v>30</v>
      </c>
      <c r="AA355" t="s">
        <v>30</v>
      </c>
      <c r="AB355">
        <v>-76.130681339999995</v>
      </c>
      <c r="AC355">
        <v>6.7694014200000003</v>
      </c>
      <c r="AD355" t="s">
        <v>82</v>
      </c>
      <c r="AE355" t="s">
        <v>123</v>
      </c>
      <c r="AF355" t="s">
        <v>94</v>
      </c>
      <c r="AG355">
        <f>IFERROR(
    VLOOKUP(FENIX_ANS_TABLA[[#This Row],[ESTADO]],
        {"VENCIDO",1;"ALERTA_0 Días",2;"ALERTA",3;"A TIEMPO",4;"SIN FECHA",5},
    2,FALSE),
0)</f>
        <v>4</v>
      </c>
    </row>
    <row r="356" spans="1:33" x14ac:dyDescent="0.25">
      <c r="A356" t="s">
        <v>11245</v>
      </c>
      <c r="B356" t="s">
        <v>23</v>
      </c>
      <c r="C356" t="s">
        <v>24</v>
      </c>
      <c r="D356" t="s">
        <v>23</v>
      </c>
      <c r="E356" s="21">
        <v>46150.409004629633</v>
      </c>
      <c r="F356" t="s">
        <v>13061</v>
      </c>
      <c r="G356">
        <v>1001652499</v>
      </c>
      <c r="H356" t="s">
        <v>11246</v>
      </c>
      <c r="I356" s="23" t="s">
        <v>31</v>
      </c>
      <c r="J356" s="23" t="s">
        <v>11247</v>
      </c>
      <c r="K356" t="s">
        <v>11248</v>
      </c>
      <c r="L356" t="s">
        <v>185</v>
      </c>
      <c r="M356" t="s">
        <v>11249</v>
      </c>
      <c r="N356" t="s">
        <v>186</v>
      </c>
      <c r="O356" t="s">
        <v>27</v>
      </c>
      <c r="P356" t="s">
        <v>145</v>
      </c>
      <c r="Q356" t="s">
        <v>206</v>
      </c>
      <c r="R356" t="s">
        <v>212</v>
      </c>
      <c r="S356">
        <v>10</v>
      </c>
      <c r="T356" t="s">
        <v>17147</v>
      </c>
      <c r="U356" t="s">
        <v>14813</v>
      </c>
      <c r="V356" t="s">
        <v>10847</v>
      </c>
      <c r="W356" t="s">
        <v>29</v>
      </c>
      <c r="X356" t="s">
        <v>30</v>
      </c>
      <c r="Y356" t="s">
        <v>30</v>
      </c>
      <c r="Z356" t="s">
        <v>30</v>
      </c>
      <c r="AA356" t="s">
        <v>30</v>
      </c>
      <c r="AB356">
        <v>-75.511302169999993</v>
      </c>
      <c r="AC356">
        <v>5.9759648299999997</v>
      </c>
      <c r="AD356" t="s">
        <v>82</v>
      </c>
      <c r="AE356" t="s">
        <v>146</v>
      </c>
      <c r="AF356" t="s">
        <v>94</v>
      </c>
      <c r="AG356">
        <f>IFERROR(
    VLOOKUP(FENIX_ANS_TABLA[[#This Row],[ESTADO]],
        {"VENCIDO",1;"ALERTA_0 Días",2;"ALERTA",3;"A TIEMPO",4;"SIN FECHA",5},
    2,FALSE),
0)</f>
        <v>4</v>
      </c>
    </row>
    <row r="357" spans="1:33" x14ac:dyDescent="0.25">
      <c r="A357" t="s">
        <v>13731</v>
      </c>
      <c r="B357" t="s">
        <v>36</v>
      </c>
      <c r="C357" t="s">
        <v>24</v>
      </c>
      <c r="D357" t="s">
        <v>36</v>
      </c>
      <c r="E357" s="21">
        <v>46150.425208333327</v>
      </c>
      <c r="F357" t="s">
        <v>13732</v>
      </c>
      <c r="G357">
        <v>71678963</v>
      </c>
      <c r="H357" t="s">
        <v>13733</v>
      </c>
      <c r="I357" s="23" t="s">
        <v>31</v>
      </c>
      <c r="J357" s="23" t="s">
        <v>13734</v>
      </c>
      <c r="K357" t="s">
        <v>13735</v>
      </c>
      <c r="L357" t="s">
        <v>154</v>
      </c>
      <c r="M357" t="s">
        <v>13736</v>
      </c>
      <c r="N357" t="s">
        <v>155</v>
      </c>
      <c r="O357" t="s">
        <v>37</v>
      </c>
      <c r="P357" t="s">
        <v>145</v>
      </c>
      <c r="Q357" t="s">
        <v>207</v>
      </c>
      <c r="R357" t="s">
        <v>212</v>
      </c>
      <c r="S357">
        <v>7</v>
      </c>
      <c r="T357" t="s">
        <v>17148</v>
      </c>
      <c r="U357" t="s">
        <v>14628</v>
      </c>
      <c r="V357" t="s">
        <v>14528</v>
      </c>
      <c r="W357" t="s">
        <v>29</v>
      </c>
      <c r="X357" t="s">
        <v>30</v>
      </c>
      <c r="Y357" t="s">
        <v>30</v>
      </c>
      <c r="Z357" t="s">
        <v>30</v>
      </c>
      <c r="AA357" t="s">
        <v>30</v>
      </c>
      <c r="AB357">
        <v>-75.373912000000004</v>
      </c>
      <c r="AC357">
        <v>6.1642340000000004</v>
      </c>
      <c r="AD357" t="s">
        <v>82</v>
      </c>
      <c r="AE357" t="s">
        <v>146</v>
      </c>
      <c r="AF357" t="s">
        <v>94</v>
      </c>
      <c r="AG357">
        <f>IFERROR(
    VLOOKUP(FENIX_ANS_TABLA[[#This Row],[ESTADO]],
        {"VENCIDO",1;"ALERTA_0 Días",2;"ALERTA",3;"A TIEMPO",4;"SIN FECHA",5},
    2,FALSE),
0)</f>
        <v>4</v>
      </c>
    </row>
    <row r="358" spans="1:33" x14ac:dyDescent="0.25">
      <c r="A358" t="s">
        <v>11250</v>
      </c>
      <c r="B358" t="s">
        <v>23</v>
      </c>
      <c r="C358" t="s">
        <v>24</v>
      </c>
      <c r="D358" t="s">
        <v>23</v>
      </c>
      <c r="E358" s="21">
        <v>46150.514016203713</v>
      </c>
      <c r="F358" t="s">
        <v>11251</v>
      </c>
      <c r="G358">
        <v>1036645372</v>
      </c>
      <c r="H358" t="s">
        <v>11252</v>
      </c>
      <c r="I358" s="23" t="s">
        <v>31</v>
      </c>
      <c r="J358" s="23" t="s">
        <v>11253</v>
      </c>
      <c r="K358" t="s">
        <v>11254</v>
      </c>
      <c r="L358" t="s">
        <v>48</v>
      </c>
      <c r="M358" t="s">
        <v>11255</v>
      </c>
      <c r="N358" t="s">
        <v>49</v>
      </c>
      <c r="O358" t="s">
        <v>27</v>
      </c>
      <c r="P358" t="s">
        <v>32</v>
      </c>
      <c r="Q358" t="s">
        <v>207</v>
      </c>
      <c r="R358" t="s">
        <v>212</v>
      </c>
      <c r="S358">
        <v>7</v>
      </c>
      <c r="T358" t="s">
        <v>17149</v>
      </c>
      <c r="U358" t="s">
        <v>10866</v>
      </c>
      <c r="V358" t="s">
        <v>14700</v>
      </c>
      <c r="W358" t="s">
        <v>29</v>
      </c>
      <c r="X358" t="s">
        <v>11256</v>
      </c>
      <c r="Y358" t="s">
        <v>2664</v>
      </c>
      <c r="Z358" t="s">
        <v>2670</v>
      </c>
      <c r="AA358" t="s">
        <v>11257</v>
      </c>
      <c r="AB358">
        <v>-75.644482999999994</v>
      </c>
      <c r="AC358">
        <v>6.1613522400000003</v>
      </c>
      <c r="AD358" t="s">
        <v>82</v>
      </c>
      <c r="AE358" t="s">
        <v>96</v>
      </c>
      <c r="AF358" t="s">
        <v>94</v>
      </c>
      <c r="AG358">
        <f>IFERROR(
    VLOOKUP(FENIX_ANS_TABLA[[#This Row],[ESTADO]],
        {"VENCIDO",1;"ALERTA_0 Días",2;"ALERTA",3;"A TIEMPO",4;"SIN FECHA",5},
    2,FALSE),
0)</f>
        <v>4</v>
      </c>
    </row>
    <row r="359" spans="1:33" x14ac:dyDescent="0.25">
      <c r="A359" t="s">
        <v>17150</v>
      </c>
      <c r="B359" t="s">
        <v>23</v>
      </c>
      <c r="C359" t="s">
        <v>24</v>
      </c>
      <c r="D359" t="s">
        <v>23</v>
      </c>
      <c r="E359" s="21">
        <v>46150.578888888893</v>
      </c>
      <c r="F359" t="s">
        <v>17151</v>
      </c>
      <c r="G359">
        <v>3411024</v>
      </c>
      <c r="H359" t="s">
        <v>17152</v>
      </c>
      <c r="I359" s="23" t="s">
        <v>31</v>
      </c>
      <c r="J359" s="23" t="s">
        <v>17153</v>
      </c>
      <c r="K359" t="s">
        <v>17154</v>
      </c>
      <c r="L359" t="s">
        <v>279</v>
      </c>
      <c r="M359" t="s">
        <v>17155</v>
      </c>
      <c r="N359" t="s">
        <v>280</v>
      </c>
      <c r="O359" t="s">
        <v>27</v>
      </c>
      <c r="P359" t="s">
        <v>99</v>
      </c>
      <c r="Q359" t="s">
        <v>207</v>
      </c>
      <c r="R359" t="s">
        <v>212</v>
      </c>
      <c r="S359">
        <v>7</v>
      </c>
      <c r="T359" t="s">
        <v>17156</v>
      </c>
      <c r="U359" t="s">
        <v>11276</v>
      </c>
      <c r="V359" t="s">
        <v>14567</v>
      </c>
      <c r="W359" t="s">
        <v>29</v>
      </c>
      <c r="X359" t="s">
        <v>30</v>
      </c>
      <c r="Y359" t="s">
        <v>30</v>
      </c>
      <c r="Z359" t="s">
        <v>30</v>
      </c>
      <c r="AA359" t="s">
        <v>30</v>
      </c>
      <c r="AB359">
        <v>-75.906616970999906</v>
      </c>
      <c r="AC359">
        <v>5.7957422470000202</v>
      </c>
      <c r="AD359" t="s">
        <v>82</v>
      </c>
      <c r="AE359" t="s">
        <v>100</v>
      </c>
      <c r="AF359" t="s">
        <v>94</v>
      </c>
      <c r="AG359">
        <f>IFERROR(
    VLOOKUP(FENIX_ANS_TABLA[[#This Row],[ESTADO]],
        {"VENCIDO",1;"ALERTA_0 Días",2;"ALERTA",3;"A TIEMPO",4;"SIN FECHA",5},
    2,FALSE),
0)</f>
        <v>4</v>
      </c>
    </row>
    <row r="360" spans="1:33" x14ac:dyDescent="0.25">
      <c r="A360" t="s">
        <v>11260</v>
      </c>
      <c r="B360" t="s">
        <v>36</v>
      </c>
      <c r="C360" t="s">
        <v>24</v>
      </c>
      <c r="D360" t="s">
        <v>36</v>
      </c>
      <c r="E360" s="21">
        <v>46150.607627314806</v>
      </c>
      <c r="F360" t="s">
        <v>11261</v>
      </c>
      <c r="G360">
        <v>71081080</v>
      </c>
      <c r="H360" t="s">
        <v>11262</v>
      </c>
      <c r="I360" s="23" t="s">
        <v>31</v>
      </c>
      <c r="J360" s="23" t="s">
        <v>9436</v>
      </c>
      <c r="K360" t="s">
        <v>11263</v>
      </c>
      <c r="L360" t="s">
        <v>126</v>
      </c>
      <c r="M360" t="s">
        <v>11264</v>
      </c>
      <c r="N360" t="s">
        <v>127</v>
      </c>
      <c r="O360" t="s">
        <v>37</v>
      </c>
      <c r="P360" t="s">
        <v>122</v>
      </c>
      <c r="Q360" t="s">
        <v>206</v>
      </c>
      <c r="R360" t="s">
        <v>212</v>
      </c>
      <c r="S360">
        <v>10</v>
      </c>
      <c r="T360" t="s">
        <v>17157</v>
      </c>
      <c r="U360" t="s">
        <v>11284</v>
      </c>
      <c r="V360" t="s">
        <v>14669</v>
      </c>
      <c r="W360" t="s">
        <v>29</v>
      </c>
      <c r="X360" t="s">
        <v>30</v>
      </c>
      <c r="Y360" t="s">
        <v>30</v>
      </c>
      <c r="Z360" t="s">
        <v>30</v>
      </c>
      <c r="AA360" t="s">
        <v>30</v>
      </c>
      <c r="AB360">
        <v>-75.745801999999998</v>
      </c>
      <c r="AC360">
        <v>6.4916419999999997</v>
      </c>
      <c r="AD360" t="s">
        <v>82</v>
      </c>
      <c r="AE360" t="s">
        <v>123</v>
      </c>
      <c r="AF360" t="s">
        <v>94</v>
      </c>
      <c r="AG360">
        <f>IFERROR(
    VLOOKUP(FENIX_ANS_TABLA[[#This Row],[ESTADO]],
        {"VENCIDO",1;"ALERTA_0 Días",2;"ALERTA",3;"A TIEMPO",4;"SIN FECHA",5},
    2,FALSE),
0)</f>
        <v>4</v>
      </c>
    </row>
    <row r="361" spans="1:33" x14ac:dyDescent="0.25">
      <c r="A361" t="s">
        <v>11265</v>
      </c>
      <c r="B361" t="s">
        <v>36</v>
      </c>
      <c r="C361" t="s">
        <v>24</v>
      </c>
      <c r="D361" t="s">
        <v>36</v>
      </c>
      <c r="E361" s="21">
        <v>46150.70212962963</v>
      </c>
      <c r="F361" t="s">
        <v>11266</v>
      </c>
      <c r="G361">
        <v>890983664</v>
      </c>
      <c r="H361" t="s">
        <v>11267</v>
      </c>
      <c r="I361" s="23" t="s">
        <v>11268</v>
      </c>
      <c r="J361" s="23" t="s">
        <v>11269</v>
      </c>
      <c r="K361" t="s">
        <v>11270</v>
      </c>
      <c r="L361" t="s">
        <v>136</v>
      </c>
      <c r="M361" t="s">
        <v>11271</v>
      </c>
      <c r="N361" t="s">
        <v>137</v>
      </c>
      <c r="O361" t="s">
        <v>37</v>
      </c>
      <c r="P361" t="s">
        <v>122</v>
      </c>
      <c r="Q361" t="s">
        <v>207</v>
      </c>
      <c r="R361" t="s">
        <v>212</v>
      </c>
      <c r="S361">
        <v>7</v>
      </c>
      <c r="T361" t="s">
        <v>17158</v>
      </c>
      <c r="U361" t="s">
        <v>10945</v>
      </c>
      <c r="V361" t="s">
        <v>14499</v>
      </c>
      <c r="W361" t="s">
        <v>29</v>
      </c>
      <c r="X361" t="s">
        <v>30</v>
      </c>
      <c r="Y361" t="s">
        <v>30</v>
      </c>
      <c r="Z361" t="s">
        <v>30</v>
      </c>
      <c r="AA361" t="s">
        <v>30</v>
      </c>
      <c r="AB361">
        <v>-75.762789470000001</v>
      </c>
      <c r="AC361">
        <v>6.3276324700000002</v>
      </c>
      <c r="AD361" t="s">
        <v>82</v>
      </c>
      <c r="AE361" t="s">
        <v>123</v>
      </c>
      <c r="AF361" t="s">
        <v>94</v>
      </c>
      <c r="AG361">
        <f>IFERROR(
    VLOOKUP(FENIX_ANS_TABLA[[#This Row],[ESTADO]],
        {"VENCIDO",1;"ALERTA_0 Días",2;"ALERTA",3;"A TIEMPO",4;"SIN FECHA",5},
    2,FALSE),
0)</f>
        <v>4</v>
      </c>
    </row>
    <row r="362" spans="1:33" x14ac:dyDescent="0.25">
      <c r="A362" t="s">
        <v>1901</v>
      </c>
      <c r="B362" t="s">
        <v>23</v>
      </c>
      <c r="C362" t="s">
        <v>24</v>
      </c>
      <c r="D362" t="s">
        <v>23</v>
      </c>
      <c r="E362" s="21">
        <v>46153.331493055557</v>
      </c>
      <c r="F362" t="s">
        <v>2282</v>
      </c>
      <c r="G362">
        <v>70694702</v>
      </c>
      <c r="H362" t="s">
        <v>1902</v>
      </c>
      <c r="I362" s="23" t="s">
        <v>31</v>
      </c>
      <c r="J362" s="23" t="s">
        <v>276</v>
      </c>
      <c r="K362" t="s">
        <v>1903</v>
      </c>
      <c r="L362" t="s">
        <v>154</v>
      </c>
      <c r="M362" t="s">
        <v>1904</v>
      </c>
      <c r="N362" t="s">
        <v>155</v>
      </c>
      <c r="O362" t="s">
        <v>27</v>
      </c>
      <c r="P362" t="s">
        <v>145</v>
      </c>
      <c r="Q362" t="s">
        <v>206</v>
      </c>
      <c r="R362" t="s">
        <v>212</v>
      </c>
      <c r="S362">
        <v>10</v>
      </c>
      <c r="T362" t="s">
        <v>17159</v>
      </c>
      <c r="U362" t="s">
        <v>14815</v>
      </c>
      <c r="V362" t="s">
        <v>14816</v>
      </c>
      <c r="W362" t="s">
        <v>43</v>
      </c>
      <c r="X362" t="s">
        <v>30</v>
      </c>
      <c r="Y362" t="s">
        <v>30</v>
      </c>
      <c r="Z362" t="s">
        <v>30</v>
      </c>
      <c r="AA362" t="s">
        <v>30</v>
      </c>
      <c r="AB362">
        <v>-75.424289790000003</v>
      </c>
      <c r="AC362">
        <v>6.1113568699999998</v>
      </c>
      <c r="AD362" t="s">
        <v>82</v>
      </c>
      <c r="AE362" t="s">
        <v>146</v>
      </c>
      <c r="AF362" t="s">
        <v>94</v>
      </c>
      <c r="AG362">
        <f>IFERROR(
    VLOOKUP(FENIX_ANS_TABLA[[#This Row],[ESTADO]],
        {"VENCIDO",1;"ALERTA_0 Días",2;"ALERTA",3;"A TIEMPO",4;"SIN FECHA",5},
    2,FALSE),
0)</f>
        <v>3</v>
      </c>
    </row>
    <row r="363" spans="1:33" x14ac:dyDescent="0.25">
      <c r="A363" t="s">
        <v>20437</v>
      </c>
      <c r="B363" t="s">
        <v>23</v>
      </c>
      <c r="C363" t="s">
        <v>24</v>
      </c>
      <c r="D363" t="s">
        <v>23</v>
      </c>
      <c r="E363" s="21">
        <v>46153.334282407413</v>
      </c>
      <c r="F363" t="s">
        <v>20438</v>
      </c>
      <c r="G363">
        <v>15532977</v>
      </c>
      <c r="H363" t="s">
        <v>20439</v>
      </c>
      <c r="I363" s="23" t="s">
        <v>31</v>
      </c>
      <c r="J363" s="23" t="s">
        <v>20440</v>
      </c>
      <c r="K363" t="s">
        <v>20441</v>
      </c>
      <c r="L363" t="s">
        <v>25</v>
      </c>
      <c r="M363" t="s">
        <v>20442</v>
      </c>
      <c r="N363" t="s">
        <v>26</v>
      </c>
      <c r="O363" t="s">
        <v>27</v>
      </c>
      <c r="P363" t="s">
        <v>28</v>
      </c>
      <c r="Q363" t="s">
        <v>207</v>
      </c>
      <c r="R363" t="s">
        <v>212</v>
      </c>
      <c r="S363">
        <v>7</v>
      </c>
      <c r="T363" t="s">
        <v>20443</v>
      </c>
      <c r="U363" t="s">
        <v>20444</v>
      </c>
      <c r="V363" t="s">
        <v>14797</v>
      </c>
      <c r="W363" t="s">
        <v>29</v>
      </c>
      <c r="X363" t="s">
        <v>30</v>
      </c>
      <c r="Y363" t="s">
        <v>30</v>
      </c>
      <c r="Z363" t="s">
        <v>30</v>
      </c>
      <c r="AA363" t="s">
        <v>30</v>
      </c>
      <c r="AB363">
        <v>-75.610884501000001</v>
      </c>
      <c r="AC363">
        <v>6.2574398200000596</v>
      </c>
      <c r="AD363" t="s">
        <v>82</v>
      </c>
      <c r="AE363" t="s">
        <v>96</v>
      </c>
      <c r="AF363" t="s">
        <v>94</v>
      </c>
      <c r="AG363">
        <f>IFERROR(
    VLOOKUP(FENIX_ANS_TABLA[[#This Row],[ESTADO]],
        {"VENCIDO",1;"ALERTA_0 Días",2;"ALERTA",3;"A TIEMPO",4;"SIN FECHA",5},
    2,FALSE),
0)</f>
        <v>4</v>
      </c>
    </row>
    <row r="364" spans="1:33" x14ac:dyDescent="0.25">
      <c r="A364" t="s">
        <v>20445</v>
      </c>
      <c r="B364" t="s">
        <v>23</v>
      </c>
      <c r="C364" t="s">
        <v>24</v>
      </c>
      <c r="D364" t="s">
        <v>23</v>
      </c>
      <c r="E364" s="21">
        <v>46153.339745370373</v>
      </c>
      <c r="F364" t="s">
        <v>20446</v>
      </c>
      <c r="G364">
        <v>15532977</v>
      </c>
      <c r="H364" t="s">
        <v>20439</v>
      </c>
      <c r="I364" s="23" t="s">
        <v>31</v>
      </c>
      <c r="J364" s="23" t="s">
        <v>20440</v>
      </c>
      <c r="K364" t="s">
        <v>20447</v>
      </c>
      <c r="L364" t="s">
        <v>25</v>
      </c>
      <c r="M364" t="s">
        <v>20448</v>
      </c>
      <c r="N364" t="s">
        <v>26</v>
      </c>
      <c r="O364" t="s">
        <v>27</v>
      </c>
      <c r="P364" t="s">
        <v>28</v>
      </c>
      <c r="Q364" t="s">
        <v>207</v>
      </c>
      <c r="R364" t="s">
        <v>212</v>
      </c>
      <c r="S364">
        <v>7</v>
      </c>
      <c r="T364" t="s">
        <v>20449</v>
      </c>
      <c r="U364" t="s">
        <v>20444</v>
      </c>
      <c r="V364" t="s">
        <v>14797</v>
      </c>
      <c r="W364" t="s">
        <v>29</v>
      </c>
      <c r="X364" t="s">
        <v>30</v>
      </c>
      <c r="Y364" t="s">
        <v>30</v>
      </c>
      <c r="Z364" t="s">
        <v>30</v>
      </c>
      <c r="AA364" t="s">
        <v>30</v>
      </c>
      <c r="AB364">
        <v>-75.610884501000001</v>
      </c>
      <c r="AC364">
        <v>6.2574398200000596</v>
      </c>
      <c r="AD364" t="s">
        <v>82</v>
      </c>
      <c r="AE364" t="s">
        <v>96</v>
      </c>
      <c r="AF364" t="s">
        <v>94</v>
      </c>
      <c r="AG364">
        <f>IFERROR(
    VLOOKUP(FENIX_ANS_TABLA[[#This Row],[ESTADO]],
        {"VENCIDO",1;"ALERTA_0 Días",2;"ALERTA",3;"A TIEMPO",4;"SIN FECHA",5},
    2,FALSE),
0)</f>
        <v>4</v>
      </c>
    </row>
    <row r="365" spans="1:33" x14ac:dyDescent="0.25">
      <c r="A365" t="s">
        <v>20450</v>
      </c>
      <c r="B365" t="s">
        <v>23</v>
      </c>
      <c r="C365" t="s">
        <v>24</v>
      </c>
      <c r="D365" t="s">
        <v>23</v>
      </c>
      <c r="E365" s="21">
        <v>46153.350104166668</v>
      </c>
      <c r="F365" t="s">
        <v>20451</v>
      </c>
      <c r="G365">
        <v>15532977</v>
      </c>
      <c r="H365" t="s">
        <v>20439</v>
      </c>
      <c r="I365" s="23" t="s">
        <v>31</v>
      </c>
      <c r="J365" s="23" t="s">
        <v>20440</v>
      </c>
      <c r="K365" t="s">
        <v>20452</v>
      </c>
      <c r="L365" t="s">
        <v>25</v>
      </c>
      <c r="M365" t="s">
        <v>20453</v>
      </c>
      <c r="N365" t="s">
        <v>26</v>
      </c>
      <c r="O365" t="s">
        <v>27</v>
      </c>
      <c r="P365" t="s">
        <v>28</v>
      </c>
      <c r="Q365" t="s">
        <v>207</v>
      </c>
      <c r="R365" t="s">
        <v>212</v>
      </c>
      <c r="S365">
        <v>7</v>
      </c>
      <c r="T365" t="s">
        <v>20454</v>
      </c>
      <c r="U365" t="s">
        <v>20455</v>
      </c>
      <c r="V365" t="s">
        <v>20456</v>
      </c>
      <c r="W365" t="s">
        <v>29</v>
      </c>
      <c r="X365" t="s">
        <v>30</v>
      </c>
      <c r="Y365" t="s">
        <v>30</v>
      </c>
      <c r="Z365" t="s">
        <v>30</v>
      </c>
      <c r="AA365" t="s">
        <v>30</v>
      </c>
      <c r="AB365">
        <v>-75.610884501000001</v>
      </c>
      <c r="AC365">
        <v>6.2574398200000596</v>
      </c>
      <c r="AD365" t="s">
        <v>82</v>
      </c>
      <c r="AE365" t="s">
        <v>96</v>
      </c>
      <c r="AF365" t="s">
        <v>94</v>
      </c>
      <c r="AG365">
        <f>IFERROR(
    VLOOKUP(FENIX_ANS_TABLA[[#This Row],[ESTADO]],
        {"VENCIDO",1;"ALERTA_0 Días",2;"ALERTA",3;"A TIEMPO",4;"SIN FECHA",5},
    2,FALSE),
0)</f>
        <v>4</v>
      </c>
    </row>
    <row r="366" spans="1:33" x14ac:dyDescent="0.25">
      <c r="A366" t="s">
        <v>6181</v>
      </c>
      <c r="B366" t="s">
        <v>23</v>
      </c>
      <c r="C366" t="s">
        <v>24</v>
      </c>
      <c r="D366" t="s">
        <v>23</v>
      </c>
      <c r="E366" s="21">
        <v>46153.378692129627</v>
      </c>
      <c r="F366" t="s">
        <v>8460</v>
      </c>
      <c r="G366">
        <v>43793637</v>
      </c>
      <c r="H366" t="s">
        <v>6182</v>
      </c>
      <c r="I366" s="23" t="s">
        <v>31</v>
      </c>
      <c r="J366" s="23" t="s">
        <v>395</v>
      </c>
      <c r="K366" t="s">
        <v>6183</v>
      </c>
      <c r="L366" t="s">
        <v>152</v>
      </c>
      <c r="M366" t="s">
        <v>6184</v>
      </c>
      <c r="N366" t="s">
        <v>153</v>
      </c>
      <c r="O366" t="s">
        <v>27</v>
      </c>
      <c r="P366" t="s">
        <v>145</v>
      </c>
      <c r="Q366" t="s">
        <v>206</v>
      </c>
      <c r="R366" t="s">
        <v>212</v>
      </c>
      <c r="S366">
        <v>10</v>
      </c>
      <c r="T366" t="s">
        <v>17160</v>
      </c>
      <c r="U366" t="s">
        <v>11791</v>
      </c>
      <c r="V366" t="s">
        <v>11704</v>
      </c>
      <c r="W366" t="s">
        <v>29</v>
      </c>
      <c r="X366" t="s">
        <v>30</v>
      </c>
      <c r="Y366" t="s">
        <v>30</v>
      </c>
      <c r="Z366" t="s">
        <v>30</v>
      </c>
      <c r="AA366" t="s">
        <v>30</v>
      </c>
      <c r="AB366">
        <v>-75.42177805</v>
      </c>
      <c r="AC366">
        <v>6.2651208499999997</v>
      </c>
      <c r="AD366" t="s">
        <v>82</v>
      </c>
      <c r="AE366" t="s">
        <v>146</v>
      </c>
      <c r="AF366" t="s">
        <v>94</v>
      </c>
      <c r="AG366">
        <f>IFERROR(
    VLOOKUP(FENIX_ANS_TABLA[[#This Row],[ESTADO]],
        {"VENCIDO",1;"ALERTA_0 Días",2;"ALERTA",3;"A TIEMPO",4;"SIN FECHA",5},
    2,FALSE),
0)</f>
        <v>4</v>
      </c>
    </row>
    <row r="367" spans="1:33" x14ac:dyDescent="0.25">
      <c r="A367" t="s">
        <v>6185</v>
      </c>
      <c r="B367" t="s">
        <v>23</v>
      </c>
      <c r="C367" t="s">
        <v>24</v>
      </c>
      <c r="D367" t="s">
        <v>23</v>
      </c>
      <c r="E367" s="21">
        <v>46153.459432870368</v>
      </c>
      <c r="F367" t="s">
        <v>6186</v>
      </c>
      <c r="G367">
        <v>21658228</v>
      </c>
      <c r="H367" t="s">
        <v>6187</v>
      </c>
      <c r="I367" s="23" t="s">
        <v>31</v>
      </c>
      <c r="J367" s="23" t="s">
        <v>6188</v>
      </c>
      <c r="K367" t="s">
        <v>6189</v>
      </c>
      <c r="L367" t="s">
        <v>165</v>
      </c>
      <c r="M367" t="s">
        <v>6190</v>
      </c>
      <c r="N367" t="s">
        <v>166</v>
      </c>
      <c r="O367" t="s">
        <v>27</v>
      </c>
      <c r="P367" t="s">
        <v>145</v>
      </c>
      <c r="Q367" t="s">
        <v>206</v>
      </c>
      <c r="R367" t="s">
        <v>212</v>
      </c>
      <c r="S367">
        <v>10</v>
      </c>
      <c r="T367" t="s">
        <v>17161</v>
      </c>
      <c r="U367" t="s">
        <v>9567</v>
      </c>
      <c r="V367" t="s">
        <v>14817</v>
      </c>
      <c r="W367" t="s">
        <v>29</v>
      </c>
      <c r="X367" t="s">
        <v>30</v>
      </c>
      <c r="Y367" t="s">
        <v>30</v>
      </c>
      <c r="Z367" t="s">
        <v>30</v>
      </c>
      <c r="AA367" t="s">
        <v>30</v>
      </c>
      <c r="AB367">
        <v>-75.191737320000001</v>
      </c>
      <c r="AC367">
        <v>6.0623174300000002</v>
      </c>
      <c r="AD367" t="s">
        <v>82</v>
      </c>
      <c r="AE367" t="s">
        <v>146</v>
      </c>
      <c r="AF367" t="s">
        <v>94</v>
      </c>
      <c r="AG367">
        <f>IFERROR(
    VLOOKUP(FENIX_ANS_TABLA[[#This Row],[ESTADO]],
        {"VENCIDO",1;"ALERTA_0 Días",2;"ALERTA",3;"A TIEMPO",4;"SIN FECHA",5},
    2,FALSE),
0)</f>
        <v>4</v>
      </c>
    </row>
    <row r="368" spans="1:33" x14ac:dyDescent="0.25">
      <c r="A368" t="s">
        <v>14818</v>
      </c>
      <c r="B368" t="s">
        <v>23</v>
      </c>
      <c r="C368" t="s">
        <v>24</v>
      </c>
      <c r="D368" t="s">
        <v>33</v>
      </c>
      <c r="E368" s="21">
        <v>46157.375300925924</v>
      </c>
      <c r="F368" t="s">
        <v>14819</v>
      </c>
      <c r="G368">
        <v>1040510374</v>
      </c>
      <c r="H368" t="s">
        <v>14820</v>
      </c>
      <c r="I368" s="23" t="s">
        <v>31</v>
      </c>
      <c r="J368" s="23" t="s">
        <v>14821</v>
      </c>
      <c r="K368" t="s">
        <v>14822</v>
      </c>
      <c r="L368" t="s">
        <v>197</v>
      </c>
      <c r="M368" t="s">
        <v>14823</v>
      </c>
      <c r="N368" t="s">
        <v>198</v>
      </c>
      <c r="O368" t="s">
        <v>40</v>
      </c>
      <c r="P368" t="s">
        <v>191</v>
      </c>
      <c r="Q368" t="s">
        <v>207</v>
      </c>
      <c r="R368" t="s">
        <v>212</v>
      </c>
      <c r="S368">
        <v>7</v>
      </c>
      <c r="T368" t="s">
        <v>17162</v>
      </c>
      <c r="U368" t="s">
        <v>14824</v>
      </c>
      <c r="V368" t="s">
        <v>11690</v>
      </c>
      <c r="W368" t="s">
        <v>29</v>
      </c>
      <c r="X368" t="s">
        <v>30</v>
      </c>
      <c r="Y368" t="s">
        <v>30</v>
      </c>
      <c r="Z368" t="s">
        <v>30</v>
      </c>
      <c r="AA368" t="s">
        <v>30</v>
      </c>
      <c r="AB368">
        <v>-74.69126473</v>
      </c>
      <c r="AC368">
        <v>7.08859013</v>
      </c>
      <c r="AD368" t="s">
        <v>82</v>
      </c>
      <c r="AE368" t="s">
        <v>192</v>
      </c>
      <c r="AF368" t="s">
        <v>94</v>
      </c>
      <c r="AG368">
        <f>IFERROR(
    VLOOKUP(FENIX_ANS_TABLA[[#This Row],[ESTADO]],
        {"VENCIDO",1;"ALERTA_0 Días",2;"ALERTA",3;"A TIEMPO",4;"SIN FECHA",5},
    2,FALSE),
0)</f>
        <v>4</v>
      </c>
    </row>
    <row r="369" spans="1:33" x14ac:dyDescent="0.25">
      <c r="A369" t="s">
        <v>17163</v>
      </c>
      <c r="B369" t="s">
        <v>23</v>
      </c>
      <c r="C369" t="s">
        <v>24</v>
      </c>
      <c r="D369" t="s">
        <v>23</v>
      </c>
      <c r="E369" s="21">
        <v>46153.471921296303</v>
      </c>
      <c r="F369" t="s">
        <v>17164</v>
      </c>
      <c r="G369">
        <v>8341505</v>
      </c>
      <c r="H369" t="s">
        <v>17165</v>
      </c>
      <c r="I369" s="23" t="s">
        <v>31</v>
      </c>
      <c r="J369" s="23" t="s">
        <v>17166</v>
      </c>
      <c r="K369" t="s">
        <v>17167</v>
      </c>
      <c r="L369" t="s">
        <v>219</v>
      </c>
      <c r="M369" t="s">
        <v>17168</v>
      </c>
      <c r="N369" t="s">
        <v>220</v>
      </c>
      <c r="O369" t="s">
        <v>27</v>
      </c>
      <c r="P369" t="s">
        <v>99</v>
      </c>
      <c r="Q369" t="s">
        <v>206</v>
      </c>
      <c r="R369" t="s">
        <v>212</v>
      </c>
      <c r="S369">
        <v>10</v>
      </c>
      <c r="T369" t="s">
        <v>17169</v>
      </c>
      <c r="U369" t="s">
        <v>13737</v>
      </c>
      <c r="V369" t="s">
        <v>17170</v>
      </c>
      <c r="W369" t="s">
        <v>29</v>
      </c>
      <c r="X369" t="s">
        <v>30</v>
      </c>
      <c r="Y369" t="s">
        <v>30</v>
      </c>
      <c r="Z369" t="s">
        <v>30</v>
      </c>
      <c r="AA369" t="s">
        <v>30</v>
      </c>
      <c r="AB369">
        <v>-75.777000970000003</v>
      </c>
      <c r="AC369">
        <v>5.7930305999999998</v>
      </c>
      <c r="AD369" t="s">
        <v>82</v>
      </c>
      <c r="AE369" t="s">
        <v>100</v>
      </c>
      <c r="AF369" t="s">
        <v>94</v>
      </c>
      <c r="AG369">
        <f>IFERROR(
    VLOOKUP(FENIX_ANS_TABLA[[#This Row],[ESTADO]],
        {"VENCIDO",1;"ALERTA_0 Días",2;"ALERTA",3;"A TIEMPO",4;"SIN FECHA",5},
    2,FALSE),
0)</f>
        <v>4</v>
      </c>
    </row>
    <row r="370" spans="1:33" x14ac:dyDescent="0.25">
      <c r="A370" t="s">
        <v>1588</v>
      </c>
      <c r="B370" t="s">
        <v>23</v>
      </c>
      <c r="C370" t="s">
        <v>24</v>
      </c>
      <c r="D370" t="s">
        <v>23</v>
      </c>
      <c r="E370" s="21">
        <v>46153.475671296299</v>
      </c>
      <c r="F370" t="s">
        <v>2283</v>
      </c>
      <c r="G370">
        <v>71879183</v>
      </c>
      <c r="H370" t="s">
        <v>1589</v>
      </c>
      <c r="I370" s="23" t="s">
        <v>31</v>
      </c>
      <c r="J370" s="23" t="s">
        <v>1590</v>
      </c>
      <c r="K370" t="s">
        <v>1591</v>
      </c>
      <c r="L370" t="s">
        <v>255</v>
      </c>
      <c r="M370" t="s">
        <v>1592</v>
      </c>
      <c r="N370" t="s">
        <v>256</v>
      </c>
      <c r="O370" t="s">
        <v>27</v>
      </c>
      <c r="P370" t="s">
        <v>99</v>
      </c>
      <c r="Q370" t="s">
        <v>206</v>
      </c>
      <c r="R370" t="s">
        <v>212</v>
      </c>
      <c r="S370">
        <v>10</v>
      </c>
      <c r="T370" t="s">
        <v>17171</v>
      </c>
      <c r="U370" t="s">
        <v>14825</v>
      </c>
      <c r="V370" t="s">
        <v>14826</v>
      </c>
      <c r="W370" t="s">
        <v>43</v>
      </c>
      <c r="X370" t="s">
        <v>30</v>
      </c>
      <c r="Y370" t="s">
        <v>30</v>
      </c>
      <c r="Z370" t="s">
        <v>30</v>
      </c>
      <c r="AA370" t="s">
        <v>30</v>
      </c>
      <c r="AB370">
        <v>-75.846339</v>
      </c>
      <c r="AC370">
        <v>5.7721049999999998</v>
      </c>
      <c r="AD370" t="s">
        <v>82</v>
      </c>
      <c r="AE370" t="s">
        <v>100</v>
      </c>
      <c r="AF370" t="s">
        <v>94</v>
      </c>
      <c r="AG370">
        <f>IFERROR(
    VLOOKUP(FENIX_ANS_TABLA[[#This Row],[ESTADO]],
        {"VENCIDO",1;"ALERTA_0 Días",2;"ALERTA",3;"A TIEMPO",4;"SIN FECHA",5},
    2,FALSE),
0)</f>
        <v>3</v>
      </c>
    </row>
    <row r="371" spans="1:33" x14ac:dyDescent="0.25">
      <c r="A371" t="s">
        <v>17172</v>
      </c>
      <c r="B371" t="s">
        <v>23</v>
      </c>
      <c r="C371" t="s">
        <v>24</v>
      </c>
      <c r="D371" t="s">
        <v>23</v>
      </c>
      <c r="E371" s="21">
        <v>46153.478483796287</v>
      </c>
      <c r="F371" t="s">
        <v>17173</v>
      </c>
      <c r="G371">
        <v>8341505</v>
      </c>
      <c r="H371" t="s">
        <v>17165</v>
      </c>
      <c r="I371" s="23" t="s">
        <v>31</v>
      </c>
      <c r="J371" s="23" t="s">
        <v>17166</v>
      </c>
      <c r="K371" t="s">
        <v>17174</v>
      </c>
      <c r="L371" t="s">
        <v>219</v>
      </c>
      <c r="M371" t="s">
        <v>17175</v>
      </c>
      <c r="N371" t="s">
        <v>220</v>
      </c>
      <c r="O371" t="s">
        <v>27</v>
      </c>
      <c r="P371" t="s">
        <v>99</v>
      </c>
      <c r="Q371" t="s">
        <v>206</v>
      </c>
      <c r="R371" t="s">
        <v>212</v>
      </c>
      <c r="S371">
        <v>10</v>
      </c>
      <c r="T371" t="s">
        <v>17176</v>
      </c>
      <c r="U371" t="s">
        <v>13737</v>
      </c>
      <c r="V371" t="s">
        <v>17170</v>
      </c>
      <c r="W371" t="s">
        <v>29</v>
      </c>
      <c r="X371" t="s">
        <v>30</v>
      </c>
      <c r="Y371" t="s">
        <v>30</v>
      </c>
      <c r="Z371" t="s">
        <v>30</v>
      </c>
      <c r="AA371" t="s">
        <v>30</v>
      </c>
      <c r="AB371">
        <v>-75.777000970000003</v>
      </c>
      <c r="AC371">
        <v>5.7930305999999998</v>
      </c>
      <c r="AD371" t="s">
        <v>82</v>
      </c>
      <c r="AE371" t="s">
        <v>100</v>
      </c>
      <c r="AF371" t="s">
        <v>94</v>
      </c>
      <c r="AG371">
        <f>IFERROR(
    VLOOKUP(FENIX_ANS_TABLA[[#This Row],[ESTADO]],
        {"VENCIDO",1;"ALERTA_0 Días",2;"ALERTA",3;"A TIEMPO",4;"SIN FECHA",5},
    2,FALSE),
0)</f>
        <v>4</v>
      </c>
    </row>
    <row r="372" spans="1:33" x14ac:dyDescent="0.25">
      <c r="A372" t="s">
        <v>13738</v>
      </c>
      <c r="B372" t="s">
        <v>44</v>
      </c>
      <c r="C372" t="s">
        <v>24</v>
      </c>
      <c r="D372" t="s">
        <v>44</v>
      </c>
      <c r="E372" s="21">
        <v>46161.333287037043</v>
      </c>
      <c r="F372" t="s">
        <v>20457</v>
      </c>
      <c r="G372">
        <v>15308312</v>
      </c>
      <c r="H372" t="s">
        <v>13739</v>
      </c>
      <c r="I372" s="23" t="s">
        <v>31</v>
      </c>
      <c r="J372" s="23" t="s">
        <v>13740</v>
      </c>
      <c r="K372" t="s">
        <v>13741</v>
      </c>
      <c r="L372" t="s">
        <v>197</v>
      </c>
      <c r="M372" t="s">
        <v>13742</v>
      </c>
      <c r="N372" t="s">
        <v>198</v>
      </c>
      <c r="O372" t="s">
        <v>45</v>
      </c>
      <c r="P372" t="s">
        <v>191</v>
      </c>
      <c r="Q372" t="s">
        <v>207</v>
      </c>
      <c r="R372" t="s">
        <v>211</v>
      </c>
      <c r="S372">
        <v>11</v>
      </c>
      <c r="T372" t="s">
        <v>20458</v>
      </c>
      <c r="U372" t="s">
        <v>19538</v>
      </c>
      <c r="V372" t="s">
        <v>20459</v>
      </c>
      <c r="W372" t="s">
        <v>29</v>
      </c>
      <c r="X372" t="s">
        <v>30</v>
      </c>
      <c r="Y372" t="s">
        <v>30</v>
      </c>
      <c r="Z372" t="s">
        <v>30</v>
      </c>
      <c r="AA372" t="s">
        <v>30</v>
      </c>
      <c r="AB372">
        <v>-74.693876000000003</v>
      </c>
      <c r="AC372">
        <v>7.0912189999999997</v>
      </c>
      <c r="AD372" t="s">
        <v>82</v>
      </c>
      <c r="AE372" t="s">
        <v>192</v>
      </c>
      <c r="AF372" t="s">
        <v>94</v>
      </c>
      <c r="AG372">
        <f>IFERROR(
    VLOOKUP(FENIX_ANS_TABLA[[#This Row],[ESTADO]],
        {"VENCIDO",1;"ALERTA_0 Días",2;"ALERTA",3;"A TIEMPO",4;"SIN FECHA",5},
    2,FALSE),
0)</f>
        <v>4</v>
      </c>
    </row>
    <row r="373" spans="1:33" x14ac:dyDescent="0.25">
      <c r="A373" t="s">
        <v>14828</v>
      </c>
      <c r="B373" t="s">
        <v>23</v>
      </c>
      <c r="C373" t="s">
        <v>24</v>
      </c>
      <c r="D373" t="s">
        <v>23</v>
      </c>
      <c r="E373" s="21">
        <v>46153.516412037039</v>
      </c>
      <c r="F373" t="s">
        <v>14829</v>
      </c>
      <c r="G373">
        <v>43909147</v>
      </c>
      <c r="H373" t="s">
        <v>14830</v>
      </c>
      <c r="I373" s="23" t="s">
        <v>31</v>
      </c>
      <c r="J373" s="23" t="s">
        <v>14831</v>
      </c>
      <c r="K373" t="s">
        <v>14832</v>
      </c>
      <c r="L373" t="s">
        <v>25</v>
      </c>
      <c r="M373" t="s">
        <v>14833</v>
      </c>
      <c r="N373" t="s">
        <v>26</v>
      </c>
      <c r="O373" t="s">
        <v>27</v>
      </c>
      <c r="P373" t="s">
        <v>32</v>
      </c>
      <c r="Q373" t="s">
        <v>207</v>
      </c>
      <c r="R373" t="s">
        <v>212</v>
      </c>
      <c r="S373">
        <v>7</v>
      </c>
      <c r="T373" t="s">
        <v>17177</v>
      </c>
      <c r="U373" t="s">
        <v>14628</v>
      </c>
      <c r="V373" t="s">
        <v>14528</v>
      </c>
      <c r="W373" t="s">
        <v>29</v>
      </c>
      <c r="X373" t="s">
        <v>30</v>
      </c>
      <c r="Y373" t="s">
        <v>30</v>
      </c>
      <c r="Z373" t="s">
        <v>30</v>
      </c>
      <c r="AA373" t="s">
        <v>30</v>
      </c>
      <c r="AB373">
        <v>-75.621378300000003</v>
      </c>
      <c r="AC373">
        <v>6.2601698399999997</v>
      </c>
      <c r="AD373" t="s">
        <v>82</v>
      </c>
      <c r="AE373" t="s">
        <v>96</v>
      </c>
      <c r="AF373" t="s">
        <v>94</v>
      </c>
      <c r="AG373">
        <f>IFERROR(
    VLOOKUP(FENIX_ANS_TABLA[[#This Row],[ESTADO]],
        {"VENCIDO",1;"ALERTA_0 Días",2;"ALERTA",3;"A TIEMPO",4;"SIN FECHA",5},
    2,FALSE),
0)</f>
        <v>4</v>
      </c>
    </row>
    <row r="374" spans="1:33" x14ac:dyDescent="0.25">
      <c r="A374" t="s">
        <v>9675</v>
      </c>
      <c r="B374" t="s">
        <v>23</v>
      </c>
      <c r="C374" t="s">
        <v>24</v>
      </c>
      <c r="D374" t="s">
        <v>33</v>
      </c>
      <c r="E374" s="21">
        <v>46213.44908564815</v>
      </c>
      <c r="F374" t="s">
        <v>17178</v>
      </c>
      <c r="G374">
        <v>1015196412</v>
      </c>
      <c r="H374" t="s">
        <v>9676</v>
      </c>
      <c r="I374" s="23" t="s">
        <v>31</v>
      </c>
      <c r="J374" s="23" t="s">
        <v>9677</v>
      </c>
      <c r="K374" t="s">
        <v>9678</v>
      </c>
      <c r="L374" t="s">
        <v>38</v>
      </c>
      <c r="M374" t="s">
        <v>9679</v>
      </c>
      <c r="N374" t="s">
        <v>39</v>
      </c>
      <c r="O374" t="s">
        <v>40</v>
      </c>
      <c r="P374" t="s">
        <v>475</v>
      </c>
      <c r="Q374" t="s">
        <v>207</v>
      </c>
      <c r="R374" t="s">
        <v>211</v>
      </c>
      <c r="S374">
        <v>7</v>
      </c>
      <c r="T374" t="s">
        <v>17179</v>
      </c>
      <c r="U374" t="s">
        <v>13064</v>
      </c>
      <c r="V374" t="s">
        <v>8092</v>
      </c>
      <c r="W374" t="s">
        <v>29</v>
      </c>
      <c r="X374" t="s">
        <v>14835</v>
      </c>
      <c r="Y374" t="s">
        <v>2666</v>
      </c>
      <c r="Z374" t="s">
        <v>2665</v>
      </c>
      <c r="AA374" t="s">
        <v>14836</v>
      </c>
      <c r="AB374">
        <v>-75.615698179999995</v>
      </c>
      <c r="AC374">
        <v>6.1883576900000001</v>
      </c>
      <c r="AD374" t="s">
        <v>82</v>
      </c>
      <c r="AE374" t="s">
        <v>96</v>
      </c>
      <c r="AF374" t="s">
        <v>94</v>
      </c>
      <c r="AG374">
        <f>IFERROR(
    VLOOKUP(FENIX_ANS_TABLA[[#This Row],[ESTADO]],
        {"VENCIDO",1;"ALERTA_0 Días",2;"ALERTA",3;"A TIEMPO",4;"SIN FECHA",5},
    2,FALSE),
0)</f>
        <v>4</v>
      </c>
    </row>
    <row r="375" spans="1:33" x14ac:dyDescent="0.25">
      <c r="A375" t="s">
        <v>6191</v>
      </c>
      <c r="B375" t="s">
        <v>23</v>
      </c>
      <c r="C375" t="s">
        <v>24</v>
      </c>
      <c r="D375" t="s">
        <v>23</v>
      </c>
      <c r="E375" s="21">
        <v>46153.621435185189</v>
      </c>
      <c r="F375" t="s">
        <v>6192</v>
      </c>
      <c r="G375">
        <v>22034960</v>
      </c>
      <c r="H375" t="s">
        <v>6193</v>
      </c>
      <c r="I375" s="23" t="s">
        <v>31</v>
      </c>
      <c r="J375" s="23" t="s">
        <v>6194</v>
      </c>
      <c r="K375" t="s">
        <v>6195</v>
      </c>
      <c r="L375" t="s">
        <v>193</v>
      </c>
      <c r="M375" t="s">
        <v>6196</v>
      </c>
      <c r="N375" t="s">
        <v>194</v>
      </c>
      <c r="O375" t="s">
        <v>27</v>
      </c>
      <c r="P375" t="s">
        <v>191</v>
      </c>
      <c r="Q375" t="s">
        <v>206</v>
      </c>
      <c r="R375" t="s">
        <v>212</v>
      </c>
      <c r="S375">
        <v>10</v>
      </c>
      <c r="T375" t="s">
        <v>17180</v>
      </c>
      <c r="U375" t="s">
        <v>14834</v>
      </c>
      <c r="V375" t="s">
        <v>14834</v>
      </c>
      <c r="W375" t="s">
        <v>29</v>
      </c>
      <c r="X375" t="s">
        <v>30</v>
      </c>
      <c r="Y375" t="s">
        <v>30</v>
      </c>
      <c r="Z375" t="s">
        <v>30</v>
      </c>
      <c r="AA375" t="s">
        <v>30</v>
      </c>
      <c r="AB375">
        <v>-74.936492000000001</v>
      </c>
      <c r="AC375">
        <v>6.4512029999999996</v>
      </c>
      <c r="AD375" t="s">
        <v>82</v>
      </c>
      <c r="AE375" t="s">
        <v>192</v>
      </c>
      <c r="AF375" t="s">
        <v>94</v>
      </c>
      <c r="AG375">
        <f>IFERROR(
    VLOOKUP(FENIX_ANS_TABLA[[#This Row],[ESTADO]],
        {"VENCIDO",1;"ALERTA_0 Días",2;"ALERTA",3;"A TIEMPO",4;"SIN FECHA",5},
    2,FALSE),
0)</f>
        <v>4</v>
      </c>
    </row>
    <row r="376" spans="1:33" x14ac:dyDescent="0.25">
      <c r="A376" t="s">
        <v>13743</v>
      </c>
      <c r="B376" t="s">
        <v>23</v>
      </c>
      <c r="C376" t="s">
        <v>24</v>
      </c>
      <c r="D376" t="s">
        <v>23</v>
      </c>
      <c r="E376" s="21">
        <v>46153.627569444441</v>
      </c>
      <c r="F376" t="s">
        <v>17181</v>
      </c>
      <c r="G376">
        <v>1036424449</v>
      </c>
      <c r="H376" t="s">
        <v>13744</v>
      </c>
      <c r="I376" s="23" t="s">
        <v>31</v>
      </c>
      <c r="J376" s="23" t="s">
        <v>13745</v>
      </c>
      <c r="K376" t="s">
        <v>13746</v>
      </c>
      <c r="L376" t="s">
        <v>165</v>
      </c>
      <c r="M376" t="s">
        <v>13747</v>
      </c>
      <c r="N376" t="s">
        <v>166</v>
      </c>
      <c r="O376" t="s">
        <v>27</v>
      </c>
      <c r="P376" t="s">
        <v>145</v>
      </c>
      <c r="Q376" t="s">
        <v>206</v>
      </c>
      <c r="R376" t="s">
        <v>212</v>
      </c>
      <c r="S376">
        <v>10</v>
      </c>
      <c r="T376" t="s">
        <v>17182</v>
      </c>
      <c r="U376" t="s">
        <v>17183</v>
      </c>
      <c r="V376" t="s">
        <v>17184</v>
      </c>
      <c r="W376" t="s">
        <v>29</v>
      </c>
      <c r="X376" t="s">
        <v>30</v>
      </c>
      <c r="Y376" t="s">
        <v>30</v>
      </c>
      <c r="Z376" t="s">
        <v>30</v>
      </c>
      <c r="AA376" t="s">
        <v>30</v>
      </c>
      <c r="AB376">
        <v>-75.139639529999997</v>
      </c>
      <c r="AC376">
        <v>6.0115202700000001</v>
      </c>
      <c r="AD376" t="s">
        <v>82</v>
      </c>
      <c r="AE376" t="s">
        <v>146</v>
      </c>
      <c r="AF376" t="s">
        <v>94</v>
      </c>
      <c r="AG376">
        <f>IFERROR(
    VLOOKUP(FENIX_ANS_TABLA[[#This Row],[ESTADO]],
        {"VENCIDO",1;"ALERTA_0 Días",2;"ALERTA",3;"A TIEMPO",4;"SIN FECHA",5},
    2,FALSE),
0)</f>
        <v>4</v>
      </c>
    </row>
    <row r="377" spans="1:33" x14ac:dyDescent="0.25">
      <c r="A377" t="s">
        <v>10241</v>
      </c>
      <c r="B377" t="s">
        <v>54</v>
      </c>
      <c r="C377" t="s">
        <v>24</v>
      </c>
      <c r="D377" t="s">
        <v>54</v>
      </c>
      <c r="E377" s="21">
        <v>46211.458009259259</v>
      </c>
      <c r="F377" t="s">
        <v>10242</v>
      </c>
      <c r="G377">
        <v>1004719374</v>
      </c>
      <c r="H377" t="s">
        <v>10243</v>
      </c>
      <c r="I377" s="23" t="s">
        <v>31</v>
      </c>
      <c r="J377" s="23" t="s">
        <v>10244</v>
      </c>
      <c r="K377" t="s">
        <v>10245</v>
      </c>
      <c r="L377" t="s">
        <v>150</v>
      </c>
      <c r="M377" t="s">
        <v>10246</v>
      </c>
      <c r="N377" t="s">
        <v>151</v>
      </c>
      <c r="O377" t="s">
        <v>55</v>
      </c>
      <c r="P377" t="s">
        <v>176</v>
      </c>
      <c r="Q377" t="s">
        <v>206</v>
      </c>
      <c r="R377" t="s">
        <v>212</v>
      </c>
      <c r="S377">
        <v>4</v>
      </c>
      <c r="T377" t="s">
        <v>17185</v>
      </c>
      <c r="U377" t="s">
        <v>8030</v>
      </c>
      <c r="V377" t="s">
        <v>8030</v>
      </c>
      <c r="W377" t="s">
        <v>43</v>
      </c>
      <c r="X377" t="s">
        <v>30</v>
      </c>
      <c r="Y377" t="s">
        <v>30</v>
      </c>
      <c r="Z377" t="s">
        <v>30</v>
      </c>
      <c r="AA377" t="s">
        <v>30</v>
      </c>
      <c r="AB377">
        <v>-75.214194269999993</v>
      </c>
      <c r="AC377">
        <v>6.2311977699999996</v>
      </c>
      <c r="AD377" t="s">
        <v>82</v>
      </c>
      <c r="AE377" t="s">
        <v>146</v>
      </c>
      <c r="AF377" t="s">
        <v>95</v>
      </c>
      <c r="AG377">
        <f>IFERROR(
    VLOOKUP(FENIX_ANS_TABLA[[#This Row],[ESTADO]],
        {"VENCIDO",1;"ALERTA_0 Días",2;"ALERTA",3;"A TIEMPO",4;"SIN FECHA",5},
    2,FALSE),
0)</f>
        <v>3</v>
      </c>
    </row>
    <row r="378" spans="1:33" x14ac:dyDescent="0.25">
      <c r="A378" t="s">
        <v>20460</v>
      </c>
      <c r="B378" t="s">
        <v>23</v>
      </c>
      <c r="C378" t="s">
        <v>24</v>
      </c>
      <c r="D378" t="s">
        <v>23</v>
      </c>
      <c r="E378" s="21">
        <v>46154.275219907409</v>
      </c>
      <c r="F378" t="s">
        <v>20461</v>
      </c>
      <c r="G378">
        <v>15532977</v>
      </c>
      <c r="H378" t="s">
        <v>20439</v>
      </c>
      <c r="I378" s="23" t="s">
        <v>31</v>
      </c>
      <c r="J378" s="23" t="s">
        <v>20440</v>
      </c>
      <c r="K378" t="s">
        <v>20462</v>
      </c>
      <c r="L378" t="s">
        <v>25</v>
      </c>
      <c r="M378" t="s">
        <v>20463</v>
      </c>
      <c r="N378" t="s">
        <v>26</v>
      </c>
      <c r="O378" t="s">
        <v>27</v>
      </c>
      <c r="P378" t="s">
        <v>32</v>
      </c>
      <c r="Q378" t="s">
        <v>207</v>
      </c>
      <c r="R378" t="s">
        <v>212</v>
      </c>
      <c r="S378">
        <v>7</v>
      </c>
      <c r="T378" t="s">
        <v>20464</v>
      </c>
      <c r="U378" t="s">
        <v>20455</v>
      </c>
      <c r="V378" t="s">
        <v>20456</v>
      </c>
      <c r="W378" t="s">
        <v>29</v>
      </c>
      <c r="X378" t="s">
        <v>30</v>
      </c>
      <c r="Y378" t="s">
        <v>30</v>
      </c>
      <c r="Z378" t="s">
        <v>30</v>
      </c>
      <c r="AA378" t="s">
        <v>30</v>
      </c>
      <c r="AB378">
        <v>-75.610884501000001</v>
      </c>
      <c r="AC378">
        <v>6.2574398200000596</v>
      </c>
      <c r="AD378" t="s">
        <v>82</v>
      </c>
      <c r="AE378" t="s">
        <v>96</v>
      </c>
      <c r="AF378" t="s">
        <v>94</v>
      </c>
      <c r="AG378">
        <f>IFERROR(
    VLOOKUP(FENIX_ANS_TABLA[[#This Row],[ESTADO]],
        {"VENCIDO",1;"ALERTA_0 Días",2;"ALERTA",3;"A TIEMPO",4;"SIN FECHA",5},
    2,FALSE),
0)</f>
        <v>4</v>
      </c>
    </row>
    <row r="379" spans="1:33" x14ac:dyDescent="0.25">
      <c r="A379" t="s">
        <v>1905</v>
      </c>
      <c r="B379" t="s">
        <v>23</v>
      </c>
      <c r="C379" t="s">
        <v>24</v>
      </c>
      <c r="D379" t="s">
        <v>23</v>
      </c>
      <c r="E379" s="21">
        <v>46154.372569444437</v>
      </c>
      <c r="F379" t="s">
        <v>2284</v>
      </c>
      <c r="G379">
        <v>15425050</v>
      </c>
      <c r="H379" t="s">
        <v>1906</v>
      </c>
      <c r="I379" s="23" t="s">
        <v>31</v>
      </c>
      <c r="J379" s="23" t="s">
        <v>235</v>
      </c>
      <c r="K379" t="s">
        <v>1907</v>
      </c>
      <c r="L379" t="s">
        <v>143</v>
      </c>
      <c r="M379" t="s">
        <v>1908</v>
      </c>
      <c r="N379" t="s">
        <v>144</v>
      </c>
      <c r="O379" t="s">
        <v>27</v>
      </c>
      <c r="P379" t="s">
        <v>145</v>
      </c>
      <c r="Q379" t="s">
        <v>206</v>
      </c>
      <c r="R379" t="s">
        <v>212</v>
      </c>
      <c r="S379">
        <v>10</v>
      </c>
      <c r="T379" t="s">
        <v>17186</v>
      </c>
      <c r="U379" t="s">
        <v>9838</v>
      </c>
      <c r="V379" t="s">
        <v>9787</v>
      </c>
      <c r="W379" t="s">
        <v>43</v>
      </c>
      <c r="X379" t="s">
        <v>30</v>
      </c>
      <c r="Y379" t="s">
        <v>30</v>
      </c>
      <c r="Z379" t="s">
        <v>30</v>
      </c>
      <c r="AA379" t="s">
        <v>30</v>
      </c>
      <c r="AB379">
        <v>-75.343502000000001</v>
      </c>
      <c r="AC379">
        <v>6.3535769999999996</v>
      </c>
      <c r="AD379" t="s">
        <v>82</v>
      </c>
      <c r="AE379" t="s">
        <v>146</v>
      </c>
      <c r="AF379" t="s">
        <v>94</v>
      </c>
      <c r="AG379">
        <f>IFERROR(
    VLOOKUP(FENIX_ANS_TABLA[[#This Row],[ESTADO]],
        {"VENCIDO",1;"ALERTA_0 Días",2;"ALERTA",3;"A TIEMPO",4;"SIN FECHA",5},
    2,FALSE),
0)</f>
        <v>3</v>
      </c>
    </row>
    <row r="380" spans="1:33" x14ac:dyDescent="0.25">
      <c r="A380" t="s">
        <v>7212</v>
      </c>
      <c r="B380" t="s">
        <v>54</v>
      </c>
      <c r="C380" t="s">
        <v>24</v>
      </c>
      <c r="D380" t="s">
        <v>54</v>
      </c>
      <c r="E380" s="21">
        <v>46209.756226851852</v>
      </c>
      <c r="F380" t="s">
        <v>7213</v>
      </c>
      <c r="G380">
        <v>98597216</v>
      </c>
      <c r="H380" t="s">
        <v>7214</v>
      </c>
      <c r="I380" s="23" t="s">
        <v>31</v>
      </c>
      <c r="J380" s="23" t="s">
        <v>7215</v>
      </c>
      <c r="K380" t="s">
        <v>7216</v>
      </c>
      <c r="L380" t="s">
        <v>130</v>
      </c>
      <c r="M380" t="s">
        <v>7217</v>
      </c>
      <c r="N380" t="s">
        <v>131</v>
      </c>
      <c r="O380" t="s">
        <v>55</v>
      </c>
      <c r="P380" t="s">
        <v>122</v>
      </c>
      <c r="Q380" t="s">
        <v>207</v>
      </c>
      <c r="R380" t="s">
        <v>212</v>
      </c>
      <c r="S380">
        <v>4</v>
      </c>
      <c r="T380" t="s">
        <v>7218</v>
      </c>
      <c r="U380" t="s">
        <v>14837</v>
      </c>
      <c r="V380" t="s">
        <v>14838</v>
      </c>
      <c r="W380" t="s">
        <v>79</v>
      </c>
      <c r="X380" t="s">
        <v>30</v>
      </c>
      <c r="Y380" t="s">
        <v>30</v>
      </c>
      <c r="Z380" t="s">
        <v>30</v>
      </c>
      <c r="AA380" t="s">
        <v>30</v>
      </c>
      <c r="AB380">
        <v>-76.02318434</v>
      </c>
      <c r="AC380">
        <v>6.7483817300000002</v>
      </c>
      <c r="AD380" t="s">
        <v>82</v>
      </c>
      <c r="AE380" t="s">
        <v>123</v>
      </c>
      <c r="AF380" t="s">
        <v>95</v>
      </c>
      <c r="AG380">
        <f>IFERROR(
    VLOOKUP(FENIX_ANS_TABLA[[#This Row],[ESTADO]],
        {"VENCIDO",1;"ALERTA_0 Días",2;"ALERTA",3;"A TIEMPO",4;"SIN FECHA",5},
    2,FALSE),
0)</f>
        <v>2</v>
      </c>
    </row>
    <row r="381" spans="1:33" x14ac:dyDescent="0.25">
      <c r="A381" t="s">
        <v>4336</v>
      </c>
      <c r="B381" t="s">
        <v>23</v>
      </c>
      <c r="C381" t="s">
        <v>24</v>
      </c>
      <c r="D381" t="s">
        <v>23</v>
      </c>
      <c r="E381" s="21">
        <v>46154.377789351849</v>
      </c>
      <c r="F381" t="s">
        <v>4337</v>
      </c>
      <c r="G381">
        <v>1038483306</v>
      </c>
      <c r="H381" t="s">
        <v>4338</v>
      </c>
      <c r="I381" s="23" t="s">
        <v>31</v>
      </c>
      <c r="J381" s="23" t="s">
        <v>235</v>
      </c>
      <c r="K381" t="s">
        <v>4339</v>
      </c>
      <c r="L381" t="s">
        <v>143</v>
      </c>
      <c r="M381" t="s">
        <v>4340</v>
      </c>
      <c r="N381" t="s">
        <v>144</v>
      </c>
      <c r="O381" t="s">
        <v>27</v>
      </c>
      <c r="P381" t="s">
        <v>145</v>
      </c>
      <c r="Q381" t="s">
        <v>206</v>
      </c>
      <c r="R381" t="s">
        <v>212</v>
      </c>
      <c r="S381">
        <v>10</v>
      </c>
      <c r="T381" t="s">
        <v>17187</v>
      </c>
      <c r="U381" t="s">
        <v>13363</v>
      </c>
      <c r="V381" t="s">
        <v>13363</v>
      </c>
      <c r="W381" t="s">
        <v>29</v>
      </c>
      <c r="X381" t="s">
        <v>30</v>
      </c>
      <c r="Y381" t="s">
        <v>30</v>
      </c>
      <c r="Z381" t="s">
        <v>30</v>
      </c>
      <c r="AA381" t="s">
        <v>30</v>
      </c>
      <c r="AB381">
        <v>-75.270800550000004</v>
      </c>
      <c r="AC381">
        <v>6.35085941</v>
      </c>
      <c r="AD381" t="s">
        <v>82</v>
      </c>
      <c r="AE381" t="s">
        <v>146</v>
      </c>
      <c r="AF381" t="s">
        <v>94</v>
      </c>
      <c r="AG381">
        <f>IFERROR(
    VLOOKUP(FENIX_ANS_TABLA[[#This Row],[ESTADO]],
        {"VENCIDO",1;"ALERTA_0 Días",2;"ALERTA",3;"A TIEMPO",4;"SIN FECHA",5},
    2,FALSE),
0)</f>
        <v>4</v>
      </c>
    </row>
    <row r="382" spans="1:33" x14ac:dyDescent="0.25">
      <c r="A382" t="s">
        <v>9680</v>
      </c>
      <c r="B382" t="s">
        <v>23</v>
      </c>
      <c r="C382" t="s">
        <v>24</v>
      </c>
      <c r="D382" t="s">
        <v>33</v>
      </c>
      <c r="E382" s="21">
        <v>46154.38490740741</v>
      </c>
      <c r="F382" t="s">
        <v>9681</v>
      </c>
      <c r="G382">
        <v>43495721</v>
      </c>
      <c r="H382" t="s">
        <v>1684</v>
      </c>
      <c r="I382" s="23" t="s">
        <v>31</v>
      </c>
      <c r="J382" s="23" t="s">
        <v>1685</v>
      </c>
      <c r="K382" t="s">
        <v>9682</v>
      </c>
      <c r="L382" t="s">
        <v>25</v>
      </c>
      <c r="M382" t="s">
        <v>9683</v>
      </c>
      <c r="N382" t="s">
        <v>26</v>
      </c>
      <c r="O382" t="s">
        <v>34</v>
      </c>
      <c r="P382" t="s">
        <v>475</v>
      </c>
      <c r="Q382" t="s">
        <v>207</v>
      </c>
      <c r="R382" t="s">
        <v>212</v>
      </c>
      <c r="S382">
        <v>5</v>
      </c>
      <c r="T382" t="s">
        <v>17188</v>
      </c>
      <c r="U382" t="s">
        <v>10866</v>
      </c>
      <c r="V382" t="s">
        <v>10865</v>
      </c>
      <c r="W382" t="s">
        <v>43</v>
      </c>
      <c r="X382" t="s">
        <v>9684</v>
      </c>
      <c r="Y382" t="s">
        <v>2664</v>
      </c>
      <c r="Z382" t="s">
        <v>2671</v>
      </c>
      <c r="AA382" t="s">
        <v>9685</v>
      </c>
      <c r="AB382">
        <v>-75.547798180000001</v>
      </c>
      <c r="AC382">
        <v>6.2419252600000004</v>
      </c>
      <c r="AD382" t="s">
        <v>82</v>
      </c>
      <c r="AE382" t="s">
        <v>96</v>
      </c>
      <c r="AF382" t="s">
        <v>94</v>
      </c>
      <c r="AG382">
        <f>IFERROR(
    VLOOKUP(FENIX_ANS_TABLA[[#This Row],[ESTADO]],
        {"VENCIDO",1;"ALERTA_0 Días",2;"ALERTA",3;"A TIEMPO",4;"SIN FECHA",5},
    2,FALSE),
0)</f>
        <v>3</v>
      </c>
    </row>
    <row r="383" spans="1:33" x14ac:dyDescent="0.25">
      <c r="A383" t="s">
        <v>6197</v>
      </c>
      <c r="B383" t="s">
        <v>23</v>
      </c>
      <c r="C383" t="s">
        <v>24</v>
      </c>
      <c r="D383" t="s">
        <v>23</v>
      </c>
      <c r="E383" s="21">
        <v>46154.446712962963</v>
      </c>
      <c r="F383" t="s">
        <v>8461</v>
      </c>
      <c r="G383">
        <v>15438872</v>
      </c>
      <c r="H383" t="s">
        <v>6198</v>
      </c>
      <c r="I383" s="23" t="s">
        <v>31</v>
      </c>
      <c r="J383" s="23" t="s">
        <v>267</v>
      </c>
      <c r="K383" t="s">
        <v>6199</v>
      </c>
      <c r="L383" t="s">
        <v>154</v>
      </c>
      <c r="M383" t="s">
        <v>6200</v>
      </c>
      <c r="N383" t="s">
        <v>155</v>
      </c>
      <c r="O383" t="s">
        <v>27</v>
      </c>
      <c r="P383" t="s">
        <v>145</v>
      </c>
      <c r="Q383" t="s">
        <v>206</v>
      </c>
      <c r="R383" t="s">
        <v>212</v>
      </c>
      <c r="S383">
        <v>10</v>
      </c>
      <c r="T383" t="s">
        <v>17189</v>
      </c>
      <c r="U383" t="s">
        <v>7974</v>
      </c>
      <c r="V383" t="s">
        <v>11702</v>
      </c>
      <c r="W383" t="s">
        <v>29</v>
      </c>
      <c r="X383" t="s">
        <v>30</v>
      </c>
      <c r="Y383" t="s">
        <v>30</v>
      </c>
      <c r="Z383" t="s">
        <v>30</v>
      </c>
      <c r="AA383" t="s">
        <v>30</v>
      </c>
      <c r="AB383">
        <v>-75.344418000000005</v>
      </c>
      <c r="AC383">
        <v>6.218318</v>
      </c>
      <c r="AD383" t="s">
        <v>82</v>
      </c>
      <c r="AE383" t="s">
        <v>146</v>
      </c>
      <c r="AF383" t="s">
        <v>94</v>
      </c>
      <c r="AG383">
        <f>IFERROR(
    VLOOKUP(FENIX_ANS_TABLA[[#This Row],[ESTADO]],
        {"VENCIDO",1;"ALERTA_0 Días",2;"ALERTA",3;"A TIEMPO",4;"SIN FECHA",5},
    2,FALSE),
0)</f>
        <v>4</v>
      </c>
    </row>
    <row r="384" spans="1:33" x14ac:dyDescent="0.25">
      <c r="A384" t="s">
        <v>9686</v>
      </c>
      <c r="B384" t="s">
        <v>23</v>
      </c>
      <c r="C384" t="s">
        <v>24</v>
      </c>
      <c r="D384" t="s">
        <v>33</v>
      </c>
      <c r="E384" s="21">
        <v>46154.44734953704</v>
      </c>
      <c r="F384" t="s">
        <v>9687</v>
      </c>
      <c r="G384">
        <v>8402472</v>
      </c>
      <c r="H384" t="s">
        <v>9688</v>
      </c>
      <c r="I384" s="23" t="s">
        <v>31</v>
      </c>
      <c r="J384" s="23" t="s">
        <v>9689</v>
      </c>
      <c r="K384" t="s">
        <v>9690</v>
      </c>
      <c r="L384" t="s">
        <v>25</v>
      </c>
      <c r="M384" t="s">
        <v>9691</v>
      </c>
      <c r="N384" t="s">
        <v>26</v>
      </c>
      <c r="O384" t="s">
        <v>34</v>
      </c>
      <c r="P384" t="s">
        <v>475</v>
      </c>
      <c r="Q384" t="s">
        <v>207</v>
      </c>
      <c r="R384" t="s">
        <v>212</v>
      </c>
      <c r="S384">
        <v>5</v>
      </c>
      <c r="T384" t="s">
        <v>17190</v>
      </c>
      <c r="U384" t="s">
        <v>10866</v>
      </c>
      <c r="V384" t="s">
        <v>10865</v>
      </c>
      <c r="W384" t="s">
        <v>43</v>
      </c>
      <c r="X384" t="s">
        <v>9692</v>
      </c>
      <c r="Y384" t="s">
        <v>2664</v>
      </c>
      <c r="Z384" t="s">
        <v>2671</v>
      </c>
      <c r="AA384" t="s">
        <v>9693</v>
      </c>
      <c r="AB384">
        <v>-75.565567819999998</v>
      </c>
      <c r="AC384">
        <v>6.23831647</v>
      </c>
      <c r="AD384" t="s">
        <v>82</v>
      </c>
      <c r="AE384" t="s">
        <v>96</v>
      </c>
      <c r="AF384" t="s">
        <v>94</v>
      </c>
      <c r="AG384">
        <f>IFERROR(
    VLOOKUP(FENIX_ANS_TABLA[[#This Row],[ESTADO]],
        {"VENCIDO",1;"ALERTA_0 Días",2;"ALERTA",3;"A TIEMPO",4;"SIN FECHA",5},
    2,FALSE),
0)</f>
        <v>3</v>
      </c>
    </row>
    <row r="385" spans="1:33" x14ac:dyDescent="0.25">
      <c r="A385" t="s">
        <v>20465</v>
      </c>
      <c r="B385" t="s">
        <v>23</v>
      </c>
      <c r="C385" t="s">
        <v>24</v>
      </c>
      <c r="D385" t="s">
        <v>23</v>
      </c>
      <c r="E385" s="21">
        <v>46154.473611111112</v>
      </c>
      <c r="F385" t="s">
        <v>20466</v>
      </c>
      <c r="G385">
        <v>1017132253</v>
      </c>
      <c r="H385" t="s">
        <v>20467</v>
      </c>
      <c r="I385" s="23" t="s">
        <v>31</v>
      </c>
      <c r="J385" s="23" t="s">
        <v>20468</v>
      </c>
      <c r="K385" t="s">
        <v>20469</v>
      </c>
      <c r="L385" t="s">
        <v>38</v>
      </c>
      <c r="M385" t="s">
        <v>20470</v>
      </c>
      <c r="N385" t="s">
        <v>39</v>
      </c>
      <c r="O385" t="s">
        <v>27</v>
      </c>
      <c r="P385" t="s">
        <v>32</v>
      </c>
      <c r="Q385" t="s">
        <v>207</v>
      </c>
      <c r="R385" t="s">
        <v>212</v>
      </c>
      <c r="S385">
        <v>7</v>
      </c>
      <c r="T385" t="s">
        <v>20471</v>
      </c>
      <c r="U385" t="s">
        <v>13737</v>
      </c>
      <c r="V385" t="s">
        <v>20472</v>
      </c>
      <c r="W385" t="s">
        <v>29</v>
      </c>
      <c r="X385" t="s">
        <v>20473</v>
      </c>
      <c r="Y385" t="s">
        <v>2673</v>
      </c>
      <c r="Z385" t="s">
        <v>2682</v>
      </c>
      <c r="AA385" t="s">
        <v>5184</v>
      </c>
      <c r="AB385">
        <v>-75.592702149999994</v>
      </c>
      <c r="AC385">
        <v>6.1913196700000004</v>
      </c>
      <c r="AD385" t="s">
        <v>82</v>
      </c>
      <c r="AE385" t="s">
        <v>96</v>
      </c>
      <c r="AF385" t="s">
        <v>94</v>
      </c>
      <c r="AG385">
        <f>IFERROR(
    VLOOKUP(FENIX_ANS_TABLA[[#This Row],[ESTADO]],
        {"VENCIDO",1;"ALERTA_0 Días",2;"ALERTA",3;"A TIEMPO",4;"SIN FECHA",5},
    2,FALSE),
0)</f>
        <v>4</v>
      </c>
    </row>
    <row r="386" spans="1:33" x14ac:dyDescent="0.25">
      <c r="A386" t="s">
        <v>9694</v>
      </c>
      <c r="B386" t="s">
        <v>23</v>
      </c>
      <c r="C386" t="s">
        <v>24</v>
      </c>
      <c r="D386" t="s">
        <v>33</v>
      </c>
      <c r="E386" s="21">
        <v>46154.494849537034</v>
      </c>
      <c r="F386" t="s">
        <v>9695</v>
      </c>
      <c r="G386">
        <v>43099800</v>
      </c>
      <c r="H386" t="s">
        <v>9696</v>
      </c>
      <c r="I386" s="23" t="s">
        <v>31</v>
      </c>
      <c r="J386" s="23" t="s">
        <v>9697</v>
      </c>
      <c r="K386" t="s">
        <v>9698</v>
      </c>
      <c r="L386" t="s">
        <v>25</v>
      </c>
      <c r="M386" t="s">
        <v>9699</v>
      </c>
      <c r="N386" t="s">
        <v>26</v>
      </c>
      <c r="O386" t="s">
        <v>34</v>
      </c>
      <c r="P386" t="s">
        <v>475</v>
      </c>
      <c r="Q386" t="s">
        <v>207</v>
      </c>
      <c r="R386" t="s">
        <v>212</v>
      </c>
      <c r="S386">
        <v>5</v>
      </c>
      <c r="T386" t="s">
        <v>17191</v>
      </c>
      <c r="U386" t="s">
        <v>10945</v>
      </c>
      <c r="V386" t="s">
        <v>10873</v>
      </c>
      <c r="W386" t="s">
        <v>43</v>
      </c>
      <c r="X386" t="s">
        <v>9700</v>
      </c>
      <c r="Y386" t="s">
        <v>2664</v>
      </c>
      <c r="Z386" t="s">
        <v>2669</v>
      </c>
      <c r="AA386" t="s">
        <v>9701</v>
      </c>
      <c r="AB386">
        <v>-75.612828179999994</v>
      </c>
      <c r="AC386">
        <v>6.2648963499999999</v>
      </c>
      <c r="AD386" t="s">
        <v>82</v>
      </c>
      <c r="AE386" t="s">
        <v>96</v>
      </c>
      <c r="AF386" t="s">
        <v>94</v>
      </c>
      <c r="AG386">
        <f>IFERROR(
    VLOOKUP(FENIX_ANS_TABLA[[#This Row],[ESTADO]],
        {"VENCIDO",1;"ALERTA_0 Días",2;"ALERTA",3;"A TIEMPO",4;"SIN FECHA",5},
    2,FALSE),
0)</f>
        <v>3</v>
      </c>
    </row>
    <row r="387" spans="1:33" x14ac:dyDescent="0.25">
      <c r="A387" t="s">
        <v>4341</v>
      </c>
      <c r="B387" t="s">
        <v>23</v>
      </c>
      <c r="C387" t="s">
        <v>24</v>
      </c>
      <c r="D387" t="s">
        <v>23</v>
      </c>
      <c r="E387" s="21">
        <v>46154.589085648149</v>
      </c>
      <c r="F387" t="s">
        <v>4342</v>
      </c>
      <c r="G387">
        <v>11700048</v>
      </c>
      <c r="H387" t="s">
        <v>4343</v>
      </c>
      <c r="I387" s="23" t="s">
        <v>31</v>
      </c>
      <c r="J387" s="23" t="s">
        <v>4344</v>
      </c>
      <c r="K387" t="s">
        <v>4345</v>
      </c>
      <c r="L387" t="s">
        <v>136</v>
      </c>
      <c r="M387" t="s">
        <v>4346</v>
      </c>
      <c r="N387" t="s">
        <v>137</v>
      </c>
      <c r="O387" t="s">
        <v>27</v>
      </c>
      <c r="P387" t="s">
        <v>122</v>
      </c>
      <c r="Q387" t="s">
        <v>206</v>
      </c>
      <c r="R387" t="s">
        <v>212</v>
      </c>
      <c r="S387">
        <v>10</v>
      </c>
      <c r="T387" t="s">
        <v>17192</v>
      </c>
      <c r="U387" t="s">
        <v>14839</v>
      </c>
      <c r="V387" t="s">
        <v>14840</v>
      </c>
      <c r="W387" t="s">
        <v>29</v>
      </c>
      <c r="X387" t="s">
        <v>30</v>
      </c>
      <c r="Y387" t="s">
        <v>30</v>
      </c>
      <c r="Z387" t="s">
        <v>30</v>
      </c>
      <c r="AA387" t="s">
        <v>30</v>
      </c>
      <c r="AB387">
        <v>-75.731006500000007</v>
      </c>
      <c r="AC387">
        <v>6.3666194999999997</v>
      </c>
      <c r="AD387" t="s">
        <v>82</v>
      </c>
      <c r="AE387" t="s">
        <v>123</v>
      </c>
      <c r="AF387" t="s">
        <v>94</v>
      </c>
      <c r="AG387">
        <f>IFERROR(
    VLOOKUP(FENIX_ANS_TABLA[[#This Row],[ESTADO]],
        {"VENCIDO",1;"ALERTA_0 Días",2;"ALERTA",3;"A TIEMPO",4;"SIN FECHA",5},
    2,FALSE),
0)</f>
        <v>4</v>
      </c>
    </row>
    <row r="388" spans="1:33" x14ac:dyDescent="0.25">
      <c r="A388" t="s">
        <v>9702</v>
      </c>
      <c r="B388" t="s">
        <v>23</v>
      </c>
      <c r="C388" t="s">
        <v>24</v>
      </c>
      <c r="D388" t="s">
        <v>33</v>
      </c>
      <c r="E388" s="21">
        <v>46154.592256944437</v>
      </c>
      <c r="F388" t="s">
        <v>9703</v>
      </c>
      <c r="G388">
        <v>43986182</v>
      </c>
      <c r="H388" t="s">
        <v>9704</v>
      </c>
      <c r="I388" s="23" t="s">
        <v>31</v>
      </c>
      <c r="J388" s="23" t="s">
        <v>9705</v>
      </c>
      <c r="K388" t="s">
        <v>9706</v>
      </c>
      <c r="L388" t="s">
        <v>38</v>
      </c>
      <c r="M388" t="s">
        <v>9707</v>
      </c>
      <c r="N388" t="s">
        <v>39</v>
      </c>
      <c r="O388" t="s">
        <v>34</v>
      </c>
      <c r="P388" t="s">
        <v>475</v>
      </c>
      <c r="Q388" t="s">
        <v>207</v>
      </c>
      <c r="R388" t="s">
        <v>212</v>
      </c>
      <c r="S388">
        <v>5</v>
      </c>
      <c r="T388" t="s">
        <v>17193</v>
      </c>
      <c r="U388" t="s">
        <v>11276</v>
      </c>
      <c r="V388" t="s">
        <v>10933</v>
      </c>
      <c r="W388" t="s">
        <v>43</v>
      </c>
      <c r="X388" t="s">
        <v>11277</v>
      </c>
      <c r="Y388" t="s">
        <v>2664</v>
      </c>
      <c r="Z388" t="s">
        <v>2665</v>
      </c>
      <c r="AA388" t="s">
        <v>11278</v>
      </c>
      <c r="AB388">
        <v>-75.616233480000005</v>
      </c>
      <c r="AC388">
        <v>6.1884939499999998</v>
      </c>
      <c r="AD388" t="s">
        <v>82</v>
      </c>
      <c r="AE388" t="s">
        <v>96</v>
      </c>
      <c r="AF388" t="s">
        <v>94</v>
      </c>
      <c r="AG388">
        <f>IFERROR(
    VLOOKUP(FENIX_ANS_TABLA[[#This Row],[ESTADO]],
        {"VENCIDO",1;"ALERTA_0 Días",2;"ALERTA",3;"A TIEMPO",4;"SIN FECHA",5},
    2,FALSE),
0)</f>
        <v>3</v>
      </c>
    </row>
    <row r="389" spans="1:33" x14ac:dyDescent="0.25">
      <c r="A389" t="s">
        <v>6201</v>
      </c>
      <c r="B389" t="s">
        <v>23</v>
      </c>
      <c r="C389" t="s">
        <v>63</v>
      </c>
      <c r="D389" t="s">
        <v>23</v>
      </c>
      <c r="E389" s="21">
        <v>46154.602268518523</v>
      </c>
      <c r="F389" t="s">
        <v>8462</v>
      </c>
      <c r="G389">
        <v>71263255</v>
      </c>
      <c r="H389" t="s">
        <v>6202</v>
      </c>
      <c r="I389" s="23" t="s">
        <v>6203</v>
      </c>
      <c r="J389" s="23" t="s">
        <v>6204</v>
      </c>
      <c r="K389" t="s">
        <v>6205</v>
      </c>
      <c r="L389" t="s">
        <v>348</v>
      </c>
      <c r="M389" t="s">
        <v>6206</v>
      </c>
      <c r="N389" t="s">
        <v>296</v>
      </c>
      <c r="O389" t="s">
        <v>83</v>
      </c>
      <c r="P389" t="s">
        <v>191</v>
      </c>
      <c r="Q389" t="s">
        <v>206</v>
      </c>
      <c r="R389" t="s">
        <v>212</v>
      </c>
      <c r="S389">
        <v>10</v>
      </c>
      <c r="T389" t="s">
        <v>17194</v>
      </c>
      <c r="U389" t="s">
        <v>14841</v>
      </c>
      <c r="V389" t="s">
        <v>11716</v>
      </c>
      <c r="W389" t="s">
        <v>29</v>
      </c>
      <c r="X389" t="s">
        <v>30</v>
      </c>
      <c r="Y389" t="s">
        <v>30</v>
      </c>
      <c r="Z389" t="s">
        <v>30</v>
      </c>
      <c r="AA389" t="s">
        <v>30</v>
      </c>
      <c r="AB389">
        <v>-75.26493001</v>
      </c>
      <c r="AC389">
        <v>6.5752249999999997</v>
      </c>
      <c r="AD389" t="s">
        <v>82</v>
      </c>
      <c r="AE389" t="s">
        <v>192</v>
      </c>
      <c r="AF389" t="s">
        <v>95</v>
      </c>
      <c r="AG389">
        <f>IFERROR(
    VLOOKUP(FENIX_ANS_TABLA[[#This Row],[ESTADO]],
        {"VENCIDO",1;"ALERTA_0 Días",2;"ALERTA",3;"A TIEMPO",4;"SIN FECHA",5},
    2,FALSE),
0)</f>
        <v>4</v>
      </c>
    </row>
    <row r="390" spans="1:33" x14ac:dyDescent="0.25">
      <c r="A390" t="s">
        <v>11279</v>
      </c>
      <c r="B390" t="s">
        <v>23</v>
      </c>
      <c r="C390" t="s">
        <v>24</v>
      </c>
      <c r="D390" t="s">
        <v>23</v>
      </c>
      <c r="E390" s="21">
        <v>46154.613506944443</v>
      </c>
      <c r="F390" t="s">
        <v>13063</v>
      </c>
      <c r="G390">
        <v>1038418323</v>
      </c>
      <c r="H390" t="s">
        <v>11280</v>
      </c>
      <c r="I390" s="23" t="s">
        <v>31</v>
      </c>
      <c r="J390" s="23" t="s">
        <v>11281</v>
      </c>
      <c r="K390" t="s">
        <v>11282</v>
      </c>
      <c r="L390" t="s">
        <v>156</v>
      </c>
      <c r="M390" t="s">
        <v>11283</v>
      </c>
      <c r="N390" t="s">
        <v>157</v>
      </c>
      <c r="O390" t="s">
        <v>27</v>
      </c>
      <c r="P390" t="s">
        <v>145</v>
      </c>
      <c r="Q390" t="s">
        <v>206</v>
      </c>
      <c r="R390" t="s">
        <v>212</v>
      </c>
      <c r="S390">
        <v>10</v>
      </c>
      <c r="T390" t="s">
        <v>17195</v>
      </c>
      <c r="U390" t="s">
        <v>7263</v>
      </c>
      <c r="V390" t="s">
        <v>11701</v>
      </c>
      <c r="W390" t="s">
        <v>29</v>
      </c>
      <c r="X390" t="s">
        <v>30</v>
      </c>
      <c r="Y390" t="s">
        <v>30</v>
      </c>
      <c r="Z390" t="s">
        <v>30</v>
      </c>
      <c r="AA390" t="s">
        <v>30</v>
      </c>
      <c r="AB390">
        <v>-75.313708640000002</v>
      </c>
      <c r="AC390">
        <v>6.1275614599999999</v>
      </c>
      <c r="AD390" t="s">
        <v>82</v>
      </c>
      <c r="AE390" t="s">
        <v>146</v>
      </c>
      <c r="AF390" t="s">
        <v>94</v>
      </c>
      <c r="AG390">
        <f>IFERROR(
    VLOOKUP(FENIX_ANS_TABLA[[#This Row],[ESTADO]],
        {"VENCIDO",1;"ALERTA_0 Días",2;"ALERTA",3;"A TIEMPO",4;"SIN FECHA",5},
    2,FALSE),
0)</f>
        <v>4</v>
      </c>
    </row>
    <row r="391" spans="1:33" x14ac:dyDescent="0.25">
      <c r="A391" t="s">
        <v>1275</v>
      </c>
      <c r="B391" t="s">
        <v>23</v>
      </c>
      <c r="C391" t="s">
        <v>24</v>
      </c>
      <c r="D391" t="s">
        <v>33</v>
      </c>
      <c r="E391" s="21">
        <v>46170.582870370366</v>
      </c>
      <c r="F391" t="s">
        <v>17196</v>
      </c>
      <c r="G391">
        <v>8272910</v>
      </c>
      <c r="H391" t="s">
        <v>1276</v>
      </c>
      <c r="I391" s="23" t="s">
        <v>31</v>
      </c>
      <c r="J391" s="23" t="s">
        <v>1277</v>
      </c>
      <c r="K391" t="s">
        <v>1278</v>
      </c>
      <c r="L391" t="s">
        <v>138</v>
      </c>
      <c r="M391" t="s">
        <v>1279</v>
      </c>
      <c r="N391" t="s">
        <v>139</v>
      </c>
      <c r="O391" t="s">
        <v>40</v>
      </c>
      <c r="P391" t="s">
        <v>122</v>
      </c>
      <c r="Q391" t="s">
        <v>207</v>
      </c>
      <c r="R391" t="s">
        <v>212</v>
      </c>
      <c r="S391">
        <v>7</v>
      </c>
      <c r="T391" t="s">
        <v>17197</v>
      </c>
      <c r="U391" t="s">
        <v>8088</v>
      </c>
      <c r="V391" t="s">
        <v>14875</v>
      </c>
      <c r="W391" t="s">
        <v>29</v>
      </c>
      <c r="X391" t="s">
        <v>30</v>
      </c>
      <c r="Y391" t="s">
        <v>30</v>
      </c>
      <c r="Z391" t="s">
        <v>30</v>
      </c>
      <c r="AA391" t="s">
        <v>30</v>
      </c>
      <c r="AB391">
        <v>-75.907697060000004</v>
      </c>
      <c r="AC391">
        <v>6.7192126700000001</v>
      </c>
      <c r="AD391" t="s">
        <v>82</v>
      </c>
      <c r="AE391" t="s">
        <v>123</v>
      </c>
      <c r="AF391" t="s">
        <v>94</v>
      </c>
      <c r="AG391">
        <f>IFERROR(
    VLOOKUP(FENIX_ANS_TABLA[[#This Row],[ESTADO]],
        {"VENCIDO",1;"ALERTA_0 Días",2;"ALERTA",3;"A TIEMPO",4;"SIN FECHA",5},
    2,FALSE),
0)</f>
        <v>4</v>
      </c>
    </row>
    <row r="392" spans="1:33" x14ac:dyDescent="0.25">
      <c r="A392" t="s">
        <v>9708</v>
      </c>
      <c r="B392" t="s">
        <v>23</v>
      </c>
      <c r="C392" t="s">
        <v>24</v>
      </c>
      <c r="D392" t="s">
        <v>33</v>
      </c>
      <c r="E392" s="21">
        <v>46154.714444444442</v>
      </c>
      <c r="F392" t="s">
        <v>9709</v>
      </c>
      <c r="G392">
        <v>1038544946</v>
      </c>
      <c r="H392" t="s">
        <v>9710</v>
      </c>
      <c r="I392" s="23" t="s">
        <v>31</v>
      </c>
      <c r="J392" s="23" t="s">
        <v>9711</v>
      </c>
      <c r="K392" t="s">
        <v>9712</v>
      </c>
      <c r="L392" t="s">
        <v>201</v>
      </c>
      <c r="M392" t="s">
        <v>9713</v>
      </c>
      <c r="N392" t="s">
        <v>202</v>
      </c>
      <c r="O392" t="s">
        <v>34</v>
      </c>
      <c r="P392" t="s">
        <v>191</v>
      </c>
      <c r="Q392" t="s">
        <v>207</v>
      </c>
      <c r="R392" t="s">
        <v>212</v>
      </c>
      <c r="S392">
        <v>5</v>
      </c>
      <c r="T392" t="s">
        <v>17198</v>
      </c>
      <c r="U392" t="s">
        <v>11284</v>
      </c>
      <c r="V392" t="s">
        <v>11007</v>
      </c>
      <c r="W392" t="s">
        <v>43</v>
      </c>
      <c r="X392" t="s">
        <v>30</v>
      </c>
      <c r="Y392" t="s">
        <v>30</v>
      </c>
      <c r="Z392" t="s">
        <v>30</v>
      </c>
      <c r="AA392" t="s">
        <v>30</v>
      </c>
      <c r="AB392">
        <v>-74.704033159999994</v>
      </c>
      <c r="AC392">
        <v>7.0287089600000003</v>
      </c>
      <c r="AD392" t="s">
        <v>82</v>
      </c>
      <c r="AE392" t="s">
        <v>192</v>
      </c>
      <c r="AF392" t="s">
        <v>94</v>
      </c>
      <c r="AG392">
        <f>IFERROR(
    VLOOKUP(FENIX_ANS_TABLA[[#This Row],[ESTADO]],
        {"VENCIDO",1;"ALERTA_0 Días",2;"ALERTA",3;"A TIEMPO",4;"SIN FECHA",5},
    2,FALSE),
0)</f>
        <v>3</v>
      </c>
    </row>
    <row r="393" spans="1:33" x14ac:dyDescent="0.25">
      <c r="A393" t="s">
        <v>404</v>
      </c>
      <c r="B393" t="s">
        <v>23</v>
      </c>
      <c r="C393" t="s">
        <v>24</v>
      </c>
      <c r="D393" t="s">
        <v>33</v>
      </c>
      <c r="E393" s="21">
        <v>46206.284571759257</v>
      </c>
      <c r="F393" t="s">
        <v>3723</v>
      </c>
      <c r="G393">
        <v>1002361870</v>
      </c>
      <c r="H393" t="s">
        <v>405</v>
      </c>
      <c r="I393" s="23" t="s">
        <v>31</v>
      </c>
      <c r="J393" s="23" t="s">
        <v>406</v>
      </c>
      <c r="K393" t="s">
        <v>3724</v>
      </c>
      <c r="L393" t="s">
        <v>336</v>
      </c>
      <c r="M393" t="s">
        <v>407</v>
      </c>
      <c r="N393" t="s">
        <v>337</v>
      </c>
      <c r="O393" t="s">
        <v>40</v>
      </c>
      <c r="P393" t="s">
        <v>191</v>
      </c>
      <c r="Q393" t="s">
        <v>206</v>
      </c>
      <c r="R393" t="s">
        <v>212</v>
      </c>
      <c r="S393">
        <v>12</v>
      </c>
      <c r="T393" t="s">
        <v>17199</v>
      </c>
      <c r="U393" t="s">
        <v>14842</v>
      </c>
      <c r="V393" t="s">
        <v>14843</v>
      </c>
      <c r="W393" t="s">
        <v>29</v>
      </c>
      <c r="X393" t="s">
        <v>30</v>
      </c>
      <c r="Y393" t="s">
        <v>30</v>
      </c>
      <c r="Z393" t="s">
        <v>30</v>
      </c>
      <c r="AA393" t="s">
        <v>30</v>
      </c>
      <c r="AB393">
        <v>-74.706418069999998</v>
      </c>
      <c r="AC393">
        <v>6.2077792499999997</v>
      </c>
      <c r="AD393" t="s">
        <v>82</v>
      </c>
      <c r="AE393" t="s">
        <v>192</v>
      </c>
      <c r="AF393" t="s">
        <v>94</v>
      </c>
      <c r="AG393">
        <f>IFERROR(
    VLOOKUP(FENIX_ANS_TABLA[[#This Row],[ESTADO]],
        {"VENCIDO",1;"ALERTA_0 Días",2;"ALERTA",3;"A TIEMPO",4;"SIN FECHA",5},
    2,FALSE),
0)</f>
        <v>4</v>
      </c>
    </row>
    <row r="394" spans="1:33" x14ac:dyDescent="0.25">
      <c r="A394" t="s">
        <v>13066</v>
      </c>
      <c r="B394" t="s">
        <v>23</v>
      </c>
      <c r="C394" t="s">
        <v>24</v>
      </c>
      <c r="D394" t="s">
        <v>23</v>
      </c>
      <c r="E394" s="21">
        <v>46155.359016203707</v>
      </c>
      <c r="F394" t="s">
        <v>17200</v>
      </c>
      <c r="G394">
        <v>43805991</v>
      </c>
      <c r="H394" t="s">
        <v>13067</v>
      </c>
      <c r="I394" s="23" t="s">
        <v>31</v>
      </c>
      <c r="J394" s="23" t="s">
        <v>13068</v>
      </c>
      <c r="K394" t="s">
        <v>13069</v>
      </c>
      <c r="L394" t="s">
        <v>193</v>
      </c>
      <c r="M394" t="s">
        <v>13070</v>
      </c>
      <c r="N394" t="s">
        <v>194</v>
      </c>
      <c r="O394" t="s">
        <v>27</v>
      </c>
      <c r="P394" t="s">
        <v>191</v>
      </c>
      <c r="Q394" t="s">
        <v>206</v>
      </c>
      <c r="R394" t="s">
        <v>212</v>
      </c>
      <c r="S394">
        <v>10</v>
      </c>
      <c r="T394" t="s">
        <v>17201</v>
      </c>
      <c r="U394" t="s">
        <v>7258</v>
      </c>
      <c r="V394" t="s">
        <v>14859</v>
      </c>
      <c r="W394" t="s">
        <v>29</v>
      </c>
      <c r="X394" t="s">
        <v>30</v>
      </c>
      <c r="Y394" t="s">
        <v>30</v>
      </c>
      <c r="Z394" t="s">
        <v>30</v>
      </c>
      <c r="AA394" t="s">
        <v>30</v>
      </c>
      <c r="AB394">
        <v>-74.975243169999999</v>
      </c>
      <c r="AC394">
        <v>6.4190491700000001</v>
      </c>
      <c r="AD394" t="s">
        <v>82</v>
      </c>
      <c r="AE394" t="s">
        <v>192</v>
      </c>
      <c r="AF394" t="s">
        <v>94</v>
      </c>
      <c r="AG394">
        <f>IFERROR(
    VLOOKUP(FENIX_ANS_TABLA[[#This Row],[ESTADO]],
        {"VENCIDO",1;"ALERTA_0 Días",2;"ALERTA",3;"A TIEMPO",4;"SIN FECHA",5},
    2,FALSE),
0)</f>
        <v>4</v>
      </c>
    </row>
    <row r="395" spans="1:33" x14ac:dyDescent="0.25">
      <c r="A395" t="s">
        <v>11285</v>
      </c>
      <c r="B395" t="s">
        <v>36</v>
      </c>
      <c r="C395" t="s">
        <v>24</v>
      </c>
      <c r="D395" t="s">
        <v>36</v>
      </c>
      <c r="E395" s="21">
        <v>46155.475659722222</v>
      </c>
      <c r="F395" t="s">
        <v>11286</v>
      </c>
      <c r="G395">
        <v>890907569</v>
      </c>
      <c r="H395" t="s">
        <v>11287</v>
      </c>
      <c r="I395" s="23" t="s">
        <v>11288</v>
      </c>
      <c r="J395" s="23" t="s">
        <v>11289</v>
      </c>
      <c r="K395" t="s">
        <v>11290</v>
      </c>
      <c r="L395" t="s">
        <v>124</v>
      </c>
      <c r="M395" t="s">
        <v>11291</v>
      </c>
      <c r="N395" t="s">
        <v>125</v>
      </c>
      <c r="O395" t="s">
        <v>37</v>
      </c>
      <c r="P395" t="s">
        <v>122</v>
      </c>
      <c r="Q395" t="s">
        <v>207</v>
      </c>
      <c r="R395" t="s">
        <v>212</v>
      </c>
      <c r="S395">
        <v>7</v>
      </c>
      <c r="T395" t="s">
        <v>17202</v>
      </c>
      <c r="U395" t="s">
        <v>11110</v>
      </c>
      <c r="V395" t="s">
        <v>9654</v>
      </c>
      <c r="W395" t="s">
        <v>29</v>
      </c>
      <c r="X395" t="s">
        <v>30</v>
      </c>
      <c r="Y395" t="s">
        <v>30</v>
      </c>
      <c r="Z395" t="s">
        <v>30</v>
      </c>
      <c r="AA395" t="s">
        <v>30</v>
      </c>
      <c r="AB395">
        <v>-75.822763730000005</v>
      </c>
      <c r="AC395">
        <v>6.5629120299999997</v>
      </c>
      <c r="AD395" t="s">
        <v>82</v>
      </c>
      <c r="AE395" t="s">
        <v>123</v>
      </c>
      <c r="AF395" t="s">
        <v>94</v>
      </c>
      <c r="AG395">
        <f>IFERROR(
    VLOOKUP(FENIX_ANS_TABLA[[#This Row],[ESTADO]],
        {"VENCIDO",1;"ALERTA_0 Días",2;"ALERTA",3;"A TIEMPO",4;"SIN FECHA",5},
    2,FALSE),
0)</f>
        <v>4</v>
      </c>
    </row>
    <row r="396" spans="1:33" x14ac:dyDescent="0.25">
      <c r="A396" t="s">
        <v>13748</v>
      </c>
      <c r="B396" t="s">
        <v>23</v>
      </c>
      <c r="C396" t="s">
        <v>24</v>
      </c>
      <c r="D396" t="s">
        <v>33</v>
      </c>
      <c r="E396" s="21">
        <v>46155.499548611107</v>
      </c>
      <c r="F396" t="s">
        <v>13749</v>
      </c>
      <c r="G396">
        <v>8204765</v>
      </c>
      <c r="H396" t="s">
        <v>13750</v>
      </c>
      <c r="I396" s="23" t="s">
        <v>31</v>
      </c>
      <c r="J396" s="23" t="s">
        <v>13751</v>
      </c>
      <c r="K396" t="s">
        <v>13752</v>
      </c>
      <c r="L396" t="s">
        <v>38</v>
      </c>
      <c r="M396" t="s">
        <v>13753</v>
      </c>
      <c r="N396" t="s">
        <v>39</v>
      </c>
      <c r="O396" t="s">
        <v>34</v>
      </c>
      <c r="P396" t="s">
        <v>475</v>
      </c>
      <c r="Q396" t="s">
        <v>207</v>
      </c>
      <c r="R396" t="s">
        <v>212</v>
      </c>
      <c r="S396">
        <v>5</v>
      </c>
      <c r="T396" t="s">
        <v>17203</v>
      </c>
      <c r="U396" t="s">
        <v>7251</v>
      </c>
      <c r="V396" t="s">
        <v>14844</v>
      </c>
      <c r="W396" t="s">
        <v>29</v>
      </c>
      <c r="X396" t="s">
        <v>13754</v>
      </c>
      <c r="Y396" t="s">
        <v>2664</v>
      </c>
      <c r="Z396" t="s">
        <v>2665</v>
      </c>
      <c r="AA396" t="s">
        <v>13755</v>
      </c>
      <c r="AB396">
        <v>-75.616233480000005</v>
      </c>
      <c r="AC396">
        <v>6.1884939499999998</v>
      </c>
      <c r="AD396" t="s">
        <v>82</v>
      </c>
      <c r="AE396" t="s">
        <v>96</v>
      </c>
      <c r="AF396" t="s">
        <v>94</v>
      </c>
      <c r="AG396">
        <f>IFERROR(
    VLOOKUP(FENIX_ANS_TABLA[[#This Row],[ESTADO]],
        {"VENCIDO",1;"ALERTA_0 Días",2;"ALERTA",3;"A TIEMPO",4;"SIN FECHA",5},
    2,FALSE),
0)</f>
        <v>4</v>
      </c>
    </row>
    <row r="397" spans="1:33" x14ac:dyDescent="0.25">
      <c r="A397" t="s">
        <v>11292</v>
      </c>
      <c r="B397" t="s">
        <v>23</v>
      </c>
      <c r="C397" t="s">
        <v>24</v>
      </c>
      <c r="D397" t="s">
        <v>33</v>
      </c>
      <c r="E397" s="21">
        <v>46155.559317129628</v>
      </c>
      <c r="F397" t="s">
        <v>13071</v>
      </c>
      <c r="G397">
        <v>43729777</v>
      </c>
      <c r="H397" t="s">
        <v>11293</v>
      </c>
      <c r="I397" s="23" t="s">
        <v>31</v>
      </c>
      <c r="J397" s="23" t="s">
        <v>11294</v>
      </c>
      <c r="K397" t="s">
        <v>11295</v>
      </c>
      <c r="L397" t="s">
        <v>25</v>
      </c>
      <c r="M397" t="s">
        <v>11296</v>
      </c>
      <c r="N397" t="s">
        <v>26</v>
      </c>
      <c r="O397" t="s">
        <v>34</v>
      </c>
      <c r="P397" t="s">
        <v>475</v>
      </c>
      <c r="Q397" t="s">
        <v>207</v>
      </c>
      <c r="R397" t="s">
        <v>212</v>
      </c>
      <c r="S397">
        <v>5</v>
      </c>
      <c r="T397" t="s">
        <v>17204</v>
      </c>
      <c r="U397" t="s">
        <v>14845</v>
      </c>
      <c r="V397" t="s">
        <v>14846</v>
      </c>
      <c r="W397" t="s">
        <v>29</v>
      </c>
      <c r="X397" t="s">
        <v>30</v>
      </c>
      <c r="Y397" t="s">
        <v>30</v>
      </c>
      <c r="Z397" t="s">
        <v>30</v>
      </c>
      <c r="AA397" t="s">
        <v>30</v>
      </c>
      <c r="AB397">
        <v>-75.531334689999994</v>
      </c>
      <c r="AC397">
        <v>6.2357043399999998</v>
      </c>
      <c r="AD397" t="s">
        <v>82</v>
      </c>
      <c r="AE397" t="s">
        <v>96</v>
      </c>
      <c r="AF397" t="s">
        <v>94</v>
      </c>
      <c r="AG397">
        <f>IFERROR(
    VLOOKUP(FENIX_ANS_TABLA[[#This Row],[ESTADO]],
        {"VENCIDO",1;"ALERTA_0 Días",2;"ALERTA",3;"A TIEMPO",4;"SIN FECHA",5},
    2,FALSE),
0)</f>
        <v>4</v>
      </c>
    </row>
    <row r="398" spans="1:33" x14ac:dyDescent="0.25">
      <c r="A398" t="s">
        <v>1909</v>
      </c>
      <c r="B398" t="s">
        <v>23</v>
      </c>
      <c r="C398" t="s">
        <v>24</v>
      </c>
      <c r="D398" t="s">
        <v>23</v>
      </c>
      <c r="E398" s="21">
        <v>46155.592175925929</v>
      </c>
      <c r="F398" t="s">
        <v>2285</v>
      </c>
      <c r="G398">
        <v>70693076</v>
      </c>
      <c r="H398" t="s">
        <v>1910</v>
      </c>
      <c r="I398" s="23" t="s">
        <v>31</v>
      </c>
      <c r="J398" s="23" t="s">
        <v>1911</v>
      </c>
      <c r="K398" t="s">
        <v>1912</v>
      </c>
      <c r="L398" t="s">
        <v>156</v>
      </c>
      <c r="M398" t="s">
        <v>1913</v>
      </c>
      <c r="N398" t="s">
        <v>157</v>
      </c>
      <c r="O398" t="s">
        <v>27</v>
      </c>
      <c r="P398" t="s">
        <v>145</v>
      </c>
      <c r="Q398" t="s">
        <v>206</v>
      </c>
      <c r="R398" t="s">
        <v>212</v>
      </c>
      <c r="S398">
        <v>10</v>
      </c>
      <c r="T398" t="s">
        <v>17205</v>
      </c>
      <c r="U398" t="s">
        <v>14050</v>
      </c>
      <c r="V398" t="s">
        <v>14847</v>
      </c>
      <c r="W398" t="s">
        <v>43</v>
      </c>
      <c r="X398" t="s">
        <v>30</v>
      </c>
      <c r="Y398" t="s">
        <v>30</v>
      </c>
      <c r="Z398" t="s">
        <v>30</v>
      </c>
      <c r="AA398" t="s">
        <v>30</v>
      </c>
      <c r="AB398">
        <v>-75.332164829999996</v>
      </c>
      <c r="AC398">
        <v>6.1242726699999999</v>
      </c>
      <c r="AD398" t="s">
        <v>82</v>
      </c>
      <c r="AE398" t="s">
        <v>146</v>
      </c>
      <c r="AF398" t="s">
        <v>94</v>
      </c>
      <c r="AG398">
        <f>IFERROR(
    VLOOKUP(FENIX_ANS_TABLA[[#This Row],[ESTADO]],
        {"VENCIDO",1;"ALERTA_0 Días",2;"ALERTA",3;"A TIEMPO",4;"SIN FECHA",5},
    2,FALSE),
0)</f>
        <v>3</v>
      </c>
    </row>
    <row r="399" spans="1:33" x14ac:dyDescent="0.25">
      <c r="A399" t="s">
        <v>11298</v>
      </c>
      <c r="B399" t="s">
        <v>23</v>
      </c>
      <c r="C399" t="s">
        <v>24</v>
      </c>
      <c r="D399" t="s">
        <v>33</v>
      </c>
      <c r="E399" s="21">
        <v>46155.618321759262</v>
      </c>
      <c r="F399" t="s">
        <v>11299</v>
      </c>
      <c r="G399">
        <v>1034988581</v>
      </c>
      <c r="H399" t="s">
        <v>11300</v>
      </c>
      <c r="I399" s="23" t="s">
        <v>31</v>
      </c>
      <c r="J399" s="23" t="s">
        <v>11301</v>
      </c>
      <c r="K399" t="s">
        <v>11302</v>
      </c>
      <c r="L399" t="s">
        <v>38</v>
      </c>
      <c r="M399" t="s">
        <v>11303</v>
      </c>
      <c r="N399" t="s">
        <v>39</v>
      </c>
      <c r="O399" t="s">
        <v>34</v>
      </c>
      <c r="P399" t="s">
        <v>475</v>
      </c>
      <c r="Q399" t="s">
        <v>207</v>
      </c>
      <c r="R399" t="s">
        <v>212</v>
      </c>
      <c r="S399">
        <v>5</v>
      </c>
      <c r="T399" t="s">
        <v>17206</v>
      </c>
      <c r="U399" t="s">
        <v>14469</v>
      </c>
      <c r="V399" t="s">
        <v>7165</v>
      </c>
      <c r="W399" t="s">
        <v>29</v>
      </c>
      <c r="X399" t="s">
        <v>30</v>
      </c>
      <c r="Y399" t="s">
        <v>30</v>
      </c>
      <c r="Z399" t="s">
        <v>30</v>
      </c>
      <c r="AA399" t="s">
        <v>30</v>
      </c>
      <c r="AB399">
        <v>-75.60327762</v>
      </c>
      <c r="AC399">
        <v>6.1916418599999998</v>
      </c>
      <c r="AD399" t="s">
        <v>82</v>
      </c>
      <c r="AE399" t="s">
        <v>96</v>
      </c>
      <c r="AF399" t="s">
        <v>94</v>
      </c>
      <c r="AG399">
        <f>IFERROR(
    VLOOKUP(FENIX_ANS_TABLA[[#This Row],[ESTADO]],
        {"VENCIDO",1;"ALERTA_0 Días",2;"ALERTA",3;"A TIEMPO",4;"SIN FECHA",5},
    2,FALSE),
0)</f>
        <v>4</v>
      </c>
    </row>
    <row r="400" spans="1:33" x14ac:dyDescent="0.25">
      <c r="A400" t="s">
        <v>4347</v>
      </c>
      <c r="B400" t="s">
        <v>23</v>
      </c>
      <c r="C400" t="s">
        <v>24</v>
      </c>
      <c r="D400" t="s">
        <v>23</v>
      </c>
      <c r="E400" s="21">
        <v>46156.359675925924</v>
      </c>
      <c r="F400" t="s">
        <v>4348</v>
      </c>
      <c r="G400">
        <v>901661303</v>
      </c>
      <c r="H400" t="s">
        <v>4349</v>
      </c>
      <c r="I400" s="23" t="s">
        <v>31</v>
      </c>
      <c r="J400" s="23" t="s">
        <v>4350</v>
      </c>
      <c r="K400" t="s">
        <v>4351</v>
      </c>
      <c r="L400" t="s">
        <v>126</v>
      </c>
      <c r="M400" t="s">
        <v>4352</v>
      </c>
      <c r="N400" t="s">
        <v>127</v>
      </c>
      <c r="O400" t="s">
        <v>27</v>
      </c>
      <c r="P400" t="s">
        <v>122</v>
      </c>
      <c r="Q400" t="s">
        <v>206</v>
      </c>
      <c r="R400" t="s">
        <v>212</v>
      </c>
      <c r="S400">
        <v>10</v>
      </c>
      <c r="T400" t="s">
        <v>17207</v>
      </c>
      <c r="U400" t="s">
        <v>14848</v>
      </c>
      <c r="V400" t="s">
        <v>9714</v>
      </c>
      <c r="W400" t="s">
        <v>29</v>
      </c>
      <c r="X400" t="s">
        <v>30</v>
      </c>
      <c r="Y400" t="s">
        <v>30</v>
      </c>
      <c r="Z400" t="s">
        <v>30</v>
      </c>
      <c r="AA400" t="s">
        <v>30</v>
      </c>
      <c r="AB400">
        <v>-75.751861000000005</v>
      </c>
      <c r="AC400">
        <v>6.4930099999999999</v>
      </c>
      <c r="AD400" t="s">
        <v>82</v>
      </c>
      <c r="AE400" t="s">
        <v>123</v>
      </c>
      <c r="AF400" t="s">
        <v>94</v>
      </c>
      <c r="AG400">
        <f>IFERROR(
    VLOOKUP(FENIX_ANS_TABLA[[#This Row],[ESTADO]],
        {"VENCIDO",1;"ALERTA_0 Días",2;"ALERTA",3;"A TIEMPO",4;"SIN FECHA",5},
    2,FALSE),
0)</f>
        <v>4</v>
      </c>
    </row>
    <row r="401" spans="1:33" x14ac:dyDescent="0.25">
      <c r="A401" t="s">
        <v>14849</v>
      </c>
      <c r="B401" t="s">
        <v>23</v>
      </c>
      <c r="C401" t="s">
        <v>24</v>
      </c>
      <c r="D401" t="s">
        <v>33</v>
      </c>
      <c r="E401" s="21">
        <v>46156.391377314823</v>
      </c>
      <c r="F401" t="s">
        <v>14850</v>
      </c>
      <c r="G401">
        <v>1036658637</v>
      </c>
      <c r="H401" t="s">
        <v>14851</v>
      </c>
      <c r="I401" s="23" t="s">
        <v>31</v>
      </c>
      <c r="J401" s="23" t="s">
        <v>14852</v>
      </c>
      <c r="K401" t="s">
        <v>14853</v>
      </c>
      <c r="L401" t="s">
        <v>38</v>
      </c>
      <c r="M401" t="s">
        <v>14854</v>
      </c>
      <c r="N401" t="s">
        <v>39</v>
      </c>
      <c r="O401" t="s">
        <v>34</v>
      </c>
      <c r="P401" t="s">
        <v>35</v>
      </c>
      <c r="Q401" t="s">
        <v>207</v>
      </c>
      <c r="R401" t="s">
        <v>211</v>
      </c>
      <c r="S401">
        <v>5</v>
      </c>
      <c r="T401" t="s">
        <v>17208</v>
      </c>
      <c r="U401" t="s">
        <v>14855</v>
      </c>
      <c r="V401" t="s">
        <v>14856</v>
      </c>
      <c r="W401" t="s">
        <v>29</v>
      </c>
      <c r="X401" t="s">
        <v>14857</v>
      </c>
      <c r="Y401" t="s">
        <v>2664</v>
      </c>
      <c r="Z401" t="s">
        <v>2665</v>
      </c>
      <c r="AA401" t="s">
        <v>14858</v>
      </c>
      <c r="AB401">
        <v>-75.618610360000005</v>
      </c>
      <c r="AC401">
        <v>6.19020832</v>
      </c>
      <c r="AD401" t="s">
        <v>82</v>
      </c>
      <c r="AE401" t="s">
        <v>96</v>
      </c>
      <c r="AF401" t="s">
        <v>94</v>
      </c>
      <c r="AG401">
        <f>IFERROR(
    VLOOKUP(FENIX_ANS_TABLA[[#This Row],[ESTADO]],
        {"VENCIDO",1;"ALERTA_0 Días",2;"ALERTA",3;"A TIEMPO",4;"SIN FECHA",5},
    2,FALSE),
0)</f>
        <v>4</v>
      </c>
    </row>
    <row r="402" spans="1:33" x14ac:dyDescent="0.25">
      <c r="A402" t="s">
        <v>1914</v>
      </c>
      <c r="B402" t="s">
        <v>23</v>
      </c>
      <c r="C402" t="s">
        <v>24</v>
      </c>
      <c r="D402" t="s">
        <v>23</v>
      </c>
      <c r="E402" s="21">
        <v>46156.413761574076</v>
      </c>
      <c r="F402" t="s">
        <v>2286</v>
      </c>
      <c r="G402">
        <v>7702661</v>
      </c>
      <c r="H402" t="s">
        <v>1915</v>
      </c>
      <c r="I402" s="23" t="s">
        <v>1916</v>
      </c>
      <c r="J402" s="23" t="s">
        <v>1917</v>
      </c>
      <c r="K402" t="s">
        <v>1918</v>
      </c>
      <c r="L402" t="s">
        <v>183</v>
      </c>
      <c r="M402" t="s">
        <v>1919</v>
      </c>
      <c r="N402" t="s">
        <v>184</v>
      </c>
      <c r="O402" t="s">
        <v>27</v>
      </c>
      <c r="P402" t="s">
        <v>145</v>
      </c>
      <c r="Q402" t="s">
        <v>206</v>
      </c>
      <c r="R402" t="s">
        <v>212</v>
      </c>
      <c r="S402">
        <v>10</v>
      </c>
      <c r="T402" t="s">
        <v>17209</v>
      </c>
      <c r="U402" t="s">
        <v>14859</v>
      </c>
      <c r="V402" t="s">
        <v>7258</v>
      </c>
      <c r="W402" t="s">
        <v>43</v>
      </c>
      <c r="X402" t="s">
        <v>30</v>
      </c>
      <c r="Y402" t="s">
        <v>30</v>
      </c>
      <c r="Z402" t="s">
        <v>30</v>
      </c>
      <c r="AA402" t="s">
        <v>30</v>
      </c>
      <c r="AB402">
        <v>-75.274951659999999</v>
      </c>
      <c r="AC402">
        <v>6.4102428900000001</v>
      </c>
      <c r="AD402" t="s">
        <v>82</v>
      </c>
      <c r="AE402" t="s">
        <v>146</v>
      </c>
      <c r="AF402" t="s">
        <v>94</v>
      </c>
      <c r="AG402">
        <f>IFERROR(
    VLOOKUP(FENIX_ANS_TABLA[[#This Row],[ESTADO]],
        {"VENCIDO",1;"ALERTA_0 Días",2;"ALERTA",3;"A TIEMPO",4;"SIN FECHA",5},
    2,FALSE),
0)</f>
        <v>3</v>
      </c>
    </row>
    <row r="403" spans="1:33" x14ac:dyDescent="0.25">
      <c r="A403" t="s">
        <v>13072</v>
      </c>
      <c r="B403" t="s">
        <v>23</v>
      </c>
      <c r="C403" t="s">
        <v>24</v>
      </c>
      <c r="D403" t="s">
        <v>33</v>
      </c>
      <c r="E403" s="21">
        <v>46156.432835648149</v>
      </c>
      <c r="F403" t="s">
        <v>13073</v>
      </c>
      <c r="G403">
        <v>43049511</v>
      </c>
      <c r="H403" t="s">
        <v>13074</v>
      </c>
      <c r="I403" s="23" t="s">
        <v>31</v>
      </c>
      <c r="J403" s="23" t="s">
        <v>9711</v>
      </c>
      <c r="K403" t="s">
        <v>13075</v>
      </c>
      <c r="L403" t="s">
        <v>201</v>
      </c>
      <c r="M403" t="s">
        <v>13076</v>
      </c>
      <c r="N403" t="s">
        <v>202</v>
      </c>
      <c r="O403" t="s">
        <v>34</v>
      </c>
      <c r="P403" t="s">
        <v>191</v>
      </c>
      <c r="Q403" t="s">
        <v>207</v>
      </c>
      <c r="R403" t="s">
        <v>212</v>
      </c>
      <c r="S403">
        <v>5</v>
      </c>
      <c r="T403" t="s">
        <v>17210</v>
      </c>
      <c r="U403" t="s">
        <v>10910</v>
      </c>
      <c r="V403" t="s">
        <v>9874</v>
      </c>
      <c r="W403" t="s">
        <v>29</v>
      </c>
      <c r="X403" t="s">
        <v>30</v>
      </c>
      <c r="Y403" t="s">
        <v>30</v>
      </c>
      <c r="Z403" t="s">
        <v>30</v>
      </c>
      <c r="AA403" t="s">
        <v>30</v>
      </c>
      <c r="AB403">
        <v>-74.704033159999994</v>
      </c>
      <c r="AC403">
        <v>7.0287089600000003</v>
      </c>
      <c r="AD403" t="s">
        <v>82</v>
      </c>
      <c r="AE403" t="s">
        <v>192</v>
      </c>
      <c r="AF403" t="s">
        <v>94</v>
      </c>
      <c r="AG403">
        <f>IFERROR(
    VLOOKUP(FENIX_ANS_TABLA[[#This Row],[ESTADO]],
        {"VENCIDO",1;"ALERTA_0 Días",2;"ALERTA",3;"A TIEMPO",4;"SIN FECHA",5},
    2,FALSE),
0)</f>
        <v>4</v>
      </c>
    </row>
    <row r="404" spans="1:33" x14ac:dyDescent="0.25">
      <c r="A404" t="s">
        <v>14860</v>
      </c>
      <c r="B404" t="s">
        <v>23</v>
      </c>
      <c r="C404" t="s">
        <v>24</v>
      </c>
      <c r="D404" t="s">
        <v>33</v>
      </c>
      <c r="E404" s="21">
        <v>46156.491284722222</v>
      </c>
      <c r="F404" t="s">
        <v>14861</v>
      </c>
      <c r="G404">
        <v>98536055</v>
      </c>
      <c r="H404" t="s">
        <v>14862</v>
      </c>
      <c r="I404" s="23" t="s">
        <v>14863</v>
      </c>
      <c r="J404" s="23" t="s">
        <v>14864</v>
      </c>
      <c r="K404" t="s">
        <v>14865</v>
      </c>
      <c r="L404" t="s">
        <v>38</v>
      </c>
      <c r="M404" t="s">
        <v>14866</v>
      </c>
      <c r="N404" t="s">
        <v>39</v>
      </c>
      <c r="O404" t="s">
        <v>34</v>
      </c>
      <c r="P404" t="s">
        <v>35</v>
      </c>
      <c r="Q404" t="s">
        <v>207</v>
      </c>
      <c r="R404" t="s">
        <v>211</v>
      </c>
      <c r="S404">
        <v>5</v>
      </c>
      <c r="T404" t="s">
        <v>17211</v>
      </c>
      <c r="U404" t="s">
        <v>13737</v>
      </c>
      <c r="V404" t="s">
        <v>14528</v>
      </c>
      <c r="W404" t="s">
        <v>29</v>
      </c>
      <c r="X404" t="s">
        <v>14867</v>
      </c>
      <c r="Y404" t="s">
        <v>2664</v>
      </c>
      <c r="Z404" t="s">
        <v>2665</v>
      </c>
      <c r="AA404" t="s">
        <v>14868</v>
      </c>
      <c r="AB404">
        <v>-75.614136939999995</v>
      </c>
      <c r="AC404">
        <v>6.1859980300000004</v>
      </c>
      <c r="AD404" t="s">
        <v>82</v>
      </c>
      <c r="AE404" t="s">
        <v>96</v>
      </c>
      <c r="AF404" t="s">
        <v>94</v>
      </c>
      <c r="AG404">
        <f>IFERROR(
    VLOOKUP(FENIX_ANS_TABLA[[#This Row],[ESTADO]],
        {"VENCIDO",1;"ALERTA_0 Días",2;"ALERTA",3;"A TIEMPO",4;"SIN FECHA",5},
    2,FALSE),
0)</f>
        <v>4</v>
      </c>
    </row>
    <row r="405" spans="1:33" x14ac:dyDescent="0.25">
      <c r="A405" t="s">
        <v>14869</v>
      </c>
      <c r="B405" t="s">
        <v>23</v>
      </c>
      <c r="C405" t="s">
        <v>24</v>
      </c>
      <c r="D405" t="s">
        <v>33</v>
      </c>
      <c r="E405" s="21">
        <v>46156.495034722233</v>
      </c>
      <c r="F405" t="s">
        <v>14870</v>
      </c>
      <c r="G405">
        <v>98536055</v>
      </c>
      <c r="H405" t="s">
        <v>14862</v>
      </c>
      <c r="I405" s="23" t="s">
        <v>14863</v>
      </c>
      <c r="J405" s="23" t="s">
        <v>14864</v>
      </c>
      <c r="K405" t="s">
        <v>14871</v>
      </c>
      <c r="L405" t="s">
        <v>38</v>
      </c>
      <c r="M405" t="s">
        <v>14872</v>
      </c>
      <c r="N405" t="s">
        <v>39</v>
      </c>
      <c r="O405" t="s">
        <v>34</v>
      </c>
      <c r="P405" t="s">
        <v>35</v>
      </c>
      <c r="Q405" t="s">
        <v>207</v>
      </c>
      <c r="R405" t="s">
        <v>211</v>
      </c>
      <c r="S405">
        <v>5</v>
      </c>
      <c r="T405" t="s">
        <v>17212</v>
      </c>
      <c r="U405" t="s">
        <v>13737</v>
      </c>
      <c r="V405" t="s">
        <v>14528</v>
      </c>
      <c r="W405" t="s">
        <v>29</v>
      </c>
      <c r="X405" t="s">
        <v>14873</v>
      </c>
      <c r="Y405" t="s">
        <v>2664</v>
      </c>
      <c r="Z405" t="s">
        <v>2665</v>
      </c>
      <c r="AA405" t="s">
        <v>14874</v>
      </c>
      <c r="AB405">
        <v>-75.614375039999999</v>
      </c>
      <c r="AC405">
        <v>6.1860926000000003</v>
      </c>
      <c r="AD405" t="s">
        <v>82</v>
      </c>
      <c r="AE405" t="s">
        <v>96</v>
      </c>
      <c r="AF405" t="s">
        <v>94</v>
      </c>
      <c r="AG405">
        <f>IFERROR(
    VLOOKUP(FENIX_ANS_TABLA[[#This Row],[ESTADO]],
        {"VENCIDO",1;"ALERTA_0 Días",2;"ALERTA",3;"A TIEMPO",4;"SIN FECHA",5},
    2,FALSE),
0)</f>
        <v>4</v>
      </c>
    </row>
    <row r="406" spans="1:33" x14ac:dyDescent="0.25">
      <c r="A406" t="s">
        <v>2910</v>
      </c>
      <c r="B406" t="s">
        <v>23</v>
      </c>
      <c r="C406" t="s">
        <v>24</v>
      </c>
      <c r="D406" t="s">
        <v>23</v>
      </c>
      <c r="E406" s="21">
        <v>46156.557291666657</v>
      </c>
      <c r="F406" t="s">
        <v>2911</v>
      </c>
      <c r="G406">
        <v>42962815</v>
      </c>
      <c r="H406" t="s">
        <v>2912</v>
      </c>
      <c r="I406" s="23" t="s">
        <v>31</v>
      </c>
      <c r="J406" s="23" t="s">
        <v>2913</v>
      </c>
      <c r="K406" t="s">
        <v>2914</v>
      </c>
      <c r="L406" t="s">
        <v>152</v>
      </c>
      <c r="M406" t="s">
        <v>2915</v>
      </c>
      <c r="N406" t="s">
        <v>153</v>
      </c>
      <c r="O406" t="s">
        <v>27</v>
      </c>
      <c r="P406" t="s">
        <v>145</v>
      </c>
      <c r="Q406" t="s">
        <v>206</v>
      </c>
      <c r="R406" t="s">
        <v>212</v>
      </c>
      <c r="S406">
        <v>10</v>
      </c>
      <c r="T406" t="s">
        <v>17213</v>
      </c>
      <c r="U406" t="s">
        <v>14875</v>
      </c>
      <c r="V406" t="s">
        <v>11968</v>
      </c>
      <c r="W406" t="s">
        <v>29</v>
      </c>
      <c r="X406" t="s">
        <v>30</v>
      </c>
      <c r="Y406" t="s">
        <v>30</v>
      </c>
      <c r="Z406" t="s">
        <v>30</v>
      </c>
      <c r="AA406" t="s">
        <v>30</v>
      </c>
      <c r="AB406">
        <v>-75.466543759999993</v>
      </c>
      <c r="AC406">
        <v>6.28701358</v>
      </c>
      <c r="AD406" t="s">
        <v>82</v>
      </c>
      <c r="AE406" t="s">
        <v>146</v>
      </c>
      <c r="AF406" t="s">
        <v>94</v>
      </c>
      <c r="AG406">
        <f>IFERROR(
    VLOOKUP(FENIX_ANS_TABLA[[#This Row],[ESTADO]],
        {"VENCIDO",1;"ALERTA_0 Días",2;"ALERTA",3;"A TIEMPO",4;"SIN FECHA",5},
    2,FALSE),
0)</f>
        <v>4</v>
      </c>
    </row>
    <row r="407" spans="1:33" x14ac:dyDescent="0.25">
      <c r="A407" t="s">
        <v>8463</v>
      </c>
      <c r="B407" t="s">
        <v>23</v>
      </c>
      <c r="C407" t="s">
        <v>24</v>
      </c>
      <c r="D407" t="s">
        <v>23</v>
      </c>
      <c r="E407" s="21">
        <v>46156.603854166657</v>
      </c>
      <c r="F407" t="s">
        <v>8464</v>
      </c>
      <c r="G407">
        <v>1128268880</v>
      </c>
      <c r="H407" t="s">
        <v>8465</v>
      </c>
      <c r="I407" s="23" t="s">
        <v>8466</v>
      </c>
      <c r="J407" s="23" t="s">
        <v>8467</v>
      </c>
      <c r="K407" t="s">
        <v>8468</v>
      </c>
      <c r="L407" t="s">
        <v>25</v>
      </c>
      <c r="M407" t="s">
        <v>8469</v>
      </c>
      <c r="N407" t="s">
        <v>26</v>
      </c>
      <c r="O407" t="s">
        <v>27</v>
      </c>
      <c r="P407" t="s">
        <v>28</v>
      </c>
      <c r="Q407" t="s">
        <v>207</v>
      </c>
      <c r="R407" t="s">
        <v>212</v>
      </c>
      <c r="S407">
        <v>7</v>
      </c>
      <c r="T407" t="s">
        <v>17214</v>
      </c>
      <c r="U407" t="s">
        <v>10987</v>
      </c>
      <c r="V407" t="s">
        <v>10986</v>
      </c>
      <c r="W407" t="s">
        <v>43</v>
      </c>
      <c r="X407" t="s">
        <v>30</v>
      </c>
      <c r="Y407" t="s">
        <v>30</v>
      </c>
      <c r="Z407" t="s">
        <v>30</v>
      </c>
      <c r="AA407" t="s">
        <v>30</v>
      </c>
      <c r="AB407">
        <v>-75.606314370000007</v>
      </c>
      <c r="AC407">
        <v>6.2295236899999997</v>
      </c>
      <c r="AD407" t="s">
        <v>82</v>
      </c>
      <c r="AE407" t="s">
        <v>96</v>
      </c>
      <c r="AF407" t="s">
        <v>94</v>
      </c>
      <c r="AG407">
        <f>IFERROR(
    VLOOKUP(FENIX_ANS_TABLA[[#This Row],[ESTADO]],
        {"VENCIDO",1;"ALERTA_0 Días",2;"ALERTA",3;"A TIEMPO",4;"SIN FECHA",5},
    2,FALSE),
0)</f>
        <v>3</v>
      </c>
    </row>
    <row r="408" spans="1:33" x14ac:dyDescent="0.25">
      <c r="A408" t="s">
        <v>8470</v>
      </c>
      <c r="B408" t="s">
        <v>23</v>
      </c>
      <c r="C408" t="s">
        <v>24</v>
      </c>
      <c r="D408" t="s">
        <v>23</v>
      </c>
      <c r="E408" s="21">
        <v>46156.619050925918</v>
      </c>
      <c r="F408" t="s">
        <v>8471</v>
      </c>
      <c r="G408">
        <v>1128268880</v>
      </c>
      <c r="H408" t="s">
        <v>8465</v>
      </c>
      <c r="I408" s="23" t="s">
        <v>8466</v>
      </c>
      <c r="J408" s="23" t="s">
        <v>8467</v>
      </c>
      <c r="K408" t="s">
        <v>8472</v>
      </c>
      <c r="L408" t="s">
        <v>25</v>
      </c>
      <c r="M408" t="s">
        <v>8473</v>
      </c>
      <c r="N408" t="s">
        <v>26</v>
      </c>
      <c r="O408" t="s">
        <v>27</v>
      </c>
      <c r="P408" t="s">
        <v>28</v>
      </c>
      <c r="Q408" t="s">
        <v>207</v>
      </c>
      <c r="R408" t="s">
        <v>212</v>
      </c>
      <c r="S408">
        <v>7</v>
      </c>
      <c r="T408" t="s">
        <v>17215</v>
      </c>
      <c r="U408" t="s">
        <v>10987</v>
      </c>
      <c r="V408" t="s">
        <v>10986</v>
      </c>
      <c r="W408" t="s">
        <v>43</v>
      </c>
      <c r="X408" t="s">
        <v>30</v>
      </c>
      <c r="Y408" t="s">
        <v>30</v>
      </c>
      <c r="Z408" t="s">
        <v>30</v>
      </c>
      <c r="AA408" t="s">
        <v>30</v>
      </c>
      <c r="AB408">
        <v>-75.606314370000007</v>
      </c>
      <c r="AC408">
        <v>6.2295236899999997</v>
      </c>
      <c r="AD408" t="s">
        <v>82</v>
      </c>
      <c r="AE408" t="s">
        <v>96</v>
      </c>
      <c r="AF408" t="s">
        <v>94</v>
      </c>
      <c r="AG408">
        <f>IFERROR(
    VLOOKUP(FENIX_ANS_TABLA[[#This Row],[ESTADO]],
        {"VENCIDO",1;"ALERTA_0 Días",2;"ALERTA",3;"A TIEMPO",4;"SIN FECHA",5},
    2,FALSE),
0)</f>
        <v>3</v>
      </c>
    </row>
    <row r="409" spans="1:33" x14ac:dyDescent="0.25">
      <c r="A409" t="s">
        <v>8474</v>
      </c>
      <c r="B409" t="s">
        <v>23</v>
      </c>
      <c r="C409" t="s">
        <v>24</v>
      </c>
      <c r="D409" t="s">
        <v>23</v>
      </c>
      <c r="E409" s="21">
        <v>46156.626712962963</v>
      </c>
      <c r="F409" t="s">
        <v>8475</v>
      </c>
      <c r="G409">
        <v>1128268880</v>
      </c>
      <c r="H409" t="s">
        <v>8465</v>
      </c>
      <c r="I409" s="23" t="s">
        <v>8466</v>
      </c>
      <c r="J409" s="23" t="s">
        <v>8467</v>
      </c>
      <c r="K409" t="s">
        <v>8476</v>
      </c>
      <c r="L409" t="s">
        <v>25</v>
      </c>
      <c r="M409" t="s">
        <v>8477</v>
      </c>
      <c r="N409" t="s">
        <v>26</v>
      </c>
      <c r="O409" t="s">
        <v>27</v>
      </c>
      <c r="P409" t="s">
        <v>28</v>
      </c>
      <c r="Q409" t="s">
        <v>207</v>
      </c>
      <c r="R409" t="s">
        <v>212</v>
      </c>
      <c r="S409">
        <v>7</v>
      </c>
      <c r="T409" t="s">
        <v>17216</v>
      </c>
      <c r="U409" t="s">
        <v>10987</v>
      </c>
      <c r="V409" t="s">
        <v>10986</v>
      </c>
      <c r="W409" t="s">
        <v>43</v>
      </c>
      <c r="X409" t="s">
        <v>30</v>
      </c>
      <c r="Y409" t="s">
        <v>30</v>
      </c>
      <c r="Z409" t="s">
        <v>30</v>
      </c>
      <c r="AA409" t="s">
        <v>30</v>
      </c>
      <c r="AB409">
        <v>-75.606314370000007</v>
      </c>
      <c r="AC409">
        <v>6.2295236899999997</v>
      </c>
      <c r="AD409" t="s">
        <v>82</v>
      </c>
      <c r="AE409" t="s">
        <v>96</v>
      </c>
      <c r="AF409" t="s">
        <v>94</v>
      </c>
      <c r="AG409">
        <f>IFERROR(
    VLOOKUP(FENIX_ANS_TABLA[[#This Row],[ESTADO]],
        {"VENCIDO",1;"ALERTA_0 Días",2;"ALERTA",3;"A TIEMPO",4;"SIN FECHA",5},
    2,FALSE),
0)</f>
        <v>3</v>
      </c>
    </row>
    <row r="410" spans="1:33" x14ac:dyDescent="0.25">
      <c r="A410" t="s">
        <v>14880</v>
      </c>
      <c r="B410" t="s">
        <v>23</v>
      </c>
      <c r="C410" t="s">
        <v>24</v>
      </c>
      <c r="D410" t="s">
        <v>33</v>
      </c>
      <c r="E410" s="21">
        <v>46157.503171296303</v>
      </c>
      <c r="F410" t="s">
        <v>14881</v>
      </c>
      <c r="G410">
        <v>43165211</v>
      </c>
      <c r="H410" t="s">
        <v>14882</v>
      </c>
      <c r="I410" s="23" t="s">
        <v>31</v>
      </c>
      <c r="J410" s="23" t="s">
        <v>14883</v>
      </c>
      <c r="K410" t="s">
        <v>14884</v>
      </c>
      <c r="L410" t="s">
        <v>25</v>
      </c>
      <c r="M410" t="s">
        <v>14885</v>
      </c>
      <c r="N410" t="s">
        <v>26</v>
      </c>
      <c r="O410" t="s">
        <v>34</v>
      </c>
      <c r="P410" t="s">
        <v>475</v>
      </c>
      <c r="Q410" t="s">
        <v>207</v>
      </c>
      <c r="R410" t="s">
        <v>212</v>
      </c>
      <c r="S410">
        <v>5</v>
      </c>
      <c r="T410" t="s">
        <v>17217</v>
      </c>
      <c r="U410" t="s">
        <v>14886</v>
      </c>
      <c r="V410" t="s">
        <v>13057</v>
      </c>
      <c r="W410" t="s">
        <v>29</v>
      </c>
      <c r="X410" t="s">
        <v>20474</v>
      </c>
      <c r="Y410" t="s">
        <v>2673</v>
      </c>
      <c r="Z410" t="s">
        <v>2665</v>
      </c>
      <c r="AA410" t="s">
        <v>20475</v>
      </c>
      <c r="AB410">
        <v>-75.638963270000005</v>
      </c>
      <c r="AC410">
        <v>6.1742695799999998</v>
      </c>
      <c r="AD410" t="s">
        <v>82</v>
      </c>
      <c r="AE410" t="s">
        <v>96</v>
      </c>
      <c r="AF410" t="s">
        <v>94</v>
      </c>
      <c r="AG410">
        <f>IFERROR(
    VLOOKUP(FENIX_ANS_TABLA[[#This Row],[ESTADO]],
        {"VENCIDO",1;"ALERTA_0 Días",2;"ALERTA",3;"A TIEMPO",4;"SIN FECHA",5},
    2,FALSE),
0)</f>
        <v>4</v>
      </c>
    </row>
    <row r="411" spans="1:33" x14ac:dyDescent="0.25">
      <c r="A411" t="s">
        <v>14887</v>
      </c>
      <c r="B411" t="s">
        <v>23</v>
      </c>
      <c r="C411" t="s">
        <v>24</v>
      </c>
      <c r="D411" t="s">
        <v>33</v>
      </c>
      <c r="E411" s="21">
        <v>46157.506215277783</v>
      </c>
      <c r="F411" t="s">
        <v>14888</v>
      </c>
      <c r="G411">
        <v>43165211</v>
      </c>
      <c r="H411" t="s">
        <v>14882</v>
      </c>
      <c r="I411" s="23" t="s">
        <v>31</v>
      </c>
      <c r="J411" s="23" t="s">
        <v>14883</v>
      </c>
      <c r="K411" t="s">
        <v>14889</v>
      </c>
      <c r="L411" t="s">
        <v>25</v>
      </c>
      <c r="M411" t="s">
        <v>14890</v>
      </c>
      <c r="N411" t="s">
        <v>26</v>
      </c>
      <c r="O411" t="s">
        <v>34</v>
      </c>
      <c r="P411" t="s">
        <v>475</v>
      </c>
      <c r="Q411" t="s">
        <v>207</v>
      </c>
      <c r="R411" t="s">
        <v>212</v>
      </c>
      <c r="S411">
        <v>5</v>
      </c>
      <c r="T411" t="s">
        <v>17218</v>
      </c>
      <c r="U411" t="s">
        <v>14891</v>
      </c>
      <c r="V411" t="s">
        <v>9951</v>
      </c>
      <c r="W411" t="s">
        <v>29</v>
      </c>
      <c r="X411" t="s">
        <v>14892</v>
      </c>
      <c r="Y411" t="s">
        <v>2664</v>
      </c>
      <c r="Z411" t="s">
        <v>2665</v>
      </c>
      <c r="AA411" t="s">
        <v>14893</v>
      </c>
      <c r="AB411">
        <v>-75.638963270000005</v>
      </c>
      <c r="AC411">
        <v>6.1742695799999998</v>
      </c>
      <c r="AD411" t="s">
        <v>82</v>
      </c>
      <c r="AE411" t="s">
        <v>96</v>
      </c>
      <c r="AF411" t="s">
        <v>94</v>
      </c>
      <c r="AG411">
        <f>IFERROR(
    VLOOKUP(FENIX_ANS_TABLA[[#This Row],[ESTADO]],
        {"VENCIDO",1;"ALERTA_0 Días",2;"ALERTA",3;"A TIEMPO",4;"SIN FECHA",5},
    2,FALSE),
0)</f>
        <v>4</v>
      </c>
    </row>
    <row r="412" spans="1:33" x14ac:dyDescent="0.25">
      <c r="A412" t="s">
        <v>11313</v>
      </c>
      <c r="B412" t="s">
        <v>23</v>
      </c>
      <c r="C412" t="s">
        <v>24</v>
      </c>
      <c r="D412" t="s">
        <v>23</v>
      </c>
      <c r="E412" s="21">
        <v>46157.576053240737</v>
      </c>
      <c r="F412" t="s">
        <v>11314</v>
      </c>
      <c r="G412">
        <v>39353622</v>
      </c>
      <c r="H412" t="s">
        <v>11315</v>
      </c>
      <c r="I412" s="23" t="s">
        <v>31</v>
      </c>
      <c r="J412" s="23" t="s">
        <v>11316</v>
      </c>
      <c r="K412" t="s">
        <v>11317</v>
      </c>
      <c r="L412" t="s">
        <v>52</v>
      </c>
      <c r="M412" t="s">
        <v>11318</v>
      </c>
      <c r="N412" t="s">
        <v>53</v>
      </c>
      <c r="O412" t="s">
        <v>27</v>
      </c>
      <c r="P412" t="s">
        <v>32</v>
      </c>
      <c r="Q412" t="s">
        <v>207</v>
      </c>
      <c r="R412" t="s">
        <v>212</v>
      </c>
      <c r="S412">
        <v>7</v>
      </c>
      <c r="T412" t="s">
        <v>17219</v>
      </c>
      <c r="U412" t="s">
        <v>14493</v>
      </c>
      <c r="V412" t="s">
        <v>14894</v>
      </c>
      <c r="W412" t="s">
        <v>29</v>
      </c>
      <c r="X412" t="s">
        <v>14895</v>
      </c>
      <c r="Y412" t="s">
        <v>2664</v>
      </c>
      <c r="Z412" t="s">
        <v>7989</v>
      </c>
      <c r="AA412" t="s">
        <v>14896</v>
      </c>
      <c r="AB412">
        <v>-75.629626669999993</v>
      </c>
      <c r="AC412">
        <v>6.1407150000000001</v>
      </c>
      <c r="AD412" t="s">
        <v>82</v>
      </c>
      <c r="AE412" t="s">
        <v>96</v>
      </c>
      <c r="AF412" t="s">
        <v>94</v>
      </c>
      <c r="AG412">
        <f>IFERROR(
    VLOOKUP(FENIX_ANS_TABLA[[#This Row],[ESTADO]],
        {"VENCIDO",1;"ALERTA_0 Días",2;"ALERTA",3;"A TIEMPO",4;"SIN FECHA",5},
    2,FALSE),
0)</f>
        <v>4</v>
      </c>
    </row>
    <row r="413" spans="1:33" x14ac:dyDescent="0.25">
      <c r="A413" t="s">
        <v>14897</v>
      </c>
      <c r="B413" t="s">
        <v>23</v>
      </c>
      <c r="C413" t="s">
        <v>24</v>
      </c>
      <c r="D413" t="s">
        <v>33</v>
      </c>
      <c r="E413" s="21">
        <v>46161.372048611112</v>
      </c>
      <c r="F413" t="s">
        <v>14898</v>
      </c>
      <c r="G413">
        <v>43619211</v>
      </c>
      <c r="H413" t="s">
        <v>14899</v>
      </c>
      <c r="I413" s="23" t="s">
        <v>14900</v>
      </c>
      <c r="J413" s="23" t="s">
        <v>14901</v>
      </c>
      <c r="K413" t="s">
        <v>14902</v>
      </c>
      <c r="L413" t="s">
        <v>25</v>
      </c>
      <c r="M413" t="s">
        <v>14903</v>
      </c>
      <c r="N413" t="s">
        <v>26</v>
      </c>
      <c r="O413" t="s">
        <v>34</v>
      </c>
      <c r="P413" t="s">
        <v>475</v>
      </c>
      <c r="Q413" t="s">
        <v>207</v>
      </c>
      <c r="R413" t="s">
        <v>212</v>
      </c>
      <c r="S413">
        <v>5</v>
      </c>
      <c r="T413" t="s">
        <v>17220</v>
      </c>
      <c r="U413" t="s">
        <v>14904</v>
      </c>
      <c r="V413" t="s">
        <v>14905</v>
      </c>
      <c r="W413" t="s">
        <v>29</v>
      </c>
      <c r="X413" t="s">
        <v>30</v>
      </c>
      <c r="Y413" t="s">
        <v>30</v>
      </c>
      <c r="Z413" t="s">
        <v>30</v>
      </c>
      <c r="AA413" t="s">
        <v>30</v>
      </c>
      <c r="AB413">
        <v>-75.551054160000007</v>
      </c>
      <c r="AC413">
        <v>6.2501167200000003</v>
      </c>
      <c r="AD413" t="s">
        <v>82</v>
      </c>
      <c r="AE413" t="s">
        <v>96</v>
      </c>
      <c r="AF413" t="s">
        <v>94</v>
      </c>
      <c r="AG413">
        <f>IFERROR(
    VLOOKUP(FENIX_ANS_TABLA[[#This Row],[ESTADO]],
        {"VENCIDO",1;"ALERTA_0 Días",2;"ALERTA",3;"A TIEMPO",4;"SIN FECHA",5},
    2,FALSE),
0)</f>
        <v>4</v>
      </c>
    </row>
    <row r="414" spans="1:33" x14ac:dyDescent="0.25">
      <c r="A414" t="s">
        <v>14906</v>
      </c>
      <c r="B414" t="s">
        <v>23</v>
      </c>
      <c r="C414" t="s">
        <v>24</v>
      </c>
      <c r="D414" t="s">
        <v>33</v>
      </c>
      <c r="E414" s="21">
        <v>46161.372650462959</v>
      </c>
      <c r="F414" t="s">
        <v>14907</v>
      </c>
      <c r="G414">
        <v>43619211</v>
      </c>
      <c r="H414" t="s">
        <v>14899</v>
      </c>
      <c r="I414" s="23" t="s">
        <v>31</v>
      </c>
      <c r="J414" s="23" t="s">
        <v>14901</v>
      </c>
      <c r="K414" t="s">
        <v>14908</v>
      </c>
      <c r="L414" t="s">
        <v>25</v>
      </c>
      <c r="M414" t="s">
        <v>14909</v>
      </c>
      <c r="N414" t="s">
        <v>26</v>
      </c>
      <c r="O414" t="s">
        <v>34</v>
      </c>
      <c r="P414" t="s">
        <v>475</v>
      </c>
      <c r="Q414" t="s">
        <v>207</v>
      </c>
      <c r="R414" t="s">
        <v>212</v>
      </c>
      <c r="S414">
        <v>5</v>
      </c>
      <c r="T414" t="s">
        <v>17221</v>
      </c>
      <c r="U414" t="s">
        <v>14904</v>
      </c>
      <c r="V414" t="s">
        <v>14905</v>
      </c>
      <c r="W414" t="s">
        <v>29</v>
      </c>
      <c r="X414" t="s">
        <v>30</v>
      </c>
      <c r="Y414" t="s">
        <v>30</v>
      </c>
      <c r="Z414" t="s">
        <v>30</v>
      </c>
      <c r="AA414" t="s">
        <v>30</v>
      </c>
      <c r="AB414">
        <v>-75.551054160000007</v>
      </c>
      <c r="AC414">
        <v>6.2501167200000003</v>
      </c>
      <c r="AD414" t="s">
        <v>82</v>
      </c>
      <c r="AE414" t="s">
        <v>96</v>
      </c>
      <c r="AF414" t="s">
        <v>94</v>
      </c>
      <c r="AG414">
        <f>IFERROR(
    VLOOKUP(FENIX_ANS_TABLA[[#This Row],[ESTADO]],
        {"VENCIDO",1;"ALERTA_0 Días",2;"ALERTA",3;"A TIEMPO",4;"SIN FECHA",5},
    2,FALSE),
0)</f>
        <v>4</v>
      </c>
    </row>
    <row r="415" spans="1:33" x14ac:dyDescent="0.25">
      <c r="A415" t="s">
        <v>1920</v>
      </c>
      <c r="B415" t="s">
        <v>23</v>
      </c>
      <c r="C415" t="s">
        <v>24</v>
      </c>
      <c r="D415" t="s">
        <v>23</v>
      </c>
      <c r="E415" s="21">
        <v>46161.457499999997</v>
      </c>
      <c r="F415" t="s">
        <v>2287</v>
      </c>
      <c r="G415">
        <v>1045022961</v>
      </c>
      <c r="H415" t="s">
        <v>1921</v>
      </c>
      <c r="I415" s="23" t="s">
        <v>31</v>
      </c>
      <c r="J415" s="23" t="s">
        <v>1922</v>
      </c>
      <c r="K415" t="s">
        <v>1923</v>
      </c>
      <c r="L415" t="s">
        <v>172</v>
      </c>
      <c r="M415" t="s">
        <v>1924</v>
      </c>
      <c r="N415" t="s">
        <v>173</v>
      </c>
      <c r="O415" t="s">
        <v>27</v>
      </c>
      <c r="P415" t="s">
        <v>145</v>
      </c>
      <c r="Q415" t="s">
        <v>206</v>
      </c>
      <c r="R415" t="s">
        <v>212</v>
      </c>
      <c r="S415">
        <v>10</v>
      </c>
      <c r="T415" t="s">
        <v>17222</v>
      </c>
      <c r="U415" t="s">
        <v>14910</v>
      </c>
      <c r="V415" t="s">
        <v>14911</v>
      </c>
      <c r="W415" t="s">
        <v>43</v>
      </c>
      <c r="X415" t="s">
        <v>30</v>
      </c>
      <c r="Y415" t="s">
        <v>30</v>
      </c>
      <c r="Z415" t="s">
        <v>30</v>
      </c>
      <c r="AA415" t="s">
        <v>30</v>
      </c>
      <c r="AB415">
        <v>-75.241520399999999</v>
      </c>
      <c r="AC415">
        <v>6.12951041</v>
      </c>
      <c r="AD415" t="s">
        <v>82</v>
      </c>
      <c r="AE415" t="s">
        <v>146</v>
      </c>
      <c r="AF415" t="s">
        <v>94</v>
      </c>
      <c r="AG415">
        <f>IFERROR(
    VLOOKUP(FENIX_ANS_TABLA[[#This Row],[ESTADO]],
        {"VENCIDO",1;"ALERTA_0 Días",2;"ALERTA",3;"A TIEMPO",4;"SIN FECHA",5},
    2,FALSE),
0)</f>
        <v>3</v>
      </c>
    </row>
    <row r="416" spans="1:33" x14ac:dyDescent="0.25">
      <c r="A416" t="s">
        <v>1925</v>
      </c>
      <c r="B416" t="s">
        <v>23</v>
      </c>
      <c r="C416" t="s">
        <v>24</v>
      </c>
      <c r="D416" t="s">
        <v>33</v>
      </c>
      <c r="E416" s="21">
        <v>46209.645243055558</v>
      </c>
      <c r="F416" t="s">
        <v>6207</v>
      </c>
      <c r="G416">
        <v>1035421021</v>
      </c>
      <c r="H416" t="s">
        <v>1926</v>
      </c>
      <c r="I416" s="23" t="s">
        <v>31</v>
      </c>
      <c r="J416" s="23" t="s">
        <v>1927</v>
      </c>
      <c r="K416" t="s">
        <v>1928</v>
      </c>
      <c r="L416" t="s">
        <v>25</v>
      </c>
      <c r="M416" t="s">
        <v>1929</v>
      </c>
      <c r="N416" t="s">
        <v>26</v>
      </c>
      <c r="O416" t="s">
        <v>40</v>
      </c>
      <c r="P416" t="s">
        <v>35</v>
      </c>
      <c r="Q416" t="s">
        <v>207</v>
      </c>
      <c r="R416" t="s">
        <v>212</v>
      </c>
      <c r="S416">
        <v>7</v>
      </c>
      <c r="T416" t="s">
        <v>17223</v>
      </c>
      <c r="U416" t="s">
        <v>11323</v>
      </c>
      <c r="V416" t="s">
        <v>11322</v>
      </c>
      <c r="W416" t="s">
        <v>29</v>
      </c>
      <c r="X416" t="s">
        <v>7221</v>
      </c>
      <c r="Y416" t="s">
        <v>2666</v>
      </c>
      <c r="Z416" t="s">
        <v>2671</v>
      </c>
      <c r="AA416" t="s">
        <v>7222</v>
      </c>
      <c r="AB416">
        <v>-75.541364590000001</v>
      </c>
      <c r="AC416">
        <v>6.2522398600000004</v>
      </c>
      <c r="AD416" t="s">
        <v>82</v>
      </c>
      <c r="AE416" t="s">
        <v>96</v>
      </c>
      <c r="AF416" t="s">
        <v>94</v>
      </c>
      <c r="AG416">
        <f>IFERROR(
    VLOOKUP(FENIX_ANS_TABLA[[#This Row],[ESTADO]],
        {"VENCIDO",1;"ALERTA_0 Días",2;"ALERTA",3;"A TIEMPO",4;"SIN FECHA",5},
    2,FALSE),
0)</f>
        <v>4</v>
      </c>
    </row>
    <row r="417" spans="1:33" x14ac:dyDescent="0.25">
      <c r="A417" t="s">
        <v>2916</v>
      </c>
      <c r="B417" t="s">
        <v>23</v>
      </c>
      <c r="C417" t="s">
        <v>24</v>
      </c>
      <c r="D417" t="s">
        <v>23</v>
      </c>
      <c r="E417" s="21">
        <v>46161.600937499999</v>
      </c>
      <c r="F417" t="s">
        <v>2917</v>
      </c>
      <c r="G417">
        <v>71758075</v>
      </c>
      <c r="H417" t="s">
        <v>2918</v>
      </c>
      <c r="I417" s="23" t="s">
        <v>31</v>
      </c>
      <c r="J417" s="23" t="s">
        <v>2919</v>
      </c>
      <c r="K417" t="s">
        <v>2920</v>
      </c>
      <c r="L417" t="s">
        <v>177</v>
      </c>
      <c r="M417" t="s">
        <v>2921</v>
      </c>
      <c r="N417" t="s">
        <v>178</v>
      </c>
      <c r="O417" t="s">
        <v>27</v>
      </c>
      <c r="P417" t="s">
        <v>145</v>
      </c>
      <c r="Q417" t="s">
        <v>206</v>
      </c>
      <c r="R417" t="s">
        <v>212</v>
      </c>
      <c r="S417">
        <v>10</v>
      </c>
      <c r="T417" t="s">
        <v>17224</v>
      </c>
      <c r="U417" t="s">
        <v>12016</v>
      </c>
      <c r="V417" t="s">
        <v>12015</v>
      </c>
      <c r="W417" t="s">
        <v>29</v>
      </c>
      <c r="X417" t="s">
        <v>30</v>
      </c>
      <c r="Y417" t="s">
        <v>30</v>
      </c>
      <c r="Z417" t="s">
        <v>30</v>
      </c>
      <c r="AA417" t="s">
        <v>30</v>
      </c>
      <c r="AB417">
        <v>-75.328661760000003</v>
      </c>
      <c r="AC417">
        <v>6.0643480800000003</v>
      </c>
      <c r="AD417" t="s">
        <v>82</v>
      </c>
      <c r="AE417" t="s">
        <v>146</v>
      </c>
      <c r="AF417" t="s">
        <v>94</v>
      </c>
      <c r="AG417">
        <f>IFERROR(
    VLOOKUP(FENIX_ANS_TABLA[[#This Row],[ESTADO]],
        {"VENCIDO",1;"ALERTA_0 Días",2;"ALERTA",3;"A TIEMPO",4;"SIN FECHA",5},
    2,FALSE),
0)</f>
        <v>4</v>
      </c>
    </row>
    <row r="418" spans="1:33" x14ac:dyDescent="0.25">
      <c r="A418" t="s">
        <v>13077</v>
      </c>
      <c r="B418" t="s">
        <v>23</v>
      </c>
      <c r="C418" t="s">
        <v>24</v>
      </c>
      <c r="D418" t="s">
        <v>23</v>
      </c>
      <c r="E418" s="21">
        <v>46161.664421296293</v>
      </c>
      <c r="F418" t="s">
        <v>17225</v>
      </c>
      <c r="G418">
        <v>77016802</v>
      </c>
      <c r="H418" t="s">
        <v>13078</v>
      </c>
      <c r="I418" s="23" t="s">
        <v>31</v>
      </c>
      <c r="J418" s="23" t="s">
        <v>13079</v>
      </c>
      <c r="K418" t="s">
        <v>13080</v>
      </c>
      <c r="L418" t="s">
        <v>199</v>
      </c>
      <c r="M418" t="s">
        <v>13081</v>
      </c>
      <c r="N418" t="s">
        <v>200</v>
      </c>
      <c r="O418" t="s">
        <v>27</v>
      </c>
      <c r="P418" t="s">
        <v>191</v>
      </c>
      <c r="Q418" t="s">
        <v>207</v>
      </c>
      <c r="R418" t="s">
        <v>212</v>
      </c>
      <c r="S418">
        <v>7</v>
      </c>
      <c r="T418" t="s">
        <v>17226</v>
      </c>
      <c r="U418" t="s">
        <v>16091</v>
      </c>
      <c r="V418" t="s">
        <v>11663</v>
      </c>
      <c r="W418" t="s">
        <v>29</v>
      </c>
      <c r="X418" t="s">
        <v>30</v>
      </c>
      <c r="Y418" t="s">
        <v>30</v>
      </c>
      <c r="Z418" t="s">
        <v>30</v>
      </c>
      <c r="AA418" t="s">
        <v>30</v>
      </c>
      <c r="AB418">
        <v>-73.907948950000005</v>
      </c>
      <c r="AC418">
        <v>7.0079413099999996</v>
      </c>
      <c r="AD418" t="s">
        <v>82</v>
      </c>
      <c r="AE418" t="s">
        <v>192</v>
      </c>
      <c r="AF418" t="s">
        <v>94</v>
      </c>
      <c r="AG418">
        <f>IFERROR(
    VLOOKUP(FENIX_ANS_TABLA[[#This Row],[ESTADO]],
        {"VENCIDO",1;"ALERTA_0 Días",2;"ALERTA",3;"A TIEMPO",4;"SIN FECHA",5},
    2,FALSE),
0)</f>
        <v>4</v>
      </c>
    </row>
    <row r="419" spans="1:33" x14ac:dyDescent="0.25">
      <c r="A419" t="s">
        <v>13082</v>
      </c>
      <c r="B419" t="s">
        <v>23</v>
      </c>
      <c r="C419" t="s">
        <v>24</v>
      </c>
      <c r="D419" t="s">
        <v>23</v>
      </c>
      <c r="E419" s="21">
        <v>46161.671863425923</v>
      </c>
      <c r="F419" t="s">
        <v>17227</v>
      </c>
      <c r="G419">
        <v>77016802</v>
      </c>
      <c r="H419" t="s">
        <v>13078</v>
      </c>
      <c r="I419" s="23" t="s">
        <v>31</v>
      </c>
      <c r="J419" s="23" t="s">
        <v>13079</v>
      </c>
      <c r="K419" t="s">
        <v>13083</v>
      </c>
      <c r="L419" t="s">
        <v>199</v>
      </c>
      <c r="M419" t="s">
        <v>13084</v>
      </c>
      <c r="N419" t="s">
        <v>200</v>
      </c>
      <c r="O419" t="s">
        <v>27</v>
      </c>
      <c r="P419" t="s">
        <v>191</v>
      </c>
      <c r="Q419" t="s">
        <v>207</v>
      </c>
      <c r="R419" t="s">
        <v>212</v>
      </c>
      <c r="S419">
        <v>7</v>
      </c>
      <c r="T419" t="s">
        <v>17228</v>
      </c>
      <c r="U419" t="s">
        <v>17229</v>
      </c>
      <c r="V419" t="s">
        <v>12313</v>
      </c>
      <c r="W419" t="s">
        <v>29</v>
      </c>
      <c r="X419" t="s">
        <v>30</v>
      </c>
      <c r="Y419" t="s">
        <v>30</v>
      </c>
      <c r="Z419" t="s">
        <v>30</v>
      </c>
      <c r="AA419" t="s">
        <v>30</v>
      </c>
      <c r="AB419">
        <v>-73.907948950000005</v>
      </c>
      <c r="AC419">
        <v>7.0079413099999996</v>
      </c>
      <c r="AD419" t="s">
        <v>82</v>
      </c>
      <c r="AE419" t="s">
        <v>192</v>
      </c>
      <c r="AF419" t="s">
        <v>94</v>
      </c>
      <c r="AG419">
        <f>IFERROR(
    VLOOKUP(FENIX_ANS_TABLA[[#This Row],[ESTADO]],
        {"VENCIDO",1;"ALERTA_0 Días",2;"ALERTA",3;"A TIEMPO",4;"SIN FECHA",5},
    2,FALSE),
0)</f>
        <v>4</v>
      </c>
    </row>
    <row r="420" spans="1:33" x14ac:dyDescent="0.25">
      <c r="A420" t="s">
        <v>11324</v>
      </c>
      <c r="B420" t="s">
        <v>36</v>
      </c>
      <c r="C420" t="s">
        <v>24</v>
      </c>
      <c r="D420" t="s">
        <v>36</v>
      </c>
      <c r="E420" s="21">
        <v>46162.350046296298</v>
      </c>
      <c r="F420" t="s">
        <v>11325</v>
      </c>
      <c r="G420">
        <v>71113173</v>
      </c>
      <c r="H420" t="s">
        <v>11326</v>
      </c>
      <c r="I420" s="23" t="s">
        <v>31</v>
      </c>
      <c r="J420" s="23" t="s">
        <v>816</v>
      </c>
      <c r="K420" t="s">
        <v>11327</v>
      </c>
      <c r="L420" t="s">
        <v>179</v>
      </c>
      <c r="M420" t="s">
        <v>11328</v>
      </c>
      <c r="N420" t="s">
        <v>180</v>
      </c>
      <c r="O420" t="s">
        <v>37</v>
      </c>
      <c r="P420" t="s">
        <v>145</v>
      </c>
      <c r="Q420" t="s">
        <v>207</v>
      </c>
      <c r="R420" t="s">
        <v>212</v>
      </c>
      <c r="S420">
        <v>7</v>
      </c>
      <c r="T420" t="s">
        <v>17230</v>
      </c>
      <c r="U420" t="s">
        <v>14912</v>
      </c>
      <c r="V420" t="s">
        <v>14913</v>
      </c>
      <c r="W420" t="s">
        <v>29</v>
      </c>
      <c r="X420" t="s">
        <v>30</v>
      </c>
      <c r="Y420" t="s">
        <v>30</v>
      </c>
      <c r="Z420" t="s">
        <v>30</v>
      </c>
      <c r="AA420" t="s">
        <v>30</v>
      </c>
      <c r="AB420">
        <v>-75.356656670000007</v>
      </c>
      <c r="AC420">
        <v>5.9705066699999998</v>
      </c>
      <c r="AD420" t="s">
        <v>82</v>
      </c>
      <c r="AE420" t="s">
        <v>146</v>
      </c>
      <c r="AF420" t="s">
        <v>94</v>
      </c>
      <c r="AG420">
        <f>IFERROR(
    VLOOKUP(FENIX_ANS_TABLA[[#This Row],[ESTADO]],
        {"VENCIDO",1;"ALERTA_0 Días",2;"ALERTA",3;"A TIEMPO",4;"SIN FECHA",5},
    2,FALSE),
0)</f>
        <v>4</v>
      </c>
    </row>
    <row r="421" spans="1:33" x14ac:dyDescent="0.25">
      <c r="A421" t="s">
        <v>7223</v>
      </c>
      <c r="B421" t="s">
        <v>44</v>
      </c>
      <c r="C421" t="s">
        <v>24</v>
      </c>
      <c r="D421" t="s">
        <v>44</v>
      </c>
      <c r="E421" s="21">
        <v>46162.433194444442</v>
      </c>
      <c r="F421" t="s">
        <v>7224</v>
      </c>
      <c r="G421">
        <v>98592476</v>
      </c>
      <c r="H421" t="s">
        <v>7225</v>
      </c>
      <c r="I421" s="23" t="s">
        <v>31</v>
      </c>
      <c r="J421" s="23" t="s">
        <v>7226</v>
      </c>
      <c r="K421" t="s">
        <v>7227</v>
      </c>
      <c r="L421" t="s">
        <v>136</v>
      </c>
      <c r="M421" t="s">
        <v>7228</v>
      </c>
      <c r="N421" t="s">
        <v>137</v>
      </c>
      <c r="O421" t="s">
        <v>45</v>
      </c>
      <c r="P421" t="s">
        <v>122</v>
      </c>
      <c r="Q421" t="s">
        <v>206</v>
      </c>
      <c r="R421" t="s">
        <v>212</v>
      </c>
      <c r="S421">
        <v>11</v>
      </c>
      <c r="T421" t="s">
        <v>17231</v>
      </c>
      <c r="U421" t="s">
        <v>9857</v>
      </c>
      <c r="V421" t="s">
        <v>11693</v>
      </c>
      <c r="W421" t="s">
        <v>29</v>
      </c>
      <c r="X421" t="s">
        <v>30</v>
      </c>
      <c r="Y421" t="s">
        <v>30</v>
      </c>
      <c r="Z421" t="s">
        <v>30</v>
      </c>
      <c r="AA421" t="s">
        <v>30</v>
      </c>
      <c r="AB421">
        <v>-75.725662330000006</v>
      </c>
      <c r="AC421">
        <v>6.3425506</v>
      </c>
      <c r="AD421" t="s">
        <v>82</v>
      </c>
      <c r="AE421" t="s">
        <v>123</v>
      </c>
      <c r="AF421" t="s">
        <v>94</v>
      </c>
      <c r="AG421">
        <f>IFERROR(
    VLOOKUP(FENIX_ANS_TABLA[[#This Row],[ESTADO]],
        {"VENCIDO",1;"ALERTA_0 Días",2;"ALERTA",3;"A TIEMPO",4;"SIN FECHA",5},
    2,FALSE),
0)</f>
        <v>4</v>
      </c>
    </row>
    <row r="422" spans="1:33" x14ac:dyDescent="0.25">
      <c r="A422" t="s">
        <v>2288</v>
      </c>
      <c r="B422" t="s">
        <v>36</v>
      </c>
      <c r="C422" t="s">
        <v>24</v>
      </c>
      <c r="D422" t="s">
        <v>36</v>
      </c>
      <c r="E422" s="21">
        <v>46162.446932870371</v>
      </c>
      <c r="F422" t="s">
        <v>2289</v>
      </c>
      <c r="G422">
        <v>1036603478</v>
      </c>
      <c r="H422" t="s">
        <v>2290</v>
      </c>
      <c r="I422" s="23" t="s">
        <v>31</v>
      </c>
      <c r="J422" s="23" t="s">
        <v>2291</v>
      </c>
      <c r="K422" t="s">
        <v>2292</v>
      </c>
      <c r="L422" t="s">
        <v>156</v>
      </c>
      <c r="M422" t="s">
        <v>2293</v>
      </c>
      <c r="N422" t="s">
        <v>157</v>
      </c>
      <c r="O422" t="s">
        <v>37</v>
      </c>
      <c r="P422" t="s">
        <v>145</v>
      </c>
      <c r="Q422" t="s">
        <v>206</v>
      </c>
      <c r="R422" t="s">
        <v>212</v>
      </c>
      <c r="S422">
        <v>10</v>
      </c>
      <c r="T422" t="s">
        <v>17232</v>
      </c>
      <c r="U422" t="s">
        <v>14914</v>
      </c>
      <c r="V422" t="s">
        <v>14915</v>
      </c>
      <c r="W422" t="s">
        <v>43</v>
      </c>
      <c r="X422" t="s">
        <v>30</v>
      </c>
      <c r="Y422" t="s">
        <v>30</v>
      </c>
      <c r="Z422" t="s">
        <v>30</v>
      </c>
      <c r="AA422" t="s">
        <v>30</v>
      </c>
      <c r="AB422">
        <v>-75.353084999999993</v>
      </c>
      <c r="AC422">
        <v>6.1848470000000004</v>
      </c>
      <c r="AD422" t="s">
        <v>82</v>
      </c>
      <c r="AE422" t="s">
        <v>146</v>
      </c>
      <c r="AF422" t="s">
        <v>94</v>
      </c>
      <c r="AG422">
        <f>IFERROR(
    VLOOKUP(FENIX_ANS_TABLA[[#This Row],[ESTADO]],
        {"VENCIDO",1;"ALERTA_0 Días",2;"ALERTA",3;"A TIEMPO",4;"SIN FECHA",5},
    2,FALSE),
0)</f>
        <v>3</v>
      </c>
    </row>
    <row r="423" spans="1:33" x14ac:dyDescent="0.25">
      <c r="A423" t="s">
        <v>20476</v>
      </c>
      <c r="B423" t="s">
        <v>23</v>
      </c>
      <c r="C423" t="s">
        <v>24</v>
      </c>
      <c r="D423" t="s">
        <v>23</v>
      </c>
      <c r="E423" s="21">
        <v>46162.481435185182</v>
      </c>
      <c r="F423" t="s">
        <v>20477</v>
      </c>
      <c r="G423">
        <v>901211912</v>
      </c>
      <c r="H423" t="s">
        <v>555</v>
      </c>
      <c r="I423" s="23" t="s">
        <v>47</v>
      </c>
      <c r="J423" s="23" t="s">
        <v>328</v>
      </c>
      <c r="K423" t="s">
        <v>20478</v>
      </c>
      <c r="L423" t="s">
        <v>154</v>
      </c>
      <c r="M423" t="s">
        <v>20479</v>
      </c>
      <c r="N423" t="s">
        <v>155</v>
      </c>
      <c r="O423" t="s">
        <v>27</v>
      </c>
      <c r="P423" t="s">
        <v>145</v>
      </c>
      <c r="Q423" t="s">
        <v>207</v>
      </c>
      <c r="R423" t="s">
        <v>212</v>
      </c>
      <c r="S423">
        <v>7</v>
      </c>
      <c r="T423" t="s">
        <v>20480</v>
      </c>
      <c r="U423" t="s">
        <v>12716</v>
      </c>
      <c r="V423" t="s">
        <v>14480</v>
      </c>
      <c r="W423" t="s">
        <v>29</v>
      </c>
      <c r="X423" t="s">
        <v>30</v>
      </c>
      <c r="Y423" t="s">
        <v>30</v>
      </c>
      <c r="Z423" t="s">
        <v>30</v>
      </c>
      <c r="AA423" t="s">
        <v>30</v>
      </c>
      <c r="AB423">
        <v>-75.387535999999997</v>
      </c>
      <c r="AC423">
        <v>6.1537179999999996</v>
      </c>
      <c r="AD423" t="s">
        <v>82</v>
      </c>
      <c r="AE423" t="s">
        <v>146</v>
      </c>
      <c r="AF423" t="s">
        <v>94</v>
      </c>
      <c r="AG423">
        <f>IFERROR(
    VLOOKUP(FENIX_ANS_TABLA[[#This Row],[ESTADO]],
        {"VENCIDO",1;"ALERTA_0 Días",2;"ALERTA",3;"A TIEMPO",4;"SIN FECHA",5},
    2,FALSE),
0)</f>
        <v>4</v>
      </c>
    </row>
    <row r="424" spans="1:33" x14ac:dyDescent="0.25">
      <c r="A424" t="s">
        <v>10247</v>
      </c>
      <c r="B424" t="s">
        <v>23</v>
      </c>
      <c r="C424" t="s">
        <v>24</v>
      </c>
      <c r="D424" t="s">
        <v>23</v>
      </c>
      <c r="E424" s="21">
        <v>46162.482199074067</v>
      </c>
      <c r="F424" t="s">
        <v>10248</v>
      </c>
      <c r="G424">
        <v>901211912</v>
      </c>
      <c r="H424" t="s">
        <v>555</v>
      </c>
      <c r="I424" s="23" t="s">
        <v>47</v>
      </c>
      <c r="J424" s="23" t="s">
        <v>328</v>
      </c>
      <c r="K424" t="s">
        <v>10249</v>
      </c>
      <c r="L424" t="s">
        <v>154</v>
      </c>
      <c r="M424" t="s">
        <v>10250</v>
      </c>
      <c r="N424" t="s">
        <v>155</v>
      </c>
      <c r="O424" t="s">
        <v>27</v>
      </c>
      <c r="P424" t="s">
        <v>145</v>
      </c>
      <c r="Q424" t="s">
        <v>207</v>
      </c>
      <c r="R424" t="s">
        <v>212</v>
      </c>
      <c r="S424">
        <v>7</v>
      </c>
      <c r="T424" t="s">
        <v>17233</v>
      </c>
      <c r="U424" t="s">
        <v>1969</v>
      </c>
      <c r="V424" t="s">
        <v>3990</v>
      </c>
      <c r="W424" t="s">
        <v>29</v>
      </c>
      <c r="X424" t="s">
        <v>30</v>
      </c>
      <c r="Y424" t="s">
        <v>30</v>
      </c>
      <c r="Z424" t="s">
        <v>30</v>
      </c>
      <c r="AA424" t="s">
        <v>30</v>
      </c>
      <c r="AB424">
        <v>-75.387535999999997</v>
      </c>
      <c r="AC424">
        <v>6.1537179999999996</v>
      </c>
      <c r="AD424" t="s">
        <v>82</v>
      </c>
      <c r="AE424" t="s">
        <v>146</v>
      </c>
      <c r="AF424" t="s">
        <v>94</v>
      </c>
      <c r="AG424">
        <f>IFERROR(
    VLOOKUP(FENIX_ANS_TABLA[[#This Row],[ESTADO]],
        {"VENCIDO",1;"ALERTA_0 Días",2;"ALERTA",3;"A TIEMPO",4;"SIN FECHA",5},
    2,FALSE),
0)</f>
        <v>4</v>
      </c>
    </row>
    <row r="425" spans="1:33" x14ac:dyDescent="0.25">
      <c r="A425" t="s">
        <v>2922</v>
      </c>
      <c r="B425" t="s">
        <v>23</v>
      </c>
      <c r="C425" t="s">
        <v>24</v>
      </c>
      <c r="D425" t="s">
        <v>23</v>
      </c>
      <c r="E425" s="21">
        <v>46162.484861111108</v>
      </c>
      <c r="F425" t="s">
        <v>2923</v>
      </c>
      <c r="G425">
        <v>901211912</v>
      </c>
      <c r="H425" t="s">
        <v>555</v>
      </c>
      <c r="I425" s="23" t="s">
        <v>47</v>
      </c>
      <c r="J425" s="23" t="s">
        <v>328</v>
      </c>
      <c r="K425" t="s">
        <v>2924</v>
      </c>
      <c r="L425" t="s">
        <v>154</v>
      </c>
      <c r="M425" t="s">
        <v>2925</v>
      </c>
      <c r="N425" t="s">
        <v>155</v>
      </c>
      <c r="O425" t="s">
        <v>27</v>
      </c>
      <c r="P425" t="s">
        <v>145</v>
      </c>
      <c r="Q425" t="s">
        <v>207</v>
      </c>
      <c r="R425" t="s">
        <v>212</v>
      </c>
      <c r="S425">
        <v>7</v>
      </c>
      <c r="T425" t="s">
        <v>2926</v>
      </c>
      <c r="U425" t="s">
        <v>14917</v>
      </c>
      <c r="V425" t="s">
        <v>14918</v>
      </c>
      <c r="W425" t="s">
        <v>79</v>
      </c>
      <c r="X425" t="s">
        <v>30</v>
      </c>
      <c r="Y425" t="s">
        <v>30</v>
      </c>
      <c r="Z425" t="s">
        <v>30</v>
      </c>
      <c r="AA425" t="s">
        <v>30</v>
      </c>
      <c r="AB425">
        <v>-75.387535999999997</v>
      </c>
      <c r="AC425">
        <v>6.1537179999999996</v>
      </c>
      <c r="AD425" t="s">
        <v>82</v>
      </c>
      <c r="AE425" t="s">
        <v>146</v>
      </c>
      <c r="AF425" t="s">
        <v>94</v>
      </c>
      <c r="AG425">
        <f>IFERROR(
    VLOOKUP(FENIX_ANS_TABLA[[#This Row],[ESTADO]],
        {"VENCIDO",1;"ALERTA_0 Días",2;"ALERTA",3;"A TIEMPO",4;"SIN FECHA",5},
    2,FALSE),
0)</f>
        <v>2</v>
      </c>
    </row>
    <row r="426" spans="1:33" x14ac:dyDescent="0.25">
      <c r="A426" t="s">
        <v>6208</v>
      </c>
      <c r="B426" t="s">
        <v>23</v>
      </c>
      <c r="C426" t="s">
        <v>24</v>
      </c>
      <c r="D426" t="s">
        <v>23</v>
      </c>
      <c r="E426" s="21">
        <v>46162.488437499997</v>
      </c>
      <c r="F426" t="s">
        <v>6209</v>
      </c>
      <c r="G426">
        <v>901211912</v>
      </c>
      <c r="H426" t="s">
        <v>555</v>
      </c>
      <c r="I426" s="23" t="s">
        <v>47</v>
      </c>
      <c r="J426" s="23" t="s">
        <v>328</v>
      </c>
      <c r="K426" t="s">
        <v>6210</v>
      </c>
      <c r="L426" t="s">
        <v>154</v>
      </c>
      <c r="M426" t="s">
        <v>6211</v>
      </c>
      <c r="N426" t="s">
        <v>155</v>
      </c>
      <c r="O426" t="s">
        <v>27</v>
      </c>
      <c r="P426" t="s">
        <v>145</v>
      </c>
      <c r="Q426" t="s">
        <v>207</v>
      </c>
      <c r="R426" t="s">
        <v>212</v>
      </c>
      <c r="S426">
        <v>7</v>
      </c>
      <c r="T426" t="s">
        <v>17234</v>
      </c>
      <c r="U426" t="s">
        <v>11755</v>
      </c>
      <c r="V426" t="s">
        <v>14919</v>
      </c>
      <c r="W426" t="s">
        <v>43</v>
      </c>
      <c r="X426" t="s">
        <v>30</v>
      </c>
      <c r="Y426" t="s">
        <v>30</v>
      </c>
      <c r="Z426" t="s">
        <v>30</v>
      </c>
      <c r="AA426" t="s">
        <v>30</v>
      </c>
      <c r="AB426">
        <v>-75.387535999999997</v>
      </c>
      <c r="AC426">
        <v>6.1537179999999996</v>
      </c>
      <c r="AD426" t="s">
        <v>82</v>
      </c>
      <c r="AE426" t="s">
        <v>146</v>
      </c>
      <c r="AF426" t="s">
        <v>94</v>
      </c>
      <c r="AG426">
        <f>IFERROR(
    VLOOKUP(FENIX_ANS_TABLA[[#This Row],[ESTADO]],
        {"VENCIDO",1;"ALERTA_0 Días",2;"ALERTA",3;"A TIEMPO",4;"SIN FECHA",5},
    2,FALSE),
0)</f>
        <v>3</v>
      </c>
    </row>
    <row r="427" spans="1:33" x14ac:dyDescent="0.25">
      <c r="A427" t="s">
        <v>20481</v>
      </c>
      <c r="B427" t="s">
        <v>23</v>
      </c>
      <c r="C427" t="s">
        <v>24</v>
      </c>
      <c r="D427" t="s">
        <v>23</v>
      </c>
      <c r="E427" s="21">
        <v>46162.606365740743</v>
      </c>
      <c r="F427" t="s">
        <v>20482</v>
      </c>
      <c r="G427">
        <v>901211912</v>
      </c>
      <c r="H427" t="s">
        <v>555</v>
      </c>
      <c r="I427" s="23" t="s">
        <v>47</v>
      </c>
      <c r="J427" s="23" t="s">
        <v>328</v>
      </c>
      <c r="K427" t="s">
        <v>20483</v>
      </c>
      <c r="L427" t="s">
        <v>154</v>
      </c>
      <c r="M427" t="s">
        <v>20484</v>
      </c>
      <c r="N427" t="s">
        <v>155</v>
      </c>
      <c r="O427" t="s">
        <v>27</v>
      </c>
      <c r="P427" t="s">
        <v>145</v>
      </c>
      <c r="Q427" t="s">
        <v>207</v>
      </c>
      <c r="R427" t="s">
        <v>212</v>
      </c>
      <c r="S427">
        <v>7</v>
      </c>
      <c r="T427" t="s">
        <v>20485</v>
      </c>
      <c r="U427" t="s">
        <v>20486</v>
      </c>
      <c r="V427" t="s">
        <v>9994</v>
      </c>
      <c r="W427" t="s">
        <v>29</v>
      </c>
      <c r="X427" t="s">
        <v>30</v>
      </c>
      <c r="Y427" t="s">
        <v>30</v>
      </c>
      <c r="Z427" t="s">
        <v>30</v>
      </c>
      <c r="AA427" t="s">
        <v>30</v>
      </c>
      <c r="AB427">
        <v>-75.387535999999997</v>
      </c>
      <c r="AC427">
        <v>6.1537179999999996</v>
      </c>
      <c r="AD427" t="s">
        <v>82</v>
      </c>
      <c r="AE427" t="s">
        <v>146</v>
      </c>
      <c r="AF427" t="s">
        <v>94</v>
      </c>
      <c r="AG427">
        <f>IFERROR(
    VLOOKUP(FENIX_ANS_TABLA[[#This Row],[ESTADO]],
        {"VENCIDO",1;"ALERTA_0 Días",2;"ALERTA",3;"A TIEMPO",4;"SIN FECHA",5},
    2,FALSE),
0)</f>
        <v>4</v>
      </c>
    </row>
    <row r="428" spans="1:33" x14ac:dyDescent="0.25">
      <c r="A428" t="s">
        <v>2927</v>
      </c>
      <c r="B428" t="s">
        <v>23</v>
      </c>
      <c r="C428" t="s">
        <v>24</v>
      </c>
      <c r="D428" t="s">
        <v>23</v>
      </c>
      <c r="E428" s="21">
        <v>46162.676747685182</v>
      </c>
      <c r="F428" t="s">
        <v>2928</v>
      </c>
      <c r="G428">
        <v>21908370</v>
      </c>
      <c r="H428" t="s">
        <v>2929</v>
      </c>
      <c r="I428" s="23" t="s">
        <v>31</v>
      </c>
      <c r="J428" s="23" t="s">
        <v>2930</v>
      </c>
      <c r="K428" t="s">
        <v>2931</v>
      </c>
      <c r="L428" t="s">
        <v>156</v>
      </c>
      <c r="M428" t="s">
        <v>2932</v>
      </c>
      <c r="N428" t="s">
        <v>157</v>
      </c>
      <c r="O428" t="s">
        <v>27</v>
      </c>
      <c r="P428" t="s">
        <v>145</v>
      </c>
      <c r="Q428" t="s">
        <v>207</v>
      </c>
      <c r="R428" t="s">
        <v>212</v>
      </c>
      <c r="S428">
        <v>7</v>
      </c>
      <c r="T428" t="s">
        <v>2933</v>
      </c>
      <c r="U428" t="s">
        <v>14920</v>
      </c>
      <c r="V428" t="s">
        <v>41</v>
      </c>
      <c r="W428" t="s">
        <v>41</v>
      </c>
      <c r="X428" t="s">
        <v>30</v>
      </c>
      <c r="Y428" t="s">
        <v>30</v>
      </c>
      <c r="Z428" t="s">
        <v>30</v>
      </c>
      <c r="AA428" t="s">
        <v>30</v>
      </c>
      <c r="AB428">
        <v>-75.337780440000003</v>
      </c>
      <c r="AC428">
        <v>6.1749279000000001</v>
      </c>
      <c r="AD428" t="s">
        <v>82</v>
      </c>
      <c r="AE428" t="s">
        <v>146</v>
      </c>
      <c r="AF428" t="s">
        <v>94</v>
      </c>
      <c r="AG428">
        <f>IFERROR(
    VLOOKUP(FENIX_ANS_TABLA[[#This Row],[ESTADO]],
        {"VENCIDO",1;"ALERTA_0 Días",2;"ALERTA",3;"A TIEMPO",4;"SIN FECHA",5},
    2,FALSE),
0)</f>
        <v>1</v>
      </c>
    </row>
    <row r="429" spans="1:33" x14ac:dyDescent="0.25">
      <c r="A429" t="s">
        <v>1593</v>
      </c>
      <c r="B429" t="s">
        <v>23</v>
      </c>
      <c r="C429" t="s">
        <v>24</v>
      </c>
      <c r="D429" t="s">
        <v>33</v>
      </c>
      <c r="E429" s="21">
        <v>46168.569201388891</v>
      </c>
      <c r="F429" t="s">
        <v>1594</v>
      </c>
      <c r="G429">
        <v>43202840</v>
      </c>
      <c r="H429" t="s">
        <v>1595</v>
      </c>
      <c r="I429" s="23" t="s">
        <v>31</v>
      </c>
      <c r="J429" s="23" t="s">
        <v>1596</v>
      </c>
      <c r="K429" t="s">
        <v>1597</v>
      </c>
      <c r="L429" t="s">
        <v>136</v>
      </c>
      <c r="M429" t="s">
        <v>1598</v>
      </c>
      <c r="N429" t="s">
        <v>137</v>
      </c>
      <c r="O429" t="s">
        <v>40</v>
      </c>
      <c r="P429" t="s">
        <v>122</v>
      </c>
      <c r="Q429" t="s">
        <v>206</v>
      </c>
      <c r="R429" t="s">
        <v>212</v>
      </c>
      <c r="S429">
        <v>12</v>
      </c>
      <c r="T429" t="s">
        <v>17235</v>
      </c>
      <c r="U429" t="s">
        <v>14921</v>
      </c>
      <c r="V429" t="s">
        <v>11805</v>
      </c>
      <c r="W429" t="s">
        <v>29</v>
      </c>
      <c r="X429" t="s">
        <v>30</v>
      </c>
      <c r="Y429" t="s">
        <v>30</v>
      </c>
      <c r="Z429" t="s">
        <v>30</v>
      </c>
      <c r="AA429" t="s">
        <v>30</v>
      </c>
      <c r="AB429">
        <v>-75.759551000000002</v>
      </c>
      <c r="AC429">
        <v>6.2837680000000002</v>
      </c>
      <c r="AD429" t="s">
        <v>82</v>
      </c>
      <c r="AE429" t="s">
        <v>123</v>
      </c>
      <c r="AF429" t="s">
        <v>94</v>
      </c>
      <c r="AG429">
        <f>IFERROR(
    VLOOKUP(FENIX_ANS_TABLA[[#This Row],[ESTADO]],
        {"VENCIDO",1;"ALERTA_0 Días",2;"ALERTA",3;"A TIEMPO",4;"SIN FECHA",5},
    2,FALSE),
0)</f>
        <v>4</v>
      </c>
    </row>
    <row r="430" spans="1:33" x14ac:dyDescent="0.25">
      <c r="A430" t="s">
        <v>13085</v>
      </c>
      <c r="B430" t="s">
        <v>23</v>
      </c>
      <c r="C430" t="s">
        <v>24</v>
      </c>
      <c r="D430" t="s">
        <v>33</v>
      </c>
      <c r="E430" s="21">
        <v>46163.412141203713</v>
      </c>
      <c r="F430" t="s">
        <v>13086</v>
      </c>
      <c r="G430">
        <v>43514836</v>
      </c>
      <c r="H430" t="s">
        <v>13087</v>
      </c>
      <c r="I430" s="23" t="s">
        <v>31</v>
      </c>
      <c r="J430" s="23" t="s">
        <v>13088</v>
      </c>
      <c r="K430" t="s">
        <v>13089</v>
      </c>
      <c r="L430" t="s">
        <v>25</v>
      </c>
      <c r="M430" t="s">
        <v>13090</v>
      </c>
      <c r="N430" t="s">
        <v>26</v>
      </c>
      <c r="O430" t="s">
        <v>34</v>
      </c>
      <c r="P430" t="s">
        <v>475</v>
      </c>
      <c r="Q430" t="s">
        <v>207</v>
      </c>
      <c r="R430" t="s">
        <v>212</v>
      </c>
      <c r="S430">
        <v>5</v>
      </c>
      <c r="T430" t="s">
        <v>17236</v>
      </c>
      <c r="U430" t="s">
        <v>11802</v>
      </c>
      <c r="V430" t="s">
        <v>14922</v>
      </c>
      <c r="W430" t="s">
        <v>29</v>
      </c>
      <c r="X430" t="s">
        <v>13091</v>
      </c>
      <c r="Y430" t="s">
        <v>2664</v>
      </c>
      <c r="Z430" t="s">
        <v>2669</v>
      </c>
      <c r="AA430" t="s">
        <v>13092</v>
      </c>
      <c r="AB430">
        <v>-75.635240999999994</v>
      </c>
      <c r="AC430">
        <v>6.2190649999999996</v>
      </c>
      <c r="AD430" t="s">
        <v>82</v>
      </c>
      <c r="AE430" t="s">
        <v>96</v>
      </c>
      <c r="AF430" t="s">
        <v>94</v>
      </c>
      <c r="AG430">
        <f>IFERROR(
    VLOOKUP(FENIX_ANS_TABLA[[#This Row],[ESTADO]],
        {"VENCIDO",1;"ALERTA_0 Días",2;"ALERTA",3;"A TIEMPO",4;"SIN FECHA",5},
    2,FALSE),
0)</f>
        <v>4</v>
      </c>
    </row>
    <row r="431" spans="1:33" x14ac:dyDescent="0.25">
      <c r="A431" t="s">
        <v>11335</v>
      </c>
      <c r="B431" t="s">
        <v>23</v>
      </c>
      <c r="C431" t="s">
        <v>24</v>
      </c>
      <c r="D431" t="s">
        <v>23</v>
      </c>
      <c r="E431" s="21">
        <v>46163.419120370367</v>
      </c>
      <c r="F431" t="s">
        <v>11336</v>
      </c>
      <c r="G431">
        <v>43530989</v>
      </c>
      <c r="H431" t="s">
        <v>11337</v>
      </c>
      <c r="I431" s="23" t="s">
        <v>11338</v>
      </c>
      <c r="J431" s="23" t="s">
        <v>11339</v>
      </c>
      <c r="K431" t="s">
        <v>11340</v>
      </c>
      <c r="L431" t="s">
        <v>126</v>
      </c>
      <c r="M431" t="s">
        <v>11341</v>
      </c>
      <c r="N431" t="s">
        <v>127</v>
      </c>
      <c r="O431" t="s">
        <v>27</v>
      </c>
      <c r="P431" t="s">
        <v>122</v>
      </c>
      <c r="Q431" t="s">
        <v>206</v>
      </c>
      <c r="R431" t="s">
        <v>212</v>
      </c>
      <c r="S431">
        <v>10</v>
      </c>
      <c r="T431" t="s">
        <v>17237</v>
      </c>
      <c r="U431" t="s">
        <v>9909</v>
      </c>
      <c r="V431" t="s">
        <v>14923</v>
      </c>
      <c r="W431" t="s">
        <v>29</v>
      </c>
      <c r="X431" t="s">
        <v>30</v>
      </c>
      <c r="Y431" t="s">
        <v>30</v>
      </c>
      <c r="Z431" t="s">
        <v>30</v>
      </c>
      <c r="AA431" t="s">
        <v>30</v>
      </c>
      <c r="AB431">
        <v>-75.749606670000006</v>
      </c>
      <c r="AC431">
        <v>6.4771603300000002</v>
      </c>
      <c r="AD431" t="s">
        <v>82</v>
      </c>
      <c r="AE431" t="s">
        <v>123</v>
      </c>
      <c r="AF431" t="s">
        <v>94</v>
      </c>
      <c r="AG431">
        <f>IFERROR(
    VLOOKUP(FENIX_ANS_TABLA[[#This Row],[ESTADO]],
        {"VENCIDO",1;"ALERTA_0 Días",2;"ALERTA",3;"A TIEMPO",4;"SIN FECHA",5},
    2,FALSE),
0)</f>
        <v>4</v>
      </c>
    </row>
    <row r="432" spans="1:33" x14ac:dyDescent="0.25">
      <c r="A432" t="s">
        <v>6212</v>
      </c>
      <c r="B432" t="s">
        <v>23</v>
      </c>
      <c r="C432" t="s">
        <v>24</v>
      </c>
      <c r="D432" t="s">
        <v>23</v>
      </c>
      <c r="E432" s="21">
        <v>46163.451226851852</v>
      </c>
      <c r="F432" t="s">
        <v>6213</v>
      </c>
      <c r="G432">
        <v>43640550</v>
      </c>
      <c r="H432" t="s">
        <v>6214</v>
      </c>
      <c r="I432" s="23" t="s">
        <v>6215</v>
      </c>
      <c r="J432" s="23" t="s">
        <v>6216</v>
      </c>
      <c r="K432" t="s">
        <v>6217</v>
      </c>
      <c r="L432" t="s">
        <v>167</v>
      </c>
      <c r="M432" t="s">
        <v>6218</v>
      </c>
      <c r="N432" t="s">
        <v>168</v>
      </c>
      <c r="O432" t="s">
        <v>27</v>
      </c>
      <c r="P432" t="s">
        <v>145</v>
      </c>
      <c r="Q432" t="s">
        <v>207</v>
      </c>
      <c r="R432" t="s">
        <v>212</v>
      </c>
      <c r="S432">
        <v>7</v>
      </c>
      <c r="T432" t="s">
        <v>17238</v>
      </c>
      <c r="U432" t="s">
        <v>14924</v>
      </c>
      <c r="V432" t="s">
        <v>11645</v>
      </c>
      <c r="W432" t="s">
        <v>43</v>
      </c>
      <c r="X432" t="s">
        <v>30</v>
      </c>
      <c r="Y432" t="s">
        <v>30</v>
      </c>
      <c r="Z432" t="s">
        <v>30</v>
      </c>
      <c r="AA432" t="s">
        <v>30</v>
      </c>
      <c r="AB432">
        <v>-75.426676999999998</v>
      </c>
      <c r="AC432">
        <v>6.023142</v>
      </c>
      <c r="AD432" t="s">
        <v>82</v>
      </c>
      <c r="AE432" t="s">
        <v>146</v>
      </c>
      <c r="AF432" t="s">
        <v>94</v>
      </c>
      <c r="AG432">
        <f>IFERROR(
    VLOOKUP(FENIX_ANS_TABLA[[#This Row],[ESTADO]],
        {"VENCIDO",1;"ALERTA_0 Días",2;"ALERTA",3;"A TIEMPO",4;"SIN FECHA",5},
    2,FALSE),
0)</f>
        <v>3</v>
      </c>
    </row>
    <row r="433" spans="1:33" x14ac:dyDescent="0.25">
      <c r="A433" t="s">
        <v>13756</v>
      </c>
      <c r="B433" t="s">
        <v>36</v>
      </c>
      <c r="C433" t="s">
        <v>24</v>
      </c>
      <c r="D433" t="s">
        <v>36</v>
      </c>
      <c r="E433" s="21">
        <v>46163.50917824074</v>
      </c>
      <c r="F433" t="s">
        <v>17239</v>
      </c>
      <c r="G433">
        <v>71005339</v>
      </c>
      <c r="H433" t="s">
        <v>13757</v>
      </c>
      <c r="I433" s="23" t="s">
        <v>31</v>
      </c>
      <c r="J433" s="23" t="s">
        <v>386</v>
      </c>
      <c r="K433" t="s">
        <v>13758</v>
      </c>
      <c r="L433" t="s">
        <v>174</v>
      </c>
      <c r="M433" t="s">
        <v>13759</v>
      </c>
      <c r="N433" t="s">
        <v>175</v>
      </c>
      <c r="O433" t="s">
        <v>37</v>
      </c>
      <c r="P433" t="s">
        <v>145</v>
      </c>
      <c r="Q433" t="s">
        <v>206</v>
      </c>
      <c r="R433" t="s">
        <v>212</v>
      </c>
      <c r="S433">
        <v>10</v>
      </c>
      <c r="T433" t="s">
        <v>17240</v>
      </c>
      <c r="U433" t="s">
        <v>17241</v>
      </c>
      <c r="V433" t="s">
        <v>17242</v>
      </c>
      <c r="W433" t="s">
        <v>29</v>
      </c>
      <c r="X433" t="s">
        <v>30</v>
      </c>
      <c r="Y433" t="s">
        <v>30</v>
      </c>
      <c r="Z433" t="s">
        <v>30</v>
      </c>
      <c r="AA433" t="s">
        <v>30</v>
      </c>
      <c r="AB433">
        <v>-75.127250630000006</v>
      </c>
      <c r="AC433">
        <v>6.2800717300000004</v>
      </c>
      <c r="AD433" t="s">
        <v>82</v>
      </c>
      <c r="AE433" t="s">
        <v>146</v>
      </c>
      <c r="AF433" t="s">
        <v>94</v>
      </c>
      <c r="AG433">
        <f>IFERROR(
    VLOOKUP(FENIX_ANS_TABLA[[#This Row],[ESTADO]],
        {"VENCIDO",1;"ALERTA_0 Días",2;"ALERTA",3;"A TIEMPO",4;"SIN FECHA",5},
    2,FALSE),
0)</f>
        <v>4</v>
      </c>
    </row>
    <row r="434" spans="1:33" x14ac:dyDescent="0.25">
      <c r="A434" t="s">
        <v>13093</v>
      </c>
      <c r="B434" t="s">
        <v>23</v>
      </c>
      <c r="C434" t="s">
        <v>24</v>
      </c>
      <c r="D434" t="s">
        <v>33</v>
      </c>
      <c r="E434" s="21">
        <v>46163.58016203704</v>
      </c>
      <c r="F434" t="s">
        <v>13094</v>
      </c>
      <c r="G434">
        <v>1152195920</v>
      </c>
      <c r="H434" t="s">
        <v>13095</v>
      </c>
      <c r="I434" s="23" t="s">
        <v>31</v>
      </c>
      <c r="J434" s="23" t="s">
        <v>13096</v>
      </c>
      <c r="K434" t="s">
        <v>13097</v>
      </c>
      <c r="L434" t="s">
        <v>25</v>
      </c>
      <c r="M434" t="s">
        <v>13098</v>
      </c>
      <c r="N434" t="s">
        <v>26</v>
      </c>
      <c r="O434" t="s">
        <v>34</v>
      </c>
      <c r="P434" t="s">
        <v>475</v>
      </c>
      <c r="Q434" t="s">
        <v>207</v>
      </c>
      <c r="R434" t="s">
        <v>212</v>
      </c>
      <c r="S434">
        <v>5</v>
      </c>
      <c r="T434" t="s">
        <v>17243</v>
      </c>
      <c r="U434" t="s">
        <v>8093</v>
      </c>
      <c r="V434" t="s">
        <v>14925</v>
      </c>
      <c r="W434" t="s">
        <v>29</v>
      </c>
      <c r="X434" t="s">
        <v>13099</v>
      </c>
      <c r="Y434" t="s">
        <v>2664</v>
      </c>
      <c r="Z434" t="s">
        <v>2671</v>
      </c>
      <c r="AA434" t="s">
        <v>13100</v>
      </c>
      <c r="AB434">
        <v>-75.541625319999994</v>
      </c>
      <c r="AC434">
        <v>6.2489380299999997</v>
      </c>
      <c r="AD434" t="s">
        <v>82</v>
      </c>
      <c r="AE434" t="s">
        <v>96</v>
      </c>
      <c r="AF434" t="s">
        <v>94</v>
      </c>
      <c r="AG434">
        <f>IFERROR(
    VLOOKUP(FENIX_ANS_TABLA[[#This Row],[ESTADO]],
        {"VENCIDO",1;"ALERTA_0 Días",2;"ALERTA",3;"A TIEMPO",4;"SIN FECHA",5},
    2,FALSE),
0)</f>
        <v>4</v>
      </c>
    </row>
    <row r="435" spans="1:33" x14ac:dyDescent="0.25">
      <c r="A435" t="s">
        <v>2934</v>
      </c>
      <c r="B435" t="s">
        <v>36</v>
      </c>
      <c r="C435" t="s">
        <v>24</v>
      </c>
      <c r="D435" t="s">
        <v>36</v>
      </c>
      <c r="E435" s="21">
        <v>46163.609409722223</v>
      </c>
      <c r="F435" t="s">
        <v>2935</v>
      </c>
      <c r="G435">
        <v>22082422</v>
      </c>
      <c r="H435" t="s">
        <v>2936</v>
      </c>
      <c r="I435" s="23" t="s">
        <v>31</v>
      </c>
      <c r="J435" s="23" t="s">
        <v>561</v>
      </c>
      <c r="K435" t="s">
        <v>2937</v>
      </c>
      <c r="L435" t="s">
        <v>172</v>
      </c>
      <c r="M435" t="s">
        <v>2938</v>
      </c>
      <c r="N435" t="s">
        <v>173</v>
      </c>
      <c r="O435" t="s">
        <v>37</v>
      </c>
      <c r="P435" t="s">
        <v>145</v>
      </c>
      <c r="Q435" t="s">
        <v>207</v>
      </c>
      <c r="R435" t="s">
        <v>212</v>
      </c>
      <c r="S435">
        <v>7</v>
      </c>
      <c r="T435" t="s">
        <v>2939</v>
      </c>
      <c r="U435" t="s">
        <v>14814</v>
      </c>
      <c r="V435" t="s">
        <v>41</v>
      </c>
      <c r="W435" t="s">
        <v>41</v>
      </c>
      <c r="X435" t="s">
        <v>30</v>
      </c>
      <c r="Y435" t="s">
        <v>30</v>
      </c>
      <c r="Z435" t="s">
        <v>30</v>
      </c>
      <c r="AA435" t="s">
        <v>30</v>
      </c>
      <c r="AB435">
        <v>-75.263510999999994</v>
      </c>
      <c r="AC435">
        <v>6.1413089999999997</v>
      </c>
      <c r="AD435" t="s">
        <v>82</v>
      </c>
      <c r="AE435" t="s">
        <v>146</v>
      </c>
      <c r="AF435" t="s">
        <v>94</v>
      </c>
      <c r="AG435">
        <f>IFERROR(
    VLOOKUP(FENIX_ANS_TABLA[[#This Row],[ESTADO]],
        {"VENCIDO",1;"ALERTA_0 Días",2;"ALERTA",3;"A TIEMPO",4;"SIN FECHA",5},
    2,FALSE),
0)</f>
        <v>1</v>
      </c>
    </row>
    <row r="436" spans="1:33" x14ac:dyDescent="0.25">
      <c r="A436" t="s">
        <v>4353</v>
      </c>
      <c r="B436" t="s">
        <v>23</v>
      </c>
      <c r="C436" t="s">
        <v>24</v>
      </c>
      <c r="D436" t="s">
        <v>23</v>
      </c>
      <c r="E436" s="21">
        <v>46163.673356481479</v>
      </c>
      <c r="F436" t="s">
        <v>5263</v>
      </c>
      <c r="G436">
        <v>1042766933</v>
      </c>
      <c r="H436" t="s">
        <v>4354</v>
      </c>
      <c r="I436" s="23" t="s">
        <v>31</v>
      </c>
      <c r="J436" s="23" t="s">
        <v>4355</v>
      </c>
      <c r="K436" t="s">
        <v>4356</v>
      </c>
      <c r="L436" t="s">
        <v>154</v>
      </c>
      <c r="M436" t="s">
        <v>4357</v>
      </c>
      <c r="N436" t="s">
        <v>155</v>
      </c>
      <c r="O436" t="s">
        <v>27</v>
      </c>
      <c r="P436" t="s">
        <v>145</v>
      </c>
      <c r="Q436" t="s">
        <v>207</v>
      </c>
      <c r="R436" t="s">
        <v>212</v>
      </c>
      <c r="S436">
        <v>7</v>
      </c>
      <c r="T436" t="s">
        <v>17244</v>
      </c>
      <c r="U436" t="s">
        <v>7229</v>
      </c>
      <c r="V436" t="s">
        <v>10966</v>
      </c>
      <c r="W436" t="s">
        <v>43</v>
      </c>
      <c r="X436" t="s">
        <v>30</v>
      </c>
      <c r="Y436" t="s">
        <v>30</v>
      </c>
      <c r="Z436" t="s">
        <v>30</v>
      </c>
      <c r="AA436" t="s">
        <v>30</v>
      </c>
      <c r="AB436">
        <v>-75.388981670000007</v>
      </c>
      <c r="AC436">
        <v>6.15815833</v>
      </c>
      <c r="AD436" t="s">
        <v>82</v>
      </c>
      <c r="AE436" t="s">
        <v>146</v>
      </c>
      <c r="AF436" t="s">
        <v>94</v>
      </c>
      <c r="AG436">
        <f>IFERROR(
    VLOOKUP(FENIX_ANS_TABLA[[#This Row],[ESTADO]],
        {"VENCIDO",1;"ALERTA_0 Días",2;"ALERTA",3;"A TIEMPO",4;"SIN FECHA",5},
    2,FALSE),
0)</f>
        <v>3</v>
      </c>
    </row>
    <row r="437" spans="1:33" x14ac:dyDescent="0.25">
      <c r="A437" t="s">
        <v>1599</v>
      </c>
      <c r="B437" t="s">
        <v>36</v>
      </c>
      <c r="C437" t="s">
        <v>24</v>
      </c>
      <c r="D437" t="s">
        <v>36</v>
      </c>
      <c r="E437" s="21">
        <v>46163.718206018522</v>
      </c>
      <c r="F437" t="s">
        <v>2294</v>
      </c>
      <c r="G437">
        <v>43806475</v>
      </c>
      <c r="H437" t="s">
        <v>1600</v>
      </c>
      <c r="I437" s="23" t="s">
        <v>31</v>
      </c>
      <c r="J437" s="23" t="s">
        <v>1601</v>
      </c>
      <c r="K437" t="s">
        <v>1602</v>
      </c>
      <c r="L437" t="s">
        <v>219</v>
      </c>
      <c r="M437" t="s">
        <v>1603</v>
      </c>
      <c r="N437" t="s">
        <v>220</v>
      </c>
      <c r="O437" t="s">
        <v>37</v>
      </c>
      <c r="P437" t="s">
        <v>99</v>
      </c>
      <c r="Q437" t="s">
        <v>206</v>
      </c>
      <c r="R437" t="s">
        <v>212</v>
      </c>
      <c r="S437">
        <v>10</v>
      </c>
      <c r="T437" t="s">
        <v>17245</v>
      </c>
      <c r="U437" t="s">
        <v>14926</v>
      </c>
      <c r="V437" t="s">
        <v>14927</v>
      </c>
      <c r="W437" t="s">
        <v>43</v>
      </c>
      <c r="X437" t="s">
        <v>30</v>
      </c>
      <c r="Y437" t="s">
        <v>30</v>
      </c>
      <c r="Z437" t="s">
        <v>30</v>
      </c>
      <c r="AA437" t="s">
        <v>30</v>
      </c>
      <c r="AB437">
        <v>-75.780300550000007</v>
      </c>
      <c r="AC437">
        <v>5.7947913399999997</v>
      </c>
      <c r="AD437" t="s">
        <v>82</v>
      </c>
      <c r="AE437" t="s">
        <v>100</v>
      </c>
      <c r="AF437" t="s">
        <v>94</v>
      </c>
      <c r="AG437">
        <f>IFERROR(
    VLOOKUP(FENIX_ANS_TABLA[[#This Row],[ESTADO]],
        {"VENCIDO",1;"ALERTA_0 Días",2;"ALERTA",3;"A TIEMPO",4;"SIN FECHA",5},
    2,FALSE),
0)</f>
        <v>3</v>
      </c>
    </row>
    <row r="438" spans="1:33" x14ac:dyDescent="0.25">
      <c r="A438" t="s">
        <v>1604</v>
      </c>
      <c r="B438" t="s">
        <v>23</v>
      </c>
      <c r="C438" t="s">
        <v>24</v>
      </c>
      <c r="D438" t="s">
        <v>23</v>
      </c>
      <c r="E438" s="21">
        <v>46164.498773148152</v>
      </c>
      <c r="F438" t="s">
        <v>1605</v>
      </c>
      <c r="G438">
        <v>15349244</v>
      </c>
      <c r="H438" t="s">
        <v>1606</v>
      </c>
      <c r="I438" s="23" t="s">
        <v>31</v>
      </c>
      <c r="J438" s="23" t="s">
        <v>1607</v>
      </c>
      <c r="K438" t="s">
        <v>1608</v>
      </c>
      <c r="L438" t="s">
        <v>97</v>
      </c>
      <c r="M438" t="s">
        <v>1609</v>
      </c>
      <c r="N438" t="s">
        <v>98</v>
      </c>
      <c r="O438" t="s">
        <v>27</v>
      </c>
      <c r="P438" t="s">
        <v>99</v>
      </c>
      <c r="Q438" t="s">
        <v>206</v>
      </c>
      <c r="R438" t="s">
        <v>212</v>
      </c>
      <c r="S438">
        <v>10</v>
      </c>
      <c r="T438" t="s">
        <v>17246</v>
      </c>
      <c r="U438" t="s">
        <v>14928</v>
      </c>
      <c r="V438" t="s">
        <v>14929</v>
      </c>
      <c r="W438" t="s">
        <v>43</v>
      </c>
      <c r="X438" t="s">
        <v>30</v>
      </c>
      <c r="Y438" t="s">
        <v>30</v>
      </c>
      <c r="Z438" t="s">
        <v>30</v>
      </c>
      <c r="AA438" t="s">
        <v>30</v>
      </c>
      <c r="AB438">
        <v>-75.573976999999999</v>
      </c>
      <c r="AC438">
        <v>5.8625129999999999</v>
      </c>
      <c r="AD438" t="s">
        <v>82</v>
      </c>
      <c r="AE438" t="s">
        <v>100</v>
      </c>
      <c r="AF438" t="s">
        <v>94</v>
      </c>
      <c r="AG438">
        <f>IFERROR(
    VLOOKUP(FENIX_ANS_TABLA[[#This Row],[ESTADO]],
        {"VENCIDO",1;"ALERTA_0 Días",2;"ALERTA",3;"A TIEMPO",4;"SIN FECHA",5},
    2,FALSE),
0)</f>
        <v>3</v>
      </c>
    </row>
    <row r="439" spans="1:33" x14ac:dyDescent="0.25">
      <c r="A439" t="s">
        <v>1448</v>
      </c>
      <c r="B439" t="s">
        <v>44</v>
      </c>
      <c r="C439" t="s">
        <v>24</v>
      </c>
      <c r="D439" t="s">
        <v>44</v>
      </c>
      <c r="E439" s="21">
        <v>46210.343206018522</v>
      </c>
      <c r="F439" t="s">
        <v>8478</v>
      </c>
      <c r="G439">
        <v>1046909942</v>
      </c>
      <c r="H439" t="s">
        <v>1449</v>
      </c>
      <c r="I439" s="23" t="s">
        <v>31</v>
      </c>
      <c r="J439" s="23" t="s">
        <v>1450</v>
      </c>
      <c r="K439" t="s">
        <v>1451</v>
      </c>
      <c r="L439" t="s">
        <v>197</v>
      </c>
      <c r="M439" t="s">
        <v>1452</v>
      </c>
      <c r="N439" t="s">
        <v>198</v>
      </c>
      <c r="O439" t="s">
        <v>45</v>
      </c>
      <c r="P439" t="s">
        <v>191</v>
      </c>
      <c r="Q439" t="s">
        <v>207</v>
      </c>
      <c r="R439" t="s">
        <v>212</v>
      </c>
      <c r="S439">
        <v>11</v>
      </c>
      <c r="T439" t="s">
        <v>17247</v>
      </c>
      <c r="U439" t="s">
        <v>10981</v>
      </c>
      <c r="V439" t="s">
        <v>14930</v>
      </c>
      <c r="W439" t="s">
        <v>29</v>
      </c>
      <c r="X439" t="s">
        <v>30</v>
      </c>
      <c r="Y439" t="s">
        <v>30</v>
      </c>
      <c r="Z439" t="s">
        <v>30</v>
      </c>
      <c r="AA439" t="s">
        <v>30</v>
      </c>
      <c r="AB439">
        <v>-74.693876000000003</v>
      </c>
      <c r="AC439">
        <v>7.0912189999999997</v>
      </c>
      <c r="AD439" t="s">
        <v>82</v>
      </c>
      <c r="AE439" t="s">
        <v>192</v>
      </c>
      <c r="AF439" t="s">
        <v>94</v>
      </c>
      <c r="AG439">
        <f>IFERROR(
    VLOOKUP(FENIX_ANS_TABLA[[#This Row],[ESTADO]],
        {"VENCIDO",1;"ALERTA_0 Días",2;"ALERTA",3;"A TIEMPO",4;"SIN FECHA",5},
    2,FALSE),
0)</f>
        <v>4</v>
      </c>
    </row>
    <row r="440" spans="1:33" x14ac:dyDescent="0.25">
      <c r="A440" t="s">
        <v>4358</v>
      </c>
      <c r="B440" t="s">
        <v>23</v>
      </c>
      <c r="C440" t="s">
        <v>24</v>
      </c>
      <c r="D440" t="s">
        <v>23</v>
      </c>
      <c r="E440" s="21">
        <v>46164.645150462973</v>
      </c>
      <c r="F440" t="s">
        <v>5264</v>
      </c>
      <c r="G440">
        <v>6349766</v>
      </c>
      <c r="H440" t="s">
        <v>4359</v>
      </c>
      <c r="I440" s="23" t="s">
        <v>4360</v>
      </c>
      <c r="J440" s="23" t="s">
        <v>4361</v>
      </c>
      <c r="K440" t="s">
        <v>4362</v>
      </c>
      <c r="L440" t="s">
        <v>136</v>
      </c>
      <c r="M440" t="s">
        <v>4363</v>
      </c>
      <c r="N440" t="s">
        <v>137</v>
      </c>
      <c r="O440" t="s">
        <v>27</v>
      </c>
      <c r="P440" t="s">
        <v>122</v>
      </c>
      <c r="Q440" t="s">
        <v>207</v>
      </c>
      <c r="R440" t="s">
        <v>212</v>
      </c>
      <c r="S440">
        <v>7</v>
      </c>
      <c r="T440" t="s">
        <v>5265</v>
      </c>
      <c r="U440" t="s">
        <v>14931</v>
      </c>
      <c r="V440" t="s">
        <v>41</v>
      </c>
      <c r="W440" t="s">
        <v>41</v>
      </c>
      <c r="X440" t="s">
        <v>30</v>
      </c>
      <c r="Y440" t="s">
        <v>30</v>
      </c>
      <c r="Z440" t="s">
        <v>30</v>
      </c>
      <c r="AA440" t="s">
        <v>30</v>
      </c>
      <c r="AB440">
        <v>-75.764612339999999</v>
      </c>
      <c r="AC440">
        <v>6.3268883499999999</v>
      </c>
      <c r="AD440" t="s">
        <v>82</v>
      </c>
      <c r="AE440" t="s">
        <v>123</v>
      </c>
      <c r="AF440" t="s">
        <v>94</v>
      </c>
      <c r="AG440">
        <f>IFERROR(
    VLOOKUP(FENIX_ANS_TABLA[[#This Row],[ESTADO]],
        {"VENCIDO",1;"ALERTA_0 Días",2;"ALERTA",3;"A TIEMPO",4;"SIN FECHA",5},
    2,FALSE),
0)</f>
        <v>1</v>
      </c>
    </row>
    <row r="441" spans="1:33" x14ac:dyDescent="0.25">
      <c r="A441" t="s">
        <v>17248</v>
      </c>
      <c r="B441" t="s">
        <v>23</v>
      </c>
      <c r="C441" t="s">
        <v>24</v>
      </c>
      <c r="D441" t="s">
        <v>23</v>
      </c>
      <c r="E441" s="21">
        <v>46167.372523148151</v>
      </c>
      <c r="F441" t="s">
        <v>17249</v>
      </c>
      <c r="G441">
        <v>43344994</v>
      </c>
      <c r="H441" t="s">
        <v>17250</v>
      </c>
      <c r="I441" s="23" t="s">
        <v>31</v>
      </c>
      <c r="J441" s="23" t="s">
        <v>17251</v>
      </c>
      <c r="K441" t="s">
        <v>17252</v>
      </c>
      <c r="L441" t="s">
        <v>132</v>
      </c>
      <c r="M441" t="s">
        <v>17253</v>
      </c>
      <c r="N441" t="s">
        <v>133</v>
      </c>
      <c r="O441" t="s">
        <v>27</v>
      </c>
      <c r="P441" t="s">
        <v>122</v>
      </c>
      <c r="Q441" t="s">
        <v>207</v>
      </c>
      <c r="R441" t="s">
        <v>212</v>
      </c>
      <c r="S441">
        <v>7</v>
      </c>
      <c r="T441" t="s">
        <v>17254</v>
      </c>
      <c r="U441" t="s">
        <v>16095</v>
      </c>
      <c r="V441" t="s">
        <v>11944</v>
      </c>
      <c r="W441" t="s">
        <v>29</v>
      </c>
      <c r="X441" t="s">
        <v>30</v>
      </c>
      <c r="Y441" t="s">
        <v>30</v>
      </c>
      <c r="Z441" t="s">
        <v>30</v>
      </c>
      <c r="AA441" t="s">
        <v>30</v>
      </c>
      <c r="AB441">
        <v>-76.133144529999996</v>
      </c>
      <c r="AC441">
        <v>6.3159227099999997</v>
      </c>
      <c r="AD441" t="s">
        <v>82</v>
      </c>
      <c r="AE441" t="s">
        <v>123</v>
      </c>
      <c r="AF441" t="s">
        <v>94</v>
      </c>
      <c r="AG441">
        <f>IFERROR(
    VLOOKUP(FENIX_ANS_TABLA[[#This Row],[ESTADO]],
        {"VENCIDO",1;"ALERTA_0 Días",2;"ALERTA",3;"A TIEMPO",4;"SIN FECHA",5},
    2,FALSE),
0)</f>
        <v>4</v>
      </c>
    </row>
    <row r="442" spans="1:33" x14ac:dyDescent="0.25">
      <c r="A442" t="s">
        <v>11343</v>
      </c>
      <c r="B442" t="s">
        <v>23</v>
      </c>
      <c r="C442" t="s">
        <v>24</v>
      </c>
      <c r="D442" t="s">
        <v>23</v>
      </c>
      <c r="E442" s="21">
        <v>46167.385567129633</v>
      </c>
      <c r="F442" t="s">
        <v>13101</v>
      </c>
      <c r="G442">
        <v>1003588040</v>
      </c>
      <c r="H442" t="s">
        <v>11344</v>
      </c>
      <c r="I442" s="23" t="s">
        <v>31</v>
      </c>
      <c r="J442" s="23" t="s">
        <v>11345</v>
      </c>
      <c r="K442" t="s">
        <v>11346</v>
      </c>
      <c r="L442" t="s">
        <v>152</v>
      </c>
      <c r="M442" t="s">
        <v>11347</v>
      </c>
      <c r="N442" t="s">
        <v>153</v>
      </c>
      <c r="O442" t="s">
        <v>27</v>
      </c>
      <c r="P442" t="s">
        <v>145</v>
      </c>
      <c r="Q442" t="s">
        <v>206</v>
      </c>
      <c r="R442" t="s">
        <v>212</v>
      </c>
      <c r="S442">
        <v>10</v>
      </c>
      <c r="T442" t="s">
        <v>17255</v>
      </c>
      <c r="U442" t="s">
        <v>14932</v>
      </c>
      <c r="V442" t="s">
        <v>14933</v>
      </c>
      <c r="W442" t="s">
        <v>29</v>
      </c>
      <c r="X442" t="s">
        <v>30</v>
      </c>
      <c r="Y442" t="s">
        <v>30</v>
      </c>
      <c r="Z442" t="s">
        <v>30</v>
      </c>
      <c r="AA442" t="s">
        <v>30</v>
      </c>
      <c r="AB442">
        <v>-75.430323639999997</v>
      </c>
      <c r="AC442">
        <v>6.2304949799999996</v>
      </c>
      <c r="AD442" t="s">
        <v>82</v>
      </c>
      <c r="AE442" t="s">
        <v>146</v>
      </c>
      <c r="AF442" t="s">
        <v>94</v>
      </c>
      <c r="AG442">
        <f>IFERROR(
    VLOOKUP(FENIX_ANS_TABLA[[#This Row],[ESTADO]],
        {"VENCIDO",1;"ALERTA_0 Días",2;"ALERTA",3;"A TIEMPO",4;"SIN FECHA",5},
    2,FALSE),
0)</f>
        <v>4</v>
      </c>
    </row>
    <row r="443" spans="1:33" x14ac:dyDescent="0.25">
      <c r="A443" t="s">
        <v>8479</v>
      </c>
      <c r="B443" t="s">
        <v>23</v>
      </c>
      <c r="C443" t="s">
        <v>24</v>
      </c>
      <c r="D443" t="s">
        <v>23</v>
      </c>
      <c r="E443" s="21">
        <v>46167.432754629634</v>
      </c>
      <c r="F443" t="s">
        <v>10251</v>
      </c>
      <c r="G443">
        <v>70953591</v>
      </c>
      <c r="H443" t="s">
        <v>8480</v>
      </c>
      <c r="I443" s="23" t="s">
        <v>31</v>
      </c>
      <c r="J443" s="23" t="s">
        <v>8481</v>
      </c>
      <c r="K443" t="s">
        <v>8482</v>
      </c>
      <c r="L443" t="s">
        <v>150</v>
      </c>
      <c r="M443" t="s">
        <v>8483</v>
      </c>
      <c r="N443" t="s">
        <v>151</v>
      </c>
      <c r="O443" t="s">
        <v>27</v>
      </c>
      <c r="P443" t="s">
        <v>145</v>
      </c>
      <c r="Q443" t="s">
        <v>207</v>
      </c>
      <c r="R443" t="s">
        <v>212</v>
      </c>
      <c r="S443">
        <v>7</v>
      </c>
      <c r="T443" t="s">
        <v>17256</v>
      </c>
      <c r="U443" t="s">
        <v>11349</v>
      </c>
      <c r="V443" t="s">
        <v>11348</v>
      </c>
      <c r="W443" t="s">
        <v>29</v>
      </c>
      <c r="X443" t="s">
        <v>30</v>
      </c>
      <c r="Y443" t="s">
        <v>30</v>
      </c>
      <c r="Z443" t="s">
        <v>30</v>
      </c>
      <c r="AA443" t="s">
        <v>30</v>
      </c>
      <c r="AB443">
        <v>-75.245213100000001</v>
      </c>
      <c r="AC443">
        <v>6.2225646799999996</v>
      </c>
      <c r="AD443" t="s">
        <v>82</v>
      </c>
      <c r="AE443" t="s">
        <v>146</v>
      </c>
      <c r="AF443" t="s">
        <v>94</v>
      </c>
      <c r="AG443">
        <f>IFERROR(
    VLOOKUP(FENIX_ANS_TABLA[[#This Row],[ESTADO]],
        {"VENCIDO",1;"ALERTA_0 Días",2;"ALERTA",3;"A TIEMPO",4;"SIN FECHA",5},
    2,FALSE),
0)</f>
        <v>4</v>
      </c>
    </row>
    <row r="444" spans="1:33" x14ac:dyDescent="0.25">
      <c r="A444" t="s">
        <v>2295</v>
      </c>
      <c r="B444" t="s">
        <v>23</v>
      </c>
      <c r="C444" t="s">
        <v>24</v>
      </c>
      <c r="D444" t="s">
        <v>33</v>
      </c>
      <c r="E444" s="21">
        <v>46174.358564814807</v>
      </c>
      <c r="F444" t="s">
        <v>2296</v>
      </c>
      <c r="G444">
        <v>42938947</v>
      </c>
      <c r="H444" t="s">
        <v>2297</v>
      </c>
      <c r="I444" s="23" t="s">
        <v>31</v>
      </c>
      <c r="J444" s="23" t="s">
        <v>2298</v>
      </c>
      <c r="K444" t="s">
        <v>2299</v>
      </c>
      <c r="L444" t="s">
        <v>197</v>
      </c>
      <c r="M444" t="s">
        <v>2300</v>
      </c>
      <c r="N444" t="s">
        <v>198</v>
      </c>
      <c r="O444" t="s">
        <v>40</v>
      </c>
      <c r="P444" t="s">
        <v>191</v>
      </c>
      <c r="Q444" t="s">
        <v>207</v>
      </c>
      <c r="R444" t="s">
        <v>212</v>
      </c>
      <c r="S444">
        <v>7</v>
      </c>
      <c r="T444" t="s">
        <v>2301</v>
      </c>
      <c r="U444" t="s">
        <v>14934</v>
      </c>
      <c r="V444" t="s">
        <v>41</v>
      </c>
      <c r="W444" t="s">
        <v>41</v>
      </c>
      <c r="X444" t="s">
        <v>30</v>
      </c>
      <c r="Y444" t="s">
        <v>30</v>
      </c>
      <c r="Z444" t="s">
        <v>30</v>
      </c>
      <c r="AA444" t="s">
        <v>30</v>
      </c>
      <c r="AB444">
        <v>-74.707264420000001</v>
      </c>
      <c r="AC444">
        <v>7.0711047300000001</v>
      </c>
      <c r="AD444" t="s">
        <v>82</v>
      </c>
      <c r="AE444" t="s">
        <v>192</v>
      </c>
      <c r="AF444" t="s">
        <v>94</v>
      </c>
      <c r="AG444">
        <f>IFERROR(
    VLOOKUP(FENIX_ANS_TABLA[[#This Row],[ESTADO]],
        {"VENCIDO",1;"ALERTA_0 Días",2;"ALERTA",3;"A TIEMPO",4;"SIN FECHA",5},
    2,FALSE),
0)</f>
        <v>1</v>
      </c>
    </row>
    <row r="445" spans="1:33" x14ac:dyDescent="0.25">
      <c r="A445" t="s">
        <v>2940</v>
      </c>
      <c r="B445" t="s">
        <v>36</v>
      </c>
      <c r="C445" t="s">
        <v>24</v>
      </c>
      <c r="D445" t="s">
        <v>36</v>
      </c>
      <c r="E445" s="21">
        <v>46167.646886574083</v>
      </c>
      <c r="F445" t="s">
        <v>2941</v>
      </c>
      <c r="G445">
        <v>71614815</v>
      </c>
      <c r="H445" t="s">
        <v>2942</v>
      </c>
      <c r="I445" s="23" t="s">
        <v>2943</v>
      </c>
      <c r="J445" s="23" t="s">
        <v>2944</v>
      </c>
      <c r="K445" t="s">
        <v>2945</v>
      </c>
      <c r="L445" t="s">
        <v>185</v>
      </c>
      <c r="M445" t="s">
        <v>2946</v>
      </c>
      <c r="N445" t="s">
        <v>186</v>
      </c>
      <c r="O445" t="s">
        <v>37</v>
      </c>
      <c r="P445" t="s">
        <v>145</v>
      </c>
      <c r="Q445" t="s">
        <v>206</v>
      </c>
      <c r="R445" t="s">
        <v>212</v>
      </c>
      <c r="S445">
        <v>10</v>
      </c>
      <c r="T445" t="s">
        <v>17257</v>
      </c>
      <c r="U445" t="s">
        <v>14935</v>
      </c>
      <c r="V445" t="s">
        <v>9791</v>
      </c>
      <c r="W445" t="s">
        <v>29</v>
      </c>
      <c r="X445" t="s">
        <v>30</v>
      </c>
      <c r="Y445" t="s">
        <v>30</v>
      </c>
      <c r="Z445" t="s">
        <v>30</v>
      </c>
      <c r="AA445" t="s">
        <v>30</v>
      </c>
      <c r="AB445">
        <v>-75.490372669999999</v>
      </c>
      <c r="AC445">
        <v>6.1018433300000003</v>
      </c>
      <c r="AD445" t="s">
        <v>82</v>
      </c>
      <c r="AE445" t="s">
        <v>146</v>
      </c>
      <c r="AF445" t="s">
        <v>94</v>
      </c>
      <c r="AG445">
        <f>IFERROR(
    VLOOKUP(FENIX_ANS_TABLA[[#This Row],[ESTADO]],
        {"VENCIDO",1;"ALERTA_0 Días",2;"ALERTA",3;"A TIEMPO",4;"SIN FECHA",5},
    2,FALSE),
0)</f>
        <v>4</v>
      </c>
    </row>
    <row r="446" spans="1:33" x14ac:dyDescent="0.25">
      <c r="A446" t="s">
        <v>13760</v>
      </c>
      <c r="B446" t="s">
        <v>23</v>
      </c>
      <c r="C446" t="s">
        <v>63</v>
      </c>
      <c r="D446" t="s">
        <v>23</v>
      </c>
      <c r="E446" s="21">
        <v>46167.649305555547</v>
      </c>
      <c r="F446" t="s">
        <v>17258</v>
      </c>
      <c r="G446">
        <v>71000666</v>
      </c>
      <c r="H446" t="s">
        <v>13761</v>
      </c>
      <c r="I446" s="23" t="s">
        <v>31</v>
      </c>
      <c r="J446" s="23" t="s">
        <v>13762</v>
      </c>
      <c r="K446" t="s">
        <v>13763</v>
      </c>
      <c r="L446" t="s">
        <v>174</v>
      </c>
      <c r="M446" t="s">
        <v>13764</v>
      </c>
      <c r="N446" t="s">
        <v>175</v>
      </c>
      <c r="O446" t="s">
        <v>83</v>
      </c>
      <c r="P446" t="s">
        <v>145</v>
      </c>
      <c r="Q446" t="s">
        <v>206</v>
      </c>
      <c r="R446" t="s">
        <v>212</v>
      </c>
      <c r="S446">
        <v>10</v>
      </c>
      <c r="T446" t="s">
        <v>17259</v>
      </c>
      <c r="U446" t="s">
        <v>17260</v>
      </c>
      <c r="V446" t="s">
        <v>17261</v>
      </c>
      <c r="W446" t="s">
        <v>29</v>
      </c>
      <c r="X446" t="s">
        <v>30</v>
      </c>
      <c r="Y446" t="s">
        <v>30</v>
      </c>
      <c r="Z446" t="s">
        <v>30</v>
      </c>
      <c r="AA446" t="s">
        <v>30</v>
      </c>
      <c r="AB446">
        <v>-74.984675800000005</v>
      </c>
      <c r="AC446">
        <v>6.2792323300000001</v>
      </c>
      <c r="AD446" t="s">
        <v>82</v>
      </c>
      <c r="AE446" t="s">
        <v>146</v>
      </c>
      <c r="AF446" t="s">
        <v>95</v>
      </c>
      <c r="AG446">
        <f>IFERROR(
    VLOOKUP(FENIX_ANS_TABLA[[#This Row],[ESTADO]],
        {"VENCIDO",1;"ALERTA_0 Días",2;"ALERTA",3;"A TIEMPO",4;"SIN FECHA",5},
    2,FALSE),
0)</f>
        <v>4</v>
      </c>
    </row>
    <row r="447" spans="1:33" x14ac:dyDescent="0.25">
      <c r="A447" t="s">
        <v>7230</v>
      </c>
      <c r="B447" t="s">
        <v>58</v>
      </c>
      <c r="C447" t="s">
        <v>24</v>
      </c>
      <c r="D447" t="s">
        <v>59</v>
      </c>
      <c r="E447" s="21">
        <v>46167.692928240736</v>
      </c>
      <c r="F447" t="s">
        <v>7231</v>
      </c>
      <c r="G447">
        <v>39188930</v>
      </c>
      <c r="H447" t="s">
        <v>7232</v>
      </c>
      <c r="I447" s="23" t="s">
        <v>31</v>
      </c>
      <c r="J447" s="23" t="s">
        <v>7233</v>
      </c>
      <c r="K447" t="s">
        <v>7234</v>
      </c>
      <c r="L447" t="s">
        <v>179</v>
      </c>
      <c r="M447" t="s">
        <v>7235</v>
      </c>
      <c r="N447" t="s">
        <v>180</v>
      </c>
      <c r="O447" t="s">
        <v>60</v>
      </c>
      <c r="P447" t="s">
        <v>171</v>
      </c>
      <c r="Q447" t="s">
        <v>206</v>
      </c>
      <c r="R447" t="s">
        <v>212</v>
      </c>
      <c r="S447">
        <v>14</v>
      </c>
      <c r="T447" t="s">
        <v>17262</v>
      </c>
      <c r="U447" t="s">
        <v>11814</v>
      </c>
      <c r="V447" t="s">
        <v>14936</v>
      </c>
      <c r="W447" t="s">
        <v>29</v>
      </c>
      <c r="X447" t="s">
        <v>30</v>
      </c>
      <c r="Y447" t="s">
        <v>30</v>
      </c>
      <c r="Z447" t="s">
        <v>30</v>
      </c>
      <c r="AA447" t="s">
        <v>30</v>
      </c>
      <c r="AB447">
        <v>-75.361587569999998</v>
      </c>
      <c r="AC447">
        <v>5.9824109999999999</v>
      </c>
      <c r="AD447" t="s">
        <v>82</v>
      </c>
      <c r="AE447" t="s">
        <v>146</v>
      </c>
      <c r="AF447" t="s">
        <v>94</v>
      </c>
      <c r="AG447">
        <f>IFERROR(
    VLOOKUP(FENIX_ANS_TABLA[[#This Row],[ESTADO]],
        {"VENCIDO",1;"ALERTA_0 Días",2;"ALERTA",3;"A TIEMPO",4;"SIN FECHA",5},
    2,FALSE),
0)</f>
        <v>4</v>
      </c>
    </row>
    <row r="448" spans="1:33" x14ac:dyDescent="0.25">
      <c r="A448" t="s">
        <v>1930</v>
      </c>
      <c r="B448" t="s">
        <v>23</v>
      </c>
      <c r="C448" t="s">
        <v>24</v>
      </c>
      <c r="D448" t="s">
        <v>23</v>
      </c>
      <c r="E448" s="21">
        <v>46167.703240740739</v>
      </c>
      <c r="F448" t="s">
        <v>1931</v>
      </c>
      <c r="G448">
        <v>17711353</v>
      </c>
      <c r="H448" t="s">
        <v>1932</v>
      </c>
      <c r="I448" s="23" t="s">
        <v>270</v>
      </c>
      <c r="J448" s="23" t="s">
        <v>249</v>
      </c>
      <c r="K448" t="s">
        <v>1933</v>
      </c>
      <c r="L448" t="s">
        <v>147</v>
      </c>
      <c r="M448" t="s">
        <v>1934</v>
      </c>
      <c r="N448" t="s">
        <v>148</v>
      </c>
      <c r="O448" t="s">
        <v>27</v>
      </c>
      <c r="P448" t="s">
        <v>145</v>
      </c>
      <c r="Q448" t="s">
        <v>206</v>
      </c>
      <c r="R448" t="s">
        <v>212</v>
      </c>
      <c r="S448">
        <v>10</v>
      </c>
      <c r="T448" t="s">
        <v>17263</v>
      </c>
      <c r="U448" t="s">
        <v>14937</v>
      </c>
      <c r="V448" t="s">
        <v>14938</v>
      </c>
      <c r="W448" t="s">
        <v>43</v>
      </c>
      <c r="X448" t="s">
        <v>30</v>
      </c>
      <c r="Y448" t="s">
        <v>30</v>
      </c>
      <c r="Z448" t="s">
        <v>30</v>
      </c>
      <c r="AA448" t="s">
        <v>30</v>
      </c>
      <c r="AB448">
        <v>-74.971783000000002</v>
      </c>
      <c r="AC448">
        <v>5.9814930000000004</v>
      </c>
      <c r="AD448" t="s">
        <v>82</v>
      </c>
      <c r="AE448" t="s">
        <v>146</v>
      </c>
      <c r="AF448" t="s">
        <v>94</v>
      </c>
      <c r="AG448">
        <f>IFERROR(
    VLOOKUP(FENIX_ANS_TABLA[[#This Row],[ESTADO]],
        {"VENCIDO",1;"ALERTA_0 Días",2;"ALERTA",3;"A TIEMPO",4;"SIN FECHA",5},
    2,FALSE),
0)</f>
        <v>3</v>
      </c>
    </row>
    <row r="449" spans="1:33" x14ac:dyDescent="0.25">
      <c r="A449" t="s">
        <v>17264</v>
      </c>
      <c r="B449" t="s">
        <v>54</v>
      </c>
      <c r="C449" t="s">
        <v>24</v>
      </c>
      <c r="D449" t="s">
        <v>54</v>
      </c>
      <c r="E449" s="21">
        <v>46168.41134259259</v>
      </c>
      <c r="F449" t="s">
        <v>17265</v>
      </c>
      <c r="G449">
        <v>71023563</v>
      </c>
      <c r="H449" t="s">
        <v>17266</v>
      </c>
      <c r="I449" s="23" t="s">
        <v>31</v>
      </c>
      <c r="J449" s="23" t="s">
        <v>17267</v>
      </c>
      <c r="K449" t="s">
        <v>17268</v>
      </c>
      <c r="L449" t="s">
        <v>112</v>
      </c>
      <c r="M449" t="s">
        <v>17269</v>
      </c>
      <c r="N449" t="s">
        <v>113</v>
      </c>
      <c r="O449" t="s">
        <v>55</v>
      </c>
      <c r="P449" t="s">
        <v>117</v>
      </c>
      <c r="Q449" t="s">
        <v>206</v>
      </c>
      <c r="R449" t="s">
        <v>212</v>
      </c>
      <c r="S449">
        <v>4</v>
      </c>
      <c r="T449" t="s">
        <v>17270</v>
      </c>
      <c r="U449" t="s">
        <v>17271</v>
      </c>
      <c r="V449" t="s">
        <v>17272</v>
      </c>
      <c r="W449" t="s">
        <v>29</v>
      </c>
      <c r="X449" t="s">
        <v>30</v>
      </c>
      <c r="Y449" t="s">
        <v>30</v>
      </c>
      <c r="Z449" t="s">
        <v>30</v>
      </c>
      <c r="AA449" t="s">
        <v>30</v>
      </c>
      <c r="AB449">
        <v>-76.152495000000002</v>
      </c>
      <c r="AC449">
        <v>5.8603719999999999</v>
      </c>
      <c r="AD449" t="s">
        <v>82</v>
      </c>
      <c r="AE449" t="s">
        <v>100</v>
      </c>
      <c r="AF449" t="s">
        <v>94</v>
      </c>
      <c r="AG449">
        <f>IFERROR(
    VLOOKUP(FENIX_ANS_TABLA[[#This Row],[ESTADO]],
        {"VENCIDO",1;"ALERTA_0 Días",2;"ALERTA",3;"A TIEMPO",4;"SIN FECHA",5},
    2,FALSE),
0)</f>
        <v>4</v>
      </c>
    </row>
    <row r="450" spans="1:33" x14ac:dyDescent="0.25">
      <c r="A450" t="s">
        <v>761</v>
      </c>
      <c r="B450" t="s">
        <v>58</v>
      </c>
      <c r="C450" t="s">
        <v>24</v>
      </c>
      <c r="D450" t="s">
        <v>59</v>
      </c>
      <c r="E450" s="21">
        <v>46168.418020833327</v>
      </c>
      <c r="F450" t="s">
        <v>762</v>
      </c>
      <c r="G450">
        <v>43541988</v>
      </c>
      <c r="H450" t="s">
        <v>763</v>
      </c>
      <c r="I450" s="23" t="s">
        <v>31</v>
      </c>
      <c r="J450" s="23" t="s">
        <v>764</v>
      </c>
      <c r="K450" t="s">
        <v>765</v>
      </c>
      <c r="L450" t="s">
        <v>268</v>
      </c>
      <c r="M450" t="s">
        <v>766</v>
      </c>
      <c r="N450" t="s">
        <v>269</v>
      </c>
      <c r="O450" t="s">
        <v>60</v>
      </c>
      <c r="P450" t="s">
        <v>122</v>
      </c>
      <c r="Q450" t="s">
        <v>206</v>
      </c>
      <c r="R450" t="s">
        <v>212</v>
      </c>
      <c r="S450">
        <v>14</v>
      </c>
      <c r="T450" t="s">
        <v>17273</v>
      </c>
      <c r="U450" t="s">
        <v>14939</v>
      </c>
      <c r="V450" t="s">
        <v>14940</v>
      </c>
      <c r="W450" t="s">
        <v>29</v>
      </c>
      <c r="X450" t="s">
        <v>30</v>
      </c>
      <c r="Y450" t="s">
        <v>30</v>
      </c>
      <c r="Z450" t="s">
        <v>30</v>
      </c>
      <c r="AA450" t="s">
        <v>30</v>
      </c>
      <c r="AB450">
        <v>-76.127514300000001</v>
      </c>
      <c r="AC450">
        <v>6.64814142</v>
      </c>
      <c r="AD450" t="s">
        <v>82</v>
      </c>
      <c r="AE450" t="s">
        <v>123</v>
      </c>
      <c r="AF450" t="s">
        <v>94</v>
      </c>
      <c r="AG450">
        <f>IFERROR(
    VLOOKUP(FENIX_ANS_TABLA[[#This Row],[ESTADO]],
        {"VENCIDO",1;"ALERTA_0 Días",2;"ALERTA",3;"A TIEMPO",4;"SIN FECHA",5},
    2,FALSE),
0)</f>
        <v>4</v>
      </c>
    </row>
    <row r="451" spans="1:33" x14ac:dyDescent="0.25">
      <c r="A451" t="s">
        <v>2947</v>
      </c>
      <c r="B451" t="s">
        <v>23</v>
      </c>
      <c r="C451" t="s">
        <v>24</v>
      </c>
      <c r="D451" t="s">
        <v>33</v>
      </c>
      <c r="E451" s="21">
        <v>46182.404548611114</v>
      </c>
      <c r="F451" t="s">
        <v>2948</v>
      </c>
      <c r="G451">
        <v>15258030</v>
      </c>
      <c r="H451" t="s">
        <v>2949</v>
      </c>
      <c r="I451" s="23" t="s">
        <v>2950</v>
      </c>
      <c r="J451" s="23" t="s">
        <v>2951</v>
      </c>
      <c r="K451" t="s">
        <v>2952</v>
      </c>
      <c r="L451" t="s">
        <v>247</v>
      </c>
      <c r="M451" t="s">
        <v>2953</v>
      </c>
      <c r="N451" t="s">
        <v>248</v>
      </c>
      <c r="O451" t="s">
        <v>40</v>
      </c>
      <c r="P451" t="s">
        <v>103</v>
      </c>
      <c r="Q451" t="s">
        <v>206</v>
      </c>
      <c r="R451" t="s">
        <v>212</v>
      </c>
      <c r="S451">
        <v>12</v>
      </c>
      <c r="T451" t="s">
        <v>17274</v>
      </c>
      <c r="U451" t="s">
        <v>14941</v>
      </c>
      <c r="V451" t="s">
        <v>14941</v>
      </c>
      <c r="W451" t="s">
        <v>29</v>
      </c>
      <c r="X451" t="s">
        <v>30</v>
      </c>
      <c r="Y451" t="s">
        <v>30</v>
      </c>
      <c r="Z451" t="s">
        <v>30</v>
      </c>
      <c r="AA451" t="s">
        <v>30</v>
      </c>
      <c r="AB451">
        <v>-75.803511589999999</v>
      </c>
      <c r="AC451">
        <v>6.0763225299999997</v>
      </c>
      <c r="AD451" t="s">
        <v>82</v>
      </c>
      <c r="AE451" t="s">
        <v>100</v>
      </c>
      <c r="AF451" t="s">
        <v>94</v>
      </c>
      <c r="AG451">
        <f>IFERROR(
    VLOOKUP(FENIX_ANS_TABLA[[#This Row],[ESTADO]],
        {"VENCIDO",1;"ALERTA_0 Días",2;"ALERTA",3;"A TIEMPO",4;"SIN FECHA",5},
    2,FALSE),
0)</f>
        <v>4</v>
      </c>
    </row>
    <row r="452" spans="1:33" x14ac:dyDescent="0.25">
      <c r="A452" t="s">
        <v>1453</v>
      </c>
      <c r="B452" t="s">
        <v>23</v>
      </c>
      <c r="C452" t="s">
        <v>24</v>
      </c>
      <c r="D452" t="s">
        <v>33</v>
      </c>
      <c r="E452" s="21">
        <v>46170.858402777783</v>
      </c>
      <c r="F452" t="s">
        <v>1454</v>
      </c>
      <c r="G452">
        <v>42939162</v>
      </c>
      <c r="H452" t="s">
        <v>1455</v>
      </c>
      <c r="I452" s="23" t="s">
        <v>31</v>
      </c>
      <c r="J452" s="23" t="s">
        <v>1456</v>
      </c>
      <c r="K452" t="s">
        <v>1457</v>
      </c>
      <c r="L452" t="s">
        <v>197</v>
      </c>
      <c r="M452" t="s">
        <v>1458</v>
      </c>
      <c r="N452" t="s">
        <v>198</v>
      </c>
      <c r="O452" t="s">
        <v>40</v>
      </c>
      <c r="P452" t="s">
        <v>290</v>
      </c>
      <c r="Q452" t="s">
        <v>206</v>
      </c>
      <c r="R452" t="s">
        <v>212</v>
      </c>
      <c r="S452">
        <v>12</v>
      </c>
      <c r="T452" t="s">
        <v>17275</v>
      </c>
      <c r="U452" t="s">
        <v>14942</v>
      </c>
      <c r="V452" t="s">
        <v>14943</v>
      </c>
      <c r="W452" t="s">
        <v>43</v>
      </c>
      <c r="X452" t="s">
        <v>30</v>
      </c>
      <c r="Y452" t="s">
        <v>30</v>
      </c>
      <c r="Z452" t="s">
        <v>30</v>
      </c>
      <c r="AA452" t="s">
        <v>30</v>
      </c>
      <c r="AB452">
        <v>-74.706202329999996</v>
      </c>
      <c r="AC452">
        <v>7.0887446699999996</v>
      </c>
      <c r="AD452" t="s">
        <v>82</v>
      </c>
      <c r="AE452" t="s">
        <v>192</v>
      </c>
      <c r="AF452" t="s">
        <v>94</v>
      </c>
      <c r="AG452">
        <f>IFERROR(
    VLOOKUP(FENIX_ANS_TABLA[[#This Row],[ESTADO]],
        {"VENCIDO",1;"ALERTA_0 Días",2;"ALERTA",3;"A TIEMPO",4;"SIN FECHA",5},
    2,FALSE),
0)</f>
        <v>3</v>
      </c>
    </row>
    <row r="453" spans="1:33" x14ac:dyDescent="0.25">
      <c r="A453" t="s">
        <v>1610</v>
      </c>
      <c r="B453" t="s">
        <v>23</v>
      </c>
      <c r="C453" t="s">
        <v>24</v>
      </c>
      <c r="D453" t="s">
        <v>23</v>
      </c>
      <c r="E453" s="21">
        <v>46168.445335648154</v>
      </c>
      <c r="F453" t="s">
        <v>1611</v>
      </c>
      <c r="G453">
        <v>8388215</v>
      </c>
      <c r="H453" t="s">
        <v>1612</v>
      </c>
      <c r="I453" s="23" t="s">
        <v>31</v>
      </c>
      <c r="J453" s="23" t="s">
        <v>1613</v>
      </c>
      <c r="K453" t="s">
        <v>1614</v>
      </c>
      <c r="L453" t="s">
        <v>112</v>
      </c>
      <c r="M453" t="s">
        <v>1615</v>
      </c>
      <c r="N453" t="s">
        <v>113</v>
      </c>
      <c r="O453" t="s">
        <v>27</v>
      </c>
      <c r="P453" t="s">
        <v>99</v>
      </c>
      <c r="Q453" t="s">
        <v>206</v>
      </c>
      <c r="R453" t="s">
        <v>212</v>
      </c>
      <c r="S453">
        <v>10</v>
      </c>
      <c r="T453" t="s">
        <v>1616</v>
      </c>
      <c r="U453" t="s">
        <v>14944</v>
      </c>
      <c r="V453" t="s">
        <v>41</v>
      </c>
      <c r="W453" t="s">
        <v>41</v>
      </c>
      <c r="X453" t="s">
        <v>30</v>
      </c>
      <c r="Y453" t="s">
        <v>30</v>
      </c>
      <c r="Z453" t="s">
        <v>30</v>
      </c>
      <c r="AA453" t="s">
        <v>30</v>
      </c>
      <c r="AB453">
        <v>-76.143428</v>
      </c>
      <c r="AC453">
        <v>5.8875690000000001</v>
      </c>
      <c r="AD453" t="s">
        <v>82</v>
      </c>
      <c r="AE453" t="s">
        <v>100</v>
      </c>
      <c r="AF453" t="s">
        <v>94</v>
      </c>
      <c r="AG453">
        <f>IFERROR(
    VLOOKUP(FENIX_ANS_TABLA[[#This Row],[ESTADO]],
        {"VENCIDO",1;"ALERTA_0 Días",2;"ALERTA",3;"A TIEMPO",4;"SIN FECHA",5},
    2,FALSE),
0)</f>
        <v>1</v>
      </c>
    </row>
    <row r="454" spans="1:33" x14ac:dyDescent="0.25">
      <c r="A454" t="s">
        <v>1617</v>
      </c>
      <c r="B454" t="s">
        <v>23</v>
      </c>
      <c r="C454" t="s">
        <v>24</v>
      </c>
      <c r="D454" t="s">
        <v>23</v>
      </c>
      <c r="E454" s="21">
        <v>46168.455879629633</v>
      </c>
      <c r="F454" t="s">
        <v>1618</v>
      </c>
      <c r="G454">
        <v>8388215</v>
      </c>
      <c r="H454" t="s">
        <v>1612</v>
      </c>
      <c r="I454" s="23" t="s">
        <v>31</v>
      </c>
      <c r="J454" s="23" t="s">
        <v>1613</v>
      </c>
      <c r="K454" t="s">
        <v>1619</v>
      </c>
      <c r="L454" t="s">
        <v>112</v>
      </c>
      <c r="M454" t="s">
        <v>1620</v>
      </c>
      <c r="N454" t="s">
        <v>113</v>
      </c>
      <c r="O454" t="s">
        <v>27</v>
      </c>
      <c r="P454" t="s">
        <v>99</v>
      </c>
      <c r="Q454" t="s">
        <v>206</v>
      </c>
      <c r="R454" t="s">
        <v>212</v>
      </c>
      <c r="S454">
        <v>10</v>
      </c>
      <c r="T454" t="s">
        <v>1621</v>
      </c>
      <c r="U454" t="s">
        <v>14944</v>
      </c>
      <c r="V454" t="s">
        <v>41</v>
      </c>
      <c r="W454" t="s">
        <v>41</v>
      </c>
      <c r="X454" t="s">
        <v>30</v>
      </c>
      <c r="Y454" t="s">
        <v>30</v>
      </c>
      <c r="Z454" t="s">
        <v>30</v>
      </c>
      <c r="AA454" t="s">
        <v>30</v>
      </c>
      <c r="AB454">
        <v>-76.143428</v>
      </c>
      <c r="AC454">
        <v>5.8875690000000001</v>
      </c>
      <c r="AD454" t="s">
        <v>82</v>
      </c>
      <c r="AE454" t="s">
        <v>100</v>
      </c>
      <c r="AF454" t="s">
        <v>94</v>
      </c>
      <c r="AG454">
        <f>IFERROR(
    VLOOKUP(FENIX_ANS_TABLA[[#This Row],[ESTADO]],
        {"VENCIDO",1;"ALERTA_0 Días",2;"ALERTA",3;"A TIEMPO",4;"SIN FECHA",5},
    2,FALSE),
0)</f>
        <v>1</v>
      </c>
    </row>
    <row r="455" spans="1:33" x14ac:dyDescent="0.25">
      <c r="A455" t="s">
        <v>4364</v>
      </c>
      <c r="B455" t="s">
        <v>23</v>
      </c>
      <c r="C455" t="s">
        <v>24</v>
      </c>
      <c r="D455" t="s">
        <v>23</v>
      </c>
      <c r="E455" s="21">
        <v>46168.466307870367</v>
      </c>
      <c r="F455" t="s">
        <v>4365</v>
      </c>
      <c r="G455">
        <v>1048014313</v>
      </c>
      <c r="H455" t="s">
        <v>4366</v>
      </c>
      <c r="I455" s="23" t="s">
        <v>31</v>
      </c>
      <c r="J455" s="23" t="s">
        <v>4367</v>
      </c>
      <c r="K455" t="s">
        <v>4368</v>
      </c>
      <c r="L455" t="s">
        <v>132</v>
      </c>
      <c r="M455" t="s">
        <v>4369</v>
      </c>
      <c r="N455" t="s">
        <v>133</v>
      </c>
      <c r="O455" t="s">
        <v>27</v>
      </c>
      <c r="P455" t="s">
        <v>122</v>
      </c>
      <c r="Q455" t="s">
        <v>206</v>
      </c>
      <c r="R455" t="s">
        <v>212</v>
      </c>
      <c r="S455">
        <v>10</v>
      </c>
      <c r="T455" t="s">
        <v>17276</v>
      </c>
      <c r="U455" t="s">
        <v>14946</v>
      </c>
      <c r="V455" t="s">
        <v>14947</v>
      </c>
      <c r="W455" t="s">
        <v>29</v>
      </c>
      <c r="X455" t="s">
        <v>30</v>
      </c>
      <c r="Y455" t="s">
        <v>30</v>
      </c>
      <c r="Z455" t="s">
        <v>30</v>
      </c>
      <c r="AA455" t="s">
        <v>30</v>
      </c>
      <c r="AB455">
        <v>-76.189603820000002</v>
      </c>
      <c r="AC455">
        <v>6.3668629000000001</v>
      </c>
      <c r="AD455" t="s">
        <v>82</v>
      </c>
      <c r="AE455" t="s">
        <v>123</v>
      </c>
      <c r="AF455" t="s">
        <v>94</v>
      </c>
      <c r="AG455">
        <f>IFERROR(
    VLOOKUP(FENIX_ANS_TABLA[[#This Row],[ESTADO]],
        {"VENCIDO",1;"ALERTA_0 Días",2;"ALERTA",3;"A TIEMPO",4;"SIN FECHA",5},
    2,FALSE),
0)</f>
        <v>4</v>
      </c>
    </row>
    <row r="456" spans="1:33" x14ac:dyDescent="0.25">
      <c r="A456" t="s">
        <v>1622</v>
      </c>
      <c r="B456" t="s">
        <v>23</v>
      </c>
      <c r="C456" t="s">
        <v>24</v>
      </c>
      <c r="D456" t="s">
        <v>23</v>
      </c>
      <c r="E456" s="21">
        <v>46168.485439814824</v>
      </c>
      <c r="F456" t="s">
        <v>1623</v>
      </c>
      <c r="G456">
        <v>8388215</v>
      </c>
      <c r="H456" t="s">
        <v>1612</v>
      </c>
      <c r="I456" s="23" t="s">
        <v>31</v>
      </c>
      <c r="J456" s="23" t="s">
        <v>1624</v>
      </c>
      <c r="K456" t="s">
        <v>1625</v>
      </c>
      <c r="L456" t="s">
        <v>112</v>
      </c>
      <c r="M456" t="s">
        <v>1626</v>
      </c>
      <c r="N456" t="s">
        <v>113</v>
      </c>
      <c r="O456" t="s">
        <v>27</v>
      </c>
      <c r="P456" t="s">
        <v>99</v>
      </c>
      <c r="Q456" t="s">
        <v>206</v>
      </c>
      <c r="R456" t="s">
        <v>212</v>
      </c>
      <c r="S456">
        <v>10</v>
      </c>
      <c r="T456" t="s">
        <v>1627</v>
      </c>
      <c r="U456" t="s">
        <v>14948</v>
      </c>
      <c r="V456" t="s">
        <v>41</v>
      </c>
      <c r="W456" t="s">
        <v>41</v>
      </c>
      <c r="X456" t="s">
        <v>30</v>
      </c>
      <c r="Y456" t="s">
        <v>30</v>
      </c>
      <c r="Z456" t="s">
        <v>30</v>
      </c>
      <c r="AA456" t="s">
        <v>30</v>
      </c>
      <c r="AB456">
        <v>-76.143428</v>
      </c>
      <c r="AC456">
        <v>5.8875690000000001</v>
      </c>
      <c r="AD456" t="s">
        <v>82</v>
      </c>
      <c r="AE456" t="s">
        <v>100</v>
      </c>
      <c r="AF456" t="s">
        <v>94</v>
      </c>
      <c r="AG456">
        <f>IFERROR(
    VLOOKUP(FENIX_ANS_TABLA[[#This Row],[ESTADO]],
        {"VENCIDO",1;"ALERTA_0 Días",2;"ALERTA",3;"A TIEMPO",4;"SIN FECHA",5},
    2,FALSE),
0)</f>
        <v>1</v>
      </c>
    </row>
    <row r="457" spans="1:33" x14ac:dyDescent="0.25">
      <c r="A457" t="s">
        <v>1628</v>
      </c>
      <c r="B457" t="s">
        <v>23</v>
      </c>
      <c r="C457" t="s">
        <v>24</v>
      </c>
      <c r="D457" t="s">
        <v>23</v>
      </c>
      <c r="E457" s="21">
        <v>46168.499537037038</v>
      </c>
      <c r="F457" t="s">
        <v>1629</v>
      </c>
      <c r="G457">
        <v>8388215</v>
      </c>
      <c r="H457" t="s">
        <v>1612</v>
      </c>
      <c r="I457" s="23" t="s">
        <v>31</v>
      </c>
      <c r="J457" s="23" t="s">
        <v>1613</v>
      </c>
      <c r="K457" t="s">
        <v>1630</v>
      </c>
      <c r="L457" t="s">
        <v>112</v>
      </c>
      <c r="M457" t="s">
        <v>1631</v>
      </c>
      <c r="N457" t="s">
        <v>113</v>
      </c>
      <c r="O457" t="s">
        <v>27</v>
      </c>
      <c r="P457" t="s">
        <v>99</v>
      </c>
      <c r="Q457" t="s">
        <v>206</v>
      </c>
      <c r="R457" t="s">
        <v>212</v>
      </c>
      <c r="S457">
        <v>10</v>
      </c>
      <c r="T457" t="s">
        <v>1632</v>
      </c>
      <c r="U457" t="s">
        <v>14948</v>
      </c>
      <c r="V457" t="s">
        <v>41</v>
      </c>
      <c r="W457" t="s">
        <v>41</v>
      </c>
      <c r="X457" t="s">
        <v>30</v>
      </c>
      <c r="Y457" t="s">
        <v>30</v>
      </c>
      <c r="Z457" t="s">
        <v>30</v>
      </c>
      <c r="AA457" t="s">
        <v>30</v>
      </c>
      <c r="AB457">
        <v>-76.143428</v>
      </c>
      <c r="AC457">
        <v>5.8875690000000001</v>
      </c>
      <c r="AD457" t="s">
        <v>82</v>
      </c>
      <c r="AE457" t="s">
        <v>100</v>
      </c>
      <c r="AF457" t="s">
        <v>94</v>
      </c>
      <c r="AG457">
        <f>IFERROR(
    VLOOKUP(FENIX_ANS_TABLA[[#This Row],[ESTADO]],
        {"VENCIDO",1;"ALERTA_0 Días",2;"ALERTA",3;"A TIEMPO",4;"SIN FECHA",5},
    2,FALSE),
0)</f>
        <v>1</v>
      </c>
    </row>
    <row r="458" spans="1:33" x14ac:dyDescent="0.25">
      <c r="A458" t="s">
        <v>4370</v>
      </c>
      <c r="B458" t="s">
        <v>23</v>
      </c>
      <c r="C458" t="s">
        <v>24</v>
      </c>
      <c r="D458" t="s">
        <v>23</v>
      </c>
      <c r="E458" s="21">
        <v>46168.598530092589</v>
      </c>
      <c r="F458" t="s">
        <v>5266</v>
      </c>
      <c r="G458">
        <v>1018373072</v>
      </c>
      <c r="H458" t="s">
        <v>4371</v>
      </c>
      <c r="I458" s="23" t="s">
        <v>31</v>
      </c>
      <c r="J458" s="23" t="s">
        <v>526</v>
      </c>
      <c r="K458" t="s">
        <v>4372</v>
      </c>
      <c r="L458" t="s">
        <v>213</v>
      </c>
      <c r="M458" t="s">
        <v>4373</v>
      </c>
      <c r="N458" t="s">
        <v>214</v>
      </c>
      <c r="O458" t="s">
        <v>27</v>
      </c>
      <c r="P458" t="s">
        <v>99</v>
      </c>
      <c r="Q458" t="s">
        <v>206</v>
      </c>
      <c r="R458" t="s">
        <v>212</v>
      </c>
      <c r="S458">
        <v>10</v>
      </c>
      <c r="T458" t="s">
        <v>17277</v>
      </c>
      <c r="U458" t="s">
        <v>14949</v>
      </c>
      <c r="V458" t="s">
        <v>14950</v>
      </c>
      <c r="W458" t="s">
        <v>29</v>
      </c>
      <c r="X458" t="s">
        <v>30</v>
      </c>
      <c r="Y458" t="s">
        <v>30</v>
      </c>
      <c r="Z458" t="s">
        <v>30</v>
      </c>
      <c r="AA458" t="s">
        <v>30</v>
      </c>
      <c r="AB458">
        <v>-76.006954429999993</v>
      </c>
      <c r="AC458">
        <v>6.1997273499999999</v>
      </c>
      <c r="AD458" t="s">
        <v>82</v>
      </c>
      <c r="AE458" t="s">
        <v>100</v>
      </c>
      <c r="AF458" t="s">
        <v>94</v>
      </c>
      <c r="AG458">
        <f>IFERROR(
    VLOOKUP(FENIX_ANS_TABLA[[#This Row],[ESTADO]],
        {"VENCIDO",1;"ALERTA_0 Días",2;"ALERTA",3;"A TIEMPO",4;"SIN FECHA",5},
    2,FALSE),
0)</f>
        <v>4</v>
      </c>
    </row>
    <row r="459" spans="1:33" x14ac:dyDescent="0.25">
      <c r="A459" t="s">
        <v>3725</v>
      </c>
      <c r="B459" t="s">
        <v>23</v>
      </c>
      <c r="C459" t="s">
        <v>24</v>
      </c>
      <c r="D459" t="s">
        <v>33</v>
      </c>
      <c r="E459" s="21">
        <v>46170.910763888889</v>
      </c>
      <c r="F459" t="s">
        <v>3726</v>
      </c>
      <c r="G459">
        <v>98601724</v>
      </c>
      <c r="H459" t="s">
        <v>3727</v>
      </c>
      <c r="I459" s="23" t="s">
        <v>31</v>
      </c>
      <c r="J459" s="23" t="s">
        <v>3728</v>
      </c>
      <c r="K459" t="s">
        <v>3729</v>
      </c>
      <c r="L459" t="s">
        <v>108</v>
      </c>
      <c r="M459" t="s">
        <v>3730</v>
      </c>
      <c r="N459" t="s">
        <v>109</v>
      </c>
      <c r="O459" t="s">
        <v>40</v>
      </c>
      <c r="P459" t="s">
        <v>103</v>
      </c>
      <c r="Q459" t="s">
        <v>206</v>
      </c>
      <c r="R459" t="s">
        <v>212</v>
      </c>
      <c r="S459">
        <v>12</v>
      </c>
      <c r="T459" t="s">
        <v>17278</v>
      </c>
      <c r="U459" t="s">
        <v>12078</v>
      </c>
      <c r="V459" t="s">
        <v>10946</v>
      </c>
      <c r="W459" t="s">
        <v>29</v>
      </c>
      <c r="X459" t="s">
        <v>30</v>
      </c>
      <c r="Y459" t="s">
        <v>30</v>
      </c>
      <c r="Z459" t="s">
        <v>30</v>
      </c>
      <c r="AA459" t="s">
        <v>30</v>
      </c>
      <c r="AB459">
        <v>-75.713886560000006</v>
      </c>
      <c r="AC459">
        <v>6.0448806399999997</v>
      </c>
      <c r="AD459" t="s">
        <v>82</v>
      </c>
      <c r="AE459" t="s">
        <v>100</v>
      </c>
      <c r="AF459" t="s">
        <v>94</v>
      </c>
      <c r="AG459">
        <f>IFERROR(
    VLOOKUP(FENIX_ANS_TABLA[[#This Row],[ESTADO]],
        {"VENCIDO",1;"ALERTA_0 Días",2;"ALERTA",3;"A TIEMPO",4;"SIN FECHA",5},
    2,FALSE),
0)</f>
        <v>4</v>
      </c>
    </row>
    <row r="460" spans="1:33" x14ac:dyDescent="0.25">
      <c r="A460" t="s">
        <v>4374</v>
      </c>
      <c r="B460" t="s">
        <v>36</v>
      </c>
      <c r="C460" t="s">
        <v>24</v>
      </c>
      <c r="D460" t="s">
        <v>36</v>
      </c>
      <c r="E460" s="21">
        <v>46168.639409722222</v>
      </c>
      <c r="F460" t="s">
        <v>4375</v>
      </c>
      <c r="G460">
        <v>3482463</v>
      </c>
      <c r="H460" t="s">
        <v>4376</v>
      </c>
      <c r="I460" s="23" t="s">
        <v>4377</v>
      </c>
      <c r="J460" s="23" t="s">
        <v>4378</v>
      </c>
      <c r="K460" t="s">
        <v>4379</v>
      </c>
      <c r="L460" t="s">
        <v>279</v>
      </c>
      <c r="M460" t="s">
        <v>4380</v>
      </c>
      <c r="N460" t="s">
        <v>280</v>
      </c>
      <c r="O460" t="s">
        <v>37</v>
      </c>
      <c r="P460" t="s">
        <v>99</v>
      </c>
      <c r="Q460" t="s">
        <v>207</v>
      </c>
      <c r="R460" t="s">
        <v>212</v>
      </c>
      <c r="S460">
        <v>7</v>
      </c>
      <c r="T460" t="s">
        <v>17279</v>
      </c>
      <c r="U460" t="s">
        <v>14951</v>
      </c>
      <c r="V460" t="s">
        <v>14952</v>
      </c>
      <c r="W460" t="s">
        <v>43</v>
      </c>
      <c r="X460" t="s">
        <v>30</v>
      </c>
      <c r="Y460" t="s">
        <v>30</v>
      </c>
      <c r="Z460" t="s">
        <v>30</v>
      </c>
      <c r="AA460" t="s">
        <v>30</v>
      </c>
      <c r="AB460">
        <v>-75.908909730000005</v>
      </c>
      <c r="AC460">
        <v>5.8004306000000003</v>
      </c>
      <c r="AD460" t="s">
        <v>82</v>
      </c>
      <c r="AE460" t="s">
        <v>100</v>
      </c>
      <c r="AF460" t="s">
        <v>94</v>
      </c>
      <c r="AG460">
        <f>IFERROR(
    VLOOKUP(FENIX_ANS_TABLA[[#This Row],[ESTADO]],
        {"VENCIDO",1;"ALERTA_0 Días",2;"ALERTA",3;"A TIEMPO",4;"SIN FECHA",5},
    2,FALSE),
0)</f>
        <v>3</v>
      </c>
    </row>
    <row r="461" spans="1:33" x14ac:dyDescent="0.25">
      <c r="A461" t="s">
        <v>1633</v>
      </c>
      <c r="B461" t="s">
        <v>23</v>
      </c>
      <c r="C461" t="s">
        <v>24</v>
      </c>
      <c r="D461" t="s">
        <v>23</v>
      </c>
      <c r="E461" s="21">
        <v>46168.678217592591</v>
      </c>
      <c r="F461" t="s">
        <v>1634</v>
      </c>
      <c r="G461">
        <v>1101202386</v>
      </c>
      <c r="H461" t="s">
        <v>1635</v>
      </c>
      <c r="I461" s="23" t="s">
        <v>31</v>
      </c>
      <c r="J461" s="23" t="s">
        <v>1636</v>
      </c>
      <c r="K461" t="s">
        <v>1637</v>
      </c>
      <c r="L461" t="s">
        <v>258</v>
      </c>
      <c r="M461" t="s">
        <v>1638</v>
      </c>
      <c r="N461" t="s">
        <v>259</v>
      </c>
      <c r="O461" t="s">
        <v>27</v>
      </c>
      <c r="P461" t="s">
        <v>122</v>
      </c>
      <c r="Q461" t="s">
        <v>206</v>
      </c>
      <c r="R461" t="s">
        <v>212</v>
      </c>
      <c r="S461">
        <v>10</v>
      </c>
      <c r="T461" t="s">
        <v>17280</v>
      </c>
      <c r="U461" t="s">
        <v>14815</v>
      </c>
      <c r="V461" t="s">
        <v>14816</v>
      </c>
      <c r="W461" t="s">
        <v>43</v>
      </c>
      <c r="X461" t="s">
        <v>30</v>
      </c>
      <c r="Y461" t="s">
        <v>30</v>
      </c>
      <c r="Z461" t="s">
        <v>30</v>
      </c>
      <c r="AA461" t="s">
        <v>30</v>
      </c>
      <c r="AB461">
        <v>-75.956588999999994</v>
      </c>
      <c r="AC461">
        <v>6.3024509999999996</v>
      </c>
      <c r="AD461" t="s">
        <v>82</v>
      </c>
      <c r="AE461" t="s">
        <v>123</v>
      </c>
      <c r="AF461" t="s">
        <v>94</v>
      </c>
      <c r="AG461">
        <f>IFERROR(
    VLOOKUP(FENIX_ANS_TABLA[[#This Row],[ESTADO]],
        {"VENCIDO",1;"ALERTA_0 Días",2;"ALERTA",3;"A TIEMPO",4;"SIN FECHA",5},
    2,FALSE),
0)</f>
        <v>3</v>
      </c>
    </row>
    <row r="462" spans="1:33" x14ac:dyDescent="0.25">
      <c r="A462" t="s">
        <v>2302</v>
      </c>
      <c r="B462" t="s">
        <v>23</v>
      </c>
      <c r="C462" t="s">
        <v>24</v>
      </c>
      <c r="D462" t="s">
        <v>33</v>
      </c>
      <c r="E462" s="21">
        <v>46175.676979166667</v>
      </c>
      <c r="F462" t="s">
        <v>2303</v>
      </c>
      <c r="G462">
        <v>22069109</v>
      </c>
      <c r="H462" t="s">
        <v>2304</v>
      </c>
      <c r="I462" s="23" t="s">
        <v>31</v>
      </c>
      <c r="J462" s="23" t="s">
        <v>2305</v>
      </c>
      <c r="K462" t="s">
        <v>2306</v>
      </c>
      <c r="L462" t="s">
        <v>195</v>
      </c>
      <c r="M462" t="s">
        <v>2307</v>
      </c>
      <c r="N462" t="s">
        <v>196</v>
      </c>
      <c r="O462" t="s">
        <v>40</v>
      </c>
      <c r="P462" t="s">
        <v>2308</v>
      </c>
      <c r="Q462" t="s">
        <v>207</v>
      </c>
      <c r="R462" t="s">
        <v>212</v>
      </c>
      <c r="S462">
        <v>7</v>
      </c>
      <c r="T462" t="s">
        <v>2309</v>
      </c>
      <c r="U462" t="s">
        <v>9763</v>
      </c>
      <c r="V462" t="s">
        <v>41</v>
      </c>
      <c r="W462" t="s">
        <v>41</v>
      </c>
      <c r="X462" t="s">
        <v>30</v>
      </c>
      <c r="Y462" t="s">
        <v>30</v>
      </c>
      <c r="Z462" t="s">
        <v>30</v>
      </c>
      <c r="AA462" t="s">
        <v>30</v>
      </c>
      <c r="AB462">
        <v>-75.143602056000006</v>
      </c>
      <c r="AC462">
        <v>6.4833745980000703</v>
      </c>
      <c r="AD462" t="s">
        <v>82</v>
      </c>
      <c r="AE462" t="s">
        <v>192</v>
      </c>
      <c r="AF462" t="s">
        <v>94</v>
      </c>
      <c r="AG462">
        <f>IFERROR(
    VLOOKUP(FENIX_ANS_TABLA[[#This Row],[ESTADO]],
        {"VENCIDO",1;"ALERTA_0 Días",2;"ALERTA",3;"A TIEMPO",4;"SIN FECHA",5},
    2,FALSE),
0)</f>
        <v>1</v>
      </c>
    </row>
    <row r="463" spans="1:33" x14ac:dyDescent="0.25">
      <c r="A463" t="s">
        <v>4381</v>
      </c>
      <c r="B463" t="s">
        <v>23</v>
      </c>
      <c r="C463" t="s">
        <v>24</v>
      </c>
      <c r="D463" t="s">
        <v>23</v>
      </c>
      <c r="E463" s="21">
        <v>46169.396157407413</v>
      </c>
      <c r="F463" t="s">
        <v>4382</v>
      </c>
      <c r="G463">
        <v>71580471</v>
      </c>
      <c r="H463" t="s">
        <v>4383</v>
      </c>
      <c r="I463" s="23" t="s">
        <v>31</v>
      </c>
      <c r="J463" s="23" t="s">
        <v>4384</v>
      </c>
      <c r="K463" t="s">
        <v>4385</v>
      </c>
      <c r="L463" t="s">
        <v>154</v>
      </c>
      <c r="M463" t="s">
        <v>4386</v>
      </c>
      <c r="N463" t="s">
        <v>155</v>
      </c>
      <c r="O463" t="s">
        <v>27</v>
      </c>
      <c r="P463" t="s">
        <v>145</v>
      </c>
      <c r="Q463" t="s">
        <v>206</v>
      </c>
      <c r="R463" t="s">
        <v>212</v>
      </c>
      <c r="S463">
        <v>10</v>
      </c>
      <c r="T463" t="s">
        <v>17281</v>
      </c>
      <c r="U463" t="s">
        <v>14954</v>
      </c>
      <c r="V463" t="s">
        <v>14954</v>
      </c>
      <c r="W463" t="s">
        <v>29</v>
      </c>
      <c r="X463" t="s">
        <v>30</v>
      </c>
      <c r="Y463" t="s">
        <v>30</v>
      </c>
      <c r="Z463" t="s">
        <v>30</v>
      </c>
      <c r="AA463" t="s">
        <v>30</v>
      </c>
      <c r="AB463">
        <v>-75.44023</v>
      </c>
      <c r="AC463">
        <v>6.1849736699999998</v>
      </c>
      <c r="AD463" t="s">
        <v>82</v>
      </c>
      <c r="AE463" t="s">
        <v>146</v>
      </c>
      <c r="AF463" t="s">
        <v>94</v>
      </c>
      <c r="AG463">
        <f>IFERROR(
    VLOOKUP(FENIX_ANS_TABLA[[#This Row],[ESTADO]],
        {"VENCIDO",1;"ALERTA_0 Días",2;"ALERTA",3;"A TIEMPO",4;"SIN FECHA",5},
    2,FALSE),
0)</f>
        <v>4</v>
      </c>
    </row>
    <row r="464" spans="1:33" x14ac:dyDescent="0.25">
      <c r="A464" t="s">
        <v>13765</v>
      </c>
      <c r="B464" t="s">
        <v>23</v>
      </c>
      <c r="C464" t="s">
        <v>24</v>
      </c>
      <c r="D464" t="s">
        <v>23</v>
      </c>
      <c r="E464" s="21">
        <v>46169.397037037037</v>
      </c>
      <c r="F464" t="s">
        <v>17282</v>
      </c>
      <c r="G464">
        <v>39449095</v>
      </c>
      <c r="H464" t="s">
        <v>13766</v>
      </c>
      <c r="I464" s="23" t="s">
        <v>31</v>
      </c>
      <c r="J464" s="23" t="s">
        <v>4384</v>
      </c>
      <c r="K464" t="s">
        <v>13767</v>
      </c>
      <c r="L464" t="s">
        <v>154</v>
      </c>
      <c r="M464" t="s">
        <v>13768</v>
      </c>
      <c r="N464" t="s">
        <v>155</v>
      </c>
      <c r="O464" t="s">
        <v>27</v>
      </c>
      <c r="P464" t="s">
        <v>145</v>
      </c>
      <c r="Q464" t="s">
        <v>207</v>
      </c>
      <c r="R464" t="s">
        <v>212</v>
      </c>
      <c r="S464">
        <v>7</v>
      </c>
      <c r="T464" t="s">
        <v>17283</v>
      </c>
      <c r="U464" t="s">
        <v>17284</v>
      </c>
      <c r="V464" t="s">
        <v>17285</v>
      </c>
      <c r="W464" t="s">
        <v>29</v>
      </c>
      <c r="X464" t="s">
        <v>30</v>
      </c>
      <c r="Y464" t="s">
        <v>30</v>
      </c>
      <c r="Z464" t="s">
        <v>30</v>
      </c>
      <c r="AA464" t="s">
        <v>30</v>
      </c>
      <c r="AB464">
        <v>-75.380766829999999</v>
      </c>
      <c r="AC464">
        <v>6.1675538300000001</v>
      </c>
      <c r="AD464" t="s">
        <v>82</v>
      </c>
      <c r="AE464" t="s">
        <v>146</v>
      </c>
      <c r="AF464" t="s">
        <v>94</v>
      </c>
      <c r="AG464">
        <f>IFERROR(
    VLOOKUP(FENIX_ANS_TABLA[[#This Row],[ESTADO]],
        {"VENCIDO",1;"ALERTA_0 Días",2;"ALERTA",3;"A TIEMPO",4;"SIN FECHA",5},
    2,FALSE),
0)</f>
        <v>4</v>
      </c>
    </row>
    <row r="465" spans="1:33" x14ac:dyDescent="0.25">
      <c r="A465" t="s">
        <v>13769</v>
      </c>
      <c r="B465" t="s">
        <v>23</v>
      </c>
      <c r="C465" t="s">
        <v>24</v>
      </c>
      <c r="D465" t="s">
        <v>33</v>
      </c>
      <c r="E465" s="21">
        <v>46169.410370370373</v>
      </c>
      <c r="F465" t="s">
        <v>13770</v>
      </c>
      <c r="G465">
        <v>22233953</v>
      </c>
      <c r="H465" t="s">
        <v>13771</v>
      </c>
      <c r="I465" s="23" t="s">
        <v>31</v>
      </c>
      <c r="J465" s="23" t="s">
        <v>13772</v>
      </c>
      <c r="K465" t="s">
        <v>13773</v>
      </c>
      <c r="L465" t="s">
        <v>297</v>
      </c>
      <c r="M465" t="s">
        <v>13774</v>
      </c>
      <c r="N465" t="s">
        <v>298</v>
      </c>
      <c r="O465" t="s">
        <v>34</v>
      </c>
      <c r="P465" t="s">
        <v>369</v>
      </c>
      <c r="Q465" t="s">
        <v>207</v>
      </c>
      <c r="R465" t="s">
        <v>212</v>
      </c>
      <c r="S465">
        <v>5</v>
      </c>
      <c r="T465" t="s">
        <v>17286</v>
      </c>
      <c r="U465" t="s">
        <v>14955</v>
      </c>
      <c r="V465" t="s">
        <v>14956</v>
      </c>
      <c r="W465" t="s">
        <v>29</v>
      </c>
      <c r="X465" t="s">
        <v>30</v>
      </c>
      <c r="Y465" t="s">
        <v>30</v>
      </c>
      <c r="Z465" t="s">
        <v>30</v>
      </c>
      <c r="AA465" t="s">
        <v>30</v>
      </c>
      <c r="AB465">
        <v>-74.838594139999998</v>
      </c>
      <c r="AC465">
        <v>6.6760054200000001</v>
      </c>
      <c r="AD465" t="s">
        <v>82</v>
      </c>
      <c r="AE465" t="s">
        <v>192</v>
      </c>
      <c r="AF465" t="s">
        <v>94</v>
      </c>
      <c r="AG465">
        <f>IFERROR(
    VLOOKUP(FENIX_ANS_TABLA[[#This Row],[ESTADO]],
        {"VENCIDO",1;"ALERTA_0 Días",2;"ALERTA",3;"A TIEMPO",4;"SIN FECHA",5},
    2,FALSE),
0)</f>
        <v>4</v>
      </c>
    </row>
    <row r="466" spans="1:33" x14ac:dyDescent="0.25">
      <c r="A466" t="s">
        <v>4387</v>
      </c>
      <c r="B466" t="s">
        <v>23</v>
      </c>
      <c r="C466" t="s">
        <v>24</v>
      </c>
      <c r="D466" t="s">
        <v>23</v>
      </c>
      <c r="E466" s="21">
        <v>46169.430034722223</v>
      </c>
      <c r="F466" t="s">
        <v>5267</v>
      </c>
      <c r="G466">
        <v>43636571</v>
      </c>
      <c r="H466" t="s">
        <v>4388</v>
      </c>
      <c r="I466" s="23" t="s">
        <v>4389</v>
      </c>
      <c r="J466" s="23" t="s">
        <v>4390</v>
      </c>
      <c r="K466" t="s">
        <v>4391</v>
      </c>
      <c r="L466" t="s">
        <v>25</v>
      </c>
      <c r="M466" t="s">
        <v>4392</v>
      </c>
      <c r="N466" t="s">
        <v>26</v>
      </c>
      <c r="O466" t="s">
        <v>27</v>
      </c>
      <c r="P466" t="s">
        <v>32</v>
      </c>
      <c r="Q466" t="s">
        <v>207</v>
      </c>
      <c r="R466" t="s">
        <v>212</v>
      </c>
      <c r="S466">
        <v>7</v>
      </c>
      <c r="T466" t="s">
        <v>17287</v>
      </c>
      <c r="U466" t="s">
        <v>3517</v>
      </c>
      <c r="V466" t="s">
        <v>7239</v>
      </c>
      <c r="W466" t="s">
        <v>43</v>
      </c>
      <c r="X466" t="s">
        <v>4393</v>
      </c>
      <c r="Y466" t="s">
        <v>2664</v>
      </c>
      <c r="Z466" t="s">
        <v>2674</v>
      </c>
      <c r="AA466" t="s">
        <v>4394</v>
      </c>
      <c r="AB466">
        <v>-75.624617000000001</v>
      </c>
      <c r="AC466">
        <v>6.266286</v>
      </c>
      <c r="AD466" t="s">
        <v>82</v>
      </c>
      <c r="AE466" t="s">
        <v>96</v>
      </c>
      <c r="AF466" t="s">
        <v>94</v>
      </c>
      <c r="AG466">
        <f>IFERROR(
    VLOOKUP(FENIX_ANS_TABLA[[#This Row],[ESTADO]],
        {"VENCIDO",1;"ALERTA_0 Días",2;"ALERTA",3;"A TIEMPO",4;"SIN FECHA",5},
    2,FALSE),
0)</f>
        <v>3</v>
      </c>
    </row>
    <row r="467" spans="1:33" x14ac:dyDescent="0.25">
      <c r="A467" t="s">
        <v>6219</v>
      </c>
      <c r="B467" t="s">
        <v>23</v>
      </c>
      <c r="C467" t="s">
        <v>24</v>
      </c>
      <c r="D467" t="s">
        <v>23</v>
      </c>
      <c r="E467" s="21">
        <v>46169.434675925928</v>
      </c>
      <c r="F467" t="s">
        <v>6220</v>
      </c>
      <c r="G467">
        <v>70727068</v>
      </c>
      <c r="H467" t="s">
        <v>6221</v>
      </c>
      <c r="I467" s="23" t="s">
        <v>31</v>
      </c>
      <c r="J467" s="23" t="s">
        <v>6222</v>
      </c>
      <c r="K467" t="s">
        <v>6223</v>
      </c>
      <c r="L467" t="s">
        <v>169</v>
      </c>
      <c r="M467" t="s">
        <v>6224</v>
      </c>
      <c r="N467" t="s">
        <v>170</v>
      </c>
      <c r="O467" t="s">
        <v>27</v>
      </c>
      <c r="P467" t="s">
        <v>145</v>
      </c>
      <c r="Q467" t="s">
        <v>207</v>
      </c>
      <c r="R467" t="s">
        <v>212</v>
      </c>
      <c r="S467">
        <v>7</v>
      </c>
      <c r="T467" t="s">
        <v>17288</v>
      </c>
      <c r="U467" t="s">
        <v>5492</v>
      </c>
      <c r="V467" t="s">
        <v>7942</v>
      </c>
      <c r="W467" t="s">
        <v>29</v>
      </c>
      <c r="X467" t="s">
        <v>30</v>
      </c>
      <c r="Y467" t="s">
        <v>30</v>
      </c>
      <c r="Z467" t="s">
        <v>30</v>
      </c>
      <c r="AA467" t="s">
        <v>30</v>
      </c>
      <c r="AB467">
        <v>-75.061094323000006</v>
      </c>
      <c r="AC467">
        <v>5.7595923510000402</v>
      </c>
      <c r="AD467" t="s">
        <v>82</v>
      </c>
      <c r="AE467" t="s">
        <v>146</v>
      </c>
      <c r="AF467" t="s">
        <v>94</v>
      </c>
      <c r="AG467">
        <f>IFERROR(
    VLOOKUP(FENIX_ANS_TABLA[[#This Row],[ESTADO]],
        {"VENCIDO",1;"ALERTA_0 Días",2;"ALERTA",3;"A TIEMPO",4;"SIN FECHA",5},
    2,FALSE),
0)</f>
        <v>4</v>
      </c>
    </row>
    <row r="468" spans="1:33" x14ac:dyDescent="0.25">
      <c r="A468" t="s">
        <v>4395</v>
      </c>
      <c r="B468" t="s">
        <v>23</v>
      </c>
      <c r="C468" t="s">
        <v>24</v>
      </c>
      <c r="D468" t="s">
        <v>23</v>
      </c>
      <c r="E468" s="21">
        <v>46169.439212962963</v>
      </c>
      <c r="F468" t="s">
        <v>4396</v>
      </c>
      <c r="G468">
        <v>3448244</v>
      </c>
      <c r="H468" t="s">
        <v>4397</v>
      </c>
      <c r="I468" s="23" t="s">
        <v>31</v>
      </c>
      <c r="J468" s="23" t="s">
        <v>4398</v>
      </c>
      <c r="K468" t="s">
        <v>4399</v>
      </c>
      <c r="L468" t="s">
        <v>154</v>
      </c>
      <c r="M468" t="s">
        <v>4400</v>
      </c>
      <c r="N468" t="s">
        <v>155</v>
      </c>
      <c r="O468" t="s">
        <v>27</v>
      </c>
      <c r="P468" t="s">
        <v>145</v>
      </c>
      <c r="Q468" t="s">
        <v>207</v>
      </c>
      <c r="R468" t="s">
        <v>212</v>
      </c>
      <c r="S468">
        <v>7</v>
      </c>
      <c r="T468" t="s">
        <v>17289</v>
      </c>
      <c r="U468" t="s">
        <v>14957</v>
      </c>
      <c r="V468" t="s">
        <v>14958</v>
      </c>
      <c r="W468" t="s">
        <v>43</v>
      </c>
      <c r="X468" t="s">
        <v>30</v>
      </c>
      <c r="Y468" t="s">
        <v>30</v>
      </c>
      <c r="Z468" t="s">
        <v>30</v>
      </c>
      <c r="AA468" t="s">
        <v>30</v>
      </c>
      <c r="AB468">
        <v>-75.387401139999994</v>
      </c>
      <c r="AC468">
        <v>6.1485996399999996</v>
      </c>
      <c r="AD468" t="s">
        <v>82</v>
      </c>
      <c r="AE468" t="s">
        <v>146</v>
      </c>
      <c r="AF468" t="s">
        <v>94</v>
      </c>
      <c r="AG468">
        <f>IFERROR(
    VLOOKUP(FENIX_ANS_TABLA[[#This Row],[ESTADO]],
        {"VENCIDO",1;"ALERTA_0 Días",2;"ALERTA",3;"A TIEMPO",4;"SIN FECHA",5},
    2,FALSE),
0)</f>
        <v>3</v>
      </c>
    </row>
    <row r="469" spans="1:33" x14ac:dyDescent="0.25">
      <c r="A469" t="s">
        <v>4401</v>
      </c>
      <c r="B469" t="s">
        <v>23</v>
      </c>
      <c r="C469" t="s">
        <v>24</v>
      </c>
      <c r="D469" t="s">
        <v>23</v>
      </c>
      <c r="E469" s="21">
        <v>46169.441747685189</v>
      </c>
      <c r="F469" t="s">
        <v>4402</v>
      </c>
      <c r="G469">
        <v>3448244</v>
      </c>
      <c r="H469" t="s">
        <v>4397</v>
      </c>
      <c r="I469" s="23" t="s">
        <v>31</v>
      </c>
      <c r="J469" s="23" t="s">
        <v>4398</v>
      </c>
      <c r="K469" t="s">
        <v>4403</v>
      </c>
      <c r="L469" t="s">
        <v>154</v>
      </c>
      <c r="M469" t="s">
        <v>4404</v>
      </c>
      <c r="N469" t="s">
        <v>155</v>
      </c>
      <c r="O469" t="s">
        <v>27</v>
      </c>
      <c r="P469" t="s">
        <v>145</v>
      </c>
      <c r="Q469" t="s">
        <v>207</v>
      </c>
      <c r="R469" t="s">
        <v>212</v>
      </c>
      <c r="S469">
        <v>7</v>
      </c>
      <c r="T469" t="s">
        <v>17290</v>
      </c>
      <c r="U469" t="s">
        <v>11157</v>
      </c>
      <c r="V469" t="s">
        <v>11156</v>
      </c>
      <c r="W469" t="s">
        <v>43</v>
      </c>
      <c r="X469" t="s">
        <v>30</v>
      </c>
      <c r="Y469" t="s">
        <v>30</v>
      </c>
      <c r="Z469" t="s">
        <v>30</v>
      </c>
      <c r="AA469" t="s">
        <v>30</v>
      </c>
      <c r="AB469">
        <v>-75.387401139999994</v>
      </c>
      <c r="AC469">
        <v>6.1485996399999996</v>
      </c>
      <c r="AD469" t="s">
        <v>82</v>
      </c>
      <c r="AE469" t="s">
        <v>146</v>
      </c>
      <c r="AF469" t="s">
        <v>94</v>
      </c>
      <c r="AG469">
        <f>IFERROR(
    VLOOKUP(FENIX_ANS_TABLA[[#This Row],[ESTADO]],
        {"VENCIDO",1;"ALERTA_0 Días",2;"ALERTA",3;"A TIEMPO",4;"SIN FECHA",5},
    2,FALSE),
0)</f>
        <v>3</v>
      </c>
    </row>
    <row r="470" spans="1:33" x14ac:dyDescent="0.25">
      <c r="A470" t="s">
        <v>4405</v>
      </c>
      <c r="B470" t="s">
        <v>23</v>
      </c>
      <c r="C470" t="s">
        <v>24</v>
      </c>
      <c r="D470" t="s">
        <v>23</v>
      </c>
      <c r="E470" s="21">
        <v>46169.444016203714</v>
      </c>
      <c r="F470" t="s">
        <v>4406</v>
      </c>
      <c r="G470">
        <v>3448244</v>
      </c>
      <c r="H470" t="s">
        <v>4397</v>
      </c>
      <c r="I470" s="23" t="s">
        <v>31</v>
      </c>
      <c r="J470" s="23" t="s">
        <v>4398</v>
      </c>
      <c r="K470" t="s">
        <v>4407</v>
      </c>
      <c r="L470" t="s">
        <v>154</v>
      </c>
      <c r="M470" t="s">
        <v>4408</v>
      </c>
      <c r="N470" t="s">
        <v>155</v>
      </c>
      <c r="O470" t="s">
        <v>27</v>
      </c>
      <c r="P470" t="s">
        <v>145</v>
      </c>
      <c r="Q470" t="s">
        <v>207</v>
      </c>
      <c r="R470" t="s">
        <v>212</v>
      </c>
      <c r="S470">
        <v>7</v>
      </c>
      <c r="T470" t="s">
        <v>17291</v>
      </c>
      <c r="U470" t="s">
        <v>11566</v>
      </c>
      <c r="V470" t="s">
        <v>5490</v>
      </c>
      <c r="W470" t="s">
        <v>43</v>
      </c>
      <c r="X470" t="s">
        <v>30</v>
      </c>
      <c r="Y470" t="s">
        <v>30</v>
      </c>
      <c r="Z470" t="s">
        <v>30</v>
      </c>
      <c r="AA470" t="s">
        <v>30</v>
      </c>
      <c r="AB470">
        <v>-75.387401139999994</v>
      </c>
      <c r="AC470">
        <v>6.1485996399999996</v>
      </c>
      <c r="AD470" t="s">
        <v>82</v>
      </c>
      <c r="AE470" t="s">
        <v>146</v>
      </c>
      <c r="AF470" t="s">
        <v>94</v>
      </c>
      <c r="AG470">
        <f>IFERROR(
    VLOOKUP(FENIX_ANS_TABLA[[#This Row],[ESTADO]],
        {"VENCIDO",1;"ALERTA_0 Días",2;"ALERTA",3;"A TIEMPO",4;"SIN FECHA",5},
    2,FALSE),
0)</f>
        <v>3</v>
      </c>
    </row>
    <row r="471" spans="1:33" x14ac:dyDescent="0.25">
      <c r="A471" t="s">
        <v>4409</v>
      </c>
      <c r="B471" t="s">
        <v>23</v>
      </c>
      <c r="C471" t="s">
        <v>24</v>
      </c>
      <c r="D471" t="s">
        <v>23</v>
      </c>
      <c r="E471" s="21">
        <v>46169.446261574078</v>
      </c>
      <c r="F471" t="s">
        <v>4410</v>
      </c>
      <c r="G471">
        <v>3448244</v>
      </c>
      <c r="H471" t="s">
        <v>4397</v>
      </c>
      <c r="I471" s="23" t="s">
        <v>31</v>
      </c>
      <c r="J471" s="23" t="s">
        <v>4398</v>
      </c>
      <c r="K471" t="s">
        <v>4411</v>
      </c>
      <c r="L471" t="s">
        <v>154</v>
      </c>
      <c r="M471" t="s">
        <v>4412</v>
      </c>
      <c r="N471" t="s">
        <v>155</v>
      </c>
      <c r="O471" t="s">
        <v>27</v>
      </c>
      <c r="P471" t="s">
        <v>145</v>
      </c>
      <c r="Q471" t="s">
        <v>207</v>
      </c>
      <c r="R471" t="s">
        <v>212</v>
      </c>
      <c r="S471">
        <v>7</v>
      </c>
      <c r="T471" t="s">
        <v>17292</v>
      </c>
      <c r="U471" t="s">
        <v>7240</v>
      </c>
      <c r="V471" t="s">
        <v>14959</v>
      </c>
      <c r="W471" t="s">
        <v>43</v>
      </c>
      <c r="X471" t="s">
        <v>30</v>
      </c>
      <c r="Y471" t="s">
        <v>30</v>
      </c>
      <c r="Z471" t="s">
        <v>30</v>
      </c>
      <c r="AA471" t="s">
        <v>30</v>
      </c>
      <c r="AB471">
        <v>-75.387497999999994</v>
      </c>
      <c r="AC471">
        <v>6.1486549999999998</v>
      </c>
      <c r="AD471" t="s">
        <v>82</v>
      </c>
      <c r="AE471" t="s">
        <v>146</v>
      </c>
      <c r="AF471" t="s">
        <v>94</v>
      </c>
      <c r="AG471">
        <f>IFERROR(
    VLOOKUP(FENIX_ANS_TABLA[[#This Row],[ESTADO]],
        {"VENCIDO",1;"ALERTA_0 Días",2;"ALERTA",3;"A TIEMPO",4;"SIN FECHA",5},
    2,FALSE),
0)</f>
        <v>3</v>
      </c>
    </row>
    <row r="472" spans="1:33" x14ac:dyDescent="0.25">
      <c r="A472" t="s">
        <v>3731</v>
      </c>
      <c r="B472" t="s">
        <v>23</v>
      </c>
      <c r="C472" t="s">
        <v>24</v>
      </c>
      <c r="D472" t="s">
        <v>33</v>
      </c>
      <c r="E472" s="21">
        <v>46174.319178240738</v>
      </c>
      <c r="F472" t="s">
        <v>3732</v>
      </c>
      <c r="G472">
        <v>15365473</v>
      </c>
      <c r="H472" t="s">
        <v>3733</v>
      </c>
      <c r="I472" s="23" t="s">
        <v>31</v>
      </c>
      <c r="J472" s="23" t="s">
        <v>3734</v>
      </c>
      <c r="K472" t="s">
        <v>3735</v>
      </c>
      <c r="L472" t="s">
        <v>288</v>
      </c>
      <c r="M472" t="s">
        <v>3736</v>
      </c>
      <c r="N472" t="s">
        <v>289</v>
      </c>
      <c r="O472" t="s">
        <v>40</v>
      </c>
      <c r="P472" t="s">
        <v>290</v>
      </c>
      <c r="Q472" t="s">
        <v>206</v>
      </c>
      <c r="R472" t="s">
        <v>212</v>
      </c>
      <c r="S472">
        <v>12</v>
      </c>
      <c r="T472" t="s">
        <v>17293</v>
      </c>
      <c r="U472" t="s">
        <v>11728</v>
      </c>
      <c r="V472" t="s">
        <v>11728</v>
      </c>
      <c r="W472" t="s">
        <v>29</v>
      </c>
      <c r="X472" t="s">
        <v>30</v>
      </c>
      <c r="Y472" t="s">
        <v>30</v>
      </c>
      <c r="Z472" t="s">
        <v>30</v>
      </c>
      <c r="AA472" t="s">
        <v>30</v>
      </c>
      <c r="AB472">
        <v>-74.705890879999998</v>
      </c>
      <c r="AC472">
        <v>6.4809767999999996</v>
      </c>
      <c r="AD472" t="s">
        <v>82</v>
      </c>
      <c r="AE472" t="s">
        <v>192</v>
      </c>
      <c r="AF472" t="s">
        <v>94</v>
      </c>
      <c r="AG472">
        <f>IFERROR(
    VLOOKUP(FENIX_ANS_TABLA[[#This Row],[ESTADO]],
        {"VENCIDO",1;"ALERTA_0 Días",2;"ALERTA",3;"A TIEMPO",4;"SIN FECHA",5},
    2,FALSE),
0)</f>
        <v>4</v>
      </c>
    </row>
    <row r="473" spans="1:33" x14ac:dyDescent="0.25">
      <c r="A473" t="s">
        <v>13775</v>
      </c>
      <c r="B473" t="s">
        <v>23</v>
      </c>
      <c r="C473" t="s">
        <v>24</v>
      </c>
      <c r="D473" t="s">
        <v>33</v>
      </c>
      <c r="E473" s="21">
        <v>46212.60019675926</v>
      </c>
      <c r="F473" t="s">
        <v>13776</v>
      </c>
      <c r="G473">
        <v>22242038</v>
      </c>
      <c r="H473" t="s">
        <v>13777</v>
      </c>
      <c r="I473" s="23" t="s">
        <v>31</v>
      </c>
      <c r="J473" s="23" t="s">
        <v>2970</v>
      </c>
      <c r="K473" t="s">
        <v>13778</v>
      </c>
      <c r="L473" t="s">
        <v>197</v>
      </c>
      <c r="M473" t="s">
        <v>13779</v>
      </c>
      <c r="N473" t="s">
        <v>198</v>
      </c>
      <c r="O473" t="s">
        <v>40</v>
      </c>
      <c r="P473" t="s">
        <v>191</v>
      </c>
      <c r="Q473" t="s">
        <v>207</v>
      </c>
      <c r="R473" t="s">
        <v>212</v>
      </c>
      <c r="S473">
        <v>7</v>
      </c>
      <c r="T473" t="s">
        <v>17294</v>
      </c>
      <c r="U473" t="s">
        <v>14960</v>
      </c>
      <c r="V473" t="s">
        <v>14961</v>
      </c>
      <c r="W473" t="s">
        <v>29</v>
      </c>
      <c r="X473" t="s">
        <v>30</v>
      </c>
      <c r="Y473" t="s">
        <v>30</v>
      </c>
      <c r="Z473" t="s">
        <v>30</v>
      </c>
      <c r="AA473" t="s">
        <v>30</v>
      </c>
      <c r="AB473">
        <v>-74.696772920000001</v>
      </c>
      <c r="AC473">
        <v>7.0878344200000001</v>
      </c>
      <c r="AD473" t="s">
        <v>82</v>
      </c>
      <c r="AE473" t="s">
        <v>192</v>
      </c>
      <c r="AF473" t="s">
        <v>94</v>
      </c>
      <c r="AG473">
        <f>IFERROR(
    VLOOKUP(FENIX_ANS_TABLA[[#This Row],[ESTADO]],
        {"VENCIDO",1;"ALERTA_0 Días",2;"ALERTA",3;"A TIEMPO",4;"SIN FECHA",5},
    2,FALSE),
0)</f>
        <v>4</v>
      </c>
    </row>
    <row r="474" spans="1:33" x14ac:dyDescent="0.25">
      <c r="A474" t="s">
        <v>4413</v>
      </c>
      <c r="B474" t="s">
        <v>23</v>
      </c>
      <c r="C474" t="s">
        <v>24</v>
      </c>
      <c r="D474" t="s">
        <v>23</v>
      </c>
      <c r="E474" s="21">
        <v>46169.463321759264</v>
      </c>
      <c r="F474" t="s">
        <v>4414</v>
      </c>
      <c r="G474">
        <v>3448244</v>
      </c>
      <c r="H474" t="s">
        <v>4397</v>
      </c>
      <c r="I474" s="23" t="s">
        <v>31</v>
      </c>
      <c r="J474" s="23" t="s">
        <v>4398</v>
      </c>
      <c r="K474" t="s">
        <v>4415</v>
      </c>
      <c r="L474" t="s">
        <v>154</v>
      </c>
      <c r="M474" t="s">
        <v>4416</v>
      </c>
      <c r="N474" t="s">
        <v>155</v>
      </c>
      <c r="O474" t="s">
        <v>27</v>
      </c>
      <c r="P474" t="s">
        <v>145</v>
      </c>
      <c r="Q474" t="s">
        <v>207</v>
      </c>
      <c r="R474" t="s">
        <v>212</v>
      </c>
      <c r="S474">
        <v>7</v>
      </c>
      <c r="T474" t="s">
        <v>17295</v>
      </c>
      <c r="U474" t="s">
        <v>11175</v>
      </c>
      <c r="V474" t="s">
        <v>11736</v>
      </c>
      <c r="W474" t="s">
        <v>43</v>
      </c>
      <c r="X474" t="s">
        <v>30</v>
      </c>
      <c r="Y474" t="s">
        <v>30</v>
      </c>
      <c r="Z474" t="s">
        <v>30</v>
      </c>
      <c r="AA474" t="s">
        <v>30</v>
      </c>
      <c r="AB474">
        <v>-75.387434569999996</v>
      </c>
      <c r="AC474">
        <v>6.1486133199999999</v>
      </c>
      <c r="AD474" t="s">
        <v>82</v>
      </c>
      <c r="AE474" t="s">
        <v>146</v>
      </c>
      <c r="AF474" t="s">
        <v>94</v>
      </c>
      <c r="AG474">
        <f>IFERROR(
    VLOOKUP(FENIX_ANS_TABLA[[#This Row],[ESTADO]],
        {"VENCIDO",1;"ALERTA_0 Días",2;"ALERTA",3;"A TIEMPO",4;"SIN FECHA",5},
    2,FALSE),
0)</f>
        <v>3</v>
      </c>
    </row>
    <row r="475" spans="1:33" x14ac:dyDescent="0.25">
      <c r="A475" t="s">
        <v>6225</v>
      </c>
      <c r="B475" t="s">
        <v>23</v>
      </c>
      <c r="C475" t="s">
        <v>24</v>
      </c>
      <c r="D475" t="s">
        <v>23</v>
      </c>
      <c r="E475" s="21">
        <v>46169.481215277781</v>
      </c>
      <c r="F475" t="s">
        <v>6226</v>
      </c>
      <c r="G475">
        <v>70727068</v>
      </c>
      <c r="H475" t="s">
        <v>6221</v>
      </c>
      <c r="I475" s="23" t="s">
        <v>31</v>
      </c>
      <c r="J475" s="23" t="s">
        <v>6222</v>
      </c>
      <c r="K475" t="s">
        <v>6227</v>
      </c>
      <c r="L475" t="s">
        <v>169</v>
      </c>
      <c r="M475" t="s">
        <v>6228</v>
      </c>
      <c r="N475" t="s">
        <v>170</v>
      </c>
      <c r="O475" t="s">
        <v>27</v>
      </c>
      <c r="P475" t="s">
        <v>145</v>
      </c>
      <c r="Q475" t="s">
        <v>207</v>
      </c>
      <c r="R475" t="s">
        <v>212</v>
      </c>
      <c r="S475">
        <v>7</v>
      </c>
      <c r="T475" t="s">
        <v>17296</v>
      </c>
      <c r="U475" t="s">
        <v>11359</v>
      </c>
      <c r="V475" t="s">
        <v>11358</v>
      </c>
      <c r="W475" t="s">
        <v>29</v>
      </c>
      <c r="X475" t="s">
        <v>30</v>
      </c>
      <c r="Y475" t="s">
        <v>30</v>
      </c>
      <c r="Z475" t="s">
        <v>30</v>
      </c>
      <c r="AA475" t="s">
        <v>30</v>
      </c>
      <c r="AB475">
        <v>-75.061094323000006</v>
      </c>
      <c r="AC475">
        <v>5.7595923510000402</v>
      </c>
      <c r="AD475" t="s">
        <v>82</v>
      </c>
      <c r="AE475" t="s">
        <v>146</v>
      </c>
      <c r="AF475" t="s">
        <v>94</v>
      </c>
      <c r="AG475">
        <f>IFERROR(
    VLOOKUP(FENIX_ANS_TABLA[[#This Row],[ESTADO]],
        {"VENCIDO",1;"ALERTA_0 Días",2;"ALERTA",3;"A TIEMPO",4;"SIN FECHA",5},
    2,FALSE),
0)</f>
        <v>4</v>
      </c>
    </row>
    <row r="476" spans="1:33" x14ac:dyDescent="0.25">
      <c r="A476" t="s">
        <v>2954</v>
      </c>
      <c r="B476" t="s">
        <v>23</v>
      </c>
      <c r="C476" t="s">
        <v>24</v>
      </c>
      <c r="D476" t="s">
        <v>33</v>
      </c>
      <c r="E476" s="21">
        <v>46174.329479166663</v>
      </c>
      <c r="F476" t="s">
        <v>2955</v>
      </c>
      <c r="G476">
        <v>15533808</v>
      </c>
      <c r="H476" t="s">
        <v>2956</v>
      </c>
      <c r="I476" s="23" t="s">
        <v>31</v>
      </c>
      <c r="J476" s="23" t="s">
        <v>2957</v>
      </c>
      <c r="K476" t="s">
        <v>2958</v>
      </c>
      <c r="L476" t="s">
        <v>141</v>
      </c>
      <c r="M476" t="s">
        <v>2959</v>
      </c>
      <c r="N476" t="s">
        <v>142</v>
      </c>
      <c r="O476" t="s">
        <v>40</v>
      </c>
      <c r="P476" t="s">
        <v>103</v>
      </c>
      <c r="Q476" t="s">
        <v>206</v>
      </c>
      <c r="R476" t="s">
        <v>212</v>
      </c>
      <c r="S476">
        <v>12</v>
      </c>
      <c r="T476" t="s">
        <v>17297</v>
      </c>
      <c r="U476" t="s">
        <v>14962</v>
      </c>
      <c r="V476" t="s">
        <v>14962</v>
      </c>
      <c r="W476" t="s">
        <v>29</v>
      </c>
      <c r="X476" t="s">
        <v>30</v>
      </c>
      <c r="Y476" t="s">
        <v>30</v>
      </c>
      <c r="Z476" t="s">
        <v>30</v>
      </c>
      <c r="AA476" t="s">
        <v>30</v>
      </c>
      <c r="AB476">
        <v>-75.835940800000003</v>
      </c>
      <c r="AC476">
        <v>5.6820966500000001</v>
      </c>
      <c r="AD476" t="s">
        <v>82</v>
      </c>
      <c r="AE476" t="s">
        <v>100</v>
      </c>
      <c r="AF476" t="s">
        <v>94</v>
      </c>
      <c r="AG476">
        <f>IFERROR(
    VLOOKUP(FENIX_ANS_TABLA[[#This Row],[ESTADO]],
        {"VENCIDO",1;"ALERTA_0 Días",2;"ALERTA",3;"A TIEMPO",4;"SIN FECHA",5},
    2,FALSE),
0)</f>
        <v>4</v>
      </c>
    </row>
    <row r="477" spans="1:33" x14ac:dyDescent="0.25">
      <c r="A477" t="s">
        <v>4417</v>
      </c>
      <c r="B477" t="s">
        <v>23</v>
      </c>
      <c r="C477" t="s">
        <v>24</v>
      </c>
      <c r="D477" t="s">
        <v>23</v>
      </c>
      <c r="E477" s="21">
        <v>46169.565844907411</v>
      </c>
      <c r="F477" t="s">
        <v>4418</v>
      </c>
      <c r="G477">
        <v>43634990</v>
      </c>
      <c r="H477" t="s">
        <v>4419</v>
      </c>
      <c r="I477" s="23" t="s">
        <v>31</v>
      </c>
      <c r="J477" s="23" t="s">
        <v>4420</v>
      </c>
      <c r="K477" t="s">
        <v>4421</v>
      </c>
      <c r="L477" t="s">
        <v>233</v>
      </c>
      <c r="M477" t="s">
        <v>4422</v>
      </c>
      <c r="N477" t="s">
        <v>234</v>
      </c>
      <c r="O477" t="s">
        <v>27</v>
      </c>
      <c r="P477" t="s">
        <v>122</v>
      </c>
      <c r="Q477" t="s">
        <v>206</v>
      </c>
      <c r="R477" t="s">
        <v>212</v>
      </c>
      <c r="S477">
        <v>10</v>
      </c>
      <c r="T477" t="s">
        <v>17298</v>
      </c>
      <c r="U477" t="s">
        <v>14963</v>
      </c>
      <c r="V477" t="s">
        <v>7953</v>
      </c>
      <c r="W477" t="s">
        <v>29</v>
      </c>
      <c r="X477" t="s">
        <v>30</v>
      </c>
      <c r="Y477" t="s">
        <v>30</v>
      </c>
      <c r="Z477" t="s">
        <v>30</v>
      </c>
      <c r="AA477" t="s">
        <v>30</v>
      </c>
      <c r="AB477">
        <v>-75.79753092</v>
      </c>
      <c r="AC477">
        <v>6.5963016799999998</v>
      </c>
      <c r="AD477" t="s">
        <v>82</v>
      </c>
      <c r="AE477" t="s">
        <v>123</v>
      </c>
      <c r="AF477" t="s">
        <v>94</v>
      </c>
      <c r="AG477">
        <f>IFERROR(
    VLOOKUP(FENIX_ANS_TABLA[[#This Row],[ESTADO]],
        {"VENCIDO",1;"ALERTA_0 Días",2;"ALERTA",3;"A TIEMPO",4;"SIN FECHA",5},
    2,FALSE),
0)</f>
        <v>4</v>
      </c>
    </row>
    <row r="478" spans="1:33" x14ac:dyDescent="0.25">
      <c r="A478" t="s">
        <v>17299</v>
      </c>
      <c r="B478" t="s">
        <v>58</v>
      </c>
      <c r="C478" t="s">
        <v>24</v>
      </c>
      <c r="D478" t="s">
        <v>59</v>
      </c>
      <c r="E478" s="21">
        <v>46169.567488425928</v>
      </c>
      <c r="F478" t="s">
        <v>17300</v>
      </c>
      <c r="G478">
        <v>1039286709</v>
      </c>
      <c r="H478" t="s">
        <v>17301</v>
      </c>
      <c r="I478" s="23" t="s">
        <v>31</v>
      </c>
      <c r="J478" s="23" t="s">
        <v>17302</v>
      </c>
      <c r="K478" t="s">
        <v>17303</v>
      </c>
      <c r="L478" t="s">
        <v>128</v>
      </c>
      <c r="M478" t="s">
        <v>17304</v>
      </c>
      <c r="N478" t="s">
        <v>129</v>
      </c>
      <c r="O478" t="s">
        <v>60</v>
      </c>
      <c r="P478" t="s">
        <v>122</v>
      </c>
      <c r="Q478" t="s">
        <v>206</v>
      </c>
      <c r="R478" t="s">
        <v>212</v>
      </c>
      <c r="S478">
        <v>14</v>
      </c>
      <c r="T478" t="s">
        <v>17305</v>
      </c>
      <c r="U478" t="s">
        <v>17306</v>
      </c>
      <c r="V478" t="s">
        <v>17307</v>
      </c>
      <c r="W478" t="s">
        <v>29</v>
      </c>
      <c r="X478" t="s">
        <v>30</v>
      </c>
      <c r="Y478" t="s">
        <v>30</v>
      </c>
      <c r="Z478" t="s">
        <v>30</v>
      </c>
      <c r="AA478" t="s">
        <v>30</v>
      </c>
      <c r="AB478">
        <v>-76.368274</v>
      </c>
      <c r="AC478">
        <v>6.7417689999999997</v>
      </c>
      <c r="AD478" t="s">
        <v>82</v>
      </c>
      <c r="AE478" t="s">
        <v>123</v>
      </c>
      <c r="AF478" t="s">
        <v>94</v>
      </c>
      <c r="AG478">
        <f>IFERROR(
    VLOOKUP(FENIX_ANS_TABLA[[#This Row],[ESTADO]],
        {"VENCIDO",1;"ALERTA_0 Días",2;"ALERTA",3;"A TIEMPO",4;"SIN FECHA",5},
    2,FALSE),
0)</f>
        <v>4</v>
      </c>
    </row>
    <row r="479" spans="1:33" x14ac:dyDescent="0.25">
      <c r="A479" t="s">
        <v>4423</v>
      </c>
      <c r="B479" t="s">
        <v>23</v>
      </c>
      <c r="C479" t="s">
        <v>24</v>
      </c>
      <c r="D479" t="s">
        <v>33</v>
      </c>
      <c r="E479" s="21">
        <v>46169.626851851863</v>
      </c>
      <c r="F479" t="s">
        <v>4424</v>
      </c>
      <c r="G479">
        <v>70416425</v>
      </c>
      <c r="H479" t="s">
        <v>4425</v>
      </c>
      <c r="I479" s="23" t="s">
        <v>31</v>
      </c>
      <c r="J479" s="23" t="s">
        <v>4426</v>
      </c>
      <c r="K479" t="s">
        <v>4427</v>
      </c>
      <c r="L479" t="s">
        <v>115</v>
      </c>
      <c r="M479" t="s">
        <v>4428</v>
      </c>
      <c r="N479" t="s">
        <v>116</v>
      </c>
      <c r="O479" t="s">
        <v>34</v>
      </c>
      <c r="P479" t="s">
        <v>103</v>
      </c>
      <c r="Q479" t="s">
        <v>207</v>
      </c>
      <c r="R479" t="s">
        <v>212</v>
      </c>
      <c r="S479">
        <v>5</v>
      </c>
      <c r="T479" t="s">
        <v>4429</v>
      </c>
      <c r="U479" t="s">
        <v>9876</v>
      </c>
      <c r="V479" t="s">
        <v>41</v>
      </c>
      <c r="W479" t="s">
        <v>41</v>
      </c>
      <c r="X479" t="s">
        <v>30</v>
      </c>
      <c r="Y479" t="s">
        <v>30</v>
      </c>
      <c r="Z479" t="s">
        <v>30</v>
      </c>
      <c r="AA479" t="s">
        <v>30</v>
      </c>
      <c r="AB479">
        <v>-76.017645999999999</v>
      </c>
      <c r="AC479">
        <v>5.8481339999999999</v>
      </c>
      <c r="AD479" t="s">
        <v>82</v>
      </c>
      <c r="AE479" t="s">
        <v>100</v>
      </c>
      <c r="AF479" t="s">
        <v>94</v>
      </c>
      <c r="AG479">
        <f>IFERROR(
    VLOOKUP(FENIX_ANS_TABLA[[#This Row],[ESTADO]],
        {"VENCIDO",1;"ALERTA_0 Días",2;"ALERTA",3;"A TIEMPO",4;"SIN FECHA",5},
    2,FALSE),
0)</f>
        <v>1</v>
      </c>
    </row>
    <row r="480" spans="1:33" x14ac:dyDescent="0.25">
      <c r="A480" t="s">
        <v>6229</v>
      </c>
      <c r="B480" t="s">
        <v>23</v>
      </c>
      <c r="C480" t="s">
        <v>24</v>
      </c>
      <c r="D480" t="s">
        <v>33</v>
      </c>
      <c r="E480" s="21">
        <v>46176.512800925928</v>
      </c>
      <c r="F480" t="s">
        <v>6230</v>
      </c>
      <c r="G480">
        <v>1007114490</v>
      </c>
      <c r="H480" t="s">
        <v>6231</v>
      </c>
      <c r="I480" s="23" t="s">
        <v>31</v>
      </c>
      <c r="J480" s="23" t="s">
        <v>6232</v>
      </c>
      <c r="K480" t="s">
        <v>6233</v>
      </c>
      <c r="L480" t="s">
        <v>169</v>
      </c>
      <c r="M480" t="s">
        <v>6234</v>
      </c>
      <c r="N480" t="s">
        <v>170</v>
      </c>
      <c r="O480" t="s">
        <v>40</v>
      </c>
      <c r="P480" t="s">
        <v>162</v>
      </c>
      <c r="Q480" t="s">
        <v>207</v>
      </c>
      <c r="R480" t="s">
        <v>212</v>
      </c>
      <c r="S480">
        <v>7</v>
      </c>
      <c r="T480" t="s">
        <v>17308</v>
      </c>
      <c r="U480" t="s">
        <v>8101</v>
      </c>
      <c r="V480" t="s">
        <v>11361</v>
      </c>
      <c r="W480" t="s">
        <v>29</v>
      </c>
      <c r="X480" t="s">
        <v>30</v>
      </c>
      <c r="Y480" t="s">
        <v>30</v>
      </c>
      <c r="Z480" t="s">
        <v>30</v>
      </c>
      <c r="AA480" t="s">
        <v>30</v>
      </c>
      <c r="AB480">
        <v>-74.827773129999997</v>
      </c>
      <c r="AC480">
        <v>5.8388675699999997</v>
      </c>
      <c r="AD480" t="s">
        <v>82</v>
      </c>
      <c r="AE480" t="s">
        <v>146</v>
      </c>
      <c r="AF480" t="s">
        <v>94</v>
      </c>
      <c r="AG480">
        <f>IFERROR(
    VLOOKUP(FENIX_ANS_TABLA[[#This Row],[ESTADO]],
        {"VENCIDO",1;"ALERTA_0 Días",2;"ALERTA",3;"A TIEMPO",4;"SIN FECHA",5},
    2,FALSE),
0)</f>
        <v>4</v>
      </c>
    </row>
    <row r="481" spans="1:33" x14ac:dyDescent="0.25">
      <c r="A481" t="s">
        <v>1936</v>
      </c>
      <c r="B481" t="s">
        <v>23</v>
      </c>
      <c r="C481" t="s">
        <v>24</v>
      </c>
      <c r="D481" t="s">
        <v>33</v>
      </c>
      <c r="E481" s="21">
        <v>46176.669814814813</v>
      </c>
      <c r="F481" t="s">
        <v>1937</v>
      </c>
      <c r="G481">
        <v>3355406</v>
      </c>
      <c r="H481" t="s">
        <v>1938</v>
      </c>
      <c r="I481" s="23" t="s">
        <v>31</v>
      </c>
      <c r="J481" s="23" t="s">
        <v>1939</v>
      </c>
      <c r="K481" t="s">
        <v>13780</v>
      </c>
      <c r="L481" t="s">
        <v>110</v>
      </c>
      <c r="M481" t="s">
        <v>1940</v>
      </c>
      <c r="N481" t="s">
        <v>111</v>
      </c>
      <c r="O481" t="s">
        <v>40</v>
      </c>
      <c r="P481" t="s">
        <v>103</v>
      </c>
      <c r="Q481" t="s">
        <v>207</v>
      </c>
      <c r="R481" t="s">
        <v>212</v>
      </c>
      <c r="S481">
        <v>7</v>
      </c>
      <c r="T481" t="s">
        <v>1941</v>
      </c>
      <c r="U481" t="s">
        <v>14965</v>
      </c>
      <c r="V481" t="s">
        <v>41</v>
      </c>
      <c r="W481" t="s">
        <v>41</v>
      </c>
      <c r="X481" t="s">
        <v>30</v>
      </c>
      <c r="Y481" t="s">
        <v>30</v>
      </c>
      <c r="Z481" t="s">
        <v>30</v>
      </c>
      <c r="AA481" t="s">
        <v>30</v>
      </c>
      <c r="AB481">
        <v>-75.731181379999995</v>
      </c>
      <c r="AC481">
        <v>6.2076586899999997</v>
      </c>
      <c r="AD481" t="s">
        <v>82</v>
      </c>
      <c r="AE481" t="s">
        <v>100</v>
      </c>
      <c r="AF481" t="s">
        <v>94</v>
      </c>
      <c r="AG481">
        <f>IFERROR(
    VLOOKUP(FENIX_ANS_TABLA[[#This Row],[ESTADO]],
        {"VENCIDO",1;"ALERTA_0 Días",2;"ALERTA",3;"A TIEMPO",4;"SIN FECHA",5},
    2,FALSE),
0)</f>
        <v>1</v>
      </c>
    </row>
    <row r="482" spans="1:33" x14ac:dyDescent="0.25">
      <c r="A482" t="s">
        <v>6235</v>
      </c>
      <c r="B482" t="s">
        <v>23</v>
      </c>
      <c r="C482" t="s">
        <v>24</v>
      </c>
      <c r="D482" t="s">
        <v>23</v>
      </c>
      <c r="E482" s="21">
        <v>46169.66201388889</v>
      </c>
      <c r="F482" t="s">
        <v>6236</v>
      </c>
      <c r="G482">
        <v>15443497</v>
      </c>
      <c r="H482" t="s">
        <v>6237</v>
      </c>
      <c r="I482" s="23" t="s">
        <v>31</v>
      </c>
      <c r="J482" s="23" t="s">
        <v>281</v>
      </c>
      <c r="K482" t="s">
        <v>6238</v>
      </c>
      <c r="L482" t="s">
        <v>177</v>
      </c>
      <c r="M482" t="s">
        <v>6239</v>
      </c>
      <c r="N482" t="s">
        <v>178</v>
      </c>
      <c r="O482" t="s">
        <v>27</v>
      </c>
      <c r="P482" t="s">
        <v>145</v>
      </c>
      <c r="Q482" t="s">
        <v>206</v>
      </c>
      <c r="R482" t="s">
        <v>212</v>
      </c>
      <c r="S482">
        <v>10</v>
      </c>
      <c r="T482" t="s">
        <v>17309</v>
      </c>
      <c r="U482" t="s">
        <v>14966</v>
      </c>
      <c r="V482" t="s">
        <v>14966</v>
      </c>
      <c r="W482" t="s">
        <v>29</v>
      </c>
      <c r="X482" t="s">
        <v>30</v>
      </c>
      <c r="Y482" t="s">
        <v>30</v>
      </c>
      <c r="Z482" t="s">
        <v>30</v>
      </c>
      <c r="AA482" t="s">
        <v>30</v>
      </c>
      <c r="AB482">
        <v>-75.298047240000002</v>
      </c>
      <c r="AC482">
        <v>6.0512823899999999</v>
      </c>
      <c r="AD482" t="s">
        <v>82</v>
      </c>
      <c r="AE482" t="s">
        <v>146</v>
      </c>
      <c r="AF482" t="s">
        <v>94</v>
      </c>
      <c r="AG482">
        <f>IFERROR(
    VLOOKUP(FENIX_ANS_TABLA[[#This Row],[ESTADO]],
        {"VENCIDO",1;"ALERTA_0 Días",2;"ALERTA",3;"A TIEMPO",4;"SIN FECHA",5},
    2,FALSE),
0)</f>
        <v>4</v>
      </c>
    </row>
    <row r="483" spans="1:33" x14ac:dyDescent="0.25">
      <c r="A483" t="s">
        <v>9734</v>
      </c>
      <c r="B483" t="s">
        <v>23</v>
      </c>
      <c r="C483" t="s">
        <v>24</v>
      </c>
      <c r="D483" t="s">
        <v>23</v>
      </c>
      <c r="E483" s="21">
        <v>46170.328240740739</v>
      </c>
      <c r="F483" t="s">
        <v>9735</v>
      </c>
      <c r="G483">
        <v>43055417</v>
      </c>
      <c r="H483" t="s">
        <v>9736</v>
      </c>
      <c r="I483" s="23" t="s">
        <v>9737</v>
      </c>
      <c r="J483" s="23" t="s">
        <v>9738</v>
      </c>
      <c r="K483" t="s">
        <v>9739</v>
      </c>
      <c r="L483" t="s">
        <v>25</v>
      </c>
      <c r="M483" t="s">
        <v>9740</v>
      </c>
      <c r="N483" t="s">
        <v>26</v>
      </c>
      <c r="O483" t="s">
        <v>27</v>
      </c>
      <c r="P483" t="s">
        <v>32</v>
      </c>
      <c r="Q483" t="s">
        <v>207</v>
      </c>
      <c r="R483" t="s">
        <v>212</v>
      </c>
      <c r="S483">
        <v>7</v>
      </c>
      <c r="T483" t="s">
        <v>17310</v>
      </c>
      <c r="U483" t="s">
        <v>3547</v>
      </c>
      <c r="V483" t="s">
        <v>3520</v>
      </c>
      <c r="W483" t="s">
        <v>29</v>
      </c>
      <c r="X483" t="s">
        <v>9743</v>
      </c>
      <c r="Y483" t="s">
        <v>2664</v>
      </c>
      <c r="Z483" t="s">
        <v>2679</v>
      </c>
      <c r="AA483" t="s">
        <v>9744</v>
      </c>
      <c r="AB483">
        <v>-75.606688509999998</v>
      </c>
      <c r="AC483">
        <v>6.2218723300000001</v>
      </c>
      <c r="AD483" t="s">
        <v>82</v>
      </c>
      <c r="AE483" t="s">
        <v>96</v>
      </c>
      <c r="AF483" t="s">
        <v>94</v>
      </c>
      <c r="AG483">
        <f>IFERROR(
    VLOOKUP(FENIX_ANS_TABLA[[#This Row],[ESTADO]],
        {"VENCIDO",1;"ALERTA_0 Días",2;"ALERTA",3;"A TIEMPO",4;"SIN FECHA",5},
    2,FALSE),
0)</f>
        <v>4</v>
      </c>
    </row>
    <row r="484" spans="1:33" x14ac:dyDescent="0.25">
      <c r="A484" t="s">
        <v>13781</v>
      </c>
      <c r="B484" t="s">
        <v>23</v>
      </c>
      <c r="C484" t="s">
        <v>63</v>
      </c>
      <c r="D484" t="s">
        <v>23</v>
      </c>
      <c r="E484" s="21">
        <v>46170.386331018519</v>
      </c>
      <c r="F484" t="s">
        <v>13782</v>
      </c>
      <c r="G484">
        <v>71733783</v>
      </c>
      <c r="H484" t="s">
        <v>13783</v>
      </c>
      <c r="I484" s="23" t="s">
        <v>31</v>
      </c>
      <c r="J484" s="23" t="s">
        <v>13784</v>
      </c>
      <c r="K484" t="s">
        <v>13785</v>
      </c>
      <c r="L484" t="s">
        <v>154</v>
      </c>
      <c r="M484" t="s">
        <v>13786</v>
      </c>
      <c r="N484" t="s">
        <v>155</v>
      </c>
      <c r="O484" t="s">
        <v>83</v>
      </c>
      <c r="P484" t="s">
        <v>145</v>
      </c>
      <c r="Q484" t="s">
        <v>206</v>
      </c>
      <c r="R484" t="s">
        <v>212</v>
      </c>
      <c r="S484">
        <v>10</v>
      </c>
      <c r="T484" t="s">
        <v>17311</v>
      </c>
      <c r="U484" t="s">
        <v>12406</v>
      </c>
      <c r="V484" t="s">
        <v>13034</v>
      </c>
      <c r="W484" t="s">
        <v>29</v>
      </c>
      <c r="X484" t="s">
        <v>30</v>
      </c>
      <c r="Y484" t="s">
        <v>30</v>
      </c>
      <c r="Z484" t="s">
        <v>30</v>
      </c>
      <c r="AA484" t="s">
        <v>30</v>
      </c>
      <c r="AB484">
        <v>-75.399405000000002</v>
      </c>
      <c r="AC484">
        <v>6.0823280000000004</v>
      </c>
      <c r="AD484" t="s">
        <v>82</v>
      </c>
      <c r="AE484" t="s">
        <v>146</v>
      </c>
      <c r="AF484" t="s">
        <v>95</v>
      </c>
      <c r="AG484">
        <f>IFERROR(
    VLOOKUP(FENIX_ANS_TABLA[[#This Row],[ESTADO]],
        {"VENCIDO",1;"ALERTA_0 Días",2;"ALERTA",3;"A TIEMPO",4;"SIN FECHA",5},
    2,FALSE),
0)</f>
        <v>4</v>
      </c>
    </row>
    <row r="485" spans="1:33" x14ac:dyDescent="0.25">
      <c r="A485" t="s">
        <v>17312</v>
      </c>
      <c r="B485" t="s">
        <v>23</v>
      </c>
      <c r="C485" t="s">
        <v>24</v>
      </c>
      <c r="D485" t="s">
        <v>23</v>
      </c>
      <c r="E485" s="21">
        <v>46170.448854166672</v>
      </c>
      <c r="F485" t="s">
        <v>17313</v>
      </c>
      <c r="G485">
        <v>21464139</v>
      </c>
      <c r="H485" t="s">
        <v>17314</v>
      </c>
      <c r="I485" s="23" t="s">
        <v>31</v>
      </c>
      <c r="J485" s="23" t="s">
        <v>17315</v>
      </c>
      <c r="K485" t="s">
        <v>17316</v>
      </c>
      <c r="L485" t="s">
        <v>141</v>
      </c>
      <c r="M485" t="s">
        <v>17317</v>
      </c>
      <c r="N485" t="s">
        <v>142</v>
      </c>
      <c r="O485" t="s">
        <v>27</v>
      </c>
      <c r="P485" t="s">
        <v>99</v>
      </c>
      <c r="Q485" t="s">
        <v>207</v>
      </c>
      <c r="R485" t="s">
        <v>212</v>
      </c>
      <c r="S485">
        <v>7</v>
      </c>
      <c r="T485" t="s">
        <v>17318</v>
      </c>
      <c r="U485" t="s">
        <v>17319</v>
      </c>
      <c r="V485" t="s">
        <v>41</v>
      </c>
      <c r="W485" t="s">
        <v>41</v>
      </c>
      <c r="X485" t="s">
        <v>30</v>
      </c>
      <c r="Y485" t="s">
        <v>30</v>
      </c>
      <c r="Z485" t="s">
        <v>30</v>
      </c>
      <c r="AA485" t="s">
        <v>30</v>
      </c>
      <c r="AB485">
        <v>-75.882673460000007</v>
      </c>
      <c r="AC485">
        <v>5.6567435499999998</v>
      </c>
      <c r="AD485" t="s">
        <v>82</v>
      </c>
      <c r="AE485" t="s">
        <v>100</v>
      </c>
      <c r="AF485" t="s">
        <v>94</v>
      </c>
      <c r="AG485">
        <f>IFERROR(
    VLOOKUP(FENIX_ANS_TABLA[[#This Row],[ESTADO]],
        {"VENCIDO",1;"ALERTA_0 Días",2;"ALERTA",3;"A TIEMPO",4;"SIN FECHA",5},
    2,FALSE),
0)</f>
        <v>1</v>
      </c>
    </row>
    <row r="486" spans="1:33" x14ac:dyDescent="0.25">
      <c r="A486" t="s">
        <v>13102</v>
      </c>
      <c r="B486" t="s">
        <v>23</v>
      </c>
      <c r="C486" t="s">
        <v>24</v>
      </c>
      <c r="D486" t="s">
        <v>23</v>
      </c>
      <c r="E486" s="21">
        <v>46170.573067129633</v>
      </c>
      <c r="F486" t="s">
        <v>17320</v>
      </c>
      <c r="G486">
        <v>1152207302</v>
      </c>
      <c r="H486" t="s">
        <v>13103</v>
      </c>
      <c r="I486" s="23" t="s">
        <v>31</v>
      </c>
      <c r="J486" s="23" t="s">
        <v>13104</v>
      </c>
      <c r="K486" t="s">
        <v>13105</v>
      </c>
      <c r="L486" t="s">
        <v>193</v>
      </c>
      <c r="M486" t="s">
        <v>13106</v>
      </c>
      <c r="N486" t="s">
        <v>194</v>
      </c>
      <c r="O486" t="s">
        <v>27</v>
      </c>
      <c r="P486" t="s">
        <v>191</v>
      </c>
      <c r="Q486" t="s">
        <v>206</v>
      </c>
      <c r="R486" t="s">
        <v>212</v>
      </c>
      <c r="S486">
        <v>10</v>
      </c>
      <c r="T486" t="s">
        <v>17321</v>
      </c>
      <c r="U486" t="s">
        <v>1974</v>
      </c>
      <c r="V486" t="s">
        <v>17322</v>
      </c>
      <c r="W486" t="s">
        <v>29</v>
      </c>
      <c r="X486" t="s">
        <v>30</v>
      </c>
      <c r="Y486" t="s">
        <v>30</v>
      </c>
      <c r="Z486" t="s">
        <v>30</v>
      </c>
      <c r="AA486" t="s">
        <v>30</v>
      </c>
      <c r="AB486">
        <v>-74.967896730000007</v>
      </c>
      <c r="AC486">
        <v>6.49726158</v>
      </c>
      <c r="AD486" t="s">
        <v>82</v>
      </c>
      <c r="AE486" t="s">
        <v>192</v>
      </c>
      <c r="AF486" t="s">
        <v>94</v>
      </c>
      <c r="AG486">
        <f>IFERROR(
    VLOOKUP(FENIX_ANS_TABLA[[#This Row],[ESTADO]],
        {"VENCIDO",1;"ALERTA_0 Días",2;"ALERTA",3;"A TIEMPO",4;"SIN FECHA",5},
    2,FALSE),
0)</f>
        <v>4</v>
      </c>
    </row>
    <row r="487" spans="1:33" x14ac:dyDescent="0.25">
      <c r="A487" t="s">
        <v>17323</v>
      </c>
      <c r="B487" t="s">
        <v>23</v>
      </c>
      <c r="C487" t="s">
        <v>24</v>
      </c>
      <c r="D487" t="s">
        <v>23</v>
      </c>
      <c r="E487" s="21">
        <v>46170.654432870368</v>
      </c>
      <c r="F487" t="s">
        <v>17324</v>
      </c>
      <c r="G487">
        <v>98625120</v>
      </c>
      <c r="H487" t="s">
        <v>17325</v>
      </c>
      <c r="I487" s="23" t="s">
        <v>31</v>
      </c>
      <c r="J487" s="23" t="s">
        <v>17326</v>
      </c>
      <c r="K487" t="s">
        <v>17327</v>
      </c>
      <c r="L487" t="s">
        <v>106</v>
      </c>
      <c r="M487" t="s">
        <v>17328</v>
      </c>
      <c r="N487" t="s">
        <v>107</v>
      </c>
      <c r="O487" t="s">
        <v>27</v>
      </c>
      <c r="P487" t="s">
        <v>99</v>
      </c>
      <c r="Q487" t="s">
        <v>206</v>
      </c>
      <c r="R487" t="s">
        <v>212</v>
      </c>
      <c r="S487">
        <v>10</v>
      </c>
      <c r="T487" t="s">
        <v>17329</v>
      </c>
      <c r="U487" t="s">
        <v>17330</v>
      </c>
      <c r="V487" t="s">
        <v>41</v>
      </c>
      <c r="W487" t="s">
        <v>41</v>
      </c>
      <c r="X487" t="s">
        <v>30</v>
      </c>
      <c r="Y487" t="s">
        <v>30</v>
      </c>
      <c r="Z487" t="s">
        <v>30</v>
      </c>
      <c r="AA487" t="s">
        <v>30</v>
      </c>
      <c r="AB487">
        <v>-75.697265950000002</v>
      </c>
      <c r="AC487">
        <v>5.6815307400000004</v>
      </c>
      <c r="AD487" t="s">
        <v>82</v>
      </c>
      <c r="AE487" t="s">
        <v>100</v>
      </c>
      <c r="AF487" t="s">
        <v>94</v>
      </c>
      <c r="AG487">
        <f>IFERROR(
    VLOOKUP(FENIX_ANS_TABLA[[#This Row],[ESTADO]],
        {"VENCIDO",1;"ALERTA_0 Días",2;"ALERTA",3;"A TIEMPO",4;"SIN FECHA",5},
    2,FALSE),
0)</f>
        <v>1</v>
      </c>
    </row>
    <row r="488" spans="1:33" x14ac:dyDescent="0.25">
      <c r="A488" t="s">
        <v>4430</v>
      </c>
      <c r="B488" t="s">
        <v>23</v>
      </c>
      <c r="C488" t="s">
        <v>24</v>
      </c>
      <c r="D488" t="s">
        <v>23</v>
      </c>
      <c r="E488" s="21">
        <v>46170.718333333331</v>
      </c>
      <c r="F488" t="s">
        <v>4431</v>
      </c>
      <c r="G488">
        <v>800027617</v>
      </c>
      <c r="H488" t="s">
        <v>346</v>
      </c>
      <c r="I488" s="23" t="s">
        <v>347</v>
      </c>
      <c r="J488" s="23" t="s">
        <v>328</v>
      </c>
      <c r="K488" t="s">
        <v>4432</v>
      </c>
      <c r="L488" t="s">
        <v>154</v>
      </c>
      <c r="M488" t="s">
        <v>4433</v>
      </c>
      <c r="N488" t="s">
        <v>155</v>
      </c>
      <c r="O488" t="s">
        <v>27</v>
      </c>
      <c r="P488" t="s">
        <v>145</v>
      </c>
      <c r="Q488" t="s">
        <v>207</v>
      </c>
      <c r="R488" t="s">
        <v>212</v>
      </c>
      <c r="S488">
        <v>7</v>
      </c>
      <c r="T488" t="s">
        <v>17331</v>
      </c>
      <c r="U488" t="s">
        <v>11727</v>
      </c>
      <c r="V488" t="s">
        <v>14504</v>
      </c>
      <c r="W488" t="s">
        <v>43</v>
      </c>
      <c r="X488" t="s">
        <v>30</v>
      </c>
      <c r="Y488" t="s">
        <v>30</v>
      </c>
      <c r="Z488" t="s">
        <v>30</v>
      </c>
      <c r="AA488" t="s">
        <v>30</v>
      </c>
      <c r="AB488">
        <v>-75.410936840999995</v>
      </c>
      <c r="AC488">
        <v>6.1513271930000402</v>
      </c>
      <c r="AD488" t="s">
        <v>82</v>
      </c>
      <c r="AE488" t="s">
        <v>146</v>
      </c>
      <c r="AF488" t="s">
        <v>94</v>
      </c>
      <c r="AG488">
        <f>IFERROR(
    VLOOKUP(FENIX_ANS_TABLA[[#This Row],[ESTADO]],
        {"VENCIDO",1;"ALERTA_0 Días",2;"ALERTA",3;"A TIEMPO",4;"SIN FECHA",5},
    2,FALSE),
0)</f>
        <v>3</v>
      </c>
    </row>
    <row r="489" spans="1:33" x14ac:dyDescent="0.25">
      <c r="A489" t="s">
        <v>6240</v>
      </c>
      <c r="B489" t="s">
        <v>23</v>
      </c>
      <c r="C489" t="s">
        <v>24</v>
      </c>
      <c r="D489" t="s">
        <v>23</v>
      </c>
      <c r="E489" s="21">
        <v>46170.720995370371</v>
      </c>
      <c r="F489" t="s">
        <v>6241</v>
      </c>
      <c r="G489">
        <v>800027617</v>
      </c>
      <c r="H489" t="s">
        <v>346</v>
      </c>
      <c r="I489" s="23" t="s">
        <v>347</v>
      </c>
      <c r="J489" s="23" t="s">
        <v>328</v>
      </c>
      <c r="K489" t="s">
        <v>6242</v>
      </c>
      <c r="L489" t="s">
        <v>154</v>
      </c>
      <c r="M489" t="s">
        <v>6243</v>
      </c>
      <c r="N489" t="s">
        <v>155</v>
      </c>
      <c r="O489" t="s">
        <v>27</v>
      </c>
      <c r="P489" t="s">
        <v>145</v>
      </c>
      <c r="Q489" t="s">
        <v>207</v>
      </c>
      <c r="R489" t="s">
        <v>212</v>
      </c>
      <c r="S489">
        <v>7</v>
      </c>
      <c r="T489" t="s">
        <v>17332</v>
      </c>
      <c r="U489" t="s">
        <v>11369</v>
      </c>
      <c r="V489" t="s">
        <v>11368</v>
      </c>
      <c r="W489" t="s">
        <v>29</v>
      </c>
      <c r="X489" t="s">
        <v>30</v>
      </c>
      <c r="Y489" t="s">
        <v>30</v>
      </c>
      <c r="Z489" t="s">
        <v>30</v>
      </c>
      <c r="AA489" t="s">
        <v>30</v>
      </c>
      <c r="AB489">
        <v>-75.410936840999995</v>
      </c>
      <c r="AC489">
        <v>6.1513271930000402</v>
      </c>
      <c r="AD489" t="s">
        <v>82</v>
      </c>
      <c r="AE489" t="s">
        <v>146</v>
      </c>
      <c r="AF489" t="s">
        <v>94</v>
      </c>
      <c r="AG489">
        <f>IFERROR(
    VLOOKUP(FENIX_ANS_TABLA[[#This Row],[ESTADO]],
        {"VENCIDO",1;"ALERTA_0 Días",2;"ALERTA",3;"A TIEMPO",4;"SIN FECHA",5},
    2,FALSE),
0)</f>
        <v>4</v>
      </c>
    </row>
    <row r="490" spans="1:33" x14ac:dyDescent="0.25">
      <c r="A490" t="s">
        <v>4434</v>
      </c>
      <c r="B490" t="s">
        <v>23</v>
      </c>
      <c r="C490" t="s">
        <v>24</v>
      </c>
      <c r="D490" t="s">
        <v>23</v>
      </c>
      <c r="E490" s="21">
        <v>46170.744675925933</v>
      </c>
      <c r="F490" t="s">
        <v>4435</v>
      </c>
      <c r="G490">
        <v>800027617</v>
      </c>
      <c r="H490" t="s">
        <v>346</v>
      </c>
      <c r="I490" s="23" t="s">
        <v>347</v>
      </c>
      <c r="J490" s="23" t="s">
        <v>328</v>
      </c>
      <c r="K490" t="s">
        <v>4436</v>
      </c>
      <c r="L490" t="s">
        <v>154</v>
      </c>
      <c r="M490" t="s">
        <v>4437</v>
      </c>
      <c r="N490" t="s">
        <v>155</v>
      </c>
      <c r="O490" t="s">
        <v>27</v>
      </c>
      <c r="P490" t="s">
        <v>145</v>
      </c>
      <c r="Q490" t="s">
        <v>207</v>
      </c>
      <c r="R490" t="s">
        <v>212</v>
      </c>
      <c r="S490">
        <v>7</v>
      </c>
      <c r="T490" t="s">
        <v>17333</v>
      </c>
      <c r="U490" t="s">
        <v>14967</v>
      </c>
      <c r="V490" t="s">
        <v>14968</v>
      </c>
      <c r="W490" t="s">
        <v>43</v>
      </c>
      <c r="X490" t="s">
        <v>30</v>
      </c>
      <c r="Y490" t="s">
        <v>30</v>
      </c>
      <c r="Z490" t="s">
        <v>30</v>
      </c>
      <c r="AA490" t="s">
        <v>30</v>
      </c>
      <c r="AB490">
        <v>-75.410936840999995</v>
      </c>
      <c r="AC490">
        <v>6.1513271930000402</v>
      </c>
      <c r="AD490" t="s">
        <v>82</v>
      </c>
      <c r="AE490" t="s">
        <v>146</v>
      </c>
      <c r="AF490" t="s">
        <v>94</v>
      </c>
      <c r="AG490">
        <f>IFERROR(
    VLOOKUP(FENIX_ANS_TABLA[[#This Row],[ESTADO]],
        {"VENCIDO",1;"ALERTA_0 Días",2;"ALERTA",3;"A TIEMPO",4;"SIN FECHA",5},
    2,FALSE),
0)</f>
        <v>3</v>
      </c>
    </row>
    <row r="491" spans="1:33" x14ac:dyDescent="0.25">
      <c r="A491" t="s">
        <v>8484</v>
      </c>
      <c r="B491" t="s">
        <v>23</v>
      </c>
      <c r="C491" t="s">
        <v>24</v>
      </c>
      <c r="D491" t="s">
        <v>33</v>
      </c>
      <c r="E491" s="21">
        <v>46183.478356481479</v>
      </c>
      <c r="F491" t="s">
        <v>8485</v>
      </c>
      <c r="G491">
        <v>32277480</v>
      </c>
      <c r="H491" t="s">
        <v>8486</v>
      </c>
      <c r="I491" s="23" t="s">
        <v>8487</v>
      </c>
      <c r="J491" s="23" t="s">
        <v>8488</v>
      </c>
      <c r="K491" t="s">
        <v>8489</v>
      </c>
      <c r="L491" t="s">
        <v>348</v>
      </c>
      <c r="M491" t="s">
        <v>8490</v>
      </c>
      <c r="N491" t="s">
        <v>296</v>
      </c>
      <c r="O491" t="s">
        <v>40</v>
      </c>
      <c r="P491" t="s">
        <v>191</v>
      </c>
      <c r="Q491" t="s">
        <v>206</v>
      </c>
      <c r="R491" t="s">
        <v>212</v>
      </c>
      <c r="S491">
        <v>12</v>
      </c>
      <c r="T491" t="s">
        <v>17334</v>
      </c>
      <c r="U491" t="s">
        <v>14969</v>
      </c>
      <c r="V491" t="s">
        <v>14970</v>
      </c>
      <c r="W491" t="s">
        <v>29</v>
      </c>
      <c r="X491" t="s">
        <v>30</v>
      </c>
      <c r="Y491" t="s">
        <v>30</v>
      </c>
      <c r="Z491" t="s">
        <v>30</v>
      </c>
      <c r="AA491" t="s">
        <v>30</v>
      </c>
      <c r="AB491">
        <v>-75.261757709999998</v>
      </c>
      <c r="AC491">
        <v>6.5789718199999996</v>
      </c>
      <c r="AD491" t="s">
        <v>82</v>
      </c>
      <c r="AE491" t="s">
        <v>192</v>
      </c>
      <c r="AF491" t="s">
        <v>94</v>
      </c>
      <c r="AG491">
        <f>IFERROR(
    VLOOKUP(FENIX_ANS_TABLA[[#This Row],[ESTADO]],
        {"VENCIDO",1;"ALERTA_0 Días",2;"ALERTA",3;"A TIEMPO",4;"SIN FECHA",5},
    2,FALSE),
0)</f>
        <v>4</v>
      </c>
    </row>
    <row r="492" spans="1:33" x14ac:dyDescent="0.25">
      <c r="A492" t="s">
        <v>10252</v>
      </c>
      <c r="B492" t="s">
        <v>23</v>
      </c>
      <c r="C492" t="s">
        <v>24</v>
      </c>
      <c r="D492" t="s">
        <v>23</v>
      </c>
      <c r="E492" s="21">
        <v>46170.778622685182</v>
      </c>
      <c r="F492" t="s">
        <v>10253</v>
      </c>
      <c r="G492">
        <v>800027617</v>
      </c>
      <c r="H492" t="s">
        <v>346</v>
      </c>
      <c r="I492" s="23" t="s">
        <v>347</v>
      </c>
      <c r="J492" s="23" t="s">
        <v>328</v>
      </c>
      <c r="K492" t="s">
        <v>10254</v>
      </c>
      <c r="L492" t="s">
        <v>154</v>
      </c>
      <c r="M492" t="s">
        <v>10255</v>
      </c>
      <c r="N492" t="s">
        <v>155</v>
      </c>
      <c r="O492" t="s">
        <v>27</v>
      </c>
      <c r="P492" t="s">
        <v>145</v>
      </c>
      <c r="Q492" t="s">
        <v>207</v>
      </c>
      <c r="R492" t="s">
        <v>212</v>
      </c>
      <c r="S492">
        <v>7</v>
      </c>
      <c r="T492" t="s">
        <v>17335</v>
      </c>
      <c r="U492" t="s">
        <v>9963</v>
      </c>
      <c r="V492" t="s">
        <v>9006</v>
      </c>
      <c r="W492" t="s">
        <v>29</v>
      </c>
      <c r="X492" t="s">
        <v>30</v>
      </c>
      <c r="Y492" t="s">
        <v>30</v>
      </c>
      <c r="Z492" t="s">
        <v>30</v>
      </c>
      <c r="AA492" t="s">
        <v>30</v>
      </c>
      <c r="AB492">
        <v>-75.410936840999995</v>
      </c>
      <c r="AC492">
        <v>6.1513271930000402</v>
      </c>
      <c r="AD492" t="s">
        <v>82</v>
      </c>
      <c r="AE492" t="s">
        <v>146</v>
      </c>
      <c r="AF492" t="s">
        <v>94</v>
      </c>
      <c r="AG492">
        <f>IFERROR(
    VLOOKUP(FENIX_ANS_TABLA[[#This Row],[ESTADO]],
        {"VENCIDO",1;"ALERTA_0 Días",2;"ALERTA",3;"A TIEMPO",4;"SIN FECHA",5},
    2,FALSE),
0)</f>
        <v>4</v>
      </c>
    </row>
    <row r="493" spans="1:33" x14ac:dyDescent="0.25">
      <c r="A493" t="s">
        <v>13787</v>
      </c>
      <c r="B493" t="s">
        <v>23</v>
      </c>
      <c r="C493" t="s">
        <v>24</v>
      </c>
      <c r="D493" t="s">
        <v>23</v>
      </c>
      <c r="E493" s="21">
        <v>46170.781944444447</v>
      </c>
      <c r="F493" t="s">
        <v>13788</v>
      </c>
      <c r="G493">
        <v>800027617</v>
      </c>
      <c r="H493" t="s">
        <v>346</v>
      </c>
      <c r="I493" s="23" t="s">
        <v>347</v>
      </c>
      <c r="J493" s="23" t="s">
        <v>328</v>
      </c>
      <c r="K493" t="s">
        <v>13789</v>
      </c>
      <c r="L493" t="s">
        <v>154</v>
      </c>
      <c r="M493" t="s">
        <v>13790</v>
      </c>
      <c r="N493" t="s">
        <v>155</v>
      </c>
      <c r="O493" t="s">
        <v>27</v>
      </c>
      <c r="P493" t="s">
        <v>145</v>
      </c>
      <c r="Q493" t="s">
        <v>207</v>
      </c>
      <c r="R493" t="s">
        <v>212</v>
      </c>
      <c r="S493">
        <v>7</v>
      </c>
      <c r="T493" t="s">
        <v>17336</v>
      </c>
      <c r="U493" t="s">
        <v>14971</v>
      </c>
      <c r="V493" t="s">
        <v>14519</v>
      </c>
      <c r="W493" t="s">
        <v>29</v>
      </c>
      <c r="X493" t="s">
        <v>30</v>
      </c>
      <c r="Y493" t="s">
        <v>30</v>
      </c>
      <c r="Z493" t="s">
        <v>30</v>
      </c>
      <c r="AA493" t="s">
        <v>30</v>
      </c>
      <c r="AB493">
        <v>-75.410936840999995</v>
      </c>
      <c r="AC493">
        <v>6.1513271930000402</v>
      </c>
      <c r="AD493" t="s">
        <v>82</v>
      </c>
      <c r="AE493" t="s">
        <v>146</v>
      </c>
      <c r="AF493" t="s">
        <v>94</v>
      </c>
      <c r="AG493">
        <f>IFERROR(
    VLOOKUP(FENIX_ANS_TABLA[[#This Row],[ESTADO]],
        {"VENCIDO",1;"ALERTA_0 Días",2;"ALERTA",3;"A TIEMPO",4;"SIN FECHA",5},
    2,FALSE),
0)</f>
        <v>4</v>
      </c>
    </row>
    <row r="494" spans="1:33" x14ac:dyDescent="0.25">
      <c r="A494" t="s">
        <v>4438</v>
      </c>
      <c r="B494" t="s">
        <v>23</v>
      </c>
      <c r="C494" t="s">
        <v>24</v>
      </c>
      <c r="D494" t="s">
        <v>23</v>
      </c>
      <c r="E494" s="21">
        <v>46170.840578703697</v>
      </c>
      <c r="F494" t="s">
        <v>4439</v>
      </c>
      <c r="G494">
        <v>800027617</v>
      </c>
      <c r="H494" t="s">
        <v>346</v>
      </c>
      <c r="I494" s="23" t="s">
        <v>347</v>
      </c>
      <c r="J494" s="23" t="s">
        <v>328</v>
      </c>
      <c r="K494" t="s">
        <v>4440</v>
      </c>
      <c r="L494" t="s">
        <v>154</v>
      </c>
      <c r="M494" t="s">
        <v>4441</v>
      </c>
      <c r="N494" t="s">
        <v>155</v>
      </c>
      <c r="O494" t="s">
        <v>27</v>
      </c>
      <c r="P494" t="s">
        <v>145</v>
      </c>
      <c r="Q494" t="s">
        <v>207</v>
      </c>
      <c r="R494" t="s">
        <v>212</v>
      </c>
      <c r="S494">
        <v>7</v>
      </c>
      <c r="T494" t="s">
        <v>17337</v>
      </c>
      <c r="U494" t="s">
        <v>14972</v>
      </c>
      <c r="V494" t="s">
        <v>14973</v>
      </c>
      <c r="W494" t="s">
        <v>43</v>
      </c>
      <c r="X494" t="s">
        <v>30</v>
      </c>
      <c r="Y494" t="s">
        <v>30</v>
      </c>
      <c r="Z494" t="s">
        <v>30</v>
      </c>
      <c r="AA494" t="s">
        <v>30</v>
      </c>
      <c r="AB494">
        <v>-75.410936840999995</v>
      </c>
      <c r="AC494">
        <v>6.1513271930000402</v>
      </c>
      <c r="AD494" t="s">
        <v>82</v>
      </c>
      <c r="AE494" t="s">
        <v>146</v>
      </c>
      <c r="AF494" t="s">
        <v>94</v>
      </c>
      <c r="AG494">
        <f>IFERROR(
    VLOOKUP(FENIX_ANS_TABLA[[#This Row],[ESTADO]],
        {"VENCIDO",1;"ALERTA_0 Días",2;"ALERTA",3;"A TIEMPO",4;"SIN FECHA",5},
    2,FALSE),
0)</f>
        <v>3</v>
      </c>
    </row>
    <row r="495" spans="1:33" x14ac:dyDescent="0.25">
      <c r="A495" t="s">
        <v>10257</v>
      </c>
      <c r="B495" t="s">
        <v>23</v>
      </c>
      <c r="C495" t="s">
        <v>24</v>
      </c>
      <c r="D495" t="s">
        <v>23</v>
      </c>
      <c r="E495" s="21">
        <v>46170.854942129627</v>
      </c>
      <c r="F495" t="s">
        <v>10258</v>
      </c>
      <c r="G495">
        <v>800027617</v>
      </c>
      <c r="H495" t="s">
        <v>346</v>
      </c>
      <c r="I495" s="23" t="s">
        <v>347</v>
      </c>
      <c r="J495" s="23" t="s">
        <v>328</v>
      </c>
      <c r="K495" t="s">
        <v>10259</v>
      </c>
      <c r="L495" t="s">
        <v>154</v>
      </c>
      <c r="M495" t="s">
        <v>10260</v>
      </c>
      <c r="N495" t="s">
        <v>155</v>
      </c>
      <c r="O495" t="s">
        <v>27</v>
      </c>
      <c r="P495" t="s">
        <v>145</v>
      </c>
      <c r="Q495" t="s">
        <v>207</v>
      </c>
      <c r="R495" t="s">
        <v>212</v>
      </c>
      <c r="S495">
        <v>7</v>
      </c>
      <c r="T495" t="s">
        <v>17338</v>
      </c>
      <c r="U495" t="s">
        <v>14974</v>
      </c>
      <c r="V495" t="s">
        <v>14975</v>
      </c>
      <c r="W495" t="s">
        <v>29</v>
      </c>
      <c r="X495" t="s">
        <v>30</v>
      </c>
      <c r="Y495" t="s">
        <v>30</v>
      </c>
      <c r="Z495" t="s">
        <v>30</v>
      </c>
      <c r="AA495" t="s">
        <v>30</v>
      </c>
      <c r="AB495">
        <v>-75.410936840999995</v>
      </c>
      <c r="AC495">
        <v>6.1513271930000402</v>
      </c>
      <c r="AD495" t="s">
        <v>82</v>
      </c>
      <c r="AE495" t="s">
        <v>146</v>
      </c>
      <c r="AF495" t="s">
        <v>94</v>
      </c>
      <c r="AG495">
        <f>IFERROR(
    VLOOKUP(FENIX_ANS_TABLA[[#This Row],[ESTADO]],
        {"VENCIDO",1;"ALERTA_0 Días",2;"ALERTA",3;"A TIEMPO",4;"SIN FECHA",5},
    2,FALSE),
0)</f>
        <v>4</v>
      </c>
    </row>
    <row r="496" spans="1:33" x14ac:dyDescent="0.25">
      <c r="A496" t="s">
        <v>13792</v>
      </c>
      <c r="B496" t="s">
        <v>23</v>
      </c>
      <c r="C496" t="s">
        <v>24</v>
      </c>
      <c r="D496" t="s">
        <v>23</v>
      </c>
      <c r="E496" s="21">
        <v>46170.883819444447</v>
      </c>
      <c r="F496" t="s">
        <v>13793</v>
      </c>
      <c r="G496">
        <v>800027617</v>
      </c>
      <c r="H496" t="s">
        <v>346</v>
      </c>
      <c r="I496" s="23" t="s">
        <v>347</v>
      </c>
      <c r="J496" s="23" t="s">
        <v>328</v>
      </c>
      <c r="K496" t="s">
        <v>13794</v>
      </c>
      <c r="L496" t="s">
        <v>154</v>
      </c>
      <c r="M496" t="s">
        <v>13795</v>
      </c>
      <c r="N496" t="s">
        <v>155</v>
      </c>
      <c r="O496" t="s">
        <v>27</v>
      </c>
      <c r="P496" t="s">
        <v>145</v>
      </c>
      <c r="Q496" t="s">
        <v>207</v>
      </c>
      <c r="R496" t="s">
        <v>212</v>
      </c>
      <c r="S496">
        <v>7</v>
      </c>
      <c r="T496" t="s">
        <v>17339</v>
      </c>
      <c r="U496" t="s">
        <v>14976</v>
      </c>
      <c r="V496" t="s">
        <v>14977</v>
      </c>
      <c r="W496" t="s">
        <v>29</v>
      </c>
      <c r="X496" t="s">
        <v>30</v>
      </c>
      <c r="Y496" t="s">
        <v>30</v>
      </c>
      <c r="Z496" t="s">
        <v>30</v>
      </c>
      <c r="AA496" t="s">
        <v>30</v>
      </c>
      <c r="AB496">
        <v>-75.410936840999995</v>
      </c>
      <c r="AC496">
        <v>6.1513271930000402</v>
      </c>
      <c r="AD496" t="s">
        <v>82</v>
      </c>
      <c r="AE496" t="s">
        <v>146</v>
      </c>
      <c r="AF496" t="s">
        <v>94</v>
      </c>
      <c r="AG496">
        <f>IFERROR(
    VLOOKUP(FENIX_ANS_TABLA[[#This Row],[ESTADO]],
        {"VENCIDO",1;"ALERTA_0 Días",2;"ALERTA",3;"A TIEMPO",4;"SIN FECHA",5},
    2,FALSE),
0)</f>
        <v>4</v>
      </c>
    </row>
    <row r="497" spans="1:33" x14ac:dyDescent="0.25">
      <c r="A497" t="s">
        <v>3737</v>
      </c>
      <c r="B497" t="s">
        <v>23</v>
      </c>
      <c r="C497" t="s">
        <v>24</v>
      </c>
      <c r="D497" t="s">
        <v>33</v>
      </c>
      <c r="E497" s="21">
        <v>46175.435312499998</v>
      </c>
      <c r="F497" t="s">
        <v>3738</v>
      </c>
      <c r="G497">
        <v>1039706488</v>
      </c>
      <c r="H497" t="s">
        <v>3739</v>
      </c>
      <c r="I497" s="23" t="s">
        <v>31</v>
      </c>
      <c r="J497" s="23" t="s">
        <v>3740</v>
      </c>
      <c r="K497" t="s">
        <v>3741</v>
      </c>
      <c r="L497" t="s">
        <v>288</v>
      </c>
      <c r="M497" t="s">
        <v>3742</v>
      </c>
      <c r="N497" t="s">
        <v>289</v>
      </c>
      <c r="O497" t="s">
        <v>40</v>
      </c>
      <c r="P497" t="s">
        <v>290</v>
      </c>
      <c r="Q497" t="s">
        <v>206</v>
      </c>
      <c r="R497" t="s">
        <v>212</v>
      </c>
      <c r="S497">
        <v>12</v>
      </c>
      <c r="T497" t="s">
        <v>17340</v>
      </c>
      <c r="U497" t="s">
        <v>11728</v>
      </c>
      <c r="V497" t="s">
        <v>11728</v>
      </c>
      <c r="W497" t="s">
        <v>29</v>
      </c>
      <c r="X497" t="s">
        <v>30</v>
      </c>
      <c r="Y497" t="s">
        <v>30</v>
      </c>
      <c r="Z497" t="s">
        <v>30</v>
      </c>
      <c r="AA497" t="s">
        <v>30</v>
      </c>
      <c r="AB497">
        <v>-74.699439999999996</v>
      </c>
      <c r="AC497">
        <v>6.4838769999999997</v>
      </c>
      <c r="AD497" t="s">
        <v>82</v>
      </c>
      <c r="AE497" t="s">
        <v>192</v>
      </c>
      <c r="AF497" t="s">
        <v>94</v>
      </c>
      <c r="AG497">
        <f>IFERROR(
    VLOOKUP(FENIX_ANS_TABLA[[#This Row],[ESTADO]],
        {"VENCIDO",1;"ALERTA_0 Días",2;"ALERTA",3;"A TIEMPO",4;"SIN FECHA",5},
    2,FALSE),
0)</f>
        <v>4</v>
      </c>
    </row>
    <row r="498" spans="1:33" x14ac:dyDescent="0.25">
      <c r="A498" t="s">
        <v>1639</v>
      </c>
      <c r="B498" t="s">
        <v>23</v>
      </c>
      <c r="C498" t="s">
        <v>24</v>
      </c>
      <c r="D498" t="s">
        <v>23</v>
      </c>
      <c r="E498" s="21">
        <v>46171.337395833332</v>
      </c>
      <c r="F498" t="s">
        <v>1640</v>
      </c>
      <c r="G498">
        <v>71876816</v>
      </c>
      <c r="H498" t="s">
        <v>1641</v>
      </c>
      <c r="I498" s="23" t="s">
        <v>31</v>
      </c>
      <c r="J498" s="23" t="s">
        <v>1642</v>
      </c>
      <c r="K498" t="s">
        <v>1643</v>
      </c>
      <c r="L498" t="s">
        <v>458</v>
      </c>
      <c r="M498" t="s">
        <v>1644</v>
      </c>
      <c r="N498" t="s">
        <v>459</v>
      </c>
      <c r="O498" t="s">
        <v>27</v>
      </c>
      <c r="P498" t="s">
        <v>99</v>
      </c>
      <c r="Q498" t="s">
        <v>206</v>
      </c>
      <c r="R498" t="s">
        <v>212</v>
      </c>
      <c r="S498">
        <v>10</v>
      </c>
      <c r="T498" t="s">
        <v>17341</v>
      </c>
      <c r="U498" t="s">
        <v>14978</v>
      </c>
      <c r="V498" t="s">
        <v>14979</v>
      </c>
      <c r="W498" t="s">
        <v>43</v>
      </c>
      <c r="X498" t="s">
        <v>30</v>
      </c>
      <c r="Y498" t="s">
        <v>30</v>
      </c>
      <c r="Z498" t="s">
        <v>30</v>
      </c>
      <c r="AA498" t="s">
        <v>30</v>
      </c>
      <c r="AB498">
        <v>-75.808120000000002</v>
      </c>
      <c r="AC498">
        <v>5.8655850000000003</v>
      </c>
      <c r="AD498" t="s">
        <v>82</v>
      </c>
      <c r="AE498" t="s">
        <v>100</v>
      </c>
      <c r="AF498" t="s">
        <v>94</v>
      </c>
      <c r="AG498">
        <f>IFERROR(
    VLOOKUP(FENIX_ANS_TABLA[[#This Row],[ESTADO]],
        {"VENCIDO",1;"ALERTA_0 Días",2;"ALERTA",3;"A TIEMPO",4;"SIN FECHA",5},
    2,FALSE),
0)</f>
        <v>3</v>
      </c>
    </row>
    <row r="499" spans="1:33" x14ac:dyDescent="0.25">
      <c r="A499" t="s">
        <v>1645</v>
      </c>
      <c r="B499" t="s">
        <v>23</v>
      </c>
      <c r="C499" t="s">
        <v>63</v>
      </c>
      <c r="D499" t="s">
        <v>23</v>
      </c>
      <c r="E499" s="21">
        <v>46171.345034722217</v>
      </c>
      <c r="F499" t="s">
        <v>1646</v>
      </c>
      <c r="G499">
        <v>8355846</v>
      </c>
      <c r="H499" t="s">
        <v>1647</v>
      </c>
      <c r="I499" s="23" t="s">
        <v>1648</v>
      </c>
      <c r="J499" s="23" t="s">
        <v>1649</v>
      </c>
      <c r="K499" t="s">
        <v>1650</v>
      </c>
      <c r="L499" t="s">
        <v>124</v>
      </c>
      <c r="M499" t="s">
        <v>1651</v>
      </c>
      <c r="N499" t="s">
        <v>125</v>
      </c>
      <c r="O499" t="s">
        <v>83</v>
      </c>
      <c r="P499" t="s">
        <v>122</v>
      </c>
      <c r="Q499" t="s">
        <v>206</v>
      </c>
      <c r="R499" t="s">
        <v>212</v>
      </c>
      <c r="S499">
        <v>10</v>
      </c>
      <c r="T499" t="s">
        <v>17342</v>
      </c>
      <c r="U499" t="s">
        <v>9756</v>
      </c>
      <c r="V499" t="s">
        <v>554</v>
      </c>
      <c r="W499" t="s">
        <v>43</v>
      </c>
      <c r="X499" t="s">
        <v>30</v>
      </c>
      <c r="Y499" t="s">
        <v>30</v>
      </c>
      <c r="Z499" t="s">
        <v>30</v>
      </c>
      <c r="AA499" t="s">
        <v>30</v>
      </c>
      <c r="AB499">
        <v>-75.825333000000001</v>
      </c>
      <c r="AC499">
        <v>6.594722</v>
      </c>
      <c r="AD499" t="s">
        <v>82</v>
      </c>
      <c r="AE499" t="s">
        <v>123</v>
      </c>
      <c r="AF499" t="s">
        <v>95</v>
      </c>
      <c r="AG499">
        <f>IFERROR(
    VLOOKUP(FENIX_ANS_TABLA[[#This Row],[ESTADO]],
        {"VENCIDO",1;"ALERTA_0 Días",2;"ALERTA",3;"A TIEMPO",4;"SIN FECHA",5},
    2,FALSE),
0)</f>
        <v>3</v>
      </c>
    </row>
    <row r="500" spans="1:33" x14ac:dyDescent="0.25">
      <c r="A500" t="s">
        <v>1944</v>
      </c>
      <c r="B500" t="s">
        <v>58</v>
      </c>
      <c r="C500" t="s">
        <v>24</v>
      </c>
      <c r="D500" t="s">
        <v>59</v>
      </c>
      <c r="E500" s="21">
        <v>46171.355949074074</v>
      </c>
      <c r="F500" t="s">
        <v>5269</v>
      </c>
      <c r="G500">
        <v>1038768385</v>
      </c>
      <c r="H500" t="s">
        <v>1945</v>
      </c>
      <c r="I500" s="23" t="s">
        <v>31</v>
      </c>
      <c r="J500" s="23" t="s">
        <v>1946</v>
      </c>
      <c r="K500" t="s">
        <v>1947</v>
      </c>
      <c r="L500" t="s">
        <v>104</v>
      </c>
      <c r="M500" t="s">
        <v>1948</v>
      </c>
      <c r="N500" t="s">
        <v>105</v>
      </c>
      <c r="O500" t="s">
        <v>60</v>
      </c>
      <c r="P500" t="s">
        <v>114</v>
      </c>
      <c r="Q500" t="s">
        <v>207</v>
      </c>
      <c r="R500" t="s">
        <v>212</v>
      </c>
      <c r="S500">
        <v>9</v>
      </c>
      <c r="T500" t="s">
        <v>17343</v>
      </c>
      <c r="U500" t="s">
        <v>14980</v>
      </c>
      <c r="V500" t="s">
        <v>14981</v>
      </c>
      <c r="W500" t="s">
        <v>43</v>
      </c>
      <c r="X500" t="s">
        <v>30</v>
      </c>
      <c r="Y500" t="s">
        <v>30</v>
      </c>
      <c r="Z500" t="s">
        <v>30</v>
      </c>
      <c r="AA500" t="s">
        <v>30</v>
      </c>
      <c r="AB500">
        <v>-75.912647000000007</v>
      </c>
      <c r="AC500">
        <v>6.0492124799999996</v>
      </c>
      <c r="AD500" t="s">
        <v>82</v>
      </c>
      <c r="AE500" t="s">
        <v>100</v>
      </c>
      <c r="AF500" t="s">
        <v>94</v>
      </c>
      <c r="AG500">
        <f>IFERROR(
    VLOOKUP(FENIX_ANS_TABLA[[#This Row],[ESTADO]],
        {"VENCIDO",1;"ALERTA_0 Días",2;"ALERTA",3;"A TIEMPO",4;"SIN FECHA",5},
    2,FALSE),
0)</f>
        <v>3</v>
      </c>
    </row>
    <row r="501" spans="1:33" x14ac:dyDescent="0.25">
      <c r="A501" t="s">
        <v>5270</v>
      </c>
      <c r="B501" t="s">
        <v>23</v>
      </c>
      <c r="C501" t="s">
        <v>24</v>
      </c>
      <c r="D501" t="s">
        <v>33</v>
      </c>
      <c r="E501" s="21">
        <v>46171.470312500001</v>
      </c>
      <c r="F501" t="s">
        <v>5271</v>
      </c>
      <c r="G501">
        <v>3566241</v>
      </c>
      <c r="H501" t="s">
        <v>5272</v>
      </c>
      <c r="I501" s="23" t="s">
        <v>31</v>
      </c>
      <c r="J501" s="23" t="s">
        <v>5273</v>
      </c>
      <c r="K501" t="s">
        <v>5274</v>
      </c>
      <c r="L501" t="s">
        <v>221</v>
      </c>
      <c r="M501" t="s">
        <v>5275</v>
      </c>
      <c r="N501" t="s">
        <v>222</v>
      </c>
      <c r="O501" t="s">
        <v>34</v>
      </c>
      <c r="P501" t="s">
        <v>103</v>
      </c>
      <c r="Q501" t="s">
        <v>207</v>
      </c>
      <c r="R501" t="s">
        <v>212</v>
      </c>
      <c r="S501">
        <v>5</v>
      </c>
      <c r="T501" t="s">
        <v>17344</v>
      </c>
      <c r="U501" t="s">
        <v>966</v>
      </c>
      <c r="V501" t="s">
        <v>9926</v>
      </c>
      <c r="W501" t="s">
        <v>43</v>
      </c>
      <c r="X501" t="s">
        <v>30</v>
      </c>
      <c r="Y501" t="s">
        <v>30</v>
      </c>
      <c r="Z501" t="s">
        <v>30</v>
      </c>
      <c r="AA501" t="s">
        <v>30</v>
      </c>
      <c r="AB501">
        <v>-75.981418538</v>
      </c>
      <c r="AC501">
        <v>5.9709148120000499</v>
      </c>
      <c r="AD501" t="s">
        <v>82</v>
      </c>
      <c r="AE501" t="s">
        <v>100</v>
      </c>
      <c r="AF501" t="s">
        <v>94</v>
      </c>
      <c r="AG501">
        <f>IFERROR(
    VLOOKUP(FENIX_ANS_TABLA[[#This Row],[ESTADO]],
        {"VENCIDO",1;"ALERTA_0 Días",2;"ALERTA",3;"A TIEMPO",4;"SIN FECHA",5},
    2,FALSE),
0)</f>
        <v>3</v>
      </c>
    </row>
    <row r="502" spans="1:33" x14ac:dyDescent="0.25">
      <c r="A502" t="s">
        <v>4442</v>
      </c>
      <c r="B502" t="s">
        <v>23</v>
      </c>
      <c r="C502" t="s">
        <v>24</v>
      </c>
      <c r="D502" t="s">
        <v>23</v>
      </c>
      <c r="E502" s="21">
        <v>46171.718564814822</v>
      </c>
      <c r="F502" t="s">
        <v>5276</v>
      </c>
      <c r="G502">
        <v>6428288</v>
      </c>
      <c r="H502" t="s">
        <v>4443</v>
      </c>
      <c r="I502" s="23" t="s">
        <v>4444</v>
      </c>
      <c r="J502" s="23" t="s">
        <v>4445</v>
      </c>
      <c r="K502" t="s">
        <v>4446</v>
      </c>
      <c r="L502" t="s">
        <v>350</v>
      </c>
      <c r="M502" t="s">
        <v>4447</v>
      </c>
      <c r="N502" t="s">
        <v>351</v>
      </c>
      <c r="O502" t="s">
        <v>27</v>
      </c>
      <c r="P502" t="s">
        <v>99</v>
      </c>
      <c r="Q502" t="s">
        <v>206</v>
      </c>
      <c r="R502" t="s">
        <v>212</v>
      </c>
      <c r="S502">
        <v>10</v>
      </c>
      <c r="T502" t="s">
        <v>17345</v>
      </c>
      <c r="U502" t="s">
        <v>14982</v>
      </c>
      <c r="V502" t="s">
        <v>14983</v>
      </c>
      <c r="W502" t="s">
        <v>29</v>
      </c>
      <c r="X502" t="s">
        <v>30</v>
      </c>
      <c r="Y502" t="s">
        <v>30</v>
      </c>
      <c r="Z502" t="s">
        <v>30</v>
      </c>
      <c r="AA502" t="s">
        <v>30</v>
      </c>
      <c r="AB502">
        <v>-75.947360520000004</v>
      </c>
      <c r="AC502">
        <v>5.7224056799999996</v>
      </c>
      <c r="AD502" t="s">
        <v>82</v>
      </c>
      <c r="AE502" t="s">
        <v>100</v>
      </c>
      <c r="AF502" t="s">
        <v>94</v>
      </c>
      <c r="AG502">
        <f>IFERROR(
    VLOOKUP(FENIX_ANS_TABLA[[#This Row],[ESTADO]],
        {"VENCIDO",1;"ALERTA_0 Días",2;"ALERTA",3;"A TIEMPO",4;"SIN FECHA",5},
    2,FALSE),
0)</f>
        <v>4</v>
      </c>
    </row>
    <row r="503" spans="1:33" x14ac:dyDescent="0.25">
      <c r="A503" t="s">
        <v>6244</v>
      </c>
      <c r="B503" t="s">
        <v>58</v>
      </c>
      <c r="C503" t="s">
        <v>24</v>
      </c>
      <c r="D503" t="s">
        <v>59</v>
      </c>
      <c r="E503" s="21">
        <v>46172.452731481477</v>
      </c>
      <c r="F503" t="s">
        <v>6245</v>
      </c>
      <c r="G503">
        <v>15539782</v>
      </c>
      <c r="H503" t="s">
        <v>6246</v>
      </c>
      <c r="I503" s="23" t="s">
        <v>31</v>
      </c>
      <c r="J503" s="23" t="s">
        <v>6247</v>
      </c>
      <c r="K503" t="s">
        <v>6248</v>
      </c>
      <c r="L503" t="s">
        <v>197</v>
      </c>
      <c r="M503" t="s">
        <v>6249</v>
      </c>
      <c r="N503" t="s">
        <v>198</v>
      </c>
      <c r="O503" t="s">
        <v>60</v>
      </c>
      <c r="P503" t="s">
        <v>301</v>
      </c>
      <c r="Q503" t="s">
        <v>207</v>
      </c>
      <c r="R503" t="s">
        <v>212</v>
      </c>
      <c r="S503">
        <v>9</v>
      </c>
      <c r="T503" t="s">
        <v>17346</v>
      </c>
      <c r="U503" t="s">
        <v>9900</v>
      </c>
      <c r="V503" t="s">
        <v>14984</v>
      </c>
      <c r="W503" t="s">
        <v>29</v>
      </c>
      <c r="X503" t="s">
        <v>30</v>
      </c>
      <c r="Y503" t="s">
        <v>30</v>
      </c>
      <c r="Z503" t="s">
        <v>30</v>
      </c>
      <c r="AA503" t="s">
        <v>30</v>
      </c>
      <c r="AB503">
        <v>-74.709131999999997</v>
      </c>
      <c r="AC503">
        <v>7.0778299999999996</v>
      </c>
      <c r="AD503" t="s">
        <v>82</v>
      </c>
      <c r="AE503" t="s">
        <v>192</v>
      </c>
      <c r="AF503" t="s">
        <v>94</v>
      </c>
      <c r="AG503">
        <f>IFERROR(
    VLOOKUP(FENIX_ANS_TABLA[[#This Row],[ESTADO]],
        {"VENCIDO",1;"ALERTA_0 Días",2;"ALERTA",3;"A TIEMPO",4;"SIN FECHA",5},
    2,FALSE),
0)</f>
        <v>4</v>
      </c>
    </row>
    <row r="504" spans="1:33" x14ac:dyDescent="0.25">
      <c r="A504" t="s">
        <v>1652</v>
      </c>
      <c r="B504" t="s">
        <v>23</v>
      </c>
      <c r="C504" t="s">
        <v>24</v>
      </c>
      <c r="D504" t="s">
        <v>23</v>
      </c>
      <c r="E504" s="21">
        <v>46174.312071759261</v>
      </c>
      <c r="F504" t="s">
        <v>1653</v>
      </c>
      <c r="G504">
        <v>43646345</v>
      </c>
      <c r="H504" t="s">
        <v>1654</v>
      </c>
      <c r="I504" s="23" t="s">
        <v>31</v>
      </c>
      <c r="J504" s="23" t="s">
        <v>1655</v>
      </c>
      <c r="K504" t="s">
        <v>1656</v>
      </c>
      <c r="L504" t="s">
        <v>124</v>
      </c>
      <c r="M504" t="s">
        <v>1657</v>
      </c>
      <c r="N504" t="s">
        <v>125</v>
      </c>
      <c r="O504" t="s">
        <v>27</v>
      </c>
      <c r="P504" t="s">
        <v>122</v>
      </c>
      <c r="Q504" t="s">
        <v>206</v>
      </c>
      <c r="R504" t="s">
        <v>212</v>
      </c>
      <c r="S504">
        <v>10</v>
      </c>
      <c r="T504" t="s">
        <v>1658</v>
      </c>
      <c r="U504" t="s">
        <v>14985</v>
      </c>
      <c r="V504" t="s">
        <v>41</v>
      </c>
      <c r="W504" t="s">
        <v>41</v>
      </c>
      <c r="X504" t="s">
        <v>30</v>
      </c>
      <c r="Y504" t="s">
        <v>30</v>
      </c>
      <c r="Z504" t="s">
        <v>30</v>
      </c>
      <c r="AA504" t="s">
        <v>30</v>
      </c>
      <c r="AB504">
        <v>-75.836023999999995</v>
      </c>
      <c r="AC504">
        <v>6.582719</v>
      </c>
      <c r="AD504" t="s">
        <v>82</v>
      </c>
      <c r="AE504" t="s">
        <v>123</v>
      </c>
      <c r="AF504" t="s">
        <v>94</v>
      </c>
      <c r="AG504">
        <f>IFERROR(
    VLOOKUP(FENIX_ANS_TABLA[[#This Row],[ESTADO]],
        {"VENCIDO",1;"ALERTA_0 Días",2;"ALERTA",3;"A TIEMPO",4;"SIN FECHA",5},
    2,FALSE),
0)</f>
        <v>1</v>
      </c>
    </row>
    <row r="505" spans="1:33" x14ac:dyDescent="0.25">
      <c r="A505" t="s">
        <v>1103</v>
      </c>
      <c r="B505" t="s">
        <v>23</v>
      </c>
      <c r="C505" t="s">
        <v>24</v>
      </c>
      <c r="D505" t="s">
        <v>23</v>
      </c>
      <c r="E505" s="21">
        <v>46174.397106481483</v>
      </c>
      <c r="F505" t="s">
        <v>1104</v>
      </c>
      <c r="G505">
        <v>15438745</v>
      </c>
      <c r="H505" t="s">
        <v>1105</v>
      </c>
      <c r="I505" s="23" t="s">
        <v>31</v>
      </c>
      <c r="J505" s="23" t="s">
        <v>243</v>
      </c>
      <c r="K505" t="s">
        <v>1106</v>
      </c>
      <c r="L505" t="s">
        <v>154</v>
      </c>
      <c r="M505" t="s">
        <v>1107</v>
      </c>
      <c r="N505" t="s">
        <v>155</v>
      </c>
      <c r="O505" t="s">
        <v>27</v>
      </c>
      <c r="P505" t="s">
        <v>145</v>
      </c>
      <c r="Q505" t="s">
        <v>206</v>
      </c>
      <c r="R505" t="s">
        <v>212</v>
      </c>
      <c r="S505">
        <v>10</v>
      </c>
      <c r="T505" t="s">
        <v>1108</v>
      </c>
      <c r="U505" t="s">
        <v>14986</v>
      </c>
      <c r="V505" t="s">
        <v>41</v>
      </c>
      <c r="W505" t="s">
        <v>41</v>
      </c>
      <c r="X505" t="s">
        <v>30</v>
      </c>
      <c r="Y505" t="s">
        <v>30</v>
      </c>
      <c r="Z505" t="s">
        <v>30</v>
      </c>
      <c r="AA505" t="s">
        <v>30</v>
      </c>
      <c r="AB505">
        <v>-75.398295000000005</v>
      </c>
      <c r="AC505">
        <v>6.1606529999999999</v>
      </c>
      <c r="AD505" t="s">
        <v>82</v>
      </c>
      <c r="AE505" t="s">
        <v>146</v>
      </c>
      <c r="AF505" t="s">
        <v>94</v>
      </c>
      <c r="AG505">
        <f>IFERROR(
    VLOOKUP(FENIX_ANS_TABLA[[#This Row],[ESTADO]],
        {"VENCIDO",1;"ALERTA_0 Días",2;"ALERTA",3;"A TIEMPO",4;"SIN FECHA",5},
    2,FALSE),
0)</f>
        <v>1</v>
      </c>
    </row>
    <row r="506" spans="1:33" x14ac:dyDescent="0.25">
      <c r="A506" t="s">
        <v>4448</v>
      </c>
      <c r="B506" t="s">
        <v>23</v>
      </c>
      <c r="C506" t="s">
        <v>24</v>
      </c>
      <c r="D506" t="s">
        <v>23</v>
      </c>
      <c r="E506" s="21">
        <v>46174.398564814823</v>
      </c>
      <c r="F506" t="s">
        <v>5278</v>
      </c>
      <c r="G506">
        <v>43001170</v>
      </c>
      <c r="H506" t="s">
        <v>4449</v>
      </c>
      <c r="I506" s="23" t="s">
        <v>31</v>
      </c>
      <c r="J506" s="23" t="s">
        <v>1709</v>
      </c>
      <c r="K506" t="s">
        <v>4450</v>
      </c>
      <c r="L506" t="s">
        <v>134</v>
      </c>
      <c r="M506" t="s">
        <v>4451</v>
      </c>
      <c r="N506" t="s">
        <v>135</v>
      </c>
      <c r="O506" t="s">
        <v>27</v>
      </c>
      <c r="P506" t="s">
        <v>122</v>
      </c>
      <c r="Q506" t="s">
        <v>206</v>
      </c>
      <c r="R506" t="s">
        <v>212</v>
      </c>
      <c r="S506">
        <v>10</v>
      </c>
      <c r="T506" t="s">
        <v>17347</v>
      </c>
      <c r="U506" t="s">
        <v>14987</v>
      </c>
      <c r="V506" t="s">
        <v>9674</v>
      </c>
      <c r="W506" t="s">
        <v>29</v>
      </c>
      <c r="X506" t="s">
        <v>30</v>
      </c>
      <c r="Y506" t="s">
        <v>30</v>
      </c>
      <c r="Z506" t="s">
        <v>30</v>
      </c>
      <c r="AA506" t="s">
        <v>30</v>
      </c>
      <c r="AB506">
        <v>-75.743502820000003</v>
      </c>
      <c r="AC506">
        <v>6.4768021500000001</v>
      </c>
      <c r="AD506" t="s">
        <v>82</v>
      </c>
      <c r="AE506" t="s">
        <v>123</v>
      </c>
      <c r="AF506" t="s">
        <v>94</v>
      </c>
      <c r="AG506">
        <f>IFERROR(
    VLOOKUP(FENIX_ANS_TABLA[[#This Row],[ESTADO]],
        {"VENCIDO",1;"ALERTA_0 Días",2;"ALERTA",3;"A TIEMPO",4;"SIN FECHA",5},
    2,FALSE),
0)</f>
        <v>4</v>
      </c>
    </row>
    <row r="507" spans="1:33" x14ac:dyDescent="0.25">
      <c r="A507" t="s">
        <v>11375</v>
      </c>
      <c r="B507" t="s">
        <v>23</v>
      </c>
      <c r="C507" t="s">
        <v>24</v>
      </c>
      <c r="D507" t="s">
        <v>23</v>
      </c>
      <c r="E507" s="21">
        <v>46174.44703703704</v>
      </c>
      <c r="F507" t="s">
        <v>11376</v>
      </c>
      <c r="G507">
        <v>1152217556</v>
      </c>
      <c r="H507" t="s">
        <v>11377</v>
      </c>
      <c r="I507" s="23" t="s">
        <v>11378</v>
      </c>
      <c r="J507" s="23" t="s">
        <v>11379</v>
      </c>
      <c r="K507" t="s">
        <v>11380</v>
      </c>
      <c r="L507" t="s">
        <v>25</v>
      </c>
      <c r="M507" t="s">
        <v>11381</v>
      </c>
      <c r="N507" t="s">
        <v>26</v>
      </c>
      <c r="O507" t="s">
        <v>27</v>
      </c>
      <c r="P507" t="s">
        <v>32</v>
      </c>
      <c r="Q507" t="s">
        <v>207</v>
      </c>
      <c r="R507" t="s">
        <v>212</v>
      </c>
      <c r="S507">
        <v>7</v>
      </c>
      <c r="T507" t="s">
        <v>17348</v>
      </c>
      <c r="U507" t="s">
        <v>7193</v>
      </c>
      <c r="V507" t="s">
        <v>14988</v>
      </c>
      <c r="W507" t="s">
        <v>29</v>
      </c>
      <c r="X507" t="s">
        <v>11382</v>
      </c>
      <c r="Y507" t="s">
        <v>2664</v>
      </c>
      <c r="Z507" t="s">
        <v>2682</v>
      </c>
      <c r="AA507" t="s">
        <v>11383</v>
      </c>
      <c r="AB507">
        <v>-75.639339919999998</v>
      </c>
      <c r="AC507">
        <v>6.24575017</v>
      </c>
      <c r="AD507" t="s">
        <v>82</v>
      </c>
      <c r="AE507" t="s">
        <v>96</v>
      </c>
      <c r="AF507" t="s">
        <v>94</v>
      </c>
      <c r="AG507">
        <f>IFERROR(
    VLOOKUP(FENIX_ANS_TABLA[[#This Row],[ESTADO]],
        {"VENCIDO",1;"ALERTA_0 Días",2;"ALERTA",3;"A TIEMPO",4;"SIN FECHA",5},
    2,FALSE),
0)</f>
        <v>4</v>
      </c>
    </row>
    <row r="508" spans="1:33" x14ac:dyDescent="0.25">
      <c r="A508" t="s">
        <v>9319</v>
      </c>
      <c r="B508" t="s">
        <v>54</v>
      </c>
      <c r="C508" t="s">
        <v>24</v>
      </c>
      <c r="D508" t="s">
        <v>54</v>
      </c>
      <c r="E508" s="21">
        <v>46210.461423611108</v>
      </c>
      <c r="F508" t="s">
        <v>9320</v>
      </c>
      <c r="G508">
        <v>43593294</v>
      </c>
      <c r="H508" t="s">
        <v>9321</v>
      </c>
      <c r="I508" s="23" t="s">
        <v>31</v>
      </c>
      <c r="J508" s="23" t="s">
        <v>9322</v>
      </c>
      <c r="K508" t="s">
        <v>9323</v>
      </c>
      <c r="L508" t="s">
        <v>25</v>
      </c>
      <c r="M508" t="s">
        <v>9324</v>
      </c>
      <c r="N508" t="s">
        <v>26</v>
      </c>
      <c r="O508" t="s">
        <v>55</v>
      </c>
      <c r="P508" t="s">
        <v>56</v>
      </c>
      <c r="Q508" t="s">
        <v>207</v>
      </c>
      <c r="R508" t="s">
        <v>212</v>
      </c>
      <c r="S508">
        <v>4</v>
      </c>
      <c r="T508" t="s">
        <v>17349</v>
      </c>
      <c r="U508" t="s">
        <v>11538</v>
      </c>
      <c r="V508" t="s">
        <v>14989</v>
      </c>
      <c r="W508" t="s">
        <v>43</v>
      </c>
      <c r="X508" t="s">
        <v>9325</v>
      </c>
      <c r="Y508" t="s">
        <v>2680</v>
      </c>
      <c r="Z508" t="s">
        <v>9326</v>
      </c>
      <c r="AA508" t="s">
        <v>2688</v>
      </c>
      <c r="AB508">
        <v>-75.601586459999993</v>
      </c>
      <c r="AC508">
        <v>6.2101694500000004</v>
      </c>
      <c r="AD508" t="s">
        <v>82</v>
      </c>
      <c r="AE508" t="s">
        <v>96</v>
      </c>
      <c r="AF508" t="s">
        <v>95</v>
      </c>
      <c r="AG508">
        <f>IFERROR(
    VLOOKUP(FENIX_ANS_TABLA[[#This Row],[ESTADO]],
        {"VENCIDO",1;"ALERTA_0 Días",2;"ALERTA",3;"A TIEMPO",4;"SIN FECHA",5},
    2,FALSE),
0)</f>
        <v>3</v>
      </c>
    </row>
    <row r="509" spans="1:33" x14ac:dyDescent="0.25">
      <c r="A509" t="s">
        <v>772</v>
      </c>
      <c r="B509" t="s">
        <v>44</v>
      </c>
      <c r="C509" t="s">
        <v>24</v>
      </c>
      <c r="D509" t="s">
        <v>44</v>
      </c>
      <c r="E509" s="21">
        <v>46205.419050925928</v>
      </c>
      <c r="F509" t="s">
        <v>2960</v>
      </c>
      <c r="G509">
        <v>1269657</v>
      </c>
      <c r="H509" t="s">
        <v>773</v>
      </c>
      <c r="I509" s="23" t="s">
        <v>31</v>
      </c>
      <c r="J509" s="23" t="s">
        <v>774</v>
      </c>
      <c r="K509" t="s">
        <v>775</v>
      </c>
      <c r="L509" t="s">
        <v>197</v>
      </c>
      <c r="M509" t="s">
        <v>776</v>
      </c>
      <c r="N509" t="s">
        <v>198</v>
      </c>
      <c r="O509" t="s">
        <v>45</v>
      </c>
      <c r="P509" t="s">
        <v>369</v>
      </c>
      <c r="Q509" t="s">
        <v>207</v>
      </c>
      <c r="R509" t="s">
        <v>212</v>
      </c>
      <c r="S509">
        <v>11</v>
      </c>
      <c r="T509" t="s">
        <v>17350</v>
      </c>
      <c r="U509" t="s">
        <v>9638</v>
      </c>
      <c r="V509" t="s">
        <v>11384</v>
      </c>
      <c r="W509" t="s">
        <v>29</v>
      </c>
      <c r="X509" t="s">
        <v>30</v>
      </c>
      <c r="Y509" t="s">
        <v>30</v>
      </c>
      <c r="Z509" t="s">
        <v>30</v>
      </c>
      <c r="AA509" t="s">
        <v>30</v>
      </c>
      <c r="AB509">
        <v>-74.641613749000001</v>
      </c>
      <c r="AC509">
        <v>7.2680489580000698</v>
      </c>
      <c r="AD509" t="s">
        <v>82</v>
      </c>
      <c r="AE509" t="s">
        <v>192</v>
      </c>
      <c r="AF509" t="s">
        <v>94</v>
      </c>
      <c r="AG509">
        <f>IFERROR(
    VLOOKUP(FENIX_ANS_TABLA[[#This Row],[ESTADO]],
        {"VENCIDO",1;"ALERTA_0 Días",2;"ALERTA",3;"A TIEMPO",4;"SIN FECHA",5},
    2,FALSE),
0)</f>
        <v>4</v>
      </c>
    </row>
    <row r="510" spans="1:33" x14ac:dyDescent="0.25">
      <c r="A510" t="s">
        <v>2961</v>
      </c>
      <c r="B510" t="s">
        <v>23</v>
      </c>
      <c r="C510" t="s">
        <v>24</v>
      </c>
      <c r="D510" t="s">
        <v>33</v>
      </c>
      <c r="E510" s="21">
        <v>46177.452013888891</v>
      </c>
      <c r="F510" t="s">
        <v>2962</v>
      </c>
      <c r="G510">
        <v>1050923812</v>
      </c>
      <c r="H510" t="s">
        <v>2963</v>
      </c>
      <c r="I510" s="23" t="s">
        <v>31</v>
      </c>
      <c r="J510" s="23" t="s">
        <v>2964</v>
      </c>
      <c r="K510" t="s">
        <v>2965</v>
      </c>
      <c r="L510" t="s">
        <v>225</v>
      </c>
      <c r="M510" t="s">
        <v>2966</v>
      </c>
      <c r="N510" t="s">
        <v>226</v>
      </c>
      <c r="O510" t="s">
        <v>40</v>
      </c>
      <c r="P510" t="s">
        <v>191</v>
      </c>
      <c r="Q510" t="s">
        <v>207</v>
      </c>
      <c r="R510" t="s">
        <v>212</v>
      </c>
      <c r="S510">
        <v>7</v>
      </c>
      <c r="T510" t="s">
        <v>17351</v>
      </c>
      <c r="U510" t="s">
        <v>11837</v>
      </c>
      <c r="V510" t="s">
        <v>12001</v>
      </c>
      <c r="W510" t="s">
        <v>43</v>
      </c>
      <c r="X510" t="s">
        <v>30</v>
      </c>
      <c r="Y510" t="s">
        <v>30</v>
      </c>
      <c r="Z510" t="s">
        <v>30</v>
      </c>
      <c r="AA510" t="s">
        <v>30</v>
      </c>
      <c r="AB510">
        <v>-75.077650000000006</v>
      </c>
      <c r="AC510">
        <v>6.9040270000000001</v>
      </c>
      <c r="AD510" t="s">
        <v>82</v>
      </c>
      <c r="AE510" t="s">
        <v>192</v>
      </c>
      <c r="AF510" t="s">
        <v>94</v>
      </c>
      <c r="AG510">
        <f>IFERROR(
    VLOOKUP(FENIX_ANS_TABLA[[#This Row],[ESTADO]],
        {"VENCIDO",1;"ALERTA_0 Días",2;"ALERTA",3;"A TIEMPO",4;"SIN FECHA",5},
    2,FALSE),
0)</f>
        <v>3</v>
      </c>
    </row>
    <row r="511" spans="1:33" x14ac:dyDescent="0.25">
      <c r="A511" t="s">
        <v>4452</v>
      </c>
      <c r="B511" t="s">
        <v>23</v>
      </c>
      <c r="C511" t="s">
        <v>24</v>
      </c>
      <c r="D511" t="s">
        <v>23</v>
      </c>
      <c r="E511" s="21">
        <v>46174.63013888889</v>
      </c>
      <c r="F511" t="s">
        <v>4453</v>
      </c>
      <c r="G511">
        <v>71878823</v>
      </c>
      <c r="H511" t="s">
        <v>4454</v>
      </c>
      <c r="I511" s="23" t="s">
        <v>31</v>
      </c>
      <c r="J511" s="23" t="s">
        <v>4455</v>
      </c>
      <c r="K511" t="s">
        <v>4456</v>
      </c>
      <c r="L511" t="s">
        <v>219</v>
      </c>
      <c r="M511" t="s">
        <v>4457</v>
      </c>
      <c r="N511" t="s">
        <v>220</v>
      </c>
      <c r="O511" t="s">
        <v>27</v>
      </c>
      <c r="P511" t="s">
        <v>99</v>
      </c>
      <c r="Q511" t="s">
        <v>206</v>
      </c>
      <c r="R511" t="s">
        <v>212</v>
      </c>
      <c r="S511">
        <v>10</v>
      </c>
      <c r="T511" t="s">
        <v>17352</v>
      </c>
      <c r="U511" t="s">
        <v>9749</v>
      </c>
      <c r="V511" t="s">
        <v>2668</v>
      </c>
      <c r="W511" t="s">
        <v>29</v>
      </c>
      <c r="X511" t="s">
        <v>30</v>
      </c>
      <c r="Y511" t="s">
        <v>30</v>
      </c>
      <c r="Z511" t="s">
        <v>30</v>
      </c>
      <c r="AA511" t="s">
        <v>30</v>
      </c>
      <c r="AB511">
        <v>-75.776550999999998</v>
      </c>
      <c r="AC511">
        <v>5.7991900000000003</v>
      </c>
      <c r="AD511" t="s">
        <v>82</v>
      </c>
      <c r="AE511" t="s">
        <v>100</v>
      </c>
      <c r="AF511" t="s">
        <v>94</v>
      </c>
      <c r="AG511">
        <f>IFERROR(
    VLOOKUP(FENIX_ANS_TABLA[[#This Row],[ESTADO]],
        {"VENCIDO",1;"ALERTA_0 Días",2;"ALERTA",3;"A TIEMPO",4;"SIN FECHA",5},
    2,FALSE),
0)</f>
        <v>4</v>
      </c>
    </row>
    <row r="512" spans="1:33" x14ac:dyDescent="0.25">
      <c r="A512" t="s">
        <v>17353</v>
      </c>
      <c r="B512" t="s">
        <v>23</v>
      </c>
      <c r="C512" t="s">
        <v>24</v>
      </c>
      <c r="D512" t="s">
        <v>33</v>
      </c>
      <c r="E512" s="21">
        <v>46213.454189814824</v>
      </c>
      <c r="F512" t="s">
        <v>17354</v>
      </c>
      <c r="G512">
        <v>8431639</v>
      </c>
      <c r="H512" t="s">
        <v>17355</v>
      </c>
      <c r="I512" s="23" t="s">
        <v>17356</v>
      </c>
      <c r="J512" s="23" t="s">
        <v>17357</v>
      </c>
      <c r="K512" t="s">
        <v>17358</v>
      </c>
      <c r="L512" t="s">
        <v>38</v>
      </c>
      <c r="M512" t="s">
        <v>17359</v>
      </c>
      <c r="N512" t="s">
        <v>39</v>
      </c>
      <c r="O512" t="s">
        <v>40</v>
      </c>
      <c r="P512" t="s">
        <v>35</v>
      </c>
      <c r="Q512" t="s">
        <v>207</v>
      </c>
      <c r="R512" t="s">
        <v>211</v>
      </c>
      <c r="S512">
        <v>7</v>
      </c>
      <c r="T512" t="s">
        <v>17360</v>
      </c>
      <c r="U512" t="s">
        <v>12376</v>
      </c>
      <c r="V512" t="s">
        <v>17361</v>
      </c>
      <c r="W512" t="s">
        <v>29</v>
      </c>
      <c r="X512" t="s">
        <v>17362</v>
      </c>
      <c r="Y512" t="s">
        <v>2666</v>
      </c>
      <c r="Z512" t="s">
        <v>2665</v>
      </c>
      <c r="AA512" t="s">
        <v>17363</v>
      </c>
      <c r="AB512">
        <v>-75.614312745000007</v>
      </c>
      <c r="AC512">
        <v>6.1789636690000398</v>
      </c>
      <c r="AD512" t="s">
        <v>82</v>
      </c>
      <c r="AE512" t="s">
        <v>96</v>
      </c>
      <c r="AF512" t="s">
        <v>94</v>
      </c>
      <c r="AG512">
        <f>IFERROR(
    VLOOKUP(FENIX_ANS_TABLA[[#This Row],[ESTADO]],
        {"VENCIDO",1;"ALERTA_0 Días",2;"ALERTA",3;"A TIEMPO",4;"SIN FECHA",5},
    2,FALSE),
0)</f>
        <v>4</v>
      </c>
    </row>
    <row r="513" spans="1:33" x14ac:dyDescent="0.25">
      <c r="A513" t="s">
        <v>17364</v>
      </c>
      <c r="B513" t="s">
        <v>23</v>
      </c>
      <c r="C513" t="s">
        <v>24</v>
      </c>
      <c r="D513" t="s">
        <v>33</v>
      </c>
      <c r="E513" s="21">
        <v>46213.465694444443</v>
      </c>
      <c r="F513" t="s">
        <v>17365</v>
      </c>
      <c r="G513">
        <v>8431639</v>
      </c>
      <c r="H513" t="s">
        <v>17355</v>
      </c>
      <c r="I513" s="23" t="s">
        <v>17356</v>
      </c>
      <c r="J513" s="23" t="s">
        <v>17357</v>
      </c>
      <c r="K513" t="s">
        <v>17366</v>
      </c>
      <c r="L513" t="s">
        <v>38</v>
      </c>
      <c r="M513" t="s">
        <v>17367</v>
      </c>
      <c r="N513" t="s">
        <v>39</v>
      </c>
      <c r="O513" t="s">
        <v>40</v>
      </c>
      <c r="P513" t="s">
        <v>35</v>
      </c>
      <c r="Q513" t="s">
        <v>207</v>
      </c>
      <c r="R513" t="s">
        <v>211</v>
      </c>
      <c r="S513">
        <v>7</v>
      </c>
      <c r="T513" t="s">
        <v>17368</v>
      </c>
      <c r="U513" t="s">
        <v>10336</v>
      </c>
      <c r="V513" t="s">
        <v>17369</v>
      </c>
      <c r="W513" t="s">
        <v>29</v>
      </c>
      <c r="X513" t="s">
        <v>17370</v>
      </c>
      <c r="Y513" t="s">
        <v>2666</v>
      </c>
      <c r="Z513" t="s">
        <v>2665</v>
      </c>
      <c r="AA513" t="s">
        <v>17371</v>
      </c>
      <c r="AB513">
        <v>-75.614877590000006</v>
      </c>
      <c r="AC513">
        <v>6.1778693699999998</v>
      </c>
      <c r="AD513" t="s">
        <v>82</v>
      </c>
      <c r="AE513" t="s">
        <v>96</v>
      </c>
      <c r="AF513" t="s">
        <v>94</v>
      </c>
      <c r="AG513">
        <f>IFERROR(
    VLOOKUP(FENIX_ANS_TABLA[[#This Row],[ESTADO]],
        {"VENCIDO",1;"ALERTA_0 Días",2;"ALERTA",3;"A TIEMPO",4;"SIN FECHA",5},
    2,FALSE),
0)</f>
        <v>4</v>
      </c>
    </row>
    <row r="514" spans="1:33" x14ac:dyDescent="0.25">
      <c r="A514" t="s">
        <v>13796</v>
      </c>
      <c r="B514" t="s">
        <v>23</v>
      </c>
      <c r="C514" t="s">
        <v>24</v>
      </c>
      <c r="D514" t="s">
        <v>23</v>
      </c>
      <c r="E514" s="21">
        <v>46174.666597222233</v>
      </c>
      <c r="F514" t="s">
        <v>13797</v>
      </c>
      <c r="G514">
        <v>1073320898</v>
      </c>
      <c r="H514" t="s">
        <v>13798</v>
      </c>
      <c r="I514" s="23" t="s">
        <v>270</v>
      </c>
      <c r="J514" s="23" t="s">
        <v>249</v>
      </c>
      <c r="K514" t="s">
        <v>13799</v>
      </c>
      <c r="L514" t="s">
        <v>187</v>
      </c>
      <c r="M514" t="s">
        <v>13800</v>
      </c>
      <c r="N514" t="s">
        <v>188</v>
      </c>
      <c r="O514" t="s">
        <v>27</v>
      </c>
      <c r="P514" t="s">
        <v>145</v>
      </c>
      <c r="Q514" t="s">
        <v>206</v>
      </c>
      <c r="R514" t="s">
        <v>212</v>
      </c>
      <c r="S514">
        <v>10</v>
      </c>
      <c r="T514" t="s">
        <v>17372</v>
      </c>
      <c r="U514" t="s">
        <v>11802</v>
      </c>
      <c r="V514" t="s">
        <v>14990</v>
      </c>
      <c r="W514" t="s">
        <v>29</v>
      </c>
      <c r="X514" t="s">
        <v>30</v>
      </c>
      <c r="Y514" t="s">
        <v>30</v>
      </c>
      <c r="Z514" t="s">
        <v>30</v>
      </c>
      <c r="AA514" t="s">
        <v>30</v>
      </c>
      <c r="AB514">
        <v>-74.716875569999999</v>
      </c>
      <c r="AC514">
        <v>5.9385004700000001</v>
      </c>
      <c r="AD514" t="s">
        <v>82</v>
      </c>
      <c r="AE514" t="s">
        <v>146</v>
      </c>
      <c r="AF514" t="s">
        <v>94</v>
      </c>
      <c r="AG514">
        <f>IFERROR(
    VLOOKUP(FENIX_ANS_TABLA[[#This Row],[ESTADO]],
        {"VENCIDO",1;"ALERTA_0 Días",2;"ALERTA",3;"A TIEMPO",4;"SIN FECHA",5},
    2,FALSE),
0)</f>
        <v>4</v>
      </c>
    </row>
    <row r="515" spans="1:33" x14ac:dyDescent="0.25">
      <c r="A515" t="s">
        <v>1949</v>
      </c>
      <c r="B515" t="s">
        <v>23</v>
      </c>
      <c r="C515" t="s">
        <v>24</v>
      </c>
      <c r="D515" t="s">
        <v>23</v>
      </c>
      <c r="E515" s="21">
        <v>46175.342743055553</v>
      </c>
      <c r="F515" t="s">
        <v>1950</v>
      </c>
      <c r="G515">
        <v>70904274</v>
      </c>
      <c r="H515" t="s">
        <v>1951</v>
      </c>
      <c r="I515" s="23" t="s">
        <v>1952</v>
      </c>
      <c r="J515" s="23" t="s">
        <v>1953</v>
      </c>
      <c r="K515" t="s">
        <v>1954</v>
      </c>
      <c r="L515" t="s">
        <v>156</v>
      </c>
      <c r="M515" t="s">
        <v>1955</v>
      </c>
      <c r="N515" t="s">
        <v>157</v>
      </c>
      <c r="O515" t="s">
        <v>27</v>
      </c>
      <c r="P515" t="s">
        <v>145</v>
      </c>
      <c r="Q515" t="s">
        <v>206</v>
      </c>
      <c r="R515" t="s">
        <v>212</v>
      </c>
      <c r="S515">
        <v>10</v>
      </c>
      <c r="T515" t="s">
        <v>17373</v>
      </c>
      <c r="U515" t="s">
        <v>14991</v>
      </c>
      <c r="V515" t="s">
        <v>11732</v>
      </c>
      <c r="W515" t="s">
        <v>43</v>
      </c>
      <c r="X515" t="s">
        <v>30</v>
      </c>
      <c r="Y515" t="s">
        <v>30</v>
      </c>
      <c r="Z515" t="s">
        <v>30</v>
      </c>
      <c r="AA515" t="s">
        <v>30</v>
      </c>
      <c r="AB515">
        <v>-75.333034999999995</v>
      </c>
      <c r="AC515">
        <v>6.1616569999999999</v>
      </c>
      <c r="AD515" t="s">
        <v>82</v>
      </c>
      <c r="AE515" t="s">
        <v>146</v>
      </c>
      <c r="AF515" t="s">
        <v>94</v>
      </c>
      <c r="AG515">
        <f>IFERROR(
    VLOOKUP(FENIX_ANS_TABLA[[#This Row],[ESTADO]],
        {"VENCIDO",1;"ALERTA_0 Días",2;"ALERTA",3;"A TIEMPO",4;"SIN FECHA",5},
    2,FALSE),
0)</f>
        <v>3</v>
      </c>
    </row>
    <row r="516" spans="1:33" x14ac:dyDescent="0.25">
      <c r="A516" t="s">
        <v>1659</v>
      </c>
      <c r="B516" t="s">
        <v>23</v>
      </c>
      <c r="C516" t="s">
        <v>63</v>
      </c>
      <c r="D516" t="s">
        <v>23</v>
      </c>
      <c r="E516" s="21">
        <v>46175.422106481477</v>
      </c>
      <c r="F516" t="s">
        <v>1660</v>
      </c>
      <c r="G516">
        <v>1037585763</v>
      </c>
      <c r="H516" t="s">
        <v>1661</v>
      </c>
      <c r="I516" s="23" t="s">
        <v>31</v>
      </c>
      <c r="J516" s="23" t="s">
        <v>1662</v>
      </c>
      <c r="K516" t="s">
        <v>1663</v>
      </c>
      <c r="L516" t="s">
        <v>124</v>
      </c>
      <c r="M516" t="s">
        <v>1664</v>
      </c>
      <c r="N516" t="s">
        <v>125</v>
      </c>
      <c r="O516" t="s">
        <v>83</v>
      </c>
      <c r="P516" t="s">
        <v>122</v>
      </c>
      <c r="Q516" t="s">
        <v>206</v>
      </c>
      <c r="R516" t="s">
        <v>212</v>
      </c>
      <c r="S516">
        <v>10</v>
      </c>
      <c r="T516" t="s">
        <v>17374</v>
      </c>
      <c r="U516" t="s">
        <v>14993</v>
      </c>
      <c r="V516" t="s">
        <v>7260</v>
      </c>
      <c r="W516" t="s">
        <v>43</v>
      </c>
      <c r="X516" t="s">
        <v>30</v>
      </c>
      <c r="Y516" t="s">
        <v>30</v>
      </c>
      <c r="Z516" t="s">
        <v>30</v>
      </c>
      <c r="AA516" t="s">
        <v>30</v>
      </c>
      <c r="AB516">
        <v>-75.829293050000004</v>
      </c>
      <c r="AC516">
        <v>6.5530478600000004</v>
      </c>
      <c r="AD516" t="s">
        <v>82</v>
      </c>
      <c r="AE516" t="s">
        <v>123</v>
      </c>
      <c r="AF516" t="s">
        <v>95</v>
      </c>
      <c r="AG516">
        <f>IFERROR(
    VLOOKUP(FENIX_ANS_TABLA[[#This Row],[ESTADO]],
        {"VENCIDO",1;"ALERTA_0 Días",2;"ALERTA",3;"A TIEMPO",4;"SIN FECHA",5},
    2,FALSE),
0)</f>
        <v>3</v>
      </c>
    </row>
    <row r="517" spans="1:33" x14ac:dyDescent="0.25">
      <c r="A517" t="s">
        <v>2310</v>
      </c>
      <c r="B517" t="s">
        <v>36</v>
      </c>
      <c r="C517" t="s">
        <v>24</v>
      </c>
      <c r="D517" t="s">
        <v>36</v>
      </c>
      <c r="E517" s="21">
        <v>46175.454340277778</v>
      </c>
      <c r="F517" t="s">
        <v>2311</v>
      </c>
      <c r="G517">
        <v>890912140</v>
      </c>
      <c r="H517" t="s">
        <v>1339</v>
      </c>
      <c r="I517" s="23" t="s">
        <v>1340</v>
      </c>
      <c r="J517" s="23" t="s">
        <v>2312</v>
      </c>
      <c r="K517" t="s">
        <v>2313</v>
      </c>
      <c r="L517" t="s">
        <v>167</v>
      </c>
      <c r="M517" t="s">
        <v>2314</v>
      </c>
      <c r="N517" t="s">
        <v>168</v>
      </c>
      <c r="O517" t="s">
        <v>37</v>
      </c>
      <c r="P517" t="s">
        <v>145</v>
      </c>
      <c r="Q517" t="s">
        <v>206</v>
      </c>
      <c r="R517" t="s">
        <v>212</v>
      </c>
      <c r="S517">
        <v>10</v>
      </c>
      <c r="T517" t="s">
        <v>17375</v>
      </c>
      <c r="U517" t="s">
        <v>14994</v>
      </c>
      <c r="V517" t="s">
        <v>14995</v>
      </c>
      <c r="W517" t="s">
        <v>43</v>
      </c>
      <c r="X517" t="s">
        <v>30</v>
      </c>
      <c r="Y517" t="s">
        <v>30</v>
      </c>
      <c r="Z517" t="s">
        <v>30</v>
      </c>
      <c r="AA517" t="s">
        <v>30</v>
      </c>
      <c r="AB517">
        <v>-75.411185599999996</v>
      </c>
      <c r="AC517">
        <v>6.0189528499999998</v>
      </c>
      <c r="AD517" t="s">
        <v>82</v>
      </c>
      <c r="AE517" t="s">
        <v>146</v>
      </c>
      <c r="AF517" t="s">
        <v>94</v>
      </c>
      <c r="AG517">
        <f>IFERROR(
    VLOOKUP(FENIX_ANS_TABLA[[#This Row],[ESTADO]],
        {"VENCIDO",1;"ALERTA_0 Días",2;"ALERTA",3;"A TIEMPO",4;"SIN FECHA",5},
    2,FALSE),
0)</f>
        <v>3</v>
      </c>
    </row>
    <row r="518" spans="1:33" x14ac:dyDescent="0.25">
      <c r="A518" t="s">
        <v>13107</v>
      </c>
      <c r="B518" t="s">
        <v>23</v>
      </c>
      <c r="C518" t="s">
        <v>24</v>
      </c>
      <c r="D518" t="s">
        <v>33</v>
      </c>
      <c r="E518" s="21">
        <v>46183.687615740739</v>
      </c>
      <c r="F518" t="s">
        <v>13108</v>
      </c>
      <c r="G518">
        <v>1037071675</v>
      </c>
      <c r="H518" t="s">
        <v>13109</v>
      </c>
      <c r="I518" s="23" t="s">
        <v>31</v>
      </c>
      <c r="J518" s="23" t="s">
        <v>13110</v>
      </c>
      <c r="K518" t="s">
        <v>13111</v>
      </c>
      <c r="L518" t="s">
        <v>174</v>
      </c>
      <c r="M518" t="s">
        <v>13112</v>
      </c>
      <c r="N518" t="s">
        <v>175</v>
      </c>
      <c r="O518" t="s">
        <v>40</v>
      </c>
      <c r="P518" t="s">
        <v>162</v>
      </c>
      <c r="Q518" t="s">
        <v>207</v>
      </c>
      <c r="R518" t="s">
        <v>211</v>
      </c>
      <c r="S518">
        <v>7</v>
      </c>
      <c r="T518" t="s">
        <v>17376</v>
      </c>
      <c r="U518" t="s">
        <v>14996</v>
      </c>
      <c r="V518" t="s">
        <v>14997</v>
      </c>
      <c r="W518" t="s">
        <v>29</v>
      </c>
      <c r="X518" t="s">
        <v>30</v>
      </c>
      <c r="Y518" t="s">
        <v>30</v>
      </c>
      <c r="Z518" t="s">
        <v>30</v>
      </c>
      <c r="AA518" t="s">
        <v>30</v>
      </c>
      <c r="AB518">
        <v>-75.022975959999997</v>
      </c>
      <c r="AC518">
        <v>6.2969691000000001</v>
      </c>
      <c r="AD518" t="s">
        <v>82</v>
      </c>
      <c r="AE518" t="s">
        <v>146</v>
      </c>
      <c r="AF518" t="s">
        <v>94</v>
      </c>
      <c r="AG518">
        <f>IFERROR(
    VLOOKUP(FENIX_ANS_TABLA[[#This Row],[ESTADO]],
        {"VENCIDO",1;"ALERTA_0 Días",2;"ALERTA",3;"A TIEMPO",4;"SIN FECHA",5},
    2,FALSE),
0)</f>
        <v>4</v>
      </c>
    </row>
    <row r="519" spans="1:33" x14ac:dyDescent="0.25">
      <c r="A519" t="s">
        <v>13113</v>
      </c>
      <c r="B519" t="s">
        <v>23</v>
      </c>
      <c r="C519" t="s">
        <v>24</v>
      </c>
      <c r="D519" t="s">
        <v>33</v>
      </c>
      <c r="E519" s="21">
        <v>46175.58222222222</v>
      </c>
      <c r="F519" t="s">
        <v>13114</v>
      </c>
      <c r="G519">
        <v>10896616</v>
      </c>
      <c r="H519" t="s">
        <v>13115</v>
      </c>
      <c r="I519" s="23" t="s">
        <v>31</v>
      </c>
      <c r="J519" s="23" t="s">
        <v>13116</v>
      </c>
      <c r="K519" t="s">
        <v>13117</v>
      </c>
      <c r="L519" t="s">
        <v>25</v>
      </c>
      <c r="M519" t="s">
        <v>13118</v>
      </c>
      <c r="N519" t="s">
        <v>26</v>
      </c>
      <c r="O519" t="s">
        <v>34</v>
      </c>
      <c r="P519" t="s">
        <v>475</v>
      </c>
      <c r="Q519" t="s">
        <v>207</v>
      </c>
      <c r="R519" t="s">
        <v>212</v>
      </c>
      <c r="S519">
        <v>5</v>
      </c>
      <c r="T519" t="s">
        <v>17377</v>
      </c>
      <c r="U519" t="s">
        <v>12376</v>
      </c>
      <c r="V519" t="s">
        <v>14998</v>
      </c>
      <c r="W519" t="s">
        <v>29</v>
      </c>
      <c r="X519" t="s">
        <v>13119</v>
      </c>
      <c r="Y519" t="s">
        <v>2664</v>
      </c>
      <c r="Z519" t="s">
        <v>2667</v>
      </c>
      <c r="AA519" t="s">
        <v>13120</v>
      </c>
      <c r="AB519">
        <v>-75.609954920000007</v>
      </c>
      <c r="AC519">
        <v>6.2730648000000002</v>
      </c>
      <c r="AD519" t="s">
        <v>82</v>
      </c>
      <c r="AE519" t="s">
        <v>96</v>
      </c>
      <c r="AF519" t="s">
        <v>94</v>
      </c>
      <c r="AG519">
        <f>IFERROR(
    VLOOKUP(FENIX_ANS_TABLA[[#This Row],[ESTADO]],
        {"VENCIDO",1;"ALERTA_0 Días",2;"ALERTA",3;"A TIEMPO",4;"SIN FECHA",5},
    2,FALSE),
0)</f>
        <v>4</v>
      </c>
    </row>
    <row r="520" spans="1:33" x14ac:dyDescent="0.25">
      <c r="A520" t="s">
        <v>17378</v>
      </c>
      <c r="B520" t="s">
        <v>23</v>
      </c>
      <c r="C520" t="s">
        <v>63</v>
      </c>
      <c r="D520" t="s">
        <v>23</v>
      </c>
      <c r="E520" s="21">
        <v>46175.65289351852</v>
      </c>
      <c r="F520" t="s">
        <v>17379</v>
      </c>
      <c r="G520">
        <v>42756020</v>
      </c>
      <c r="H520" t="s">
        <v>17380</v>
      </c>
      <c r="I520" s="23" t="s">
        <v>31</v>
      </c>
      <c r="J520" s="23" t="s">
        <v>1028</v>
      </c>
      <c r="K520" t="s">
        <v>17381</v>
      </c>
      <c r="L520" t="s">
        <v>239</v>
      </c>
      <c r="M520" t="s">
        <v>17382</v>
      </c>
      <c r="N520" t="s">
        <v>240</v>
      </c>
      <c r="O520" t="s">
        <v>83</v>
      </c>
      <c r="P520" t="s">
        <v>99</v>
      </c>
      <c r="Q520" t="s">
        <v>206</v>
      </c>
      <c r="R520" t="s">
        <v>212</v>
      </c>
      <c r="S520">
        <v>10</v>
      </c>
      <c r="T520" t="s">
        <v>17383</v>
      </c>
      <c r="U520" t="s">
        <v>17384</v>
      </c>
      <c r="V520" t="s">
        <v>41</v>
      </c>
      <c r="W520" t="s">
        <v>41</v>
      </c>
      <c r="X520" t="s">
        <v>30</v>
      </c>
      <c r="Y520" t="s">
        <v>30</v>
      </c>
      <c r="Z520" t="s">
        <v>30</v>
      </c>
      <c r="AA520" t="s">
        <v>30</v>
      </c>
      <c r="AB520">
        <v>-75.740083999999996</v>
      </c>
      <c r="AC520">
        <v>5.9752789999999996</v>
      </c>
      <c r="AD520" t="s">
        <v>82</v>
      </c>
      <c r="AE520" t="s">
        <v>100</v>
      </c>
      <c r="AF520" t="s">
        <v>95</v>
      </c>
      <c r="AG520">
        <f>IFERROR(
    VLOOKUP(FENIX_ANS_TABLA[[#This Row],[ESTADO]],
        {"VENCIDO",1;"ALERTA_0 Días",2;"ALERTA",3;"A TIEMPO",4;"SIN FECHA",5},
    2,FALSE),
0)</f>
        <v>1</v>
      </c>
    </row>
    <row r="521" spans="1:33" x14ac:dyDescent="0.25">
      <c r="A521" t="s">
        <v>11385</v>
      </c>
      <c r="B521" t="s">
        <v>58</v>
      </c>
      <c r="C521" t="s">
        <v>24</v>
      </c>
      <c r="D521" t="s">
        <v>59</v>
      </c>
      <c r="E521" s="21">
        <v>46175.662858796299</v>
      </c>
      <c r="F521" t="s">
        <v>11386</v>
      </c>
      <c r="G521">
        <v>1152465739</v>
      </c>
      <c r="H521" t="s">
        <v>11387</v>
      </c>
      <c r="I521" s="23" t="s">
        <v>31</v>
      </c>
      <c r="J521" s="23" t="s">
        <v>285</v>
      </c>
      <c r="K521" t="s">
        <v>11388</v>
      </c>
      <c r="L521" t="s">
        <v>185</v>
      </c>
      <c r="M521" t="s">
        <v>11389</v>
      </c>
      <c r="N521" t="s">
        <v>186</v>
      </c>
      <c r="O521" t="s">
        <v>60</v>
      </c>
      <c r="P521" t="s">
        <v>171</v>
      </c>
      <c r="Q521" t="s">
        <v>207</v>
      </c>
      <c r="R521" t="s">
        <v>212</v>
      </c>
      <c r="S521">
        <v>9</v>
      </c>
      <c r="T521" t="s">
        <v>17385</v>
      </c>
      <c r="U521" t="s">
        <v>3514</v>
      </c>
      <c r="V521" t="s">
        <v>14999</v>
      </c>
      <c r="W521" t="s">
        <v>29</v>
      </c>
      <c r="X521" t="s">
        <v>30</v>
      </c>
      <c r="Y521" t="s">
        <v>30</v>
      </c>
      <c r="Z521" t="s">
        <v>30</v>
      </c>
      <c r="AA521" t="s">
        <v>30</v>
      </c>
      <c r="AB521">
        <v>-75.525311119999998</v>
      </c>
      <c r="AC521">
        <v>6.1427887700000001</v>
      </c>
      <c r="AD521" t="s">
        <v>82</v>
      </c>
      <c r="AE521" t="s">
        <v>146</v>
      </c>
      <c r="AF521" t="s">
        <v>94</v>
      </c>
      <c r="AG521">
        <f>IFERROR(
    VLOOKUP(FENIX_ANS_TABLA[[#This Row],[ESTADO]],
        {"VENCIDO",1;"ALERTA_0 Días",2;"ALERTA",3;"A TIEMPO",4;"SIN FECHA",5},
    2,FALSE),
0)</f>
        <v>4</v>
      </c>
    </row>
    <row r="522" spans="1:33" x14ac:dyDescent="0.25">
      <c r="A522" t="s">
        <v>17386</v>
      </c>
      <c r="B522" t="s">
        <v>23</v>
      </c>
      <c r="C522" t="s">
        <v>24</v>
      </c>
      <c r="D522" t="s">
        <v>33</v>
      </c>
      <c r="E522" s="21">
        <v>46213.46603009259</v>
      </c>
      <c r="F522" t="s">
        <v>17387</v>
      </c>
      <c r="G522">
        <v>8431639</v>
      </c>
      <c r="H522" t="s">
        <v>17355</v>
      </c>
      <c r="I522" s="23" t="s">
        <v>17356</v>
      </c>
      <c r="J522" s="23" t="s">
        <v>17357</v>
      </c>
      <c r="K522" t="s">
        <v>17388</v>
      </c>
      <c r="L522" t="s">
        <v>38</v>
      </c>
      <c r="M522" t="s">
        <v>17389</v>
      </c>
      <c r="N522" t="s">
        <v>39</v>
      </c>
      <c r="O522" t="s">
        <v>40</v>
      </c>
      <c r="P522" t="s">
        <v>35</v>
      </c>
      <c r="Q522" t="s">
        <v>207</v>
      </c>
      <c r="R522" t="s">
        <v>211</v>
      </c>
      <c r="S522">
        <v>7</v>
      </c>
      <c r="T522" t="s">
        <v>17390</v>
      </c>
      <c r="U522" t="s">
        <v>12404</v>
      </c>
      <c r="V522" t="s">
        <v>17391</v>
      </c>
      <c r="W522" t="s">
        <v>29</v>
      </c>
      <c r="X522" t="s">
        <v>17392</v>
      </c>
      <c r="Y522" t="s">
        <v>2666</v>
      </c>
      <c r="Z522" t="s">
        <v>2665</v>
      </c>
      <c r="AA522" t="s">
        <v>17371</v>
      </c>
      <c r="AB522">
        <v>-75.614877590000006</v>
      </c>
      <c r="AC522">
        <v>6.1778693699999998</v>
      </c>
      <c r="AD522" t="s">
        <v>82</v>
      </c>
      <c r="AE522" t="s">
        <v>96</v>
      </c>
      <c r="AF522" t="s">
        <v>94</v>
      </c>
      <c r="AG522">
        <f>IFERROR(
    VLOOKUP(FENIX_ANS_TABLA[[#This Row],[ESTADO]],
        {"VENCIDO",1;"ALERTA_0 Días",2;"ALERTA",3;"A TIEMPO",4;"SIN FECHA",5},
    2,FALSE),
0)</f>
        <v>4</v>
      </c>
    </row>
    <row r="523" spans="1:33" x14ac:dyDescent="0.25">
      <c r="A523" t="s">
        <v>4458</v>
      </c>
      <c r="B523" t="s">
        <v>23</v>
      </c>
      <c r="C523" t="s">
        <v>24</v>
      </c>
      <c r="D523" t="s">
        <v>23</v>
      </c>
      <c r="E523" s="21">
        <v>46176.350219907406</v>
      </c>
      <c r="F523" t="s">
        <v>4459</v>
      </c>
      <c r="G523">
        <v>11700048</v>
      </c>
      <c r="H523" t="s">
        <v>4343</v>
      </c>
      <c r="I523" s="23" t="s">
        <v>31</v>
      </c>
      <c r="J523" s="23" t="s">
        <v>4460</v>
      </c>
      <c r="K523" t="s">
        <v>4461</v>
      </c>
      <c r="L523" t="s">
        <v>136</v>
      </c>
      <c r="M523" t="s">
        <v>4462</v>
      </c>
      <c r="N523" t="s">
        <v>137</v>
      </c>
      <c r="O523" t="s">
        <v>27</v>
      </c>
      <c r="P523" t="s">
        <v>122</v>
      </c>
      <c r="Q523" t="s">
        <v>206</v>
      </c>
      <c r="R523" t="s">
        <v>212</v>
      </c>
      <c r="S523">
        <v>10</v>
      </c>
      <c r="T523" t="s">
        <v>17393</v>
      </c>
      <c r="U523" t="s">
        <v>15000</v>
      </c>
      <c r="V523" t="s">
        <v>15001</v>
      </c>
      <c r="W523" t="s">
        <v>29</v>
      </c>
      <c r="X523" t="s">
        <v>30</v>
      </c>
      <c r="Y523" t="s">
        <v>30</v>
      </c>
      <c r="Z523" t="s">
        <v>30</v>
      </c>
      <c r="AA523" t="s">
        <v>30</v>
      </c>
      <c r="AB523">
        <v>-75.731006500000007</v>
      </c>
      <c r="AC523">
        <v>6.3666194999999997</v>
      </c>
      <c r="AD523" t="s">
        <v>82</v>
      </c>
      <c r="AE523" t="s">
        <v>123</v>
      </c>
      <c r="AF523" t="s">
        <v>94</v>
      </c>
      <c r="AG523">
        <f>IFERROR(
    VLOOKUP(FENIX_ANS_TABLA[[#This Row],[ESTADO]],
        {"VENCIDO",1;"ALERTA_0 Días",2;"ALERTA",3;"A TIEMPO",4;"SIN FECHA",5},
    2,FALSE),
0)</f>
        <v>4</v>
      </c>
    </row>
    <row r="524" spans="1:33" x14ac:dyDescent="0.25">
      <c r="A524" t="s">
        <v>779</v>
      </c>
      <c r="B524" t="s">
        <v>23</v>
      </c>
      <c r="C524" t="s">
        <v>24</v>
      </c>
      <c r="D524" t="s">
        <v>23</v>
      </c>
      <c r="E524" s="21">
        <v>46176.386736111112</v>
      </c>
      <c r="F524" t="s">
        <v>780</v>
      </c>
      <c r="G524">
        <v>1001003677</v>
      </c>
      <c r="H524" t="s">
        <v>781</v>
      </c>
      <c r="I524" s="23" t="s">
        <v>782</v>
      </c>
      <c r="J524" s="23" t="s">
        <v>783</v>
      </c>
      <c r="K524" t="s">
        <v>784</v>
      </c>
      <c r="L524" t="s">
        <v>152</v>
      </c>
      <c r="M524" t="s">
        <v>785</v>
      </c>
      <c r="N524" t="s">
        <v>153</v>
      </c>
      <c r="O524" t="s">
        <v>27</v>
      </c>
      <c r="P524" t="s">
        <v>145</v>
      </c>
      <c r="Q524" t="s">
        <v>206</v>
      </c>
      <c r="R524" t="s">
        <v>212</v>
      </c>
      <c r="S524">
        <v>10</v>
      </c>
      <c r="T524" t="s">
        <v>786</v>
      </c>
      <c r="U524" t="s">
        <v>15002</v>
      </c>
      <c r="V524" t="s">
        <v>41</v>
      </c>
      <c r="W524" t="s">
        <v>41</v>
      </c>
      <c r="X524" t="s">
        <v>30</v>
      </c>
      <c r="Y524" t="s">
        <v>30</v>
      </c>
      <c r="Z524" t="s">
        <v>30</v>
      </c>
      <c r="AA524" t="s">
        <v>30</v>
      </c>
      <c r="AB524">
        <v>-75.477806659999999</v>
      </c>
      <c r="AC524">
        <v>6.2265691800000003</v>
      </c>
      <c r="AD524" t="s">
        <v>82</v>
      </c>
      <c r="AE524" t="s">
        <v>146</v>
      </c>
      <c r="AF524" t="s">
        <v>94</v>
      </c>
      <c r="AG524">
        <f>IFERROR(
    VLOOKUP(FENIX_ANS_TABLA[[#This Row],[ESTADO]],
        {"VENCIDO",1;"ALERTA_0 Días",2;"ALERTA",3;"A TIEMPO",4;"SIN FECHA",5},
    2,FALSE),
0)</f>
        <v>1</v>
      </c>
    </row>
    <row r="525" spans="1:33" x14ac:dyDescent="0.25">
      <c r="A525" t="s">
        <v>10261</v>
      </c>
      <c r="B525" t="s">
        <v>23</v>
      </c>
      <c r="C525" t="s">
        <v>24</v>
      </c>
      <c r="D525" t="s">
        <v>23</v>
      </c>
      <c r="E525" s="21">
        <v>46176.413078703707</v>
      </c>
      <c r="F525" t="s">
        <v>10262</v>
      </c>
      <c r="G525">
        <v>71601385</v>
      </c>
      <c r="H525" t="s">
        <v>10263</v>
      </c>
      <c r="I525" s="23" t="s">
        <v>31</v>
      </c>
      <c r="J525" s="23" t="s">
        <v>10264</v>
      </c>
      <c r="K525" t="s">
        <v>10265</v>
      </c>
      <c r="L525" t="s">
        <v>150</v>
      </c>
      <c r="M525" t="s">
        <v>10266</v>
      </c>
      <c r="N525" t="s">
        <v>151</v>
      </c>
      <c r="O525" t="s">
        <v>27</v>
      </c>
      <c r="P525" t="s">
        <v>145</v>
      </c>
      <c r="Q525" t="s">
        <v>206</v>
      </c>
      <c r="R525" t="s">
        <v>212</v>
      </c>
      <c r="S525">
        <v>10</v>
      </c>
      <c r="T525" t="s">
        <v>17394</v>
      </c>
      <c r="U525" t="s">
        <v>7958</v>
      </c>
      <c r="V525" t="s">
        <v>15003</v>
      </c>
      <c r="W525" t="s">
        <v>29</v>
      </c>
      <c r="X525" t="s">
        <v>30</v>
      </c>
      <c r="Y525" t="s">
        <v>30</v>
      </c>
      <c r="Z525" t="s">
        <v>30</v>
      </c>
      <c r="AA525" t="s">
        <v>30</v>
      </c>
      <c r="AB525">
        <v>-75.234337330000002</v>
      </c>
      <c r="AC525">
        <v>6.2578224999999996</v>
      </c>
      <c r="AD525" t="s">
        <v>82</v>
      </c>
      <c r="AE525" t="s">
        <v>146</v>
      </c>
      <c r="AF525" t="s">
        <v>94</v>
      </c>
      <c r="AG525">
        <f>IFERROR(
    VLOOKUP(FENIX_ANS_TABLA[[#This Row],[ESTADO]],
        {"VENCIDO",1;"ALERTA_0 Días",2;"ALERTA",3;"A TIEMPO",4;"SIN FECHA",5},
    2,FALSE),
0)</f>
        <v>4</v>
      </c>
    </row>
    <row r="526" spans="1:33" x14ac:dyDescent="0.25">
      <c r="A526" t="s">
        <v>6250</v>
      </c>
      <c r="B526" t="s">
        <v>58</v>
      </c>
      <c r="C526" t="s">
        <v>24</v>
      </c>
      <c r="D526" t="s">
        <v>59</v>
      </c>
      <c r="E526" s="21">
        <v>46176.46266203704</v>
      </c>
      <c r="F526" t="s">
        <v>6251</v>
      </c>
      <c r="G526">
        <v>71181440</v>
      </c>
      <c r="H526" t="s">
        <v>6252</v>
      </c>
      <c r="I526" s="23" t="s">
        <v>6253</v>
      </c>
      <c r="J526" s="23" t="s">
        <v>6254</v>
      </c>
      <c r="K526" t="s">
        <v>6255</v>
      </c>
      <c r="L526" t="s">
        <v>97</v>
      </c>
      <c r="M526" t="s">
        <v>6256</v>
      </c>
      <c r="N526" t="s">
        <v>98</v>
      </c>
      <c r="O526" t="s">
        <v>60</v>
      </c>
      <c r="P526" t="s">
        <v>114</v>
      </c>
      <c r="Q526" t="s">
        <v>206</v>
      </c>
      <c r="R526" t="s">
        <v>212</v>
      </c>
      <c r="S526">
        <v>14</v>
      </c>
      <c r="T526" t="s">
        <v>17395</v>
      </c>
      <c r="U526" t="s">
        <v>10058</v>
      </c>
      <c r="V526" t="s">
        <v>15004</v>
      </c>
      <c r="W526" t="s">
        <v>29</v>
      </c>
      <c r="X526" t="s">
        <v>30</v>
      </c>
      <c r="Y526" t="s">
        <v>30</v>
      </c>
      <c r="Z526" t="s">
        <v>30</v>
      </c>
      <c r="AA526" t="s">
        <v>30</v>
      </c>
      <c r="AB526">
        <v>-75.574763000000004</v>
      </c>
      <c r="AC526">
        <v>5.9133250000000004</v>
      </c>
      <c r="AD526" t="s">
        <v>82</v>
      </c>
      <c r="AE526" t="s">
        <v>100</v>
      </c>
      <c r="AF526" t="s">
        <v>94</v>
      </c>
      <c r="AG526">
        <f>IFERROR(
    VLOOKUP(FENIX_ANS_TABLA[[#This Row],[ESTADO]],
        {"VENCIDO",1;"ALERTA_0 Días",2;"ALERTA",3;"A TIEMPO",4;"SIN FECHA",5},
    2,FALSE),
0)</f>
        <v>4</v>
      </c>
    </row>
    <row r="527" spans="1:33" x14ac:dyDescent="0.25">
      <c r="A527" t="s">
        <v>7245</v>
      </c>
      <c r="B527" t="s">
        <v>23</v>
      </c>
      <c r="C527" t="s">
        <v>24</v>
      </c>
      <c r="D527" t="s">
        <v>33</v>
      </c>
      <c r="E527" s="21">
        <v>46182.616712962961</v>
      </c>
      <c r="F527" t="s">
        <v>7246</v>
      </c>
      <c r="G527">
        <v>21437427</v>
      </c>
      <c r="H527" t="s">
        <v>7247</v>
      </c>
      <c r="I527" s="23" t="s">
        <v>31</v>
      </c>
      <c r="J527" s="23" t="s">
        <v>7248</v>
      </c>
      <c r="K527" t="s">
        <v>7249</v>
      </c>
      <c r="L527" t="s">
        <v>108</v>
      </c>
      <c r="M527" t="s">
        <v>7250</v>
      </c>
      <c r="N527" t="s">
        <v>109</v>
      </c>
      <c r="O527" t="s">
        <v>40</v>
      </c>
      <c r="P527" t="s">
        <v>103</v>
      </c>
      <c r="Q527" t="s">
        <v>206</v>
      </c>
      <c r="R527" t="s">
        <v>212</v>
      </c>
      <c r="S527">
        <v>12</v>
      </c>
      <c r="T527" t="s">
        <v>17396</v>
      </c>
      <c r="U527" t="s">
        <v>15005</v>
      </c>
      <c r="V527" t="s">
        <v>15006</v>
      </c>
      <c r="W527" t="s">
        <v>29</v>
      </c>
      <c r="X527" t="s">
        <v>30</v>
      </c>
      <c r="Y527" t="s">
        <v>30</v>
      </c>
      <c r="Z527" t="s">
        <v>30</v>
      </c>
      <c r="AA527" t="s">
        <v>30</v>
      </c>
      <c r="AB527">
        <v>-75.702106499999999</v>
      </c>
      <c r="AC527">
        <v>6.0749302800000002</v>
      </c>
      <c r="AD527" t="s">
        <v>82</v>
      </c>
      <c r="AE527" t="s">
        <v>100</v>
      </c>
      <c r="AF527" t="s">
        <v>94</v>
      </c>
      <c r="AG527">
        <f>IFERROR(
    VLOOKUP(FENIX_ANS_TABLA[[#This Row],[ESTADO]],
        {"VENCIDO",1;"ALERTA_0 Días",2;"ALERTA",3;"A TIEMPO",4;"SIN FECHA",5},
    2,FALSE),
0)</f>
        <v>4</v>
      </c>
    </row>
    <row r="528" spans="1:33" x14ac:dyDescent="0.25">
      <c r="A528" t="s">
        <v>5281</v>
      </c>
      <c r="B528" t="s">
        <v>23</v>
      </c>
      <c r="C528" t="s">
        <v>24</v>
      </c>
      <c r="D528" t="s">
        <v>23</v>
      </c>
      <c r="E528" s="21">
        <v>46176.588796296302</v>
      </c>
      <c r="F528" t="s">
        <v>5282</v>
      </c>
      <c r="G528">
        <v>900082107</v>
      </c>
      <c r="H528" t="s">
        <v>4146</v>
      </c>
      <c r="I528" s="23" t="s">
        <v>4147</v>
      </c>
      <c r="J528" s="23" t="s">
        <v>4148</v>
      </c>
      <c r="K528" t="s">
        <v>5283</v>
      </c>
      <c r="L528" t="s">
        <v>167</v>
      </c>
      <c r="M528" t="s">
        <v>5284</v>
      </c>
      <c r="N528" t="s">
        <v>168</v>
      </c>
      <c r="O528" t="s">
        <v>27</v>
      </c>
      <c r="P528" t="s">
        <v>145</v>
      </c>
      <c r="Q528" t="s">
        <v>207</v>
      </c>
      <c r="R528" t="s">
        <v>212</v>
      </c>
      <c r="S528">
        <v>7</v>
      </c>
      <c r="T528" t="s">
        <v>17397</v>
      </c>
      <c r="U528" t="s">
        <v>15007</v>
      </c>
      <c r="V528" t="s">
        <v>15008</v>
      </c>
      <c r="W528" t="s">
        <v>43</v>
      </c>
      <c r="X528" t="s">
        <v>30</v>
      </c>
      <c r="Y528" t="s">
        <v>30</v>
      </c>
      <c r="Z528" t="s">
        <v>30</v>
      </c>
      <c r="AA528" t="s">
        <v>30</v>
      </c>
      <c r="AB528">
        <v>-75.432094000000006</v>
      </c>
      <c r="AC528">
        <v>6.0397100000000004</v>
      </c>
      <c r="AD528" t="s">
        <v>82</v>
      </c>
      <c r="AE528" t="s">
        <v>146</v>
      </c>
      <c r="AF528" t="s">
        <v>94</v>
      </c>
      <c r="AG528">
        <f>IFERROR(
    VLOOKUP(FENIX_ANS_TABLA[[#This Row],[ESTADO]],
        {"VENCIDO",1;"ALERTA_0 Días",2;"ALERTA",3;"A TIEMPO",4;"SIN FECHA",5},
    2,FALSE),
0)</f>
        <v>3</v>
      </c>
    </row>
    <row r="529" spans="1:33" x14ac:dyDescent="0.25">
      <c r="A529" t="s">
        <v>5285</v>
      </c>
      <c r="B529" t="s">
        <v>23</v>
      </c>
      <c r="C529" t="s">
        <v>24</v>
      </c>
      <c r="D529" t="s">
        <v>23</v>
      </c>
      <c r="E529" s="21">
        <v>46176.588784722233</v>
      </c>
      <c r="F529" t="s">
        <v>5282</v>
      </c>
      <c r="G529">
        <v>900082107</v>
      </c>
      <c r="H529" t="s">
        <v>4146</v>
      </c>
      <c r="I529" s="23" t="s">
        <v>4147</v>
      </c>
      <c r="J529" s="23" t="s">
        <v>4148</v>
      </c>
      <c r="K529" t="s">
        <v>5286</v>
      </c>
      <c r="L529" t="s">
        <v>167</v>
      </c>
      <c r="M529" t="s">
        <v>5287</v>
      </c>
      <c r="N529" t="s">
        <v>168</v>
      </c>
      <c r="O529" t="s">
        <v>27</v>
      </c>
      <c r="P529" t="s">
        <v>145</v>
      </c>
      <c r="Q529" t="s">
        <v>207</v>
      </c>
      <c r="R529" t="s">
        <v>212</v>
      </c>
      <c r="S529">
        <v>7</v>
      </c>
      <c r="T529" t="s">
        <v>17397</v>
      </c>
      <c r="U529" t="s">
        <v>15007</v>
      </c>
      <c r="V529" t="s">
        <v>15008</v>
      </c>
      <c r="W529" t="s">
        <v>43</v>
      </c>
      <c r="X529" t="s">
        <v>30</v>
      </c>
      <c r="Y529" t="s">
        <v>30</v>
      </c>
      <c r="Z529" t="s">
        <v>30</v>
      </c>
      <c r="AA529" t="s">
        <v>30</v>
      </c>
      <c r="AB529">
        <v>-75.432094000000006</v>
      </c>
      <c r="AC529">
        <v>6.0397100000000004</v>
      </c>
      <c r="AD529" t="s">
        <v>82</v>
      </c>
      <c r="AE529" t="s">
        <v>146</v>
      </c>
      <c r="AF529" t="s">
        <v>94</v>
      </c>
      <c r="AG529">
        <f>IFERROR(
    VLOOKUP(FENIX_ANS_TABLA[[#This Row],[ESTADO]],
        {"VENCIDO",1;"ALERTA_0 Días",2;"ALERTA",3;"A TIEMPO",4;"SIN FECHA",5},
    2,FALSE),
0)</f>
        <v>3</v>
      </c>
    </row>
    <row r="530" spans="1:33" x14ac:dyDescent="0.25">
      <c r="A530" t="s">
        <v>6257</v>
      </c>
      <c r="B530" t="s">
        <v>23</v>
      </c>
      <c r="C530" t="s">
        <v>24</v>
      </c>
      <c r="D530" t="s">
        <v>23</v>
      </c>
      <c r="E530" s="21">
        <v>46176.588831018518</v>
      </c>
      <c r="F530" t="s">
        <v>6258</v>
      </c>
      <c r="G530">
        <v>900082107</v>
      </c>
      <c r="H530" t="s">
        <v>4146</v>
      </c>
      <c r="I530" s="23" t="s">
        <v>4147</v>
      </c>
      <c r="J530" s="23" t="s">
        <v>4148</v>
      </c>
      <c r="K530" t="s">
        <v>6259</v>
      </c>
      <c r="L530" t="s">
        <v>167</v>
      </c>
      <c r="M530" t="s">
        <v>6260</v>
      </c>
      <c r="N530" t="s">
        <v>168</v>
      </c>
      <c r="O530" t="s">
        <v>27</v>
      </c>
      <c r="P530" t="s">
        <v>145</v>
      </c>
      <c r="Q530" t="s">
        <v>207</v>
      </c>
      <c r="R530" t="s">
        <v>212</v>
      </c>
      <c r="S530">
        <v>7</v>
      </c>
      <c r="T530" t="s">
        <v>17398</v>
      </c>
      <c r="U530" t="s">
        <v>11394</v>
      </c>
      <c r="V530" t="s">
        <v>11393</v>
      </c>
      <c r="W530" t="s">
        <v>29</v>
      </c>
      <c r="X530" t="s">
        <v>30</v>
      </c>
      <c r="Y530" t="s">
        <v>30</v>
      </c>
      <c r="Z530" t="s">
        <v>30</v>
      </c>
      <c r="AA530" t="s">
        <v>30</v>
      </c>
      <c r="AB530">
        <v>-75.432094000000006</v>
      </c>
      <c r="AC530">
        <v>6.0397100000000004</v>
      </c>
      <c r="AD530" t="s">
        <v>82</v>
      </c>
      <c r="AE530" t="s">
        <v>146</v>
      </c>
      <c r="AF530" t="s">
        <v>94</v>
      </c>
      <c r="AG530">
        <f>IFERROR(
    VLOOKUP(FENIX_ANS_TABLA[[#This Row],[ESTADO]],
        {"VENCIDO",1;"ALERTA_0 Días",2;"ALERTA",3;"A TIEMPO",4;"SIN FECHA",5},
    2,FALSE),
0)</f>
        <v>4</v>
      </c>
    </row>
    <row r="531" spans="1:33" x14ac:dyDescent="0.25">
      <c r="A531" t="s">
        <v>5288</v>
      </c>
      <c r="B531" t="s">
        <v>23</v>
      </c>
      <c r="C531" t="s">
        <v>24</v>
      </c>
      <c r="D531" t="s">
        <v>23</v>
      </c>
      <c r="E531" s="21">
        <v>46176.588831018518</v>
      </c>
      <c r="F531" t="s">
        <v>5289</v>
      </c>
      <c r="G531">
        <v>900082107</v>
      </c>
      <c r="H531" t="s">
        <v>4146</v>
      </c>
      <c r="I531" s="23" t="s">
        <v>4147</v>
      </c>
      <c r="J531" s="23" t="s">
        <v>4148</v>
      </c>
      <c r="K531" t="s">
        <v>5290</v>
      </c>
      <c r="L531" t="s">
        <v>167</v>
      </c>
      <c r="M531" t="s">
        <v>5291</v>
      </c>
      <c r="N531" t="s">
        <v>168</v>
      </c>
      <c r="O531" t="s">
        <v>27</v>
      </c>
      <c r="P531" t="s">
        <v>145</v>
      </c>
      <c r="Q531" t="s">
        <v>207</v>
      </c>
      <c r="R531" t="s">
        <v>212</v>
      </c>
      <c r="S531">
        <v>7</v>
      </c>
      <c r="T531" t="s">
        <v>17399</v>
      </c>
      <c r="U531" t="s">
        <v>15007</v>
      </c>
      <c r="V531" t="s">
        <v>15008</v>
      </c>
      <c r="W531" t="s">
        <v>43</v>
      </c>
      <c r="X531" t="s">
        <v>30</v>
      </c>
      <c r="Y531" t="s">
        <v>30</v>
      </c>
      <c r="Z531" t="s">
        <v>30</v>
      </c>
      <c r="AA531" t="s">
        <v>30</v>
      </c>
      <c r="AB531">
        <v>-75.432094000000006</v>
      </c>
      <c r="AC531">
        <v>6.0397100000000004</v>
      </c>
      <c r="AD531" t="s">
        <v>82</v>
      </c>
      <c r="AE531" t="s">
        <v>146</v>
      </c>
      <c r="AF531" t="s">
        <v>94</v>
      </c>
      <c r="AG531">
        <f>IFERROR(
    VLOOKUP(FENIX_ANS_TABLA[[#This Row],[ESTADO]],
        {"VENCIDO",1;"ALERTA_0 Días",2;"ALERTA",3;"A TIEMPO",4;"SIN FECHA",5},
    2,FALSE),
0)</f>
        <v>3</v>
      </c>
    </row>
    <row r="532" spans="1:33" x14ac:dyDescent="0.25">
      <c r="A532" t="s">
        <v>5292</v>
      </c>
      <c r="B532" t="s">
        <v>23</v>
      </c>
      <c r="C532" t="s">
        <v>24</v>
      </c>
      <c r="D532" t="s">
        <v>23</v>
      </c>
      <c r="E532" s="21">
        <v>46176.588831018518</v>
      </c>
      <c r="F532" t="s">
        <v>5289</v>
      </c>
      <c r="G532">
        <v>900082107</v>
      </c>
      <c r="H532" t="s">
        <v>4146</v>
      </c>
      <c r="I532" s="23" t="s">
        <v>4147</v>
      </c>
      <c r="J532" s="23" t="s">
        <v>4148</v>
      </c>
      <c r="K532" t="s">
        <v>5293</v>
      </c>
      <c r="L532" t="s">
        <v>167</v>
      </c>
      <c r="M532" t="s">
        <v>5294</v>
      </c>
      <c r="N532" t="s">
        <v>168</v>
      </c>
      <c r="O532" t="s">
        <v>27</v>
      </c>
      <c r="P532" t="s">
        <v>145</v>
      </c>
      <c r="Q532" t="s">
        <v>207</v>
      </c>
      <c r="R532" t="s">
        <v>212</v>
      </c>
      <c r="S532">
        <v>7</v>
      </c>
      <c r="T532" t="s">
        <v>17399</v>
      </c>
      <c r="U532" t="s">
        <v>15007</v>
      </c>
      <c r="V532" t="s">
        <v>15008</v>
      </c>
      <c r="W532" t="s">
        <v>43</v>
      </c>
      <c r="X532" t="s">
        <v>30</v>
      </c>
      <c r="Y532" t="s">
        <v>30</v>
      </c>
      <c r="Z532" t="s">
        <v>30</v>
      </c>
      <c r="AA532" t="s">
        <v>30</v>
      </c>
      <c r="AB532">
        <v>-75.432094000000006</v>
      </c>
      <c r="AC532">
        <v>6.0397100000000004</v>
      </c>
      <c r="AD532" t="s">
        <v>82</v>
      </c>
      <c r="AE532" t="s">
        <v>146</v>
      </c>
      <c r="AF532" t="s">
        <v>94</v>
      </c>
      <c r="AG532">
        <f>IFERROR(
    VLOOKUP(FENIX_ANS_TABLA[[#This Row],[ESTADO]],
        {"VENCIDO",1;"ALERTA_0 Días",2;"ALERTA",3;"A TIEMPO",4;"SIN FECHA",5},
    2,FALSE),
0)</f>
        <v>3</v>
      </c>
    </row>
    <row r="533" spans="1:33" x14ac:dyDescent="0.25">
      <c r="A533" t="s">
        <v>5295</v>
      </c>
      <c r="B533" t="s">
        <v>23</v>
      </c>
      <c r="C533" t="s">
        <v>24</v>
      </c>
      <c r="D533" t="s">
        <v>23</v>
      </c>
      <c r="E533" s="21">
        <v>46176.588842592602</v>
      </c>
      <c r="F533" t="s">
        <v>5296</v>
      </c>
      <c r="G533">
        <v>900082107</v>
      </c>
      <c r="H533" t="s">
        <v>4146</v>
      </c>
      <c r="I533" s="23" t="s">
        <v>4147</v>
      </c>
      <c r="J533" s="23" t="s">
        <v>4148</v>
      </c>
      <c r="K533" t="s">
        <v>5297</v>
      </c>
      <c r="L533" t="s">
        <v>167</v>
      </c>
      <c r="M533" t="s">
        <v>5298</v>
      </c>
      <c r="N533" t="s">
        <v>168</v>
      </c>
      <c r="O533" t="s">
        <v>27</v>
      </c>
      <c r="P533" t="s">
        <v>145</v>
      </c>
      <c r="Q533" t="s">
        <v>207</v>
      </c>
      <c r="R533" t="s">
        <v>212</v>
      </c>
      <c r="S533">
        <v>7</v>
      </c>
      <c r="T533" t="s">
        <v>17400</v>
      </c>
      <c r="U533" t="s">
        <v>15007</v>
      </c>
      <c r="V533" t="s">
        <v>15008</v>
      </c>
      <c r="W533" t="s">
        <v>43</v>
      </c>
      <c r="X533" t="s">
        <v>30</v>
      </c>
      <c r="Y533" t="s">
        <v>30</v>
      </c>
      <c r="Z533" t="s">
        <v>30</v>
      </c>
      <c r="AA533" t="s">
        <v>30</v>
      </c>
      <c r="AB533">
        <v>-75.432094000000006</v>
      </c>
      <c r="AC533">
        <v>6.0397100000000004</v>
      </c>
      <c r="AD533" t="s">
        <v>82</v>
      </c>
      <c r="AE533" t="s">
        <v>146</v>
      </c>
      <c r="AF533" t="s">
        <v>94</v>
      </c>
      <c r="AG533">
        <f>IFERROR(
    VLOOKUP(FENIX_ANS_TABLA[[#This Row],[ESTADO]],
        {"VENCIDO",1;"ALERTA_0 Días",2;"ALERTA",3;"A TIEMPO",4;"SIN FECHA",5},
    2,FALSE),
0)</f>
        <v>3</v>
      </c>
    </row>
    <row r="534" spans="1:33" x14ac:dyDescent="0.25">
      <c r="A534" t="s">
        <v>5299</v>
      </c>
      <c r="B534" t="s">
        <v>23</v>
      </c>
      <c r="C534" t="s">
        <v>24</v>
      </c>
      <c r="D534" t="s">
        <v>23</v>
      </c>
      <c r="E534" s="21">
        <v>46176.588842592602</v>
      </c>
      <c r="F534" t="s">
        <v>5296</v>
      </c>
      <c r="G534">
        <v>900082107</v>
      </c>
      <c r="H534" t="s">
        <v>4146</v>
      </c>
      <c r="I534" s="23" t="s">
        <v>4147</v>
      </c>
      <c r="J534" s="23" t="s">
        <v>4148</v>
      </c>
      <c r="K534" t="s">
        <v>5300</v>
      </c>
      <c r="L534" t="s">
        <v>167</v>
      </c>
      <c r="M534" t="s">
        <v>5301</v>
      </c>
      <c r="N534" t="s">
        <v>168</v>
      </c>
      <c r="O534" t="s">
        <v>27</v>
      </c>
      <c r="P534" t="s">
        <v>145</v>
      </c>
      <c r="Q534" t="s">
        <v>207</v>
      </c>
      <c r="R534" t="s">
        <v>212</v>
      </c>
      <c r="S534">
        <v>7</v>
      </c>
      <c r="T534" t="s">
        <v>17400</v>
      </c>
      <c r="U534" t="s">
        <v>15007</v>
      </c>
      <c r="V534" t="s">
        <v>15008</v>
      </c>
      <c r="W534" t="s">
        <v>43</v>
      </c>
      <c r="X534" t="s">
        <v>30</v>
      </c>
      <c r="Y534" t="s">
        <v>30</v>
      </c>
      <c r="Z534" t="s">
        <v>30</v>
      </c>
      <c r="AA534" t="s">
        <v>30</v>
      </c>
      <c r="AB534">
        <v>-75.432094000000006</v>
      </c>
      <c r="AC534">
        <v>6.0397100000000004</v>
      </c>
      <c r="AD534" t="s">
        <v>82</v>
      </c>
      <c r="AE534" t="s">
        <v>146</v>
      </c>
      <c r="AF534" t="s">
        <v>94</v>
      </c>
      <c r="AG534">
        <f>IFERROR(
    VLOOKUP(FENIX_ANS_TABLA[[#This Row],[ESTADO]],
        {"VENCIDO",1;"ALERTA_0 Días",2;"ALERTA",3;"A TIEMPO",4;"SIN FECHA",5},
    2,FALSE),
0)</f>
        <v>3</v>
      </c>
    </row>
    <row r="535" spans="1:33" x14ac:dyDescent="0.25">
      <c r="A535" t="s">
        <v>5302</v>
      </c>
      <c r="B535" t="s">
        <v>23</v>
      </c>
      <c r="C535" t="s">
        <v>24</v>
      </c>
      <c r="D535" t="s">
        <v>23</v>
      </c>
      <c r="E535" s="21">
        <v>46176.588854166657</v>
      </c>
      <c r="F535" t="s">
        <v>5296</v>
      </c>
      <c r="G535">
        <v>900082107</v>
      </c>
      <c r="H535" t="s">
        <v>4146</v>
      </c>
      <c r="I535" s="23" t="s">
        <v>4147</v>
      </c>
      <c r="J535" s="23" t="s">
        <v>4148</v>
      </c>
      <c r="K535" t="s">
        <v>5303</v>
      </c>
      <c r="L535" t="s">
        <v>167</v>
      </c>
      <c r="M535" t="s">
        <v>5304</v>
      </c>
      <c r="N535" t="s">
        <v>168</v>
      </c>
      <c r="O535" t="s">
        <v>27</v>
      </c>
      <c r="P535" t="s">
        <v>145</v>
      </c>
      <c r="Q535" t="s">
        <v>207</v>
      </c>
      <c r="R535" t="s">
        <v>212</v>
      </c>
      <c r="S535">
        <v>7</v>
      </c>
      <c r="T535" t="s">
        <v>17400</v>
      </c>
      <c r="U535" t="s">
        <v>15007</v>
      </c>
      <c r="V535" t="s">
        <v>15008</v>
      </c>
      <c r="W535" t="s">
        <v>43</v>
      </c>
      <c r="X535" t="s">
        <v>30</v>
      </c>
      <c r="Y535" t="s">
        <v>30</v>
      </c>
      <c r="Z535" t="s">
        <v>30</v>
      </c>
      <c r="AA535" t="s">
        <v>30</v>
      </c>
      <c r="AB535">
        <v>-75.432094000000006</v>
      </c>
      <c r="AC535">
        <v>6.0397100000000004</v>
      </c>
      <c r="AD535" t="s">
        <v>82</v>
      </c>
      <c r="AE535" t="s">
        <v>146</v>
      </c>
      <c r="AF535" t="s">
        <v>94</v>
      </c>
      <c r="AG535">
        <f>IFERROR(
    VLOOKUP(FENIX_ANS_TABLA[[#This Row],[ESTADO]],
        {"VENCIDO",1;"ALERTA_0 Días",2;"ALERTA",3;"A TIEMPO",4;"SIN FECHA",5},
    2,FALSE),
0)</f>
        <v>3</v>
      </c>
    </row>
    <row r="536" spans="1:33" x14ac:dyDescent="0.25">
      <c r="A536" t="s">
        <v>5305</v>
      </c>
      <c r="B536" t="s">
        <v>23</v>
      </c>
      <c r="C536" t="s">
        <v>24</v>
      </c>
      <c r="D536" t="s">
        <v>23</v>
      </c>
      <c r="E536" s="21">
        <v>46176.588854166657</v>
      </c>
      <c r="F536" t="s">
        <v>5306</v>
      </c>
      <c r="G536">
        <v>900082107</v>
      </c>
      <c r="H536" t="s">
        <v>4146</v>
      </c>
      <c r="I536" s="23" t="s">
        <v>4147</v>
      </c>
      <c r="J536" s="23" t="s">
        <v>4148</v>
      </c>
      <c r="K536" t="s">
        <v>5307</v>
      </c>
      <c r="L536" t="s">
        <v>167</v>
      </c>
      <c r="M536" t="s">
        <v>5308</v>
      </c>
      <c r="N536" t="s">
        <v>168</v>
      </c>
      <c r="O536" t="s">
        <v>27</v>
      </c>
      <c r="P536" t="s">
        <v>145</v>
      </c>
      <c r="Q536" t="s">
        <v>207</v>
      </c>
      <c r="R536" t="s">
        <v>212</v>
      </c>
      <c r="S536">
        <v>7</v>
      </c>
      <c r="T536" t="s">
        <v>17401</v>
      </c>
      <c r="U536" t="s">
        <v>15007</v>
      </c>
      <c r="V536" t="s">
        <v>15008</v>
      </c>
      <c r="W536" t="s">
        <v>43</v>
      </c>
      <c r="X536" t="s">
        <v>30</v>
      </c>
      <c r="Y536" t="s">
        <v>30</v>
      </c>
      <c r="Z536" t="s">
        <v>30</v>
      </c>
      <c r="AA536" t="s">
        <v>30</v>
      </c>
      <c r="AB536">
        <v>-75.432094000000006</v>
      </c>
      <c r="AC536">
        <v>6.0397100000000004</v>
      </c>
      <c r="AD536" t="s">
        <v>82</v>
      </c>
      <c r="AE536" t="s">
        <v>146</v>
      </c>
      <c r="AF536" t="s">
        <v>94</v>
      </c>
      <c r="AG536">
        <f>IFERROR(
    VLOOKUP(FENIX_ANS_TABLA[[#This Row],[ESTADO]],
        {"VENCIDO",1;"ALERTA_0 Días",2;"ALERTA",3;"A TIEMPO",4;"SIN FECHA",5},
    2,FALSE),
0)</f>
        <v>3</v>
      </c>
    </row>
    <row r="537" spans="1:33" x14ac:dyDescent="0.25">
      <c r="A537" t="s">
        <v>5309</v>
      </c>
      <c r="B537" t="s">
        <v>23</v>
      </c>
      <c r="C537" t="s">
        <v>24</v>
      </c>
      <c r="D537" t="s">
        <v>23</v>
      </c>
      <c r="E537" s="21">
        <v>46176.588865740741</v>
      </c>
      <c r="F537" t="s">
        <v>5306</v>
      </c>
      <c r="G537">
        <v>900082107</v>
      </c>
      <c r="H537" t="s">
        <v>4146</v>
      </c>
      <c r="I537" s="23" t="s">
        <v>4147</v>
      </c>
      <c r="J537" s="23" t="s">
        <v>4148</v>
      </c>
      <c r="K537" t="s">
        <v>5310</v>
      </c>
      <c r="L537" t="s">
        <v>167</v>
      </c>
      <c r="M537" t="s">
        <v>5311</v>
      </c>
      <c r="N537" t="s">
        <v>168</v>
      </c>
      <c r="O537" t="s">
        <v>27</v>
      </c>
      <c r="P537" t="s">
        <v>145</v>
      </c>
      <c r="Q537" t="s">
        <v>207</v>
      </c>
      <c r="R537" t="s">
        <v>212</v>
      </c>
      <c r="S537">
        <v>7</v>
      </c>
      <c r="T537" t="s">
        <v>17401</v>
      </c>
      <c r="U537" t="s">
        <v>15007</v>
      </c>
      <c r="V537" t="s">
        <v>15008</v>
      </c>
      <c r="W537" t="s">
        <v>43</v>
      </c>
      <c r="X537" t="s">
        <v>30</v>
      </c>
      <c r="Y537" t="s">
        <v>30</v>
      </c>
      <c r="Z537" t="s">
        <v>30</v>
      </c>
      <c r="AA537" t="s">
        <v>30</v>
      </c>
      <c r="AB537">
        <v>-75.432094000000006</v>
      </c>
      <c r="AC537">
        <v>6.0397100000000004</v>
      </c>
      <c r="AD537" t="s">
        <v>82</v>
      </c>
      <c r="AE537" t="s">
        <v>146</v>
      </c>
      <c r="AF537" t="s">
        <v>94</v>
      </c>
      <c r="AG537">
        <f>IFERROR(
    VLOOKUP(FENIX_ANS_TABLA[[#This Row],[ESTADO]],
        {"VENCIDO",1;"ALERTA_0 Días",2;"ALERTA",3;"A TIEMPO",4;"SIN FECHA",5},
    2,FALSE),
0)</f>
        <v>3</v>
      </c>
    </row>
    <row r="538" spans="1:33" x14ac:dyDescent="0.25">
      <c r="A538" t="s">
        <v>6261</v>
      </c>
      <c r="B538" t="s">
        <v>23</v>
      </c>
      <c r="C538" t="s">
        <v>24</v>
      </c>
      <c r="D538" t="s">
        <v>23</v>
      </c>
      <c r="E538" s="21">
        <v>46176.588865740741</v>
      </c>
      <c r="F538" t="s">
        <v>6262</v>
      </c>
      <c r="G538">
        <v>900082107</v>
      </c>
      <c r="H538" t="s">
        <v>4146</v>
      </c>
      <c r="I538" s="23" t="s">
        <v>4147</v>
      </c>
      <c r="J538" s="23" t="s">
        <v>4148</v>
      </c>
      <c r="K538" t="s">
        <v>6263</v>
      </c>
      <c r="L538" t="s">
        <v>167</v>
      </c>
      <c r="M538" t="s">
        <v>6264</v>
      </c>
      <c r="N538" t="s">
        <v>168</v>
      </c>
      <c r="O538" t="s">
        <v>27</v>
      </c>
      <c r="P538" t="s">
        <v>145</v>
      </c>
      <c r="Q538" t="s">
        <v>207</v>
      </c>
      <c r="R538" t="s">
        <v>212</v>
      </c>
      <c r="S538">
        <v>7</v>
      </c>
      <c r="T538" t="s">
        <v>17402</v>
      </c>
      <c r="U538" t="s">
        <v>7161</v>
      </c>
      <c r="V538" t="s">
        <v>11395</v>
      </c>
      <c r="W538" t="s">
        <v>29</v>
      </c>
      <c r="X538" t="s">
        <v>30</v>
      </c>
      <c r="Y538" t="s">
        <v>30</v>
      </c>
      <c r="Z538" t="s">
        <v>30</v>
      </c>
      <c r="AA538" t="s">
        <v>30</v>
      </c>
      <c r="AB538">
        <v>-75.432094000000006</v>
      </c>
      <c r="AC538">
        <v>6.0397100000000004</v>
      </c>
      <c r="AD538" t="s">
        <v>82</v>
      </c>
      <c r="AE538" t="s">
        <v>146</v>
      </c>
      <c r="AF538" t="s">
        <v>94</v>
      </c>
      <c r="AG538">
        <f>IFERROR(
    VLOOKUP(FENIX_ANS_TABLA[[#This Row],[ESTADO]],
        {"VENCIDO",1;"ALERTA_0 Días",2;"ALERTA",3;"A TIEMPO",4;"SIN FECHA",5},
    2,FALSE),
0)</f>
        <v>4</v>
      </c>
    </row>
    <row r="539" spans="1:33" x14ac:dyDescent="0.25">
      <c r="A539" t="s">
        <v>5312</v>
      </c>
      <c r="B539" t="s">
        <v>23</v>
      </c>
      <c r="C539" t="s">
        <v>24</v>
      </c>
      <c r="D539" t="s">
        <v>23</v>
      </c>
      <c r="E539" s="21">
        <v>46176.588865740741</v>
      </c>
      <c r="F539" t="s">
        <v>5313</v>
      </c>
      <c r="G539">
        <v>900082107</v>
      </c>
      <c r="H539" t="s">
        <v>4146</v>
      </c>
      <c r="I539" s="23" t="s">
        <v>4147</v>
      </c>
      <c r="J539" s="23" t="s">
        <v>4148</v>
      </c>
      <c r="K539" t="s">
        <v>5314</v>
      </c>
      <c r="L539" t="s">
        <v>167</v>
      </c>
      <c r="M539" t="s">
        <v>5315</v>
      </c>
      <c r="N539" t="s">
        <v>168</v>
      </c>
      <c r="O539" t="s">
        <v>27</v>
      </c>
      <c r="P539" t="s">
        <v>145</v>
      </c>
      <c r="Q539" t="s">
        <v>207</v>
      </c>
      <c r="R539" t="s">
        <v>212</v>
      </c>
      <c r="S539">
        <v>7</v>
      </c>
      <c r="T539" t="s">
        <v>17403</v>
      </c>
      <c r="U539" t="s">
        <v>15007</v>
      </c>
      <c r="V539" t="s">
        <v>15008</v>
      </c>
      <c r="W539" t="s">
        <v>43</v>
      </c>
      <c r="X539" t="s">
        <v>30</v>
      </c>
      <c r="Y539" t="s">
        <v>30</v>
      </c>
      <c r="Z539" t="s">
        <v>30</v>
      </c>
      <c r="AA539" t="s">
        <v>30</v>
      </c>
      <c r="AB539">
        <v>-75.432094000000006</v>
      </c>
      <c r="AC539">
        <v>6.0397100000000004</v>
      </c>
      <c r="AD539" t="s">
        <v>82</v>
      </c>
      <c r="AE539" t="s">
        <v>146</v>
      </c>
      <c r="AF539" t="s">
        <v>94</v>
      </c>
      <c r="AG539">
        <f>IFERROR(
    VLOOKUP(FENIX_ANS_TABLA[[#This Row],[ESTADO]],
        {"VENCIDO",1;"ALERTA_0 Días",2;"ALERTA",3;"A TIEMPO",4;"SIN FECHA",5},
    2,FALSE),
0)</f>
        <v>3</v>
      </c>
    </row>
    <row r="540" spans="1:33" x14ac:dyDescent="0.25">
      <c r="A540" t="s">
        <v>5316</v>
      </c>
      <c r="B540" t="s">
        <v>23</v>
      </c>
      <c r="C540" t="s">
        <v>24</v>
      </c>
      <c r="D540" t="s">
        <v>23</v>
      </c>
      <c r="E540" s="21">
        <v>46176.588865740741</v>
      </c>
      <c r="F540" t="s">
        <v>5313</v>
      </c>
      <c r="G540">
        <v>900082107</v>
      </c>
      <c r="H540" t="s">
        <v>4146</v>
      </c>
      <c r="I540" s="23" t="s">
        <v>4147</v>
      </c>
      <c r="J540" s="23" t="s">
        <v>4148</v>
      </c>
      <c r="K540" t="s">
        <v>5317</v>
      </c>
      <c r="L540" t="s">
        <v>167</v>
      </c>
      <c r="M540" t="s">
        <v>5318</v>
      </c>
      <c r="N540" t="s">
        <v>168</v>
      </c>
      <c r="O540" t="s">
        <v>27</v>
      </c>
      <c r="P540" t="s">
        <v>145</v>
      </c>
      <c r="Q540" t="s">
        <v>207</v>
      </c>
      <c r="R540" t="s">
        <v>212</v>
      </c>
      <c r="S540">
        <v>7</v>
      </c>
      <c r="T540" t="s">
        <v>17403</v>
      </c>
      <c r="U540" t="s">
        <v>15007</v>
      </c>
      <c r="V540" t="s">
        <v>15008</v>
      </c>
      <c r="W540" t="s">
        <v>43</v>
      </c>
      <c r="X540" t="s">
        <v>30</v>
      </c>
      <c r="Y540" t="s">
        <v>30</v>
      </c>
      <c r="Z540" t="s">
        <v>30</v>
      </c>
      <c r="AA540" t="s">
        <v>30</v>
      </c>
      <c r="AB540">
        <v>-75.432094000000006</v>
      </c>
      <c r="AC540">
        <v>6.0397100000000004</v>
      </c>
      <c r="AD540" t="s">
        <v>82</v>
      </c>
      <c r="AE540" t="s">
        <v>146</v>
      </c>
      <c r="AF540" t="s">
        <v>94</v>
      </c>
      <c r="AG540">
        <f>IFERROR(
    VLOOKUP(FENIX_ANS_TABLA[[#This Row],[ESTADO]],
        {"VENCIDO",1;"ALERTA_0 Días",2;"ALERTA",3;"A TIEMPO",4;"SIN FECHA",5},
    2,FALSE),
0)</f>
        <v>3</v>
      </c>
    </row>
    <row r="541" spans="1:33" x14ac:dyDescent="0.25">
      <c r="A541" t="s">
        <v>6265</v>
      </c>
      <c r="B541" t="s">
        <v>23</v>
      </c>
      <c r="C541" t="s">
        <v>24</v>
      </c>
      <c r="D541" t="s">
        <v>23</v>
      </c>
      <c r="E541" s="21">
        <v>46176.588877314818</v>
      </c>
      <c r="F541" t="s">
        <v>6266</v>
      </c>
      <c r="G541">
        <v>900082107</v>
      </c>
      <c r="H541" t="s">
        <v>4146</v>
      </c>
      <c r="I541" s="23" t="s">
        <v>4147</v>
      </c>
      <c r="J541" s="23" t="s">
        <v>4148</v>
      </c>
      <c r="K541" t="s">
        <v>6267</v>
      </c>
      <c r="L541" t="s">
        <v>167</v>
      </c>
      <c r="M541" t="s">
        <v>6268</v>
      </c>
      <c r="N541" t="s">
        <v>168</v>
      </c>
      <c r="O541" t="s">
        <v>27</v>
      </c>
      <c r="P541" t="s">
        <v>145</v>
      </c>
      <c r="Q541" t="s">
        <v>207</v>
      </c>
      <c r="R541" t="s">
        <v>212</v>
      </c>
      <c r="S541">
        <v>7</v>
      </c>
      <c r="T541" t="s">
        <v>17404</v>
      </c>
      <c r="U541" t="s">
        <v>11397</v>
      </c>
      <c r="V541" t="s">
        <v>11396</v>
      </c>
      <c r="W541" t="s">
        <v>29</v>
      </c>
      <c r="X541" t="s">
        <v>30</v>
      </c>
      <c r="Y541" t="s">
        <v>30</v>
      </c>
      <c r="Z541" t="s">
        <v>30</v>
      </c>
      <c r="AA541" t="s">
        <v>30</v>
      </c>
      <c r="AB541">
        <v>-75.432094000000006</v>
      </c>
      <c r="AC541">
        <v>6.0397100000000004</v>
      </c>
      <c r="AD541" t="s">
        <v>82</v>
      </c>
      <c r="AE541" t="s">
        <v>146</v>
      </c>
      <c r="AF541" t="s">
        <v>94</v>
      </c>
      <c r="AG541">
        <f>IFERROR(
    VLOOKUP(FENIX_ANS_TABLA[[#This Row],[ESTADO]],
        {"VENCIDO",1;"ALERTA_0 Días",2;"ALERTA",3;"A TIEMPO",4;"SIN FECHA",5},
    2,FALSE),
0)</f>
        <v>4</v>
      </c>
    </row>
    <row r="542" spans="1:33" x14ac:dyDescent="0.25">
      <c r="A542" t="s">
        <v>5319</v>
      </c>
      <c r="B542" t="s">
        <v>23</v>
      </c>
      <c r="C542" t="s">
        <v>24</v>
      </c>
      <c r="D542" t="s">
        <v>23</v>
      </c>
      <c r="E542" s="21">
        <v>46176.588888888888</v>
      </c>
      <c r="F542" t="s">
        <v>5320</v>
      </c>
      <c r="G542">
        <v>900082107</v>
      </c>
      <c r="H542" t="s">
        <v>4146</v>
      </c>
      <c r="I542" s="23" t="s">
        <v>4147</v>
      </c>
      <c r="J542" s="23" t="s">
        <v>4148</v>
      </c>
      <c r="K542" t="s">
        <v>5321</v>
      </c>
      <c r="L542" t="s">
        <v>167</v>
      </c>
      <c r="M542" t="s">
        <v>5322</v>
      </c>
      <c r="N542" t="s">
        <v>168</v>
      </c>
      <c r="O542" t="s">
        <v>27</v>
      </c>
      <c r="P542" t="s">
        <v>145</v>
      </c>
      <c r="Q542" t="s">
        <v>207</v>
      </c>
      <c r="R542" t="s">
        <v>212</v>
      </c>
      <c r="S542">
        <v>7</v>
      </c>
      <c r="T542" t="s">
        <v>17405</v>
      </c>
      <c r="U542" t="s">
        <v>15007</v>
      </c>
      <c r="V542" t="s">
        <v>15008</v>
      </c>
      <c r="W542" t="s">
        <v>43</v>
      </c>
      <c r="X542" t="s">
        <v>30</v>
      </c>
      <c r="Y542" t="s">
        <v>30</v>
      </c>
      <c r="Z542" t="s">
        <v>30</v>
      </c>
      <c r="AA542" t="s">
        <v>30</v>
      </c>
      <c r="AB542">
        <v>-75.432094000000006</v>
      </c>
      <c r="AC542">
        <v>6.0397100000000004</v>
      </c>
      <c r="AD542" t="s">
        <v>82</v>
      </c>
      <c r="AE542" t="s">
        <v>146</v>
      </c>
      <c r="AF542" t="s">
        <v>94</v>
      </c>
      <c r="AG542">
        <f>IFERROR(
    VLOOKUP(FENIX_ANS_TABLA[[#This Row],[ESTADO]],
        {"VENCIDO",1;"ALERTA_0 Días",2;"ALERTA",3;"A TIEMPO",4;"SIN FECHA",5},
    2,FALSE),
0)</f>
        <v>3</v>
      </c>
    </row>
    <row r="543" spans="1:33" x14ac:dyDescent="0.25">
      <c r="A543" t="s">
        <v>5323</v>
      </c>
      <c r="B543" t="s">
        <v>23</v>
      </c>
      <c r="C543" t="s">
        <v>24</v>
      </c>
      <c r="D543" t="s">
        <v>23</v>
      </c>
      <c r="E543" s="21">
        <v>46176.588877314818</v>
      </c>
      <c r="F543" t="s">
        <v>5320</v>
      </c>
      <c r="G543">
        <v>900082107</v>
      </c>
      <c r="H543" t="s">
        <v>4146</v>
      </c>
      <c r="I543" s="23" t="s">
        <v>4147</v>
      </c>
      <c r="J543" s="23" t="s">
        <v>4148</v>
      </c>
      <c r="K543" t="s">
        <v>5324</v>
      </c>
      <c r="L543" t="s">
        <v>167</v>
      </c>
      <c r="M543" t="s">
        <v>5325</v>
      </c>
      <c r="N543" t="s">
        <v>168</v>
      </c>
      <c r="O543" t="s">
        <v>27</v>
      </c>
      <c r="P543" t="s">
        <v>145</v>
      </c>
      <c r="Q543" t="s">
        <v>207</v>
      </c>
      <c r="R543" t="s">
        <v>212</v>
      </c>
      <c r="S543">
        <v>7</v>
      </c>
      <c r="T543" t="s">
        <v>17405</v>
      </c>
      <c r="U543" t="s">
        <v>15007</v>
      </c>
      <c r="V543" t="s">
        <v>15008</v>
      </c>
      <c r="W543" t="s">
        <v>43</v>
      </c>
      <c r="X543" t="s">
        <v>30</v>
      </c>
      <c r="Y543" t="s">
        <v>30</v>
      </c>
      <c r="Z543" t="s">
        <v>30</v>
      </c>
      <c r="AA543" t="s">
        <v>30</v>
      </c>
      <c r="AB543">
        <v>-75.432094000000006</v>
      </c>
      <c r="AC543">
        <v>6.0397100000000004</v>
      </c>
      <c r="AD543" t="s">
        <v>82</v>
      </c>
      <c r="AE543" t="s">
        <v>146</v>
      </c>
      <c r="AF543" t="s">
        <v>94</v>
      </c>
      <c r="AG543">
        <f>IFERROR(
    VLOOKUP(FENIX_ANS_TABLA[[#This Row],[ESTADO]],
        {"VENCIDO",1;"ALERTA_0 Días",2;"ALERTA",3;"A TIEMPO",4;"SIN FECHA",5},
    2,FALSE),
0)</f>
        <v>3</v>
      </c>
    </row>
    <row r="544" spans="1:33" x14ac:dyDescent="0.25">
      <c r="A544" t="s">
        <v>5326</v>
      </c>
      <c r="B544" t="s">
        <v>23</v>
      </c>
      <c r="C544" t="s">
        <v>24</v>
      </c>
      <c r="D544" t="s">
        <v>23</v>
      </c>
      <c r="E544" s="21">
        <v>46176.588888888888</v>
      </c>
      <c r="F544" t="s">
        <v>5320</v>
      </c>
      <c r="G544">
        <v>900082107</v>
      </c>
      <c r="H544" t="s">
        <v>4146</v>
      </c>
      <c r="I544" s="23" t="s">
        <v>4147</v>
      </c>
      <c r="J544" s="23" t="s">
        <v>4148</v>
      </c>
      <c r="K544" t="s">
        <v>5327</v>
      </c>
      <c r="L544" t="s">
        <v>167</v>
      </c>
      <c r="M544" t="s">
        <v>5328</v>
      </c>
      <c r="N544" t="s">
        <v>168</v>
      </c>
      <c r="O544" t="s">
        <v>27</v>
      </c>
      <c r="P544" t="s">
        <v>145</v>
      </c>
      <c r="Q544" t="s">
        <v>207</v>
      </c>
      <c r="R544" t="s">
        <v>212</v>
      </c>
      <c r="S544">
        <v>7</v>
      </c>
      <c r="T544" t="s">
        <v>17405</v>
      </c>
      <c r="U544" t="s">
        <v>15007</v>
      </c>
      <c r="V544" t="s">
        <v>15008</v>
      </c>
      <c r="W544" t="s">
        <v>43</v>
      </c>
      <c r="X544" t="s">
        <v>30</v>
      </c>
      <c r="Y544" t="s">
        <v>30</v>
      </c>
      <c r="Z544" t="s">
        <v>30</v>
      </c>
      <c r="AA544" t="s">
        <v>30</v>
      </c>
      <c r="AB544">
        <v>-75.432094000000006</v>
      </c>
      <c r="AC544">
        <v>6.0397100000000004</v>
      </c>
      <c r="AD544" t="s">
        <v>82</v>
      </c>
      <c r="AE544" t="s">
        <v>146</v>
      </c>
      <c r="AF544" t="s">
        <v>94</v>
      </c>
      <c r="AG544">
        <f>IFERROR(
    VLOOKUP(FENIX_ANS_TABLA[[#This Row],[ESTADO]],
        {"VENCIDO",1;"ALERTA_0 Días",2;"ALERTA",3;"A TIEMPO",4;"SIN FECHA",5},
    2,FALSE),
0)</f>
        <v>3</v>
      </c>
    </row>
    <row r="545" spans="1:33" x14ac:dyDescent="0.25">
      <c r="A545" t="s">
        <v>5329</v>
      </c>
      <c r="B545" t="s">
        <v>23</v>
      </c>
      <c r="C545" t="s">
        <v>24</v>
      </c>
      <c r="D545" t="s">
        <v>23</v>
      </c>
      <c r="E545" s="21">
        <v>46176.588888888888</v>
      </c>
      <c r="F545" t="s">
        <v>5330</v>
      </c>
      <c r="G545">
        <v>900082107</v>
      </c>
      <c r="H545" t="s">
        <v>4146</v>
      </c>
      <c r="I545" s="23" t="s">
        <v>4147</v>
      </c>
      <c r="J545" s="23" t="s">
        <v>4148</v>
      </c>
      <c r="K545" t="s">
        <v>5331</v>
      </c>
      <c r="L545" t="s">
        <v>167</v>
      </c>
      <c r="M545" t="s">
        <v>5332</v>
      </c>
      <c r="N545" t="s">
        <v>168</v>
      </c>
      <c r="O545" t="s">
        <v>27</v>
      </c>
      <c r="P545" t="s">
        <v>145</v>
      </c>
      <c r="Q545" t="s">
        <v>207</v>
      </c>
      <c r="R545" t="s">
        <v>212</v>
      </c>
      <c r="S545">
        <v>7</v>
      </c>
      <c r="T545" t="s">
        <v>17406</v>
      </c>
      <c r="U545" t="s">
        <v>15007</v>
      </c>
      <c r="V545" t="s">
        <v>15008</v>
      </c>
      <c r="W545" t="s">
        <v>43</v>
      </c>
      <c r="X545" t="s">
        <v>30</v>
      </c>
      <c r="Y545" t="s">
        <v>30</v>
      </c>
      <c r="Z545" t="s">
        <v>30</v>
      </c>
      <c r="AA545" t="s">
        <v>30</v>
      </c>
      <c r="AB545">
        <v>-75.432094000000006</v>
      </c>
      <c r="AC545">
        <v>6.0397100000000004</v>
      </c>
      <c r="AD545" t="s">
        <v>82</v>
      </c>
      <c r="AE545" t="s">
        <v>146</v>
      </c>
      <c r="AF545" t="s">
        <v>94</v>
      </c>
      <c r="AG545">
        <f>IFERROR(
    VLOOKUP(FENIX_ANS_TABLA[[#This Row],[ESTADO]],
        {"VENCIDO",1;"ALERTA_0 Días",2;"ALERTA",3;"A TIEMPO",4;"SIN FECHA",5},
    2,FALSE),
0)</f>
        <v>3</v>
      </c>
    </row>
    <row r="546" spans="1:33" x14ac:dyDescent="0.25">
      <c r="A546" t="s">
        <v>6269</v>
      </c>
      <c r="B546" t="s">
        <v>23</v>
      </c>
      <c r="C546" t="s">
        <v>24</v>
      </c>
      <c r="D546" t="s">
        <v>23</v>
      </c>
      <c r="E546" s="21">
        <v>46176.588888888888</v>
      </c>
      <c r="F546" t="s">
        <v>6270</v>
      </c>
      <c r="G546">
        <v>900082107</v>
      </c>
      <c r="H546" t="s">
        <v>4146</v>
      </c>
      <c r="I546" s="23" t="s">
        <v>4147</v>
      </c>
      <c r="J546" s="23" t="s">
        <v>4148</v>
      </c>
      <c r="K546" t="s">
        <v>6271</v>
      </c>
      <c r="L546" t="s">
        <v>167</v>
      </c>
      <c r="M546" t="s">
        <v>6272</v>
      </c>
      <c r="N546" t="s">
        <v>168</v>
      </c>
      <c r="O546" t="s">
        <v>27</v>
      </c>
      <c r="P546" t="s">
        <v>145</v>
      </c>
      <c r="Q546" t="s">
        <v>207</v>
      </c>
      <c r="R546" t="s">
        <v>212</v>
      </c>
      <c r="S546">
        <v>7</v>
      </c>
      <c r="T546" t="s">
        <v>17407</v>
      </c>
      <c r="U546" t="s">
        <v>9768</v>
      </c>
      <c r="V546" t="s">
        <v>2713</v>
      </c>
      <c r="W546" t="s">
        <v>29</v>
      </c>
      <c r="X546" t="s">
        <v>30</v>
      </c>
      <c r="Y546" t="s">
        <v>30</v>
      </c>
      <c r="Z546" t="s">
        <v>30</v>
      </c>
      <c r="AA546" t="s">
        <v>30</v>
      </c>
      <c r="AB546">
        <v>-75.432094000000006</v>
      </c>
      <c r="AC546">
        <v>6.0397100000000004</v>
      </c>
      <c r="AD546" t="s">
        <v>82</v>
      </c>
      <c r="AE546" t="s">
        <v>146</v>
      </c>
      <c r="AF546" t="s">
        <v>94</v>
      </c>
      <c r="AG546">
        <f>IFERROR(
    VLOOKUP(FENIX_ANS_TABLA[[#This Row],[ESTADO]],
        {"VENCIDO",1;"ALERTA_0 Días",2;"ALERTA",3;"A TIEMPO",4;"SIN FECHA",5},
    2,FALSE),
0)</f>
        <v>4</v>
      </c>
    </row>
    <row r="547" spans="1:33" x14ac:dyDescent="0.25">
      <c r="A547" t="s">
        <v>6273</v>
      </c>
      <c r="B547" t="s">
        <v>23</v>
      </c>
      <c r="C547" t="s">
        <v>24</v>
      </c>
      <c r="D547" t="s">
        <v>23</v>
      </c>
      <c r="E547" s="21">
        <v>46176.588912037027</v>
      </c>
      <c r="F547" t="s">
        <v>6274</v>
      </c>
      <c r="G547">
        <v>900082107</v>
      </c>
      <c r="H547" t="s">
        <v>4146</v>
      </c>
      <c r="I547" s="23" t="s">
        <v>4147</v>
      </c>
      <c r="J547" s="23" t="s">
        <v>4148</v>
      </c>
      <c r="K547" t="s">
        <v>6275</v>
      </c>
      <c r="L547" t="s">
        <v>167</v>
      </c>
      <c r="M547" t="s">
        <v>6276</v>
      </c>
      <c r="N547" t="s">
        <v>168</v>
      </c>
      <c r="O547" t="s">
        <v>27</v>
      </c>
      <c r="P547" t="s">
        <v>145</v>
      </c>
      <c r="Q547" t="s">
        <v>207</v>
      </c>
      <c r="R547" t="s">
        <v>212</v>
      </c>
      <c r="S547">
        <v>7</v>
      </c>
      <c r="T547" t="s">
        <v>17408</v>
      </c>
      <c r="U547" t="s">
        <v>7980</v>
      </c>
      <c r="V547" t="s">
        <v>9945</v>
      </c>
      <c r="W547" t="s">
        <v>29</v>
      </c>
      <c r="X547" t="s">
        <v>30</v>
      </c>
      <c r="Y547" t="s">
        <v>30</v>
      </c>
      <c r="Z547" t="s">
        <v>30</v>
      </c>
      <c r="AA547" t="s">
        <v>30</v>
      </c>
      <c r="AB547">
        <v>-75.432094000000006</v>
      </c>
      <c r="AC547">
        <v>6.0397100000000004</v>
      </c>
      <c r="AD547" t="s">
        <v>82</v>
      </c>
      <c r="AE547" t="s">
        <v>146</v>
      </c>
      <c r="AF547" t="s">
        <v>94</v>
      </c>
      <c r="AG547">
        <f>IFERROR(
    VLOOKUP(FENIX_ANS_TABLA[[#This Row],[ESTADO]],
        {"VENCIDO",1;"ALERTA_0 Días",2;"ALERTA",3;"A TIEMPO",4;"SIN FECHA",5},
    2,FALSE),
0)</f>
        <v>4</v>
      </c>
    </row>
    <row r="548" spans="1:33" x14ac:dyDescent="0.25">
      <c r="A548" t="s">
        <v>6278</v>
      </c>
      <c r="B548" t="s">
        <v>23</v>
      </c>
      <c r="C548" t="s">
        <v>24</v>
      </c>
      <c r="D548" t="s">
        <v>23</v>
      </c>
      <c r="E548" s="21">
        <v>46176.588912037027</v>
      </c>
      <c r="F548" t="s">
        <v>6279</v>
      </c>
      <c r="G548">
        <v>900082107</v>
      </c>
      <c r="H548" t="s">
        <v>4146</v>
      </c>
      <c r="I548" s="23" t="s">
        <v>4147</v>
      </c>
      <c r="J548" s="23" t="s">
        <v>4148</v>
      </c>
      <c r="K548" t="s">
        <v>6280</v>
      </c>
      <c r="L548" t="s">
        <v>167</v>
      </c>
      <c r="M548" t="s">
        <v>6281</v>
      </c>
      <c r="N548" t="s">
        <v>168</v>
      </c>
      <c r="O548" t="s">
        <v>27</v>
      </c>
      <c r="P548" t="s">
        <v>145</v>
      </c>
      <c r="Q548" t="s">
        <v>207</v>
      </c>
      <c r="R548" t="s">
        <v>212</v>
      </c>
      <c r="S548">
        <v>7</v>
      </c>
      <c r="T548" t="s">
        <v>17409</v>
      </c>
      <c r="U548" t="s">
        <v>11350</v>
      </c>
      <c r="V548" t="s">
        <v>9791</v>
      </c>
      <c r="W548" t="s">
        <v>29</v>
      </c>
      <c r="X548" t="s">
        <v>30</v>
      </c>
      <c r="Y548" t="s">
        <v>30</v>
      </c>
      <c r="Z548" t="s">
        <v>30</v>
      </c>
      <c r="AA548" t="s">
        <v>30</v>
      </c>
      <c r="AB548">
        <v>-75.432094000000006</v>
      </c>
      <c r="AC548">
        <v>6.0397100000000004</v>
      </c>
      <c r="AD548" t="s">
        <v>82</v>
      </c>
      <c r="AE548" t="s">
        <v>146</v>
      </c>
      <c r="AF548" t="s">
        <v>94</v>
      </c>
      <c r="AG548">
        <f>IFERROR(
    VLOOKUP(FENIX_ANS_TABLA[[#This Row],[ESTADO]],
        {"VENCIDO",1;"ALERTA_0 Días",2;"ALERTA",3;"A TIEMPO",4;"SIN FECHA",5},
    2,FALSE),
0)</f>
        <v>4</v>
      </c>
    </row>
    <row r="549" spans="1:33" x14ac:dyDescent="0.25">
      <c r="A549" t="s">
        <v>5333</v>
      </c>
      <c r="B549" t="s">
        <v>23</v>
      </c>
      <c r="C549" t="s">
        <v>24</v>
      </c>
      <c r="D549" t="s">
        <v>23</v>
      </c>
      <c r="E549" s="21">
        <v>46176.588923611111</v>
      </c>
      <c r="F549" t="s">
        <v>5334</v>
      </c>
      <c r="G549">
        <v>900082107</v>
      </c>
      <c r="H549" t="s">
        <v>4146</v>
      </c>
      <c r="I549" s="23" t="s">
        <v>4147</v>
      </c>
      <c r="J549" s="23" t="s">
        <v>4148</v>
      </c>
      <c r="K549" t="s">
        <v>5335</v>
      </c>
      <c r="L549" t="s">
        <v>167</v>
      </c>
      <c r="M549" t="s">
        <v>5336</v>
      </c>
      <c r="N549" t="s">
        <v>168</v>
      </c>
      <c r="O549" t="s">
        <v>27</v>
      </c>
      <c r="P549" t="s">
        <v>145</v>
      </c>
      <c r="Q549" t="s">
        <v>207</v>
      </c>
      <c r="R549" t="s">
        <v>212</v>
      </c>
      <c r="S549">
        <v>7</v>
      </c>
      <c r="T549" t="s">
        <v>17410</v>
      </c>
      <c r="U549" t="s">
        <v>15007</v>
      </c>
      <c r="V549" t="s">
        <v>15008</v>
      </c>
      <c r="W549" t="s">
        <v>43</v>
      </c>
      <c r="X549" t="s">
        <v>30</v>
      </c>
      <c r="Y549" t="s">
        <v>30</v>
      </c>
      <c r="Z549" t="s">
        <v>30</v>
      </c>
      <c r="AA549" t="s">
        <v>30</v>
      </c>
      <c r="AB549">
        <v>-75.432094000000006</v>
      </c>
      <c r="AC549">
        <v>6.0397100000000004</v>
      </c>
      <c r="AD549" t="s">
        <v>82</v>
      </c>
      <c r="AE549" t="s">
        <v>146</v>
      </c>
      <c r="AF549" t="s">
        <v>94</v>
      </c>
      <c r="AG549">
        <f>IFERROR(
    VLOOKUP(FENIX_ANS_TABLA[[#This Row],[ESTADO]],
        {"VENCIDO",1;"ALERTA_0 Días",2;"ALERTA",3;"A TIEMPO",4;"SIN FECHA",5},
    2,FALSE),
0)</f>
        <v>3</v>
      </c>
    </row>
    <row r="550" spans="1:33" x14ac:dyDescent="0.25">
      <c r="A550" t="s">
        <v>5337</v>
      </c>
      <c r="B550" t="s">
        <v>23</v>
      </c>
      <c r="C550" t="s">
        <v>24</v>
      </c>
      <c r="D550" t="s">
        <v>23</v>
      </c>
      <c r="E550" s="21">
        <v>46176.588912037027</v>
      </c>
      <c r="F550" t="s">
        <v>5334</v>
      </c>
      <c r="G550">
        <v>900082107</v>
      </c>
      <c r="H550" t="s">
        <v>4146</v>
      </c>
      <c r="I550" s="23" t="s">
        <v>4147</v>
      </c>
      <c r="J550" s="23" t="s">
        <v>4148</v>
      </c>
      <c r="K550" t="s">
        <v>5338</v>
      </c>
      <c r="L550" t="s">
        <v>167</v>
      </c>
      <c r="M550" t="s">
        <v>5339</v>
      </c>
      <c r="N550" t="s">
        <v>168</v>
      </c>
      <c r="O550" t="s">
        <v>27</v>
      </c>
      <c r="P550" t="s">
        <v>145</v>
      </c>
      <c r="Q550" t="s">
        <v>207</v>
      </c>
      <c r="R550" t="s">
        <v>212</v>
      </c>
      <c r="S550">
        <v>7</v>
      </c>
      <c r="T550" t="s">
        <v>17410</v>
      </c>
      <c r="U550" t="s">
        <v>15007</v>
      </c>
      <c r="V550" t="s">
        <v>15008</v>
      </c>
      <c r="W550" t="s">
        <v>43</v>
      </c>
      <c r="X550" t="s">
        <v>30</v>
      </c>
      <c r="Y550" t="s">
        <v>30</v>
      </c>
      <c r="Z550" t="s">
        <v>30</v>
      </c>
      <c r="AA550" t="s">
        <v>30</v>
      </c>
      <c r="AB550">
        <v>-75.432094000000006</v>
      </c>
      <c r="AC550">
        <v>6.0397100000000004</v>
      </c>
      <c r="AD550" t="s">
        <v>82</v>
      </c>
      <c r="AE550" t="s">
        <v>146</v>
      </c>
      <c r="AF550" t="s">
        <v>94</v>
      </c>
      <c r="AG550">
        <f>IFERROR(
    VLOOKUP(FENIX_ANS_TABLA[[#This Row],[ESTADO]],
        {"VENCIDO",1;"ALERTA_0 Días",2;"ALERTA",3;"A TIEMPO",4;"SIN FECHA",5},
    2,FALSE),
0)</f>
        <v>3</v>
      </c>
    </row>
    <row r="551" spans="1:33" x14ac:dyDescent="0.25">
      <c r="A551" t="s">
        <v>5340</v>
      </c>
      <c r="B551" t="s">
        <v>23</v>
      </c>
      <c r="C551" t="s">
        <v>24</v>
      </c>
      <c r="D551" t="s">
        <v>23</v>
      </c>
      <c r="E551" s="21">
        <v>46176.588923611111</v>
      </c>
      <c r="F551" t="s">
        <v>5341</v>
      </c>
      <c r="G551">
        <v>900082107</v>
      </c>
      <c r="H551" t="s">
        <v>4146</v>
      </c>
      <c r="I551" s="23" t="s">
        <v>4147</v>
      </c>
      <c r="J551" s="23" t="s">
        <v>4148</v>
      </c>
      <c r="K551" t="s">
        <v>5342</v>
      </c>
      <c r="L551" t="s">
        <v>167</v>
      </c>
      <c r="M551" t="s">
        <v>5343</v>
      </c>
      <c r="N551" t="s">
        <v>168</v>
      </c>
      <c r="O551" t="s">
        <v>27</v>
      </c>
      <c r="P551" t="s">
        <v>145</v>
      </c>
      <c r="Q551" t="s">
        <v>207</v>
      </c>
      <c r="R551" t="s">
        <v>212</v>
      </c>
      <c r="S551">
        <v>7</v>
      </c>
      <c r="T551" t="s">
        <v>17411</v>
      </c>
      <c r="U551" t="s">
        <v>15007</v>
      </c>
      <c r="V551" t="s">
        <v>15008</v>
      </c>
      <c r="W551" t="s">
        <v>43</v>
      </c>
      <c r="X551" t="s">
        <v>30</v>
      </c>
      <c r="Y551" t="s">
        <v>30</v>
      </c>
      <c r="Z551" t="s">
        <v>30</v>
      </c>
      <c r="AA551" t="s">
        <v>30</v>
      </c>
      <c r="AB551">
        <v>-75.432094000000006</v>
      </c>
      <c r="AC551">
        <v>6.0397100000000004</v>
      </c>
      <c r="AD551" t="s">
        <v>82</v>
      </c>
      <c r="AE551" t="s">
        <v>146</v>
      </c>
      <c r="AF551" t="s">
        <v>94</v>
      </c>
      <c r="AG551">
        <f>IFERROR(
    VLOOKUP(FENIX_ANS_TABLA[[#This Row],[ESTADO]],
        {"VENCIDO",1;"ALERTA_0 Días",2;"ALERTA",3;"A TIEMPO",4;"SIN FECHA",5},
    2,FALSE),
0)</f>
        <v>3</v>
      </c>
    </row>
    <row r="552" spans="1:33" x14ac:dyDescent="0.25">
      <c r="A552" t="s">
        <v>5344</v>
      </c>
      <c r="B552" t="s">
        <v>23</v>
      </c>
      <c r="C552" t="s">
        <v>24</v>
      </c>
      <c r="D552" t="s">
        <v>23</v>
      </c>
      <c r="E552" s="21">
        <v>46176.588935185187</v>
      </c>
      <c r="F552" t="s">
        <v>5341</v>
      </c>
      <c r="G552">
        <v>900082107</v>
      </c>
      <c r="H552" t="s">
        <v>4146</v>
      </c>
      <c r="I552" s="23" t="s">
        <v>4147</v>
      </c>
      <c r="J552" s="23" t="s">
        <v>4148</v>
      </c>
      <c r="K552" t="s">
        <v>5345</v>
      </c>
      <c r="L552" t="s">
        <v>167</v>
      </c>
      <c r="M552" t="s">
        <v>5346</v>
      </c>
      <c r="N552" t="s">
        <v>168</v>
      </c>
      <c r="O552" t="s">
        <v>27</v>
      </c>
      <c r="P552" t="s">
        <v>145</v>
      </c>
      <c r="Q552" t="s">
        <v>207</v>
      </c>
      <c r="R552" t="s">
        <v>212</v>
      </c>
      <c r="S552">
        <v>7</v>
      </c>
      <c r="T552" t="s">
        <v>17411</v>
      </c>
      <c r="U552" t="s">
        <v>15007</v>
      </c>
      <c r="V552" t="s">
        <v>15008</v>
      </c>
      <c r="W552" t="s">
        <v>43</v>
      </c>
      <c r="X552" t="s">
        <v>30</v>
      </c>
      <c r="Y552" t="s">
        <v>30</v>
      </c>
      <c r="Z552" t="s">
        <v>30</v>
      </c>
      <c r="AA552" t="s">
        <v>30</v>
      </c>
      <c r="AB552">
        <v>-75.432094000000006</v>
      </c>
      <c r="AC552">
        <v>6.0397100000000004</v>
      </c>
      <c r="AD552" t="s">
        <v>82</v>
      </c>
      <c r="AE552" t="s">
        <v>146</v>
      </c>
      <c r="AF552" t="s">
        <v>94</v>
      </c>
      <c r="AG552">
        <f>IFERROR(
    VLOOKUP(FENIX_ANS_TABLA[[#This Row],[ESTADO]],
        {"VENCIDO",1;"ALERTA_0 Días",2;"ALERTA",3;"A TIEMPO",4;"SIN FECHA",5},
    2,FALSE),
0)</f>
        <v>3</v>
      </c>
    </row>
    <row r="553" spans="1:33" x14ac:dyDescent="0.25">
      <c r="A553" t="s">
        <v>6282</v>
      </c>
      <c r="B553" t="s">
        <v>23</v>
      </c>
      <c r="C553" t="s">
        <v>24</v>
      </c>
      <c r="D553" t="s">
        <v>23</v>
      </c>
      <c r="E553" s="21">
        <v>46176.588935185187</v>
      </c>
      <c r="F553" t="s">
        <v>6283</v>
      </c>
      <c r="G553">
        <v>900082107</v>
      </c>
      <c r="H553" t="s">
        <v>4146</v>
      </c>
      <c r="I553" s="23" t="s">
        <v>4147</v>
      </c>
      <c r="J553" s="23" t="s">
        <v>4148</v>
      </c>
      <c r="K553" t="s">
        <v>6284</v>
      </c>
      <c r="L553" t="s">
        <v>167</v>
      </c>
      <c r="M553" t="s">
        <v>6285</v>
      </c>
      <c r="N553" t="s">
        <v>168</v>
      </c>
      <c r="O553" t="s">
        <v>27</v>
      </c>
      <c r="P553" t="s">
        <v>145</v>
      </c>
      <c r="Q553" t="s">
        <v>207</v>
      </c>
      <c r="R553" t="s">
        <v>212</v>
      </c>
      <c r="S553">
        <v>7</v>
      </c>
      <c r="T553" t="s">
        <v>17412</v>
      </c>
      <c r="U553" t="s">
        <v>3546</v>
      </c>
      <c r="V553" t="s">
        <v>3507</v>
      </c>
      <c r="W553" t="s">
        <v>29</v>
      </c>
      <c r="X553" t="s">
        <v>30</v>
      </c>
      <c r="Y553" t="s">
        <v>30</v>
      </c>
      <c r="Z553" t="s">
        <v>30</v>
      </c>
      <c r="AA553" t="s">
        <v>30</v>
      </c>
      <c r="AB553">
        <v>-75.432094000000006</v>
      </c>
      <c r="AC553">
        <v>6.0397100000000004</v>
      </c>
      <c r="AD553" t="s">
        <v>82</v>
      </c>
      <c r="AE553" t="s">
        <v>146</v>
      </c>
      <c r="AF553" t="s">
        <v>94</v>
      </c>
      <c r="AG553">
        <f>IFERROR(
    VLOOKUP(FENIX_ANS_TABLA[[#This Row],[ESTADO]],
        {"VENCIDO",1;"ALERTA_0 Días",2;"ALERTA",3;"A TIEMPO",4;"SIN FECHA",5},
    2,FALSE),
0)</f>
        <v>4</v>
      </c>
    </row>
    <row r="554" spans="1:33" x14ac:dyDescent="0.25">
      <c r="A554" t="s">
        <v>5347</v>
      </c>
      <c r="B554" t="s">
        <v>23</v>
      </c>
      <c r="C554" t="s">
        <v>24</v>
      </c>
      <c r="D554" t="s">
        <v>23</v>
      </c>
      <c r="E554" s="21">
        <v>46176.588946759257</v>
      </c>
      <c r="F554" t="s">
        <v>5341</v>
      </c>
      <c r="G554">
        <v>900082107</v>
      </c>
      <c r="H554" t="s">
        <v>4146</v>
      </c>
      <c r="I554" s="23" t="s">
        <v>4147</v>
      </c>
      <c r="J554" s="23" t="s">
        <v>4148</v>
      </c>
      <c r="K554" t="s">
        <v>5348</v>
      </c>
      <c r="L554" t="s">
        <v>167</v>
      </c>
      <c r="M554" t="s">
        <v>5349</v>
      </c>
      <c r="N554" t="s">
        <v>168</v>
      </c>
      <c r="O554" t="s">
        <v>27</v>
      </c>
      <c r="P554" t="s">
        <v>145</v>
      </c>
      <c r="Q554" t="s">
        <v>207</v>
      </c>
      <c r="R554" t="s">
        <v>212</v>
      </c>
      <c r="S554">
        <v>7</v>
      </c>
      <c r="T554" t="s">
        <v>17411</v>
      </c>
      <c r="U554" t="s">
        <v>15007</v>
      </c>
      <c r="V554" t="s">
        <v>15008</v>
      </c>
      <c r="W554" t="s">
        <v>43</v>
      </c>
      <c r="X554" t="s">
        <v>30</v>
      </c>
      <c r="Y554" t="s">
        <v>30</v>
      </c>
      <c r="Z554" t="s">
        <v>30</v>
      </c>
      <c r="AA554" t="s">
        <v>30</v>
      </c>
      <c r="AB554">
        <v>-75.432094000000006</v>
      </c>
      <c r="AC554">
        <v>6.0397100000000004</v>
      </c>
      <c r="AD554" t="s">
        <v>82</v>
      </c>
      <c r="AE554" t="s">
        <v>146</v>
      </c>
      <c r="AF554" t="s">
        <v>94</v>
      </c>
      <c r="AG554">
        <f>IFERROR(
    VLOOKUP(FENIX_ANS_TABLA[[#This Row],[ESTADO]],
        {"VENCIDO",1;"ALERTA_0 Días",2;"ALERTA",3;"A TIEMPO",4;"SIN FECHA",5},
    2,FALSE),
0)</f>
        <v>3</v>
      </c>
    </row>
    <row r="555" spans="1:33" x14ac:dyDescent="0.25">
      <c r="A555" t="s">
        <v>20487</v>
      </c>
      <c r="B555" t="s">
        <v>23</v>
      </c>
      <c r="C555" t="s">
        <v>24</v>
      </c>
      <c r="D555" t="s">
        <v>23</v>
      </c>
      <c r="E555" s="21">
        <v>46176.636203703703</v>
      </c>
      <c r="F555" t="s">
        <v>20488</v>
      </c>
      <c r="G555">
        <v>70436042</v>
      </c>
      <c r="H555" t="s">
        <v>20489</v>
      </c>
      <c r="I555" s="23" t="s">
        <v>20490</v>
      </c>
      <c r="J555" s="23" t="s">
        <v>20491</v>
      </c>
      <c r="K555" t="s">
        <v>20492</v>
      </c>
      <c r="L555" t="s">
        <v>25</v>
      </c>
      <c r="M555" t="s">
        <v>20493</v>
      </c>
      <c r="N555" t="s">
        <v>26</v>
      </c>
      <c r="O555" t="s">
        <v>27</v>
      </c>
      <c r="P555" t="s">
        <v>32</v>
      </c>
      <c r="Q555" t="s">
        <v>207</v>
      </c>
      <c r="R555" t="s">
        <v>212</v>
      </c>
      <c r="S555">
        <v>7</v>
      </c>
      <c r="T555" t="s">
        <v>20494</v>
      </c>
      <c r="U555" t="s">
        <v>14652</v>
      </c>
      <c r="V555" t="s">
        <v>20495</v>
      </c>
      <c r="W555" t="s">
        <v>29</v>
      </c>
      <c r="X555" t="s">
        <v>30</v>
      </c>
      <c r="Y555" t="s">
        <v>30</v>
      </c>
      <c r="Z555" t="s">
        <v>30</v>
      </c>
      <c r="AA555" t="s">
        <v>30</v>
      </c>
      <c r="AB555">
        <v>-75.562403000000003</v>
      </c>
      <c r="AC555">
        <v>6.2328070000000002</v>
      </c>
      <c r="AD555" t="s">
        <v>82</v>
      </c>
      <c r="AE555" t="s">
        <v>96</v>
      </c>
      <c r="AF555" t="s">
        <v>94</v>
      </c>
      <c r="AG555">
        <f>IFERROR(
    VLOOKUP(FENIX_ANS_TABLA[[#This Row],[ESTADO]],
        {"VENCIDO",1;"ALERTA_0 Días",2;"ALERTA",3;"A TIEMPO",4;"SIN FECHA",5},
    2,FALSE),
0)</f>
        <v>4</v>
      </c>
    </row>
    <row r="556" spans="1:33" x14ac:dyDescent="0.25">
      <c r="A556" t="s">
        <v>5350</v>
      </c>
      <c r="B556" t="s">
        <v>23</v>
      </c>
      <c r="C556" t="s">
        <v>24</v>
      </c>
      <c r="D556" t="s">
        <v>23</v>
      </c>
      <c r="E556" s="21">
        <v>46176.779456018521</v>
      </c>
      <c r="F556" t="s">
        <v>5351</v>
      </c>
      <c r="G556">
        <v>900082107</v>
      </c>
      <c r="H556" t="s">
        <v>4146</v>
      </c>
      <c r="I556" s="23" t="s">
        <v>4147</v>
      </c>
      <c r="J556" s="23" t="s">
        <v>4148</v>
      </c>
      <c r="K556" t="s">
        <v>5352</v>
      </c>
      <c r="L556" t="s">
        <v>167</v>
      </c>
      <c r="M556" t="s">
        <v>5353</v>
      </c>
      <c r="N556" t="s">
        <v>168</v>
      </c>
      <c r="O556" t="s">
        <v>27</v>
      </c>
      <c r="P556" t="s">
        <v>145</v>
      </c>
      <c r="Q556" t="s">
        <v>207</v>
      </c>
      <c r="R556" t="s">
        <v>212</v>
      </c>
      <c r="S556">
        <v>7</v>
      </c>
      <c r="T556" t="s">
        <v>17413</v>
      </c>
      <c r="U556" t="s">
        <v>15007</v>
      </c>
      <c r="V556" t="s">
        <v>15008</v>
      </c>
      <c r="W556" t="s">
        <v>43</v>
      </c>
      <c r="X556" t="s">
        <v>30</v>
      </c>
      <c r="Y556" t="s">
        <v>30</v>
      </c>
      <c r="Z556" t="s">
        <v>30</v>
      </c>
      <c r="AA556" t="s">
        <v>30</v>
      </c>
      <c r="AB556">
        <v>-75.432094000000006</v>
      </c>
      <c r="AC556">
        <v>6.0397100000000004</v>
      </c>
      <c r="AD556" t="s">
        <v>82</v>
      </c>
      <c r="AE556" t="s">
        <v>146</v>
      </c>
      <c r="AF556" t="s">
        <v>94</v>
      </c>
      <c r="AG556">
        <f>IFERROR(
    VLOOKUP(FENIX_ANS_TABLA[[#This Row],[ESTADO]],
        {"VENCIDO",1;"ALERTA_0 Días",2;"ALERTA",3;"A TIEMPO",4;"SIN FECHA",5},
    2,FALSE),
0)</f>
        <v>3</v>
      </c>
    </row>
    <row r="557" spans="1:33" x14ac:dyDescent="0.25">
      <c r="A557" t="s">
        <v>5354</v>
      </c>
      <c r="B557" t="s">
        <v>23</v>
      </c>
      <c r="C557" t="s">
        <v>24</v>
      </c>
      <c r="D557" t="s">
        <v>23</v>
      </c>
      <c r="E557" s="21">
        <v>46176.779479166667</v>
      </c>
      <c r="F557" t="s">
        <v>5351</v>
      </c>
      <c r="G557">
        <v>900082107</v>
      </c>
      <c r="H557" t="s">
        <v>4146</v>
      </c>
      <c r="I557" s="23" t="s">
        <v>4147</v>
      </c>
      <c r="J557" s="23" t="s">
        <v>4148</v>
      </c>
      <c r="K557" t="s">
        <v>5355</v>
      </c>
      <c r="L557" t="s">
        <v>167</v>
      </c>
      <c r="M557" t="s">
        <v>5356</v>
      </c>
      <c r="N557" t="s">
        <v>168</v>
      </c>
      <c r="O557" t="s">
        <v>27</v>
      </c>
      <c r="P557" t="s">
        <v>145</v>
      </c>
      <c r="Q557" t="s">
        <v>207</v>
      </c>
      <c r="R557" t="s">
        <v>212</v>
      </c>
      <c r="S557">
        <v>7</v>
      </c>
      <c r="T557" t="s">
        <v>17413</v>
      </c>
      <c r="U557" t="s">
        <v>15007</v>
      </c>
      <c r="V557" t="s">
        <v>15008</v>
      </c>
      <c r="W557" t="s">
        <v>43</v>
      </c>
      <c r="X557" t="s">
        <v>30</v>
      </c>
      <c r="Y557" t="s">
        <v>30</v>
      </c>
      <c r="Z557" t="s">
        <v>30</v>
      </c>
      <c r="AA557" t="s">
        <v>30</v>
      </c>
      <c r="AB557">
        <v>-75.430886264999998</v>
      </c>
      <c r="AC557">
        <v>5.9927480070000501</v>
      </c>
      <c r="AD557" t="s">
        <v>82</v>
      </c>
      <c r="AE557" t="s">
        <v>146</v>
      </c>
      <c r="AF557" t="s">
        <v>94</v>
      </c>
      <c r="AG557">
        <f>IFERROR(
    VLOOKUP(FENIX_ANS_TABLA[[#This Row],[ESTADO]],
        {"VENCIDO",1;"ALERTA_0 Días",2;"ALERTA",3;"A TIEMPO",4;"SIN FECHA",5},
    2,FALSE),
0)</f>
        <v>3</v>
      </c>
    </row>
    <row r="558" spans="1:33" x14ac:dyDescent="0.25">
      <c r="A558" t="s">
        <v>5357</v>
      </c>
      <c r="B558" t="s">
        <v>23</v>
      </c>
      <c r="C558" t="s">
        <v>24</v>
      </c>
      <c r="D558" t="s">
        <v>23</v>
      </c>
      <c r="E558" s="21">
        <v>46176.779479166667</v>
      </c>
      <c r="F558" t="s">
        <v>5351</v>
      </c>
      <c r="G558">
        <v>900082107</v>
      </c>
      <c r="H558" t="s">
        <v>4146</v>
      </c>
      <c r="I558" s="23" t="s">
        <v>4147</v>
      </c>
      <c r="J558" s="23" t="s">
        <v>4148</v>
      </c>
      <c r="K558" t="s">
        <v>5358</v>
      </c>
      <c r="L558" t="s">
        <v>167</v>
      </c>
      <c r="M558" t="s">
        <v>5359</v>
      </c>
      <c r="N558" t="s">
        <v>168</v>
      </c>
      <c r="O558" t="s">
        <v>27</v>
      </c>
      <c r="P558" t="s">
        <v>145</v>
      </c>
      <c r="Q558" t="s">
        <v>207</v>
      </c>
      <c r="R558" t="s">
        <v>212</v>
      </c>
      <c r="S558">
        <v>7</v>
      </c>
      <c r="T558" t="s">
        <v>17413</v>
      </c>
      <c r="U558" t="s">
        <v>15007</v>
      </c>
      <c r="V558" t="s">
        <v>15008</v>
      </c>
      <c r="W558" t="s">
        <v>43</v>
      </c>
      <c r="X558" t="s">
        <v>30</v>
      </c>
      <c r="Y558" t="s">
        <v>30</v>
      </c>
      <c r="Z558" t="s">
        <v>30</v>
      </c>
      <c r="AA558" t="s">
        <v>30</v>
      </c>
      <c r="AB558">
        <v>-75.432094000000006</v>
      </c>
      <c r="AC558">
        <v>6.0397100000000004</v>
      </c>
      <c r="AD558" t="s">
        <v>82</v>
      </c>
      <c r="AE558" t="s">
        <v>146</v>
      </c>
      <c r="AF558" t="s">
        <v>94</v>
      </c>
      <c r="AG558">
        <f>IFERROR(
    VLOOKUP(FENIX_ANS_TABLA[[#This Row],[ESTADO]],
        {"VENCIDO",1;"ALERTA_0 Días",2;"ALERTA",3;"A TIEMPO",4;"SIN FECHA",5},
    2,FALSE),
0)</f>
        <v>3</v>
      </c>
    </row>
    <row r="559" spans="1:33" x14ac:dyDescent="0.25">
      <c r="A559" t="s">
        <v>5360</v>
      </c>
      <c r="B559" t="s">
        <v>23</v>
      </c>
      <c r="C559" t="s">
        <v>24</v>
      </c>
      <c r="D559" t="s">
        <v>23</v>
      </c>
      <c r="E559" s="21">
        <v>46176.779502314806</v>
      </c>
      <c r="F559" t="s">
        <v>5361</v>
      </c>
      <c r="G559">
        <v>900082107</v>
      </c>
      <c r="H559" t="s">
        <v>4146</v>
      </c>
      <c r="I559" s="23" t="s">
        <v>4147</v>
      </c>
      <c r="J559" s="23" t="s">
        <v>4148</v>
      </c>
      <c r="K559" t="s">
        <v>5362</v>
      </c>
      <c r="L559" t="s">
        <v>167</v>
      </c>
      <c r="M559" t="s">
        <v>5363</v>
      </c>
      <c r="N559" t="s">
        <v>168</v>
      </c>
      <c r="O559" t="s">
        <v>27</v>
      </c>
      <c r="P559" t="s">
        <v>145</v>
      </c>
      <c r="Q559" t="s">
        <v>207</v>
      </c>
      <c r="R559" t="s">
        <v>212</v>
      </c>
      <c r="S559">
        <v>7</v>
      </c>
      <c r="T559" t="s">
        <v>17414</v>
      </c>
      <c r="U559" t="s">
        <v>15007</v>
      </c>
      <c r="V559" t="s">
        <v>15008</v>
      </c>
      <c r="W559" t="s">
        <v>43</v>
      </c>
      <c r="X559" t="s">
        <v>30</v>
      </c>
      <c r="Y559" t="s">
        <v>30</v>
      </c>
      <c r="Z559" t="s">
        <v>30</v>
      </c>
      <c r="AA559" t="s">
        <v>30</v>
      </c>
      <c r="AB559">
        <v>-75.432094000000006</v>
      </c>
      <c r="AC559">
        <v>6.0397100000000004</v>
      </c>
      <c r="AD559" t="s">
        <v>82</v>
      </c>
      <c r="AE559" t="s">
        <v>146</v>
      </c>
      <c r="AF559" t="s">
        <v>94</v>
      </c>
      <c r="AG559">
        <f>IFERROR(
    VLOOKUP(FENIX_ANS_TABLA[[#This Row],[ESTADO]],
        {"VENCIDO",1;"ALERTA_0 Días",2;"ALERTA",3;"A TIEMPO",4;"SIN FECHA",5},
    2,FALSE),
0)</f>
        <v>3</v>
      </c>
    </row>
    <row r="560" spans="1:33" x14ac:dyDescent="0.25">
      <c r="A560" t="s">
        <v>5364</v>
      </c>
      <c r="B560" t="s">
        <v>23</v>
      </c>
      <c r="C560" t="s">
        <v>24</v>
      </c>
      <c r="D560" t="s">
        <v>23</v>
      </c>
      <c r="E560" s="21">
        <v>46176.797349537039</v>
      </c>
      <c r="F560" t="s">
        <v>5361</v>
      </c>
      <c r="G560">
        <v>900082107</v>
      </c>
      <c r="H560" t="s">
        <v>4146</v>
      </c>
      <c r="I560" s="23" t="s">
        <v>4147</v>
      </c>
      <c r="J560" s="23" t="s">
        <v>4148</v>
      </c>
      <c r="K560" t="s">
        <v>5365</v>
      </c>
      <c r="L560" t="s">
        <v>167</v>
      </c>
      <c r="M560" t="s">
        <v>5366</v>
      </c>
      <c r="N560" t="s">
        <v>168</v>
      </c>
      <c r="O560" t="s">
        <v>27</v>
      </c>
      <c r="P560" t="s">
        <v>145</v>
      </c>
      <c r="Q560" t="s">
        <v>207</v>
      </c>
      <c r="R560" t="s">
        <v>212</v>
      </c>
      <c r="S560">
        <v>7</v>
      </c>
      <c r="T560" t="s">
        <v>17414</v>
      </c>
      <c r="U560" t="s">
        <v>15007</v>
      </c>
      <c r="V560" t="s">
        <v>15008</v>
      </c>
      <c r="W560" t="s">
        <v>43</v>
      </c>
      <c r="X560" t="s">
        <v>30</v>
      </c>
      <c r="Y560" t="s">
        <v>30</v>
      </c>
      <c r="Z560" t="s">
        <v>30</v>
      </c>
      <c r="AA560" t="s">
        <v>30</v>
      </c>
      <c r="AB560">
        <v>-75.432094000000006</v>
      </c>
      <c r="AC560">
        <v>6.0397100000000004</v>
      </c>
      <c r="AD560" t="s">
        <v>82</v>
      </c>
      <c r="AE560" t="s">
        <v>146</v>
      </c>
      <c r="AF560" t="s">
        <v>94</v>
      </c>
      <c r="AG560">
        <f>IFERROR(
    VLOOKUP(FENIX_ANS_TABLA[[#This Row],[ESTADO]],
        {"VENCIDO",1;"ALERTA_0 Días",2;"ALERTA",3;"A TIEMPO",4;"SIN FECHA",5},
    2,FALSE),
0)</f>
        <v>3</v>
      </c>
    </row>
    <row r="561" spans="1:33" x14ac:dyDescent="0.25">
      <c r="A561" t="s">
        <v>6286</v>
      </c>
      <c r="B561" t="s">
        <v>23</v>
      </c>
      <c r="C561" t="s">
        <v>24</v>
      </c>
      <c r="D561" t="s">
        <v>23</v>
      </c>
      <c r="E561" s="21">
        <v>46176.797361111108</v>
      </c>
      <c r="F561" t="s">
        <v>6287</v>
      </c>
      <c r="G561">
        <v>900082107</v>
      </c>
      <c r="H561" t="s">
        <v>4146</v>
      </c>
      <c r="I561" s="23" t="s">
        <v>4147</v>
      </c>
      <c r="J561" s="23" t="s">
        <v>4148</v>
      </c>
      <c r="K561" t="s">
        <v>6288</v>
      </c>
      <c r="L561" t="s">
        <v>167</v>
      </c>
      <c r="M561" t="s">
        <v>6289</v>
      </c>
      <c r="N561" t="s">
        <v>168</v>
      </c>
      <c r="O561" t="s">
        <v>27</v>
      </c>
      <c r="P561" t="s">
        <v>145</v>
      </c>
      <c r="Q561" t="s">
        <v>207</v>
      </c>
      <c r="R561" t="s">
        <v>212</v>
      </c>
      <c r="S561">
        <v>7</v>
      </c>
      <c r="T561" t="s">
        <v>17415</v>
      </c>
      <c r="U561" t="s">
        <v>11399</v>
      </c>
      <c r="V561" t="s">
        <v>11398</v>
      </c>
      <c r="W561" t="s">
        <v>29</v>
      </c>
      <c r="X561" t="s">
        <v>30</v>
      </c>
      <c r="Y561" t="s">
        <v>30</v>
      </c>
      <c r="Z561" t="s">
        <v>30</v>
      </c>
      <c r="AA561" t="s">
        <v>30</v>
      </c>
      <c r="AB561">
        <v>-75.432094000000006</v>
      </c>
      <c r="AC561">
        <v>6.0397100000000004</v>
      </c>
      <c r="AD561" t="s">
        <v>82</v>
      </c>
      <c r="AE561" t="s">
        <v>146</v>
      </c>
      <c r="AF561" t="s">
        <v>94</v>
      </c>
      <c r="AG561">
        <f>IFERROR(
    VLOOKUP(FENIX_ANS_TABLA[[#This Row],[ESTADO]],
        {"VENCIDO",1;"ALERTA_0 Días",2;"ALERTA",3;"A TIEMPO",4;"SIN FECHA",5},
    2,FALSE),
0)</f>
        <v>4</v>
      </c>
    </row>
    <row r="562" spans="1:33" x14ac:dyDescent="0.25">
      <c r="A562" t="s">
        <v>5367</v>
      </c>
      <c r="B562" t="s">
        <v>23</v>
      </c>
      <c r="C562" t="s">
        <v>24</v>
      </c>
      <c r="D562" t="s">
        <v>23</v>
      </c>
      <c r="E562" s="21">
        <v>46176.797372685192</v>
      </c>
      <c r="F562" t="s">
        <v>5368</v>
      </c>
      <c r="G562">
        <v>900082107</v>
      </c>
      <c r="H562" t="s">
        <v>4146</v>
      </c>
      <c r="I562" s="23" t="s">
        <v>4147</v>
      </c>
      <c r="J562" s="23" t="s">
        <v>4148</v>
      </c>
      <c r="K562" t="s">
        <v>5369</v>
      </c>
      <c r="L562" t="s">
        <v>167</v>
      </c>
      <c r="M562" t="s">
        <v>5370</v>
      </c>
      <c r="N562" t="s">
        <v>168</v>
      </c>
      <c r="O562" t="s">
        <v>27</v>
      </c>
      <c r="P562" t="s">
        <v>145</v>
      </c>
      <c r="Q562" t="s">
        <v>207</v>
      </c>
      <c r="R562" t="s">
        <v>212</v>
      </c>
      <c r="S562">
        <v>7</v>
      </c>
      <c r="T562" t="s">
        <v>17416</v>
      </c>
      <c r="U562" t="s">
        <v>15007</v>
      </c>
      <c r="V562" t="s">
        <v>15008</v>
      </c>
      <c r="W562" t="s">
        <v>43</v>
      </c>
      <c r="X562" t="s">
        <v>30</v>
      </c>
      <c r="Y562" t="s">
        <v>30</v>
      </c>
      <c r="Z562" t="s">
        <v>30</v>
      </c>
      <c r="AA562" t="s">
        <v>30</v>
      </c>
      <c r="AB562">
        <v>-75.432094000000006</v>
      </c>
      <c r="AC562">
        <v>6.0397100000000004</v>
      </c>
      <c r="AD562" t="s">
        <v>82</v>
      </c>
      <c r="AE562" t="s">
        <v>146</v>
      </c>
      <c r="AF562" t="s">
        <v>94</v>
      </c>
      <c r="AG562">
        <f>IFERROR(
    VLOOKUP(FENIX_ANS_TABLA[[#This Row],[ESTADO]],
        {"VENCIDO",1;"ALERTA_0 Días",2;"ALERTA",3;"A TIEMPO",4;"SIN FECHA",5},
    2,FALSE),
0)</f>
        <v>3</v>
      </c>
    </row>
    <row r="563" spans="1:33" x14ac:dyDescent="0.25">
      <c r="A563" t="s">
        <v>6290</v>
      </c>
      <c r="B563" t="s">
        <v>23</v>
      </c>
      <c r="C563" t="s">
        <v>24</v>
      </c>
      <c r="D563" t="s">
        <v>23</v>
      </c>
      <c r="E563" s="21">
        <v>46176.797384259262</v>
      </c>
      <c r="F563" t="s">
        <v>6291</v>
      </c>
      <c r="G563">
        <v>900082107</v>
      </c>
      <c r="H563" t="s">
        <v>4146</v>
      </c>
      <c r="I563" s="23" t="s">
        <v>4147</v>
      </c>
      <c r="J563" s="23" t="s">
        <v>4148</v>
      </c>
      <c r="K563" t="s">
        <v>6292</v>
      </c>
      <c r="L563" t="s">
        <v>167</v>
      </c>
      <c r="M563" t="s">
        <v>6293</v>
      </c>
      <c r="N563" t="s">
        <v>168</v>
      </c>
      <c r="O563" t="s">
        <v>27</v>
      </c>
      <c r="P563" t="s">
        <v>145</v>
      </c>
      <c r="Q563" t="s">
        <v>207</v>
      </c>
      <c r="R563" t="s">
        <v>212</v>
      </c>
      <c r="S563">
        <v>7</v>
      </c>
      <c r="T563" t="s">
        <v>17417</v>
      </c>
      <c r="U563" t="s">
        <v>9854</v>
      </c>
      <c r="V563" t="s">
        <v>11400</v>
      </c>
      <c r="W563" t="s">
        <v>29</v>
      </c>
      <c r="X563" t="s">
        <v>30</v>
      </c>
      <c r="Y563" t="s">
        <v>30</v>
      </c>
      <c r="Z563" t="s">
        <v>30</v>
      </c>
      <c r="AA563" t="s">
        <v>30</v>
      </c>
      <c r="AB563">
        <v>-75.432094000000006</v>
      </c>
      <c r="AC563">
        <v>6.0397100000000004</v>
      </c>
      <c r="AD563" t="s">
        <v>82</v>
      </c>
      <c r="AE563" t="s">
        <v>146</v>
      </c>
      <c r="AF563" t="s">
        <v>94</v>
      </c>
      <c r="AG563">
        <f>IFERROR(
    VLOOKUP(FENIX_ANS_TABLA[[#This Row],[ESTADO]],
        {"VENCIDO",1;"ALERTA_0 Días",2;"ALERTA",3;"A TIEMPO",4;"SIN FECHA",5},
    2,FALSE),
0)</f>
        <v>4</v>
      </c>
    </row>
    <row r="564" spans="1:33" x14ac:dyDescent="0.25">
      <c r="A564" t="s">
        <v>5371</v>
      </c>
      <c r="B564" t="s">
        <v>23</v>
      </c>
      <c r="C564" t="s">
        <v>24</v>
      </c>
      <c r="D564" t="s">
        <v>23</v>
      </c>
      <c r="E564" s="21">
        <v>46176.797372685192</v>
      </c>
      <c r="F564" t="s">
        <v>5368</v>
      </c>
      <c r="G564">
        <v>900082107</v>
      </c>
      <c r="H564" t="s">
        <v>4146</v>
      </c>
      <c r="I564" s="23" t="s">
        <v>4147</v>
      </c>
      <c r="J564" s="23" t="s">
        <v>4148</v>
      </c>
      <c r="K564" t="s">
        <v>5372</v>
      </c>
      <c r="L564" t="s">
        <v>167</v>
      </c>
      <c r="M564" t="s">
        <v>5373</v>
      </c>
      <c r="N564" t="s">
        <v>168</v>
      </c>
      <c r="O564" t="s">
        <v>27</v>
      </c>
      <c r="P564" t="s">
        <v>145</v>
      </c>
      <c r="Q564" t="s">
        <v>207</v>
      </c>
      <c r="R564" t="s">
        <v>212</v>
      </c>
      <c r="S564">
        <v>7</v>
      </c>
      <c r="T564" t="s">
        <v>17416</v>
      </c>
      <c r="U564" t="s">
        <v>15007</v>
      </c>
      <c r="V564" t="s">
        <v>15008</v>
      </c>
      <c r="W564" t="s">
        <v>43</v>
      </c>
      <c r="X564" t="s">
        <v>30</v>
      </c>
      <c r="Y564" t="s">
        <v>30</v>
      </c>
      <c r="Z564" t="s">
        <v>30</v>
      </c>
      <c r="AA564" t="s">
        <v>30</v>
      </c>
      <c r="AB564">
        <v>-75.432094000000006</v>
      </c>
      <c r="AC564">
        <v>6.0397100000000004</v>
      </c>
      <c r="AD564" t="s">
        <v>82</v>
      </c>
      <c r="AE564" t="s">
        <v>146</v>
      </c>
      <c r="AF564" t="s">
        <v>94</v>
      </c>
      <c r="AG564">
        <f>IFERROR(
    VLOOKUP(FENIX_ANS_TABLA[[#This Row],[ESTADO]],
        {"VENCIDO",1;"ALERTA_0 Días",2;"ALERTA",3;"A TIEMPO",4;"SIN FECHA",5},
    2,FALSE),
0)</f>
        <v>3</v>
      </c>
    </row>
    <row r="565" spans="1:33" x14ac:dyDescent="0.25">
      <c r="A565" t="s">
        <v>6294</v>
      </c>
      <c r="B565" t="s">
        <v>23</v>
      </c>
      <c r="C565" t="s">
        <v>24</v>
      </c>
      <c r="D565" t="s">
        <v>23</v>
      </c>
      <c r="E565" s="21">
        <v>46176.797384259262</v>
      </c>
      <c r="F565" t="s">
        <v>6295</v>
      </c>
      <c r="G565">
        <v>900082107</v>
      </c>
      <c r="H565" t="s">
        <v>4146</v>
      </c>
      <c r="I565" s="23" t="s">
        <v>4147</v>
      </c>
      <c r="J565" s="23" t="s">
        <v>4148</v>
      </c>
      <c r="K565" t="s">
        <v>6296</v>
      </c>
      <c r="L565" t="s">
        <v>167</v>
      </c>
      <c r="M565" t="s">
        <v>6297</v>
      </c>
      <c r="N565" t="s">
        <v>168</v>
      </c>
      <c r="O565" t="s">
        <v>27</v>
      </c>
      <c r="P565" t="s">
        <v>145</v>
      </c>
      <c r="Q565" t="s">
        <v>207</v>
      </c>
      <c r="R565" t="s">
        <v>212</v>
      </c>
      <c r="S565">
        <v>7</v>
      </c>
      <c r="T565" t="s">
        <v>17418</v>
      </c>
      <c r="U565" t="s">
        <v>9646</v>
      </c>
      <c r="V565" t="s">
        <v>3548</v>
      </c>
      <c r="W565" t="s">
        <v>29</v>
      </c>
      <c r="X565" t="s">
        <v>30</v>
      </c>
      <c r="Y565" t="s">
        <v>30</v>
      </c>
      <c r="Z565" t="s">
        <v>30</v>
      </c>
      <c r="AA565" t="s">
        <v>30</v>
      </c>
      <c r="AB565">
        <v>-75.432094000000006</v>
      </c>
      <c r="AC565">
        <v>6.0397100000000004</v>
      </c>
      <c r="AD565" t="s">
        <v>82</v>
      </c>
      <c r="AE565" t="s">
        <v>146</v>
      </c>
      <c r="AF565" t="s">
        <v>94</v>
      </c>
      <c r="AG565">
        <f>IFERROR(
    VLOOKUP(FENIX_ANS_TABLA[[#This Row],[ESTADO]],
        {"VENCIDO",1;"ALERTA_0 Días",2;"ALERTA",3;"A TIEMPO",4;"SIN FECHA",5},
    2,FALSE),
0)</f>
        <v>4</v>
      </c>
    </row>
    <row r="566" spans="1:33" x14ac:dyDescent="0.25">
      <c r="A566" t="s">
        <v>6298</v>
      </c>
      <c r="B566" t="s">
        <v>23</v>
      </c>
      <c r="C566" t="s">
        <v>24</v>
      </c>
      <c r="D566" t="s">
        <v>23</v>
      </c>
      <c r="E566" s="21">
        <v>46176.797395833331</v>
      </c>
      <c r="F566" t="s">
        <v>6299</v>
      </c>
      <c r="G566">
        <v>900082107</v>
      </c>
      <c r="H566" t="s">
        <v>4146</v>
      </c>
      <c r="I566" s="23" t="s">
        <v>4147</v>
      </c>
      <c r="J566" s="23" t="s">
        <v>4148</v>
      </c>
      <c r="K566" t="s">
        <v>6300</v>
      </c>
      <c r="L566" t="s">
        <v>167</v>
      </c>
      <c r="M566" t="s">
        <v>6301</v>
      </c>
      <c r="N566" t="s">
        <v>168</v>
      </c>
      <c r="O566" t="s">
        <v>27</v>
      </c>
      <c r="P566" t="s">
        <v>145</v>
      </c>
      <c r="Q566" t="s">
        <v>207</v>
      </c>
      <c r="R566" t="s">
        <v>212</v>
      </c>
      <c r="S566">
        <v>7</v>
      </c>
      <c r="T566" t="s">
        <v>17419</v>
      </c>
      <c r="U566" t="s">
        <v>9606</v>
      </c>
      <c r="V566" t="s">
        <v>10944</v>
      </c>
      <c r="W566" t="s">
        <v>29</v>
      </c>
      <c r="X566" t="s">
        <v>30</v>
      </c>
      <c r="Y566" t="s">
        <v>30</v>
      </c>
      <c r="Z566" t="s">
        <v>30</v>
      </c>
      <c r="AA566" t="s">
        <v>30</v>
      </c>
      <c r="AB566">
        <v>-75.432094000000006</v>
      </c>
      <c r="AC566">
        <v>6.0397100000000004</v>
      </c>
      <c r="AD566" t="s">
        <v>82</v>
      </c>
      <c r="AE566" t="s">
        <v>146</v>
      </c>
      <c r="AF566" t="s">
        <v>94</v>
      </c>
      <c r="AG566">
        <f>IFERROR(
    VLOOKUP(FENIX_ANS_TABLA[[#This Row],[ESTADO]],
        {"VENCIDO",1;"ALERTA_0 Días",2;"ALERTA",3;"A TIEMPO",4;"SIN FECHA",5},
    2,FALSE),
0)</f>
        <v>4</v>
      </c>
    </row>
    <row r="567" spans="1:33" x14ac:dyDescent="0.25">
      <c r="A567" t="s">
        <v>5374</v>
      </c>
      <c r="B567" t="s">
        <v>23</v>
      </c>
      <c r="C567" t="s">
        <v>24</v>
      </c>
      <c r="D567" t="s">
        <v>23</v>
      </c>
      <c r="E567" s="21">
        <v>46176.797407407408</v>
      </c>
      <c r="F567" t="s">
        <v>5375</v>
      </c>
      <c r="G567">
        <v>900082107</v>
      </c>
      <c r="H567" t="s">
        <v>4146</v>
      </c>
      <c r="I567" s="23" t="s">
        <v>4147</v>
      </c>
      <c r="J567" s="23" t="s">
        <v>4148</v>
      </c>
      <c r="K567" t="s">
        <v>5376</v>
      </c>
      <c r="L567" t="s">
        <v>167</v>
      </c>
      <c r="M567" t="s">
        <v>5377</v>
      </c>
      <c r="N567" t="s">
        <v>168</v>
      </c>
      <c r="O567" t="s">
        <v>27</v>
      </c>
      <c r="P567" t="s">
        <v>145</v>
      </c>
      <c r="Q567" t="s">
        <v>207</v>
      </c>
      <c r="R567" t="s">
        <v>212</v>
      </c>
      <c r="S567">
        <v>7</v>
      </c>
      <c r="T567" t="s">
        <v>17420</v>
      </c>
      <c r="U567" t="s">
        <v>15007</v>
      </c>
      <c r="V567" t="s">
        <v>15008</v>
      </c>
      <c r="W567" t="s">
        <v>43</v>
      </c>
      <c r="X567" t="s">
        <v>30</v>
      </c>
      <c r="Y567" t="s">
        <v>30</v>
      </c>
      <c r="Z567" t="s">
        <v>30</v>
      </c>
      <c r="AA567" t="s">
        <v>30</v>
      </c>
      <c r="AB567">
        <v>-75.432094000000006</v>
      </c>
      <c r="AC567">
        <v>6.0397100000000004</v>
      </c>
      <c r="AD567" t="s">
        <v>82</v>
      </c>
      <c r="AE567" t="s">
        <v>146</v>
      </c>
      <c r="AF567" t="s">
        <v>94</v>
      </c>
      <c r="AG567">
        <f>IFERROR(
    VLOOKUP(FENIX_ANS_TABLA[[#This Row],[ESTADO]],
        {"VENCIDO",1;"ALERTA_0 Días",2;"ALERTA",3;"A TIEMPO",4;"SIN FECHA",5},
    2,FALSE),
0)</f>
        <v>3</v>
      </c>
    </row>
    <row r="568" spans="1:33" x14ac:dyDescent="0.25">
      <c r="A568" t="s">
        <v>5378</v>
      </c>
      <c r="B568" t="s">
        <v>23</v>
      </c>
      <c r="C568" t="s">
        <v>24</v>
      </c>
      <c r="D568" t="s">
        <v>23</v>
      </c>
      <c r="E568" s="21">
        <v>46176.800185185188</v>
      </c>
      <c r="F568" t="s">
        <v>5379</v>
      </c>
      <c r="G568">
        <v>900082107</v>
      </c>
      <c r="H568" t="s">
        <v>4146</v>
      </c>
      <c r="I568" s="23" t="s">
        <v>4147</v>
      </c>
      <c r="J568" s="23" t="s">
        <v>4148</v>
      </c>
      <c r="K568" t="s">
        <v>5380</v>
      </c>
      <c r="L568" t="s">
        <v>167</v>
      </c>
      <c r="M568" t="s">
        <v>5381</v>
      </c>
      <c r="N568" t="s">
        <v>168</v>
      </c>
      <c r="O568" t="s">
        <v>27</v>
      </c>
      <c r="P568" t="s">
        <v>145</v>
      </c>
      <c r="Q568" t="s">
        <v>207</v>
      </c>
      <c r="R568" t="s">
        <v>212</v>
      </c>
      <c r="S568">
        <v>7</v>
      </c>
      <c r="T568" t="s">
        <v>17421</v>
      </c>
      <c r="U568" t="s">
        <v>15007</v>
      </c>
      <c r="V568" t="s">
        <v>15008</v>
      </c>
      <c r="W568" t="s">
        <v>43</v>
      </c>
      <c r="X568" t="s">
        <v>30</v>
      </c>
      <c r="Y568" t="s">
        <v>30</v>
      </c>
      <c r="Z568" t="s">
        <v>30</v>
      </c>
      <c r="AA568" t="s">
        <v>30</v>
      </c>
      <c r="AB568">
        <v>-75.432094000000006</v>
      </c>
      <c r="AC568">
        <v>6.0397100000000004</v>
      </c>
      <c r="AD568" t="s">
        <v>82</v>
      </c>
      <c r="AE568" t="s">
        <v>146</v>
      </c>
      <c r="AF568" t="s">
        <v>94</v>
      </c>
      <c r="AG568">
        <f>IFERROR(
    VLOOKUP(FENIX_ANS_TABLA[[#This Row],[ESTADO]],
        {"VENCIDO",1;"ALERTA_0 Días",2;"ALERTA",3;"A TIEMPO",4;"SIN FECHA",5},
    2,FALSE),
0)</f>
        <v>3</v>
      </c>
    </row>
    <row r="569" spans="1:33" x14ac:dyDescent="0.25">
      <c r="A569" t="s">
        <v>6302</v>
      </c>
      <c r="B569" t="s">
        <v>23</v>
      </c>
      <c r="C569" t="s">
        <v>24</v>
      </c>
      <c r="D569" t="s">
        <v>23</v>
      </c>
      <c r="E569" s="21">
        <v>46176.800196759257</v>
      </c>
      <c r="F569" t="s">
        <v>6303</v>
      </c>
      <c r="G569">
        <v>900082107</v>
      </c>
      <c r="H569" t="s">
        <v>4146</v>
      </c>
      <c r="I569" s="23" t="s">
        <v>4147</v>
      </c>
      <c r="J569" s="23" t="s">
        <v>4148</v>
      </c>
      <c r="K569" t="s">
        <v>6304</v>
      </c>
      <c r="L569" t="s">
        <v>167</v>
      </c>
      <c r="M569" t="s">
        <v>6305</v>
      </c>
      <c r="N569" t="s">
        <v>168</v>
      </c>
      <c r="O569" t="s">
        <v>27</v>
      </c>
      <c r="P569" t="s">
        <v>145</v>
      </c>
      <c r="Q569" t="s">
        <v>207</v>
      </c>
      <c r="R569" t="s">
        <v>212</v>
      </c>
      <c r="S569">
        <v>7</v>
      </c>
      <c r="T569" t="s">
        <v>17422</v>
      </c>
      <c r="U569" t="s">
        <v>11401</v>
      </c>
      <c r="V569" t="s">
        <v>9946</v>
      </c>
      <c r="W569" t="s">
        <v>29</v>
      </c>
      <c r="X569" t="s">
        <v>30</v>
      </c>
      <c r="Y569" t="s">
        <v>30</v>
      </c>
      <c r="Z569" t="s">
        <v>30</v>
      </c>
      <c r="AA569" t="s">
        <v>30</v>
      </c>
      <c r="AB569">
        <v>-75.432094000000006</v>
      </c>
      <c r="AC569">
        <v>6.0397100000000004</v>
      </c>
      <c r="AD569" t="s">
        <v>82</v>
      </c>
      <c r="AE569" t="s">
        <v>146</v>
      </c>
      <c r="AF569" t="s">
        <v>94</v>
      </c>
      <c r="AG569">
        <f>IFERROR(
    VLOOKUP(FENIX_ANS_TABLA[[#This Row],[ESTADO]],
        {"VENCIDO",1;"ALERTA_0 Días",2;"ALERTA",3;"A TIEMPO",4;"SIN FECHA",5},
    2,FALSE),
0)</f>
        <v>4</v>
      </c>
    </row>
    <row r="570" spans="1:33" x14ac:dyDescent="0.25">
      <c r="A570" t="s">
        <v>6306</v>
      </c>
      <c r="B570" t="s">
        <v>23</v>
      </c>
      <c r="C570" t="s">
        <v>24</v>
      </c>
      <c r="D570" t="s">
        <v>23</v>
      </c>
      <c r="E570" s="21">
        <v>46176.80027777778</v>
      </c>
      <c r="F570" t="s">
        <v>6307</v>
      </c>
      <c r="G570">
        <v>900082107</v>
      </c>
      <c r="H570" t="s">
        <v>4146</v>
      </c>
      <c r="I570" s="23" t="s">
        <v>4147</v>
      </c>
      <c r="J570" s="23" t="s">
        <v>4148</v>
      </c>
      <c r="K570" t="s">
        <v>6308</v>
      </c>
      <c r="L570" t="s">
        <v>167</v>
      </c>
      <c r="M570" t="s">
        <v>6309</v>
      </c>
      <c r="N570" t="s">
        <v>168</v>
      </c>
      <c r="O570" t="s">
        <v>27</v>
      </c>
      <c r="P570" t="s">
        <v>145</v>
      </c>
      <c r="Q570" t="s">
        <v>207</v>
      </c>
      <c r="R570" t="s">
        <v>212</v>
      </c>
      <c r="S570">
        <v>7</v>
      </c>
      <c r="T570" t="s">
        <v>17423</v>
      </c>
      <c r="U570" t="s">
        <v>5489</v>
      </c>
      <c r="V570" t="s">
        <v>9949</v>
      </c>
      <c r="W570" t="s">
        <v>29</v>
      </c>
      <c r="X570" t="s">
        <v>30</v>
      </c>
      <c r="Y570" t="s">
        <v>30</v>
      </c>
      <c r="Z570" t="s">
        <v>30</v>
      </c>
      <c r="AA570" t="s">
        <v>30</v>
      </c>
      <c r="AB570">
        <v>-75.432094000000006</v>
      </c>
      <c r="AC570">
        <v>6.0397100000000004</v>
      </c>
      <c r="AD570" t="s">
        <v>82</v>
      </c>
      <c r="AE570" t="s">
        <v>146</v>
      </c>
      <c r="AF570" t="s">
        <v>94</v>
      </c>
      <c r="AG570">
        <f>IFERROR(
    VLOOKUP(FENIX_ANS_TABLA[[#This Row],[ESTADO]],
        {"VENCIDO",1;"ALERTA_0 Días",2;"ALERTA",3;"A TIEMPO",4;"SIN FECHA",5},
    2,FALSE),
0)</f>
        <v>4</v>
      </c>
    </row>
    <row r="571" spans="1:33" x14ac:dyDescent="0.25">
      <c r="A571" t="s">
        <v>5382</v>
      </c>
      <c r="B571" t="s">
        <v>23</v>
      </c>
      <c r="C571" t="s">
        <v>24</v>
      </c>
      <c r="D571" t="s">
        <v>23</v>
      </c>
      <c r="E571" s="21">
        <v>46176.800266203703</v>
      </c>
      <c r="F571" t="s">
        <v>5383</v>
      </c>
      <c r="G571">
        <v>900082107</v>
      </c>
      <c r="H571" t="s">
        <v>4146</v>
      </c>
      <c r="I571" s="23" t="s">
        <v>4147</v>
      </c>
      <c r="J571" s="23" t="s">
        <v>4148</v>
      </c>
      <c r="K571" t="s">
        <v>5384</v>
      </c>
      <c r="L571" t="s">
        <v>167</v>
      </c>
      <c r="M571" t="s">
        <v>5385</v>
      </c>
      <c r="N571" t="s">
        <v>168</v>
      </c>
      <c r="O571" t="s">
        <v>27</v>
      </c>
      <c r="P571" t="s">
        <v>145</v>
      </c>
      <c r="Q571" t="s">
        <v>207</v>
      </c>
      <c r="R571" t="s">
        <v>212</v>
      </c>
      <c r="S571">
        <v>7</v>
      </c>
      <c r="T571" t="s">
        <v>17424</v>
      </c>
      <c r="U571" t="s">
        <v>15007</v>
      </c>
      <c r="V571" t="s">
        <v>15008</v>
      </c>
      <c r="W571" t="s">
        <v>43</v>
      </c>
      <c r="X571" t="s">
        <v>30</v>
      </c>
      <c r="Y571" t="s">
        <v>30</v>
      </c>
      <c r="Z571" t="s">
        <v>30</v>
      </c>
      <c r="AA571" t="s">
        <v>30</v>
      </c>
      <c r="AB571">
        <v>-75.432094000000006</v>
      </c>
      <c r="AC571">
        <v>6.0397100000000004</v>
      </c>
      <c r="AD571" t="s">
        <v>82</v>
      </c>
      <c r="AE571" t="s">
        <v>146</v>
      </c>
      <c r="AF571" t="s">
        <v>94</v>
      </c>
      <c r="AG571">
        <f>IFERROR(
    VLOOKUP(FENIX_ANS_TABLA[[#This Row],[ESTADO]],
        {"VENCIDO",1;"ALERTA_0 Días",2;"ALERTA",3;"A TIEMPO",4;"SIN FECHA",5},
    2,FALSE),
0)</f>
        <v>3</v>
      </c>
    </row>
    <row r="572" spans="1:33" x14ac:dyDescent="0.25">
      <c r="A572" t="s">
        <v>5386</v>
      </c>
      <c r="B572" t="s">
        <v>23</v>
      </c>
      <c r="C572" t="s">
        <v>24</v>
      </c>
      <c r="D572" t="s">
        <v>23</v>
      </c>
      <c r="E572" s="21">
        <v>46176.80027777778</v>
      </c>
      <c r="F572" t="s">
        <v>5383</v>
      </c>
      <c r="G572">
        <v>900082107</v>
      </c>
      <c r="H572" t="s">
        <v>4146</v>
      </c>
      <c r="I572" s="23" t="s">
        <v>4147</v>
      </c>
      <c r="J572" s="23" t="s">
        <v>4148</v>
      </c>
      <c r="K572" t="s">
        <v>5387</v>
      </c>
      <c r="L572" t="s">
        <v>167</v>
      </c>
      <c r="M572" t="s">
        <v>5388</v>
      </c>
      <c r="N572" t="s">
        <v>168</v>
      </c>
      <c r="O572" t="s">
        <v>27</v>
      </c>
      <c r="P572" t="s">
        <v>145</v>
      </c>
      <c r="Q572" t="s">
        <v>207</v>
      </c>
      <c r="R572" t="s">
        <v>212</v>
      </c>
      <c r="S572">
        <v>7</v>
      </c>
      <c r="T572" t="s">
        <v>17424</v>
      </c>
      <c r="U572" t="s">
        <v>15007</v>
      </c>
      <c r="V572" t="s">
        <v>15008</v>
      </c>
      <c r="W572" t="s">
        <v>43</v>
      </c>
      <c r="X572" t="s">
        <v>30</v>
      </c>
      <c r="Y572" t="s">
        <v>30</v>
      </c>
      <c r="Z572" t="s">
        <v>30</v>
      </c>
      <c r="AA572" t="s">
        <v>30</v>
      </c>
      <c r="AB572">
        <v>-75.432094000000006</v>
      </c>
      <c r="AC572">
        <v>6.0397100000000004</v>
      </c>
      <c r="AD572" t="s">
        <v>82</v>
      </c>
      <c r="AE572" t="s">
        <v>146</v>
      </c>
      <c r="AF572" t="s">
        <v>94</v>
      </c>
      <c r="AG572">
        <f>IFERROR(
    VLOOKUP(FENIX_ANS_TABLA[[#This Row],[ESTADO]],
        {"VENCIDO",1;"ALERTA_0 Días",2;"ALERTA",3;"A TIEMPO",4;"SIN FECHA",5},
    2,FALSE),
0)</f>
        <v>3</v>
      </c>
    </row>
    <row r="573" spans="1:33" x14ac:dyDescent="0.25">
      <c r="A573" t="s">
        <v>6310</v>
      </c>
      <c r="B573" t="s">
        <v>23</v>
      </c>
      <c r="C573" t="s">
        <v>24</v>
      </c>
      <c r="D573" t="s">
        <v>23</v>
      </c>
      <c r="E573" s="21">
        <v>46176.80027777778</v>
      </c>
      <c r="F573" t="s">
        <v>6311</v>
      </c>
      <c r="G573">
        <v>900082107</v>
      </c>
      <c r="H573" t="s">
        <v>4146</v>
      </c>
      <c r="I573" s="23" t="s">
        <v>4147</v>
      </c>
      <c r="J573" s="23" t="s">
        <v>4148</v>
      </c>
      <c r="K573" t="s">
        <v>6312</v>
      </c>
      <c r="L573" t="s">
        <v>167</v>
      </c>
      <c r="M573" t="s">
        <v>6313</v>
      </c>
      <c r="N573" t="s">
        <v>168</v>
      </c>
      <c r="O573" t="s">
        <v>27</v>
      </c>
      <c r="P573" t="s">
        <v>145</v>
      </c>
      <c r="Q573" t="s">
        <v>207</v>
      </c>
      <c r="R573" t="s">
        <v>212</v>
      </c>
      <c r="S573">
        <v>7</v>
      </c>
      <c r="T573" t="s">
        <v>17425</v>
      </c>
      <c r="U573" t="s">
        <v>2675</v>
      </c>
      <c r="V573" t="s">
        <v>11402</v>
      </c>
      <c r="W573" t="s">
        <v>29</v>
      </c>
      <c r="X573" t="s">
        <v>30</v>
      </c>
      <c r="Y573" t="s">
        <v>30</v>
      </c>
      <c r="Z573" t="s">
        <v>30</v>
      </c>
      <c r="AA573" t="s">
        <v>30</v>
      </c>
      <c r="AB573">
        <v>-75.432094000000006</v>
      </c>
      <c r="AC573">
        <v>6.0397100000000004</v>
      </c>
      <c r="AD573" t="s">
        <v>82</v>
      </c>
      <c r="AE573" t="s">
        <v>146</v>
      </c>
      <c r="AF573" t="s">
        <v>94</v>
      </c>
      <c r="AG573">
        <f>IFERROR(
    VLOOKUP(FENIX_ANS_TABLA[[#This Row],[ESTADO]],
        {"VENCIDO",1;"ALERTA_0 Días",2;"ALERTA",3;"A TIEMPO",4;"SIN FECHA",5},
    2,FALSE),
0)</f>
        <v>4</v>
      </c>
    </row>
    <row r="574" spans="1:33" x14ac:dyDescent="0.25">
      <c r="A574" t="s">
        <v>6314</v>
      </c>
      <c r="B574" t="s">
        <v>23</v>
      </c>
      <c r="C574" t="s">
        <v>24</v>
      </c>
      <c r="D574" t="s">
        <v>23</v>
      </c>
      <c r="E574" s="21">
        <v>46177.281527777777</v>
      </c>
      <c r="F574" t="s">
        <v>6315</v>
      </c>
      <c r="G574">
        <v>900082107</v>
      </c>
      <c r="H574" t="s">
        <v>4146</v>
      </c>
      <c r="I574" s="23" t="s">
        <v>4147</v>
      </c>
      <c r="J574" s="23" t="s">
        <v>4148</v>
      </c>
      <c r="K574" t="s">
        <v>6316</v>
      </c>
      <c r="L574" t="s">
        <v>167</v>
      </c>
      <c r="M574" t="s">
        <v>6317</v>
      </c>
      <c r="N574" t="s">
        <v>168</v>
      </c>
      <c r="O574" t="s">
        <v>27</v>
      </c>
      <c r="P574" t="s">
        <v>145</v>
      </c>
      <c r="Q574" t="s">
        <v>207</v>
      </c>
      <c r="R574" t="s">
        <v>212</v>
      </c>
      <c r="S574">
        <v>7</v>
      </c>
      <c r="T574" t="s">
        <v>17426</v>
      </c>
      <c r="U574" t="s">
        <v>11404</v>
      </c>
      <c r="V574" t="s">
        <v>11403</v>
      </c>
      <c r="W574" t="s">
        <v>29</v>
      </c>
      <c r="X574" t="s">
        <v>30</v>
      </c>
      <c r="Y574" t="s">
        <v>30</v>
      </c>
      <c r="Z574" t="s">
        <v>30</v>
      </c>
      <c r="AA574" t="s">
        <v>30</v>
      </c>
      <c r="AB574">
        <v>-75.432094000000006</v>
      </c>
      <c r="AC574">
        <v>6.0397100000000004</v>
      </c>
      <c r="AD574" t="s">
        <v>82</v>
      </c>
      <c r="AE574" t="s">
        <v>146</v>
      </c>
      <c r="AF574" t="s">
        <v>94</v>
      </c>
      <c r="AG574">
        <f>IFERROR(
    VLOOKUP(FENIX_ANS_TABLA[[#This Row],[ESTADO]],
        {"VENCIDO",1;"ALERTA_0 Días",2;"ALERTA",3;"A TIEMPO",4;"SIN FECHA",5},
    2,FALSE),
0)</f>
        <v>4</v>
      </c>
    </row>
    <row r="575" spans="1:33" x14ac:dyDescent="0.25">
      <c r="A575" t="s">
        <v>5389</v>
      </c>
      <c r="B575" t="s">
        <v>23</v>
      </c>
      <c r="C575" t="s">
        <v>24</v>
      </c>
      <c r="D575" t="s">
        <v>23</v>
      </c>
      <c r="E575" s="21">
        <v>46177.281550925924</v>
      </c>
      <c r="F575" t="s">
        <v>5390</v>
      </c>
      <c r="G575">
        <v>900082107</v>
      </c>
      <c r="H575" t="s">
        <v>4146</v>
      </c>
      <c r="I575" s="23" t="s">
        <v>4147</v>
      </c>
      <c r="J575" s="23" t="s">
        <v>4148</v>
      </c>
      <c r="K575" t="s">
        <v>5391</v>
      </c>
      <c r="L575" t="s">
        <v>167</v>
      </c>
      <c r="M575" t="s">
        <v>5392</v>
      </c>
      <c r="N575" t="s">
        <v>168</v>
      </c>
      <c r="O575" t="s">
        <v>27</v>
      </c>
      <c r="P575" t="s">
        <v>145</v>
      </c>
      <c r="Q575" t="s">
        <v>207</v>
      </c>
      <c r="R575" t="s">
        <v>212</v>
      </c>
      <c r="S575">
        <v>7</v>
      </c>
      <c r="T575" t="s">
        <v>17427</v>
      </c>
      <c r="U575" t="s">
        <v>15007</v>
      </c>
      <c r="V575" t="s">
        <v>15008</v>
      </c>
      <c r="W575" t="s">
        <v>43</v>
      </c>
      <c r="X575" t="s">
        <v>30</v>
      </c>
      <c r="Y575" t="s">
        <v>30</v>
      </c>
      <c r="Z575" t="s">
        <v>30</v>
      </c>
      <c r="AA575" t="s">
        <v>30</v>
      </c>
      <c r="AB575">
        <v>-75.432094000000006</v>
      </c>
      <c r="AC575">
        <v>6.0397100000000004</v>
      </c>
      <c r="AD575" t="s">
        <v>82</v>
      </c>
      <c r="AE575" t="s">
        <v>146</v>
      </c>
      <c r="AF575" t="s">
        <v>94</v>
      </c>
      <c r="AG575">
        <f>IFERROR(
    VLOOKUP(FENIX_ANS_TABLA[[#This Row],[ESTADO]],
        {"VENCIDO",1;"ALERTA_0 Días",2;"ALERTA",3;"A TIEMPO",4;"SIN FECHA",5},
    2,FALSE),
0)</f>
        <v>3</v>
      </c>
    </row>
    <row r="576" spans="1:33" x14ac:dyDescent="0.25">
      <c r="A576" t="s">
        <v>5393</v>
      </c>
      <c r="B576" t="s">
        <v>23</v>
      </c>
      <c r="C576" t="s">
        <v>24</v>
      </c>
      <c r="D576" t="s">
        <v>23</v>
      </c>
      <c r="E576" s="21">
        <v>46177.2815625</v>
      </c>
      <c r="F576" t="s">
        <v>5394</v>
      </c>
      <c r="G576">
        <v>900082107</v>
      </c>
      <c r="H576" t="s">
        <v>4146</v>
      </c>
      <c r="I576" s="23" t="s">
        <v>4147</v>
      </c>
      <c r="J576" s="23" t="s">
        <v>4148</v>
      </c>
      <c r="K576" t="s">
        <v>5395</v>
      </c>
      <c r="L576" t="s">
        <v>167</v>
      </c>
      <c r="M576" t="s">
        <v>5396</v>
      </c>
      <c r="N576" t="s">
        <v>168</v>
      </c>
      <c r="O576" t="s">
        <v>27</v>
      </c>
      <c r="P576" t="s">
        <v>145</v>
      </c>
      <c r="Q576" t="s">
        <v>207</v>
      </c>
      <c r="R576" t="s">
        <v>212</v>
      </c>
      <c r="S576">
        <v>7</v>
      </c>
      <c r="T576" t="s">
        <v>17428</v>
      </c>
      <c r="U576" t="s">
        <v>15007</v>
      </c>
      <c r="V576" t="s">
        <v>15008</v>
      </c>
      <c r="W576" t="s">
        <v>43</v>
      </c>
      <c r="X576" t="s">
        <v>30</v>
      </c>
      <c r="Y576" t="s">
        <v>30</v>
      </c>
      <c r="Z576" t="s">
        <v>30</v>
      </c>
      <c r="AA576" t="s">
        <v>30</v>
      </c>
      <c r="AB576">
        <v>-75.432094000000006</v>
      </c>
      <c r="AC576">
        <v>6.0397100000000004</v>
      </c>
      <c r="AD576" t="s">
        <v>82</v>
      </c>
      <c r="AE576" t="s">
        <v>146</v>
      </c>
      <c r="AF576" t="s">
        <v>94</v>
      </c>
      <c r="AG576">
        <f>IFERROR(
    VLOOKUP(FENIX_ANS_TABLA[[#This Row],[ESTADO]],
        {"VENCIDO",1;"ALERTA_0 Días",2;"ALERTA",3;"A TIEMPO",4;"SIN FECHA",5},
    2,FALSE),
0)</f>
        <v>3</v>
      </c>
    </row>
    <row r="577" spans="1:33" x14ac:dyDescent="0.25">
      <c r="A577" t="s">
        <v>6318</v>
      </c>
      <c r="B577" t="s">
        <v>23</v>
      </c>
      <c r="C577" t="s">
        <v>24</v>
      </c>
      <c r="D577" t="s">
        <v>23</v>
      </c>
      <c r="E577" s="21">
        <v>46177.2815625</v>
      </c>
      <c r="F577" t="s">
        <v>6319</v>
      </c>
      <c r="G577">
        <v>900082107</v>
      </c>
      <c r="H577" t="s">
        <v>4146</v>
      </c>
      <c r="I577" s="23" t="s">
        <v>4147</v>
      </c>
      <c r="J577" s="23" t="s">
        <v>4148</v>
      </c>
      <c r="K577" t="s">
        <v>6320</v>
      </c>
      <c r="L577" t="s">
        <v>167</v>
      </c>
      <c r="M577" t="s">
        <v>6321</v>
      </c>
      <c r="N577" t="s">
        <v>168</v>
      </c>
      <c r="O577" t="s">
        <v>27</v>
      </c>
      <c r="P577" t="s">
        <v>145</v>
      </c>
      <c r="Q577" t="s">
        <v>207</v>
      </c>
      <c r="R577" t="s">
        <v>212</v>
      </c>
      <c r="S577">
        <v>7</v>
      </c>
      <c r="T577" t="s">
        <v>17429</v>
      </c>
      <c r="U577" t="s">
        <v>5200</v>
      </c>
      <c r="V577" t="s">
        <v>10952</v>
      </c>
      <c r="W577" t="s">
        <v>29</v>
      </c>
      <c r="X577" t="s">
        <v>30</v>
      </c>
      <c r="Y577" t="s">
        <v>30</v>
      </c>
      <c r="Z577" t="s">
        <v>30</v>
      </c>
      <c r="AA577" t="s">
        <v>30</v>
      </c>
      <c r="AB577">
        <v>-75.432094000000006</v>
      </c>
      <c r="AC577">
        <v>6.0397100000000004</v>
      </c>
      <c r="AD577" t="s">
        <v>82</v>
      </c>
      <c r="AE577" t="s">
        <v>146</v>
      </c>
      <c r="AF577" t="s">
        <v>94</v>
      </c>
      <c r="AG577">
        <f>IFERROR(
    VLOOKUP(FENIX_ANS_TABLA[[#This Row],[ESTADO]],
        {"VENCIDO",1;"ALERTA_0 Días",2;"ALERTA",3;"A TIEMPO",4;"SIN FECHA",5},
    2,FALSE),
0)</f>
        <v>4</v>
      </c>
    </row>
    <row r="578" spans="1:33" x14ac:dyDescent="0.25">
      <c r="A578" t="s">
        <v>6322</v>
      </c>
      <c r="B578" t="s">
        <v>23</v>
      </c>
      <c r="C578" t="s">
        <v>24</v>
      </c>
      <c r="D578" t="s">
        <v>23</v>
      </c>
      <c r="E578" s="21">
        <v>46177.281585648147</v>
      </c>
      <c r="F578" t="s">
        <v>6323</v>
      </c>
      <c r="G578">
        <v>900082107</v>
      </c>
      <c r="H578" t="s">
        <v>4146</v>
      </c>
      <c r="I578" s="23" t="s">
        <v>4147</v>
      </c>
      <c r="J578" s="23" t="s">
        <v>4148</v>
      </c>
      <c r="K578" t="s">
        <v>6324</v>
      </c>
      <c r="L578" t="s">
        <v>167</v>
      </c>
      <c r="M578" t="s">
        <v>6325</v>
      </c>
      <c r="N578" t="s">
        <v>168</v>
      </c>
      <c r="O578" t="s">
        <v>27</v>
      </c>
      <c r="P578" t="s">
        <v>145</v>
      </c>
      <c r="Q578" t="s">
        <v>207</v>
      </c>
      <c r="R578" t="s">
        <v>212</v>
      </c>
      <c r="S578">
        <v>7</v>
      </c>
      <c r="T578" t="s">
        <v>17430</v>
      </c>
      <c r="U578" t="s">
        <v>7256</v>
      </c>
      <c r="V578" t="s">
        <v>1974</v>
      </c>
      <c r="W578" t="s">
        <v>29</v>
      </c>
      <c r="X578" t="s">
        <v>30</v>
      </c>
      <c r="Y578" t="s">
        <v>30</v>
      </c>
      <c r="Z578" t="s">
        <v>30</v>
      </c>
      <c r="AA578" t="s">
        <v>30</v>
      </c>
      <c r="AB578">
        <v>-75.432094000000006</v>
      </c>
      <c r="AC578">
        <v>6.0397100000000004</v>
      </c>
      <c r="AD578" t="s">
        <v>82</v>
      </c>
      <c r="AE578" t="s">
        <v>146</v>
      </c>
      <c r="AF578" t="s">
        <v>94</v>
      </c>
      <c r="AG578">
        <f>IFERROR(
    VLOOKUP(FENIX_ANS_TABLA[[#This Row],[ESTADO]],
        {"VENCIDO",1;"ALERTA_0 Días",2;"ALERTA",3;"A TIEMPO",4;"SIN FECHA",5},
    2,FALSE),
0)</f>
        <v>4</v>
      </c>
    </row>
    <row r="579" spans="1:33" x14ac:dyDescent="0.25">
      <c r="A579" t="s">
        <v>5397</v>
      </c>
      <c r="B579" t="s">
        <v>23</v>
      </c>
      <c r="C579" t="s">
        <v>24</v>
      </c>
      <c r="D579" t="s">
        <v>23</v>
      </c>
      <c r="E579" s="21">
        <v>46177.281585648147</v>
      </c>
      <c r="F579" t="s">
        <v>5398</v>
      </c>
      <c r="G579">
        <v>900082107</v>
      </c>
      <c r="H579" t="s">
        <v>4146</v>
      </c>
      <c r="I579" s="23" t="s">
        <v>4147</v>
      </c>
      <c r="J579" s="23" t="s">
        <v>4148</v>
      </c>
      <c r="K579" t="s">
        <v>5399</v>
      </c>
      <c r="L579" t="s">
        <v>167</v>
      </c>
      <c r="M579" t="s">
        <v>5400</v>
      </c>
      <c r="N579" t="s">
        <v>168</v>
      </c>
      <c r="O579" t="s">
        <v>27</v>
      </c>
      <c r="P579" t="s">
        <v>145</v>
      </c>
      <c r="Q579" t="s">
        <v>207</v>
      </c>
      <c r="R579" t="s">
        <v>212</v>
      </c>
      <c r="S579">
        <v>7</v>
      </c>
      <c r="T579" t="s">
        <v>17431</v>
      </c>
      <c r="U579" t="s">
        <v>15007</v>
      </c>
      <c r="V579" t="s">
        <v>15008</v>
      </c>
      <c r="W579" t="s">
        <v>43</v>
      </c>
      <c r="X579" t="s">
        <v>30</v>
      </c>
      <c r="Y579" t="s">
        <v>30</v>
      </c>
      <c r="Z579" t="s">
        <v>30</v>
      </c>
      <c r="AA579" t="s">
        <v>30</v>
      </c>
      <c r="AB579">
        <v>-75.432094000000006</v>
      </c>
      <c r="AC579">
        <v>6.0397100000000004</v>
      </c>
      <c r="AD579" t="s">
        <v>82</v>
      </c>
      <c r="AE579" t="s">
        <v>146</v>
      </c>
      <c r="AF579" t="s">
        <v>94</v>
      </c>
      <c r="AG579">
        <f>IFERROR(
    VLOOKUP(FENIX_ANS_TABLA[[#This Row],[ESTADO]],
        {"VENCIDO",1;"ALERTA_0 Días",2;"ALERTA",3;"A TIEMPO",4;"SIN FECHA",5},
    2,FALSE),
0)</f>
        <v>3</v>
      </c>
    </row>
    <row r="580" spans="1:33" x14ac:dyDescent="0.25">
      <c r="A580" t="s">
        <v>5401</v>
      </c>
      <c r="B580" t="s">
        <v>23</v>
      </c>
      <c r="C580" t="s">
        <v>24</v>
      </c>
      <c r="D580" t="s">
        <v>23</v>
      </c>
      <c r="E580" s="21">
        <v>46177.281597222223</v>
      </c>
      <c r="F580" t="s">
        <v>5398</v>
      </c>
      <c r="G580">
        <v>900082107</v>
      </c>
      <c r="H580" t="s">
        <v>4146</v>
      </c>
      <c r="I580" s="23" t="s">
        <v>4147</v>
      </c>
      <c r="J580" s="23" t="s">
        <v>4148</v>
      </c>
      <c r="K580" t="s">
        <v>5402</v>
      </c>
      <c r="L580" t="s">
        <v>167</v>
      </c>
      <c r="M580" t="s">
        <v>5403</v>
      </c>
      <c r="N580" t="s">
        <v>168</v>
      </c>
      <c r="O580" t="s">
        <v>27</v>
      </c>
      <c r="P580" t="s">
        <v>145</v>
      </c>
      <c r="Q580" t="s">
        <v>207</v>
      </c>
      <c r="R580" t="s">
        <v>212</v>
      </c>
      <c r="S580">
        <v>7</v>
      </c>
      <c r="T580" t="s">
        <v>17431</v>
      </c>
      <c r="U580" t="s">
        <v>15007</v>
      </c>
      <c r="V580" t="s">
        <v>15008</v>
      </c>
      <c r="W580" t="s">
        <v>43</v>
      </c>
      <c r="X580" t="s">
        <v>30</v>
      </c>
      <c r="Y580" t="s">
        <v>30</v>
      </c>
      <c r="Z580" t="s">
        <v>30</v>
      </c>
      <c r="AA580" t="s">
        <v>30</v>
      </c>
      <c r="AB580">
        <v>-75.432094000000006</v>
      </c>
      <c r="AC580">
        <v>6.0397100000000004</v>
      </c>
      <c r="AD580" t="s">
        <v>82</v>
      </c>
      <c r="AE580" t="s">
        <v>146</v>
      </c>
      <c r="AF580" t="s">
        <v>94</v>
      </c>
      <c r="AG580">
        <f>IFERROR(
    VLOOKUP(FENIX_ANS_TABLA[[#This Row],[ESTADO]],
        {"VENCIDO",1;"ALERTA_0 Días",2;"ALERTA",3;"A TIEMPO",4;"SIN FECHA",5},
    2,FALSE),
0)</f>
        <v>3</v>
      </c>
    </row>
    <row r="581" spans="1:33" x14ac:dyDescent="0.25">
      <c r="A581" t="s">
        <v>6326</v>
      </c>
      <c r="B581" t="s">
        <v>23</v>
      </c>
      <c r="C581" t="s">
        <v>24</v>
      </c>
      <c r="D581" t="s">
        <v>23</v>
      </c>
      <c r="E581" s="21">
        <v>46177.281608796293</v>
      </c>
      <c r="F581" t="s">
        <v>6327</v>
      </c>
      <c r="G581">
        <v>900082107</v>
      </c>
      <c r="H581" t="s">
        <v>4146</v>
      </c>
      <c r="I581" s="23" t="s">
        <v>4147</v>
      </c>
      <c r="J581" s="23" t="s">
        <v>4148</v>
      </c>
      <c r="K581" t="s">
        <v>6328</v>
      </c>
      <c r="L581" t="s">
        <v>167</v>
      </c>
      <c r="M581" t="s">
        <v>6329</v>
      </c>
      <c r="N581" t="s">
        <v>168</v>
      </c>
      <c r="O581" t="s">
        <v>27</v>
      </c>
      <c r="P581" t="s">
        <v>145</v>
      </c>
      <c r="Q581" t="s">
        <v>207</v>
      </c>
      <c r="R581" t="s">
        <v>212</v>
      </c>
      <c r="S581">
        <v>7</v>
      </c>
      <c r="T581" t="s">
        <v>17432</v>
      </c>
      <c r="U581" t="s">
        <v>11405</v>
      </c>
      <c r="V581" t="s">
        <v>11025</v>
      </c>
      <c r="W581" t="s">
        <v>29</v>
      </c>
      <c r="X581" t="s">
        <v>30</v>
      </c>
      <c r="Y581" t="s">
        <v>30</v>
      </c>
      <c r="Z581" t="s">
        <v>30</v>
      </c>
      <c r="AA581" t="s">
        <v>30</v>
      </c>
      <c r="AB581">
        <v>-75.432094000000006</v>
      </c>
      <c r="AC581">
        <v>6.0397100000000004</v>
      </c>
      <c r="AD581" t="s">
        <v>82</v>
      </c>
      <c r="AE581" t="s">
        <v>146</v>
      </c>
      <c r="AF581" t="s">
        <v>94</v>
      </c>
      <c r="AG581">
        <f>IFERROR(
    VLOOKUP(FENIX_ANS_TABLA[[#This Row],[ESTADO]],
        {"VENCIDO",1;"ALERTA_0 Días",2;"ALERTA",3;"A TIEMPO",4;"SIN FECHA",5},
    2,FALSE),
0)</f>
        <v>4</v>
      </c>
    </row>
    <row r="582" spans="1:33" x14ac:dyDescent="0.25">
      <c r="A582" t="s">
        <v>5404</v>
      </c>
      <c r="B582" t="s">
        <v>23</v>
      </c>
      <c r="C582" t="s">
        <v>24</v>
      </c>
      <c r="D582" t="s">
        <v>23</v>
      </c>
      <c r="E582" s="21">
        <v>46177.290868055563</v>
      </c>
      <c r="F582" t="s">
        <v>5405</v>
      </c>
      <c r="G582">
        <v>900082107</v>
      </c>
      <c r="H582" t="s">
        <v>4146</v>
      </c>
      <c r="I582" s="23" t="s">
        <v>4147</v>
      </c>
      <c r="J582" s="23" t="s">
        <v>4148</v>
      </c>
      <c r="K582" t="s">
        <v>5406</v>
      </c>
      <c r="L582" t="s">
        <v>167</v>
      </c>
      <c r="M582" t="s">
        <v>5407</v>
      </c>
      <c r="N582" t="s">
        <v>168</v>
      </c>
      <c r="O582" t="s">
        <v>27</v>
      </c>
      <c r="P582" t="s">
        <v>145</v>
      </c>
      <c r="Q582" t="s">
        <v>207</v>
      </c>
      <c r="R582" t="s">
        <v>212</v>
      </c>
      <c r="S582">
        <v>7</v>
      </c>
      <c r="T582" t="s">
        <v>17433</v>
      </c>
      <c r="U582" t="s">
        <v>15007</v>
      </c>
      <c r="V582" t="s">
        <v>15008</v>
      </c>
      <c r="W582" t="s">
        <v>43</v>
      </c>
      <c r="X582" t="s">
        <v>30</v>
      </c>
      <c r="Y582" t="s">
        <v>30</v>
      </c>
      <c r="Z582" t="s">
        <v>30</v>
      </c>
      <c r="AA582" t="s">
        <v>30</v>
      </c>
      <c r="AB582">
        <v>-75.432094000000006</v>
      </c>
      <c r="AC582">
        <v>6.0397100000000004</v>
      </c>
      <c r="AD582" t="s">
        <v>82</v>
      </c>
      <c r="AE582" t="s">
        <v>146</v>
      </c>
      <c r="AF582" t="s">
        <v>94</v>
      </c>
      <c r="AG582">
        <f>IFERROR(
    VLOOKUP(FENIX_ANS_TABLA[[#This Row],[ESTADO]],
        {"VENCIDO",1;"ALERTA_0 Días",2;"ALERTA",3;"A TIEMPO",4;"SIN FECHA",5},
    2,FALSE),
0)</f>
        <v>3</v>
      </c>
    </row>
    <row r="583" spans="1:33" x14ac:dyDescent="0.25">
      <c r="A583" t="s">
        <v>6330</v>
      </c>
      <c r="B583" t="s">
        <v>23</v>
      </c>
      <c r="C583" t="s">
        <v>24</v>
      </c>
      <c r="D583" t="s">
        <v>23</v>
      </c>
      <c r="E583" s="21">
        <v>46177.290879629632</v>
      </c>
      <c r="F583" t="s">
        <v>6331</v>
      </c>
      <c r="G583">
        <v>900082107</v>
      </c>
      <c r="H583" t="s">
        <v>4146</v>
      </c>
      <c r="I583" s="23" t="s">
        <v>4147</v>
      </c>
      <c r="J583" s="23" t="s">
        <v>4148</v>
      </c>
      <c r="K583" t="s">
        <v>6332</v>
      </c>
      <c r="L583" t="s">
        <v>167</v>
      </c>
      <c r="M583" t="s">
        <v>6333</v>
      </c>
      <c r="N583" t="s">
        <v>168</v>
      </c>
      <c r="O583" t="s">
        <v>27</v>
      </c>
      <c r="P583" t="s">
        <v>145</v>
      </c>
      <c r="Q583" t="s">
        <v>207</v>
      </c>
      <c r="R583" t="s">
        <v>212</v>
      </c>
      <c r="S583">
        <v>7</v>
      </c>
      <c r="T583" t="s">
        <v>17434</v>
      </c>
      <c r="U583" t="s">
        <v>9597</v>
      </c>
      <c r="V583" t="s">
        <v>3505</v>
      </c>
      <c r="W583" t="s">
        <v>29</v>
      </c>
      <c r="X583" t="s">
        <v>30</v>
      </c>
      <c r="Y583" t="s">
        <v>30</v>
      </c>
      <c r="Z583" t="s">
        <v>30</v>
      </c>
      <c r="AA583" t="s">
        <v>30</v>
      </c>
      <c r="AB583">
        <v>-75.432094000000006</v>
      </c>
      <c r="AC583">
        <v>6.0397100000000004</v>
      </c>
      <c r="AD583" t="s">
        <v>82</v>
      </c>
      <c r="AE583" t="s">
        <v>146</v>
      </c>
      <c r="AF583" t="s">
        <v>94</v>
      </c>
      <c r="AG583">
        <f>IFERROR(
    VLOOKUP(FENIX_ANS_TABLA[[#This Row],[ESTADO]],
        {"VENCIDO",1;"ALERTA_0 Días",2;"ALERTA",3;"A TIEMPO",4;"SIN FECHA",5},
    2,FALSE),
0)</f>
        <v>4</v>
      </c>
    </row>
    <row r="584" spans="1:33" x14ac:dyDescent="0.25">
      <c r="A584" t="s">
        <v>6334</v>
      </c>
      <c r="B584" t="s">
        <v>23</v>
      </c>
      <c r="C584" t="s">
        <v>24</v>
      </c>
      <c r="D584" t="s">
        <v>23</v>
      </c>
      <c r="E584" s="21">
        <v>46177.290879629632</v>
      </c>
      <c r="F584" t="s">
        <v>6335</v>
      </c>
      <c r="G584">
        <v>900082107</v>
      </c>
      <c r="H584" t="s">
        <v>4146</v>
      </c>
      <c r="I584" s="23" t="s">
        <v>4147</v>
      </c>
      <c r="J584" s="23" t="s">
        <v>4148</v>
      </c>
      <c r="K584" t="s">
        <v>6336</v>
      </c>
      <c r="L584" t="s">
        <v>167</v>
      </c>
      <c r="M584" t="s">
        <v>6337</v>
      </c>
      <c r="N584" t="s">
        <v>168</v>
      </c>
      <c r="O584" t="s">
        <v>27</v>
      </c>
      <c r="P584" t="s">
        <v>145</v>
      </c>
      <c r="Q584" t="s">
        <v>207</v>
      </c>
      <c r="R584" t="s">
        <v>212</v>
      </c>
      <c r="S584">
        <v>7</v>
      </c>
      <c r="T584" t="s">
        <v>17435</v>
      </c>
      <c r="U584" t="s">
        <v>9896</v>
      </c>
      <c r="V584" t="s">
        <v>11406</v>
      </c>
      <c r="W584" t="s">
        <v>29</v>
      </c>
      <c r="X584" t="s">
        <v>30</v>
      </c>
      <c r="Y584" t="s">
        <v>30</v>
      </c>
      <c r="Z584" t="s">
        <v>30</v>
      </c>
      <c r="AA584" t="s">
        <v>30</v>
      </c>
      <c r="AB584">
        <v>-75.432094000000006</v>
      </c>
      <c r="AC584">
        <v>6.0397100000000004</v>
      </c>
      <c r="AD584" t="s">
        <v>82</v>
      </c>
      <c r="AE584" t="s">
        <v>146</v>
      </c>
      <c r="AF584" t="s">
        <v>94</v>
      </c>
      <c r="AG584">
        <f>IFERROR(
    VLOOKUP(FENIX_ANS_TABLA[[#This Row],[ESTADO]],
        {"VENCIDO",1;"ALERTA_0 Días",2;"ALERTA",3;"A TIEMPO",4;"SIN FECHA",5},
    2,FALSE),
0)</f>
        <v>4</v>
      </c>
    </row>
    <row r="585" spans="1:33" x14ac:dyDescent="0.25">
      <c r="A585" t="s">
        <v>6338</v>
      </c>
      <c r="B585" t="s">
        <v>23</v>
      </c>
      <c r="C585" t="s">
        <v>24</v>
      </c>
      <c r="D585" t="s">
        <v>23</v>
      </c>
      <c r="E585" s="21">
        <v>46177.290879629632</v>
      </c>
      <c r="F585" t="s">
        <v>6339</v>
      </c>
      <c r="G585">
        <v>900082107</v>
      </c>
      <c r="H585" t="s">
        <v>4146</v>
      </c>
      <c r="I585" s="23" t="s">
        <v>4147</v>
      </c>
      <c r="J585" s="23" t="s">
        <v>4148</v>
      </c>
      <c r="K585" t="s">
        <v>6340</v>
      </c>
      <c r="L585" t="s">
        <v>167</v>
      </c>
      <c r="M585" t="s">
        <v>6341</v>
      </c>
      <c r="N585" t="s">
        <v>168</v>
      </c>
      <c r="O585" t="s">
        <v>27</v>
      </c>
      <c r="P585" t="s">
        <v>145</v>
      </c>
      <c r="Q585" t="s">
        <v>207</v>
      </c>
      <c r="R585" t="s">
        <v>212</v>
      </c>
      <c r="S585">
        <v>7</v>
      </c>
      <c r="T585" t="s">
        <v>17436</v>
      </c>
      <c r="U585" t="s">
        <v>969</v>
      </c>
      <c r="V585" t="s">
        <v>10930</v>
      </c>
      <c r="W585" t="s">
        <v>29</v>
      </c>
      <c r="X585" t="s">
        <v>30</v>
      </c>
      <c r="Y585" t="s">
        <v>30</v>
      </c>
      <c r="Z585" t="s">
        <v>30</v>
      </c>
      <c r="AA585" t="s">
        <v>30</v>
      </c>
      <c r="AB585">
        <v>-75.432094000000006</v>
      </c>
      <c r="AC585">
        <v>6.0397100000000004</v>
      </c>
      <c r="AD585" t="s">
        <v>82</v>
      </c>
      <c r="AE585" t="s">
        <v>146</v>
      </c>
      <c r="AF585" t="s">
        <v>94</v>
      </c>
      <c r="AG585">
        <f>IFERROR(
    VLOOKUP(FENIX_ANS_TABLA[[#This Row],[ESTADO]],
        {"VENCIDO",1;"ALERTA_0 Días",2;"ALERTA",3;"A TIEMPO",4;"SIN FECHA",5},
    2,FALSE),
0)</f>
        <v>4</v>
      </c>
    </row>
    <row r="586" spans="1:33" x14ac:dyDescent="0.25">
      <c r="A586" t="s">
        <v>5408</v>
      </c>
      <c r="B586" t="s">
        <v>23</v>
      </c>
      <c r="C586" t="s">
        <v>24</v>
      </c>
      <c r="D586" t="s">
        <v>23</v>
      </c>
      <c r="E586" s="21">
        <v>46177.291076388887</v>
      </c>
      <c r="F586" t="s">
        <v>5409</v>
      </c>
      <c r="G586">
        <v>900082107</v>
      </c>
      <c r="H586" t="s">
        <v>4146</v>
      </c>
      <c r="I586" s="23" t="s">
        <v>4147</v>
      </c>
      <c r="J586" s="23" t="s">
        <v>4148</v>
      </c>
      <c r="K586" t="s">
        <v>5410</v>
      </c>
      <c r="L586" t="s">
        <v>167</v>
      </c>
      <c r="M586" t="s">
        <v>5411</v>
      </c>
      <c r="N586" t="s">
        <v>168</v>
      </c>
      <c r="O586" t="s">
        <v>27</v>
      </c>
      <c r="P586" t="s">
        <v>145</v>
      </c>
      <c r="Q586" t="s">
        <v>207</v>
      </c>
      <c r="R586" t="s">
        <v>212</v>
      </c>
      <c r="S586">
        <v>7</v>
      </c>
      <c r="T586" t="s">
        <v>17437</v>
      </c>
      <c r="U586" t="s">
        <v>15007</v>
      </c>
      <c r="V586" t="s">
        <v>15008</v>
      </c>
      <c r="W586" t="s">
        <v>43</v>
      </c>
      <c r="X586" t="s">
        <v>30</v>
      </c>
      <c r="Y586" t="s">
        <v>30</v>
      </c>
      <c r="Z586" t="s">
        <v>30</v>
      </c>
      <c r="AA586" t="s">
        <v>30</v>
      </c>
      <c r="AB586">
        <v>-75.432094000000006</v>
      </c>
      <c r="AC586">
        <v>6.0397100000000004</v>
      </c>
      <c r="AD586" t="s">
        <v>82</v>
      </c>
      <c r="AE586" t="s">
        <v>146</v>
      </c>
      <c r="AF586" t="s">
        <v>94</v>
      </c>
      <c r="AG586">
        <f>IFERROR(
    VLOOKUP(FENIX_ANS_TABLA[[#This Row],[ESTADO]],
        {"VENCIDO",1;"ALERTA_0 Días",2;"ALERTA",3;"A TIEMPO",4;"SIN FECHA",5},
    2,FALSE),
0)</f>
        <v>3</v>
      </c>
    </row>
    <row r="587" spans="1:33" x14ac:dyDescent="0.25">
      <c r="A587" t="s">
        <v>6342</v>
      </c>
      <c r="B587" t="s">
        <v>23</v>
      </c>
      <c r="C587" t="s">
        <v>24</v>
      </c>
      <c r="D587" t="s">
        <v>23</v>
      </c>
      <c r="E587" s="21">
        <v>46177.291076388887</v>
      </c>
      <c r="F587" t="s">
        <v>6343</v>
      </c>
      <c r="G587">
        <v>900082107</v>
      </c>
      <c r="H587" t="s">
        <v>4146</v>
      </c>
      <c r="I587" s="23" t="s">
        <v>4147</v>
      </c>
      <c r="J587" s="23" t="s">
        <v>4148</v>
      </c>
      <c r="K587" t="s">
        <v>6344</v>
      </c>
      <c r="L587" t="s">
        <v>167</v>
      </c>
      <c r="M587" t="s">
        <v>6345</v>
      </c>
      <c r="N587" t="s">
        <v>168</v>
      </c>
      <c r="O587" t="s">
        <v>27</v>
      </c>
      <c r="P587" t="s">
        <v>145</v>
      </c>
      <c r="Q587" t="s">
        <v>207</v>
      </c>
      <c r="R587" t="s">
        <v>212</v>
      </c>
      <c r="S587">
        <v>7</v>
      </c>
      <c r="T587" t="s">
        <v>17438</v>
      </c>
      <c r="U587" t="s">
        <v>9786</v>
      </c>
      <c r="V587" t="s">
        <v>9785</v>
      </c>
      <c r="W587" t="s">
        <v>29</v>
      </c>
      <c r="X587" t="s">
        <v>30</v>
      </c>
      <c r="Y587" t="s">
        <v>30</v>
      </c>
      <c r="Z587" t="s">
        <v>30</v>
      </c>
      <c r="AA587" t="s">
        <v>30</v>
      </c>
      <c r="AB587">
        <v>-75.432094000000006</v>
      </c>
      <c r="AC587">
        <v>6.0397100000000004</v>
      </c>
      <c r="AD587" t="s">
        <v>82</v>
      </c>
      <c r="AE587" t="s">
        <v>146</v>
      </c>
      <c r="AF587" t="s">
        <v>94</v>
      </c>
      <c r="AG587">
        <f>IFERROR(
    VLOOKUP(FENIX_ANS_TABLA[[#This Row],[ESTADO]],
        {"VENCIDO",1;"ALERTA_0 Días",2;"ALERTA",3;"A TIEMPO",4;"SIN FECHA",5},
    2,FALSE),
0)</f>
        <v>4</v>
      </c>
    </row>
    <row r="588" spans="1:33" x14ac:dyDescent="0.25">
      <c r="A588" t="s">
        <v>5412</v>
      </c>
      <c r="B588" t="s">
        <v>23</v>
      </c>
      <c r="C588" t="s">
        <v>24</v>
      </c>
      <c r="D588" t="s">
        <v>23</v>
      </c>
      <c r="E588" s="21">
        <v>46177.291064814817</v>
      </c>
      <c r="F588" t="s">
        <v>5413</v>
      </c>
      <c r="G588">
        <v>900082107</v>
      </c>
      <c r="H588" t="s">
        <v>4146</v>
      </c>
      <c r="I588" s="23" t="s">
        <v>4147</v>
      </c>
      <c r="J588" s="23" t="s">
        <v>4148</v>
      </c>
      <c r="K588" t="s">
        <v>5414</v>
      </c>
      <c r="L588" t="s">
        <v>167</v>
      </c>
      <c r="M588" t="s">
        <v>5415</v>
      </c>
      <c r="N588" t="s">
        <v>168</v>
      </c>
      <c r="O588" t="s">
        <v>27</v>
      </c>
      <c r="P588" t="s">
        <v>145</v>
      </c>
      <c r="Q588" t="s">
        <v>207</v>
      </c>
      <c r="R588" t="s">
        <v>212</v>
      </c>
      <c r="S588">
        <v>7</v>
      </c>
      <c r="T588" t="s">
        <v>17439</v>
      </c>
      <c r="U588" t="s">
        <v>15007</v>
      </c>
      <c r="V588" t="s">
        <v>15008</v>
      </c>
      <c r="W588" t="s">
        <v>43</v>
      </c>
      <c r="X588" t="s">
        <v>30</v>
      </c>
      <c r="Y588" t="s">
        <v>30</v>
      </c>
      <c r="Z588" t="s">
        <v>30</v>
      </c>
      <c r="AA588" t="s">
        <v>30</v>
      </c>
      <c r="AB588">
        <v>-75.432094000000006</v>
      </c>
      <c r="AC588">
        <v>6.0397100000000004</v>
      </c>
      <c r="AD588" t="s">
        <v>82</v>
      </c>
      <c r="AE588" t="s">
        <v>146</v>
      </c>
      <c r="AF588" t="s">
        <v>94</v>
      </c>
      <c r="AG588">
        <f>IFERROR(
    VLOOKUP(FENIX_ANS_TABLA[[#This Row],[ESTADO]],
        {"VENCIDO",1;"ALERTA_0 Días",2;"ALERTA",3;"A TIEMPO",4;"SIN FECHA",5},
    2,FALSE),
0)</f>
        <v>3</v>
      </c>
    </row>
    <row r="589" spans="1:33" x14ac:dyDescent="0.25">
      <c r="A589" t="s">
        <v>5416</v>
      </c>
      <c r="B589" t="s">
        <v>23</v>
      </c>
      <c r="C589" t="s">
        <v>24</v>
      </c>
      <c r="D589" t="s">
        <v>23</v>
      </c>
      <c r="E589" s="21">
        <v>46177.291076388887</v>
      </c>
      <c r="F589" t="s">
        <v>5413</v>
      </c>
      <c r="G589">
        <v>900082107</v>
      </c>
      <c r="H589" t="s">
        <v>4146</v>
      </c>
      <c r="I589" s="23" t="s">
        <v>4147</v>
      </c>
      <c r="J589" s="23" t="s">
        <v>4148</v>
      </c>
      <c r="K589" t="s">
        <v>5417</v>
      </c>
      <c r="L589" t="s">
        <v>167</v>
      </c>
      <c r="M589" t="s">
        <v>5418</v>
      </c>
      <c r="N589" t="s">
        <v>168</v>
      </c>
      <c r="O589" t="s">
        <v>27</v>
      </c>
      <c r="P589" t="s">
        <v>145</v>
      </c>
      <c r="Q589" t="s">
        <v>207</v>
      </c>
      <c r="R589" t="s">
        <v>212</v>
      </c>
      <c r="S589">
        <v>7</v>
      </c>
      <c r="T589" t="s">
        <v>17439</v>
      </c>
      <c r="U589" t="s">
        <v>15007</v>
      </c>
      <c r="V589" t="s">
        <v>15008</v>
      </c>
      <c r="W589" t="s">
        <v>43</v>
      </c>
      <c r="X589" t="s">
        <v>30</v>
      </c>
      <c r="Y589" t="s">
        <v>30</v>
      </c>
      <c r="Z589" t="s">
        <v>30</v>
      </c>
      <c r="AA589" t="s">
        <v>30</v>
      </c>
      <c r="AB589">
        <v>-75.432094000000006</v>
      </c>
      <c r="AC589">
        <v>6.0397100000000004</v>
      </c>
      <c r="AD589" t="s">
        <v>82</v>
      </c>
      <c r="AE589" t="s">
        <v>146</v>
      </c>
      <c r="AF589" t="s">
        <v>94</v>
      </c>
      <c r="AG589">
        <f>IFERROR(
    VLOOKUP(FENIX_ANS_TABLA[[#This Row],[ESTADO]],
        {"VENCIDO",1;"ALERTA_0 Días",2;"ALERTA",3;"A TIEMPO",4;"SIN FECHA",5},
    2,FALSE),
0)</f>
        <v>3</v>
      </c>
    </row>
    <row r="590" spans="1:33" x14ac:dyDescent="0.25">
      <c r="A590" t="s">
        <v>6346</v>
      </c>
      <c r="B590" t="s">
        <v>23</v>
      </c>
      <c r="C590" t="s">
        <v>24</v>
      </c>
      <c r="D590" t="s">
        <v>23</v>
      </c>
      <c r="E590" s="21">
        <v>46177.291076388887</v>
      </c>
      <c r="F590" t="s">
        <v>6347</v>
      </c>
      <c r="G590">
        <v>900082107</v>
      </c>
      <c r="H590" t="s">
        <v>4146</v>
      </c>
      <c r="I590" s="23" t="s">
        <v>4147</v>
      </c>
      <c r="J590" s="23" t="s">
        <v>4148</v>
      </c>
      <c r="K590" t="s">
        <v>6348</v>
      </c>
      <c r="L590" t="s">
        <v>167</v>
      </c>
      <c r="M590" t="s">
        <v>6349</v>
      </c>
      <c r="N590" t="s">
        <v>168</v>
      </c>
      <c r="O590" t="s">
        <v>27</v>
      </c>
      <c r="P590" t="s">
        <v>145</v>
      </c>
      <c r="Q590" t="s">
        <v>207</v>
      </c>
      <c r="R590" t="s">
        <v>212</v>
      </c>
      <c r="S590">
        <v>7</v>
      </c>
      <c r="T590" t="s">
        <v>17440</v>
      </c>
      <c r="U590" t="s">
        <v>5517</v>
      </c>
      <c r="V590" t="s">
        <v>11172</v>
      </c>
      <c r="W590" t="s">
        <v>29</v>
      </c>
      <c r="X590" t="s">
        <v>30</v>
      </c>
      <c r="Y590" t="s">
        <v>30</v>
      </c>
      <c r="Z590" t="s">
        <v>30</v>
      </c>
      <c r="AA590" t="s">
        <v>30</v>
      </c>
      <c r="AB590">
        <v>-75.432094000000006</v>
      </c>
      <c r="AC590">
        <v>6.0397100000000004</v>
      </c>
      <c r="AD590" t="s">
        <v>82</v>
      </c>
      <c r="AE590" t="s">
        <v>146</v>
      </c>
      <c r="AF590" t="s">
        <v>94</v>
      </c>
      <c r="AG590">
        <f>IFERROR(
    VLOOKUP(FENIX_ANS_TABLA[[#This Row],[ESTADO]],
        {"VENCIDO",1;"ALERTA_0 Días",2;"ALERTA",3;"A TIEMPO",4;"SIN FECHA",5},
    2,FALSE),
0)</f>
        <v>4</v>
      </c>
    </row>
    <row r="591" spans="1:33" x14ac:dyDescent="0.25">
      <c r="A591" t="s">
        <v>5419</v>
      </c>
      <c r="B591" t="s">
        <v>23</v>
      </c>
      <c r="C591" t="s">
        <v>24</v>
      </c>
      <c r="D591" t="s">
        <v>23</v>
      </c>
      <c r="E591" s="21">
        <v>46177.303807870368</v>
      </c>
      <c r="F591" t="s">
        <v>5420</v>
      </c>
      <c r="G591">
        <v>900082107</v>
      </c>
      <c r="H591" t="s">
        <v>4146</v>
      </c>
      <c r="I591" s="23" t="s">
        <v>4147</v>
      </c>
      <c r="J591" s="23" t="s">
        <v>4148</v>
      </c>
      <c r="K591" t="s">
        <v>5421</v>
      </c>
      <c r="L591" t="s">
        <v>167</v>
      </c>
      <c r="M591" t="s">
        <v>5422</v>
      </c>
      <c r="N591" t="s">
        <v>168</v>
      </c>
      <c r="O591" t="s">
        <v>27</v>
      </c>
      <c r="P591" t="s">
        <v>145</v>
      </c>
      <c r="Q591" t="s">
        <v>207</v>
      </c>
      <c r="R591" t="s">
        <v>212</v>
      </c>
      <c r="S591">
        <v>7</v>
      </c>
      <c r="T591" t="s">
        <v>17441</v>
      </c>
      <c r="U591" t="s">
        <v>15007</v>
      </c>
      <c r="V591" t="s">
        <v>15008</v>
      </c>
      <c r="W591" t="s">
        <v>43</v>
      </c>
      <c r="X591" t="s">
        <v>30</v>
      </c>
      <c r="Y591" t="s">
        <v>30</v>
      </c>
      <c r="Z591" t="s">
        <v>30</v>
      </c>
      <c r="AA591" t="s">
        <v>30</v>
      </c>
      <c r="AB591">
        <v>-75.432094000000006</v>
      </c>
      <c r="AC591">
        <v>6.0397100000000004</v>
      </c>
      <c r="AD591" t="s">
        <v>82</v>
      </c>
      <c r="AE591" t="s">
        <v>146</v>
      </c>
      <c r="AF591" t="s">
        <v>94</v>
      </c>
      <c r="AG591">
        <f>IFERROR(
    VLOOKUP(FENIX_ANS_TABLA[[#This Row],[ESTADO]],
        {"VENCIDO",1;"ALERTA_0 Días",2;"ALERTA",3;"A TIEMPO",4;"SIN FECHA",5},
    2,FALSE),
0)</f>
        <v>3</v>
      </c>
    </row>
    <row r="592" spans="1:33" x14ac:dyDescent="0.25">
      <c r="A592" t="s">
        <v>5423</v>
      </c>
      <c r="B592" t="s">
        <v>23</v>
      </c>
      <c r="C592" t="s">
        <v>24</v>
      </c>
      <c r="D592" t="s">
        <v>23</v>
      </c>
      <c r="E592" s="21">
        <v>46177.303831018522</v>
      </c>
      <c r="F592" t="s">
        <v>5420</v>
      </c>
      <c r="G592">
        <v>900082107</v>
      </c>
      <c r="H592" t="s">
        <v>4146</v>
      </c>
      <c r="I592" s="23" t="s">
        <v>4147</v>
      </c>
      <c r="J592" s="23" t="s">
        <v>4148</v>
      </c>
      <c r="K592" t="s">
        <v>5424</v>
      </c>
      <c r="L592" t="s">
        <v>167</v>
      </c>
      <c r="M592" t="s">
        <v>5425</v>
      </c>
      <c r="N592" t="s">
        <v>168</v>
      </c>
      <c r="O592" t="s">
        <v>27</v>
      </c>
      <c r="P592" t="s">
        <v>145</v>
      </c>
      <c r="Q592" t="s">
        <v>207</v>
      </c>
      <c r="R592" t="s">
        <v>212</v>
      </c>
      <c r="S592">
        <v>7</v>
      </c>
      <c r="T592" t="s">
        <v>17441</v>
      </c>
      <c r="U592" t="s">
        <v>15007</v>
      </c>
      <c r="V592" t="s">
        <v>15008</v>
      </c>
      <c r="W592" t="s">
        <v>43</v>
      </c>
      <c r="X592" t="s">
        <v>30</v>
      </c>
      <c r="Y592" t="s">
        <v>30</v>
      </c>
      <c r="Z592" t="s">
        <v>30</v>
      </c>
      <c r="AA592" t="s">
        <v>30</v>
      </c>
      <c r="AB592">
        <v>-75.432094000000006</v>
      </c>
      <c r="AC592">
        <v>6.0397100000000004</v>
      </c>
      <c r="AD592" t="s">
        <v>82</v>
      </c>
      <c r="AE592" t="s">
        <v>146</v>
      </c>
      <c r="AF592" t="s">
        <v>94</v>
      </c>
      <c r="AG592">
        <f>IFERROR(
    VLOOKUP(FENIX_ANS_TABLA[[#This Row],[ESTADO]],
        {"VENCIDO",1;"ALERTA_0 Días",2;"ALERTA",3;"A TIEMPO",4;"SIN FECHA",5},
    2,FALSE),
0)</f>
        <v>3</v>
      </c>
    </row>
    <row r="593" spans="1:33" x14ac:dyDescent="0.25">
      <c r="A593" t="s">
        <v>5426</v>
      </c>
      <c r="B593" t="s">
        <v>23</v>
      </c>
      <c r="C593" t="s">
        <v>24</v>
      </c>
      <c r="D593" t="s">
        <v>23</v>
      </c>
      <c r="E593" s="21">
        <v>46177.303831018522</v>
      </c>
      <c r="F593" t="s">
        <v>5420</v>
      </c>
      <c r="G593">
        <v>900082107</v>
      </c>
      <c r="H593" t="s">
        <v>4146</v>
      </c>
      <c r="I593" s="23" t="s">
        <v>4147</v>
      </c>
      <c r="J593" s="23" t="s">
        <v>4148</v>
      </c>
      <c r="K593" t="s">
        <v>5427</v>
      </c>
      <c r="L593" t="s">
        <v>167</v>
      </c>
      <c r="M593" t="s">
        <v>5428</v>
      </c>
      <c r="N593" t="s">
        <v>168</v>
      </c>
      <c r="O593" t="s">
        <v>27</v>
      </c>
      <c r="P593" t="s">
        <v>145</v>
      </c>
      <c r="Q593" t="s">
        <v>207</v>
      </c>
      <c r="R593" t="s">
        <v>212</v>
      </c>
      <c r="S593">
        <v>7</v>
      </c>
      <c r="T593" t="s">
        <v>17441</v>
      </c>
      <c r="U593" t="s">
        <v>15007</v>
      </c>
      <c r="V593" t="s">
        <v>15008</v>
      </c>
      <c r="W593" t="s">
        <v>43</v>
      </c>
      <c r="X593" t="s">
        <v>30</v>
      </c>
      <c r="Y593" t="s">
        <v>30</v>
      </c>
      <c r="Z593" t="s">
        <v>30</v>
      </c>
      <c r="AA593" t="s">
        <v>30</v>
      </c>
      <c r="AB593">
        <v>-75.432094000000006</v>
      </c>
      <c r="AC593">
        <v>6.0397100000000004</v>
      </c>
      <c r="AD593" t="s">
        <v>82</v>
      </c>
      <c r="AE593" t="s">
        <v>146</v>
      </c>
      <c r="AF593" t="s">
        <v>94</v>
      </c>
      <c r="AG593">
        <f>IFERROR(
    VLOOKUP(FENIX_ANS_TABLA[[#This Row],[ESTADO]],
        {"VENCIDO",1;"ALERTA_0 Días",2;"ALERTA",3;"A TIEMPO",4;"SIN FECHA",5},
    2,FALSE),
0)</f>
        <v>3</v>
      </c>
    </row>
    <row r="594" spans="1:33" x14ac:dyDescent="0.25">
      <c r="A594" t="s">
        <v>5429</v>
      </c>
      <c r="B594" t="s">
        <v>23</v>
      </c>
      <c r="C594" t="s">
        <v>24</v>
      </c>
      <c r="D594" t="s">
        <v>23</v>
      </c>
      <c r="E594" s="21">
        <v>46177.303854166668</v>
      </c>
      <c r="F594" t="s">
        <v>5430</v>
      </c>
      <c r="G594">
        <v>900082107</v>
      </c>
      <c r="H594" t="s">
        <v>4146</v>
      </c>
      <c r="I594" s="23" t="s">
        <v>4147</v>
      </c>
      <c r="J594" s="23" t="s">
        <v>4148</v>
      </c>
      <c r="K594" t="s">
        <v>5431</v>
      </c>
      <c r="L594" t="s">
        <v>167</v>
      </c>
      <c r="M594" t="s">
        <v>5432</v>
      </c>
      <c r="N594" t="s">
        <v>168</v>
      </c>
      <c r="O594" t="s">
        <v>27</v>
      </c>
      <c r="P594" t="s">
        <v>145</v>
      </c>
      <c r="Q594" t="s">
        <v>207</v>
      </c>
      <c r="R594" t="s">
        <v>212</v>
      </c>
      <c r="S594">
        <v>7</v>
      </c>
      <c r="T594" t="s">
        <v>17442</v>
      </c>
      <c r="U594" t="s">
        <v>15007</v>
      </c>
      <c r="V594" t="s">
        <v>15008</v>
      </c>
      <c r="W594" t="s">
        <v>43</v>
      </c>
      <c r="X594" t="s">
        <v>30</v>
      </c>
      <c r="Y594" t="s">
        <v>30</v>
      </c>
      <c r="Z594" t="s">
        <v>30</v>
      </c>
      <c r="AA594" t="s">
        <v>30</v>
      </c>
      <c r="AB594">
        <v>-75.432094000000006</v>
      </c>
      <c r="AC594">
        <v>6.0397100000000004</v>
      </c>
      <c r="AD594" t="s">
        <v>82</v>
      </c>
      <c r="AE594" t="s">
        <v>146</v>
      </c>
      <c r="AF594" t="s">
        <v>94</v>
      </c>
      <c r="AG594">
        <f>IFERROR(
    VLOOKUP(FENIX_ANS_TABLA[[#This Row],[ESTADO]],
        {"VENCIDO",1;"ALERTA_0 Días",2;"ALERTA",3;"A TIEMPO",4;"SIN FECHA",5},
    2,FALSE),
0)</f>
        <v>3</v>
      </c>
    </row>
    <row r="595" spans="1:33" x14ac:dyDescent="0.25">
      <c r="A595" t="s">
        <v>6351</v>
      </c>
      <c r="B595" t="s">
        <v>23</v>
      </c>
      <c r="C595" t="s">
        <v>24</v>
      </c>
      <c r="D595" t="s">
        <v>23</v>
      </c>
      <c r="E595" s="21">
        <v>46177.303854166668</v>
      </c>
      <c r="F595" t="s">
        <v>6352</v>
      </c>
      <c r="G595">
        <v>900082107</v>
      </c>
      <c r="H595" t="s">
        <v>4146</v>
      </c>
      <c r="I595" s="23" t="s">
        <v>4147</v>
      </c>
      <c r="J595" s="23" t="s">
        <v>4148</v>
      </c>
      <c r="K595" t="s">
        <v>6353</v>
      </c>
      <c r="L595" t="s">
        <v>167</v>
      </c>
      <c r="M595" t="s">
        <v>6354</v>
      </c>
      <c r="N595" t="s">
        <v>168</v>
      </c>
      <c r="O595" t="s">
        <v>27</v>
      </c>
      <c r="P595" t="s">
        <v>145</v>
      </c>
      <c r="Q595" t="s">
        <v>207</v>
      </c>
      <c r="R595" t="s">
        <v>212</v>
      </c>
      <c r="S595">
        <v>7</v>
      </c>
      <c r="T595" t="s">
        <v>17443</v>
      </c>
      <c r="U595" t="s">
        <v>9947</v>
      </c>
      <c r="V595" t="s">
        <v>8039</v>
      </c>
      <c r="W595" t="s">
        <v>29</v>
      </c>
      <c r="X595" t="s">
        <v>30</v>
      </c>
      <c r="Y595" t="s">
        <v>30</v>
      </c>
      <c r="Z595" t="s">
        <v>30</v>
      </c>
      <c r="AA595" t="s">
        <v>30</v>
      </c>
      <c r="AB595">
        <v>-75.432094000000006</v>
      </c>
      <c r="AC595">
        <v>6.0397100000000004</v>
      </c>
      <c r="AD595" t="s">
        <v>82</v>
      </c>
      <c r="AE595" t="s">
        <v>146</v>
      </c>
      <c r="AF595" t="s">
        <v>94</v>
      </c>
      <c r="AG595">
        <f>IFERROR(
    VLOOKUP(FENIX_ANS_TABLA[[#This Row],[ESTADO]],
        {"VENCIDO",1;"ALERTA_0 Días",2;"ALERTA",3;"A TIEMPO",4;"SIN FECHA",5},
    2,FALSE),
0)</f>
        <v>4</v>
      </c>
    </row>
    <row r="596" spans="1:33" x14ac:dyDescent="0.25">
      <c r="A596" t="s">
        <v>5433</v>
      </c>
      <c r="B596" t="s">
        <v>23</v>
      </c>
      <c r="C596" t="s">
        <v>24</v>
      </c>
      <c r="D596" t="s">
        <v>23</v>
      </c>
      <c r="E596" s="21">
        <v>46177.303865740738</v>
      </c>
      <c r="F596" t="s">
        <v>5430</v>
      </c>
      <c r="G596">
        <v>900082107</v>
      </c>
      <c r="H596" t="s">
        <v>4146</v>
      </c>
      <c r="I596" s="23" t="s">
        <v>4147</v>
      </c>
      <c r="J596" s="23" t="s">
        <v>4148</v>
      </c>
      <c r="K596" t="s">
        <v>5434</v>
      </c>
      <c r="L596" t="s">
        <v>167</v>
      </c>
      <c r="M596" t="s">
        <v>5435</v>
      </c>
      <c r="N596" t="s">
        <v>168</v>
      </c>
      <c r="O596" t="s">
        <v>27</v>
      </c>
      <c r="P596" t="s">
        <v>145</v>
      </c>
      <c r="Q596" t="s">
        <v>207</v>
      </c>
      <c r="R596" t="s">
        <v>212</v>
      </c>
      <c r="S596">
        <v>7</v>
      </c>
      <c r="T596" t="s">
        <v>17442</v>
      </c>
      <c r="U596" t="s">
        <v>15007</v>
      </c>
      <c r="V596" t="s">
        <v>15008</v>
      </c>
      <c r="W596" t="s">
        <v>43</v>
      </c>
      <c r="X596" t="s">
        <v>30</v>
      </c>
      <c r="Y596" t="s">
        <v>30</v>
      </c>
      <c r="Z596" t="s">
        <v>30</v>
      </c>
      <c r="AA596" t="s">
        <v>30</v>
      </c>
      <c r="AB596">
        <v>-75.432094000000006</v>
      </c>
      <c r="AC596">
        <v>6.0397100000000004</v>
      </c>
      <c r="AD596" t="s">
        <v>82</v>
      </c>
      <c r="AE596" t="s">
        <v>146</v>
      </c>
      <c r="AF596" t="s">
        <v>94</v>
      </c>
      <c r="AG596">
        <f>IFERROR(
    VLOOKUP(FENIX_ANS_TABLA[[#This Row],[ESTADO]],
        {"VENCIDO",1;"ALERTA_0 Días",2;"ALERTA",3;"A TIEMPO",4;"SIN FECHA",5},
    2,FALSE),
0)</f>
        <v>3</v>
      </c>
    </row>
    <row r="597" spans="1:33" x14ac:dyDescent="0.25">
      <c r="A597" t="s">
        <v>5436</v>
      </c>
      <c r="B597" t="s">
        <v>23</v>
      </c>
      <c r="C597" t="s">
        <v>24</v>
      </c>
      <c r="D597" t="s">
        <v>23</v>
      </c>
      <c r="E597" s="21">
        <v>46177.303912037038</v>
      </c>
      <c r="F597" t="s">
        <v>5437</v>
      </c>
      <c r="G597">
        <v>900082107</v>
      </c>
      <c r="H597" t="s">
        <v>4146</v>
      </c>
      <c r="I597" s="23" t="s">
        <v>4147</v>
      </c>
      <c r="J597" s="23" t="s">
        <v>4148</v>
      </c>
      <c r="K597" t="s">
        <v>5438</v>
      </c>
      <c r="L597" t="s">
        <v>167</v>
      </c>
      <c r="M597" t="s">
        <v>5439</v>
      </c>
      <c r="N597" t="s">
        <v>168</v>
      </c>
      <c r="O597" t="s">
        <v>27</v>
      </c>
      <c r="P597" t="s">
        <v>145</v>
      </c>
      <c r="Q597" t="s">
        <v>207</v>
      </c>
      <c r="R597" t="s">
        <v>212</v>
      </c>
      <c r="S597">
        <v>7</v>
      </c>
      <c r="T597" t="s">
        <v>17444</v>
      </c>
      <c r="U597" t="s">
        <v>15007</v>
      </c>
      <c r="V597" t="s">
        <v>15008</v>
      </c>
      <c r="W597" t="s">
        <v>43</v>
      </c>
      <c r="X597" t="s">
        <v>30</v>
      </c>
      <c r="Y597" t="s">
        <v>30</v>
      </c>
      <c r="Z597" t="s">
        <v>30</v>
      </c>
      <c r="AA597" t="s">
        <v>30</v>
      </c>
      <c r="AB597">
        <v>-75.432094000000006</v>
      </c>
      <c r="AC597">
        <v>6.0397100000000004</v>
      </c>
      <c r="AD597" t="s">
        <v>82</v>
      </c>
      <c r="AE597" t="s">
        <v>146</v>
      </c>
      <c r="AF597" t="s">
        <v>94</v>
      </c>
      <c r="AG597">
        <f>IFERROR(
    VLOOKUP(FENIX_ANS_TABLA[[#This Row],[ESTADO]],
        {"VENCIDO",1;"ALERTA_0 Días",2;"ALERTA",3;"A TIEMPO",4;"SIN FECHA",5},
    2,FALSE),
0)</f>
        <v>3</v>
      </c>
    </row>
    <row r="598" spans="1:33" x14ac:dyDescent="0.25">
      <c r="A598" t="s">
        <v>5440</v>
      </c>
      <c r="B598" t="s">
        <v>23</v>
      </c>
      <c r="C598" t="s">
        <v>24</v>
      </c>
      <c r="D598" t="s">
        <v>23</v>
      </c>
      <c r="E598" s="21">
        <v>46177.307187500002</v>
      </c>
      <c r="F598" t="s">
        <v>5437</v>
      </c>
      <c r="G598">
        <v>900082107</v>
      </c>
      <c r="H598" t="s">
        <v>4146</v>
      </c>
      <c r="I598" s="23" t="s">
        <v>4147</v>
      </c>
      <c r="J598" s="23" t="s">
        <v>4148</v>
      </c>
      <c r="K598" t="s">
        <v>5441</v>
      </c>
      <c r="L598" t="s">
        <v>167</v>
      </c>
      <c r="M598" t="s">
        <v>5442</v>
      </c>
      <c r="N598" t="s">
        <v>168</v>
      </c>
      <c r="O598" t="s">
        <v>27</v>
      </c>
      <c r="P598" t="s">
        <v>145</v>
      </c>
      <c r="Q598" t="s">
        <v>207</v>
      </c>
      <c r="R598" t="s">
        <v>212</v>
      </c>
      <c r="S598">
        <v>7</v>
      </c>
      <c r="T598" t="s">
        <v>17444</v>
      </c>
      <c r="U598" t="s">
        <v>15007</v>
      </c>
      <c r="V598" t="s">
        <v>15008</v>
      </c>
      <c r="W598" t="s">
        <v>43</v>
      </c>
      <c r="X598" t="s">
        <v>30</v>
      </c>
      <c r="Y598" t="s">
        <v>30</v>
      </c>
      <c r="Z598" t="s">
        <v>30</v>
      </c>
      <c r="AA598" t="s">
        <v>30</v>
      </c>
      <c r="AB598">
        <v>-75.432094000000006</v>
      </c>
      <c r="AC598">
        <v>6.0397100000000004</v>
      </c>
      <c r="AD598" t="s">
        <v>82</v>
      </c>
      <c r="AE598" t="s">
        <v>146</v>
      </c>
      <c r="AF598" t="s">
        <v>94</v>
      </c>
      <c r="AG598">
        <f>IFERROR(
    VLOOKUP(FENIX_ANS_TABLA[[#This Row],[ESTADO]],
        {"VENCIDO",1;"ALERTA_0 Días",2;"ALERTA",3;"A TIEMPO",4;"SIN FECHA",5},
    2,FALSE),
0)</f>
        <v>3</v>
      </c>
    </row>
    <row r="599" spans="1:33" x14ac:dyDescent="0.25">
      <c r="A599" t="s">
        <v>6355</v>
      </c>
      <c r="B599" t="s">
        <v>23</v>
      </c>
      <c r="C599" t="s">
        <v>24</v>
      </c>
      <c r="D599" t="s">
        <v>23</v>
      </c>
      <c r="E599" s="21">
        <v>46177.307175925933</v>
      </c>
      <c r="F599" t="s">
        <v>6356</v>
      </c>
      <c r="G599">
        <v>900082107</v>
      </c>
      <c r="H599" t="s">
        <v>4146</v>
      </c>
      <c r="I599" s="23" t="s">
        <v>4147</v>
      </c>
      <c r="J599" s="23" t="s">
        <v>4148</v>
      </c>
      <c r="K599" t="s">
        <v>6357</v>
      </c>
      <c r="L599" t="s">
        <v>167</v>
      </c>
      <c r="M599" t="s">
        <v>6358</v>
      </c>
      <c r="N599" t="s">
        <v>168</v>
      </c>
      <c r="O599" t="s">
        <v>27</v>
      </c>
      <c r="P599" t="s">
        <v>145</v>
      </c>
      <c r="Q599" t="s">
        <v>207</v>
      </c>
      <c r="R599" t="s">
        <v>212</v>
      </c>
      <c r="S599">
        <v>7</v>
      </c>
      <c r="T599" t="s">
        <v>17445</v>
      </c>
      <c r="U599" t="s">
        <v>11408</v>
      </c>
      <c r="V599" t="s">
        <v>11407</v>
      </c>
      <c r="W599" t="s">
        <v>29</v>
      </c>
      <c r="X599" t="s">
        <v>30</v>
      </c>
      <c r="Y599" t="s">
        <v>30</v>
      </c>
      <c r="Z599" t="s">
        <v>30</v>
      </c>
      <c r="AA599" t="s">
        <v>30</v>
      </c>
      <c r="AB599">
        <v>-75.432094000000006</v>
      </c>
      <c r="AC599">
        <v>6.0397100000000004</v>
      </c>
      <c r="AD599" t="s">
        <v>82</v>
      </c>
      <c r="AE599" t="s">
        <v>146</v>
      </c>
      <c r="AF599" t="s">
        <v>94</v>
      </c>
      <c r="AG599">
        <f>IFERROR(
    VLOOKUP(FENIX_ANS_TABLA[[#This Row],[ESTADO]],
        {"VENCIDO",1;"ALERTA_0 Días",2;"ALERTA",3;"A TIEMPO",4;"SIN FECHA",5},
    2,FALSE),
0)</f>
        <v>4</v>
      </c>
    </row>
    <row r="600" spans="1:33" x14ac:dyDescent="0.25">
      <c r="A600" t="s">
        <v>6359</v>
      </c>
      <c r="B600" t="s">
        <v>23</v>
      </c>
      <c r="C600" t="s">
        <v>24</v>
      </c>
      <c r="D600" t="s">
        <v>23</v>
      </c>
      <c r="E600" s="21">
        <v>46177.307175925933</v>
      </c>
      <c r="F600" t="s">
        <v>6360</v>
      </c>
      <c r="G600">
        <v>900082107</v>
      </c>
      <c r="H600" t="s">
        <v>4146</v>
      </c>
      <c r="I600" s="23" t="s">
        <v>4147</v>
      </c>
      <c r="J600" s="23" t="s">
        <v>4148</v>
      </c>
      <c r="K600" t="s">
        <v>6361</v>
      </c>
      <c r="L600" t="s">
        <v>167</v>
      </c>
      <c r="M600" t="s">
        <v>6362</v>
      </c>
      <c r="N600" t="s">
        <v>168</v>
      </c>
      <c r="O600" t="s">
        <v>27</v>
      </c>
      <c r="P600" t="s">
        <v>145</v>
      </c>
      <c r="Q600" t="s">
        <v>207</v>
      </c>
      <c r="R600" t="s">
        <v>212</v>
      </c>
      <c r="S600">
        <v>7</v>
      </c>
      <c r="T600" t="s">
        <v>17446</v>
      </c>
      <c r="U600" t="s">
        <v>9897</v>
      </c>
      <c r="V600" t="s">
        <v>8015</v>
      </c>
      <c r="W600" t="s">
        <v>29</v>
      </c>
      <c r="X600" t="s">
        <v>30</v>
      </c>
      <c r="Y600" t="s">
        <v>30</v>
      </c>
      <c r="Z600" t="s">
        <v>30</v>
      </c>
      <c r="AA600" t="s">
        <v>30</v>
      </c>
      <c r="AB600">
        <v>-75.432094000000006</v>
      </c>
      <c r="AC600">
        <v>6.0397100000000004</v>
      </c>
      <c r="AD600" t="s">
        <v>82</v>
      </c>
      <c r="AE600" t="s">
        <v>146</v>
      </c>
      <c r="AF600" t="s">
        <v>94</v>
      </c>
      <c r="AG600">
        <f>IFERROR(
    VLOOKUP(FENIX_ANS_TABLA[[#This Row],[ESTADO]],
        {"VENCIDO",1;"ALERTA_0 Días",2;"ALERTA",3;"A TIEMPO",4;"SIN FECHA",5},
    2,FALSE),
0)</f>
        <v>4</v>
      </c>
    </row>
    <row r="601" spans="1:33" x14ac:dyDescent="0.25">
      <c r="A601" t="s">
        <v>6363</v>
      </c>
      <c r="B601" t="s">
        <v>23</v>
      </c>
      <c r="C601" t="s">
        <v>24</v>
      </c>
      <c r="D601" t="s">
        <v>23</v>
      </c>
      <c r="E601" s="21">
        <v>46177.307187500002</v>
      </c>
      <c r="F601" t="s">
        <v>6364</v>
      </c>
      <c r="G601">
        <v>900082107</v>
      </c>
      <c r="H601" t="s">
        <v>4146</v>
      </c>
      <c r="I601" s="23" t="s">
        <v>4147</v>
      </c>
      <c r="J601" s="23" t="s">
        <v>4148</v>
      </c>
      <c r="K601" t="s">
        <v>6365</v>
      </c>
      <c r="L601" t="s">
        <v>167</v>
      </c>
      <c r="M601" t="s">
        <v>6366</v>
      </c>
      <c r="N601" t="s">
        <v>168</v>
      </c>
      <c r="O601" t="s">
        <v>27</v>
      </c>
      <c r="P601" t="s">
        <v>145</v>
      </c>
      <c r="Q601" t="s">
        <v>207</v>
      </c>
      <c r="R601" t="s">
        <v>212</v>
      </c>
      <c r="S601">
        <v>7</v>
      </c>
      <c r="T601" t="s">
        <v>17447</v>
      </c>
      <c r="U601" t="s">
        <v>2668</v>
      </c>
      <c r="V601" t="s">
        <v>1292</v>
      </c>
      <c r="W601" t="s">
        <v>29</v>
      </c>
      <c r="X601" t="s">
        <v>30</v>
      </c>
      <c r="Y601" t="s">
        <v>30</v>
      </c>
      <c r="Z601" t="s">
        <v>30</v>
      </c>
      <c r="AA601" t="s">
        <v>30</v>
      </c>
      <c r="AB601">
        <v>-75.432094000000006</v>
      </c>
      <c r="AC601">
        <v>6.0397100000000004</v>
      </c>
      <c r="AD601" t="s">
        <v>82</v>
      </c>
      <c r="AE601" t="s">
        <v>146</v>
      </c>
      <c r="AF601" t="s">
        <v>94</v>
      </c>
      <c r="AG601">
        <f>IFERROR(
    VLOOKUP(FENIX_ANS_TABLA[[#This Row],[ESTADO]],
        {"VENCIDO",1;"ALERTA_0 Días",2;"ALERTA",3;"A TIEMPO",4;"SIN FECHA",5},
    2,FALSE),
0)</f>
        <v>4</v>
      </c>
    </row>
    <row r="602" spans="1:33" x14ac:dyDescent="0.25">
      <c r="A602" t="s">
        <v>5443</v>
      </c>
      <c r="B602" t="s">
        <v>23</v>
      </c>
      <c r="C602" t="s">
        <v>24</v>
      </c>
      <c r="D602" t="s">
        <v>23</v>
      </c>
      <c r="E602" s="21">
        <v>46177.307245370372</v>
      </c>
      <c r="F602" t="s">
        <v>5444</v>
      </c>
      <c r="G602">
        <v>900082107</v>
      </c>
      <c r="H602" t="s">
        <v>4146</v>
      </c>
      <c r="I602" s="23" t="s">
        <v>4147</v>
      </c>
      <c r="J602" s="23" t="s">
        <v>4148</v>
      </c>
      <c r="K602" t="s">
        <v>5445</v>
      </c>
      <c r="L602" t="s">
        <v>167</v>
      </c>
      <c r="M602" t="s">
        <v>5446</v>
      </c>
      <c r="N602" t="s">
        <v>168</v>
      </c>
      <c r="O602" t="s">
        <v>27</v>
      </c>
      <c r="P602" t="s">
        <v>145</v>
      </c>
      <c r="Q602" t="s">
        <v>207</v>
      </c>
      <c r="R602" t="s">
        <v>212</v>
      </c>
      <c r="S602">
        <v>7</v>
      </c>
      <c r="T602" t="s">
        <v>17448</v>
      </c>
      <c r="U602" t="s">
        <v>15007</v>
      </c>
      <c r="V602" t="s">
        <v>15008</v>
      </c>
      <c r="W602" t="s">
        <v>43</v>
      </c>
      <c r="X602" t="s">
        <v>30</v>
      </c>
      <c r="Y602" t="s">
        <v>30</v>
      </c>
      <c r="Z602" t="s">
        <v>30</v>
      </c>
      <c r="AA602" t="s">
        <v>30</v>
      </c>
      <c r="AB602">
        <v>-75.432094000000006</v>
      </c>
      <c r="AC602">
        <v>6.0397100000000004</v>
      </c>
      <c r="AD602" t="s">
        <v>82</v>
      </c>
      <c r="AE602" t="s">
        <v>146</v>
      </c>
      <c r="AF602" t="s">
        <v>94</v>
      </c>
      <c r="AG602">
        <f>IFERROR(
    VLOOKUP(FENIX_ANS_TABLA[[#This Row],[ESTADO]],
        {"VENCIDO",1;"ALERTA_0 Días",2;"ALERTA",3;"A TIEMPO",4;"SIN FECHA",5},
    2,FALSE),
0)</f>
        <v>3</v>
      </c>
    </row>
    <row r="603" spans="1:33" x14ac:dyDescent="0.25">
      <c r="A603" t="s">
        <v>5447</v>
      </c>
      <c r="B603" t="s">
        <v>23</v>
      </c>
      <c r="C603" t="s">
        <v>24</v>
      </c>
      <c r="D603" t="s">
        <v>23</v>
      </c>
      <c r="E603" s="21">
        <v>46177.307245370372</v>
      </c>
      <c r="F603" t="s">
        <v>5448</v>
      </c>
      <c r="G603">
        <v>900082107</v>
      </c>
      <c r="H603" t="s">
        <v>4146</v>
      </c>
      <c r="I603" s="23" t="s">
        <v>4147</v>
      </c>
      <c r="J603" s="23" t="s">
        <v>4148</v>
      </c>
      <c r="K603" t="s">
        <v>5449</v>
      </c>
      <c r="L603" t="s">
        <v>167</v>
      </c>
      <c r="M603" t="s">
        <v>5450</v>
      </c>
      <c r="N603" t="s">
        <v>168</v>
      </c>
      <c r="O603" t="s">
        <v>27</v>
      </c>
      <c r="P603" t="s">
        <v>145</v>
      </c>
      <c r="Q603" t="s">
        <v>207</v>
      </c>
      <c r="R603" t="s">
        <v>212</v>
      </c>
      <c r="S603">
        <v>7</v>
      </c>
      <c r="T603" t="s">
        <v>17449</v>
      </c>
      <c r="U603" t="s">
        <v>15007</v>
      </c>
      <c r="V603" t="s">
        <v>15008</v>
      </c>
      <c r="W603" t="s">
        <v>43</v>
      </c>
      <c r="X603" t="s">
        <v>30</v>
      </c>
      <c r="Y603" t="s">
        <v>30</v>
      </c>
      <c r="Z603" t="s">
        <v>30</v>
      </c>
      <c r="AA603" t="s">
        <v>30</v>
      </c>
      <c r="AB603">
        <v>-75.432094000000006</v>
      </c>
      <c r="AC603">
        <v>6.0397100000000004</v>
      </c>
      <c r="AD603" t="s">
        <v>82</v>
      </c>
      <c r="AE603" t="s">
        <v>146</v>
      </c>
      <c r="AF603" t="s">
        <v>94</v>
      </c>
      <c r="AG603">
        <f>IFERROR(
    VLOOKUP(FENIX_ANS_TABLA[[#This Row],[ESTADO]],
        {"VENCIDO",1;"ALERTA_0 Días",2;"ALERTA",3;"A TIEMPO",4;"SIN FECHA",5},
    2,FALSE),
0)</f>
        <v>3</v>
      </c>
    </row>
    <row r="604" spans="1:33" x14ac:dyDescent="0.25">
      <c r="A604" t="s">
        <v>5451</v>
      </c>
      <c r="B604" t="s">
        <v>23</v>
      </c>
      <c r="C604" t="s">
        <v>24</v>
      </c>
      <c r="D604" t="s">
        <v>23</v>
      </c>
      <c r="E604" s="21">
        <v>46177.307337962957</v>
      </c>
      <c r="F604" t="s">
        <v>5448</v>
      </c>
      <c r="G604">
        <v>900082107</v>
      </c>
      <c r="H604" t="s">
        <v>4146</v>
      </c>
      <c r="I604" s="23" t="s">
        <v>4147</v>
      </c>
      <c r="J604" s="23" t="s">
        <v>4148</v>
      </c>
      <c r="K604" t="s">
        <v>5452</v>
      </c>
      <c r="L604" t="s">
        <v>167</v>
      </c>
      <c r="M604" t="s">
        <v>5453</v>
      </c>
      <c r="N604" t="s">
        <v>168</v>
      </c>
      <c r="O604" t="s">
        <v>27</v>
      </c>
      <c r="P604" t="s">
        <v>145</v>
      </c>
      <c r="Q604" t="s">
        <v>207</v>
      </c>
      <c r="R604" t="s">
        <v>212</v>
      </c>
      <c r="S604">
        <v>7</v>
      </c>
      <c r="T604" t="s">
        <v>17449</v>
      </c>
      <c r="U604" t="s">
        <v>15007</v>
      </c>
      <c r="V604" t="s">
        <v>15008</v>
      </c>
      <c r="W604" t="s">
        <v>43</v>
      </c>
      <c r="X604" t="s">
        <v>30</v>
      </c>
      <c r="Y604" t="s">
        <v>30</v>
      </c>
      <c r="Z604" t="s">
        <v>30</v>
      </c>
      <c r="AA604" t="s">
        <v>30</v>
      </c>
      <c r="AB604">
        <v>-75.432094000000006</v>
      </c>
      <c r="AC604">
        <v>6.0397100000000004</v>
      </c>
      <c r="AD604" t="s">
        <v>82</v>
      </c>
      <c r="AE604" t="s">
        <v>146</v>
      </c>
      <c r="AF604" t="s">
        <v>94</v>
      </c>
      <c r="AG604">
        <f>IFERROR(
    VLOOKUP(FENIX_ANS_TABLA[[#This Row],[ESTADO]],
        {"VENCIDO",1;"ALERTA_0 Días",2;"ALERTA",3;"A TIEMPO",4;"SIN FECHA",5},
    2,FALSE),
0)</f>
        <v>3</v>
      </c>
    </row>
    <row r="605" spans="1:33" x14ac:dyDescent="0.25">
      <c r="A605" t="s">
        <v>6367</v>
      </c>
      <c r="B605" t="s">
        <v>23</v>
      </c>
      <c r="C605" t="s">
        <v>24</v>
      </c>
      <c r="D605" t="s">
        <v>23</v>
      </c>
      <c r="E605" s="21">
        <v>46177.310682870368</v>
      </c>
      <c r="F605" t="s">
        <v>6368</v>
      </c>
      <c r="G605">
        <v>900082107</v>
      </c>
      <c r="H605" t="s">
        <v>4146</v>
      </c>
      <c r="I605" s="23" t="s">
        <v>4147</v>
      </c>
      <c r="J605" s="23" t="s">
        <v>4148</v>
      </c>
      <c r="K605" t="s">
        <v>6369</v>
      </c>
      <c r="L605" t="s">
        <v>167</v>
      </c>
      <c r="M605" t="s">
        <v>6370</v>
      </c>
      <c r="N605" t="s">
        <v>168</v>
      </c>
      <c r="O605" t="s">
        <v>27</v>
      </c>
      <c r="P605" t="s">
        <v>145</v>
      </c>
      <c r="Q605" t="s">
        <v>207</v>
      </c>
      <c r="R605" t="s">
        <v>212</v>
      </c>
      <c r="S605">
        <v>7</v>
      </c>
      <c r="T605" t="s">
        <v>17450</v>
      </c>
      <c r="U605" t="s">
        <v>5519</v>
      </c>
      <c r="V605" t="s">
        <v>5518</v>
      </c>
      <c r="W605" t="s">
        <v>29</v>
      </c>
      <c r="X605" t="s">
        <v>30</v>
      </c>
      <c r="Y605" t="s">
        <v>30</v>
      </c>
      <c r="Z605" t="s">
        <v>30</v>
      </c>
      <c r="AA605" t="s">
        <v>30</v>
      </c>
      <c r="AB605">
        <v>-75.432094000000006</v>
      </c>
      <c r="AC605">
        <v>6.0397100000000004</v>
      </c>
      <c r="AD605" t="s">
        <v>82</v>
      </c>
      <c r="AE605" t="s">
        <v>146</v>
      </c>
      <c r="AF605" t="s">
        <v>94</v>
      </c>
      <c r="AG605">
        <f>IFERROR(
    VLOOKUP(FENIX_ANS_TABLA[[#This Row],[ESTADO]],
        {"VENCIDO",1;"ALERTA_0 Días",2;"ALERTA",3;"A TIEMPO",4;"SIN FECHA",5},
    2,FALSE),
0)</f>
        <v>4</v>
      </c>
    </row>
    <row r="606" spans="1:33" x14ac:dyDescent="0.25">
      <c r="A606" t="s">
        <v>6371</v>
      </c>
      <c r="B606" t="s">
        <v>23</v>
      </c>
      <c r="C606" t="s">
        <v>24</v>
      </c>
      <c r="D606" t="s">
        <v>23</v>
      </c>
      <c r="E606" s="21">
        <v>46177.310682870368</v>
      </c>
      <c r="F606" t="s">
        <v>6372</v>
      </c>
      <c r="G606">
        <v>900082107</v>
      </c>
      <c r="H606" t="s">
        <v>4146</v>
      </c>
      <c r="I606" s="23" t="s">
        <v>4147</v>
      </c>
      <c r="J606" s="23" t="s">
        <v>4148</v>
      </c>
      <c r="K606" t="s">
        <v>6373</v>
      </c>
      <c r="L606" t="s">
        <v>167</v>
      </c>
      <c r="M606" t="s">
        <v>6374</v>
      </c>
      <c r="N606" t="s">
        <v>168</v>
      </c>
      <c r="O606" t="s">
        <v>27</v>
      </c>
      <c r="P606" t="s">
        <v>145</v>
      </c>
      <c r="Q606" t="s">
        <v>207</v>
      </c>
      <c r="R606" t="s">
        <v>212</v>
      </c>
      <c r="S606">
        <v>7</v>
      </c>
      <c r="T606" t="s">
        <v>17451</v>
      </c>
      <c r="U606" t="s">
        <v>1943</v>
      </c>
      <c r="V606" t="s">
        <v>1942</v>
      </c>
      <c r="W606" t="s">
        <v>29</v>
      </c>
      <c r="X606" t="s">
        <v>30</v>
      </c>
      <c r="Y606" t="s">
        <v>30</v>
      </c>
      <c r="Z606" t="s">
        <v>30</v>
      </c>
      <c r="AA606" t="s">
        <v>30</v>
      </c>
      <c r="AB606">
        <v>-75.432094000000006</v>
      </c>
      <c r="AC606">
        <v>6.0397100000000004</v>
      </c>
      <c r="AD606" t="s">
        <v>82</v>
      </c>
      <c r="AE606" t="s">
        <v>146</v>
      </c>
      <c r="AF606" t="s">
        <v>94</v>
      </c>
      <c r="AG606">
        <f>IFERROR(
    VLOOKUP(FENIX_ANS_TABLA[[#This Row],[ESTADO]],
        {"VENCIDO",1;"ALERTA_0 Días",2;"ALERTA",3;"A TIEMPO",4;"SIN FECHA",5},
    2,FALSE),
0)</f>
        <v>4</v>
      </c>
    </row>
    <row r="607" spans="1:33" x14ac:dyDescent="0.25">
      <c r="A607" t="s">
        <v>6375</v>
      </c>
      <c r="B607" t="s">
        <v>23</v>
      </c>
      <c r="C607" t="s">
        <v>24</v>
      </c>
      <c r="D607" t="s">
        <v>23</v>
      </c>
      <c r="E607" s="21">
        <v>46177.310682870368</v>
      </c>
      <c r="F607" t="s">
        <v>6376</v>
      </c>
      <c r="G607">
        <v>900082107</v>
      </c>
      <c r="H607" t="s">
        <v>4146</v>
      </c>
      <c r="I607" s="23" t="s">
        <v>4147</v>
      </c>
      <c r="J607" s="23" t="s">
        <v>4148</v>
      </c>
      <c r="K607" t="s">
        <v>6377</v>
      </c>
      <c r="L607" t="s">
        <v>167</v>
      </c>
      <c r="M607" t="s">
        <v>6378</v>
      </c>
      <c r="N607" t="s">
        <v>168</v>
      </c>
      <c r="O607" t="s">
        <v>27</v>
      </c>
      <c r="P607" t="s">
        <v>145</v>
      </c>
      <c r="Q607" t="s">
        <v>207</v>
      </c>
      <c r="R607" t="s">
        <v>212</v>
      </c>
      <c r="S607">
        <v>7</v>
      </c>
      <c r="T607" t="s">
        <v>17452</v>
      </c>
      <c r="U607" t="s">
        <v>7981</v>
      </c>
      <c r="V607" t="s">
        <v>11409</v>
      </c>
      <c r="W607" t="s">
        <v>29</v>
      </c>
      <c r="X607" t="s">
        <v>30</v>
      </c>
      <c r="Y607" t="s">
        <v>30</v>
      </c>
      <c r="Z607" t="s">
        <v>30</v>
      </c>
      <c r="AA607" t="s">
        <v>30</v>
      </c>
      <c r="AB607">
        <v>-75.432094000000006</v>
      </c>
      <c r="AC607">
        <v>6.0397100000000004</v>
      </c>
      <c r="AD607" t="s">
        <v>82</v>
      </c>
      <c r="AE607" t="s">
        <v>146</v>
      </c>
      <c r="AF607" t="s">
        <v>94</v>
      </c>
      <c r="AG607">
        <f>IFERROR(
    VLOOKUP(FENIX_ANS_TABLA[[#This Row],[ESTADO]],
        {"VENCIDO",1;"ALERTA_0 Días",2;"ALERTA",3;"A TIEMPO",4;"SIN FECHA",5},
    2,FALSE),
0)</f>
        <v>4</v>
      </c>
    </row>
    <row r="608" spans="1:33" x14ac:dyDescent="0.25">
      <c r="A608" t="s">
        <v>6379</v>
      </c>
      <c r="B608" t="s">
        <v>23</v>
      </c>
      <c r="C608" t="s">
        <v>24</v>
      </c>
      <c r="D608" t="s">
        <v>23</v>
      </c>
      <c r="E608" s="21">
        <v>46177.31554398148</v>
      </c>
      <c r="F608" t="s">
        <v>6380</v>
      </c>
      <c r="G608">
        <v>900082107</v>
      </c>
      <c r="H608" t="s">
        <v>4146</v>
      </c>
      <c r="I608" s="23" t="s">
        <v>4147</v>
      </c>
      <c r="J608" s="23" t="s">
        <v>4148</v>
      </c>
      <c r="K608" t="s">
        <v>6381</v>
      </c>
      <c r="L608" t="s">
        <v>167</v>
      </c>
      <c r="M608" t="s">
        <v>6382</v>
      </c>
      <c r="N608" t="s">
        <v>168</v>
      </c>
      <c r="O608" t="s">
        <v>27</v>
      </c>
      <c r="P608" t="s">
        <v>145</v>
      </c>
      <c r="Q608" t="s">
        <v>207</v>
      </c>
      <c r="R608" t="s">
        <v>212</v>
      </c>
      <c r="S608">
        <v>7</v>
      </c>
      <c r="T608" t="s">
        <v>17453</v>
      </c>
      <c r="U608" t="s">
        <v>5505</v>
      </c>
      <c r="V608" t="s">
        <v>3516</v>
      </c>
      <c r="W608" t="s">
        <v>29</v>
      </c>
      <c r="X608" t="s">
        <v>30</v>
      </c>
      <c r="Y608" t="s">
        <v>30</v>
      </c>
      <c r="Z608" t="s">
        <v>30</v>
      </c>
      <c r="AA608" t="s">
        <v>30</v>
      </c>
      <c r="AB608">
        <v>-75.432094000000006</v>
      </c>
      <c r="AC608">
        <v>6.0397100000000004</v>
      </c>
      <c r="AD608" t="s">
        <v>82</v>
      </c>
      <c r="AE608" t="s">
        <v>146</v>
      </c>
      <c r="AF608" t="s">
        <v>94</v>
      </c>
      <c r="AG608">
        <f>IFERROR(
    VLOOKUP(FENIX_ANS_TABLA[[#This Row],[ESTADO]],
        {"VENCIDO",1;"ALERTA_0 Días",2;"ALERTA",3;"A TIEMPO",4;"SIN FECHA",5},
    2,FALSE),
0)</f>
        <v>4</v>
      </c>
    </row>
    <row r="609" spans="1:33" x14ac:dyDescent="0.25">
      <c r="A609" t="s">
        <v>1109</v>
      </c>
      <c r="B609" t="s">
        <v>36</v>
      </c>
      <c r="C609" t="s">
        <v>24</v>
      </c>
      <c r="D609" t="s">
        <v>36</v>
      </c>
      <c r="E609" s="21">
        <v>46177.328912037039</v>
      </c>
      <c r="F609" t="s">
        <v>1110</v>
      </c>
      <c r="G609">
        <v>71679940</v>
      </c>
      <c r="H609" t="s">
        <v>1111</v>
      </c>
      <c r="I609" s="23" t="s">
        <v>1112</v>
      </c>
      <c r="J609" s="23" t="s">
        <v>1113</v>
      </c>
      <c r="K609" t="s">
        <v>1114</v>
      </c>
      <c r="L609" t="s">
        <v>154</v>
      </c>
      <c r="M609" t="s">
        <v>1115</v>
      </c>
      <c r="N609" t="s">
        <v>155</v>
      </c>
      <c r="O609" t="s">
        <v>37</v>
      </c>
      <c r="P609" t="s">
        <v>145</v>
      </c>
      <c r="Q609" t="s">
        <v>206</v>
      </c>
      <c r="R609" t="s">
        <v>212</v>
      </c>
      <c r="S609">
        <v>10</v>
      </c>
      <c r="T609" t="s">
        <v>17454</v>
      </c>
      <c r="U609" t="s">
        <v>15009</v>
      </c>
      <c r="V609" t="s">
        <v>15010</v>
      </c>
      <c r="W609" t="s">
        <v>43</v>
      </c>
      <c r="X609" t="s">
        <v>30</v>
      </c>
      <c r="Y609" t="s">
        <v>30</v>
      </c>
      <c r="Z609" t="s">
        <v>30</v>
      </c>
      <c r="AA609" t="s">
        <v>30</v>
      </c>
      <c r="AB609">
        <v>-75.399192999999997</v>
      </c>
      <c r="AC609">
        <v>6.1364900000000002</v>
      </c>
      <c r="AD609" t="s">
        <v>82</v>
      </c>
      <c r="AE609" t="s">
        <v>146</v>
      </c>
      <c r="AF609" t="s">
        <v>94</v>
      </c>
      <c r="AG609">
        <f>IFERROR(
    VLOOKUP(FENIX_ANS_TABLA[[#This Row],[ESTADO]],
        {"VENCIDO",1;"ALERTA_0 Días",2;"ALERTA",3;"A TIEMPO",4;"SIN FECHA",5},
    2,FALSE),
0)</f>
        <v>3</v>
      </c>
    </row>
    <row r="610" spans="1:33" x14ac:dyDescent="0.25">
      <c r="A610" t="s">
        <v>2967</v>
      </c>
      <c r="B610" t="s">
        <v>23</v>
      </c>
      <c r="C610" t="s">
        <v>24</v>
      </c>
      <c r="D610" t="s">
        <v>33</v>
      </c>
      <c r="E610" s="21">
        <v>46183.615798611107</v>
      </c>
      <c r="F610" t="s">
        <v>2968</v>
      </c>
      <c r="G610">
        <v>43416009</v>
      </c>
      <c r="H610" t="s">
        <v>2969</v>
      </c>
      <c r="I610" s="23" t="s">
        <v>31</v>
      </c>
      <c r="J610" s="23" t="s">
        <v>2970</v>
      </c>
      <c r="K610" t="s">
        <v>2971</v>
      </c>
      <c r="L610" t="s">
        <v>197</v>
      </c>
      <c r="M610" t="s">
        <v>2972</v>
      </c>
      <c r="N610" t="s">
        <v>198</v>
      </c>
      <c r="O610" t="s">
        <v>40</v>
      </c>
      <c r="P610" t="s">
        <v>191</v>
      </c>
      <c r="Q610" t="s">
        <v>207</v>
      </c>
      <c r="R610" t="s">
        <v>212</v>
      </c>
      <c r="S610">
        <v>7</v>
      </c>
      <c r="T610" t="s">
        <v>17455</v>
      </c>
      <c r="U610" t="s">
        <v>14655</v>
      </c>
      <c r="V610" t="s">
        <v>15011</v>
      </c>
      <c r="W610" t="s">
        <v>43</v>
      </c>
      <c r="X610" t="s">
        <v>30</v>
      </c>
      <c r="Y610" t="s">
        <v>30</v>
      </c>
      <c r="Z610" t="s">
        <v>30</v>
      </c>
      <c r="AA610" t="s">
        <v>30</v>
      </c>
      <c r="AB610">
        <v>-74.702191339999999</v>
      </c>
      <c r="AC610">
        <v>7.08366892</v>
      </c>
      <c r="AD610" t="s">
        <v>82</v>
      </c>
      <c r="AE610" t="s">
        <v>192</v>
      </c>
      <c r="AF610" t="s">
        <v>94</v>
      </c>
      <c r="AG610">
        <f>IFERROR(
    VLOOKUP(FENIX_ANS_TABLA[[#This Row],[ESTADO]],
        {"VENCIDO",1;"ALERTA_0 Días",2;"ALERTA",3;"A TIEMPO",4;"SIN FECHA",5},
    2,FALSE),
0)</f>
        <v>3</v>
      </c>
    </row>
    <row r="611" spans="1:33" x14ac:dyDescent="0.25">
      <c r="A611" t="s">
        <v>11413</v>
      </c>
      <c r="B611" t="s">
        <v>54</v>
      </c>
      <c r="C611" t="s">
        <v>24</v>
      </c>
      <c r="D611" t="s">
        <v>54</v>
      </c>
      <c r="E611" s="21">
        <v>46211.670949074083</v>
      </c>
      <c r="F611" t="s">
        <v>11414</v>
      </c>
      <c r="G611">
        <v>901250038</v>
      </c>
      <c r="H611" t="s">
        <v>11415</v>
      </c>
      <c r="I611" s="23" t="s">
        <v>31</v>
      </c>
      <c r="J611" s="23" t="s">
        <v>11416</v>
      </c>
      <c r="K611" t="s">
        <v>11417</v>
      </c>
      <c r="L611" t="s">
        <v>38</v>
      </c>
      <c r="M611" t="s">
        <v>11418</v>
      </c>
      <c r="N611" t="s">
        <v>39</v>
      </c>
      <c r="O611" t="s">
        <v>55</v>
      </c>
      <c r="P611" t="s">
        <v>56</v>
      </c>
      <c r="Q611" t="s">
        <v>207</v>
      </c>
      <c r="R611" t="s">
        <v>212</v>
      </c>
      <c r="S611">
        <v>4</v>
      </c>
      <c r="T611" t="s">
        <v>17456</v>
      </c>
      <c r="U611" t="s">
        <v>11333</v>
      </c>
      <c r="V611" t="s">
        <v>11333</v>
      </c>
      <c r="W611" t="s">
        <v>43</v>
      </c>
      <c r="X611" t="s">
        <v>11420</v>
      </c>
      <c r="Y611" t="s">
        <v>2680</v>
      </c>
      <c r="Z611" t="s">
        <v>2681</v>
      </c>
      <c r="AA611" t="s">
        <v>2686</v>
      </c>
      <c r="AB611">
        <v>-75.633830189999998</v>
      </c>
      <c r="AC611">
        <v>6.1729718199999999</v>
      </c>
      <c r="AD611" t="s">
        <v>82</v>
      </c>
      <c r="AE611" t="s">
        <v>96</v>
      </c>
      <c r="AF611" t="s">
        <v>95</v>
      </c>
      <c r="AG611">
        <f>IFERROR(
    VLOOKUP(FENIX_ANS_TABLA[[#This Row],[ESTADO]],
        {"VENCIDO",1;"ALERTA_0 Días",2;"ALERTA",3;"A TIEMPO",4;"SIN FECHA",5},
    2,FALSE),
0)</f>
        <v>3</v>
      </c>
    </row>
    <row r="612" spans="1:33" x14ac:dyDescent="0.25">
      <c r="A612" t="s">
        <v>20496</v>
      </c>
      <c r="B612" t="s">
        <v>23</v>
      </c>
      <c r="C612" t="s">
        <v>24</v>
      </c>
      <c r="D612" t="s">
        <v>33</v>
      </c>
      <c r="E612" s="21">
        <v>46213.565937500003</v>
      </c>
      <c r="F612" t="s">
        <v>20497</v>
      </c>
      <c r="G612">
        <v>98622161</v>
      </c>
      <c r="H612" t="s">
        <v>20498</v>
      </c>
      <c r="I612" s="23" t="s">
        <v>20499</v>
      </c>
      <c r="J612" s="23" t="s">
        <v>20500</v>
      </c>
      <c r="K612" t="s">
        <v>20501</v>
      </c>
      <c r="L612" t="s">
        <v>25</v>
      </c>
      <c r="M612" t="s">
        <v>20502</v>
      </c>
      <c r="N612" t="s">
        <v>26</v>
      </c>
      <c r="O612" t="s">
        <v>40</v>
      </c>
      <c r="P612" t="s">
        <v>35</v>
      </c>
      <c r="Q612" t="s">
        <v>207</v>
      </c>
      <c r="R612" t="s">
        <v>212</v>
      </c>
      <c r="S612">
        <v>7</v>
      </c>
      <c r="T612" t="s">
        <v>20503</v>
      </c>
      <c r="U612" t="s">
        <v>20504</v>
      </c>
      <c r="V612" t="s">
        <v>41</v>
      </c>
      <c r="W612" t="s">
        <v>41</v>
      </c>
      <c r="X612" t="s">
        <v>30</v>
      </c>
      <c r="Y612" t="s">
        <v>30</v>
      </c>
      <c r="Z612" t="s">
        <v>30</v>
      </c>
      <c r="AA612" t="s">
        <v>30</v>
      </c>
      <c r="AB612">
        <v>-75.557810000000003</v>
      </c>
      <c r="AC612">
        <v>6.264805</v>
      </c>
      <c r="AD612" t="s">
        <v>82</v>
      </c>
      <c r="AE612" t="s">
        <v>96</v>
      </c>
      <c r="AF612" t="s">
        <v>94</v>
      </c>
      <c r="AG612">
        <f>IFERROR(
    VLOOKUP(FENIX_ANS_TABLA[[#This Row],[ESTADO]],
        {"VENCIDO",1;"ALERTA_0 Días",2;"ALERTA",3;"A TIEMPO",4;"SIN FECHA",5},
    2,FALSE),
0)</f>
        <v>1</v>
      </c>
    </row>
    <row r="613" spans="1:33" x14ac:dyDescent="0.25">
      <c r="A613" t="s">
        <v>15012</v>
      </c>
      <c r="B613" t="s">
        <v>23</v>
      </c>
      <c r="C613" t="s">
        <v>24</v>
      </c>
      <c r="D613" t="s">
        <v>23</v>
      </c>
      <c r="E613" s="21">
        <v>46177.668321759258</v>
      </c>
      <c r="F613" t="s">
        <v>15013</v>
      </c>
      <c r="G613">
        <v>8029534</v>
      </c>
      <c r="H613" t="s">
        <v>15014</v>
      </c>
      <c r="I613" s="23" t="s">
        <v>31</v>
      </c>
      <c r="J613" s="23" t="s">
        <v>246</v>
      </c>
      <c r="K613" t="s">
        <v>15015</v>
      </c>
      <c r="L613" t="s">
        <v>25</v>
      </c>
      <c r="M613" t="s">
        <v>15016</v>
      </c>
      <c r="N613" t="s">
        <v>26</v>
      </c>
      <c r="O613" t="s">
        <v>27</v>
      </c>
      <c r="P613" t="s">
        <v>32</v>
      </c>
      <c r="Q613" t="s">
        <v>206</v>
      </c>
      <c r="R613" t="s">
        <v>212</v>
      </c>
      <c r="S613">
        <v>10</v>
      </c>
      <c r="T613" t="s">
        <v>17457</v>
      </c>
      <c r="U613" t="s">
        <v>15017</v>
      </c>
      <c r="V613" t="s">
        <v>15018</v>
      </c>
      <c r="W613" t="s">
        <v>29</v>
      </c>
      <c r="X613" t="s">
        <v>15019</v>
      </c>
      <c r="Y613" t="s">
        <v>2664</v>
      </c>
      <c r="Z613" t="s">
        <v>2677</v>
      </c>
      <c r="AA613" t="s">
        <v>15020</v>
      </c>
      <c r="AB613">
        <v>-75.516035669999994</v>
      </c>
      <c r="AC613">
        <v>6.2076984700000004</v>
      </c>
      <c r="AD613" t="s">
        <v>82</v>
      </c>
      <c r="AE613" t="s">
        <v>96</v>
      </c>
      <c r="AF613" t="s">
        <v>94</v>
      </c>
      <c r="AG613">
        <f>IFERROR(
    VLOOKUP(FENIX_ANS_TABLA[[#This Row],[ESTADO]],
        {"VENCIDO",1;"ALERTA_0 Días",2;"ALERTA",3;"A TIEMPO",4;"SIN FECHA",5},
    2,FALSE),
0)</f>
        <v>4</v>
      </c>
    </row>
    <row r="614" spans="1:33" x14ac:dyDescent="0.25">
      <c r="A614" t="s">
        <v>4463</v>
      </c>
      <c r="B614" t="s">
        <v>23</v>
      </c>
      <c r="C614" t="s">
        <v>24</v>
      </c>
      <c r="D614" t="s">
        <v>23</v>
      </c>
      <c r="E614" s="21">
        <v>46178.46837962963</v>
      </c>
      <c r="F614" t="s">
        <v>4464</v>
      </c>
      <c r="G614">
        <v>32482282</v>
      </c>
      <c r="H614" t="s">
        <v>4465</v>
      </c>
      <c r="I614" s="23" t="s">
        <v>31</v>
      </c>
      <c r="J614" s="23" t="s">
        <v>4466</v>
      </c>
      <c r="K614" t="s">
        <v>4467</v>
      </c>
      <c r="L614" t="s">
        <v>282</v>
      </c>
      <c r="M614" t="s">
        <v>4468</v>
      </c>
      <c r="N614" t="s">
        <v>283</v>
      </c>
      <c r="O614" t="s">
        <v>27</v>
      </c>
      <c r="P614" t="s">
        <v>99</v>
      </c>
      <c r="Q614" t="s">
        <v>207</v>
      </c>
      <c r="R614" t="s">
        <v>212</v>
      </c>
      <c r="S614">
        <v>7</v>
      </c>
      <c r="T614" t="s">
        <v>17458</v>
      </c>
      <c r="U614" t="s">
        <v>15021</v>
      </c>
      <c r="V614" t="s">
        <v>15022</v>
      </c>
      <c r="W614" t="s">
        <v>43</v>
      </c>
      <c r="X614" t="s">
        <v>30</v>
      </c>
      <c r="Y614" t="s">
        <v>30</v>
      </c>
      <c r="Z614" t="s">
        <v>30</v>
      </c>
      <c r="AA614" t="s">
        <v>30</v>
      </c>
      <c r="AB614">
        <v>-75.71601742</v>
      </c>
      <c r="AC614">
        <v>6.1108791099999999</v>
      </c>
      <c r="AD614" t="s">
        <v>82</v>
      </c>
      <c r="AE614" t="s">
        <v>100</v>
      </c>
      <c r="AF614" t="s">
        <v>94</v>
      </c>
      <c r="AG614">
        <f>IFERROR(
    VLOOKUP(FENIX_ANS_TABLA[[#This Row],[ESTADO]],
        {"VENCIDO",1;"ALERTA_0 Días",2;"ALERTA",3;"A TIEMPO",4;"SIN FECHA",5},
    2,FALSE),
0)</f>
        <v>3</v>
      </c>
    </row>
    <row r="615" spans="1:33" x14ac:dyDescent="0.25">
      <c r="A615" t="s">
        <v>2973</v>
      </c>
      <c r="B615" t="s">
        <v>23</v>
      </c>
      <c r="C615" t="s">
        <v>24</v>
      </c>
      <c r="D615" t="s">
        <v>33</v>
      </c>
      <c r="E615" s="21">
        <v>46211.619444444441</v>
      </c>
      <c r="F615" t="s">
        <v>11421</v>
      </c>
      <c r="G615">
        <v>1007639182</v>
      </c>
      <c r="H615" t="s">
        <v>2974</v>
      </c>
      <c r="I615" s="23" t="s">
        <v>31</v>
      </c>
      <c r="J615" s="23" t="s">
        <v>2975</v>
      </c>
      <c r="K615" t="s">
        <v>11422</v>
      </c>
      <c r="L615" t="s">
        <v>201</v>
      </c>
      <c r="M615" t="s">
        <v>11423</v>
      </c>
      <c r="N615" t="s">
        <v>202</v>
      </c>
      <c r="O615" t="s">
        <v>40</v>
      </c>
      <c r="P615" t="s">
        <v>2325</v>
      </c>
      <c r="Q615" t="s">
        <v>207</v>
      </c>
      <c r="R615" t="s">
        <v>212</v>
      </c>
      <c r="S615">
        <v>7</v>
      </c>
      <c r="T615" t="s">
        <v>17459</v>
      </c>
      <c r="U615" t="s">
        <v>15023</v>
      </c>
      <c r="V615" t="s">
        <v>15024</v>
      </c>
      <c r="W615" t="s">
        <v>29</v>
      </c>
      <c r="X615" t="s">
        <v>30</v>
      </c>
      <c r="Y615" t="s">
        <v>30</v>
      </c>
      <c r="Z615" t="s">
        <v>30</v>
      </c>
      <c r="AA615" t="s">
        <v>30</v>
      </c>
      <c r="AB615">
        <v>-74.553574247</v>
      </c>
      <c r="AC615">
        <v>6.9984314760000599</v>
      </c>
      <c r="AD615" t="s">
        <v>82</v>
      </c>
      <c r="AE615" t="s">
        <v>192</v>
      </c>
      <c r="AF615" t="s">
        <v>94</v>
      </c>
      <c r="AG615">
        <f>IFERROR(
    VLOOKUP(FENIX_ANS_TABLA[[#This Row],[ESTADO]],
        {"VENCIDO",1;"ALERTA_0 Días",2;"ALERTA",3;"A TIEMPO",4;"SIN FECHA",5},
    2,FALSE),
0)</f>
        <v>4</v>
      </c>
    </row>
    <row r="616" spans="1:33" x14ac:dyDescent="0.25">
      <c r="A616" t="s">
        <v>2976</v>
      </c>
      <c r="B616" t="s">
        <v>23</v>
      </c>
      <c r="C616" t="s">
        <v>63</v>
      </c>
      <c r="D616" t="s">
        <v>23</v>
      </c>
      <c r="E616" s="21">
        <v>46178.627997685187</v>
      </c>
      <c r="F616" t="s">
        <v>2977</v>
      </c>
      <c r="G616">
        <v>32180984</v>
      </c>
      <c r="H616" t="s">
        <v>2978</v>
      </c>
      <c r="I616" s="23" t="s">
        <v>2979</v>
      </c>
      <c r="J616" s="23" t="s">
        <v>2980</v>
      </c>
      <c r="K616" t="s">
        <v>2981</v>
      </c>
      <c r="L616" t="s">
        <v>152</v>
      </c>
      <c r="M616" t="s">
        <v>2982</v>
      </c>
      <c r="N616" t="s">
        <v>153</v>
      </c>
      <c r="O616" t="s">
        <v>83</v>
      </c>
      <c r="P616" t="s">
        <v>145</v>
      </c>
      <c r="Q616" t="s">
        <v>206</v>
      </c>
      <c r="R616" t="s">
        <v>212</v>
      </c>
      <c r="S616">
        <v>10</v>
      </c>
      <c r="T616" t="s">
        <v>17460</v>
      </c>
      <c r="U616" t="s">
        <v>15025</v>
      </c>
      <c r="V616" t="s">
        <v>9765</v>
      </c>
      <c r="W616" t="s">
        <v>29</v>
      </c>
      <c r="X616" t="s">
        <v>30</v>
      </c>
      <c r="Y616" t="s">
        <v>30</v>
      </c>
      <c r="Z616" t="s">
        <v>30</v>
      </c>
      <c r="AA616" t="s">
        <v>30</v>
      </c>
      <c r="AB616">
        <v>-75.451901849999999</v>
      </c>
      <c r="AC616">
        <v>6.3268511500000004</v>
      </c>
      <c r="AD616" t="s">
        <v>82</v>
      </c>
      <c r="AE616" t="s">
        <v>146</v>
      </c>
      <c r="AF616" t="s">
        <v>95</v>
      </c>
      <c r="AG616">
        <f>IFERROR(
    VLOOKUP(FENIX_ANS_TABLA[[#This Row],[ESTADO]],
        {"VENCIDO",1;"ALERTA_0 Días",2;"ALERTA",3;"A TIEMPO",4;"SIN FECHA",5},
    2,FALSE),
0)</f>
        <v>4</v>
      </c>
    </row>
    <row r="617" spans="1:33" x14ac:dyDescent="0.25">
      <c r="A617" t="s">
        <v>1665</v>
      </c>
      <c r="B617" t="s">
        <v>23</v>
      </c>
      <c r="C617" t="s">
        <v>24</v>
      </c>
      <c r="D617" t="s">
        <v>23</v>
      </c>
      <c r="E617" s="21">
        <v>46178.642141203702</v>
      </c>
      <c r="F617" t="s">
        <v>1666</v>
      </c>
      <c r="G617">
        <v>1001145567</v>
      </c>
      <c r="H617" t="s">
        <v>1667</v>
      </c>
      <c r="I617" s="23" t="s">
        <v>31</v>
      </c>
      <c r="J617" s="23" t="s">
        <v>1668</v>
      </c>
      <c r="K617" t="s">
        <v>1669</v>
      </c>
      <c r="L617" t="s">
        <v>141</v>
      </c>
      <c r="M617" t="s">
        <v>1670</v>
      </c>
      <c r="N617" t="s">
        <v>142</v>
      </c>
      <c r="O617" t="s">
        <v>27</v>
      </c>
      <c r="P617" t="s">
        <v>99</v>
      </c>
      <c r="Q617" t="s">
        <v>206</v>
      </c>
      <c r="R617" t="s">
        <v>212</v>
      </c>
      <c r="S617">
        <v>10</v>
      </c>
      <c r="T617" t="s">
        <v>17461</v>
      </c>
      <c r="U617" t="s">
        <v>11628</v>
      </c>
      <c r="V617" t="s">
        <v>15026</v>
      </c>
      <c r="W617" t="s">
        <v>43</v>
      </c>
      <c r="X617" t="s">
        <v>30</v>
      </c>
      <c r="Y617" t="s">
        <v>30</v>
      </c>
      <c r="Z617" t="s">
        <v>30</v>
      </c>
      <c r="AA617" t="s">
        <v>30</v>
      </c>
      <c r="AB617">
        <v>-75.964286999999999</v>
      </c>
      <c r="AC617">
        <v>5.7009220000000003</v>
      </c>
      <c r="AD617" t="s">
        <v>82</v>
      </c>
      <c r="AE617" t="s">
        <v>100</v>
      </c>
      <c r="AF617" t="s">
        <v>94</v>
      </c>
      <c r="AG617">
        <f>IFERROR(
    VLOOKUP(FENIX_ANS_TABLA[[#This Row],[ESTADO]],
        {"VENCIDO",1;"ALERTA_0 Días",2;"ALERTA",3;"A TIEMPO",4;"SIN FECHA",5},
    2,FALSE),
0)</f>
        <v>3</v>
      </c>
    </row>
    <row r="618" spans="1:33" x14ac:dyDescent="0.25">
      <c r="A618" t="s">
        <v>4469</v>
      </c>
      <c r="B618" t="s">
        <v>23</v>
      </c>
      <c r="C618" t="s">
        <v>24</v>
      </c>
      <c r="D618" t="s">
        <v>23</v>
      </c>
      <c r="E618" s="21">
        <v>46178.715173611112</v>
      </c>
      <c r="F618" t="s">
        <v>5454</v>
      </c>
      <c r="G618">
        <v>1027882748</v>
      </c>
      <c r="H618" t="s">
        <v>4470</v>
      </c>
      <c r="I618" s="23" t="s">
        <v>4471</v>
      </c>
      <c r="J618" s="23" t="s">
        <v>4472</v>
      </c>
      <c r="K618" t="s">
        <v>4473</v>
      </c>
      <c r="L618" t="s">
        <v>141</v>
      </c>
      <c r="M618" t="s">
        <v>4474</v>
      </c>
      <c r="N618" t="s">
        <v>142</v>
      </c>
      <c r="O618" t="s">
        <v>27</v>
      </c>
      <c r="P618" t="s">
        <v>99</v>
      </c>
      <c r="Q618" t="s">
        <v>206</v>
      </c>
      <c r="R618" t="s">
        <v>212</v>
      </c>
      <c r="S618">
        <v>10</v>
      </c>
      <c r="T618" t="s">
        <v>17462</v>
      </c>
      <c r="U618" t="s">
        <v>15027</v>
      </c>
      <c r="V618" t="s">
        <v>9623</v>
      </c>
      <c r="W618" t="s">
        <v>43</v>
      </c>
      <c r="X618" t="s">
        <v>30</v>
      </c>
      <c r="Y618" t="s">
        <v>30</v>
      </c>
      <c r="Z618" t="s">
        <v>30</v>
      </c>
      <c r="AA618" t="s">
        <v>30</v>
      </c>
      <c r="AB618">
        <v>-75.878212000000005</v>
      </c>
      <c r="AC618">
        <v>5.6712069999999999</v>
      </c>
      <c r="AD618" t="s">
        <v>82</v>
      </c>
      <c r="AE618" t="s">
        <v>100</v>
      </c>
      <c r="AF618" t="s">
        <v>94</v>
      </c>
      <c r="AG618">
        <f>IFERROR(
    VLOOKUP(FENIX_ANS_TABLA[[#This Row],[ESTADO]],
        {"VENCIDO",1;"ALERTA_0 Días",2;"ALERTA",3;"A TIEMPO",4;"SIN FECHA",5},
    2,FALSE),
0)</f>
        <v>3</v>
      </c>
    </row>
    <row r="619" spans="1:33" x14ac:dyDescent="0.25">
      <c r="A619" t="s">
        <v>11425</v>
      </c>
      <c r="B619" t="s">
        <v>44</v>
      </c>
      <c r="C619" t="s">
        <v>24</v>
      </c>
      <c r="D619" t="s">
        <v>44</v>
      </c>
      <c r="E619" s="21">
        <v>46185.457951388889</v>
      </c>
      <c r="F619" t="s">
        <v>11426</v>
      </c>
      <c r="G619">
        <v>32182575</v>
      </c>
      <c r="H619" t="s">
        <v>11427</v>
      </c>
      <c r="I619" s="23" t="s">
        <v>31</v>
      </c>
      <c r="J619" s="23" t="s">
        <v>11428</v>
      </c>
      <c r="K619" t="s">
        <v>11429</v>
      </c>
      <c r="L619" t="s">
        <v>25</v>
      </c>
      <c r="M619" t="s">
        <v>11430</v>
      </c>
      <c r="N619" t="s">
        <v>26</v>
      </c>
      <c r="O619" t="s">
        <v>45</v>
      </c>
      <c r="P619" t="s">
        <v>46</v>
      </c>
      <c r="Q619" t="s">
        <v>207</v>
      </c>
      <c r="R619" t="s">
        <v>212</v>
      </c>
      <c r="S619">
        <v>11</v>
      </c>
      <c r="T619" t="s">
        <v>17463</v>
      </c>
      <c r="U619" t="s">
        <v>9759</v>
      </c>
      <c r="V619" t="s">
        <v>15028</v>
      </c>
      <c r="W619" t="s">
        <v>29</v>
      </c>
      <c r="X619" t="s">
        <v>30</v>
      </c>
      <c r="Y619" t="s">
        <v>30</v>
      </c>
      <c r="Z619" t="s">
        <v>30</v>
      </c>
      <c r="AA619" t="s">
        <v>30</v>
      </c>
      <c r="AB619">
        <v>-75.539486999999994</v>
      </c>
      <c r="AC619">
        <v>6.2432970000000001</v>
      </c>
      <c r="AD619" t="s">
        <v>82</v>
      </c>
      <c r="AE619" t="s">
        <v>96</v>
      </c>
      <c r="AF619" t="s">
        <v>94</v>
      </c>
      <c r="AG619">
        <f>IFERROR(
    VLOOKUP(FENIX_ANS_TABLA[[#This Row],[ESTADO]],
        {"VENCIDO",1;"ALERTA_0 Días",2;"ALERTA",3;"A TIEMPO",4;"SIN FECHA",5},
    2,FALSE),
0)</f>
        <v>4</v>
      </c>
    </row>
    <row r="620" spans="1:33" x14ac:dyDescent="0.25">
      <c r="A620" t="s">
        <v>1671</v>
      </c>
      <c r="B620" t="s">
        <v>23</v>
      </c>
      <c r="C620" t="s">
        <v>24</v>
      </c>
      <c r="D620" t="s">
        <v>23</v>
      </c>
      <c r="E620" s="21">
        <v>46182.363298611112</v>
      </c>
      <c r="F620" t="s">
        <v>1672</v>
      </c>
      <c r="G620">
        <v>15330468</v>
      </c>
      <c r="H620" t="s">
        <v>1673</v>
      </c>
      <c r="I620" s="23" t="s">
        <v>31</v>
      </c>
      <c r="J620" s="23" t="s">
        <v>1674</v>
      </c>
      <c r="K620" t="s">
        <v>1675</v>
      </c>
      <c r="L620" t="s">
        <v>231</v>
      </c>
      <c r="M620" t="s">
        <v>1676</v>
      </c>
      <c r="N620" t="s">
        <v>232</v>
      </c>
      <c r="O620" t="s">
        <v>27</v>
      </c>
      <c r="P620" t="s">
        <v>99</v>
      </c>
      <c r="Q620" t="s">
        <v>206</v>
      </c>
      <c r="R620" t="s">
        <v>212</v>
      </c>
      <c r="S620">
        <v>10</v>
      </c>
      <c r="T620" t="s">
        <v>17464</v>
      </c>
      <c r="U620" t="s">
        <v>15029</v>
      </c>
      <c r="V620" t="s">
        <v>15030</v>
      </c>
      <c r="W620" t="s">
        <v>43</v>
      </c>
      <c r="X620" t="s">
        <v>30</v>
      </c>
      <c r="Y620" t="s">
        <v>30</v>
      </c>
      <c r="Z620" t="s">
        <v>30</v>
      </c>
      <c r="AA620" t="s">
        <v>30</v>
      </c>
      <c r="AB620">
        <v>-75.641883899999996</v>
      </c>
      <c r="AC620">
        <v>5.6895365199999999</v>
      </c>
      <c r="AD620" t="s">
        <v>82</v>
      </c>
      <c r="AE620" t="s">
        <v>100</v>
      </c>
      <c r="AF620" t="s">
        <v>94</v>
      </c>
      <c r="AG620">
        <f>IFERROR(
    VLOOKUP(FENIX_ANS_TABLA[[#This Row],[ESTADO]],
        {"VENCIDO",1;"ALERTA_0 Días",2;"ALERTA",3;"A TIEMPO",4;"SIN FECHA",5},
    2,FALSE),
0)</f>
        <v>3</v>
      </c>
    </row>
    <row r="621" spans="1:33" x14ac:dyDescent="0.25">
      <c r="A621" t="s">
        <v>6383</v>
      </c>
      <c r="B621" t="s">
        <v>58</v>
      </c>
      <c r="C621" t="s">
        <v>24</v>
      </c>
      <c r="D621" t="s">
        <v>59</v>
      </c>
      <c r="E621" s="21">
        <v>46182.376655092587</v>
      </c>
      <c r="F621" t="s">
        <v>6384</v>
      </c>
      <c r="G621">
        <v>8259076</v>
      </c>
      <c r="H621" t="s">
        <v>6385</v>
      </c>
      <c r="I621" s="23" t="s">
        <v>31</v>
      </c>
      <c r="J621" s="23" t="s">
        <v>6386</v>
      </c>
      <c r="K621" t="s">
        <v>6387</v>
      </c>
      <c r="L621" t="s">
        <v>185</v>
      </c>
      <c r="M621" t="s">
        <v>6388</v>
      </c>
      <c r="N621" t="s">
        <v>186</v>
      </c>
      <c r="O621" t="s">
        <v>60</v>
      </c>
      <c r="P621" t="s">
        <v>171</v>
      </c>
      <c r="Q621" t="s">
        <v>207</v>
      </c>
      <c r="R621" t="s">
        <v>212</v>
      </c>
      <c r="S621">
        <v>9</v>
      </c>
      <c r="T621" t="s">
        <v>17465</v>
      </c>
      <c r="U621" t="s">
        <v>15031</v>
      </c>
      <c r="V621" t="s">
        <v>15032</v>
      </c>
      <c r="W621" t="s">
        <v>29</v>
      </c>
      <c r="X621" t="s">
        <v>30</v>
      </c>
      <c r="Y621" t="s">
        <v>30</v>
      </c>
      <c r="Z621" t="s">
        <v>30</v>
      </c>
      <c r="AA621" t="s">
        <v>30</v>
      </c>
      <c r="AB621">
        <v>-75.50255129</v>
      </c>
      <c r="AC621">
        <v>6.0569942899999996</v>
      </c>
      <c r="AD621" t="s">
        <v>82</v>
      </c>
      <c r="AE621" t="s">
        <v>146</v>
      </c>
      <c r="AF621" t="s">
        <v>94</v>
      </c>
      <c r="AG621">
        <f>IFERROR(
    VLOOKUP(FENIX_ANS_TABLA[[#This Row],[ESTADO]],
        {"VENCIDO",1;"ALERTA_0 Días",2;"ALERTA",3;"A TIEMPO",4;"SIN FECHA",5},
    2,FALSE),
0)</f>
        <v>4</v>
      </c>
    </row>
    <row r="622" spans="1:33" x14ac:dyDescent="0.25">
      <c r="A622" t="s">
        <v>4475</v>
      </c>
      <c r="B622" t="s">
        <v>23</v>
      </c>
      <c r="C622" t="s">
        <v>24</v>
      </c>
      <c r="D622" t="s">
        <v>23</v>
      </c>
      <c r="E622" s="21">
        <v>46182.406030092592</v>
      </c>
      <c r="F622" t="s">
        <v>4476</v>
      </c>
      <c r="G622">
        <v>1001763342</v>
      </c>
      <c r="H622" t="s">
        <v>4477</v>
      </c>
      <c r="I622" s="23" t="s">
        <v>31</v>
      </c>
      <c r="J622" s="23" t="s">
        <v>4478</v>
      </c>
      <c r="K622" t="s">
        <v>4479</v>
      </c>
      <c r="L622" t="s">
        <v>132</v>
      </c>
      <c r="M622" t="s">
        <v>4480</v>
      </c>
      <c r="N622" t="s">
        <v>133</v>
      </c>
      <c r="O622" t="s">
        <v>27</v>
      </c>
      <c r="P622" t="s">
        <v>122</v>
      </c>
      <c r="Q622" t="s">
        <v>206</v>
      </c>
      <c r="R622" t="s">
        <v>212</v>
      </c>
      <c r="S622">
        <v>10</v>
      </c>
      <c r="T622" t="s">
        <v>17466</v>
      </c>
      <c r="U622" t="s">
        <v>11466</v>
      </c>
      <c r="V622" t="s">
        <v>11466</v>
      </c>
      <c r="W622" t="s">
        <v>29</v>
      </c>
      <c r="X622" t="s">
        <v>30</v>
      </c>
      <c r="Y622" t="s">
        <v>30</v>
      </c>
      <c r="Z622" t="s">
        <v>30</v>
      </c>
      <c r="AA622" t="s">
        <v>30</v>
      </c>
      <c r="AB622">
        <v>-76.231926450000003</v>
      </c>
      <c r="AC622">
        <v>6.3679687600000001</v>
      </c>
      <c r="AD622" t="s">
        <v>82</v>
      </c>
      <c r="AE622" t="s">
        <v>123</v>
      </c>
      <c r="AF622" t="s">
        <v>94</v>
      </c>
      <c r="AG622">
        <f>IFERROR(
    VLOOKUP(FENIX_ANS_TABLA[[#This Row],[ESTADO]],
        {"VENCIDO",1;"ALERTA_0 Días",2;"ALERTA",3;"A TIEMPO",4;"SIN FECHA",5},
    2,FALSE),
0)</f>
        <v>4</v>
      </c>
    </row>
    <row r="623" spans="1:33" x14ac:dyDescent="0.25">
      <c r="A623" t="s">
        <v>17467</v>
      </c>
      <c r="B623" t="s">
        <v>44</v>
      </c>
      <c r="C623" t="s">
        <v>24</v>
      </c>
      <c r="D623" t="s">
        <v>44</v>
      </c>
      <c r="E623" s="21">
        <v>46190.247094907398</v>
      </c>
      <c r="F623" t="s">
        <v>17468</v>
      </c>
      <c r="G623">
        <v>6473173</v>
      </c>
      <c r="H623" t="s">
        <v>17469</v>
      </c>
      <c r="I623" s="23" t="s">
        <v>31</v>
      </c>
      <c r="J623" s="23" t="s">
        <v>17470</v>
      </c>
      <c r="K623" t="s">
        <v>17471</v>
      </c>
      <c r="L623" t="s">
        <v>197</v>
      </c>
      <c r="M623" t="s">
        <v>17472</v>
      </c>
      <c r="N623" t="s">
        <v>198</v>
      </c>
      <c r="O623" t="s">
        <v>45</v>
      </c>
      <c r="P623" t="s">
        <v>191</v>
      </c>
      <c r="Q623" t="s">
        <v>207</v>
      </c>
      <c r="R623" t="s">
        <v>211</v>
      </c>
      <c r="S623">
        <v>11</v>
      </c>
      <c r="T623" t="s">
        <v>17473</v>
      </c>
      <c r="U623" t="s">
        <v>7932</v>
      </c>
      <c r="V623" t="s">
        <v>17474</v>
      </c>
      <c r="W623" t="s">
        <v>29</v>
      </c>
      <c r="X623" t="s">
        <v>30</v>
      </c>
      <c r="Y623" t="s">
        <v>30</v>
      </c>
      <c r="Z623" t="s">
        <v>30</v>
      </c>
      <c r="AA623" t="s">
        <v>30</v>
      </c>
      <c r="AB623">
        <v>-74.693876000000003</v>
      </c>
      <c r="AC623">
        <v>7.0912189999999997</v>
      </c>
      <c r="AD623" t="s">
        <v>82</v>
      </c>
      <c r="AE623" t="s">
        <v>192</v>
      </c>
      <c r="AF623" t="s">
        <v>94</v>
      </c>
      <c r="AG623">
        <f>IFERROR(
    VLOOKUP(FENIX_ANS_TABLA[[#This Row],[ESTADO]],
        {"VENCIDO",1;"ALERTA_0 Días",2;"ALERTA",3;"A TIEMPO",4;"SIN FECHA",5},
    2,FALSE),
0)</f>
        <v>4</v>
      </c>
    </row>
    <row r="624" spans="1:33" x14ac:dyDescent="0.25">
      <c r="A624" t="s">
        <v>13121</v>
      </c>
      <c r="B624" t="s">
        <v>23</v>
      </c>
      <c r="C624" t="s">
        <v>24</v>
      </c>
      <c r="D624" t="s">
        <v>33</v>
      </c>
      <c r="E624" s="21">
        <v>46189.367835648147</v>
      </c>
      <c r="F624" t="s">
        <v>13122</v>
      </c>
      <c r="G624">
        <v>1000395119</v>
      </c>
      <c r="H624" t="s">
        <v>11434</v>
      </c>
      <c r="I624" s="23" t="s">
        <v>31</v>
      </c>
      <c r="J624" s="23" t="s">
        <v>11435</v>
      </c>
      <c r="K624" t="s">
        <v>13123</v>
      </c>
      <c r="L624" t="s">
        <v>25</v>
      </c>
      <c r="M624" t="s">
        <v>13124</v>
      </c>
      <c r="N624" t="s">
        <v>26</v>
      </c>
      <c r="O624" t="s">
        <v>40</v>
      </c>
      <c r="P624" t="s">
        <v>35</v>
      </c>
      <c r="Q624" t="s">
        <v>207</v>
      </c>
      <c r="R624" t="s">
        <v>212</v>
      </c>
      <c r="S624">
        <v>7</v>
      </c>
      <c r="T624" t="s">
        <v>17475</v>
      </c>
      <c r="U624" t="s">
        <v>15033</v>
      </c>
      <c r="V624" t="s">
        <v>15034</v>
      </c>
      <c r="W624" t="s">
        <v>29</v>
      </c>
      <c r="X624" t="s">
        <v>13125</v>
      </c>
      <c r="Y624" t="s">
        <v>2664</v>
      </c>
      <c r="Z624" t="s">
        <v>2671</v>
      </c>
      <c r="AA624" t="s">
        <v>13126</v>
      </c>
      <c r="AB624">
        <v>-75.531601550000005</v>
      </c>
      <c r="AC624">
        <v>6.23167019</v>
      </c>
      <c r="AD624" t="s">
        <v>82</v>
      </c>
      <c r="AE624" t="s">
        <v>96</v>
      </c>
      <c r="AF624" t="s">
        <v>94</v>
      </c>
      <c r="AG624">
        <f>IFERROR(
    VLOOKUP(FENIX_ANS_TABLA[[#This Row],[ESTADO]],
        {"VENCIDO",1;"ALERTA_0 Días",2;"ALERTA",3;"A TIEMPO",4;"SIN FECHA",5},
    2,FALSE),
0)</f>
        <v>4</v>
      </c>
    </row>
    <row r="625" spans="1:33" x14ac:dyDescent="0.25">
      <c r="A625" t="s">
        <v>11432</v>
      </c>
      <c r="B625" t="s">
        <v>23</v>
      </c>
      <c r="C625" t="s">
        <v>24</v>
      </c>
      <c r="D625" t="s">
        <v>33</v>
      </c>
      <c r="E625" s="21">
        <v>46189.368402777778</v>
      </c>
      <c r="F625" t="s">
        <v>11433</v>
      </c>
      <c r="G625">
        <v>1000395119</v>
      </c>
      <c r="H625" t="s">
        <v>11434</v>
      </c>
      <c r="I625" s="23" t="s">
        <v>31</v>
      </c>
      <c r="J625" s="23" t="s">
        <v>11435</v>
      </c>
      <c r="K625" t="s">
        <v>11436</v>
      </c>
      <c r="L625" t="s">
        <v>25</v>
      </c>
      <c r="M625" t="s">
        <v>11437</v>
      </c>
      <c r="N625" t="s">
        <v>26</v>
      </c>
      <c r="O625" t="s">
        <v>40</v>
      </c>
      <c r="P625" t="s">
        <v>35</v>
      </c>
      <c r="Q625" t="s">
        <v>207</v>
      </c>
      <c r="R625" t="s">
        <v>212</v>
      </c>
      <c r="S625">
        <v>7</v>
      </c>
      <c r="T625" t="s">
        <v>17476</v>
      </c>
      <c r="U625" t="s">
        <v>15035</v>
      </c>
      <c r="V625" t="s">
        <v>15036</v>
      </c>
      <c r="W625" t="s">
        <v>29</v>
      </c>
      <c r="X625" t="s">
        <v>11438</v>
      </c>
      <c r="Y625" t="s">
        <v>2664</v>
      </c>
      <c r="Z625" t="s">
        <v>2671</v>
      </c>
      <c r="AA625" t="s">
        <v>11439</v>
      </c>
      <c r="AB625">
        <v>-75.531601550000005</v>
      </c>
      <c r="AC625">
        <v>6.23167019</v>
      </c>
      <c r="AD625" t="s">
        <v>82</v>
      </c>
      <c r="AE625" t="s">
        <v>96</v>
      </c>
      <c r="AF625" t="s">
        <v>94</v>
      </c>
      <c r="AG625">
        <f>IFERROR(
    VLOOKUP(FENIX_ANS_TABLA[[#This Row],[ESTADO]],
        {"VENCIDO",1;"ALERTA_0 Días",2;"ALERTA",3;"A TIEMPO",4;"SIN FECHA",5},
    2,FALSE),
0)</f>
        <v>4</v>
      </c>
    </row>
    <row r="626" spans="1:33" x14ac:dyDescent="0.25">
      <c r="A626" t="s">
        <v>17477</v>
      </c>
      <c r="B626" t="s">
        <v>23</v>
      </c>
      <c r="C626" t="s">
        <v>24</v>
      </c>
      <c r="D626" t="s">
        <v>33</v>
      </c>
      <c r="E626" s="21">
        <v>46184.443657407413</v>
      </c>
      <c r="F626" t="s">
        <v>17478</v>
      </c>
      <c r="G626">
        <v>1001505023</v>
      </c>
      <c r="H626" t="s">
        <v>17479</v>
      </c>
      <c r="I626" s="23" t="s">
        <v>31</v>
      </c>
      <c r="J626" s="23" t="s">
        <v>17480</v>
      </c>
      <c r="K626" t="s">
        <v>17481</v>
      </c>
      <c r="L626" t="s">
        <v>193</v>
      </c>
      <c r="M626" t="s">
        <v>17482</v>
      </c>
      <c r="N626" t="s">
        <v>194</v>
      </c>
      <c r="O626" t="s">
        <v>40</v>
      </c>
      <c r="P626" t="s">
        <v>290</v>
      </c>
      <c r="Q626" t="s">
        <v>206</v>
      </c>
      <c r="R626" t="s">
        <v>212</v>
      </c>
      <c r="S626">
        <v>12</v>
      </c>
      <c r="T626" t="s">
        <v>17483</v>
      </c>
      <c r="U626" t="s">
        <v>17484</v>
      </c>
      <c r="V626" t="s">
        <v>17485</v>
      </c>
      <c r="W626" t="s">
        <v>29</v>
      </c>
      <c r="X626" t="s">
        <v>30</v>
      </c>
      <c r="Y626" t="s">
        <v>30</v>
      </c>
      <c r="Z626" t="s">
        <v>30</v>
      </c>
      <c r="AA626" t="s">
        <v>30</v>
      </c>
      <c r="AB626">
        <v>-75.009176999999994</v>
      </c>
      <c r="AC626">
        <v>6.4699249999999999</v>
      </c>
      <c r="AD626" t="s">
        <v>82</v>
      </c>
      <c r="AE626" t="s">
        <v>192</v>
      </c>
      <c r="AF626" t="s">
        <v>94</v>
      </c>
      <c r="AG626">
        <f>IFERROR(
    VLOOKUP(FENIX_ANS_TABLA[[#This Row],[ESTADO]],
        {"VENCIDO",1;"ALERTA_0 Días",2;"ALERTA",3;"A TIEMPO",4;"SIN FECHA",5},
    2,FALSE),
0)</f>
        <v>4</v>
      </c>
    </row>
    <row r="627" spans="1:33" x14ac:dyDescent="0.25">
      <c r="A627" t="s">
        <v>5456</v>
      </c>
      <c r="B627" t="s">
        <v>54</v>
      </c>
      <c r="C627" t="s">
        <v>24</v>
      </c>
      <c r="D627" t="s">
        <v>54</v>
      </c>
      <c r="E627" s="21">
        <v>46182.656053240738</v>
      </c>
      <c r="F627" t="s">
        <v>5457</v>
      </c>
      <c r="G627">
        <v>70900267</v>
      </c>
      <c r="H627" t="s">
        <v>5458</v>
      </c>
      <c r="I627" s="23" t="s">
        <v>5459</v>
      </c>
      <c r="J627" s="23" t="s">
        <v>5460</v>
      </c>
      <c r="K627" t="s">
        <v>5461</v>
      </c>
      <c r="L627" t="s">
        <v>156</v>
      </c>
      <c r="M627" t="s">
        <v>5462</v>
      </c>
      <c r="N627" t="s">
        <v>157</v>
      </c>
      <c r="O627" t="s">
        <v>55</v>
      </c>
      <c r="P627" t="s">
        <v>176</v>
      </c>
      <c r="Q627" t="s">
        <v>206</v>
      </c>
      <c r="R627" t="s">
        <v>212</v>
      </c>
      <c r="S627">
        <v>4</v>
      </c>
      <c r="T627" t="s">
        <v>5463</v>
      </c>
      <c r="U627" t="s">
        <v>7200</v>
      </c>
      <c r="V627" t="s">
        <v>41</v>
      </c>
      <c r="W627" t="s">
        <v>41</v>
      </c>
      <c r="X627" t="s">
        <v>30</v>
      </c>
      <c r="Y627" t="s">
        <v>30</v>
      </c>
      <c r="Z627" t="s">
        <v>30</v>
      </c>
      <c r="AA627" t="s">
        <v>30</v>
      </c>
      <c r="AB627">
        <v>-75.323100280000006</v>
      </c>
      <c r="AC627">
        <v>6.1711679899999998</v>
      </c>
      <c r="AD627" t="s">
        <v>82</v>
      </c>
      <c r="AE627" t="s">
        <v>146</v>
      </c>
      <c r="AF627" t="s">
        <v>94</v>
      </c>
      <c r="AG627">
        <f>IFERROR(
    VLOOKUP(FENIX_ANS_TABLA[[#This Row],[ESTADO]],
        {"VENCIDO",1;"ALERTA_0 Días",2;"ALERTA",3;"A TIEMPO",4;"SIN FECHA",5},
    2,FALSE),
0)</f>
        <v>1</v>
      </c>
    </row>
    <row r="628" spans="1:33" x14ac:dyDescent="0.25">
      <c r="A628" t="s">
        <v>1956</v>
      </c>
      <c r="B628" t="s">
        <v>23</v>
      </c>
      <c r="C628" t="s">
        <v>24</v>
      </c>
      <c r="D628" t="s">
        <v>23</v>
      </c>
      <c r="E628" s="21">
        <v>46182.667002314818</v>
      </c>
      <c r="F628" t="s">
        <v>1957</v>
      </c>
      <c r="G628">
        <v>98595084</v>
      </c>
      <c r="H628" t="s">
        <v>1958</v>
      </c>
      <c r="I628" s="23" t="s">
        <v>31</v>
      </c>
      <c r="J628" s="23" t="s">
        <v>1959</v>
      </c>
      <c r="K628" t="s">
        <v>1960</v>
      </c>
      <c r="L628" t="s">
        <v>174</v>
      </c>
      <c r="M628" t="s">
        <v>1961</v>
      </c>
      <c r="N628" t="s">
        <v>175</v>
      </c>
      <c r="O628" t="s">
        <v>27</v>
      </c>
      <c r="P628" t="s">
        <v>145</v>
      </c>
      <c r="Q628" t="s">
        <v>206</v>
      </c>
      <c r="R628" t="s">
        <v>212</v>
      </c>
      <c r="S628">
        <v>10</v>
      </c>
      <c r="T628" t="s">
        <v>17486</v>
      </c>
      <c r="U628" t="s">
        <v>11649</v>
      </c>
      <c r="V628" t="s">
        <v>5173</v>
      </c>
      <c r="W628" t="s">
        <v>43</v>
      </c>
      <c r="X628" t="s">
        <v>30</v>
      </c>
      <c r="Y628" t="s">
        <v>30</v>
      </c>
      <c r="Z628" t="s">
        <v>30</v>
      </c>
      <c r="AA628" t="s">
        <v>30</v>
      </c>
      <c r="AB628">
        <v>-74.949268000000004</v>
      </c>
      <c r="AC628">
        <v>6.3545020000000001</v>
      </c>
      <c r="AD628" t="s">
        <v>82</v>
      </c>
      <c r="AE628" t="s">
        <v>146</v>
      </c>
      <c r="AF628" t="s">
        <v>94</v>
      </c>
      <c r="AG628">
        <f>IFERROR(
    VLOOKUP(FENIX_ANS_TABLA[[#This Row],[ESTADO]],
        {"VENCIDO",1;"ALERTA_0 Días",2;"ALERTA",3;"A TIEMPO",4;"SIN FECHA",5},
    2,FALSE),
0)</f>
        <v>3</v>
      </c>
    </row>
    <row r="629" spans="1:33" x14ac:dyDescent="0.25">
      <c r="A629" t="s">
        <v>9327</v>
      </c>
      <c r="B629" t="s">
        <v>23</v>
      </c>
      <c r="C629" t="s">
        <v>24</v>
      </c>
      <c r="D629" t="s">
        <v>23</v>
      </c>
      <c r="E629" s="21">
        <v>46182.690636574072</v>
      </c>
      <c r="F629" t="s">
        <v>9328</v>
      </c>
      <c r="G629">
        <v>42935313</v>
      </c>
      <c r="H629" t="s">
        <v>9329</v>
      </c>
      <c r="I629" s="23" t="s">
        <v>31</v>
      </c>
      <c r="J629" s="23" t="s">
        <v>9330</v>
      </c>
      <c r="K629" t="s">
        <v>9331</v>
      </c>
      <c r="L629" t="s">
        <v>197</v>
      </c>
      <c r="M629" t="s">
        <v>9332</v>
      </c>
      <c r="N629" t="s">
        <v>198</v>
      </c>
      <c r="O629" t="s">
        <v>27</v>
      </c>
      <c r="P629" t="s">
        <v>191</v>
      </c>
      <c r="Q629" t="s">
        <v>207</v>
      </c>
      <c r="R629" t="s">
        <v>212</v>
      </c>
      <c r="S629">
        <v>7</v>
      </c>
      <c r="T629" t="s">
        <v>17487</v>
      </c>
      <c r="U629" t="s">
        <v>8003</v>
      </c>
      <c r="V629" t="s">
        <v>9892</v>
      </c>
      <c r="W629" t="s">
        <v>29</v>
      </c>
      <c r="X629" t="s">
        <v>30</v>
      </c>
      <c r="Y629" t="s">
        <v>30</v>
      </c>
      <c r="Z629" t="s">
        <v>30</v>
      </c>
      <c r="AA629" t="s">
        <v>30</v>
      </c>
      <c r="AB629">
        <v>-74.698230219999999</v>
      </c>
      <c r="AC629">
        <v>7.0815845099999999</v>
      </c>
      <c r="AD629" t="s">
        <v>82</v>
      </c>
      <c r="AE629" t="s">
        <v>192</v>
      </c>
      <c r="AF629" t="s">
        <v>94</v>
      </c>
      <c r="AG629">
        <f>IFERROR(
    VLOOKUP(FENIX_ANS_TABLA[[#This Row],[ESTADO]],
        {"VENCIDO",1;"ALERTA_0 Días",2;"ALERTA",3;"A TIEMPO",4;"SIN FECHA",5},
    2,FALSE),
0)</f>
        <v>4</v>
      </c>
    </row>
    <row r="630" spans="1:33" x14ac:dyDescent="0.25">
      <c r="A630" t="s">
        <v>17488</v>
      </c>
      <c r="B630" t="s">
        <v>23</v>
      </c>
      <c r="C630" t="s">
        <v>63</v>
      </c>
      <c r="D630" t="s">
        <v>23</v>
      </c>
      <c r="E630" s="21">
        <v>46183.361388888887</v>
      </c>
      <c r="F630" t="s">
        <v>17489</v>
      </c>
      <c r="G630">
        <v>43664298</v>
      </c>
      <c r="H630" t="s">
        <v>17490</v>
      </c>
      <c r="I630" s="23" t="s">
        <v>17491</v>
      </c>
      <c r="J630" s="23" t="s">
        <v>17492</v>
      </c>
      <c r="K630" t="s">
        <v>17493</v>
      </c>
      <c r="L630" t="s">
        <v>134</v>
      </c>
      <c r="M630" t="s">
        <v>17494</v>
      </c>
      <c r="N630" t="s">
        <v>135</v>
      </c>
      <c r="O630" t="s">
        <v>83</v>
      </c>
      <c r="P630" t="s">
        <v>122</v>
      </c>
      <c r="Q630" t="s">
        <v>206</v>
      </c>
      <c r="R630" t="s">
        <v>212</v>
      </c>
      <c r="S630">
        <v>10</v>
      </c>
      <c r="T630" t="s">
        <v>17495</v>
      </c>
      <c r="U630" t="s">
        <v>17496</v>
      </c>
      <c r="V630" t="s">
        <v>17497</v>
      </c>
      <c r="W630" t="s">
        <v>29</v>
      </c>
      <c r="X630" t="s">
        <v>30</v>
      </c>
      <c r="Y630" t="s">
        <v>30</v>
      </c>
      <c r="Z630" t="s">
        <v>30</v>
      </c>
      <c r="AA630" t="s">
        <v>30</v>
      </c>
      <c r="AB630">
        <v>-75.725144999999998</v>
      </c>
      <c r="AC630">
        <v>6.445786</v>
      </c>
      <c r="AD630" t="s">
        <v>82</v>
      </c>
      <c r="AE630" t="s">
        <v>123</v>
      </c>
      <c r="AF630" t="s">
        <v>95</v>
      </c>
      <c r="AG630">
        <f>IFERROR(
    VLOOKUP(FENIX_ANS_TABLA[[#This Row],[ESTADO]],
        {"VENCIDO",1;"ALERTA_0 Días",2;"ALERTA",3;"A TIEMPO",4;"SIN FECHA",5},
    2,FALSE),
0)</f>
        <v>4</v>
      </c>
    </row>
    <row r="631" spans="1:33" x14ac:dyDescent="0.25">
      <c r="A631" t="s">
        <v>11440</v>
      </c>
      <c r="B631" t="s">
        <v>23</v>
      </c>
      <c r="C631" t="s">
        <v>24</v>
      </c>
      <c r="D631" t="s">
        <v>23</v>
      </c>
      <c r="E631" s="21">
        <v>46183.404502314806</v>
      </c>
      <c r="F631" t="s">
        <v>11441</v>
      </c>
      <c r="G631">
        <v>43424863</v>
      </c>
      <c r="H631" t="s">
        <v>11442</v>
      </c>
      <c r="I631" s="23" t="s">
        <v>31</v>
      </c>
      <c r="J631" s="23" t="s">
        <v>11443</v>
      </c>
      <c r="K631" t="s">
        <v>11444</v>
      </c>
      <c r="L631" t="s">
        <v>152</v>
      </c>
      <c r="M631" t="s">
        <v>11445</v>
      </c>
      <c r="N631" t="s">
        <v>153</v>
      </c>
      <c r="O631" t="s">
        <v>27</v>
      </c>
      <c r="P631" t="s">
        <v>145</v>
      </c>
      <c r="Q631" t="s">
        <v>206</v>
      </c>
      <c r="R631" t="s">
        <v>212</v>
      </c>
      <c r="S631">
        <v>10</v>
      </c>
      <c r="T631" t="s">
        <v>17498</v>
      </c>
      <c r="U631" t="s">
        <v>15038</v>
      </c>
      <c r="V631" t="s">
        <v>15039</v>
      </c>
      <c r="W631" t="s">
        <v>29</v>
      </c>
      <c r="X631" t="s">
        <v>30</v>
      </c>
      <c r="Y631" t="s">
        <v>30</v>
      </c>
      <c r="Z631" t="s">
        <v>30</v>
      </c>
      <c r="AA631" t="s">
        <v>30</v>
      </c>
      <c r="AB631">
        <v>-75.412903389999997</v>
      </c>
      <c r="AC631">
        <v>6.2174174500000001</v>
      </c>
      <c r="AD631" t="s">
        <v>82</v>
      </c>
      <c r="AE631" t="s">
        <v>146</v>
      </c>
      <c r="AF631" t="s">
        <v>94</v>
      </c>
      <c r="AG631">
        <f>IFERROR(
    VLOOKUP(FENIX_ANS_TABLA[[#This Row],[ESTADO]],
        {"VENCIDO",1;"ALERTA_0 Días",2;"ALERTA",3;"A TIEMPO",4;"SIN FECHA",5},
    2,FALSE),
0)</f>
        <v>4</v>
      </c>
    </row>
    <row r="632" spans="1:33" x14ac:dyDescent="0.25">
      <c r="A632" t="s">
        <v>1677</v>
      </c>
      <c r="B632" t="s">
        <v>23</v>
      </c>
      <c r="C632" t="s">
        <v>24</v>
      </c>
      <c r="D632" t="s">
        <v>23</v>
      </c>
      <c r="E632" s="21">
        <v>46183.474166666667</v>
      </c>
      <c r="F632" t="s">
        <v>1678</v>
      </c>
      <c r="G632">
        <v>8473801</v>
      </c>
      <c r="H632" t="s">
        <v>1679</v>
      </c>
      <c r="I632" s="23" t="s">
        <v>1680</v>
      </c>
      <c r="J632" s="23" t="s">
        <v>1681</v>
      </c>
      <c r="K632" t="s">
        <v>1682</v>
      </c>
      <c r="L632" t="s">
        <v>134</v>
      </c>
      <c r="M632" t="s">
        <v>1683</v>
      </c>
      <c r="N632" t="s">
        <v>135</v>
      </c>
      <c r="O632" t="s">
        <v>27</v>
      </c>
      <c r="P632" t="s">
        <v>122</v>
      </c>
      <c r="Q632" t="s">
        <v>206</v>
      </c>
      <c r="R632" t="s">
        <v>212</v>
      </c>
      <c r="S632">
        <v>10</v>
      </c>
      <c r="T632" t="s">
        <v>17499</v>
      </c>
      <c r="U632" t="s">
        <v>10977</v>
      </c>
      <c r="V632" t="s">
        <v>10978</v>
      </c>
      <c r="W632" t="s">
        <v>43</v>
      </c>
      <c r="X632" t="s">
        <v>30</v>
      </c>
      <c r="Y632" t="s">
        <v>30</v>
      </c>
      <c r="Z632" t="s">
        <v>30</v>
      </c>
      <c r="AA632" t="s">
        <v>30</v>
      </c>
      <c r="AB632">
        <v>-75.715158000000002</v>
      </c>
      <c r="AC632">
        <v>6.3968870000000004</v>
      </c>
      <c r="AD632" t="s">
        <v>82</v>
      </c>
      <c r="AE632" t="s">
        <v>123</v>
      </c>
      <c r="AF632" t="s">
        <v>94</v>
      </c>
      <c r="AG632">
        <f>IFERROR(
    VLOOKUP(FENIX_ANS_TABLA[[#This Row],[ESTADO]],
        {"VENCIDO",1;"ALERTA_0 Días",2;"ALERTA",3;"A TIEMPO",4;"SIN FECHA",5},
    2,FALSE),
0)</f>
        <v>3</v>
      </c>
    </row>
    <row r="633" spans="1:33" x14ac:dyDescent="0.25">
      <c r="A633" t="s">
        <v>13127</v>
      </c>
      <c r="B633" t="s">
        <v>23</v>
      </c>
      <c r="C633" t="s">
        <v>24</v>
      </c>
      <c r="D633" t="s">
        <v>23</v>
      </c>
      <c r="E633" s="21">
        <v>46183.486446759263</v>
      </c>
      <c r="F633" t="s">
        <v>13128</v>
      </c>
      <c r="G633">
        <v>1045106513</v>
      </c>
      <c r="H633" t="s">
        <v>13129</v>
      </c>
      <c r="I633" s="23" t="s">
        <v>31</v>
      </c>
      <c r="J633" s="23" t="s">
        <v>13130</v>
      </c>
      <c r="K633" t="s">
        <v>13131</v>
      </c>
      <c r="L633" t="s">
        <v>291</v>
      </c>
      <c r="M633" t="s">
        <v>13132</v>
      </c>
      <c r="N633" t="s">
        <v>292</v>
      </c>
      <c r="O633" t="s">
        <v>27</v>
      </c>
      <c r="P633" t="s">
        <v>191</v>
      </c>
      <c r="Q633" t="s">
        <v>207</v>
      </c>
      <c r="R633" t="s">
        <v>212</v>
      </c>
      <c r="S633">
        <v>7</v>
      </c>
      <c r="T633" t="s">
        <v>17500</v>
      </c>
      <c r="U633" t="s">
        <v>14546</v>
      </c>
      <c r="V633" t="s">
        <v>14547</v>
      </c>
      <c r="W633" t="s">
        <v>29</v>
      </c>
      <c r="X633" t="s">
        <v>30</v>
      </c>
      <c r="Y633" t="s">
        <v>30</v>
      </c>
      <c r="Z633" t="s">
        <v>30</v>
      </c>
      <c r="AA633" t="s">
        <v>30</v>
      </c>
      <c r="AB633">
        <v>-75.006848169999998</v>
      </c>
      <c r="AC633">
        <v>6.6000758900000003</v>
      </c>
      <c r="AD633" t="s">
        <v>82</v>
      </c>
      <c r="AE633" t="s">
        <v>192</v>
      </c>
      <c r="AF633" t="s">
        <v>94</v>
      </c>
      <c r="AG633">
        <f>IFERROR(
    VLOOKUP(FENIX_ANS_TABLA[[#This Row],[ESTADO]],
        {"VENCIDO",1;"ALERTA_0 Días",2;"ALERTA",3;"A TIEMPO",4;"SIN FECHA",5},
    2,FALSE),
0)</f>
        <v>4</v>
      </c>
    </row>
    <row r="634" spans="1:33" x14ac:dyDescent="0.25">
      <c r="A634" t="s">
        <v>357</v>
      </c>
      <c r="B634" t="s">
        <v>23</v>
      </c>
      <c r="C634" t="s">
        <v>24</v>
      </c>
      <c r="D634" t="s">
        <v>33</v>
      </c>
      <c r="E634" s="21">
        <v>46196.559953703712</v>
      </c>
      <c r="F634" t="s">
        <v>559</v>
      </c>
      <c r="G634">
        <v>43670311</v>
      </c>
      <c r="H634" t="s">
        <v>358</v>
      </c>
      <c r="I634" s="23" t="s">
        <v>359</v>
      </c>
      <c r="J634" s="23" t="s">
        <v>360</v>
      </c>
      <c r="K634" t="s">
        <v>361</v>
      </c>
      <c r="L634" t="s">
        <v>25</v>
      </c>
      <c r="M634" t="s">
        <v>362</v>
      </c>
      <c r="N634" t="s">
        <v>26</v>
      </c>
      <c r="O634" t="s">
        <v>272</v>
      </c>
      <c r="P634" t="s">
        <v>31</v>
      </c>
      <c r="Q634" t="s">
        <v>207</v>
      </c>
      <c r="R634" t="s">
        <v>211</v>
      </c>
      <c r="S634">
        <v>8</v>
      </c>
      <c r="T634" t="s">
        <v>560</v>
      </c>
      <c r="U634" t="s">
        <v>15040</v>
      </c>
      <c r="V634" t="s">
        <v>41</v>
      </c>
      <c r="W634" t="s">
        <v>41</v>
      </c>
      <c r="X634" t="s">
        <v>2693</v>
      </c>
      <c r="Y634" t="s">
        <v>2664</v>
      </c>
      <c r="Z634" t="s">
        <v>2671</v>
      </c>
      <c r="AA634" t="s">
        <v>2694</v>
      </c>
      <c r="AB634">
        <v>-75.542005369999998</v>
      </c>
      <c r="AC634">
        <v>6.2421141799999997</v>
      </c>
      <c r="AD634" t="s">
        <v>82</v>
      </c>
      <c r="AE634" t="s">
        <v>96</v>
      </c>
      <c r="AF634" t="s">
        <v>94</v>
      </c>
      <c r="AG634">
        <f>IFERROR(
    VLOOKUP(FENIX_ANS_TABLA[[#This Row],[ESTADO]],
        {"VENCIDO",1;"ALERTA_0 Días",2;"ALERTA",3;"A TIEMPO",4;"SIN FECHA",5},
    2,FALSE),
0)</f>
        <v>1</v>
      </c>
    </row>
    <row r="635" spans="1:33" x14ac:dyDescent="0.25">
      <c r="A635" t="s">
        <v>17501</v>
      </c>
      <c r="B635" t="s">
        <v>44</v>
      </c>
      <c r="C635" t="s">
        <v>24</v>
      </c>
      <c r="D635" t="s">
        <v>44</v>
      </c>
      <c r="E635" s="21">
        <v>46183.574618055558</v>
      </c>
      <c r="F635" t="s">
        <v>17502</v>
      </c>
      <c r="G635">
        <v>1041147690</v>
      </c>
      <c r="H635" t="s">
        <v>17503</v>
      </c>
      <c r="I635" s="23" t="s">
        <v>17504</v>
      </c>
      <c r="J635" s="23" t="s">
        <v>17505</v>
      </c>
      <c r="K635" t="s">
        <v>17506</v>
      </c>
      <c r="L635" t="s">
        <v>101</v>
      </c>
      <c r="M635" t="s">
        <v>17507</v>
      </c>
      <c r="N635" t="s">
        <v>102</v>
      </c>
      <c r="O635" t="s">
        <v>45</v>
      </c>
      <c r="P635" t="s">
        <v>265</v>
      </c>
      <c r="Q635" t="s">
        <v>207</v>
      </c>
      <c r="R635" t="s">
        <v>212</v>
      </c>
      <c r="S635">
        <v>11</v>
      </c>
      <c r="T635" t="s">
        <v>17508</v>
      </c>
      <c r="U635" t="s">
        <v>12326</v>
      </c>
      <c r="V635" t="s">
        <v>17509</v>
      </c>
      <c r="W635" t="s">
        <v>29</v>
      </c>
      <c r="X635" t="s">
        <v>30</v>
      </c>
      <c r="Y635" t="s">
        <v>30</v>
      </c>
      <c r="Z635" t="s">
        <v>30</v>
      </c>
      <c r="AA635" t="s">
        <v>30</v>
      </c>
      <c r="AB635">
        <v>-75.666004999999998</v>
      </c>
      <c r="AC635">
        <v>5.920064</v>
      </c>
      <c r="AD635" t="s">
        <v>82</v>
      </c>
      <c r="AE635" t="s">
        <v>100</v>
      </c>
      <c r="AF635" t="s">
        <v>94</v>
      </c>
      <c r="AG635">
        <f>IFERROR(
    VLOOKUP(FENIX_ANS_TABLA[[#This Row],[ESTADO]],
        {"VENCIDO",1;"ALERTA_0 Días",2;"ALERTA",3;"A TIEMPO",4;"SIN FECHA",5},
    2,FALSE),
0)</f>
        <v>4</v>
      </c>
    </row>
    <row r="636" spans="1:33" x14ac:dyDescent="0.25">
      <c r="A636" t="s">
        <v>13133</v>
      </c>
      <c r="B636" t="s">
        <v>23</v>
      </c>
      <c r="C636" t="s">
        <v>24</v>
      </c>
      <c r="D636" t="s">
        <v>23</v>
      </c>
      <c r="E636" s="21">
        <v>46183.627870370372</v>
      </c>
      <c r="F636" t="s">
        <v>13134</v>
      </c>
      <c r="G636">
        <v>43640335</v>
      </c>
      <c r="H636" t="s">
        <v>13135</v>
      </c>
      <c r="I636" s="23" t="s">
        <v>31</v>
      </c>
      <c r="J636" s="23" t="s">
        <v>13136</v>
      </c>
      <c r="K636" t="s">
        <v>13137</v>
      </c>
      <c r="L636" t="s">
        <v>293</v>
      </c>
      <c r="M636" t="s">
        <v>13138</v>
      </c>
      <c r="N636" t="s">
        <v>294</v>
      </c>
      <c r="O636" t="s">
        <v>27</v>
      </c>
      <c r="P636" t="s">
        <v>191</v>
      </c>
      <c r="Q636" t="s">
        <v>207</v>
      </c>
      <c r="R636" t="s">
        <v>212</v>
      </c>
      <c r="S636">
        <v>7</v>
      </c>
      <c r="T636" t="s">
        <v>17510</v>
      </c>
      <c r="U636" t="s">
        <v>10907</v>
      </c>
      <c r="V636" t="s">
        <v>10906</v>
      </c>
      <c r="W636" t="s">
        <v>29</v>
      </c>
      <c r="X636" t="s">
        <v>30</v>
      </c>
      <c r="Y636" t="s">
        <v>30</v>
      </c>
      <c r="Z636" t="s">
        <v>30</v>
      </c>
      <c r="AA636" t="s">
        <v>30</v>
      </c>
      <c r="AB636">
        <v>-74.802269999999993</v>
      </c>
      <c r="AC636">
        <v>6.7735960000000004</v>
      </c>
      <c r="AD636" t="s">
        <v>82</v>
      </c>
      <c r="AE636" t="s">
        <v>192</v>
      </c>
      <c r="AF636" t="s">
        <v>94</v>
      </c>
      <c r="AG636">
        <f>IFERROR(
    VLOOKUP(FENIX_ANS_TABLA[[#This Row],[ESTADO]],
        {"VENCIDO",1;"ALERTA_0 Días",2;"ALERTA",3;"A TIEMPO",4;"SIN FECHA",5},
    2,FALSE),
0)</f>
        <v>4</v>
      </c>
    </row>
    <row r="637" spans="1:33" x14ac:dyDescent="0.25">
      <c r="A637" t="s">
        <v>13139</v>
      </c>
      <c r="B637" t="s">
        <v>23</v>
      </c>
      <c r="C637" t="s">
        <v>24</v>
      </c>
      <c r="D637" t="s">
        <v>23</v>
      </c>
      <c r="E637" s="21">
        <v>46183.629351851851</v>
      </c>
      <c r="F637" t="s">
        <v>13140</v>
      </c>
      <c r="G637">
        <v>43640335</v>
      </c>
      <c r="H637" t="s">
        <v>13135</v>
      </c>
      <c r="I637" s="23" t="s">
        <v>31</v>
      </c>
      <c r="J637" s="23" t="s">
        <v>13136</v>
      </c>
      <c r="K637" t="s">
        <v>13141</v>
      </c>
      <c r="L637" t="s">
        <v>293</v>
      </c>
      <c r="M637" t="s">
        <v>13142</v>
      </c>
      <c r="N637" t="s">
        <v>294</v>
      </c>
      <c r="O637" t="s">
        <v>27</v>
      </c>
      <c r="P637" t="s">
        <v>191</v>
      </c>
      <c r="Q637" t="s">
        <v>207</v>
      </c>
      <c r="R637" t="s">
        <v>212</v>
      </c>
      <c r="S637">
        <v>7</v>
      </c>
      <c r="T637" t="s">
        <v>17511</v>
      </c>
      <c r="U637" t="s">
        <v>15041</v>
      </c>
      <c r="V637" t="s">
        <v>15042</v>
      </c>
      <c r="W637" t="s">
        <v>29</v>
      </c>
      <c r="X637" t="s">
        <v>30</v>
      </c>
      <c r="Y637" t="s">
        <v>30</v>
      </c>
      <c r="Z637" t="s">
        <v>30</v>
      </c>
      <c r="AA637" t="s">
        <v>30</v>
      </c>
      <c r="AB637">
        <v>-74.802269999999993</v>
      </c>
      <c r="AC637">
        <v>6.7735960000000004</v>
      </c>
      <c r="AD637" t="s">
        <v>82</v>
      </c>
      <c r="AE637" t="s">
        <v>192</v>
      </c>
      <c r="AF637" t="s">
        <v>94</v>
      </c>
      <c r="AG637">
        <f>IFERROR(
    VLOOKUP(FENIX_ANS_TABLA[[#This Row],[ESTADO]],
        {"VENCIDO",1;"ALERTA_0 Días",2;"ALERTA",3;"A TIEMPO",4;"SIN FECHA",5},
    2,FALSE),
0)</f>
        <v>4</v>
      </c>
    </row>
    <row r="638" spans="1:33" x14ac:dyDescent="0.25">
      <c r="A638" t="s">
        <v>13144</v>
      </c>
      <c r="B638" t="s">
        <v>23</v>
      </c>
      <c r="C638" t="s">
        <v>24</v>
      </c>
      <c r="D638" t="s">
        <v>23</v>
      </c>
      <c r="E638" s="21">
        <v>46183.630925925929</v>
      </c>
      <c r="F638" t="s">
        <v>13145</v>
      </c>
      <c r="G638">
        <v>43640335</v>
      </c>
      <c r="H638" t="s">
        <v>13135</v>
      </c>
      <c r="I638" s="23" t="s">
        <v>31</v>
      </c>
      <c r="J638" s="23" t="s">
        <v>13136</v>
      </c>
      <c r="K638" t="s">
        <v>13146</v>
      </c>
      <c r="L638" t="s">
        <v>293</v>
      </c>
      <c r="M638" t="s">
        <v>13147</v>
      </c>
      <c r="N638" t="s">
        <v>294</v>
      </c>
      <c r="O638" t="s">
        <v>27</v>
      </c>
      <c r="P638" t="s">
        <v>191</v>
      </c>
      <c r="Q638" t="s">
        <v>207</v>
      </c>
      <c r="R638" t="s">
        <v>212</v>
      </c>
      <c r="S638">
        <v>7</v>
      </c>
      <c r="T638" t="s">
        <v>17512</v>
      </c>
      <c r="U638" t="s">
        <v>15043</v>
      </c>
      <c r="V638" t="s">
        <v>9658</v>
      </c>
      <c r="W638" t="s">
        <v>29</v>
      </c>
      <c r="X638" t="s">
        <v>30</v>
      </c>
      <c r="Y638" t="s">
        <v>30</v>
      </c>
      <c r="Z638" t="s">
        <v>30</v>
      </c>
      <c r="AA638" t="s">
        <v>30</v>
      </c>
      <c r="AB638">
        <v>-74.802269999999993</v>
      </c>
      <c r="AC638">
        <v>6.7735960000000004</v>
      </c>
      <c r="AD638" t="s">
        <v>82</v>
      </c>
      <c r="AE638" t="s">
        <v>192</v>
      </c>
      <c r="AF638" t="s">
        <v>94</v>
      </c>
      <c r="AG638">
        <f>IFERROR(
    VLOOKUP(FENIX_ANS_TABLA[[#This Row],[ESTADO]],
        {"VENCIDO",1;"ALERTA_0 Días",2;"ALERTA",3;"A TIEMPO",4;"SIN FECHA",5},
    2,FALSE),
0)</f>
        <v>4</v>
      </c>
    </row>
    <row r="639" spans="1:33" x14ac:dyDescent="0.25">
      <c r="A639" t="s">
        <v>17513</v>
      </c>
      <c r="B639" t="s">
        <v>23</v>
      </c>
      <c r="C639" t="s">
        <v>63</v>
      </c>
      <c r="D639" t="s">
        <v>23</v>
      </c>
      <c r="E639" s="21">
        <v>46183.640844907408</v>
      </c>
      <c r="F639" t="s">
        <v>17514</v>
      </c>
      <c r="G639">
        <v>1038336450</v>
      </c>
      <c r="H639" t="s">
        <v>17515</v>
      </c>
      <c r="I639" s="23" t="s">
        <v>31</v>
      </c>
      <c r="J639" s="23" t="s">
        <v>17516</v>
      </c>
      <c r="K639" t="s">
        <v>17517</v>
      </c>
      <c r="L639" t="s">
        <v>128</v>
      </c>
      <c r="M639" t="s">
        <v>17518</v>
      </c>
      <c r="N639" t="s">
        <v>129</v>
      </c>
      <c r="O639" t="s">
        <v>83</v>
      </c>
      <c r="P639" t="s">
        <v>122</v>
      </c>
      <c r="Q639" t="s">
        <v>207</v>
      </c>
      <c r="R639" t="s">
        <v>212</v>
      </c>
      <c r="S639">
        <v>7</v>
      </c>
      <c r="T639" t="s">
        <v>17519</v>
      </c>
      <c r="U639" t="s">
        <v>11646</v>
      </c>
      <c r="V639" t="s">
        <v>14436</v>
      </c>
      <c r="W639" t="s">
        <v>29</v>
      </c>
      <c r="X639" t="s">
        <v>30</v>
      </c>
      <c r="Y639" t="s">
        <v>30</v>
      </c>
      <c r="Z639" t="s">
        <v>30</v>
      </c>
      <c r="AA639" t="s">
        <v>30</v>
      </c>
      <c r="AB639">
        <v>-76.141769719999999</v>
      </c>
      <c r="AC639">
        <v>6.7625906799999997</v>
      </c>
      <c r="AD639" t="s">
        <v>82</v>
      </c>
      <c r="AE639" t="s">
        <v>123</v>
      </c>
      <c r="AF639" t="s">
        <v>95</v>
      </c>
      <c r="AG639">
        <f>IFERROR(
    VLOOKUP(FENIX_ANS_TABLA[[#This Row],[ESTADO]],
        {"VENCIDO",1;"ALERTA_0 Días",2;"ALERTA",3;"A TIEMPO",4;"SIN FECHA",5},
    2,FALSE),
0)</f>
        <v>4</v>
      </c>
    </row>
    <row r="640" spans="1:33" x14ac:dyDescent="0.25">
      <c r="A640" t="s">
        <v>11446</v>
      </c>
      <c r="B640" t="s">
        <v>23</v>
      </c>
      <c r="C640" t="s">
        <v>24</v>
      </c>
      <c r="D640" t="s">
        <v>23</v>
      </c>
      <c r="E640" s="21">
        <v>46183.661631944437</v>
      </c>
      <c r="F640" t="s">
        <v>11447</v>
      </c>
      <c r="G640">
        <v>70470326</v>
      </c>
      <c r="H640" t="s">
        <v>11448</v>
      </c>
      <c r="I640" s="23" t="s">
        <v>31</v>
      </c>
      <c r="J640" s="23" t="s">
        <v>11449</v>
      </c>
      <c r="K640" t="s">
        <v>11450</v>
      </c>
      <c r="L640" t="s">
        <v>124</v>
      </c>
      <c r="M640" t="s">
        <v>11451</v>
      </c>
      <c r="N640" t="s">
        <v>125</v>
      </c>
      <c r="O640" t="s">
        <v>27</v>
      </c>
      <c r="P640" t="s">
        <v>122</v>
      </c>
      <c r="Q640" t="s">
        <v>207</v>
      </c>
      <c r="R640" t="s">
        <v>212</v>
      </c>
      <c r="S640">
        <v>7</v>
      </c>
      <c r="T640" t="s">
        <v>17520</v>
      </c>
      <c r="U640" t="s">
        <v>11364</v>
      </c>
      <c r="V640" t="s">
        <v>9733</v>
      </c>
      <c r="W640" t="s">
        <v>29</v>
      </c>
      <c r="X640" t="s">
        <v>30</v>
      </c>
      <c r="Y640" t="s">
        <v>30</v>
      </c>
      <c r="Z640" t="s">
        <v>30</v>
      </c>
      <c r="AA640" t="s">
        <v>30</v>
      </c>
      <c r="AB640">
        <v>-75.827200590000004</v>
      </c>
      <c r="AC640">
        <v>6.5642453400000003</v>
      </c>
      <c r="AD640" t="s">
        <v>82</v>
      </c>
      <c r="AE640" t="s">
        <v>123</v>
      </c>
      <c r="AF640" t="s">
        <v>94</v>
      </c>
      <c r="AG640">
        <f>IFERROR(
    VLOOKUP(FENIX_ANS_TABLA[[#This Row],[ESTADO]],
        {"VENCIDO",1;"ALERTA_0 Días",2;"ALERTA",3;"A TIEMPO",4;"SIN FECHA",5},
    2,FALSE),
0)</f>
        <v>4</v>
      </c>
    </row>
    <row r="641" spans="1:33" x14ac:dyDescent="0.25">
      <c r="A641" t="s">
        <v>17521</v>
      </c>
      <c r="B641" t="s">
        <v>23</v>
      </c>
      <c r="C641" t="s">
        <v>63</v>
      </c>
      <c r="D641" t="s">
        <v>23</v>
      </c>
      <c r="E641" s="21">
        <v>46183.721689814818</v>
      </c>
      <c r="F641" t="s">
        <v>17522</v>
      </c>
      <c r="G641">
        <v>70854441</v>
      </c>
      <c r="H641" t="s">
        <v>17523</v>
      </c>
      <c r="I641" s="23" t="s">
        <v>31</v>
      </c>
      <c r="J641" s="23" t="s">
        <v>17524</v>
      </c>
      <c r="K641" t="s">
        <v>17525</v>
      </c>
      <c r="L641" t="s">
        <v>106</v>
      </c>
      <c r="M641" t="s">
        <v>17526</v>
      </c>
      <c r="N641" t="s">
        <v>107</v>
      </c>
      <c r="O641" t="s">
        <v>83</v>
      </c>
      <c r="P641" t="s">
        <v>99</v>
      </c>
      <c r="Q641" t="s">
        <v>206</v>
      </c>
      <c r="R641" t="s">
        <v>212</v>
      </c>
      <c r="S641">
        <v>10</v>
      </c>
      <c r="T641" t="s">
        <v>17527</v>
      </c>
      <c r="U641" t="s">
        <v>11352</v>
      </c>
      <c r="V641" t="s">
        <v>11965</v>
      </c>
      <c r="W641" t="s">
        <v>29</v>
      </c>
      <c r="X641" t="s">
        <v>30</v>
      </c>
      <c r="Y641" t="s">
        <v>30</v>
      </c>
      <c r="Z641" t="s">
        <v>30</v>
      </c>
      <c r="AA641" t="s">
        <v>30</v>
      </c>
      <c r="AB641">
        <v>-75.701747150000003</v>
      </c>
      <c r="AC641">
        <v>5.6704515000000004</v>
      </c>
      <c r="AD641" t="s">
        <v>82</v>
      </c>
      <c r="AE641" t="s">
        <v>100</v>
      </c>
      <c r="AF641" t="s">
        <v>95</v>
      </c>
      <c r="AG641">
        <f>IFERROR(
    VLOOKUP(FENIX_ANS_TABLA[[#This Row],[ESTADO]],
        {"VENCIDO",1;"ALERTA_0 Días",2;"ALERTA",3;"A TIEMPO",4;"SIN FECHA",5},
    2,FALSE),
0)</f>
        <v>4</v>
      </c>
    </row>
    <row r="642" spans="1:33" x14ac:dyDescent="0.25">
      <c r="A642" t="s">
        <v>9333</v>
      </c>
      <c r="B642" t="s">
        <v>23</v>
      </c>
      <c r="C642" t="s">
        <v>24</v>
      </c>
      <c r="D642" t="s">
        <v>33</v>
      </c>
      <c r="E642" s="21">
        <v>46189.373356481483</v>
      </c>
      <c r="F642" t="s">
        <v>9334</v>
      </c>
      <c r="G642">
        <v>1146441622</v>
      </c>
      <c r="H642" t="s">
        <v>9335</v>
      </c>
      <c r="I642" s="23" t="s">
        <v>31</v>
      </c>
      <c r="J642" s="23" t="s">
        <v>9336</v>
      </c>
      <c r="K642" t="s">
        <v>9337</v>
      </c>
      <c r="L642" t="s">
        <v>25</v>
      </c>
      <c r="M642" t="s">
        <v>9338</v>
      </c>
      <c r="N642" t="s">
        <v>26</v>
      </c>
      <c r="O642" t="s">
        <v>40</v>
      </c>
      <c r="P642" t="s">
        <v>35</v>
      </c>
      <c r="Q642" t="s">
        <v>207</v>
      </c>
      <c r="R642" t="s">
        <v>212</v>
      </c>
      <c r="S642">
        <v>7</v>
      </c>
      <c r="T642" t="s">
        <v>17528</v>
      </c>
      <c r="U642" t="s">
        <v>11402</v>
      </c>
      <c r="V642" t="s">
        <v>2675</v>
      </c>
      <c r="W642" t="s">
        <v>29</v>
      </c>
      <c r="X642" t="s">
        <v>15044</v>
      </c>
      <c r="Y642" t="s">
        <v>2666</v>
      </c>
      <c r="Z642" t="s">
        <v>2667</v>
      </c>
      <c r="AA642" t="s">
        <v>15045</v>
      </c>
      <c r="AB642">
        <v>-75.607121919999997</v>
      </c>
      <c r="AC642">
        <v>6.2756332800000001</v>
      </c>
      <c r="AD642" t="s">
        <v>82</v>
      </c>
      <c r="AE642" t="s">
        <v>96</v>
      </c>
      <c r="AF642" t="s">
        <v>94</v>
      </c>
      <c r="AG642">
        <f>IFERROR(
    VLOOKUP(FENIX_ANS_TABLA[[#This Row],[ESTADO]],
        {"VENCIDO",1;"ALERTA_0 Días",2;"ALERTA",3;"A TIEMPO",4;"SIN FECHA",5},
    2,FALSE),
0)</f>
        <v>4</v>
      </c>
    </row>
    <row r="643" spans="1:33" x14ac:dyDescent="0.25">
      <c r="A643" t="s">
        <v>9339</v>
      </c>
      <c r="B643" t="s">
        <v>23</v>
      </c>
      <c r="C643" t="s">
        <v>24</v>
      </c>
      <c r="D643" t="s">
        <v>33</v>
      </c>
      <c r="E643" s="21">
        <v>46190.478344907409</v>
      </c>
      <c r="F643" t="s">
        <v>9340</v>
      </c>
      <c r="G643">
        <v>16186142</v>
      </c>
      <c r="H643" t="s">
        <v>9341</v>
      </c>
      <c r="I643" s="23" t="s">
        <v>31</v>
      </c>
      <c r="J643" s="23" t="s">
        <v>9342</v>
      </c>
      <c r="K643" t="s">
        <v>9343</v>
      </c>
      <c r="L643" t="s">
        <v>25</v>
      </c>
      <c r="M643" t="s">
        <v>9344</v>
      </c>
      <c r="N643" t="s">
        <v>26</v>
      </c>
      <c r="O643" t="s">
        <v>40</v>
      </c>
      <c r="P643" t="s">
        <v>35</v>
      </c>
      <c r="Q643" t="s">
        <v>207</v>
      </c>
      <c r="R643" t="s">
        <v>212</v>
      </c>
      <c r="S643">
        <v>7</v>
      </c>
      <c r="T643" t="s">
        <v>17529</v>
      </c>
      <c r="U643" t="s">
        <v>10944</v>
      </c>
      <c r="V643" t="s">
        <v>9606</v>
      </c>
      <c r="W643" t="s">
        <v>29</v>
      </c>
      <c r="X643" t="s">
        <v>15046</v>
      </c>
      <c r="Y643" t="s">
        <v>2666</v>
      </c>
      <c r="Z643" t="s">
        <v>2667</v>
      </c>
      <c r="AA643" t="s">
        <v>15047</v>
      </c>
      <c r="AB643">
        <v>-75.642039440000005</v>
      </c>
      <c r="AC643">
        <v>6.28717565</v>
      </c>
      <c r="AD643" t="s">
        <v>82</v>
      </c>
      <c r="AE643" t="s">
        <v>96</v>
      </c>
      <c r="AF643" t="s">
        <v>94</v>
      </c>
      <c r="AG643">
        <f>IFERROR(
    VLOOKUP(FENIX_ANS_TABLA[[#This Row],[ESTADO]],
        {"VENCIDO",1;"ALERTA_0 Días",2;"ALERTA",3;"A TIEMPO",4;"SIN FECHA",5},
    2,FALSE),
0)</f>
        <v>4</v>
      </c>
    </row>
    <row r="644" spans="1:33" x14ac:dyDescent="0.25">
      <c r="A644" t="s">
        <v>3744</v>
      </c>
      <c r="B644" t="s">
        <v>23</v>
      </c>
      <c r="C644" t="s">
        <v>24</v>
      </c>
      <c r="D644" t="s">
        <v>33</v>
      </c>
      <c r="E644" s="21">
        <v>46193.674120370371</v>
      </c>
      <c r="F644" t="s">
        <v>3745</v>
      </c>
      <c r="G644">
        <v>32561287</v>
      </c>
      <c r="H644" t="s">
        <v>3746</v>
      </c>
      <c r="I644" s="23" t="s">
        <v>31</v>
      </c>
      <c r="J644" s="23" t="s">
        <v>3747</v>
      </c>
      <c r="K644" t="s">
        <v>3748</v>
      </c>
      <c r="L644" t="s">
        <v>208</v>
      </c>
      <c r="M644" t="s">
        <v>3749</v>
      </c>
      <c r="N644" t="s">
        <v>209</v>
      </c>
      <c r="O644" t="s">
        <v>40</v>
      </c>
      <c r="P644" t="s">
        <v>122</v>
      </c>
      <c r="Q644" t="s">
        <v>206</v>
      </c>
      <c r="R644" t="s">
        <v>212</v>
      </c>
      <c r="S644">
        <v>12</v>
      </c>
      <c r="T644" t="s">
        <v>17530</v>
      </c>
      <c r="U644" t="s">
        <v>9788</v>
      </c>
      <c r="V644" t="s">
        <v>15048</v>
      </c>
      <c r="W644" t="s">
        <v>29</v>
      </c>
      <c r="X644" t="s">
        <v>30</v>
      </c>
      <c r="Y644" t="s">
        <v>30</v>
      </c>
      <c r="Z644" t="s">
        <v>30</v>
      </c>
      <c r="AA644" t="s">
        <v>30</v>
      </c>
      <c r="AB644">
        <v>-75.758688469999996</v>
      </c>
      <c r="AC644">
        <v>6.9306690399999997</v>
      </c>
      <c r="AD644" t="s">
        <v>82</v>
      </c>
      <c r="AE644" t="s">
        <v>123</v>
      </c>
      <c r="AF644" t="s">
        <v>94</v>
      </c>
      <c r="AG644">
        <f>IFERROR(
    VLOOKUP(FENIX_ANS_TABLA[[#This Row],[ESTADO]],
        {"VENCIDO",1;"ALERTA_0 Días",2;"ALERTA",3;"A TIEMPO",4;"SIN FECHA",5},
    2,FALSE),
0)</f>
        <v>4</v>
      </c>
    </row>
    <row r="645" spans="1:33" x14ac:dyDescent="0.25">
      <c r="A645" t="s">
        <v>11453</v>
      </c>
      <c r="B645" t="s">
        <v>36</v>
      </c>
      <c r="C645" t="s">
        <v>24</v>
      </c>
      <c r="D645" t="s">
        <v>36</v>
      </c>
      <c r="E645" s="21">
        <v>46184.427824074082</v>
      </c>
      <c r="F645" t="s">
        <v>11454</v>
      </c>
      <c r="G645">
        <v>901461516</v>
      </c>
      <c r="H645" t="s">
        <v>11455</v>
      </c>
      <c r="I645" s="23" t="s">
        <v>11456</v>
      </c>
      <c r="J645" s="23" t="s">
        <v>271</v>
      </c>
      <c r="K645" t="s">
        <v>11457</v>
      </c>
      <c r="L645" t="s">
        <v>126</v>
      </c>
      <c r="M645" t="s">
        <v>11458</v>
      </c>
      <c r="N645" t="s">
        <v>127</v>
      </c>
      <c r="O645" t="s">
        <v>37</v>
      </c>
      <c r="P645" t="s">
        <v>122</v>
      </c>
      <c r="Q645" t="s">
        <v>206</v>
      </c>
      <c r="R645" t="s">
        <v>212</v>
      </c>
      <c r="S645">
        <v>10</v>
      </c>
      <c r="T645" t="s">
        <v>17531</v>
      </c>
      <c r="U645" t="s">
        <v>11555</v>
      </c>
      <c r="V645" t="s">
        <v>12313</v>
      </c>
      <c r="W645" t="s">
        <v>29</v>
      </c>
      <c r="X645" t="s">
        <v>30</v>
      </c>
      <c r="Y645" t="s">
        <v>30</v>
      </c>
      <c r="Z645" t="s">
        <v>30</v>
      </c>
      <c r="AA645" t="s">
        <v>30</v>
      </c>
      <c r="AB645">
        <v>-75.786833180000002</v>
      </c>
      <c r="AC645">
        <v>6.5076658900000002</v>
      </c>
      <c r="AD645" t="s">
        <v>82</v>
      </c>
      <c r="AE645" t="s">
        <v>123</v>
      </c>
      <c r="AF645" t="s">
        <v>94</v>
      </c>
      <c r="AG645">
        <f>IFERROR(
    VLOOKUP(FENIX_ANS_TABLA[[#This Row],[ESTADO]],
        {"VENCIDO",1;"ALERTA_0 Días",2;"ALERTA",3;"A TIEMPO",4;"SIN FECHA",5},
    2,FALSE),
0)</f>
        <v>4</v>
      </c>
    </row>
    <row r="646" spans="1:33" x14ac:dyDescent="0.25">
      <c r="A646" t="s">
        <v>8491</v>
      </c>
      <c r="B646" t="s">
        <v>23</v>
      </c>
      <c r="C646" t="s">
        <v>24</v>
      </c>
      <c r="D646" t="s">
        <v>33</v>
      </c>
      <c r="E646" s="21">
        <v>46184.46974537037</v>
      </c>
      <c r="F646" t="s">
        <v>8492</v>
      </c>
      <c r="G646">
        <v>44001894</v>
      </c>
      <c r="H646" t="s">
        <v>8493</v>
      </c>
      <c r="I646" s="23" t="s">
        <v>31</v>
      </c>
      <c r="J646" s="23" t="s">
        <v>8494</v>
      </c>
      <c r="K646" t="s">
        <v>8495</v>
      </c>
      <c r="L646" t="s">
        <v>25</v>
      </c>
      <c r="M646" t="s">
        <v>8496</v>
      </c>
      <c r="N646" t="s">
        <v>26</v>
      </c>
      <c r="O646" t="s">
        <v>34</v>
      </c>
      <c r="P646" t="s">
        <v>475</v>
      </c>
      <c r="Q646" t="s">
        <v>207</v>
      </c>
      <c r="R646" t="s">
        <v>212</v>
      </c>
      <c r="S646">
        <v>5</v>
      </c>
      <c r="T646" t="s">
        <v>17532</v>
      </c>
      <c r="U646" t="s">
        <v>9642</v>
      </c>
      <c r="V646" t="s">
        <v>11089</v>
      </c>
      <c r="W646" t="s">
        <v>43</v>
      </c>
      <c r="X646" t="s">
        <v>8497</v>
      </c>
      <c r="Y646" t="s">
        <v>2664</v>
      </c>
      <c r="Z646" t="s">
        <v>2671</v>
      </c>
      <c r="AA646" t="s">
        <v>8498</v>
      </c>
      <c r="AB646">
        <v>-75.543023070000004</v>
      </c>
      <c r="AC646">
        <v>6.2531129600000002</v>
      </c>
      <c r="AD646" t="s">
        <v>82</v>
      </c>
      <c r="AE646" t="s">
        <v>96</v>
      </c>
      <c r="AF646" t="s">
        <v>94</v>
      </c>
      <c r="AG646">
        <f>IFERROR(
    VLOOKUP(FENIX_ANS_TABLA[[#This Row],[ESTADO]],
        {"VENCIDO",1;"ALERTA_0 Días",2;"ALERTA",3;"A TIEMPO",4;"SIN FECHA",5},
    2,FALSE),
0)</f>
        <v>3</v>
      </c>
    </row>
    <row r="647" spans="1:33" x14ac:dyDescent="0.25">
      <c r="A647" t="s">
        <v>2315</v>
      </c>
      <c r="B647" t="s">
        <v>23</v>
      </c>
      <c r="C647" t="s">
        <v>24</v>
      </c>
      <c r="D647" t="s">
        <v>33</v>
      </c>
      <c r="E647" s="21">
        <v>46210.424351851849</v>
      </c>
      <c r="F647" t="s">
        <v>8499</v>
      </c>
      <c r="G647">
        <v>43053710</v>
      </c>
      <c r="H647" t="s">
        <v>2316</v>
      </c>
      <c r="I647" s="23" t="s">
        <v>2317</v>
      </c>
      <c r="J647" s="23" t="s">
        <v>2318</v>
      </c>
      <c r="K647" t="s">
        <v>8500</v>
      </c>
      <c r="L647" t="s">
        <v>25</v>
      </c>
      <c r="M647" t="s">
        <v>8501</v>
      </c>
      <c r="N647" t="s">
        <v>26</v>
      </c>
      <c r="O647" t="s">
        <v>40</v>
      </c>
      <c r="P647" t="s">
        <v>35</v>
      </c>
      <c r="Q647" t="s">
        <v>207</v>
      </c>
      <c r="R647" t="s">
        <v>212</v>
      </c>
      <c r="S647">
        <v>7</v>
      </c>
      <c r="T647" t="s">
        <v>17533</v>
      </c>
      <c r="U647" t="s">
        <v>1970</v>
      </c>
      <c r="V647" t="s">
        <v>15049</v>
      </c>
      <c r="W647" t="s">
        <v>29</v>
      </c>
      <c r="X647" t="s">
        <v>4481</v>
      </c>
      <c r="Y647" t="s">
        <v>2666</v>
      </c>
      <c r="Z647" t="s">
        <v>2671</v>
      </c>
      <c r="AA647" t="s">
        <v>4482</v>
      </c>
      <c r="AB647">
        <v>-75.544397369999999</v>
      </c>
      <c r="AC647">
        <v>6.2402662900000001</v>
      </c>
      <c r="AD647" t="s">
        <v>82</v>
      </c>
      <c r="AE647" t="s">
        <v>96</v>
      </c>
      <c r="AF647" t="s">
        <v>94</v>
      </c>
      <c r="AG647">
        <f>IFERROR(
    VLOOKUP(FENIX_ANS_TABLA[[#This Row],[ESTADO]],
        {"VENCIDO",1;"ALERTA_0 Días",2;"ALERTA",3;"A TIEMPO",4;"SIN FECHA",5},
    2,FALSE),
0)</f>
        <v>4</v>
      </c>
    </row>
    <row r="648" spans="1:33" x14ac:dyDescent="0.25">
      <c r="A648" t="s">
        <v>9346</v>
      </c>
      <c r="B648" t="s">
        <v>23</v>
      </c>
      <c r="C648" t="s">
        <v>24</v>
      </c>
      <c r="D648" t="s">
        <v>33</v>
      </c>
      <c r="E648" s="21">
        <v>46190.479432870372</v>
      </c>
      <c r="F648" t="s">
        <v>9347</v>
      </c>
      <c r="G648">
        <v>1017186757</v>
      </c>
      <c r="H648" t="s">
        <v>9348</v>
      </c>
      <c r="I648" s="23" t="s">
        <v>31</v>
      </c>
      <c r="J648" s="23" t="s">
        <v>9349</v>
      </c>
      <c r="K648" t="s">
        <v>9350</v>
      </c>
      <c r="L648" t="s">
        <v>25</v>
      </c>
      <c r="M648" t="s">
        <v>9351</v>
      </c>
      <c r="N648" t="s">
        <v>26</v>
      </c>
      <c r="O648" t="s">
        <v>40</v>
      </c>
      <c r="P648" t="s">
        <v>35</v>
      </c>
      <c r="Q648" t="s">
        <v>206</v>
      </c>
      <c r="R648" t="s">
        <v>212</v>
      </c>
      <c r="S648">
        <v>12</v>
      </c>
      <c r="T648" t="s">
        <v>17534</v>
      </c>
      <c r="U648" t="s">
        <v>7190</v>
      </c>
      <c r="V648" t="s">
        <v>11612</v>
      </c>
      <c r="W648" t="s">
        <v>29</v>
      </c>
      <c r="X648" t="s">
        <v>15050</v>
      </c>
      <c r="Y648" t="s">
        <v>2666</v>
      </c>
      <c r="Z648" t="s">
        <v>2667</v>
      </c>
      <c r="AA648" t="s">
        <v>15051</v>
      </c>
      <c r="AB648">
        <v>-75.640748860000002</v>
      </c>
      <c r="AC648">
        <v>6.2923043500000002</v>
      </c>
      <c r="AD648" t="s">
        <v>82</v>
      </c>
      <c r="AE648" t="s">
        <v>96</v>
      </c>
      <c r="AF648" t="s">
        <v>94</v>
      </c>
      <c r="AG648">
        <f>IFERROR(
    VLOOKUP(FENIX_ANS_TABLA[[#This Row],[ESTADO]],
        {"VENCIDO",1;"ALERTA_0 Días",2;"ALERTA",3;"A TIEMPO",4;"SIN FECHA",5},
    2,FALSE),
0)</f>
        <v>4</v>
      </c>
    </row>
    <row r="649" spans="1:33" x14ac:dyDescent="0.25">
      <c r="A649" t="s">
        <v>2983</v>
      </c>
      <c r="B649" t="s">
        <v>23</v>
      </c>
      <c r="C649" t="s">
        <v>24</v>
      </c>
      <c r="D649" t="s">
        <v>33</v>
      </c>
      <c r="E649" s="21">
        <v>46213.344930555562</v>
      </c>
      <c r="F649" t="s">
        <v>17535</v>
      </c>
      <c r="G649">
        <v>71589651</v>
      </c>
      <c r="H649" t="s">
        <v>2984</v>
      </c>
      <c r="I649" s="23" t="s">
        <v>31</v>
      </c>
      <c r="J649" s="23" t="s">
        <v>2985</v>
      </c>
      <c r="K649" t="s">
        <v>2986</v>
      </c>
      <c r="L649" t="s">
        <v>124</v>
      </c>
      <c r="M649" t="s">
        <v>2987</v>
      </c>
      <c r="N649" t="s">
        <v>125</v>
      </c>
      <c r="O649" t="s">
        <v>40</v>
      </c>
      <c r="P649" t="s">
        <v>122</v>
      </c>
      <c r="Q649" t="s">
        <v>207</v>
      </c>
      <c r="R649" t="s">
        <v>212</v>
      </c>
      <c r="S649">
        <v>7</v>
      </c>
      <c r="T649" t="s">
        <v>17536</v>
      </c>
      <c r="U649" t="s">
        <v>17537</v>
      </c>
      <c r="V649" t="s">
        <v>17538</v>
      </c>
      <c r="W649" t="s">
        <v>29</v>
      </c>
      <c r="X649" t="s">
        <v>30</v>
      </c>
      <c r="Y649" t="s">
        <v>30</v>
      </c>
      <c r="Z649" t="s">
        <v>30</v>
      </c>
      <c r="AA649" t="s">
        <v>30</v>
      </c>
      <c r="AB649">
        <v>-75.822124000000002</v>
      </c>
      <c r="AC649">
        <v>6.5560910000000003</v>
      </c>
      <c r="AD649" t="s">
        <v>82</v>
      </c>
      <c r="AE649" t="s">
        <v>123</v>
      </c>
      <c r="AF649" t="s">
        <v>94</v>
      </c>
      <c r="AG649">
        <f>IFERROR(
    VLOOKUP(FENIX_ANS_TABLA[[#This Row],[ESTADO]],
        {"VENCIDO",1;"ALERTA_0 Días",2;"ALERTA",3;"A TIEMPO",4;"SIN FECHA",5},
    2,FALSE),
0)</f>
        <v>4</v>
      </c>
    </row>
    <row r="650" spans="1:33" x14ac:dyDescent="0.25">
      <c r="A650" t="s">
        <v>6389</v>
      </c>
      <c r="B650" t="s">
        <v>23</v>
      </c>
      <c r="C650" t="s">
        <v>24</v>
      </c>
      <c r="D650" t="s">
        <v>23</v>
      </c>
      <c r="E650" s="21">
        <v>46184.685879629629</v>
      </c>
      <c r="F650" t="s">
        <v>6390</v>
      </c>
      <c r="G650">
        <v>43602864</v>
      </c>
      <c r="H650" t="s">
        <v>6391</v>
      </c>
      <c r="I650" s="23" t="s">
        <v>6392</v>
      </c>
      <c r="J650" s="23" t="s">
        <v>6393</v>
      </c>
      <c r="K650" t="s">
        <v>6394</v>
      </c>
      <c r="L650" t="s">
        <v>167</v>
      </c>
      <c r="M650" t="s">
        <v>6395</v>
      </c>
      <c r="N650" t="s">
        <v>168</v>
      </c>
      <c r="O650" t="s">
        <v>27</v>
      </c>
      <c r="P650" t="s">
        <v>145</v>
      </c>
      <c r="Q650" t="s">
        <v>207</v>
      </c>
      <c r="R650" t="s">
        <v>212</v>
      </c>
      <c r="S650">
        <v>7</v>
      </c>
      <c r="T650" t="s">
        <v>17539</v>
      </c>
      <c r="U650" t="s">
        <v>11462</v>
      </c>
      <c r="V650" t="s">
        <v>11461</v>
      </c>
      <c r="W650" t="s">
        <v>29</v>
      </c>
      <c r="X650" t="s">
        <v>30</v>
      </c>
      <c r="Y650" t="s">
        <v>30</v>
      </c>
      <c r="Z650" t="s">
        <v>30</v>
      </c>
      <c r="AA650" t="s">
        <v>30</v>
      </c>
      <c r="AB650">
        <v>-75.429601669999997</v>
      </c>
      <c r="AC650">
        <v>6.0386333299999997</v>
      </c>
      <c r="AD650" t="s">
        <v>82</v>
      </c>
      <c r="AE650" t="s">
        <v>146</v>
      </c>
      <c r="AF650" t="s">
        <v>94</v>
      </c>
      <c r="AG650">
        <f>IFERROR(
    VLOOKUP(FENIX_ANS_TABLA[[#This Row],[ESTADO]],
        {"VENCIDO",1;"ALERTA_0 Días",2;"ALERTA",3;"A TIEMPO",4;"SIN FECHA",5},
    2,FALSE),
0)</f>
        <v>4</v>
      </c>
    </row>
    <row r="651" spans="1:33" x14ac:dyDescent="0.25">
      <c r="A651" t="s">
        <v>2988</v>
      </c>
      <c r="B651" t="s">
        <v>44</v>
      </c>
      <c r="C651" t="s">
        <v>24</v>
      </c>
      <c r="D651" t="s">
        <v>44</v>
      </c>
      <c r="E651" s="21">
        <v>46184.702210648153</v>
      </c>
      <c r="F651" t="s">
        <v>2989</v>
      </c>
      <c r="G651">
        <v>8075361</v>
      </c>
      <c r="H651" t="s">
        <v>2990</v>
      </c>
      <c r="I651" s="23" t="s">
        <v>31</v>
      </c>
      <c r="J651" s="23" t="s">
        <v>2991</v>
      </c>
      <c r="K651" t="s">
        <v>2992</v>
      </c>
      <c r="L651" t="s">
        <v>120</v>
      </c>
      <c r="M651" t="s">
        <v>2993</v>
      </c>
      <c r="N651" t="s">
        <v>121</v>
      </c>
      <c r="O651" t="s">
        <v>45</v>
      </c>
      <c r="P651" t="s">
        <v>122</v>
      </c>
      <c r="Q651" t="s">
        <v>206</v>
      </c>
      <c r="R651" t="s">
        <v>212</v>
      </c>
      <c r="S651">
        <v>11</v>
      </c>
      <c r="T651" t="s">
        <v>17540</v>
      </c>
      <c r="U651" t="s">
        <v>9899</v>
      </c>
      <c r="V651" t="s">
        <v>11463</v>
      </c>
      <c r="W651" t="s">
        <v>29</v>
      </c>
      <c r="X651" t="s">
        <v>30</v>
      </c>
      <c r="Y651" t="s">
        <v>30</v>
      </c>
      <c r="Z651" t="s">
        <v>30</v>
      </c>
      <c r="AA651" t="s">
        <v>30</v>
      </c>
      <c r="AB651">
        <v>-76.292500169999997</v>
      </c>
      <c r="AC651">
        <v>7.0497566699999998</v>
      </c>
      <c r="AD651" t="s">
        <v>82</v>
      </c>
      <c r="AE651" t="s">
        <v>123</v>
      </c>
      <c r="AF651" t="s">
        <v>94</v>
      </c>
      <c r="AG651">
        <f>IFERROR(
    VLOOKUP(FENIX_ANS_TABLA[[#This Row],[ESTADO]],
        {"VENCIDO",1;"ALERTA_0 Días",2;"ALERTA",3;"A TIEMPO",4;"SIN FECHA",5},
    2,FALSE),
0)</f>
        <v>4</v>
      </c>
    </row>
    <row r="652" spans="1:33" x14ac:dyDescent="0.25">
      <c r="A652" t="s">
        <v>2994</v>
      </c>
      <c r="B652" t="s">
        <v>23</v>
      </c>
      <c r="C652" t="s">
        <v>24</v>
      </c>
      <c r="D652" t="s">
        <v>23</v>
      </c>
      <c r="E652" s="21">
        <v>46184.707268518519</v>
      </c>
      <c r="F652" t="s">
        <v>2995</v>
      </c>
      <c r="G652">
        <v>1036950333</v>
      </c>
      <c r="H652" t="s">
        <v>2996</v>
      </c>
      <c r="I652" s="23" t="s">
        <v>31</v>
      </c>
      <c r="J652" s="23" t="s">
        <v>2997</v>
      </c>
      <c r="K652" t="s">
        <v>2998</v>
      </c>
      <c r="L652" t="s">
        <v>154</v>
      </c>
      <c r="M652" t="s">
        <v>2999</v>
      </c>
      <c r="N652" t="s">
        <v>155</v>
      </c>
      <c r="O652" t="s">
        <v>27</v>
      </c>
      <c r="P652" t="s">
        <v>145</v>
      </c>
      <c r="Q652" t="s">
        <v>206</v>
      </c>
      <c r="R652" t="s">
        <v>212</v>
      </c>
      <c r="S652">
        <v>10</v>
      </c>
      <c r="T652" t="s">
        <v>17541</v>
      </c>
      <c r="U652" t="s">
        <v>3743</v>
      </c>
      <c r="V652" t="s">
        <v>9752</v>
      </c>
      <c r="W652" t="s">
        <v>29</v>
      </c>
      <c r="X652" t="s">
        <v>30</v>
      </c>
      <c r="Y652" t="s">
        <v>30</v>
      </c>
      <c r="Z652" t="s">
        <v>30</v>
      </c>
      <c r="AA652" t="s">
        <v>30</v>
      </c>
      <c r="AB652">
        <v>-75.358352030000006</v>
      </c>
      <c r="AC652">
        <v>6.1990666900000004</v>
      </c>
      <c r="AD652" t="s">
        <v>82</v>
      </c>
      <c r="AE652" t="s">
        <v>146</v>
      </c>
      <c r="AF652" t="s">
        <v>94</v>
      </c>
      <c r="AG652">
        <f>IFERROR(
    VLOOKUP(FENIX_ANS_TABLA[[#This Row],[ESTADO]],
        {"VENCIDO",1;"ALERTA_0 Días",2;"ALERTA",3;"A TIEMPO",4;"SIN FECHA",5},
    2,FALSE),
0)</f>
        <v>4</v>
      </c>
    </row>
    <row r="653" spans="1:33" x14ac:dyDescent="0.25">
      <c r="A653" t="s">
        <v>17542</v>
      </c>
      <c r="B653" t="s">
        <v>23</v>
      </c>
      <c r="C653" t="s">
        <v>24</v>
      </c>
      <c r="D653" t="s">
        <v>33</v>
      </c>
      <c r="E653" s="21">
        <v>46195.327245370368</v>
      </c>
      <c r="F653" t="s">
        <v>17543</v>
      </c>
      <c r="G653">
        <v>32107380</v>
      </c>
      <c r="H653" t="s">
        <v>17544</v>
      </c>
      <c r="I653" s="23" t="s">
        <v>31</v>
      </c>
      <c r="J653" s="23" t="s">
        <v>17545</v>
      </c>
      <c r="K653" t="s">
        <v>17546</v>
      </c>
      <c r="L653" t="s">
        <v>318</v>
      </c>
      <c r="M653" t="s">
        <v>17547</v>
      </c>
      <c r="N653" t="s">
        <v>319</v>
      </c>
      <c r="O653" t="s">
        <v>40</v>
      </c>
      <c r="P653" t="s">
        <v>290</v>
      </c>
      <c r="Q653" t="s">
        <v>206</v>
      </c>
      <c r="R653" t="s">
        <v>212</v>
      </c>
      <c r="S653">
        <v>12</v>
      </c>
      <c r="T653" t="s">
        <v>17548</v>
      </c>
      <c r="U653" t="s">
        <v>17549</v>
      </c>
      <c r="V653" t="s">
        <v>17550</v>
      </c>
      <c r="W653" t="s">
        <v>29</v>
      </c>
      <c r="X653" t="s">
        <v>30</v>
      </c>
      <c r="Y653" t="s">
        <v>30</v>
      </c>
      <c r="Z653" t="s">
        <v>30</v>
      </c>
      <c r="AA653" t="s">
        <v>30</v>
      </c>
      <c r="AB653">
        <v>-75.19838</v>
      </c>
      <c r="AC653">
        <v>6.8349349999999998</v>
      </c>
      <c r="AD653" t="s">
        <v>82</v>
      </c>
      <c r="AE653" t="s">
        <v>192</v>
      </c>
      <c r="AF653" t="s">
        <v>94</v>
      </c>
      <c r="AG653">
        <f>IFERROR(
    VLOOKUP(FENIX_ANS_TABLA[[#This Row],[ESTADO]],
        {"VENCIDO",1;"ALERTA_0 Días",2;"ALERTA",3;"A TIEMPO",4;"SIN FECHA",5},
    2,FALSE),
0)</f>
        <v>4</v>
      </c>
    </row>
    <row r="654" spans="1:33" x14ac:dyDescent="0.25">
      <c r="A654" t="s">
        <v>4483</v>
      </c>
      <c r="B654" t="s">
        <v>23</v>
      </c>
      <c r="C654" t="s">
        <v>24</v>
      </c>
      <c r="D654" t="s">
        <v>23</v>
      </c>
      <c r="E654" s="21">
        <v>46185.316493055558</v>
      </c>
      <c r="F654" t="s">
        <v>4484</v>
      </c>
      <c r="G654">
        <v>43071726</v>
      </c>
      <c r="H654" t="s">
        <v>4485</v>
      </c>
      <c r="I654" s="23" t="s">
        <v>4486</v>
      </c>
      <c r="J654" s="23" t="s">
        <v>4487</v>
      </c>
      <c r="K654" t="s">
        <v>4488</v>
      </c>
      <c r="L654" t="s">
        <v>25</v>
      </c>
      <c r="M654" t="s">
        <v>4489</v>
      </c>
      <c r="N654" t="s">
        <v>26</v>
      </c>
      <c r="O654" t="s">
        <v>27</v>
      </c>
      <c r="P654" t="s">
        <v>32</v>
      </c>
      <c r="Q654" t="s">
        <v>206</v>
      </c>
      <c r="R654" t="s">
        <v>212</v>
      </c>
      <c r="S654">
        <v>10</v>
      </c>
      <c r="T654" t="s">
        <v>17551</v>
      </c>
      <c r="U654" t="s">
        <v>15053</v>
      </c>
      <c r="V654" t="s">
        <v>15053</v>
      </c>
      <c r="W654" t="s">
        <v>29</v>
      </c>
      <c r="X654" t="s">
        <v>4490</v>
      </c>
      <c r="Y654" t="s">
        <v>2664</v>
      </c>
      <c r="Z654" t="s">
        <v>2677</v>
      </c>
      <c r="AA654" t="s">
        <v>4491</v>
      </c>
      <c r="AB654">
        <v>-75.501433809999995</v>
      </c>
      <c r="AC654">
        <v>6.2427304599999998</v>
      </c>
      <c r="AD654" t="s">
        <v>82</v>
      </c>
      <c r="AE654" t="s">
        <v>96</v>
      </c>
      <c r="AF654" t="s">
        <v>94</v>
      </c>
      <c r="AG654">
        <f>IFERROR(
    VLOOKUP(FENIX_ANS_TABLA[[#This Row],[ESTADO]],
        {"VENCIDO",1;"ALERTA_0 Días",2;"ALERTA",3;"A TIEMPO",4;"SIN FECHA",5},
    2,FALSE),
0)</f>
        <v>4</v>
      </c>
    </row>
    <row r="655" spans="1:33" x14ac:dyDescent="0.25">
      <c r="A655" t="s">
        <v>8502</v>
      </c>
      <c r="B655" t="s">
        <v>23</v>
      </c>
      <c r="C655" t="s">
        <v>24</v>
      </c>
      <c r="D655" t="s">
        <v>23</v>
      </c>
      <c r="E655" s="21">
        <v>46185.392708333333</v>
      </c>
      <c r="F655" t="s">
        <v>8503</v>
      </c>
      <c r="G655">
        <v>43586536</v>
      </c>
      <c r="H655" t="s">
        <v>8504</v>
      </c>
      <c r="I655" s="23" t="s">
        <v>31</v>
      </c>
      <c r="J655" s="23" t="s">
        <v>8505</v>
      </c>
      <c r="K655" t="s">
        <v>8506</v>
      </c>
      <c r="L655" t="s">
        <v>25</v>
      </c>
      <c r="M655" t="s">
        <v>8507</v>
      </c>
      <c r="N655" t="s">
        <v>26</v>
      </c>
      <c r="O655" t="s">
        <v>27</v>
      </c>
      <c r="P655" t="s">
        <v>32</v>
      </c>
      <c r="Q655" t="s">
        <v>207</v>
      </c>
      <c r="R655" t="s">
        <v>212</v>
      </c>
      <c r="S655">
        <v>7</v>
      </c>
      <c r="T655" t="s">
        <v>17552</v>
      </c>
      <c r="U655" t="s">
        <v>11465</v>
      </c>
      <c r="V655" t="s">
        <v>11464</v>
      </c>
      <c r="W655" t="s">
        <v>29</v>
      </c>
      <c r="X655" t="s">
        <v>8508</v>
      </c>
      <c r="Y655" t="s">
        <v>2664</v>
      </c>
      <c r="Z655" t="s">
        <v>2682</v>
      </c>
      <c r="AA655" t="s">
        <v>8509</v>
      </c>
      <c r="AB655">
        <v>-75.626004800000004</v>
      </c>
      <c r="AC655">
        <v>6.2465328700000002</v>
      </c>
      <c r="AD655" t="s">
        <v>82</v>
      </c>
      <c r="AE655" t="s">
        <v>96</v>
      </c>
      <c r="AF655" t="s">
        <v>94</v>
      </c>
      <c r="AG655">
        <f>IFERROR(
    VLOOKUP(FENIX_ANS_TABLA[[#This Row],[ESTADO]],
        {"VENCIDO",1;"ALERTA_0 Días",2;"ALERTA",3;"A TIEMPO",4;"SIN FECHA",5},
    2,FALSE),
0)</f>
        <v>4</v>
      </c>
    </row>
    <row r="656" spans="1:33" x14ac:dyDescent="0.25">
      <c r="A656" t="s">
        <v>8510</v>
      </c>
      <c r="B656" t="s">
        <v>23</v>
      </c>
      <c r="C656" t="s">
        <v>24</v>
      </c>
      <c r="D656" t="s">
        <v>23</v>
      </c>
      <c r="E656" s="21">
        <v>46185.409467592603</v>
      </c>
      <c r="F656" t="s">
        <v>8511</v>
      </c>
      <c r="G656">
        <v>43586536</v>
      </c>
      <c r="H656" t="s">
        <v>8504</v>
      </c>
      <c r="I656" s="23" t="s">
        <v>31</v>
      </c>
      <c r="J656" s="23" t="s">
        <v>8505</v>
      </c>
      <c r="K656" t="s">
        <v>8512</v>
      </c>
      <c r="L656" t="s">
        <v>25</v>
      </c>
      <c r="M656" t="s">
        <v>8513</v>
      </c>
      <c r="N656" t="s">
        <v>26</v>
      </c>
      <c r="O656" t="s">
        <v>27</v>
      </c>
      <c r="P656" t="s">
        <v>32</v>
      </c>
      <c r="Q656" t="s">
        <v>207</v>
      </c>
      <c r="R656" t="s">
        <v>212</v>
      </c>
      <c r="S656">
        <v>7</v>
      </c>
      <c r="T656" t="s">
        <v>17553</v>
      </c>
      <c r="U656" t="s">
        <v>3759</v>
      </c>
      <c r="V656" t="s">
        <v>5464</v>
      </c>
      <c r="W656" t="s">
        <v>29</v>
      </c>
      <c r="X656" t="s">
        <v>8514</v>
      </c>
      <c r="Y656" t="s">
        <v>2664</v>
      </c>
      <c r="Z656" t="s">
        <v>2682</v>
      </c>
      <c r="AA656" t="s">
        <v>8509</v>
      </c>
      <c r="AB656">
        <v>-75.626004800000004</v>
      </c>
      <c r="AC656">
        <v>6.2465328700000002</v>
      </c>
      <c r="AD656" t="s">
        <v>82</v>
      </c>
      <c r="AE656" t="s">
        <v>96</v>
      </c>
      <c r="AF656" t="s">
        <v>94</v>
      </c>
      <c r="AG656">
        <f>IFERROR(
    VLOOKUP(FENIX_ANS_TABLA[[#This Row],[ESTADO]],
        {"VENCIDO",1;"ALERTA_0 Días",2;"ALERTA",3;"A TIEMPO",4;"SIN FECHA",5},
    2,FALSE),
0)</f>
        <v>4</v>
      </c>
    </row>
    <row r="657" spans="1:33" x14ac:dyDescent="0.25">
      <c r="A657" t="s">
        <v>4492</v>
      </c>
      <c r="B657" t="s">
        <v>23</v>
      </c>
      <c r="C657" t="s">
        <v>24</v>
      </c>
      <c r="D657" t="s">
        <v>23</v>
      </c>
      <c r="E657" s="21">
        <v>46185.456192129634</v>
      </c>
      <c r="F657" t="s">
        <v>4493</v>
      </c>
      <c r="G657">
        <v>42731812</v>
      </c>
      <c r="H657" t="s">
        <v>4494</v>
      </c>
      <c r="I657" s="23" t="s">
        <v>31</v>
      </c>
      <c r="J657" s="23" t="s">
        <v>4495</v>
      </c>
      <c r="K657" t="s">
        <v>4496</v>
      </c>
      <c r="L657" t="s">
        <v>118</v>
      </c>
      <c r="M657" t="s">
        <v>4497</v>
      </c>
      <c r="N657" t="s">
        <v>119</v>
      </c>
      <c r="O657" t="s">
        <v>27</v>
      </c>
      <c r="P657" t="s">
        <v>99</v>
      </c>
      <c r="Q657" t="s">
        <v>207</v>
      </c>
      <c r="R657" t="s">
        <v>212</v>
      </c>
      <c r="S657">
        <v>7</v>
      </c>
      <c r="T657" t="s">
        <v>17554</v>
      </c>
      <c r="U657" t="s">
        <v>15054</v>
      </c>
      <c r="V657" t="s">
        <v>15055</v>
      </c>
      <c r="W657" t="s">
        <v>43</v>
      </c>
      <c r="X657" t="s">
        <v>30</v>
      </c>
      <c r="Y657" t="s">
        <v>30</v>
      </c>
      <c r="Z657" t="s">
        <v>30</v>
      </c>
      <c r="AA657" t="s">
        <v>30</v>
      </c>
      <c r="AB657">
        <v>-75.823969000000005</v>
      </c>
      <c r="AC657">
        <v>5.6014189999999999</v>
      </c>
      <c r="AD657" t="s">
        <v>82</v>
      </c>
      <c r="AE657" t="s">
        <v>100</v>
      </c>
      <c r="AF657" t="s">
        <v>94</v>
      </c>
      <c r="AG657">
        <f>IFERROR(
    VLOOKUP(FENIX_ANS_TABLA[[#This Row],[ESTADO]],
        {"VENCIDO",1;"ALERTA_0 Días",2;"ALERTA",3;"A TIEMPO",4;"SIN FECHA",5},
    2,FALSE),
0)</f>
        <v>3</v>
      </c>
    </row>
    <row r="658" spans="1:33" x14ac:dyDescent="0.25">
      <c r="A658" t="s">
        <v>3750</v>
      </c>
      <c r="B658" t="s">
        <v>23</v>
      </c>
      <c r="C658" t="s">
        <v>24</v>
      </c>
      <c r="D658" t="s">
        <v>23</v>
      </c>
      <c r="E658" s="21">
        <v>46185.465868055559</v>
      </c>
      <c r="F658" t="s">
        <v>3751</v>
      </c>
      <c r="G658">
        <v>32191400</v>
      </c>
      <c r="H658" t="s">
        <v>3752</v>
      </c>
      <c r="I658" s="23" t="s">
        <v>31</v>
      </c>
      <c r="J658" s="23" t="s">
        <v>3753</v>
      </c>
      <c r="K658" t="s">
        <v>3754</v>
      </c>
      <c r="L658" t="s">
        <v>293</v>
      </c>
      <c r="M658" t="s">
        <v>3755</v>
      </c>
      <c r="N658" t="s">
        <v>294</v>
      </c>
      <c r="O658" t="s">
        <v>27</v>
      </c>
      <c r="P658" t="s">
        <v>191</v>
      </c>
      <c r="Q658" t="s">
        <v>207</v>
      </c>
      <c r="R658" t="s">
        <v>212</v>
      </c>
      <c r="S658">
        <v>7</v>
      </c>
      <c r="T658" t="s">
        <v>17555</v>
      </c>
      <c r="U658" t="s">
        <v>14578</v>
      </c>
      <c r="V658" t="s">
        <v>14579</v>
      </c>
      <c r="W658" t="s">
        <v>43</v>
      </c>
      <c r="X658" t="s">
        <v>30</v>
      </c>
      <c r="Y658" t="s">
        <v>30</v>
      </c>
      <c r="Z658" t="s">
        <v>30</v>
      </c>
      <c r="AA658" t="s">
        <v>30</v>
      </c>
      <c r="AB658">
        <v>-74.800025219999995</v>
      </c>
      <c r="AC658">
        <v>6.7772524699999996</v>
      </c>
      <c r="AD658" t="s">
        <v>82</v>
      </c>
      <c r="AE658" t="s">
        <v>192</v>
      </c>
      <c r="AF658" t="s">
        <v>94</v>
      </c>
      <c r="AG658">
        <f>IFERROR(
    VLOOKUP(FENIX_ANS_TABLA[[#This Row],[ESTADO]],
        {"VENCIDO",1;"ALERTA_0 Días",2;"ALERTA",3;"A TIEMPO",4;"SIN FECHA",5},
    2,FALSE),
0)</f>
        <v>3</v>
      </c>
    </row>
    <row r="659" spans="1:33" x14ac:dyDescent="0.25">
      <c r="A659" t="s">
        <v>17556</v>
      </c>
      <c r="B659" t="s">
        <v>23</v>
      </c>
      <c r="C659" t="s">
        <v>63</v>
      </c>
      <c r="D659" t="s">
        <v>23</v>
      </c>
      <c r="E659" s="21">
        <v>46185.606458333343</v>
      </c>
      <c r="F659" t="s">
        <v>17557</v>
      </c>
      <c r="G659">
        <v>70856350</v>
      </c>
      <c r="H659" t="s">
        <v>17558</v>
      </c>
      <c r="I659" s="23" t="s">
        <v>31</v>
      </c>
      <c r="J659" s="23" t="s">
        <v>17559</v>
      </c>
      <c r="K659" t="s">
        <v>17560</v>
      </c>
      <c r="L659" t="s">
        <v>106</v>
      </c>
      <c r="M659" t="s">
        <v>17561</v>
      </c>
      <c r="N659" t="s">
        <v>107</v>
      </c>
      <c r="O659" t="s">
        <v>83</v>
      </c>
      <c r="P659" t="s">
        <v>99</v>
      </c>
      <c r="Q659" t="s">
        <v>206</v>
      </c>
      <c r="R659" t="s">
        <v>212</v>
      </c>
      <c r="S659">
        <v>10</v>
      </c>
      <c r="T659" t="s">
        <v>17562</v>
      </c>
      <c r="U659" t="s">
        <v>17563</v>
      </c>
      <c r="V659" t="s">
        <v>17563</v>
      </c>
      <c r="W659" t="s">
        <v>29</v>
      </c>
      <c r="X659" t="s">
        <v>30</v>
      </c>
      <c r="Y659" t="s">
        <v>30</v>
      </c>
      <c r="Z659" t="s">
        <v>30</v>
      </c>
      <c r="AA659" t="s">
        <v>30</v>
      </c>
      <c r="AB659">
        <v>-75.702836000000005</v>
      </c>
      <c r="AC659">
        <v>5.6753299999999998</v>
      </c>
      <c r="AD659" t="s">
        <v>82</v>
      </c>
      <c r="AE659" t="s">
        <v>100</v>
      </c>
      <c r="AF659" t="s">
        <v>95</v>
      </c>
      <c r="AG659">
        <f>IFERROR(
    VLOOKUP(FENIX_ANS_TABLA[[#This Row],[ESTADO]],
        {"VENCIDO",1;"ALERTA_0 Días",2;"ALERTA",3;"A TIEMPO",4;"SIN FECHA",5},
    2,FALSE),
0)</f>
        <v>4</v>
      </c>
    </row>
    <row r="660" spans="1:33" x14ac:dyDescent="0.25">
      <c r="A660" t="s">
        <v>17564</v>
      </c>
      <c r="B660" t="s">
        <v>36</v>
      </c>
      <c r="C660" t="s">
        <v>63</v>
      </c>
      <c r="D660" t="s">
        <v>36</v>
      </c>
      <c r="E660" s="21">
        <v>46185.657962962963</v>
      </c>
      <c r="F660" t="s">
        <v>17565</v>
      </c>
      <c r="G660">
        <v>8313245</v>
      </c>
      <c r="H660" t="s">
        <v>17566</v>
      </c>
      <c r="I660" s="23" t="s">
        <v>17567</v>
      </c>
      <c r="J660" s="23" t="s">
        <v>17568</v>
      </c>
      <c r="K660" t="s">
        <v>17569</v>
      </c>
      <c r="L660" t="s">
        <v>237</v>
      </c>
      <c r="M660" t="s">
        <v>17570</v>
      </c>
      <c r="N660" t="s">
        <v>238</v>
      </c>
      <c r="O660" t="s">
        <v>64</v>
      </c>
      <c r="P660" t="s">
        <v>122</v>
      </c>
      <c r="Q660" t="s">
        <v>207</v>
      </c>
      <c r="R660" t="s">
        <v>212</v>
      </c>
      <c r="S660">
        <v>7</v>
      </c>
      <c r="T660" t="s">
        <v>17571</v>
      </c>
      <c r="U660" t="s">
        <v>16252</v>
      </c>
      <c r="V660" t="s">
        <v>17572</v>
      </c>
      <c r="W660" t="s">
        <v>29</v>
      </c>
      <c r="X660" t="s">
        <v>30</v>
      </c>
      <c r="Y660" t="s">
        <v>30</v>
      </c>
      <c r="Z660" t="s">
        <v>30</v>
      </c>
      <c r="AA660" t="s">
        <v>30</v>
      </c>
      <c r="AB660">
        <v>-75.908864510000001</v>
      </c>
      <c r="AC660">
        <v>7.0217912599999996</v>
      </c>
      <c r="AD660" t="s">
        <v>82</v>
      </c>
      <c r="AE660" t="s">
        <v>123</v>
      </c>
      <c r="AF660" t="s">
        <v>95</v>
      </c>
      <c r="AG660">
        <f>IFERROR(
    VLOOKUP(FENIX_ANS_TABLA[[#This Row],[ESTADO]],
        {"VENCIDO",1;"ALERTA_0 Días",2;"ALERTA",3;"A TIEMPO",4;"SIN FECHA",5},
    2,FALSE),
0)</f>
        <v>4</v>
      </c>
    </row>
    <row r="661" spans="1:33" x14ac:dyDescent="0.25">
      <c r="A661" t="s">
        <v>4498</v>
      </c>
      <c r="B661" t="s">
        <v>23</v>
      </c>
      <c r="C661" t="s">
        <v>24</v>
      </c>
      <c r="D661" t="s">
        <v>23</v>
      </c>
      <c r="E661" s="21">
        <v>46189.325219907398</v>
      </c>
      <c r="F661" t="s">
        <v>4499</v>
      </c>
      <c r="G661">
        <v>71111093</v>
      </c>
      <c r="H661" t="s">
        <v>4500</v>
      </c>
      <c r="I661" s="23" t="s">
        <v>31</v>
      </c>
      <c r="J661" s="23" t="s">
        <v>4501</v>
      </c>
      <c r="K661" t="s">
        <v>4502</v>
      </c>
      <c r="L661" t="s">
        <v>172</v>
      </c>
      <c r="M661" t="s">
        <v>4503</v>
      </c>
      <c r="N661" t="s">
        <v>173</v>
      </c>
      <c r="O661" t="s">
        <v>27</v>
      </c>
      <c r="P661" t="s">
        <v>145</v>
      </c>
      <c r="Q661" t="s">
        <v>206</v>
      </c>
      <c r="R661" t="s">
        <v>212</v>
      </c>
      <c r="S661">
        <v>10</v>
      </c>
      <c r="T661" t="s">
        <v>17573</v>
      </c>
      <c r="U661" t="s">
        <v>5497</v>
      </c>
      <c r="V661" t="s">
        <v>1964</v>
      </c>
      <c r="W661" t="s">
        <v>29</v>
      </c>
      <c r="X661" t="s">
        <v>30</v>
      </c>
      <c r="Y661" t="s">
        <v>30</v>
      </c>
      <c r="Z661" t="s">
        <v>30</v>
      </c>
      <c r="AA661" t="s">
        <v>30</v>
      </c>
      <c r="AB661">
        <v>-75.304146869999997</v>
      </c>
      <c r="AC661">
        <v>6.1115489800000002</v>
      </c>
      <c r="AD661" t="s">
        <v>82</v>
      </c>
      <c r="AE661" t="s">
        <v>146</v>
      </c>
      <c r="AF661" t="s">
        <v>94</v>
      </c>
      <c r="AG661">
        <f>IFERROR(
    VLOOKUP(FENIX_ANS_TABLA[[#This Row],[ESTADO]],
        {"VENCIDO",1;"ALERTA_0 Días",2;"ALERTA",3;"A TIEMPO",4;"SIN FECHA",5},
    2,FALSE),
0)</f>
        <v>4</v>
      </c>
    </row>
    <row r="662" spans="1:33" x14ac:dyDescent="0.25">
      <c r="A662" t="s">
        <v>17574</v>
      </c>
      <c r="B662" t="s">
        <v>23</v>
      </c>
      <c r="C662" t="s">
        <v>24</v>
      </c>
      <c r="D662" t="s">
        <v>23</v>
      </c>
      <c r="E662" s="21">
        <v>46189.378333333327</v>
      </c>
      <c r="F662" t="s">
        <v>17575</v>
      </c>
      <c r="G662">
        <v>1007371387</v>
      </c>
      <c r="H662" t="s">
        <v>17576</v>
      </c>
      <c r="I662" s="23" t="s">
        <v>31</v>
      </c>
      <c r="J662" s="23" t="s">
        <v>17577</v>
      </c>
      <c r="K662" t="s">
        <v>17578</v>
      </c>
      <c r="L662" t="s">
        <v>130</v>
      </c>
      <c r="M662" t="s">
        <v>17579</v>
      </c>
      <c r="N662" t="s">
        <v>131</v>
      </c>
      <c r="O662" t="s">
        <v>27</v>
      </c>
      <c r="P662" t="s">
        <v>122</v>
      </c>
      <c r="Q662" t="s">
        <v>207</v>
      </c>
      <c r="R662" t="s">
        <v>212</v>
      </c>
      <c r="S662">
        <v>7</v>
      </c>
      <c r="T662" t="s">
        <v>17580</v>
      </c>
      <c r="U662" t="s">
        <v>14481</v>
      </c>
      <c r="V662" t="s">
        <v>17581</v>
      </c>
      <c r="W662" t="s">
        <v>29</v>
      </c>
      <c r="X662" t="s">
        <v>30</v>
      </c>
      <c r="Y662" t="s">
        <v>30</v>
      </c>
      <c r="Z662" t="s">
        <v>30</v>
      </c>
      <c r="AA662" t="s">
        <v>30</v>
      </c>
      <c r="AB662">
        <v>-76.02817263</v>
      </c>
      <c r="AC662">
        <v>6.7538121200000001</v>
      </c>
      <c r="AD662" t="s">
        <v>82</v>
      </c>
      <c r="AE662" t="s">
        <v>123</v>
      </c>
      <c r="AF662" t="s">
        <v>94</v>
      </c>
      <c r="AG662">
        <f>IFERROR(
    VLOOKUP(FENIX_ANS_TABLA[[#This Row],[ESTADO]],
        {"VENCIDO",1;"ALERTA_0 Días",2;"ALERTA",3;"A TIEMPO",4;"SIN FECHA",5},
    2,FALSE),
0)</f>
        <v>4</v>
      </c>
    </row>
    <row r="663" spans="1:33" x14ac:dyDescent="0.25">
      <c r="A663" t="s">
        <v>17582</v>
      </c>
      <c r="B663" t="s">
        <v>23</v>
      </c>
      <c r="C663" t="s">
        <v>24</v>
      </c>
      <c r="D663" t="s">
        <v>23</v>
      </c>
      <c r="E663" s="21">
        <v>46189.379756944443</v>
      </c>
      <c r="F663" t="s">
        <v>17583</v>
      </c>
      <c r="G663">
        <v>1007371387</v>
      </c>
      <c r="H663" t="s">
        <v>17576</v>
      </c>
      <c r="I663" s="23" t="s">
        <v>31</v>
      </c>
      <c r="J663" s="23" t="s">
        <v>17577</v>
      </c>
      <c r="K663" t="s">
        <v>17584</v>
      </c>
      <c r="L663" t="s">
        <v>130</v>
      </c>
      <c r="M663" t="s">
        <v>17585</v>
      </c>
      <c r="N663" t="s">
        <v>131</v>
      </c>
      <c r="O663" t="s">
        <v>27</v>
      </c>
      <c r="P663" t="s">
        <v>122</v>
      </c>
      <c r="Q663" t="s">
        <v>207</v>
      </c>
      <c r="R663" t="s">
        <v>212</v>
      </c>
      <c r="S663">
        <v>7</v>
      </c>
      <c r="T663" t="s">
        <v>17586</v>
      </c>
      <c r="U663" t="s">
        <v>17587</v>
      </c>
      <c r="V663" t="s">
        <v>17588</v>
      </c>
      <c r="W663" t="s">
        <v>29</v>
      </c>
      <c r="X663" t="s">
        <v>30</v>
      </c>
      <c r="Y663" t="s">
        <v>30</v>
      </c>
      <c r="Z663" t="s">
        <v>30</v>
      </c>
      <c r="AA663" t="s">
        <v>30</v>
      </c>
      <c r="AB663">
        <v>-76.02817263</v>
      </c>
      <c r="AC663">
        <v>6.7538121200000001</v>
      </c>
      <c r="AD663" t="s">
        <v>82</v>
      </c>
      <c r="AE663" t="s">
        <v>123</v>
      </c>
      <c r="AF663" t="s">
        <v>94</v>
      </c>
      <c r="AG663">
        <f>IFERROR(
    VLOOKUP(FENIX_ANS_TABLA[[#This Row],[ESTADO]],
        {"VENCIDO",1;"ALERTA_0 Días",2;"ALERTA",3;"A TIEMPO",4;"SIN FECHA",5},
    2,FALSE),
0)</f>
        <v>4</v>
      </c>
    </row>
    <row r="664" spans="1:33" x14ac:dyDescent="0.25">
      <c r="A664" t="s">
        <v>11468</v>
      </c>
      <c r="B664" t="s">
        <v>23</v>
      </c>
      <c r="C664" t="s">
        <v>24</v>
      </c>
      <c r="D664" t="s">
        <v>23</v>
      </c>
      <c r="E664" s="21">
        <v>46189.408101851863</v>
      </c>
      <c r="F664" t="s">
        <v>11469</v>
      </c>
      <c r="G664">
        <v>1022097461</v>
      </c>
      <c r="H664" t="s">
        <v>11470</v>
      </c>
      <c r="I664" s="23" t="s">
        <v>31</v>
      </c>
      <c r="J664" s="23" t="s">
        <v>11471</v>
      </c>
      <c r="K664" t="s">
        <v>11472</v>
      </c>
      <c r="L664" t="s">
        <v>124</v>
      </c>
      <c r="M664" t="s">
        <v>11473</v>
      </c>
      <c r="N664" t="s">
        <v>125</v>
      </c>
      <c r="O664" t="s">
        <v>27</v>
      </c>
      <c r="P664" t="s">
        <v>122</v>
      </c>
      <c r="Q664" t="s">
        <v>207</v>
      </c>
      <c r="R664" t="s">
        <v>212</v>
      </c>
      <c r="S664">
        <v>7</v>
      </c>
      <c r="T664" t="s">
        <v>17589</v>
      </c>
      <c r="U664" t="s">
        <v>3538</v>
      </c>
      <c r="V664" t="s">
        <v>7220</v>
      </c>
      <c r="W664" t="s">
        <v>29</v>
      </c>
      <c r="X664" t="s">
        <v>30</v>
      </c>
      <c r="Y664" t="s">
        <v>30</v>
      </c>
      <c r="Z664" t="s">
        <v>30</v>
      </c>
      <c r="AA664" t="s">
        <v>30</v>
      </c>
      <c r="AB664">
        <v>-75.831190750000005</v>
      </c>
      <c r="AC664">
        <v>6.5620413700000002</v>
      </c>
      <c r="AD664" t="s">
        <v>82</v>
      </c>
      <c r="AE664" t="s">
        <v>123</v>
      </c>
      <c r="AF664" t="s">
        <v>94</v>
      </c>
      <c r="AG664">
        <f>IFERROR(
    VLOOKUP(FENIX_ANS_TABLA[[#This Row],[ESTADO]],
        {"VENCIDO",1;"ALERTA_0 Días",2;"ALERTA",3;"A TIEMPO",4;"SIN FECHA",5},
    2,FALSE),
0)</f>
        <v>4</v>
      </c>
    </row>
    <row r="665" spans="1:33" x14ac:dyDescent="0.25">
      <c r="A665" t="s">
        <v>4504</v>
      </c>
      <c r="B665" t="s">
        <v>23</v>
      </c>
      <c r="C665" t="s">
        <v>24</v>
      </c>
      <c r="D665" t="s">
        <v>23</v>
      </c>
      <c r="E665" s="21">
        <v>46189.49359953704</v>
      </c>
      <c r="F665" t="s">
        <v>4505</v>
      </c>
      <c r="G665">
        <v>35601661</v>
      </c>
      <c r="H665" t="s">
        <v>4506</v>
      </c>
      <c r="I665" s="23" t="s">
        <v>31</v>
      </c>
      <c r="J665" s="23" t="s">
        <v>4507</v>
      </c>
      <c r="K665" t="s">
        <v>4508</v>
      </c>
      <c r="L665" t="s">
        <v>25</v>
      </c>
      <c r="M665" t="s">
        <v>4509</v>
      </c>
      <c r="N665" t="s">
        <v>26</v>
      </c>
      <c r="O665" t="s">
        <v>27</v>
      </c>
      <c r="P665" t="s">
        <v>32</v>
      </c>
      <c r="Q665" t="s">
        <v>207</v>
      </c>
      <c r="R665" t="s">
        <v>212</v>
      </c>
      <c r="S665">
        <v>7</v>
      </c>
      <c r="T665" t="s">
        <v>17590</v>
      </c>
      <c r="U665" t="s">
        <v>4207</v>
      </c>
      <c r="V665" t="s">
        <v>2707</v>
      </c>
      <c r="W665" t="s">
        <v>43</v>
      </c>
      <c r="X665" t="s">
        <v>4510</v>
      </c>
      <c r="Y665" t="s">
        <v>2664</v>
      </c>
      <c r="Z665" t="s">
        <v>2689</v>
      </c>
      <c r="AA665" t="s">
        <v>4511</v>
      </c>
      <c r="AB665">
        <v>-75.545489040000007</v>
      </c>
      <c r="AC665">
        <v>6.2304235200000004</v>
      </c>
      <c r="AD665" t="s">
        <v>82</v>
      </c>
      <c r="AE665" t="s">
        <v>96</v>
      </c>
      <c r="AF665" t="s">
        <v>94</v>
      </c>
      <c r="AG665">
        <f>IFERROR(
    VLOOKUP(FENIX_ANS_TABLA[[#This Row],[ESTADO]],
        {"VENCIDO",1;"ALERTA_0 Días",2;"ALERTA",3;"A TIEMPO",4;"SIN FECHA",5},
    2,FALSE),
0)</f>
        <v>3</v>
      </c>
    </row>
    <row r="666" spans="1:33" x14ac:dyDescent="0.25">
      <c r="A666" t="s">
        <v>11474</v>
      </c>
      <c r="B666" t="s">
        <v>23</v>
      </c>
      <c r="C666" t="s">
        <v>24</v>
      </c>
      <c r="D666" t="s">
        <v>33</v>
      </c>
      <c r="E666" s="21">
        <v>46189.518379629633</v>
      </c>
      <c r="F666" t="s">
        <v>11475</v>
      </c>
      <c r="G666">
        <v>1017215153</v>
      </c>
      <c r="H666" t="s">
        <v>11476</v>
      </c>
      <c r="I666" s="23" t="s">
        <v>31</v>
      </c>
      <c r="J666" s="23" t="s">
        <v>11477</v>
      </c>
      <c r="K666" t="s">
        <v>11478</v>
      </c>
      <c r="L666" t="s">
        <v>25</v>
      </c>
      <c r="M666" t="s">
        <v>11479</v>
      </c>
      <c r="N666" t="s">
        <v>26</v>
      </c>
      <c r="O666" t="s">
        <v>34</v>
      </c>
      <c r="P666" t="s">
        <v>475</v>
      </c>
      <c r="Q666" t="s">
        <v>207</v>
      </c>
      <c r="R666" t="s">
        <v>212</v>
      </c>
      <c r="S666">
        <v>5</v>
      </c>
      <c r="T666" t="s">
        <v>17591</v>
      </c>
      <c r="U666" t="s">
        <v>8065</v>
      </c>
      <c r="V666" t="s">
        <v>7948</v>
      </c>
      <c r="W666" t="s">
        <v>29</v>
      </c>
      <c r="X666" t="s">
        <v>11481</v>
      </c>
      <c r="Y666" t="s">
        <v>2664</v>
      </c>
      <c r="Z666" t="s">
        <v>2671</v>
      </c>
      <c r="AA666" t="s">
        <v>11482</v>
      </c>
      <c r="AB666">
        <v>-75.562354720000002</v>
      </c>
      <c r="AC666">
        <v>6.23445494</v>
      </c>
      <c r="AD666" t="s">
        <v>82</v>
      </c>
      <c r="AE666" t="s">
        <v>96</v>
      </c>
      <c r="AF666" t="s">
        <v>94</v>
      </c>
      <c r="AG666">
        <f>IFERROR(
    VLOOKUP(FENIX_ANS_TABLA[[#This Row],[ESTADO]],
        {"VENCIDO",1;"ALERTA_0 Días",2;"ALERTA",3;"A TIEMPO",4;"SIN FECHA",5},
    2,FALSE),
0)</f>
        <v>4</v>
      </c>
    </row>
    <row r="667" spans="1:33" x14ac:dyDescent="0.25">
      <c r="A667" t="s">
        <v>11483</v>
      </c>
      <c r="B667" t="s">
        <v>23</v>
      </c>
      <c r="C667" t="s">
        <v>24</v>
      </c>
      <c r="D667" t="s">
        <v>23</v>
      </c>
      <c r="E667" s="21">
        <v>46189.545844907407</v>
      </c>
      <c r="F667" t="s">
        <v>11484</v>
      </c>
      <c r="G667">
        <v>43683440</v>
      </c>
      <c r="H667" t="s">
        <v>11485</v>
      </c>
      <c r="I667" s="23" t="s">
        <v>31</v>
      </c>
      <c r="J667" s="23" t="s">
        <v>11486</v>
      </c>
      <c r="K667" t="s">
        <v>11487</v>
      </c>
      <c r="L667" t="s">
        <v>134</v>
      </c>
      <c r="M667" t="s">
        <v>11488</v>
      </c>
      <c r="N667" t="s">
        <v>135</v>
      </c>
      <c r="O667" t="s">
        <v>27</v>
      </c>
      <c r="P667" t="s">
        <v>122</v>
      </c>
      <c r="Q667" t="s">
        <v>206</v>
      </c>
      <c r="R667" t="s">
        <v>212</v>
      </c>
      <c r="S667">
        <v>10</v>
      </c>
      <c r="T667" t="s">
        <v>17592</v>
      </c>
      <c r="U667" t="s">
        <v>15057</v>
      </c>
      <c r="V667" t="s">
        <v>11366</v>
      </c>
      <c r="W667" t="s">
        <v>29</v>
      </c>
      <c r="X667" t="s">
        <v>30</v>
      </c>
      <c r="Y667" t="s">
        <v>30</v>
      </c>
      <c r="Z667" t="s">
        <v>30</v>
      </c>
      <c r="AA667" t="s">
        <v>30</v>
      </c>
      <c r="AB667">
        <v>-75.727366810000007</v>
      </c>
      <c r="AC667">
        <v>6.4510263099999996</v>
      </c>
      <c r="AD667" t="s">
        <v>82</v>
      </c>
      <c r="AE667" t="s">
        <v>123</v>
      </c>
      <c r="AF667" t="s">
        <v>94</v>
      </c>
      <c r="AG667">
        <f>IFERROR(
    VLOOKUP(FENIX_ANS_TABLA[[#This Row],[ESTADO]],
        {"VENCIDO",1;"ALERTA_0 Días",2;"ALERTA",3;"A TIEMPO",4;"SIN FECHA",5},
    2,FALSE),
0)</f>
        <v>4</v>
      </c>
    </row>
    <row r="668" spans="1:33" x14ac:dyDescent="0.25">
      <c r="A668" t="s">
        <v>11489</v>
      </c>
      <c r="B668" t="s">
        <v>36</v>
      </c>
      <c r="C668" t="s">
        <v>24</v>
      </c>
      <c r="D668" t="s">
        <v>36</v>
      </c>
      <c r="E668" s="21">
        <v>46189.554375</v>
      </c>
      <c r="F668" t="s">
        <v>11490</v>
      </c>
      <c r="G668">
        <v>43683440</v>
      </c>
      <c r="H668" t="s">
        <v>11485</v>
      </c>
      <c r="I668" s="23" t="s">
        <v>31</v>
      </c>
      <c r="J668" s="23" t="s">
        <v>11491</v>
      </c>
      <c r="K668" t="s">
        <v>11492</v>
      </c>
      <c r="L668" t="s">
        <v>134</v>
      </c>
      <c r="M668" t="s">
        <v>11493</v>
      </c>
      <c r="N668" t="s">
        <v>135</v>
      </c>
      <c r="O668" t="s">
        <v>37</v>
      </c>
      <c r="P668" t="s">
        <v>122</v>
      </c>
      <c r="Q668" t="s">
        <v>206</v>
      </c>
      <c r="R668" t="s">
        <v>212</v>
      </c>
      <c r="S668">
        <v>10</v>
      </c>
      <c r="T668" t="s">
        <v>17593</v>
      </c>
      <c r="U668" t="s">
        <v>11371</v>
      </c>
      <c r="V668" t="s">
        <v>10885</v>
      </c>
      <c r="W668" t="s">
        <v>29</v>
      </c>
      <c r="X668" t="s">
        <v>30</v>
      </c>
      <c r="Y668" t="s">
        <v>30</v>
      </c>
      <c r="Z668" t="s">
        <v>30</v>
      </c>
      <c r="AA668" t="s">
        <v>30</v>
      </c>
      <c r="AB668">
        <v>-75.727366810000007</v>
      </c>
      <c r="AC668">
        <v>6.4510263099999996</v>
      </c>
      <c r="AD668" t="s">
        <v>82</v>
      </c>
      <c r="AE668" t="s">
        <v>123</v>
      </c>
      <c r="AF668" t="s">
        <v>94</v>
      </c>
      <c r="AG668">
        <f>IFERROR(
    VLOOKUP(FENIX_ANS_TABLA[[#This Row],[ESTADO]],
        {"VENCIDO",1;"ALERTA_0 Días",2;"ALERTA",3;"A TIEMPO",4;"SIN FECHA",5},
    2,FALSE),
0)</f>
        <v>4</v>
      </c>
    </row>
    <row r="669" spans="1:33" x14ac:dyDescent="0.25">
      <c r="A669" t="s">
        <v>11495</v>
      </c>
      <c r="B669" t="s">
        <v>23</v>
      </c>
      <c r="C669" t="s">
        <v>24</v>
      </c>
      <c r="D669" t="s">
        <v>23</v>
      </c>
      <c r="E669" s="21">
        <v>46189.572916666657</v>
      </c>
      <c r="F669" t="s">
        <v>11496</v>
      </c>
      <c r="G669">
        <v>70900130</v>
      </c>
      <c r="H669" t="s">
        <v>11497</v>
      </c>
      <c r="I669" s="23" t="s">
        <v>31</v>
      </c>
      <c r="J669" s="23" t="s">
        <v>11498</v>
      </c>
      <c r="K669" t="s">
        <v>11499</v>
      </c>
      <c r="L669" t="s">
        <v>156</v>
      </c>
      <c r="M669" t="s">
        <v>11500</v>
      </c>
      <c r="N669" t="s">
        <v>157</v>
      </c>
      <c r="O669" t="s">
        <v>27</v>
      </c>
      <c r="P669" t="s">
        <v>145</v>
      </c>
      <c r="Q669" t="s">
        <v>206</v>
      </c>
      <c r="R669" t="s">
        <v>212</v>
      </c>
      <c r="S669">
        <v>10</v>
      </c>
      <c r="T669" t="s">
        <v>17594</v>
      </c>
      <c r="U669" t="s">
        <v>15058</v>
      </c>
      <c r="V669" t="s">
        <v>15059</v>
      </c>
      <c r="W669" t="s">
        <v>29</v>
      </c>
      <c r="X669" t="s">
        <v>30</v>
      </c>
      <c r="Y669" t="s">
        <v>30</v>
      </c>
      <c r="Z669" t="s">
        <v>30</v>
      </c>
      <c r="AA669" t="s">
        <v>30</v>
      </c>
      <c r="AB669">
        <v>-75.298157040000007</v>
      </c>
      <c r="AC669">
        <v>6.1821540099999996</v>
      </c>
      <c r="AD669" t="s">
        <v>82</v>
      </c>
      <c r="AE669" t="s">
        <v>146</v>
      </c>
      <c r="AF669" t="s">
        <v>94</v>
      </c>
      <c r="AG669">
        <f>IFERROR(
    VLOOKUP(FENIX_ANS_TABLA[[#This Row],[ESTADO]],
        {"VENCIDO",1;"ALERTA_0 Días",2;"ALERTA",3;"A TIEMPO",4;"SIN FECHA",5},
    2,FALSE),
0)</f>
        <v>4</v>
      </c>
    </row>
    <row r="670" spans="1:33" x14ac:dyDescent="0.25">
      <c r="A670" t="s">
        <v>17595</v>
      </c>
      <c r="B670" t="s">
        <v>36</v>
      </c>
      <c r="C670" t="s">
        <v>24</v>
      </c>
      <c r="D670" t="s">
        <v>36</v>
      </c>
      <c r="E670" s="21">
        <v>46189.574780092589</v>
      </c>
      <c r="F670" t="s">
        <v>17596</v>
      </c>
      <c r="G670">
        <v>1040366812</v>
      </c>
      <c r="H670" t="s">
        <v>17597</v>
      </c>
      <c r="I670" s="23" t="s">
        <v>31</v>
      </c>
      <c r="J670" s="23" t="s">
        <v>17598</v>
      </c>
      <c r="K670" t="s">
        <v>17599</v>
      </c>
      <c r="L670" t="s">
        <v>138</v>
      </c>
      <c r="M670" t="s">
        <v>17600</v>
      </c>
      <c r="N670" t="s">
        <v>139</v>
      </c>
      <c r="O670" t="s">
        <v>37</v>
      </c>
      <c r="P670" t="s">
        <v>122</v>
      </c>
      <c r="Q670" t="s">
        <v>206</v>
      </c>
      <c r="R670" t="s">
        <v>212</v>
      </c>
      <c r="S670">
        <v>10</v>
      </c>
      <c r="T670" t="s">
        <v>17601</v>
      </c>
      <c r="U670" t="s">
        <v>9637</v>
      </c>
      <c r="V670" t="s">
        <v>15340</v>
      </c>
      <c r="W670" t="s">
        <v>29</v>
      </c>
      <c r="X670" t="s">
        <v>30</v>
      </c>
      <c r="Y670" t="s">
        <v>30</v>
      </c>
      <c r="Z670" t="s">
        <v>30</v>
      </c>
      <c r="AA670" t="s">
        <v>30</v>
      </c>
      <c r="AB670">
        <v>-75.91625311</v>
      </c>
      <c r="AC670">
        <v>6.8075845299999997</v>
      </c>
      <c r="AD670" t="s">
        <v>82</v>
      </c>
      <c r="AE670" t="s">
        <v>123</v>
      </c>
      <c r="AF670" t="s">
        <v>94</v>
      </c>
      <c r="AG670">
        <f>IFERROR(
    VLOOKUP(FENIX_ANS_TABLA[[#This Row],[ESTADO]],
        {"VENCIDO",1;"ALERTA_0 Días",2;"ALERTA",3;"A TIEMPO",4;"SIN FECHA",5},
    2,FALSE),
0)</f>
        <v>4</v>
      </c>
    </row>
    <row r="671" spans="1:33" x14ac:dyDescent="0.25">
      <c r="A671" t="s">
        <v>15060</v>
      </c>
      <c r="B671" t="s">
        <v>23</v>
      </c>
      <c r="C671" t="s">
        <v>63</v>
      </c>
      <c r="D671" t="s">
        <v>23</v>
      </c>
      <c r="E671" s="21">
        <v>46189.601550925923</v>
      </c>
      <c r="F671" t="s">
        <v>15061</v>
      </c>
      <c r="G671">
        <v>43515882</v>
      </c>
      <c r="H671" t="s">
        <v>15062</v>
      </c>
      <c r="I671" s="23" t="s">
        <v>31</v>
      </c>
      <c r="J671" s="23" t="s">
        <v>349</v>
      </c>
      <c r="K671" t="s">
        <v>15063</v>
      </c>
      <c r="L671" t="s">
        <v>25</v>
      </c>
      <c r="M671" t="s">
        <v>15064</v>
      </c>
      <c r="N671" t="s">
        <v>26</v>
      </c>
      <c r="O671" t="s">
        <v>83</v>
      </c>
      <c r="P671" t="s">
        <v>28</v>
      </c>
      <c r="Q671" t="s">
        <v>207</v>
      </c>
      <c r="R671" t="s">
        <v>212</v>
      </c>
      <c r="S671">
        <v>7</v>
      </c>
      <c r="T671" t="s">
        <v>17602</v>
      </c>
      <c r="U671" t="s">
        <v>7253</v>
      </c>
      <c r="V671" t="s">
        <v>15065</v>
      </c>
      <c r="W671" t="s">
        <v>29</v>
      </c>
      <c r="X671" t="s">
        <v>15066</v>
      </c>
      <c r="Y671" t="s">
        <v>2664</v>
      </c>
      <c r="Z671" t="s">
        <v>2689</v>
      </c>
      <c r="AA671" t="s">
        <v>15067</v>
      </c>
      <c r="AB671">
        <v>-75.553040730000006</v>
      </c>
      <c r="AC671">
        <v>6.2377791299999998</v>
      </c>
      <c r="AD671" t="s">
        <v>82</v>
      </c>
      <c r="AE671" t="s">
        <v>96</v>
      </c>
      <c r="AF671" t="s">
        <v>95</v>
      </c>
      <c r="AG671">
        <f>IFERROR(
    VLOOKUP(FENIX_ANS_TABLA[[#This Row],[ESTADO]],
        {"VENCIDO",1;"ALERTA_0 Días",2;"ALERTA",3;"A TIEMPO",4;"SIN FECHA",5},
    2,FALSE),
0)</f>
        <v>4</v>
      </c>
    </row>
    <row r="672" spans="1:33" x14ac:dyDescent="0.25">
      <c r="A672" t="s">
        <v>15068</v>
      </c>
      <c r="B672" t="s">
        <v>23</v>
      </c>
      <c r="C672" t="s">
        <v>63</v>
      </c>
      <c r="D672" t="s">
        <v>23</v>
      </c>
      <c r="E672" s="21">
        <v>46189.634432870371</v>
      </c>
      <c r="F672" t="s">
        <v>15069</v>
      </c>
      <c r="G672">
        <v>43515882</v>
      </c>
      <c r="H672" t="s">
        <v>15062</v>
      </c>
      <c r="I672" s="23" t="s">
        <v>31</v>
      </c>
      <c r="J672" s="23" t="s">
        <v>349</v>
      </c>
      <c r="K672" t="s">
        <v>15070</v>
      </c>
      <c r="L672" t="s">
        <v>25</v>
      </c>
      <c r="M672" t="s">
        <v>15071</v>
      </c>
      <c r="N672" t="s">
        <v>26</v>
      </c>
      <c r="O672" t="s">
        <v>83</v>
      </c>
      <c r="P672" t="s">
        <v>28</v>
      </c>
      <c r="Q672" t="s">
        <v>207</v>
      </c>
      <c r="R672" t="s">
        <v>212</v>
      </c>
      <c r="S672">
        <v>7</v>
      </c>
      <c r="T672" t="s">
        <v>17603</v>
      </c>
      <c r="U672" t="s">
        <v>7254</v>
      </c>
      <c r="V672" t="s">
        <v>10929</v>
      </c>
      <c r="W672" t="s">
        <v>29</v>
      </c>
      <c r="X672" t="s">
        <v>15072</v>
      </c>
      <c r="Y672" t="s">
        <v>2664</v>
      </c>
      <c r="Z672" t="s">
        <v>2689</v>
      </c>
      <c r="AA672" t="s">
        <v>15067</v>
      </c>
      <c r="AB672">
        <v>-75.553040730000006</v>
      </c>
      <c r="AC672">
        <v>6.2377791299999998</v>
      </c>
      <c r="AD672" t="s">
        <v>82</v>
      </c>
      <c r="AE672" t="s">
        <v>96</v>
      </c>
      <c r="AF672" t="s">
        <v>95</v>
      </c>
      <c r="AG672">
        <f>IFERROR(
    VLOOKUP(FENIX_ANS_TABLA[[#This Row],[ESTADO]],
        {"VENCIDO",1;"ALERTA_0 Días",2;"ALERTA",3;"A TIEMPO",4;"SIN FECHA",5},
    2,FALSE),
0)</f>
        <v>4</v>
      </c>
    </row>
    <row r="673" spans="1:33" x14ac:dyDescent="0.25">
      <c r="A673" t="s">
        <v>787</v>
      </c>
      <c r="B673" t="s">
        <v>23</v>
      </c>
      <c r="C673" t="s">
        <v>24</v>
      </c>
      <c r="D673" t="s">
        <v>33</v>
      </c>
      <c r="E673" s="21">
        <v>46206.475578703707</v>
      </c>
      <c r="F673" t="s">
        <v>3756</v>
      </c>
      <c r="G673">
        <v>1152445808</v>
      </c>
      <c r="H673" t="s">
        <v>788</v>
      </c>
      <c r="I673" s="23" t="s">
        <v>31</v>
      </c>
      <c r="J673" s="23" t="s">
        <v>789</v>
      </c>
      <c r="K673" t="s">
        <v>3757</v>
      </c>
      <c r="L673" t="s">
        <v>25</v>
      </c>
      <c r="M673" t="s">
        <v>3758</v>
      </c>
      <c r="N673" t="s">
        <v>26</v>
      </c>
      <c r="O673" t="s">
        <v>272</v>
      </c>
      <c r="P673" t="s">
        <v>31</v>
      </c>
      <c r="Q673" t="s">
        <v>207</v>
      </c>
      <c r="R673" t="s">
        <v>211</v>
      </c>
      <c r="S673">
        <v>8</v>
      </c>
      <c r="T673" t="s">
        <v>17604</v>
      </c>
      <c r="U673" t="s">
        <v>13656</v>
      </c>
      <c r="V673" t="s">
        <v>9773</v>
      </c>
      <c r="W673" t="s">
        <v>29</v>
      </c>
      <c r="X673" t="s">
        <v>2696</v>
      </c>
      <c r="Y673" t="s">
        <v>2666</v>
      </c>
      <c r="Z673" t="s">
        <v>2667</v>
      </c>
      <c r="AA673" t="s">
        <v>2697</v>
      </c>
      <c r="AB673">
        <v>-75.613139009999998</v>
      </c>
      <c r="AC673">
        <v>6.2653957900000004</v>
      </c>
      <c r="AD673" t="s">
        <v>82</v>
      </c>
      <c r="AE673" t="s">
        <v>96</v>
      </c>
      <c r="AF673" t="s">
        <v>94</v>
      </c>
      <c r="AG673">
        <f>IFERROR(
    VLOOKUP(FENIX_ANS_TABLA[[#This Row],[ESTADO]],
        {"VENCIDO",1;"ALERTA_0 Días",2;"ALERTA",3;"A TIEMPO",4;"SIN FECHA",5},
    2,FALSE),
0)</f>
        <v>4</v>
      </c>
    </row>
    <row r="674" spans="1:33" x14ac:dyDescent="0.25">
      <c r="A674" t="s">
        <v>13149</v>
      </c>
      <c r="B674" t="s">
        <v>23</v>
      </c>
      <c r="C674" t="s">
        <v>24</v>
      </c>
      <c r="D674" t="s">
        <v>33</v>
      </c>
      <c r="E674" s="21">
        <v>46189.675891203697</v>
      </c>
      <c r="F674" t="s">
        <v>13150</v>
      </c>
      <c r="G674">
        <v>8061602</v>
      </c>
      <c r="H674" t="s">
        <v>13151</v>
      </c>
      <c r="I674" s="23" t="s">
        <v>31</v>
      </c>
      <c r="J674" s="23" t="s">
        <v>13152</v>
      </c>
      <c r="K674" t="s">
        <v>13153</v>
      </c>
      <c r="L674" t="s">
        <v>204</v>
      </c>
      <c r="M674" t="s">
        <v>13154</v>
      </c>
      <c r="N674" t="s">
        <v>205</v>
      </c>
      <c r="O674" t="s">
        <v>34</v>
      </c>
      <c r="P674" t="s">
        <v>122</v>
      </c>
      <c r="Q674" t="s">
        <v>206</v>
      </c>
      <c r="R674" t="s">
        <v>211</v>
      </c>
      <c r="S674">
        <v>8</v>
      </c>
      <c r="T674" t="s">
        <v>17605</v>
      </c>
      <c r="U674" t="s">
        <v>8091</v>
      </c>
      <c r="V674" t="s">
        <v>12137</v>
      </c>
      <c r="W674" t="s">
        <v>29</v>
      </c>
      <c r="X674" t="s">
        <v>30</v>
      </c>
      <c r="Y674" t="s">
        <v>30</v>
      </c>
      <c r="Z674" t="s">
        <v>30</v>
      </c>
      <c r="AA674" t="s">
        <v>30</v>
      </c>
      <c r="AB674">
        <v>-75.78209751</v>
      </c>
      <c r="AC674">
        <v>6.6976907900000002</v>
      </c>
      <c r="AD674" t="s">
        <v>82</v>
      </c>
      <c r="AE674" t="s">
        <v>123</v>
      </c>
      <c r="AF674" t="s">
        <v>94</v>
      </c>
      <c r="AG674">
        <f>IFERROR(
    VLOOKUP(FENIX_ANS_TABLA[[#This Row],[ESTADO]],
        {"VENCIDO",1;"ALERTA_0 Días",2;"ALERTA",3;"A TIEMPO",4;"SIN FECHA",5},
    2,FALSE),
0)</f>
        <v>4</v>
      </c>
    </row>
    <row r="675" spans="1:33" x14ac:dyDescent="0.25">
      <c r="A675" t="s">
        <v>11501</v>
      </c>
      <c r="B675" t="s">
        <v>23</v>
      </c>
      <c r="C675" t="s">
        <v>24</v>
      </c>
      <c r="D675" t="s">
        <v>23</v>
      </c>
      <c r="E675" s="21">
        <v>46189.732777777783</v>
      </c>
      <c r="F675" t="s">
        <v>11502</v>
      </c>
      <c r="G675">
        <v>71001741</v>
      </c>
      <c r="H675" t="s">
        <v>10878</v>
      </c>
      <c r="I675" s="23" t="s">
        <v>31</v>
      </c>
      <c r="J675" s="23" t="s">
        <v>257</v>
      </c>
      <c r="K675" t="s">
        <v>11503</v>
      </c>
      <c r="L675" t="s">
        <v>174</v>
      </c>
      <c r="M675" t="s">
        <v>11504</v>
      </c>
      <c r="N675" t="s">
        <v>175</v>
      </c>
      <c r="O675" t="s">
        <v>27</v>
      </c>
      <c r="P675" t="s">
        <v>145</v>
      </c>
      <c r="Q675" t="s">
        <v>207</v>
      </c>
      <c r="R675" t="s">
        <v>212</v>
      </c>
      <c r="S675">
        <v>7</v>
      </c>
      <c r="T675" t="s">
        <v>17606</v>
      </c>
      <c r="U675" t="s">
        <v>1290</v>
      </c>
      <c r="V675" t="s">
        <v>677</v>
      </c>
      <c r="W675" t="s">
        <v>29</v>
      </c>
      <c r="X675" t="s">
        <v>30</v>
      </c>
      <c r="Y675" t="s">
        <v>30</v>
      </c>
      <c r="Z675" t="s">
        <v>30</v>
      </c>
      <c r="AA675" t="s">
        <v>30</v>
      </c>
      <c r="AB675">
        <v>-75.027885510000004</v>
      </c>
      <c r="AC675">
        <v>6.2962978200000004</v>
      </c>
      <c r="AD675" t="s">
        <v>82</v>
      </c>
      <c r="AE675" t="s">
        <v>146</v>
      </c>
      <c r="AF675" t="s">
        <v>94</v>
      </c>
      <c r="AG675">
        <f>IFERROR(
    VLOOKUP(FENIX_ANS_TABLA[[#This Row],[ESTADO]],
        {"VENCIDO",1;"ALERTA_0 Días",2;"ALERTA",3;"A TIEMPO",4;"SIN FECHA",5},
    2,FALSE),
0)</f>
        <v>4</v>
      </c>
    </row>
    <row r="676" spans="1:33" x14ac:dyDescent="0.25">
      <c r="A676" t="s">
        <v>15073</v>
      </c>
      <c r="B676" t="s">
        <v>23</v>
      </c>
      <c r="C676" t="s">
        <v>24</v>
      </c>
      <c r="D676" t="s">
        <v>23</v>
      </c>
      <c r="E676" s="21">
        <v>46190.392395833333</v>
      </c>
      <c r="F676" t="s">
        <v>15074</v>
      </c>
      <c r="G676">
        <v>43097783</v>
      </c>
      <c r="H676" t="s">
        <v>15075</v>
      </c>
      <c r="I676" s="23" t="s">
        <v>31</v>
      </c>
      <c r="J676" s="23" t="s">
        <v>349</v>
      </c>
      <c r="K676" t="s">
        <v>15076</v>
      </c>
      <c r="L676" t="s">
        <v>25</v>
      </c>
      <c r="M676" t="s">
        <v>15077</v>
      </c>
      <c r="N676" t="s">
        <v>26</v>
      </c>
      <c r="O676" t="s">
        <v>27</v>
      </c>
      <c r="P676" t="s">
        <v>32</v>
      </c>
      <c r="Q676" t="s">
        <v>206</v>
      </c>
      <c r="R676" t="s">
        <v>212</v>
      </c>
      <c r="S676">
        <v>10</v>
      </c>
      <c r="T676" t="s">
        <v>17607</v>
      </c>
      <c r="U676" t="s">
        <v>15078</v>
      </c>
      <c r="V676" t="s">
        <v>14774</v>
      </c>
      <c r="W676" t="s">
        <v>29</v>
      </c>
      <c r="X676" t="s">
        <v>15079</v>
      </c>
      <c r="Y676" t="s">
        <v>2664</v>
      </c>
      <c r="Z676" t="s">
        <v>2689</v>
      </c>
      <c r="AA676" t="s">
        <v>15067</v>
      </c>
      <c r="AB676">
        <v>-75.610884501000001</v>
      </c>
      <c r="AC676">
        <v>6.2574398200000596</v>
      </c>
      <c r="AD676" t="s">
        <v>82</v>
      </c>
      <c r="AE676" t="s">
        <v>96</v>
      </c>
      <c r="AF676" t="s">
        <v>94</v>
      </c>
      <c r="AG676">
        <f>IFERROR(
    VLOOKUP(FENIX_ANS_TABLA[[#This Row],[ESTADO]],
        {"VENCIDO",1;"ALERTA_0 Días",2;"ALERTA",3;"A TIEMPO",4;"SIN FECHA",5},
    2,FALSE),
0)</f>
        <v>4</v>
      </c>
    </row>
    <row r="677" spans="1:33" x14ac:dyDescent="0.25">
      <c r="A677" t="s">
        <v>6396</v>
      </c>
      <c r="B677" t="s">
        <v>23</v>
      </c>
      <c r="C677" t="s">
        <v>24</v>
      </c>
      <c r="D677" t="s">
        <v>23</v>
      </c>
      <c r="E677" s="21">
        <v>46190.419988425929</v>
      </c>
      <c r="F677" t="s">
        <v>6397</v>
      </c>
      <c r="G677">
        <v>21495406</v>
      </c>
      <c r="H677" t="s">
        <v>6398</v>
      </c>
      <c r="I677" s="23" t="s">
        <v>31</v>
      </c>
      <c r="J677" s="23" t="s">
        <v>6399</v>
      </c>
      <c r="K677" t="s">
        <v>6400</v>
      </c>
      <c r="L677" t="s">
        <v>152</v>
      </c>
      <c r="M677" t="s">
        <v>6401</v>
      </c>
      <c r="N677" t="s">
        <v>153</v>
      </c>
      <c r="O677" t="s">
        <v>27</v>
      </c>
      <c r="P677" t="s">
        <v>145</v>
      </c>
      <c r="Q677" t="s">
        <v>206</v>
      </c>
      <c r="R677" t="s">
        <v>212</v>
      </c>
      <c r="S677">
        <v>10</v>
      </c>
      <c r="T677" t="s">
        <v>17608</v>
      </c>
      <c r="U677" t="s">
        <v>11695</v>
      </c>
      <c r="V677" t="s">
        <v>11694</v>
      </c>
      <c r="W677" t="s">
        <v>29</v>
      </c>
      <c r="X677" t="s">
        <v>30</v>
      </c>
      <c r="Y677" t="s">
        <v>30</v>
      </c>
      <c r="Z677" t="s">
        <v>30</v>
      </c>
      <c r="AA677" t="s">
        <v>30</v>
      </c>
      <c r="AB677">
        <v>-75.396021000000005</v>
      </c>
      <c r="AC677">
        <v>6.2417389999999999</v>
      </c>
      <c r="AD677" t="s">
        <v>82</v>
      </c>
      <c r="AE677" t="s">
        <v>146</v>
      </c>
      <c r="AF677" t="s">
        <v>94</v>
      </c>
      <c r="AG677">
        <f>IFERROR(
    VLOOKUP(FENIX_ANS_TABLA[[#This Row],[ESTADO]],
        {"VENCIDO",1;"ALERTA_0 Días",2;"ALERTA",3;"A TIEMPO",4;"SIN FECHA",5},
    2,FALSE),
0)</f>
        <v>4</v>
      </c>
    </row>
    <row r="678" spans="1:33" x14ac:dyDescent="0.25">
      <c r="A678" t="s">
        <v>6402</v>
      </c>
      <c r="B678" t="s">
        <v>23</v>
      </c>
      <c r="C678" t="s">
        <v>24</v>
      </c>
      <c r="D678" t="s">
        <v>23</v>
      </c>
      <c r="E678" s="21">
        <v>46190.439375000002</v>
      </c>
      <c r="F678" t="s">
        <v>6403</v>
      </c>
      <c r="G678">
        <v>1054539360</v>
      </c>
      <c r="H678" t="s">
        <v>6404</v>
      </c>
      <c r="I678" s="23" t="s">
        <v>31</v>
      </c>
      <c r="J678" s="23" t="s">
        <v>6405</v>
      </c>
      <c r="K678" t="s">
        <v>6406</v>
      </c>
      <c r="L678" t="s">
        <v>169</v>
      </c>
      <c r="M678" t="s">
        <v>6407</v>
      </c>
      <c r="N678" t="s">
        <v>170</v>
      </c>
      <c r="O678" t="s">
        <v>27</v>
      </c>
      <c r="P678" t="s">
        <v>145</v>
      </c>
      <c r="Q678" t="s">
        <v>207</v>
      </c>
      <c r="R678" t="s">
        <v>212</v>
      </c>
      <c r="S678">
        <v>7</v>
      </c>
      <c r="T678" t="s">
        <v>17609</v>
      </c>
      <c r="U678" t="s">
        <v>2704</v>
      </c>
      <c r="V678" t="s">
        <v>11507</v>
      </c>
      <c r="W678" t="s">
        <v>29</v>
      </c>
      <c r="X678" t="s">
        <v>30</v>
      </c>
      <c r="Y678" t="s">
        <v>30</v>
      </c>
      <c r="Z678" t="s">
        <v>30</v>
      </c>
      <c r="AA678" t="s">
        <v>30</v>
      </c>
      <c r="AB678">
        <v>-74.829501969999995</v>
      </c>
      <c r="AC678">
        <v>5.8379250999999996</v>
      </c>
      <c r="AD678" t="s">
        <v>82</v>
      </c>
      <c r="AE678" t="s">
        <v>146</v>
      </c>
      <c r="AF678" t="s">
        <v>94</v>
      </c>
      <c r="AG678">
        <f>IFERROR(
    VLOOKUP(FENIX_ANS_TABLA[[#This Row],[ESTADO]],
        {"VENCIDO",1;"ALERTA_0 Días",2;"ALERTA",3;"A TIEMPO",4;"SIN FECHA",5},
    2,FALSE),
0)</f>
        <v>4</v>
      </c>
    </row>
    <row r="679" spans="1:33" x14ac:dyDescent="0.25">
      <c r="A679" t="s">
        <v>6408</v>
      </c>
      <c r="B679" t="s">
        <v>23</v>
      </c>
      <c r="C679" t="s">
        <v>24</v>
      </c>
      <c r="D679" t="s">
        <v>23</v>
      </c>
      <c r="E679" s="21">
        <v>46190.443749999999</v>
      </c>
      <c r="F679" t="s">
        <v>6409</v>
      </c>
      <c r="G679">
        <v>1054539360</v>
      </c>
      <c r="H679" t="s">
        <v>6404</v>
      </c>
      <c r="I679" s="23" t="s">
        <v>31</v>
      </c>
      <c r="J679" s="23" t="s">
        <v>6405</v>
      </c>
      <c r="K679" t="s">
        <v>6410</v>
      </c>
      <c r="L679" t="s">
        <v>169</v>
      </c>
      <c r="M679" t="s">
        <v>6411</v>
      </c>
      <c r="N679" t="s">
        <v>170</v>
      </c>
      <c r="O679" t="s">
        <v>27</v>
      </c>
      <c r="P679" t="s">
        <v>145</v>
      </c>
      <c r="Q679" t="s">
        <v>207</v>
      </c>
      <c r="R679" t="s">
        <v>212</v>
      </c>
      <c r="S679">
        <v>7</v>
      </c>
      <c r="T679" t="s">
        <v>17610</v>
      </c>
      <c r="U679" t="s">
        <v>4545</v>
      </c>
      <c r="V679" t="s">
        <v>1975</v>
      </c>
      <c r="W679" t="s">
        <v>29</v>
      </c>
      <c r="X679" t="s">
        <v>30</v>
      </c>
      <c r="Y679" t="s">
        <v>30</v>
      </c>
      <c r="Z679" t="s">
        <v>30</v>
      </c>
      <c r="AA679" t="s">
        <v>30</v>
      </c>
      <c r="AB679">
        <v>-74.829501969999995</v>
      </c>
      <c r="AC679">
        <v>5.8379250999999996</v>
      </c>
      <c r="AD679" t="s">
        <v>82</v>
      </c>
      <c r="AE679" t="s">
        <v>146</v>
      </c>
      <c r="AF679" t="s">
        <v>94</v>
      </c>
      <c r="AG679">
        <f>IFERROR(
    VLOOKUP(FENIX_ANS_TABLA[[#This Row],[ESTADO]],
        {"VENCIDO",1;"ALERTA_0 Días",2;"ALERTA",3;"A TIEMPO",4;"SIN FECHA",5},
    2,FALSE),
0)</f>
        <v>4</v>
      </c>
    </row>
    <row r="680" spans="1:33" x14ac:dyDescent="0.25">
      <c r="A680" t="s">
        <v>2319</v>
      </c>
      <c r="B680" t="s">
        <v>23</v>
      </c>
      <c r="C680" t="s">
        <v>24</v>
      </c>
      <c r="D680" t="s">
        <v>33</v>
      </c>
      <c r="E680" s="21">
        <v>46210.333599537043</v>
      </c>
      <c r="F680" t="s">
        <v>8515</v>
      </c>
      <c r="G680">
        <v>15525022</v>
      </c>
      <c r="H680" t="s">
        <v>2320</v>
      </c>
      <c r="I680" s="23" t="s">
        <v>31</v>
      </c>
      <c r="J680" s="23" t="s">
        <v>2321</v>
      </c>
      <c r="K680" t="s">
        <v>2322</v>
      </c>
      <c r="L680" t="s">
        <v>25</v>
      </c>
      <c r="M680" t="s">
        <v>2323</v>
      </c>
      <c r="N680" t="s">
        <v>26</v>
      </c>
      <c r="O680" t="s">
        <v>40</v>
      </c>
      <c r="P680" t="s">
        <v>35</v>
      </c>
      <c r="Q680" t="s">
        <v>207</v>
      </c>
      <c r="R680" t="s">
        <v>212</v>
      </c>
      <c r="S680">
        <v>7</v>
      </c>
      <c r="T680" t="s">
        <v>17611</v>
      </c>
      <c r="U680" t="s">
        <v>15080</v>
      </c>
      <c r="V680" t="s">
        <v>15081</v>
      </c>
      <c r="W680" t="s">
        <v>29</v>
      </c>
      <c r="X680" t="s">
        <v>2699</v>
      </c>
      <c r="Y680" t="s">
        <v>2664</v>
      </c>
      <c r="Z680" t="s">
        <v>2671</v>
      </c>
      <c r="AA680" t="s">
        <v>2700</v>
      </c>
      <c r="AB680">
        <v>-75.530384319999996</v>
      </c>
      <c r="AC680">
        <v>6.2360579999999999</v>
      </c>
      <c r="AD680" t="s">
        <v>82</v>
      </c>
      <c r="AE680" t="s">
        <v>96</v>
      </c>
      <c r="AF680" t="s">
        <v>94</v>
      </c>
      <c r="AG680">
        <f>IFERROR(
    VLOOKUP(FENIX_ANS_TABLA[[#This Row],[ESTADO]],
        {"VENCIDO",1;"ALERTA_0 Días",2;"ALERTA",3;"A TIEMPO",4;"SIN FECHA",5},
    2,FALSE),
0)</f>
        <v>4</v>
      </c>
    </row>
    <row r="681" spans="1:33" x14ac:dyDescent="0.25">
      <c r="A681" t="s">
        <v>17612</v>
      </c>
      <c r="B681" t="s">
        <v>23</v>
      </c>
      <c r="C681" t="s">
        <v>63</v>
      </c>
      <c r="D681" t="s">
        <v>23</v>
      </c>
      <c r="E681" s="21">
        <v>46190.570451388892</v>
      </c>
      <c r="F681" t="s">
        <v>17613</v>
      </c>
      <c r="G681">
        <v>79672618</v>
      </c>
      <c r="H681" t="s">
        <v>17614</v>
      </c>
      <c r="I681" s="23" t="s">
        <v>31</v>
      </c>
      <c r="J681" s="23" t="s">
        <v>7146</v>
      </c>
      <c r="K681" t="s">
        <v>17615</v>
      </c>
      <c r="L681" t="s">
        <v>108</v>
      </c>
      <c r="M681" t="s">
        <v>17616</v>
      </c>
      <c r="N681" t="s">
        <v>109</v>
      </c>
      <c r="O681" t="s">
        <v>83</v>
      </c>
      <c r="P681" t="s">
        <v>99</v>
      </c>
      <c r="Q681" t="s">
        <v>206</v>
      </c>
      <c r="R681" t="s">
        <v>212</v>
      </c>
      <c r="S681">
        <v>10</v>
      </c>
      <c r="T681" t="s">
        <v>17617</v>
      </c>
      <c r="U681" t="s">
        <v>8028</v>
      </c>
      <c r="V681" t="s">
        <v>8029</v>
      </c>
      <c r="W681" t="s">
        <v>29</v>
      </c>
      <c r="X681" t="s">
        <v>30</v>
      </c>
      <c r="Y681" t="s">
        <v>30</v>
      </c>
      <c r="Z681" t="s">
        <v>30</v>
      </c>
      <c r="AA681" t="s">
        <v>30</v>
      </c>
      <c r="AB681">
        <v>-75.688329499999995</v>
      </c>
      <c r="AC681">
        <v>6.0016035199999997</v>
      </c>
      <c r="AD681" t="s">
        <v>82</v>
      </c>
      <c r="AE681" t="s">
        <v>100</v>
      </c>
      <c r="AF681" t="s">
        <v>95</v>
      </c>
      <c r="AG681">
        <f>IFERROR(
    VLOOKUP(FENIX_ANS_TABLA[[#This Row],[ESTADO]],
        {"VENCIDO",1;"ALERTA_0 Días",2;"ALERTA",3;"A TIEMPO",4;"SIN FECHA",5},
    2,FALSE),
0)</f>
        <v>4</v>
      </c>
    </row>
    <row r="682" spans="1:33" x14ac:dyDescent="0.25">
      <c r="A682" t="s">
        <v>10267</v>
      </c>
      <c r="B682" t="s">
        <v>23</v>
      </c>
      <c r="C682" t="s">
        <v>24</v>
      </c>
      <c r="D682" t="s">
        <v>33</v>
      </c>
      <c r="E682" s="21">
        <v>46190.601793981477</v>
      </c>
      <c r="F682" t="s">
        <v>10268</v>
      </c>
      <c r="G682">
        <v>45486018</v>
      </c>
      <c r="H682" t="s">
        <v>10269</v>
      </c>
      <c r="I682" s="23" t="s">
        <v>31</v>
      </c>
      <c r="J682" s="23" t="s">
        <v>10270</v>
      </c>
      <c r="K682" t="s">
        <v>10271</v>
      </c>
      <c r="L682" t="s">
        <v>25</v>
      </c>
      <c r="M682" t="s">
        <v>10272</v>
      </c>
      <c r="N682" t="s">
        <v>26</v>
      </c>
      <c r="O682" t="s">
        <v>34</v>
      </c>
      <c r="P682" t="s">
        <v>475</v>
      </c>
      <c r="Q682" t="s">
        <v>206</v>
      </c>
      <c r="R682" t="s">
        <v>212</v>
      </c>
      <c r="S682">
        <v>8</v>
      </c>
      <c r="T682" t="s">
        <v>17618</v>
      </c>
      <c r="U682" t="s">
        <v>9640</v>
      </c>
      <c r="V682" t="s">
        <v>13587</v>
      </c>
      <c r="W682" t="s">
        <v>29</v>
      </c>
      <c r="X682" t="s">
        <v>10273</v>
      </c>
      <c r="Y682" t="s">
        <v>2664</v>
      </c>
      <c r="Z682" t="s">
        <v>2671</v>
      </c>
      <c r="AA682" t="s">
        <v>10274</v>
      </c>
      <c r="AB682">
        <v>-75.526602199999999</v>
      </c>
      <c r="AC682">
        <v>6.2284355800000002</v>
      </c>
      <c r="AD682" t="s">
        <v>82</v>
      </c>
      <c r="AE682" t="s">
        <v>96</v>
      </c>
      <c r="AF682" t="s">
        <v>94</v>
      </c>
      <c r="AG682">
        <f>IFERROR(
    VLOOKUP(FENIX_ANS_TABLA[[#This Row],[ESTADO]],
        {"VENCIDO",1;"ALERTA_0 Días",2;"ALERTA",3;"A TIEMPO",4;"SIN FECHA",5},
    2,FALSE),
0)</f>
        <v>4</v>
      </c>
    </row>
    <row r="683" spans="1:33" x14ac:dyDescent="0.25">
      <c r="A683" t="s">
        <v>17619</v>
      </c>
      <c r="B683" t="s">
        <v>23</v>
      </c>
      <c r="C683" t="s">
        <v>24</v>
      </c>
      <c r="D683" t="s">
        <v>33</v>
      </c>
      <c r="E683" s="21">
        <v>46196.646574074082</v>
      </c>
      <c r="F683" t="s">
        <v>17620</v>
      </c>
      <c r="G683">
        <v>1042213632</v>
      </c>
      <c r="H683" t="s">
        <v>17621</v>
      </c>
      <c r="I683" s="23" t="s">
        <v>31</v>
      </c>
      <c r="J683" s="23" t="s">
        <v>17622</v>
      </c>
      <c r="K683" t="s">
        <v>17623</v>
      </c>
      <c r="L683" t="s">
        <v>199</v>
      </c>
      <c r="M683" t="s">
        <v>17624</v>
      </c>
      <c r="N683" t="s">
        <v>200</v>
      </c>
      <c r="O683" t="s">
        <v>40</v>
      </c>
      <c r="P683" t="s">
        <v>290</v>
      </c>
      <c r="Q683" t="s">
        <v>206</v>
      </c>
      <c r="R683" t="s">
        <v>212</v>
      </c>
      <c r="S683">
        <v>12</v>
      </c>
      <c r="T683" t="s">
        <v>17625</v>
      </c>
      <c r="U683" t="s">
        <v>17626</v>
      </c>
      <c r="V683" t="s">
        <v>17627</v>
      </c>
      <c r="W683" t="s">
        <v>29</v>
      </c>
      <c r="X683" t="s">
        <v>30</v>
      </c>
      <c r="Y683" t="s">
        <v>30</v>
      </c>
      <c r="Z683" t="s">
        <v>30</v>
      </c>
      <c r="AA683" t="s">
        <v>30</v>
      </c>
      <c r="AB683">
        <v>-73.92116</v>
      </c>
      <c r="AC683">
        <v>7.0213869999999998</v>
      </c>
      <c r="AD683" t="s">
        <v>82</v>
      </c>
      <c r="AE683" t="s">
        <v>192</v>
      </c>
      <c r="AF683" t="s">
        <v>94</v>
      </c>
      <c r="AG683">
        <f>IFERROR(
    VLOOKUP(FENIX_ANS_TABLA[[#This Row],[ESTADO]],
        {"VENCIDO",1;"ALERTA_0 Días",2;"ALERTA",3;"A TIEMPO",4;"SIN FECHA",5},
    2,FALSE),
0)</f>
        <v>4</v>
      </c>
    </row>
    <row r="684" spans="1:33" x14ac:dyDescent="0.25">
      <c r="A684" t="s">
        <v>11508</v>
      </c>
      <c r="B684" t="s">
        <v>23</v>
      </c>
      <c r="C684" t="s">
        <v>24</v>
      </c>
      <c r="D684" t="s">
        <v>23</v>
      </c>
      <c r="E684" s="21">
        <v>46190.660358796304</v>
      </c>
      <c r="F684" t="s">
        <v>11509</v>
      </c>
      <c r="G684">
        <v>70560576</v>
      </c>
      <c r="H684" t="s">
        <v>11510</v>
      </c>
      <c r="I684" s="23" t="s">
        <v>31</v>
      </c>
      <c r="J684" s="23" t="s">
        <v>11511</v>
      </c>
      <c r="K684" t="s">
        <v>11512</v>
      </c>
      <c r="L684" t="s">
        <v>132</v>
      </c>
      <c r="M684" t="s">
        <v>11513</v>
      </c>
      <c r="N684" t="s">
        <v>133</v>
      </c>
      <c r="O684" t="s">
        <v>27</v>
      </c>
      <c r="P684" t="s">
        <v>122</v>
      </c>
      <c r="Q684" t="s">
        <v>206</v>
      </c>
      <c r="R684" t="s">
        <v>212</v>
      </c>
      <c r="S684">
        <v>10</v>
      </c>
      <c r="T684" t="s">
        <v>17628</v>
      </c>
      <c r="U684" t="s">
        <v>15082</v>
      </c>
      <c r="V684" t="s">
        <v>15083</v>
      </c>
      <c r="W684" t="s">
        <v>29</v>
      </c>
      <c r="X684" t="s">
        <v>30</v>
      </c>
      <c r="Y684" t="s">
        <v>30</v>
      </c>
      <c r="Z684" t="s">
        <v>30</v>
      </c>
      <c r="AA684" t="s">
        <v>30</v>
      </c>
      <c r="AB684">
        <v>-76.126487999999995</v>
      </c>
      <c r="AC684">
        <v>6.2762089999999997</v>
      </c>
      <c r="AD684" t="s">
        <v>82</v>
      </c>
      <c r="AE684" t="s">
        <v>123</v>
      </c>
      <c r="AF684" t="s">
        <v>94</v>
      </c>
      <c r="AG684">
        <f>IFERROR(
    VLOOKUP(FENIX_ANS_TABLA[[#This Row],[ESTADO]],
        {"VENCIDO",1;"ALERTA_0 Días",2;"ALERTA",3;"A TIEMPO",4;"SIN FECHA",5},
    2,FALSE),
0)</f>
        <v>4</v>
      </c>
    </row>
    <row r="685" spans="1:33" x14ac:dyDescent="0.25">
      <c r="A685" t="s">
        <v>4512</v>
      </c>
      <c r="B685" t="s">
        <v>23</v>
      </c>
      <c r="C685" t="s">
        <v>24</v>
      </c>
      <c r="D685" t="s">
        <v>23</v>
      </c>
      <c r="E685" s="21">
        <v>46190.666215277779</v>
      </c>
      <c r="F685" t="s">
        <v>4513</v>
      </c>
      <c r="G685">
        <v>4538200</v>
      </c>
      <c r="H685" t="s">
        <v>4514</v>
      </c>
      <c r="I685" s="23" t="s">
        <v>4515</v>
      </c>
      <c r="J685" s="23" t="s">
        <v>31</v>
      </c>
      <c r="K685" t="s">
        <v>4516</v>
      </c>
      <c r="L685" t="s">
        <v>25</v>
      </c>
      <c r="M685" t="s">
        <v>4517</v>
      </c>
      <c r="N685" t="s">
        <v>26</v>
      </c>
      <c r="O685" t="s">
        <v>27</v>
      </c>
      <c r="P685" t="s">
        <v>32</v>
      </c>
      <c r="Q685" t="s">
        <v>206</v>
      </c>
      <c r="R685" t="s">
        <v>212</v>
      </c>
      <c r="S685">
        <v>10</v>
      </c>
      <c r="T685" t="s">
        <v>17629</v>
      </c>
      <c r="U685" t="s">
        <v>9864</v>
      </c>
      <c r="V685" t="s">
        <v>9864</v>
      </c>
      <c r="W685" t="s">
        <v>29</v>
      </c>
      <c r="X685" t="s">
        <v>30</v>
      </c>
      <c r="Y685" t="s">
        <v>30</v>
      </c>
      <c r="Z685" t="s">
        <v>30</v>
      </c>
      <c r="AA685" t="s">
        <v>30</v>
      </c>
      <c r="AB685">
        <v>-75.634609269999999</v>
      </c>
      <c r="AC685">
        <v>6.2977293599999999</v>
      </c>
      <c r="AD685" t="s">
        <v>82</v>
      </c>
      <c r="AE685" t="s">
        <v>96</v>
      </c>
      <c r="AF685" t="s">
        <v>94</v>
      </c>
      <c r="AG685">
        <f>IFERROR(
    VLOOKUP(FENIX_ANS_TABLA[[#This Row],[ESTADO]],
        {"VENCIDO",1;"ALERTA_0 Días",2;"ALERTA",3;"A TIEMPO",4;"SIN FECHA",5},
    2,FALSE),
0)</f>
        <v>4</v>
      </c>
    </row>
    <row r="686" spans="1:33" x14ac:dyDescent="0.25">
      <c r="A686" t="s">
        <v>17630</v>
      </c>
      <c r="B686" t="s">
        <v>23</v>
      </c>
      <c r="C686" t="s">
        <v>24</v>
      </c>
      <c r="D686" t="s">
        <v>33</v>
      </c>
      <c r="E686" s="21">
        <v>46196.657083333332</v>
      </c>
      <c r="F686" t="s">
        <v>17631</v>
      </c>
      <c r="G686">
        <v>1039696115</v>
      </c>
      <c r="H686" t="s">
        <v>17632</v>
      </c>
      <c r="I686" s="23" t="s">
        <v>31</v>
      </c>
      <c r="J686" s="23" t="s">
        <v>17633</v>
      </c>
      <c r="K686" t="s">
        <v>17634</v>
      </c>
      <c r="L686" t="s">
        <v>288</v>
      </c>
      <c r="M686" t="s">
        <v>17635</v>
      </c>
      <c r="N686" t="s">
        <v>289</v>
      </c>
      <c r="O686" t="s">
        <v>40</v>
      </c>
      <c r="P686" t="s">
        <v>290</v>
      </c>
      <c r="Q686" t="s">
        <v>206</v>
      </c>
      <c r="R686" t="s">
        <v>212</v>
      </c>
      <c r="S686">
        <v>12</v>
      </c>
      <c r="T686" t="s">
        <v>17636</v>
      </c>
      <c r="U686" t="s">
        <v>11419</v>
      </c>
      <c r="V686" t="s">
        <v>17637</v>
      </c>
      <c r="W686" t="s">
        <v>29</v>
      </c>
      <c r="X686" t="s">
        <v>30</v>
      </c>
      <c r="Y686" t="s">
        <v>30</v>
      </c>
      <c r="Z686" t="s">
        <v>30</v>
      </c>
      <c r="AA686" t="s">
        <v>30</v>
      </c>
      <c r="AB686">
        <v>-74.718953549999995</v>
      </c>
      <c r="AC686">
        <v>6.4845809900000004</v>
      </c>
      <c r="AD686" t="s">
        <v>82</v>
      </c>
      <c r="AE686" t="s">
        <v>192</v>
      </c>
      <c r="AF686" t="s">
        <v>94</v>
      </c>
      <c r="AG686">
        <f>IFERROR(
    VLOOKUP(FENIX_ANS_TABLA[[#This Row],[ESTADO]],
        {"VENCIDO",1;"ALERTA_0 Días",2;"ALERTA",3;"A TIEMPO",4;"SIN FECHA",5},
    2,FALSE),
0)</f>
        <v>4</v>
      </c>
    </row>
    <row r="687" spans="1:33" x14ac:dyDescent="0.25">
      <c r="A687" t="s">
        <v>20505</v>
      </c>
      <c r="B687" t="s">
        <v>58</v>
      </c>
      <c r="C687" t="s">
        <v>24</v>
      </c>
      <c r="D687" t="s">
        <v>59</v>
      </c>
      <c r="E687" s="21">
        <v>46190.683310185188</v>
      </c>
      <c r="F687" t="s">
        <v>20506</v>
      </c>
      <c r="G687">
        <v>21436751</v>
      </c>
      <c r="H687" t="s">
        <v>20507</v>
      </c>
      <c r="I687" s="23" t="s">
        <v>31</v>
      </c>
      <c r="J687" s="23" t="s">
        <v>20508</v>
      </c>
      <c r="K687" t="s">
        <v>20509</v>
      </c>
      <c r="L687" t="s">
        <v>108</v>
      </c>
      <c r="M687" t="s">
        <v>20510</v>
      </c>
      <c r="N687" t="s">
        <v>109</v>
      </c>
      <c r="O687" t="s">
        <v>60</v>
      </c>
      <c r="P687" t="s">
        <v>114</v>
      </c>
      <c r="Q687" t="s">
        <v>206</v>
      </c>
      <c r="R687" t="s">
        <v>211</v>
      </c>
      <c r="S687">
        <v>14</v>
      </c>
      <c r="T687" t="s">
        <v>20511</v>
      </c>
      <c r="U687" t="s">
        <v>20512</v>
      </c>
      <c r="V687" t="s">
        <v>20513</v>
      </c>
      <c r="W687" t="s">
        <v>29</v>
      </c>
      <c r="X687" t="s">
        <v>30</v>
      </c>
      <c r="Y687" t="s">
        <v>30</v>
      </c>
      <c r="Z687" t="s">
        <v>30</v>
      </c>
      <c r="AA687" t="s">
        <v>30</v>
      </c>
      <c r="AB687">
        <v>-75.707768200000004</v>
      </c>
      <c r="AC687">
        <v>6.0044600900000002</v>
      </c>
      <c r="AD687" t="s">
        <v>82</v>
      </c>
      <c r="AE687" t="s">
        <v>100</v>
      </c>
      <c r="AF687" t="s">
        <v>94</v>
      </c>
      <c r="AG687">
        <f>IFERROR(
    VLOOKUP(FENIX_ANS_TABLA[[#This Row],[ESTADO]],
        {"VENCIDO",1;"ALERTA_0 Días",2;"ALERTA",3;"A TIEMPO",4;"SIN FECHA",5},
    2,FALSE),
0)</f>
        <v>4</v>
      </c>
    </row>
    <row r="688" spans="1:33" x14ac:dyDescent="0.25">
      <c r="A688" t="s">
        <v>6412</v>
      </c>
      <c r="B688" t="s">
        <v>23</v>
      </c>
      <c r="C688" t="s">
        <v>24</v>
      </c>
      <c r="D688" t="s">
        <v>23</v>
      </c>
      <c r="E688" s="21">
        <v>46190.734907407408</v>
      </c>
      <c r="F688" t="s">
        <v>6413</v>
      </c>
      <c r="G688">
        <v>15436795</v>
      </c>
      <c r="H688" t="s">
        <v>6414</v>
      </c>
      <c r="I688" s="23" t="s">
        <v>6415</v>
      </c>
      <c r="J688" s="23" t="s">
        <v>6416</v>
      </c>
      <c r="K688" t="s">
        <v>6417</v>
      </c>
      <c r="L688" t="s">
        <v>185</v>
      </c>
      <c r="M688" t="s">
        <v>6418</v>
      </c>
      <c r="N688" t="s">
        <v>186</v>
      </c>
      <c r="O688" t="s">
        <v>27</v>
      </c>
      <c r="P688" t="s">
        <v>145</v>
      </c>
      <c r="Q688" t="s">
        <v>206</v>
      </c>
      <c r="R688" t="s">
        <v>212</v>
      </c>
      <c r="S688">
        <v>10</v>
      </c>
      <c r="T688" t="s">
        <v>17638</v>
      </c>
      <c r="U688" t="s">
        <v>15084</v>
      </c>
      <c r="V688" t="s">
        <v>15084</v>
      </c>
      <c r="W688" t="s">
        <v>29</v>
      </c>
      <c r="X688" t="s">
        <v>30</v>
      </c>
      <c r="Y688" t="s">
        <v>30</v>
      </c>
      <c r="Z688" t="s">
        <v>30</v>
      </c>
      <c r="AA688" t="s">
        <v>30</v>
      </c>
      <c r="AB688">
        <v>-75.455008199999995</v>
      </c>
      <c r="AC688">
        <v>6.0311187500000001</v>
      </c>
      <c r="AD688" t="s">
        <v>82</v>
      </c>
      <c r="AE688" t="s">
        <v>146</v>
      </c>
      <c r="AF688" t="s">
        <v>94</v>
      </c>
      <c r="AG688">
        <f>IFERROR(
    VLOOKUP(FENIX_ANS_TABLA[[#This Row],[ESTADO]],
        {"VENCIDO",1;"ALERTA_0 Días",2;"ALERTA",3;"A TIEMPO",4;"SIN FECHA",5},
    2,FALSE),
0)</f>
        <v>4</v>
      </c>
    </row>
    <row r="689" spans="1:33" x14ac:dyDescent="0.25">
      <c r="A689" t="s">
        <v>4518</v>
      </c>
      <c r="B689" t="s">
        <v>23</v>
      </c>
      <c r="C689" t="s">
        <v>24</v>
      </c>
      <c r="D689" t="s">
        <v>23</v>
      </c>
      <c r="E689" s="21">
        <v>46191.376122685193</v>
      </c>
      <c r="F689" t="s">
        <v>4145</v>
      </c>
      <c r="G689">
        <v>70950993</v>
      </c>
      <c r="H689" t="s">
        <v>1286</v>
      </c>
      <c r="I689" s="23" t="s">
        <v>31</v>
      </c>
      <c r="J689" s="23" t="s">
        <v>321</v>
      </c>
      <c r="K689" t="s">
        <v>4519</v>
      </c>
      <c r="L689" t="s">
        <v>150</v>
      </c>
      <c r="M689" t="s">
        <v>4520</v>
      </c>
      <c r="N689" t="s">
        <v>151</v>
      </c>
      <c r="O689" t="s">
        <v>27</v>
      </c>
      <c r="P689" t="s">
        <v>145</v>
      </c>
      <c r="Q689" t="s">
        <v>207</v>
      </c>
      <c r="R689" t="s">
        <v>212</v>
      </c>
      <c r="S689">
        <v>7</v>
      </c>
      <c r="T689" t="s">
        <v>16832</v>
      </c>
      <c r="U689" t="s">
        <v>14578</v>
      </c>
      <c r="V689" t="s">
        <v>14579</v>
      </c>
      <c r="W689" t="s">
        <v>43</v>
      </c>
      <c r="X689" t="s">
        <v>30</v>
      </c>
      <c r="Y689" t="s">
        <v>30</v>
      </c>
      <c r="Z689" t="s">
        <v>30</v>
      </c>
      <c r="AA689" t="s">
        <v>30</v>
      </c>
      <c r="AB689">
        <v>-75.220904683999905</v>
      </c>
      <c r="AC689">
        <v>6.2470431240000703</v>
      </c>
      <c r="AD689" t="s">
        <v>82</v>
      </c>
      <c r="AE689" t="s">
        <v>146</v>
      </c>
      <c r="AF689" t="s">
        <v>94</v>
      </c>
      <c r="AG689">
        <f>IFERROR(
    VLOOKUP(FENIX_ANS_TABLA[[#This Row],[ESTADO]],
        {"VENCIDO",1;"ALERTA_0 Días",2;"ALERTA",3;"A TIEMPO",4;"SIN FECHA",5},
    2,FALSE),
0)</f>
        <v>3</v>
      </c>
    </row>
    <row r="690" spans="1:33" x14ac:dyDescent="0.25">
      <c r="A690" t="s">
        <v>11518</v>
      </c>
      <c r="B690" t="s">
        <v>23</v>
      </c>
      <c r="C690" t="s">
        <v>24</v>
      </c>
      <c r="D690" t="s">
        <v>33</v>
      </c>
      <c r="E690" s="21">
        <v>46191.404513888891</v>
      </c>
      <c r="F690" t="s">
        <v>11519</v>
      </c>
      <c r="G690">
        <v>70850578</v>
      </c>
      <c r="H690" t="s">
        <v>11520</v>
      </c>
      <c r="I690" s="23" t="s">
        <v>31</v>
      </c>
      <c r="J690" s="23" t="s">
        <v>11521</v>
      </c>
      <c r="K690" t="s">
        <v>11522</v>
      </c>
      <c r="L690" t="s">
        <v>106</v>
      </c>
      <c r="M690" t="s">
        <v>11523</v>
      </c>
      <c r="N690" t="s">
        <v>107</v>
      </c>
      <c r="O690" t="s">
        <v>34</v>
      </c>
      <c r="P690" t="s">
        <v>103</v>
      </c>
      <c r="Q690" t="s">
        <v>207</v>
      </c>
      <c r="R690" t="s">
        <v>212</v>
      </c>
      <c r="S690">
        <v>5</v>
      </c>
      <c r="T690" t="s">
        <v>17639</v>
      </c>
      <c r="U690" t="s">
        <v>14529</v>
      </c>
      <c r="V690" t="s">
        <v>15085</v>
      </c>
      <c r="W690" t="s">
        <v>29</v>
      </c>
      <c r="X690" t="s">
        <v>30</v>
      </c>
      <c r="Y690" t="s">
        <v>30</v>
      </c>
      <c r="Z690" t="s">
        <v>30</v>
      </c>
      <c r="AA690" t="s">
        <v>30</v>
      </c>
      <c r="AB690">
        <v>-75.713449620000006</v>
      </c>
      <c r="AC690">
        <v>5.67247184</v>
      </c>
      <c r="AD690" t="s">
        <v>82</v>
      </c>
      <c r="AE690" t="s">
        <v>100</v>
      </c>
      <c r="AF690" t="s">
        <v>94</v>
      </c>
      <c r="AG690">
        <f>IFERROR(
    VLOOKUP(FENIX_ANS_TABLA[[#This Row],[ESTADO]],
        {"VENCIDO",1;"ALERTA_0 Días",2;"ALERTA",3;"A TIEMPO",4;"SIN FECHA",5},
    2,FALSE),
0)</f>
        <v>4</v>
      </c>
    </row>
    <row r="691" spans="1:33" x14ac:dyDescent="0.25">
      <c r="A691" t="s">
        <v>7266</v>
      </c>
      <c r="B691" t="s">
        <v>23</v>
      </c>
      <c r="C691" t="s">
        <v>24</v>
      </c>
      <c r="D691" t="s">
        <v>23</v>
      </c>
      <c r="E691" s="21">
        <v>46191.410046296303</v>
      </c>
      <c r="F691" t="s">
        <v>7267</v>
      </c>
      <c r="G691">
        <v>860513493</v>
      </c>
      <c r="H691" t="s">
        <v>3001</v>
      </c>
      <c r="I691" s="23" t="s">
        <v>31</v>
      </c>
      <c r="J691" s="23" t="s">
        <v>3002</v>
      </c>
      <c r="K691" t="s">
        <v>7268</v>
      </c>
      <c r="L691" t="s">
        <v>154</v>
      </c>
      <c r="M691" t="s">
        <v>7269</v>
      </c>
      <c r="N691" t="s">
        <v>155</v>
      </c>
      <c r="O691" t="s">
        <v>27</v>
      </c>
      <c r="P691" t="s">
        <v>145</v>
      </c>
      <c r="Q691" t="s">
        <v>207</v>
      </c>
      <c r="R691" t="s">
        <v>212</v>
      </c>
      <c r="S691">
        <v>7</v>
      </c>
      <c r="T691" t="s">
        <v>17640</v>
      </c>
      <c r="U691" t="s">
        <v>2705</v>
      </c>
      <c r="V691" t="s">
        <v>2715</v>
      </c>
      <c r="W691" t="s">
        <v>29</v>
      </c>
      <c r="X691" t="s">
        <v>30</v>
      </c>
      <c r="Y691" t="s">
        <v>30</v>
      </c>
      <c r="Z691" t="s">
        <v>30</v>
      </c>
      <c r="AA691" t="s">
        <v>30</v>
      </c>
      <c r="AB691">
        <v>-75.410936840999995</v>
      </c>
      <c r="AC691">
        <v>6.1513271930000402</v>
      </c>
      <c r="AD691" t="s">
        <v>82</v>
      </c>
      <c r="AE691" t="s">
        <v>146</v>
      </c>
      <c r="AF691" t="s">
        <v>94</v>
      </c>
      <c r="AG691">
        <f>IFERROR(
    VLOOKUP(FENIX_ANS_TABLA[[#This Row],[ESTADO]],
        {"VENCIDO",1;"ALERTA_0 Días",2;"ALERTA",3;"A TIEMPO",4;"SIN FECHA",5},
    2,FALSE),
0)</f>
        <v>4</v>
      </c>
    </row>
    <row r="692" spans="1:33" x14ac:dyDescent="0.25">
      <c r="A692" t="s">
        <v>13801</v>
      </c>
      <c r="B692" t="s">
        <v>23</v>
      </c>
      <c r="C692" t="s">
        <v>24</v>
      </c>
      <c r="D692" t="s">
        <v>23</v>
      </c>
      <c r="E692" s="21">
        <v>46191.417025462957</v>
      </c>
      <c r="F692" t="s">
        <v>13802</v>
      </c>
      <c r="G692">
        <v>860513493</v>
      </c>
      <c r="H692" t="s">
        <v>3001</v>
      </c>
      <c r="I692" s="23" t="s">
        <v>31</v>
      </c>
      <c r="J692" s="23" t="s">
        <v>3002</v>
      </c>
      <c r="K692" t="s">
        <v>13803</v>
      </c>
      <c r="L692" t="s">
        <v>154</v>
      </c>
      <c r="M692" t="s">
        <v>13804</v>
      </c>
      <c r="N692" t="s">
        <v>155</v>
      </c>
      <c r="O692" t="s">
        <v>27</v>
      </c>
      <c r="P692" t="s">
        <v>145</v>
      </c>
      <c r="Q692" t="s">
        <v>207</v>
      </c>
      <c r="R692" t="s">
        <v>212</v>
      </c>
      <c r="S692">
        <v>7</v>
      </c>
      <c r="T692" t="s">
        <v>17641</v>
      </c>
      <c r="U692" t="s">
        <v>8103</v>
      </c>
      <c r="V692" t="s">
        <v>15086</v>
      </c>
      <c r="W692" t="s">
        <v>29</v>
      </c>
      <c r="X692" t="s">
        <v>30</v>
      </c>
      <c r="Y692" t="s">
        <v>30</v>
      </c>
      <c r="Z692" t="s">
        <v>30</v>
      </c>
      <c r="AA692" t="s">
        <v>30</v>
      </c>
      <c r="AB692">
        <v>-75.410936840999995</v>
      </c>
      <c r="AC692">
        <v>6.1513271930000402</v>
      </c>
      <c r="AD692" t="s">
        <v>82</v>
      </c>
      <c r="AE692" t="s">
        <v>146</v>
      </c>
      <c r="AF692" t="s">
        <v>94</v>
      </c>
      <c r="AG692">
        <f>IFERROR(
    VLOOKUP(FENIX_ANS_TABLA[[#This Row],[ESTADO]],
        {"VENCIDO",1;"ALERTA_0 Días",2;"ALERTA",3;"A TIEMPO",4;"SIN FECHA",5},
    2,FALSE),
0)</f>
        <v>4</v>
      </c>
    </row>
    <row r="693" spans="1:33" x14ac:dyDescent="0.25">
      <c r="A693" t="s">
        <v>374</v>
      </c>
      <c r="B693" t="s">
        <v>23</v>
      </c>
      <c r="C693" t="s">
        <v>24</v>
      </c>
      <c r="D693" t="s">
        <v>33</v>
      </c>
      <c r="E693" s="21">
        <v>46191.419166666667</v>
      </c>
      <c r="F693" t="s">
        <v>3000</v>
      </c>
      <c r="G693">
        <v>98539542</v>
      </c>
      <c r="H693" t="s">
        <v>375</v>
      </c>
      <c r="I693" s="23" t="s">
        <v>376</v>
      </c>
      <c r="J693" s="23" t="s">
        <v>377</v>
      </c>
      <c r="K693" t="s">
        <v>378</v>
      </c>
      <c r="L693" t="s">
        <v>136</v>
      </c>
      <c r="M693" t="s">
        <v>379</v>
      </c>
      <c r="N693" t="s">
        <v>137</v>
      </c>
      <c r="O693" t="s">
        <v>34</v>
      </c>
      <c r="P693" t="s">
        <v>122</v>
      </c>
      <c r="Q693" t="s">
        <v>206</v>
      </c>
      <c r="R693" t="s">
        <v>212</v>
      </c>
      <c r="S693">
        <v>8</v>
      </c>
      <c r="T693" t="s">
        <v>17642</v>
      </c>
      <c r="U693" t="s">
        <v>11111</v>
      </c>
      <c r="V693" t="s">
        <v>15087</v>
      </c>
      <c r="W693" t="s">
        <v>43</v>
      </c>
      <c r="X693" t="s">
        <v>30</v>
      </c>
      <c r="Y693" t="s">
        <v>30</v>
      </c>
      <c r="Z693" t="s">
        <v>30</v>
      </c>
      <c r="AA693" t="s">
        <v>30</v>
      </c>
      <c r="AB693">
        <v>-75.726517999999999</v>
      </c>
      <c r="AC693">
        <v>6.3430629999999999</v>
      </c>
      <c r="AD693" t="s">
        <v>82</v>
      </c>
      <c r="AE693" t="s">
        <v>123</v>
      </c>
      <c r="AF693" t="s">
        <v>94</v>
      </c>
      <c r="AG693">
        <f>IFERROR(
    VLOOKUP(FENIX_ANS_TABLA[[#This Row],[ESTADO]],
        {"VENCIDO",1;"ALERTA_0 Días",2;"ALERTA",3;"A TIEMPO",4;"SIN FECHA",5},
    2,FALSE),
0)</f>
        <v>3</v>
      </c>
    </row>
    <row r="694" spans="1:33" x14ac:dyDescent="0.25">
      <c r="A694" t="s">
        <v>7270</v>
      </c>
      <c r="B694" t="s">
        <v>23</v>
      </c>
      <c r="C694" t="s">
        <v>24</v>
      </c>
      <c r="D694" t="s">
        <v>23</v>
      </c>
      <c r="E694" s="21">
        <v>46191.448101851849</v>
      </c>
      <c r="F694" t="s">
        <v>7271</v>
      </c>
      <c r="G694">
        <v>860513493</v>
      </c>
      <c r="H694" t="s">
        <v>3001</v>
      </c>
      <c r="I694" s="23" t="s">
        <v>31</v>
      </c>
      <c r="J694" s="23" t="s">
        <v>3002</v>
      </c>
      <c r="K694" t="s">
        <v>7272</v>
      </c>
      <c r="L694" t="s">
        <v>154</v>
      </c>
      <c r="M694" t="s">
        <v>7273</v>
      </c>
      <c r="N694" t="s">
        <v>155</v>
      </c>
      <c r="O694" t="s">
        <v>27</v>
      </c>
      <c r="P694" t="s">
        <v>145</v>
      </c>
      <c r="Q694" t="s">
        <v>207</v>
      </c>
      <c r="R694" t="s">
        <v>212</v>
      </c>
      <c r="S694">
        <v>7</v>
      </c>
      <c r="T694" t="s">
        <v>17643</v>
      </c>
      <c r="U694" t="s">
        <v>11525</v>
      </c>
      <c r="V694" t="s">
        <v>9980</v>
      </c>
      <c r="W694" t="s">
        <v>29</v>
      </c>
      <c r="X694" t="s">
        <v>30</v>
      </c>
      <c r="Y694" t="s">
        <v>30</v>
      </c>
      <c r="Z694" t="s">
        <v>30</v>
      </c>
      <c r="AA694" t="s">
        <v>30</v>
      </c>
      <c r="AB694">
        <v>-75.361012000000002</v>
      </c>
      <c r="AC694">
        <v>6.1589510000000001</v>
      </c>
      <c r="AD694" t="s">
        <v>82</v>
      </c>
      <c r="AE694" t="s">
        <v>146</v>
      </c>
      <c r="AF694" t="s">
        <v>94</v>
      </c>
      <c r="AG694">
        <f>IFERROR(
    VLOOKUP(FENIX_ANS_TABLA[[#This Row],[ESTADO]],
        {"VENCIDO",1;"ALERTA_0 Días",2;"ALERTA",3;"A TIEMPO",4;"SIN FECHA",5},
    2,FALSE),
0)</f>
        <v>4</v>
      </c>
    </row>
    <row r="695" spans="1:33" x14ac:dyDescent="0.25">
      <c r="A695" t="s">
        <v>6419</v>
      </c>
      <c r="B695" t="s">
        <v>23</v>
      </c>
      <c r="C695" t="s">
        <v>24</v>
      </c>
      <c r="D695" t="s">
        <v>23</v>
      </c>
      <c r="E695" s="21">
        <v>46191.448113425933</v>
      </c>
      <c r="F695" t="s">
        <v>6420</v>
      </c>
      <c r="G695">
        <v>860513493</v>
      </c>
      <c r="H695" t="s">
        <v>3001</v>
      </c>
      <c r="I695" s="23" t="s">
        <v>31</v>
      </c>
      <c r="J695" s="23" t="s">
        <v>3002</v>
      </c>
      <c r="K695" t="s">
        <v>6421</v>
      </c>
      <c r="L695" t="s">
        <v>154</v>
      </c>
      <c r="M695" t="s">
        <v>6422</v>
      </c>
      <c r="N695" t="s">
        <v>155</v>
      </c>
      <c r="O695" t="s">
        <v>27</v>
      </c>
      <c r="P695" t="s">
        <v>145</v>
      </c>
      <c r="Q695" t="s">
        <v>207</v>
      </c>
      <c r="R695" t="s">
        <v>212</v>
      </c>
      <c r="S695">
        <v>7</v>
      </c>
      <c r="T695" t="s">
        <v>17644</v>
      </c>
      <c r="U695" t="s">
        <v>14519</v>
      </c>
      <c r="V695" t="s">
        <v>14971</v>
      </c>
      <c r="W695" t="s">
        <v>43</v>
      </c>
      <c r="X695" t="s">
        <v>30</v>
      </c>
      <c r="Y695" t="s">
        <v>30</v>
      </c>
      <c r="Z695" t="s">
        <v>30</v>
      </c>
      <c r="AA695" t="s">
        <v>30</v>
      </c>
      <c r="AB695">
        <v>-75.361012000000002</v>
      </c>
      <c r="AC695">
        <v>6.1589510000000001</v>
      </c>
      <c r="AD695" t="s">
        <v>82</v>
      </c>
      <c r="AE695" t="s">
        <v>146</v>
      </c>
      <c r="AF695" t="s">
        <v>94</v>
      </c>
      <c r="AG695">
        <f>IFERROR(
    VLOOKUP(FENIX_ANS_TABLA[[#This Row],[ESTADO]],
        {"VENCIDO",1;"ALERTA_0 Días",2;"ALERTA",3;"A TIEMPO",4;"SIN FECHA",5},
    2,FALSE),
0)</f>
        <v>3</v>
      </c>
    </row>
    <row r="696" spans="1:33" x14ac:dyDescent="0.25">
      <c r="A696" t="s">
        <v>7275</v>
      </c>
      <c r="B696" t="s">
        <v>23</v>
      </c>
      <c r="C696" t="s">
        <v>24</v>
      </c>
      <c r="D696" t="s">
        <v>23</v>
      </c>
      <c r="E696" s="21">
        <v>46191.448136574072</v>
      </c>
      <c r="F696" t="s">
        <v>7274</v>
      </c>
      <c r="G696">
        <v>860513493</v>
      </c>
      <c r="H696" t="s">
        <v>3001</v>
      </c>
      <c r="I696" s="23" t="s">
        <v>31</v>
      </c>
      <c r="J696" s="23" t="s">
        <v>3002</v>
      </c>
      <c r="K696" t="s">
        <v>7276</v>
      </c>
      <c r="L696" t="s">
        <v>154</v>
      </c>
      <c r="M696" t="s">
        <v>7277</v>
      </c>
      <c r="N696" t="s">
        <v>155</v>
      </c>
      <c r="O696" t="s">
        <v>27</v>
      </c>
      <c r="P696" t="s">
        <v>145</v>
      </c>
      <c r="Q696" t="s">
        <v>207</v>
      </c>
      <c r="R696" t="s">
        <v>212</v>
      </c>
      <c r="S696">
        <v>7</v>
      </c>
      <c r="T696" t="s">
        <v>17645</v>
      </c>
      <c r="U696" t="s">
        <v>2705</v>
      </c>
      <c r="V696" t="s">
        <v>2715</v>
      </c>
      <c r="W696" t="s">
        <v>29</v>
      </c>
      <c r="X696" t="s">
        <v>30</v>
      </c>
      <c r="Y696" t="s">
        <v>30</v>
      </c>
      <c r="Z696" t="s">
        <v>30</v>
      </c>
      <c r="AA696" t="s">
        <v>30</v>
      </c>
      <c r="AB696">
        <v>-75.361012000000002</v>
      </c>
      <c r="AC696">
        <v>6.1589510000000001</v>
      </c>
      <c r="AD696" t="s">
        <v>82</v>
      </c>
      <c r="AE696" t="s">
        <v>146</v>
      </c>
      <c r="AF696" t="s">
        <v>94</v>
      </c>
      <c r="AG696">
        <f>IFERROR(
    VLOOKUP(FENIX_ANS_TABLA[[#This Row],[ESTADO]],
        {"VENCIDO",1;"ALERTA_0 Días",2;"ALERTA",3;"A TIEMPO",4;"SIN FECHA",5},
    2,FALSE),
0)</f>
        <v>4</v>
      </c>
    </row>
    <row r="697" spans="1:33" x14ac:dyDescent="0.25">
      <c r="A697" t="s">
        <v>7278</v>
      </c>
      <c r="B697" t="s">
        <v>23</v>
      </c>
      <c r="C697" t="s">
        <v>24</v>
      </c>
      <c r="D697" t="s">
        <v>23</v>
      </c>
      <c r="E697" s="21">
        <v>46191.448159722233</v>
      </c>
      <c r="F697" t="s">
        <v>7274</v>
      </c>
      <c r="G697">
        <v>860513493</v>
      </c>
      <c r="H697" t="s">
        <v>3001</v>
      </c>
      <c r="I697" s="23" t="s">
        <v>31</v>
      </c>
      <c r="J697" s="23" t="s">
        <v>3002</v>
      </c>
      <c r="K697" t="s">
        <v>7279</v>
      </c>
      <c r="L697" t="s">
        <v>154</v>
      </c>
      <c r="M697" t="s">
        <v>7280</v>
      </c>
      <c r="N697" t="s">
        <v>155</v>
      </c>
      <c r="O697" t="s">
        <v>27</v>
      </c>
      <c r="P697" t="s">
        <v>145</v>
      </c>
      <c r="Q697" t="s">
        <v>207</v>
      </c>
      <c r="R697" t="s">
        <v>212</v>
      </c>
      <c r="S697">
        <v>7</v>
      </c>
      <c r="T697" t="s">
        <v>17645</v>
      </c>
      <c r="U697" t="s">
        <v>2705</v>
      </c>
      <c r="V697" t="s">
        <v>2715</v>
      </c>
      <c r="W697" t="s">
        <v>29</v>
      </c>
      <c r="X697" t="s">
        <v>30</v>
      </c>
      <c r="Y697" t="s">
        <v>30</v>
      </c>
      <c r="Z697" t="s">
        <v>30</v>
      </c>
      <c r="AA697" t="s">
        <v>30</v>
      </c>
      <c r="AB697">
        <v>-75.361012000000002</v>
      </c>
      <c r="AC697">
        <v>6.1589510000000001</v>
      </c>
      <c r="AD697" t="s">
        <v>82</v>
      </c>
      <c r="AE697" t="s">
        <v>146</v>
      </c>
      <c r="AF697" t="s">
        <v>94</v>
      </c>
      <c r="AG697">
        <f>IFERROR(
    VLOOKUP(FENIX_ANS_TABLA[[#This Row],[ESTADO]],
        {"VENCIDO",1;"ALERTA_0 Días",2;"ALERTA",3;"A TIEMPO",4;"SIN FECHA",5},
    2,FALSE),
0)</f>
        <v>4</v>
      </c>
    </row>
    <row r="698" spans="1:33" x14ac:dyDescent="0.25">
      <c r="A698" t="s">
        <v>7281</v>
      </c>
      <c r="B698" t="s">
        <v>23</v>
      </c>
      <c r="C698" t="s">
        <v>24</v>
      </c>
      <c r="D698" t="s">
        <v>23</v>
      </c>
      <c r="E698" s="21">
        <v>46191.448159722233</v>
      </c>
      <c r="F698" t="s">
        <v>7274</v>
      </c>
      <c r="G698">
        <v>860513493</v>
      </c>
      <c r="H698" t="s">
        <v>3001</v>
      </c>
      <c r="I698" s="23" t="s">
        <v>31</v>
      </c>
      <c r="J698" s="23" t="s">
        <v>3002</v>
      </c>
      <c r="K698" t="s">
        <v>7282</v>
      </c>
      <c r="L698" t="s">
        <v>154</v>
      </c>
      <c r="M698" t="s">
        <v>7283</v>
      </c>
      <c r="N698" t="s">
        <v>155</v>
      </c>
      <c r="O698" t="s">
        <v>27</v>
      </c>
      <c r="P698" t="s">
        <v>145</v>
      </c>
      <c r="Q698" t="s">
        <v>207</v>
      </c>
      <c r="R698" t="s">
        <v>212</v>
      </c>
      <c r="S698">
        <v>7</v>
      </c>
      <c r="T698" t="s">
        <v>17645</v>
      </c>
      <c r="U698" t="s">
        <v>2705</v>
      </c>
      <c r="V698" t="s">
        <v>2715</v>
      </c>
      <c r="W698" t="s">
        <v>29</v>
      </c>
      <c r="X698" t="s">
        <v>30</v>
      </c>
      <c r="Y698" t="s">
        <v>30</v>
      </c>
      <c r="Z698" t="s">
        <v>30</v>
      </c>
      <c r="AA698" t="s">
        <v>30</v>
      </c>
      <c r="AB698">
        <v>-75.361012000000002</v>
      </c>
      <c r="AC698">
        <v>6.1589510000000001</v>
      </c>
      <c r="AD698" t="s">
        <v>82</v>
      </c>
      <c r="AE698" t="s">
        <v>146</v>
      </c>
      <c r="AF698" t="s">
        <v>94</v>
      </c>
      <c r="AG698">
        <f>IFERROR(
    VLOOKUP(FENIX_ANS_TABLA[[#This Row],[ESTADO]],
        {"VENCIDO",1;"ALERTA_0 Días",2;"ALERTA",3;"A TIEMPO",4;"SIN FECHA",5},
    2,FALSE),
0)</f>
        <v>4</v>
      </c>
    </row>
    <row r="699" spans="1:33" x14ac:dyDescent="0.25">
      <c r="A699" t="s">
        <v>7284</v>
      </c>
      <c r="B699" t="s">
        <v>23</v>
      </c>
      <c r="C699" t="s">
        <v>24</v>
      </c>
      <c r="D699" t="s">
        <v>23</v>
      </c>
      <c r="E699" s="21">
        <v>46191.448182870372</v>
      </c>
      <c r="F699" t="s">
        <v>7285</v>
      </c>
      <c r="G699">
        <v>860513493</v>
      </c>
      <c r="H699" t="s">
        <v>3001</v>
      </c>
      <c r="I699" s="23" t="s">
        <v>31</v>
      </c>
      <c r="J699" s="23" t="s">
        <v>3002</v>
      </c>
      <c r="K699" t="s">
        <v>7286</v>
      </c>
      <c r="L699" t="s">
        <v>154</v>
      </c>
      <c r="M699" t="s">
        <v>7287</v>
      </c>
      <c r="N699" t="s">
        <v>155</v>
      </c>
      <c r="O699" t="s">
        <v>27</v>
      </c>
      <c r="P699" t="s">
        <v>145</v>
      </c>
      <c r="Q699" t="s">
        <v>207</v>
      </c>
      <c r="R699" t="s">
        <v>212</v>
      </c>
      <c r="S699">
        <v>7</v>
      </c>
      <c r="T699" t="s">
        <v>17646</v>
      </c>
      <c r="U699" t="s">
        <v>2705</v>
      </c>
      <c r="V699" t="s">
        <v>2715</v>
      </c>
      <c r="W699" t="s">
        <v>29</v>
      </c>
      <c r="X699" t="s">
        <v>30</v>
      </c>
      <c r="Y699" t="s">
        <v>30</v>
      </c>
      <c r="Z699" t="s">
        <v>30</v>
      </c>
      <c r="AA699" t="s">
        <v>30</v>
      </c>
      <c r="AB699">
        <v>-75.361012000000002</v>
      </c>
      <c r="AC699">
        <v>6.1589510000000001</v>
      </c>
      <c r="AD699" t="s">
        <v>82</v>
      </c>
      <c r="AE699" t="s">
        <v>146</v>
      </c>
      <c r="AF699" t="s">
        <v>94</v>
      </c>
      <c r="AG699">
        <f>IFERROR(
    VLOOKUP(FENIX_ANS_TABLA[[#This Row],[ESTADO]],
        {"VENCIDO",1;"ALERTA_0 Días",2;"ALERTA",3;"A TIEMPO",4;"SIN FECHA",5},
    2,FALSE),
0)</f>
        <v>4</v>
      </c>
    </row>
    <row r="700" spans="1:33" x14ac:dyDescent="0.25">
      <c r="A700" t="s">
        <v>11526</v>
      </c>
      <c r="B700" t="s">
        <v>23</v>
      </c>
      <c r="C700" t="s">
        <v>24</v>
      </c>
      <c r="D700" t="s">
        <v>23</v>
      </c>
      <c r="E700" s="21">
        <v>46191.496134259258</v>
      </c>
      <c r="F700" t="s">
        <v>11527</v>
      </c>
      <c r="G700">
        <v>1040740758</v>
      </c>
      <c r="H700" t="s">
        <v>11528</v>
      </c>
      <c r="I700" s="23" t="s">
        <v>31</v>
      </c>
      <c r="J700" s="23" t="s">
        <v>11529</v>
      </c>
      <c r="K700" t="s">
        <v>11530</v>
      </c>
      <c r="L700" t="s">
        <v>172</v>
      </c>
      <c r="M700" t="s">
        <v>11531</v>
      </c>
      <c r="N700" t="s">
        <v>173</v>
      </c>
      <c r="O700" t="s">
        <v>27</v>
      </c>
      <c r="P700" t="s">
        <v>145</v>
      </c>
      <c r="Q700" t="s">
        <v>206</v>
      </c>
      <c r="R700" t="s">
        <v>212</v>
      </c>
      <c r="S700">
        <v>10</v>
      </c>
      <c r="T700" t="s">
        <v>17647</v>
      </c>
      <c r="U700" t="s">
        <v>11452</v>
      </c>
      <c r="V700" t="s">
        <v>15088</v>
      </c>
      <c r="W700" t="s">
        <v>29</v>
      </c>
      <c r="X700" t="s">
        <v>30</v>
      </c>
      <c r="Y700" t="s">
        <v>30</v>
      </c>
      <c r="Z700" t="s">
        <v>30</v>
      </c>
      <c r="AA700" t="s">
        <v>30</v>
      </c>
      <c r="AB700">
        <v>-75.272636259999999</v>
      </c>
      <c r="AC700">
        <v>6.1552389999999999</v>
      </c>
      <c r="AD700" t="s">
        <v>82</v>
      </c>
      <c r="AE700" t="s">
        <v>146</v>
      </c>
      <c r="AF700" t="s">
        <v>94</v>
      </c>
      <c r="AG700">
        <f>IFERROR(
    VLOOKUP(FENIX_ANS_TABLA[[#This Row],[ESTADO]],
        {"VENCIDO",1;"ALERTA_0 Días",2;"ALERTA",3;"A TIEMPO",4;"SIN FECHA",5},
    2,FALSE),
0)</f>
        <v>4</v>
      </c>
    </row>
    <row r="701" spans="1:33" x14ac:dyDescent="0.25">
      <c r="A701" t="s">
        <v>8516</v>
      </c>
      <c r="B701" t="s">
        <v>23</v>
      </c>
      <c r="C701" t="s">
        <v>63</v>
      </c>
      <c r="D701" t="s">
        <v>23</v>
      </c>
      <c r="E701" s="21">
        <v>46191.498310185183</v>
      </c>
      <c r="F701" t="s">
        <v>8517</v>
      </c>
      <c r="G701">
        <v>43529042</v>
      </c>
      <c r="H701" t="s">
        <v>8518</v>
      </c>
      <c r="I701" s="23" t="s">
        <v>31</v>
      </c>
      <c r="J701" s="23" t="s">
        <v>8519</v>
      </c>
      <c r="K701" t="s">
        <v>8520</v>
      </c>
      <c r="L701" t="s">
        <v>185</v>
      </c>
      <c r="M701" t="s">
        <v>8521</v>
      </c>
      <c r="N701" t="s">
        <v>186</v>
      </c>
      <c r="O701" t="s">
        <v>83</v>
      </c>
      <c r="P701" t="s">
        <v>145</v>
      </c>
      <c r="Q701" t="s">
        <v>206</v>
      </c>
      <c r="R701" t="s">
        <v>212</v>
      </c>
      <c r="S701">
        <v>10</v>
      </c>
      <c r="T701" t="s">
        <v>17648</v>
      </c>
      <c r="U701" t="s">
        <v>7237</v>
      </c>
      <c r="V701" t="s">
        <v>7236</v>
      </c>
      <c r="W701" t="s">
        <v>29</v>
      </c>
      <c r="X701" t="s">
        <v>30</v>
      </c>
      <c r="Y701" t="s">
        <v>30</v>
      </c>
      <c r="Z701" t="s">
        <v>30</v>
      </c>
      <c r="AA701" t="s">
        <v>30</v>
      </c>
      <c r="AB701">
        <v>-75.494478000000001</v>
      </c>
      <c r="AC701">
        <v>6.024197</v>
      </c>
      <c r="AD701" t="s">
        <v>82</v>
      </c>
      <c r="AE701" t="s">
        <v>146</v>
      </c>
      <c r="AF701" t="s">
        <v>95</v>
      </c>
      <c r="AG701">
        <f>IFERROR(
    VLOOKUP(FENIX_ANS_TABLA[[#This Row],[ESTADO]],
        {"VENCIDO",1;"ALERTA_0 Días",2;"ALERTA",3;"A TIEMPO",4;"SIN FECHA",5},
    2,FALSE),
0)</f>
        <v>4</v>
      </c>
    </row>
    <row r="702" spans="1:33" x14ac:dyDescent="0.25">
      <c r="A702" t="s">
        <v>9777</v>
      </c>
      <c r="B702" t="s">
        <v>23</v>
      </c>
      <c r="C702" t="s">
        <v>24</v>
      </c>
      <c r="D702" t="s">
        <v>33</v>
      </c>
      <c r="E702" s="21">
        <v>46191.576296296298</v>
      </c>
      <c r="F702" t="s">
        <v>9778</v>
      </c>
      <c r="G702">
        <v>1036614534</v>
      </c>
      <c r="H702" t="s">
        <v>9779</v>
      </c>
      <c r="I702" s="23" t="s">
        <v>31</v>
      </c>
      <c r="J702" s="23" t="s">
        <v>9780</v>
      </c>
      <c r="K702" t="s">
        <v>9781</v>
      </c>
      <c r="L702" t="s">
        <v>25</v>
      </c>
      <c r="M702" t="s">
        <v>9782</v>
      </c>
      <c r="N702" t="s">
        <v>26</v>
      </c>
      <c r="O702" t="s">
        <v>34</v>
      </c>
      <c r="P702" t="s">
        <v>475</v>
      </c>
      <c r="Q702" t="s">
        <v>207</v>
      </c>
      <c r="R702" t="s">
        <v>212</v>
      </c>
      <c r="S702">
        <v>5</v>
      </c>
      <c r="T702" t="s">
        <v>17649</v>
      </c>
      <c r="U702" t="s">
        <v>2672</v>
      </c>
      <c r="V702" t="s">
        <v>1815</v>
      </c>
      <c r="W702" t="s">
        <v>43</v>
      </c>
      <c r="X702" t="s">
        <v>9783</v>
      </c>
      <c r="Y702" t="s">
        <v>2664</v>
      </c>
      <c r="Z702" t="s">
        <v>2671</v>
      </c>
      <c r="AA702" t="s">
        <v>9784</v>
      </c>
      <c r="AB702">
        <v>-75.5387238</v>
      </c>
      <c r="AC702">
        <v>6.2557536999999996</v>
      </c>
      <c r="AD702" t="s">
        <v>82</v>
      </c>
      <c r="AE702" t="s">
        <v>96</v>
      </c>
      <c r="AF702" t="s">
        <v>94</v>
      </c>
      <c r="AG702">
        <f>IFERROR(
    VLOOKUP(FENIX_ANS_TABLA[[#This Row],[ESTADO]],
        {"VENCIDO",1;"ALERTA_0 Días",2;"ALERTA",3;"A TIEMPO",4;"SIN FECHA",5},
    2,FALSE),
0)</f>
        <v>3</v>
      </c>
    </row>
    <row r="703" spans="1:33" x14ac:dyDescent="0.25">
      <c r="A703" t="s">
        <v>7288</v>
      </c>
      <c r="B703" t="s">
        <v>23</v>
      </c>
      <c r="C703" t="s">
        <v>24</v>
      </c>
      <c r="D703" t="s">
        <v>23</v>
      </c>
      <c r="E703" s="21">
        <v>46191.581990740742</v>
      </c>
      <c r="F703" t="s">
        <v>7285</v>
      </c>
      <c r="G703">
        <v>860513493</v>
      </c>
      <c r="H703" t="s">
        <v>3001</v>
      </c>
      <c r="I703" s="23" t="s">
        <v>31</v>
      </c>
      <c r="J703" s="23" t="s">
        <v>3002</v>
      </c>
      <c r="K703" t="s">
        <v>7289</v>
      </c>
      <c r="L703" t="s">
        <v>154</v>
      </c>
      <c r="M703" t="s">
        <v>7290</v>
      </c>
      <c r="N703" t="s">
        <v>155</v>
      </c>
      <c r="O703" t="s">
        <v>27</v>
      </c>
      <c r="P703" t="s">
        <v>145</v>
      </c>
      <c r="Q703" t="s">
        <v>207</v>
      </c>
      <c r="R703" t="s">
        <v>212</v>
      </c>
      <c r="S703">
        <v>7</v>
      </c>
      <c r="T703" t="s">
        <v>17646</v>
      </c>
      <c r="U703" t="s">
        <v>2705</v>
      </c>
      <c r="V703" t="s">
        <v>2715</v>
      </c>
      <c r="W703" t="s">
        <v>29</v>
      </c>
      <c r="X703" t="s">
        <v>30</v>
      </c>
      <c r="Y703" t="s">
        <v>30</v>
      </c>
      <c r="Z703" t="s">
        <v>30</v>
      </c>
      <c r="AA703" t="s">
        <v>30</v>
      </c>
      <c r="AB703">
        <v>-75.361012000000002</v>
      </c>
      <c r="AC703">
        <v>6.1589510000000001</v>
      </c>
      <c r="AD703" t="s">
        <v>82</v>
      </c>
      <c r="AE703" t="s">
        <v>146</v>
      </c>
      <c r="AF703" t="s">
        <v>94</v>
      </c>
      <c r="AG703">
        <f>IFERROR(
    VLOOKUP(FENIX_ANS_TABLA[[#This Row],[ESTADO]],
        {"VENCIDO",1;"ALERTA_0 Días",2;"ALERTA",3;"A TIEMPO",4;"SIN FECHA",5},
    2,FALSE),
0)</f>
        <v>4</v>
      </c>
    </row>
    <row r="704" spans="1:33" x14ac:dyDescent="0.25">
      <c r="A704" t="s">
        <v>7291</v>
      </c>
      <c r="B704" t="s">
        <v>23</v>
      </c>
      <c r="C704" t="s">
        <v>24</v>
      </c>
      <c r="D704" t="s">
        <v>23</v>
      </c>
      <c r="E704" s="21">
        <v>46191.582013888888</v>
      </c>
      <c r="F704" t="s">
        <v>7285</v>
      </c>
      <c r="G704">
        <v>860513493</v>
      </c>
      <c r="H704" t="s">
        <v>3001</v>
      </c>
      <c r="I704" s="23" t="s">
        <v>31</v>
      </c>
      <c r="J704" s="23" t="s">
        <v>3002</v>
      </c>
      <c r="K704" t="s">
        <v>7292</v>
      </c>
      <c r="L704" t="s">
        <v>154</v>
      </c>
      <c r="M704" t="s">
        <v>7293</v>
      </c>
      <c r="N704" t="s">
        <v>155</v>
      </c>
      <c r="O704" t="s">
        <v>27</v>
      </c>
      <c r="P704" t="s">
        <v>145</v>
      </c>
      <c r="Q704" t="s">
        <v>207</v>
      </c>
      <c r="R704" t="s">
        <v>212</v>
      </c>
      <c r="S704">
        <v>7</v>
      </c>
      <c r="T704" t="s">
        <v>17646</v>
      </c>
      <c r="U704" t="s">
        <v>2705</v>
      </c>
      <c r="V704" t="s">
        <v>2715</v>
      </c>
      <c r="W704" t="s">
        <v>29</v>
      </c>
      <c r="X704" t="s">
        <v>30</v>
      </c>
      <c r="Y704" t="s">
        <v>30</v>
      </c>
      <c r="Z704" t="s">
        <v>30</v>
      </c>
      <c r="AA704" t="s">
        <v>30</v>
      </c>
      <c r="AB704">
        <v>-75.361012000000002</v>
      </c>
      <c r="AC704">
        <v>6.1589510000000001</v>
      </c>
      <c r="AD704" t="s">
        <v>82</v>
      </c>
      <c r="AE704" t="s">
        <v>146</v>
      </c>
      <c r="AF704" t="s">
        <v>94</v>
      </c>
      <c r="AG704">
        <f>IFERROR(
    VLOOKUP(FENIX_ANS_TABLA[[#This Row],[ESTADO]],
        {"VENCIDO",1;"ALERTA_0 Días",2;"ALERTA",3;"A TIEMPO",4;"SIN FECHA",5},
    2,FALSE),
0)</f>
        <v>4</v>
      </c>
    </row>
    <row r="705" spans="1:33" x14ac:dyDescent="0.25">
      <c r="A705" t="s">
        <v>7294</v>
      </c>
      <c r="B705" t="s">
        <v>23</v>
      </c>
      <c r="C705" t="s">
        <v>24</v>
      </c>
      <c r="D705" t="s">
        <v>23</v>
      </c>
      <c r="E705" s="21">
        <v>46191.582025462973</v>
      </c>
      <c r="F705" t="s">
        <v>7295</v>
      </c>
      <c r="G705">
        <v>860513493</v>
      </c>
      <c r="H705" t="s">
        <v>3001</v>
      </c>
      <c r="I705" s="23" t="s">
        <v>31</v>
      </c>
      <c r="J705" s="23" t="s">
        <v>3002</v>
      </c>
      <c r="K705" t="s">
        <v>7296</v>
      </c>
      <c r="L705" t="s">
        <v>154</v>
      </c>
      <c r="M705" t="s">
        <v>7297</v>
      </c>
      <c r="N705" t="s">
        <v>155</v>
      </c>
      <c r="O705" t="s">
        <v>27</v>
      </c>
      <c r="P705" t="s">
        <v>145</v>
      </c>
      <c r="Q705" t="s">
        <v>207</v>
      </c>
      <c r="R705" t="s">
        <v>212</v>
      </c>
      <c r="S705">
        <v>7</v>
      </c>
      <c r="T705" t="s">
        <v>17650</v>
      </c>
      <c r="U705" t="s">
        <v>2705</v>
      </c>
      <c r="V705" t="s">
        <v>2715</v>
      </c>
      <c r="W705" t="s">
        <v>29</v>
      </c>
      <c r="X705" t="s">
        <v>30</v>
      </c>
      <c r="Y705" t="s">
        <v>30</v>
      </c>
      <c r="Z705" t="s">
        <v>30</v>
      </c>
      <c r="AA705" t="s">
        <v>30</v>
      </c>
      <c r="AB705">
        <v>-75.361012000000002</v>
      </c>
      <c r="AC705">
        <v>6.1589510000000001</v>
      </c>
      <c r="AD705" t="s">
        <v>82</v>
      </c>
      <c r="AE705" t="s">
        <v>146</v>
      </c>
      <c r="AF705" t="s">
        <v>94</v>
      </c>
      <c r="AG705">
        <f>IFERROR(
    VLOOKUP(FENIX_ANS_TABLA[[#This Row],[ESTADO]],
        {"VENCIDO",1;"ALERTA_0 Días",2;"ALERTA",3;"A TIEMPO",4;"SIN FECHA",5},
    2,FALSE),
0)</f>
        <v>4</v>
      </c>
    </row>
    <row r="706" spans="1:33" x14ac:dyDescent="0.25">
      <c r="A706" t="s">
        <v>7298</v>
      </c>
      <c r="B706" t="s">
        <v>23</v>
      </c>
      <c r="C706" t="s">
        <v>24</v>
      </c>
      <c r="D706" t="s">
        <v>23</v>
      </c>
      <c r="E706" s="21">
        <v>46191.582037037027</v>
      </c>
      <c r="F706" t="s">
        <v>7295</v>
      </c>
      <c r="G706">
        <v>860513493</v>
      </c>
      <c r="H706" t="s">
        <v>3001</v>
      </c>
      <c r="I706" s="23" t="s">
        <v>31</v>
      </c>
      <c r="J706" s="23" t="s">
        <v>3002</v>
      </c>
      <c r="K706" t="s">
        <v>7299</v>
      </c>
      <c r="L706" t="s">
        <v>154</v>
      </c>
      <c r="M706" t="s">
        <v>7300</v>
      </c>
      <c r="N706" t="s">
        <v>155</v>
      </c>
      <c r="O706" t="s">
        <v>27</v>
      </c>
      <c r="P706" t="s">
        <v>145</v>
      </c>
      <c r="Q706" t="s">
        <v>207</v>
      </c>
      <c r="R706" t="s">
        <v>212</v>
      </c>
      <c r="S706">
        <v>7</v>
      </c>
      <c r="T706" t="s">
        <v>17650</v>
      </c>
      <c r="U706" t="s">
        <v>2705</v>
      </c>
      <c r="V706" t="s">
        <v>2715</v>
      </c>
      <c r="W706" t="s">
        <v>29</v>
      </c>
      <c r="X706" t="s">
        <v>30</v>
      </c>
      <c r="Y706" t="s">
        <v>30</v>
      </c>
      <c r="Z706" t="s">
        <v>30</v>
      </c>
      <c r="AA706" t="s">
        <v>30</v>
      </c>
      <c r="AB706">
        <v>-75.361012000000002</v>
      </c>
      <c r="AC706">
        <v>6.1589510000000001</v>
      </c>
      <c r="AD706" t="s">
        <v>82</v>
      </c>
      <c r="AE706" t="s">
        <v>146</v>
      </c>
      <c r="AF706" t="s">
        <v>94</v>
      </c>
      <c r="AG706">
        <f>IFERROR(
    VLOOKUP(FENIX_ANS_TABLA[[#This Row],[ESTADO]],
        {"VENCIDO",1;"ALERTA_0 Días",2;"ALERTA",3;"A TIEMPO",4;"SIN FECHA",5},
    2,FALSE),
0)</f>
        <v>4</v>
      </c>
    </row>
    <row r="707" spans="1:33" x14ac:dyDescent="0.25">
      <c r="A707" t="s">
        <v>7301</v>
      </c>
      <c r="B707" t="s">
        <v>23</v>
      </c>
      <c r="C707" t="s">
        <v>24</v>
      </c>
      <c r="D707" t="s">
        <v>23</v>
      </c>
      <c r="E707" s="21">
        <v>46191.582048611112</v>
      </c>
      <c r="F707" t="s">
        <v>7295</v>
      </c>
      <c r="G707">
        <v>860513493</v>
      </c>
      <c r="H707" t="s">
        <v>3001</v>
      </c>
      <c r="I707" s="23" t="s">
        <v>31</v>
      </c>
      <c r="J707" s="23" t="s">
        <v>3002</v>
      </c>
      <c r="K707" t="s">
        <v>7302</v>
      </c>
      <c r="L707" t="s">
        <v>154</v>
      </c>
      <c r="M707" t="s">
        <v>7303</v>
      </c>
      <c r="N707" t="s">
        <v>155</v>
      </c>
      <c r="O707" t="s">
        <v>27</v>
      </c>
      <c r="P707" t="s">
        <v>145</v>
      </c>
      <c r="Q707" t="s">
        <v>207</v>
      </c>
      <c r="R707" t="s">
        <v>212</v>
      </c>
      <c r="S707">
        <v>7</v>
      </c>
      <c r="T707" t="s">
        <v>17650</v>
      </c>
      <c r="U707" t="s">
        <v>2705</v>
      </c>
      <c r="V707" t="s">
        <v>2715</v>
      </c>
      <c r="W707" t="s">
        <v>29</v>
      </c>
      <c r="X707" t="s">
        <v>30</v>
      </c>
      <c r="Y707" t="s">
        <v>30</v>
      </c>
      <c r="Z707" t="s">
        <v>30</v>
      </c>
      <c r="AA707" t="s">
        <v>30</v>
      </c>
      <c r="AB707">
        <v>-75.361012000000002</v>
      </c>
      <c r="AC707">
        <v>6.1589510000000001</v>
      </c>
      <c r="AD707" t="s">
        <v>82</v>
      </c>
      <c r="AE707" t="s">
        <v>146</v>
      </c>
      <c r="AF707" t="s">
        <v>94</v>
      </c>
      <c r="AG707">
        <f>IFERROR(
    VLOOKUP(FENIX_ANS_TABLA[[#This Row],[ESTADO]],
        {"VENCIDO",1;"ALERTA_0 Días",2;"ALERTA",3;"A TIEMPO",4;"SIN FECHA",5},
    2,FALSE),
0)</f>
        <v>4</v>
      </c>
    </row>
    <row r="708" spans="1:33" x14ac:dyDescent="0.25">
      <c r="A708" t="s">
        <v>7304</v>
      </c>
      <c r="B708" t="s">
        <v>23</v>
      </c>
      <c r="C708" t="s">
        <v>24</v>
      </c>
      <c r="D708" t="s">
        <v>23</v>
      </c>
      <c r="E708" s="21">
        <v>46191.582060185188</v>
      </c>
      <c r="F708" t="s">
        <v>7305</v>
      </c>
      <c r="G708">
        <v>860513493</v>
      </c>
      <c r="H708" t="s">
        <v>3001</v>
      </c>
      <c r="I708" s="23" t="s">
        <v>31</v>
      </c>
      <c r="J708" s="23" t="s">
        <v>3002</v>
      </c>
      <c r="K708" t="s">
        <v>7306</v>
      </c>
      <c r="L708" t="s">
        <v>154</v>
      </c>
      <c r="M708" t="s">
        <v>7307</v>
      </c>
      <c r="N708" t="s">
        <v>155</v>
      </c>
      <c r="O708" t="s">
        <v>27</v>
      </c>
      <c r="P708" t="s">
        <v>145</v>
      </c>
      <c r="Q708" t="s">
        <v>207</v>
      </c>
      <c r="R708" t="s">
        <v>212</v>
      </c>
      <c r="S708">
        <v>7</v>
      </c>
      <c r="T708" t="s">
        <v>17651</v>
      </c>
      <c r="U708" t="s">
        <v>2705</v>
      </c>
      <c r="V708" t="s">
        <v>2715</v>
      </c>
      <c r="W708" t="s">
        <v>29</v>
      </c>
      <c r="X708" t="s">
        <v>30</v>
      </c>
      <c r="Y708" t="s">
        <v>30</v>
      </c>
      <c r="Z708" t="s">
        <v>30</v>
      </c>
      <c r="AA708" t="s">
        <v>30</v>
      </c>
      <c r="AB708">
        <v>-75.361012000000002</v>
      </c>
      <c r="AC708">
        <v>6.1589510000000001</v>
      </c>
      <c r="AD708" t="s">
        <v>82</v>
      </c>
      <c r="AE708" t="s">
        <v>146</v>
      </c>
      <c r="AF708" t="s">
        <v>94</v>
      </c>
      <c r="AG708">
        <f>IFERROR(
    VLOOKUP(FENIX_ANS_TABLA[[#This Row],[ESTADO]],
        {"VENCIDO",1;"ALERTA_0 Días",2;"ALERTA",3;"A TIEMPO",4;"SIN FECHA",5},
    2,FALSE),
0)</f>
        <v>4</v>
      </c>
    </row>
    <row r="709" spans="1:33" x14ac:dyDescent="0.25">
      <c r="A709" t="s">
        <v>7308</v>
      </c>
      <c r="B709" t="s">
        <v>23</v>
      </c>
      <c r="C709" t="s">
        <v>24</v>
      </c>
      <c r="D709" t="s">
        <v>23</v>
      </c>
      <c r="E709" s="21">
        <v>46191.582118055558</v>
      </c>
      <c r="F709" t="s">
        <v>7305</v>
      </c>
      <c r="G709">
        <v>860513493</v>
      </c>
      <c r="H709" t="s">
        <v>3001</v>
      </c>
      <c r="I709" s="23" t="s">
        <v>31</v>
      </c>
      <c r="J709" s="23" t="s">
        <v>3002</v>
      </c>
      <c r="K709" t="s">
        <v>7309</v>
      </c>
      <c r="L709" t="s">
        <v>154</v>
      </c>
      <c r="M709" t="s">
        <v>7310</v>
      </c>
      <c r="N709" t="s">
        <v>155</v>
      </c>
      <c r="O709" t="s">
        <v>27</v>
      </c>
      <c r="P709" t="s">
        <v>145</v>
      </c>
      <c r="Q709" t="s">
        <v>207</v>
      </c>
      <c r="R709" t="s">
        <v>212</v>
      </c>
      <c r="S709">
        <v>7</v>
      </c>
      <c r="T709" t="s">
        <v>17651</v>
      </c>
      <c r="U709" t="s">
        <v>2705</v>
      </c>
      <c r="V709" t="s">
        <v>2715</v>
      </c>
      <c r="W709" t="s">
        <v>29</v>
      </c>
      <c r="X709" t="s">
        <v>30</v>
      </c>
      <c r="Y709" t="s">
        <v>30</v>
      </c>
      <c r="Z709" t="s">
        <v>30</v>
      </c>
      <c r="AA709" t="s">
        <v>30</v>
      </c>
      <c r="AB709">
        <v>-75.361012000000002</v>
      </c>
      <c r="AC709">
        <v>6.1589510000000001</v>
      </c>
      <c r="AD709" t="s">
        <v>82</v>
      </c>
      <c r="AE709" t="s">
        <v>146</v>
      </c>
      <c r="AF709" t="s">
        <v>94</v>
      </c>
      <c r="AG709">
        <f>IFERROR(
    VLOOKUP(FENIX_ANS_TABLA[[#This Row],[ESTADO]],
        {"VENCIDO",1;"ALERTA_0 Días",2;"ALERTA",3;"A TIEMPO",4;"SIN FECHA",5},
    2,FALSE),
0)</f>
        <v>4</v>
      </c>
    </row>
    <row r="710" spans="1:33" x14ac:dyDescent="0.25">
      <c r="A710" t="s">
        <v>7311</v>
      </c>
      <c r="B710" t="s">
        <v>23</v>
      </c>
      <c r="C710" t="s">
        <v>24</v>
      </c>
      <c r="D710" t="s">
        <v>23</v>
      </c>
      <c r="E710" s="21">
        <v>46191.582129629627</v>
      </c>
      <c r="F710" t="s">
        <v>7305</v>
      </c>
      <c r="G710">
        <v>860513493</v>
      </c>
      <c r="H710" t="s">
        <v>3001</v>
      </c>
      <c r="I710" s="23" t="s">
        <v>31</v>
      </c>
      <c r="J710" s="23" t="s">
        <v>3002</v>
      </c>
      <c r="K710" t="s">
        <v>7312</v>
      </c>
      <c r="L710" t="s">
        <v>154</v>
      </c>
      <c r="M710" t="s">
        <v>7313</v>
      </c>
      <c r="N710" t="s">
        <v>155</v>
      </c>
      <c r="O710" t="s">
        <v>27</v>
      </c>
      <c r="P710" t="s">
        <v>145</v>
      </c>
      <c r="Q710" t="s">
        <v>207</v>
      </c>
      <c r="R710" t="s">
        <v>212</v>
      </c>
      <c r="S710">
        <v>7</v>
      </c>
      <c r="T710" t="s">
        <v>17651</v>
      </c>
      <c r="U710" t="s">
        <v>2705</v>
      </c>
      <c r="V710" t="s">
        <v>2715</v>
      </c>
      <c r="W710" t="s">
        <v>29</v>
      </c>
      <c r="X710" t="s">
        <v>30</v>
      </c>
      <c r="Y710" t="s">
        <v>30</v>
      </c>
      <c r="Z710" t="s">
        <v>30</v>
      </c>
      <c r="AA710" t="s">
        <v>30</v>
      </c>
      <c r="AB710">
        <v>-75.361012000000002</v>
      </c>
      <c r="AC710">
        <v>6.1589510000000001</v>
      </c>
      <c r="AD710" t="s">
        <v>82</v>
      </c>
      <c r="AE710" t="s">
        <v>146</v>
      </c>
      <c r="AF710" t="s">
        <v>94</v>
      </c>
      <c r="AG710">
        <f>IFERROR(
    VLOOKUP(FENIX_ANS_TABLA[[#This Row],[ESTADO]],
        {"VENCIDO",1;"ALERTA_0 Días",2;"ALERTA",3;"A TIEMPO",4;"SIN FECHA",5},
    2,FALSE),
0)</f>
        <v>4</v>
      </c>
    </row>
    <row r="711" spans="1:33" x14ac:dyDescent="0.25">
      <c r="A711" t="s">
        <v>7314</v>
      </c>
      <c r="B711" t="s">
        <v>23</v>
      </c>
      <c r="C711" t="s">
        <v>24</v>
      </c>
      <c r="D711" t="s">
        <v>23</v>
      </c>
      <c r="E711" s="21">
        <v>46191.58525462963</v>
      </c>
      <c r="F711" t="s">
        <v>7305</v>
      </c>
      <c r="G711">
        <v>860513493</v>
      </c>
      <c r="H711" t="s">
        <v>3001</v>
      </c>
      <c r="I711" s="23" t="s">
        <v>31</v>
      </c>
      <c r="J711" s="23" t="s">
        <v>3002</v>
      </c>
      <c r="K711" t="s">
        <v>7315</v>
      </c>
      <c r="L711" t="s">
        <v>154</v>
      </c>
      <c r="M711" t="s">
        <v>7316</v>
      </c>
      <c r="N711" t="s">
        <v>155</v>
      </c>
      <c r="O711" t="s">
        <v>27</v>
      </c>
      <c r="P711" t="s">
        <v>145</v>
      </c>
      <c r="Q711" t="s">
        <v>207</v>
      </c>
      <c r="R711" t="s">
        <v>212</v>
      </c>
      <c r="S711">
        <v>7</v>
      </c>
      <c r="T711" t="s">
        <v>17651</v>
      </c>
      <c r="U711" t="s">
        <v>2705</v>
      </c>
      <c r="V711" t="s">
        <v>2715</v>
      </c>
      <c r="W711" t="s">
        <v>29</v>
      </c>
      <c r="X711" t="s">
        <v>30</v>
      </c>
      <c r="Y711" t="s">
        <v>30</v>
      </c>
      <c r="Z711" t="s">
        <v>30</v>
      </c>
      <c r="AA711" t="s">
        <v>30</v>
      </c>
      <c r="AB711">
        <v>-75.410936840999995</v>
      </c>
      <c r="AC711">
        <v>6.1513271930000402</v>
      </c>
      <c r="AD711" t="s">
        <v>82</v>
      </c>
      <c r="AE711" t="s">
        <v>146</v>
      </c>
      <c r="AF711" t="s">
        <v>94</v>
      </c>
      <c r="AG711">
        <f>IFERROR(
    VLOOKUP(FENIX_ANS_TABLA[[#This Row],[ESTADO]],
        {"VENCIDO",1;"ALERTA_0 Días",2;"ALERTA",3;"A TIEMPO",4;"SIN FECHA",5},
    2,FALSE),
0)</f>
        <v>4</v>
      </c>
    </row>
    <row r="712" spans="1:33" x14ac:dyDescent="0.25">
      <c r="A712" t="s">
        <v>7317</v>
      </c>
      <c r="B712" t="s">
        <v>23</v>
      </c>
      <c r="C712" t="s">
        <v>24</v>
      </c>
      <c r="D712" t="s">
        <v>23</v>
      </c>
      <c r="E712" s="21">
        <v>46191.585266203707</v>
      </c>
      <c r="F712" t="s">
        <v>7318</v>
      </c>
      <c r="G712">
        <v>860513493</v>
      </c>
      <c r="H712" t="s">
        <v>3001</v>
      </c>
      <c r="I712" s="23" t="s">
        <v>31</v>
      </c>
      <c r="J712" s="23" t="s">
        <v>3002</v>
      </c>
      <c r="K712" t="s">
        <v>7319</v>
      </c>
      <c r="L712" t="s">
        <v>154</v>
      </c>
      <c r="M712" t="s">
        <v>7320</v>
      </c>
      <c r="N712" t="s">
        <v>155</v>
      </c>
      <c r="O712" t="s">
        <v>27</v>
      </c>
      <c r="P712" t="s">
        <v>145</v>
      </c>
      <c r="Q712" t="s">
        <v>207</v>
      </c>
      <c r="R712" t="s">
        <v>212</v>
      </c>
      <c r="S712">
        <v>7</v>
      </c>
      <c r="T712" t="s">
        <v>17652</v>
      </c>
      <c r="U712" t="s">
        <v>2705</v>
      </c>
      <c r="V712" t="s">
        <v>2715</v>
      </c>
      <c r="W712" t="s">
        <v>29</v>
      </c>
      <c r="X712" t="s">
        <v>30</v>
      </c>
      <c r="Y712" t="s">
        <v>30</v>
      </c>
      <c r="Z712" t="s">
        <v>30</v>
      </c>
      <c r="AA712" t="s">
        <v>30</v>
      </c>
      <c r="AB712">
        <v>-75.410936840999995</v>
      </c>
      <c r="AC712">
        <v>6.1513271930000402</v>
      </c>
      <c r="AD712" t="s">
        <v>82</v>
      </c>
      <c r="AE712" t="s">
        <v>146</v>
      </c>
      <c r="AF712" t="s">
        <v>94</v>
      </c>
      <c r="AG712">
        <f>IFERROR(
    VLOOKUP(FENIX_ANS_TABLA[[#This Row],[ESTADO]],
        {"VENCIDO",1;"ALERTA_0 Días",2;"ALERTA",3;"A TIEMPO",4;"SIN FECHA",5},
    2,FALSE),
0)</f>
        <v>4</v>
      </c>
    </row>
    <row r="713" spans="1:33" x14ac:dyDescent="0.25">
      <c r="A713" t="s">
        <v>7321</v>
      </c>
      <c r="B713" t="s">
        <v>23</v>
      </c>
      <c r="C713" t="s">
        <v>24</v>
      </c>
      <c r="D713" t="s">
        <v>23</v>
      </c>
      <c r="E713" s="21">
        <v>46191.585266203707</v>
      </c>
      <c r="F713" t="s">
        <v>7318</v>
      </c>
      <c r="G713">
        <v>860513493</v>
      </c>
      <c r="H713" t="s">
        <v>3001</v>
      </c>
      <c r="I713" s="23" t="s">
        <v>31</v>
      </c>
      <c r="J713" s="23" t="s">
        <v>3002</v>
      </c>
      <c r="K713" t="s">
        <v>7322</v>
      </c>
      <c r="L713" t="s">
        <v>154</v>
      </c>
      <c r="M713" t="s">
        <v>7323</v>
      </c>
      <c r="N713" t="s">
        <v>155</v>
      </c>
      <c r="O713" t="s">
        <v>27</v>
      </c>
      <c r="P713" t="s">
        <v>145</v>
      </c>
      <c r="Q713" t="s">
        <v>207</v>
      </c>
      <c r="R713" t="s">
        <v>212</v>
      </c>
      <c r="S713">
        <v>7</v>
      </c>
      <c r="T713" t="s">
        <v>17652</v>
      </c>
      <c r="U713" t="s">
        <v>2705</v>
      </c>
      <c r="V713" t="s">
        <v>2715</v>
      </c>
      <c r="W713" t="s">
        <v>29</v>
      </c>
      <c r="X713" t="s">
        <v>30</v>
      </c>
      <c r="Y713" t="s">
        <v>30</v>
      </c>
      <c r="Z713" t="s">
        <v>30</v>
      </c>
      <c r="AA713" t="s">
        <v>30</v>
      </c>
      <c r="AB713">
        <v>-75.410936840999995</v>
      </c>
      <c r="AC713">
        <v>6.1513271930000402</v>
      </c>
      <c r="AD713" t="s">
        <v>82</v>
      </c>
      <c r="AE713" t="s">
        <v>146</v>
      </c>
      <c r="AF713" t="s">
        <v>94</v>
      </c>
      <c r="AG713">
        <f>IFERROR(
    VLOOKUP(FENIX_ANS_TABLA[[#This Row],[ESTADO]],
        {"VENCIDO",1;"ALERTA_0 Días",2;"ALERTA",3;"A TIEMPO",4;"SIN FECHA",5},
    2,FALSE),
0)</f>
        <v>4</v>
      </c>
    </row>
    <row r="714" spans="1:33" x14ac:dyDescent="0.25">
      <c r="A714" t="s">
        <v>7324</v>
      </c>
      <c r="B714" t="s">
        <v>23</v>
      </c>
      <c r="C714" t="s">
        <v>24</v>
      </c>
      <c r="D714" t="s">
        <v>23</v>
      </c>
      <c r="E714" s="21">
        <v>46191.585300925923</v>
      </c>
      <c r="F714" t="s">
        <v>7318</v>
      </c>
      <c r="G714">
        <v>860513493</v>
      </c>
      <c r="H714" t="s">
        <v>3001</v>
      </c>
      <c r="I714" s="23" t="s">
        <v>31</v>
      </c>
      <c r="J714" s="23" t="s">
        <v>3002</v>
      </c>
      <c r="K714" t="s">
        <v>7325</v>
      </c>
      <c r="L714" t="s">
        <v>154</v>
      </c>
      <c r="M714" t="s">
        <v>7326</v>
      </c>
      <c r="N714" t="s">
        <v>155</v>
      </c>
      <c r="O714" t="s">
        <v>27</v>
      </c>
      <c r="P714" t="s">
        <v>145</v>
      </c>
      <c r="Q714" t="s">
        <v>207</v>
      </c>
      <c r="R714" t="s">
        <v>212</v>
      </c>
      <c r="S714">
        <v>7</v>
      </c>
      <c r="T714" t="s">
        <v>17652</v>
      </c>
      <c r="U714" t="s">
        <v>2705</v>
      </c>
      <c r="V714" t="s">
        <v>2715</v>
      </c>
      <c r="W714" t="s">
        <v>29</v>
      </c>
      <c r="X714" t="s">
        <v>30</v>
      </c>
      <c r="Y714" t="s">
        <v>30</v>
      </c>
      <c r="Z714" t="s">
        <v>30</v>
      </c>
      <c r="AA714" t="s">
        <v>30</v>
      </c>
      <c r="AB714">
        <v>-75.410936840999995</v>
      </c>
      <c r="AC714">
        <v>6.1513271930000402</v>
      </c>
      <c r="AD714" t="s">
        <v>82</v>
      </c>
      <c r="AE714" t="s">
        <v>146</v>
      </c>
      <c r="AF714" t="s">
        <v>94</v>
      </c>
      <c r="AG714">
        <f>IFERROR(
    VLOOKUP(FENIX_ANS_TABLA[[#This Row],[ESTADO]],
        {"VENCIDO",1;"ALERTA_0 Días",2;"ALERTA",3;"A TIEMPO",4;"SIN FECHA",5},
    2,FALSE),
0)</f>
        <v>4</v>
      </c>
    </row>
    <row r="715" spans="1:33" x14ac:dyDescent="0.25">
      <c r="A715" t="s">
        <v>7327</v>
      </c>
      <c r="B715" t="s">
        <v>23</v>
      </c>
      <c r="C715" t="s">
        <v>24</v>
      </c>
      <c r="D715" t="s">
        <v>23</v>
      </c>
      <c r="E715" s="21">
        <v>46191.585312499999</v>
      </c>
      <c r="F715" t="s">
        <v>7318</v>
      </c>
      <c r="G715">
        <v>860513493</v>
      </c>
      <c r="H715" t="s">
        <v>3001</v>
      </c>
      <c r="I715" s="23" t="s">
        <v>31</v>
      </c>
      <c r="J715" s="23" t="s">
        <v>3002</v>
      </c>
      <c r="K715" t="s">
        <v>7328</v>
      </c>
      <c r="L715" t="s">
        <v>154</v>
      </c>
      <c r="M715" t="s">
        <v>7329</v>
      </c>
      <c r="N715" t="s">
        <v>155</v>
      </c>
      <c r="O715" t="s">
        <v>27</v>
      </c>
      <c r="P715" t="s">
        <v>145</v>
      </c>
      <c r="Q715" t="s">
        <v>207</v>
      </c>
      <c r="R715" t="s">
        <v>212</v>
      </c>
      <c r="S715">
        <v>7</v>
      </c>
      <c r="T715" t="s">
        <v>17652</v>
      </c>
      <c r="U715" t="s">
        <v>2705</v>
      </c>
      <c r="V715" t="s">
        <v>2715</v>
      </c>
      <c r="W715" t="s">
        <v>29</v>
      </c>
      <c r="X715" t="s">
        <v>30</v>
      </c>
      <c r="Y715" t="s">
        <v>30</v>
      </c>
      <c r="Z715" t="s">
        <v>30</v>
      </c>
      <c r="AA715" t="s">
        <v>30</v>
      </c>
      <c r="AB715">
        <v>-75.410936840999995</v>
      </c>
      <c r="AC715">
        <v>6.1513271930000402</v>
      </c>
      <c r="AD715" t="s">
        <v>82</v>
      </c>
      <c r="AE715" t="s">
        <v>146</v>
      </c>
      <c r="AF715" t="s">
        <v>94</v>
      </c>
      <c r="AG715">
        <f>IFERROR(
    VLOOKUP(FENIX_ANS_TABLA[[#This Row],[ESTADO]],
        {"VENCIDO",1;"ALERTA_0 Días",2;"ALERTA",3;"A TIEMPO",4;"SIN FECHA",5},
    2,FALSE),
0)</f>
        <v>4</v>
      </c>
    </row>
    <row r="716" spans="1:33" x14ac:dyDescent="0.25">
      <c r="A716" t="s">
        <v>7330</v>
      </c>
      <c r="B716" t="s">
        <v>23</v>
      </c>
      <c r="C716" t="s">
        <v>24</v>
      </c>
      <c r="D716" t="s">
        <v>23</v>
      </c>
      <c r="E716" s="21">
        <v>46191.588020833333</v>
      </c>
      <c r="F716" t="s">
        <v>7331</v>
      </c>
      <c r="G716">
        <v>860513493</v>
      </c>
      <c r="H716" t="s">
        <v>3001</v>
      </c>
      <c r="I716" s="23" t="s">
        <v>31</v>
      </c>
      <c r="J716" s="23" t="s">
        <v>3002</v>
      </c>
      <c r="K716" t="s">
        <v>7332</v>
      </c>
      <c r="L716" t="s">
        <v>154</v>
      </c>
      <c r="M716" t="s">
        <v>7333</v>
      </c>
      <c r="N716" t="s">
        <v>155</v>
      </c>
      <c r="O716" t="s">
        <v>27</v>
      </c>
      <c r="P716" t="s">
        <v>145</v>
      </c>
      <c r="Q716" t="s">
        <v>207</v>
      </c>
      <c r="R716" t="s">
        <v>212</v>
      </c>
      <c r="S716">
        <v>7</v>
      </c>
      <c r="T716" t="s">
        <v>17653</v>
      </c>
      <c r="U716" t="s">
        <v>2705</v>
      </c>
      <c r="V716" t="s">
        <v>2715</v>
      </c>
      <c r="W716" t="s">
        <v>29</v>
      </c>
      <c r="X716" t="s">
        <v>30</v>
      </c>
      <c r="Y716" t="s">
        <v>30</v>
      </c>
      <c r="Z716" t="s">
        <v>30</v>
      </c>
      <c r="AA716" t="s">
        <v>30</v>
      </c>
      <c r="AB716">
        <v>-75.410936840999995</v>
      </c>
      <c r="AC716">
        <v>6.1513271930000402</v>
      </c>
      <c r="AD716" t="s">
        <v>82</v>
      </c>
      <c r="AE716" t="s">
        <v>146</v>
      </c>
      <c r="AF716" t="s">
        <v>94</v>
      </c>
      <c r="AG716">
        <f>IFERROR(
    VLOOKUP(FENIX_ANS_TABLA[[#This Row],[ESTADO]],
        {"VENCIDO",1;"ALERTA_0 Días",2;"ALERTA",3;"A TIEMPO",4;"SIN FECHA",5},
    2,FALSE),
0)</f>
        <v>4</v>
      </c>
    </row>
    <row r="717" spans="1:33" x14ac:dyDescent="0.25">
      <c r="A717" t="s">
        <v>7334</v>
      </c>
      <c r="B717" t="s">
        <v>23</v>
      </c>
      <c r="C717" t="s">
        <v>24</v>
      </c>
      <c r="D717" t="s">
        <v>23</v>
      </c>
      <c r="E717" s="21">
        <v>46191.588125000002</v>
      </c>
      <c r="F717" t="s">
        <v>7331</v>
      </c>
      <c r="G717">
        <v>860513493</v>
      </c>
      <c r="H717" t="s">
        <v>3001</v>
      </c>
      <c r="I717" s="23" t="s">
        <v>31</v>
      </c>
      <c r="J717" s="23" t="s">
        <v>3002</v>
      </c>
      <c r="K717" t="s">
        <v>7335</v>
      </c>
      <c r="L717" t="s">
        <v>154</v>
      </c>
      <c r="M717" t="s">
        <v>7336</v>
      </c>
      <c r="N717" t="s">
        <v>155</v>
      </c>
      <c r="O717" t="s">
        <v>27</v>
      </c>
      <c r="P717" t="s">
        <v>145</v>
      </c>
      <c r="Q717" t="s">
        <v>207</v>
      </c>
      <c r="R717" t="s">
        <v>212</v>
      </c>
      <c r="S717">
        <v>7</v>
      </c>
      <c r="T717" t="s">
        <v>17653</v>
      </c>
      <c r="U717" t="s">
        <v>2705</v>
      </c>
      <c r="V717" t="s">
        <v>2715</v>
      </c>
      <c r="W717" t="s">
        <v>29</v>
      </c>
      <c r="X717" t="s">
        <v>30</v>
      </c>
      <c r="Y717" t="s">
        <v>30</v>
      </c>
      <c r="Z717" t="s">
        <v>30</v>
      </c>
      <c r="AA717" t="s">
        <v>30</v>
      </c>
      <c r="AB717">
        <v>-75.410936840999995</v>
      </c>
      <c r="AC717">
        <v>6.1513271930000402</v>
      </c>
      <c r="AD717" t="s">
        <v>82</v>
      </c>
      <c r="AE717" t="s">
        <v>146</v>
      </c>
      <c r="AF717" t="s">
        <v>94</v>
      </c>
      <c r="AG717">
        <f>IFERROR(
    VLOOKUP(FENIX_ANS_TABLA[[#This Row],[ESTADO]],
        {"VENCIDO",1;"ALERTA_0 Días",2;"ALERTA",3;"A TIEMPO",4;"SIN FECHA",5},
    2,FALSE),
0)</f>
        <v>4</v>
      </c>
    </row>
    <row r="718" spans="1:33" x14ac:dyDescent="0.25">
      <c r="A718" t="s">
        <v>7337</v>
      </c>
      <c r="B718" t="s">
        <v>23</v>
      </c>
      <c r="C718" t="s">
        <v>24</v>
      </c>
      <c r="D718" t="s">
        <v>23</v>
      </c>
      <c r="E718" s="21">
        <v>46191.591111111113</v>
      </c>
      <c r="F718" t="s">
        <v>7331</v>
      </c>
      <c r="G718">
        <v>860513493</v>
      </c>
      <c r="H718" t="s">
        <v>3001</v>
      </c>
      <c r="I718" s="23" t="s">
        <v>31</v>
      </c>
      <c r="J718" s="23" t="s">
        <v>3002</v>
      </c>
      <c r="K718" t="s">
        <v>7338</v>
      </c>
      <c r="L718" t="s">
        <v>154</v>
      </c>
      <c r="M718" t="s">
        <v>7339</v>
      </c>
      <c r="N718" t="s">
        <v>155</v>
      </c>
      <c r="O718" t="s">
        <v>27</v>
      </c>
      <c r="P718" t="s">
        <v>145</v>
      </c>
      <c r="Q718" t="s">
        <v>207</v>
      </c>
      <c r="R718" t="s">
        <v>212</v>
      </c>
      <c r="S718">
        <v>7</v>
      </c>
      <c r="T718" t="s">
        <v>17653</v>
      </c>
      <c r="U718" t="s">
        <v>2705</v>
      </c>
      <c r="V718" t="s">
        <v>2715</v>
      </c>
      <c r="W718" t="s">
        <v>29</v>
      </c>
      <c r="X718" t="s">
        <v>30</v>
      </c>
      <c r="Y718" t="s">
        <v>30</v>
      </c>
      <c r="Z718" t="s">
        <v>30</v>
      </c>
      <c r="AA718" t="s">
        <v>30</v>
      </c>
      <c r="AB718">
        <v>-75.361012000000002</v>
      </c>
      <c r="AC718">
        <v>6.1589510000000001</v>
      </c>
      <c r="AD718" t="s">
        <v>82</v>
      </c>
      <c r="AE718" t="s">
        <v>146</v>
      </c>
      <c r="AF718" t="s">
        <v>94</v>
      </c>
      <c r="AG718">
        <f>IFERROR(
    VLOOKUP(FENIX_ANS_TABLA[[#This Row],[ESTADO]],
        {"VENCIDO",1;"ALERTA_0 Días",2;"ALERTA",3;"A TIEMPO",4;"SIN FECHA",5},
    2,FALSE),
0)</f>
        <v>4</v>
      </c>
    </row>
    <row r="719" spans="1:33" x14ac:dyDescent="0.25">
      <c r="A719" t="s">
        <v>7340</v>
      </c>
      <c r="B719" t="s">
        <v>23</v>
      </c>
      <c r="C719" t="s">
        <v>24</v>
      </c>
      <c r="D719" t="s">
        <v>23</v>
      </c>
      <c r="E719" s="21">
        <v>46191.591134259259</v>
      </c>
      <c r="F719" t="s">
        <v>7341</v>
      </c>
      <c r="G719">
        <v>860513493</v>
      </c>
      <c r="H719" t="s">
        <v>3001</v>
      </c>
      <c r="I719" s="23" t="s">
        <v>31</v>
      </c>
      <c r="J719" s="23" t="s">
        <v>3002</v>
      </c>
      <c r="K719" t="s">
        <v>7342</v>
      </c>
      <c r="L719" t="s">
        <v>154</v>
      </c>
      <c r="M719" t="s">
        <v>7343</v>
      </c>
      <c r="N719" t="s">
        <v>155</v>
      </c>
      <c r="O719" t="s">
        <v>27</v>
      </c>
      <c r="P719" t="s">
        <v>145</v>
      </c>
      <c r="Q719" t="s">
        <v>207</v>
      </c>
      <c r="R719" t="s">
        <v>212</v>
      </c>
      <c r="S719">
        <v>7</v>
      </c>
      <c r="T719" t="s">
        <v>17654</v>
      </c>
      <c r="U719" t="s">
        <v>2705</v>
      </c>
      <c r="V719" t="s">
        <v>2715</v>
      </c>
      <c r="W719" t="s">
        <v>29</v>
      </c>
      <c r="X719" t="s">
        <v>30</v>
      </c>
      <c r="Y719" t="s">
        <v>30</v>
      </c>
      <c r="Z719" t="s">
        <v>30</v>
      </c>
      <c r="AA719" t="s">
        <v>30</v>
      </c>
      <c r="AB719">
        <v>-75.361012000000002</v>
      </c>
      <c r="AC719">
        <v>6.1589510000000001</v>
      </c>
      <c r="AD719" t="s">
        <v>82</v>
      </c>
      <c r="AE719" t="s">
        <v>146</v>
      </c>
      <c r="AF719" t="s">
        <v>94</v>
      </c>
      <c r="AG719">
        <f>IFERROR(
    VLOOKUP(FENIX_ANS_TABLA[[#This Row],[ESTADO]],
        {"VENCIDO",1;"ALERTA_0 Días",2;"ALERTA",3;"A TIEMPO",4;"SIN FECHA",5},
    2,FALSE),
0)</f>
        <v>4</v>
      </c>
    </row>
    <row r="720" spans="1:33" x14ac:dyDescent="0.25">
      <c r="A720" t="s">
        <v>7344</v>
      </c>
      <c r="B720" t="s">
        <v>23</v>
      </c>
      <c r="C720" t="s">
        <v>24</v>
      </c>
      <c r="D720" t="s">
        <v>23</v>
      </c>
      <c r="E720" s="21">
        <v>46191.591157407413</v>
      </c>
      <c r="F720" t="s">
        <v>7341</v>
      </c>
      <c r="G720">
        <v>860513493</v>
      </c>
      <c r="H720" t="s">
        <v>3001</v>
      </c>
      <c r="I720" s="23" t="s">
        <v>31</v>
      </c>
      <c r="J720" s="23" t="s">
        <v>3002</v>
      </c>
      <c r="K720" t="s">
        <v>7345</v>
      </c>
      <c r="L720" t="s">
        <v>154</v>
      </c>
      <c r="M720" t="s">
        <v>7346</v>
      </c>
      <c r="N720" t="s">
        <v>155</v>
      </c>
      <c r="O720" t="s">
        <v>27</v>
      </c>
      <c r="P720" t="s">
        <v>145</v>
      </c>
      <c r="Q720" t="s">
        <v>207</v>
      </c>
      <c r="R720" t="s">
        <v>212</v>
      </c>
      <c r="S720">
        <v>7</v>
      </c>
      <c r="T720" t="s">
        <v>17654</v>
      </c>
      <c r="U720" t="s">
        <v>2705</v>
      </c>
      <c r="V720" t="s">
        <v>2715</v>
      </c>
      <c r="W720" t="s">
        <v>29</v>
      </c>
      <c r="X720" t="s">
        <v>30</v>
      </c>
      <c r="Y720" t="s">
        <v>30</v>
      </c>
      <c r="Z720" t="s">
        <v>30</v>
      </c>
      <c r="AA720" t="s">
        <v>30</v>
      </c>
      <c r="AB720">
        <v>-75.361012000000002</v>
      </c>
      <c r="AC720">
        <v>6.1589510000000001</v>
      </c>
      <c r="AD720" t="s">
        <v>82</v>
      </c>
      <c r="AE720" t="s">
        <v>146</v>
      </c>
      <c r="AF720" t="s">
        <v>94</v>
      </c>
      <c r="AG720">
        <f>IFERROR(
    VLOOKUP(FENIX_ANS_TABLA[[#This Row],[ESTADO]],
        {"VENCIDO",1;"ALERTA_0 Días",2;"ALERTA",3;"A TIEMPO",4;"SIN FECHA",5},
    2,FALSE),
0)</f>
        <v>4</v>
      </c>
    </row>
    <row r="721" spans="1:33" x14ac:dyDescent="0.25">
      <c r="A721" t="s">
        <v>7347</v>
      </c>
      <c r="B721" t="s">
        <v>23</v>
      </c>
      <c r="C721" t="s">
        <v>24</v>
      </c>
      <c r="D721" t="s">
        <v>23</v>
      </c>
      <c r="E721" s="21">
        <v>46191.591238425928</v>
      </c>
      <c r="F721" t="s">
        <v>7341</v>
      </c>
      <c r="G721">
        <v>860513493</v>
      </c>
      <c r="H721" t="s">
        <v>3001</v>
      </c>
      <c r="I721" s="23" t="s">
        <v>31</v>
      </c>
      <c r="J721" s="23" t="s">
        <v>3002</v>
      </c>
      <c r="K721" t="s">
        <v>7348</v>
      </c>
      <c r="L721" t="s">
        <v>154</v>
      </c>
      <c r="M721" t="s">
        <v>7349</v>
      </c>
      <c r="N721" t="s">
        <v>155</v>
      </c>
      <c r="O721" t="s">
        <v>27</v>
      </c>
      <c r="P721" t="s">
        <v>145</v>
      </c>
      <c r="Q721" t="s">
        <v>207</v>
      </c>
      <c r="R721" t="s">
        <v>212</v>
      </c>
      <c r="S721">
        <v>7</v>
      </c>
      <c r="T721" t="s">
        <v>17654</v>
      </c>
      <c r="U721" t="s">
        <v>2705</v>
      </c>
      <c r="V721" t="s">
        <v>2715</v>
      </c>
      <c r="W721" t="s">
        <v>29</v>
      </c>
      <c r="X721" t="s">
        <v>30</v>
      </c>
      <c r="Y721" t="s">
        <v>30</v>
      </c>
      <c r="Z721" t="s">
        <v>30</v>
      </c>
      <c r="AA721" t="s">
        <v>30</v>
      </c>
      <c r="AB721">
        <v>-75.361012000000002</v>
      </c>
      <c r="AC721">
        <v>6.1589510000000001</v>
      </c>
      <c r="AD721" t="s">
        <v>82</v>
      </c>
      <c r="AE721" t="s">
        <v>146</v>
      </c>
      <c r="AF721" t="s">
        <v>94</v>
      </c>
      <c r="AG721">
        <f>IFERROR(
    VLOOKUP(FENIX_ANS_TABLA[[#This Row],[ESTADO]],
        {"VENCIDO",1;"ALERTA_0 Días",2;"ALERTA",3;"A TIEMPO",4;"SIN FECHA",5},
    2,FALSE),
0)</f>
        <v>4</v>
      </c>
    </row>
    <row r="722" spans="1:33" x14ac:dyDescent="0.25">
      <c r="A722" t="s">
        <v>7350</v>
      </c>
      <c r="B722" t="s">
        <v>23</v>
      </c>
      <c r="C722" t="s">
        <v>24</v>
      </c>
      <c r="D722" t="s">
        <v>23</v>
      </c>
      <c r="E722" s="21">
        <v>46191.591238425928</v>
      </c>
      <c r="F722" t="s">
        <v>7341</v>
      </c>
      <c r="G722">
        <v>860513493</v>
      </c>
      <c r="H722" t="s">
        <v>3001</v>
      </c>
      <c r="I722" s="23" t="s">
        <v>31</v>
      </c>
      <c r="J722" s="23" t="s">
        <v>3002</v>
      </c>
      <c r="K722" t="s">
        <v>7351</v>
      </c>
      <c r="L722" t="s">
        <v>154</v>
      </c>
      <c r="M722" t="s">
        <v>7352</v>
      </c>
      <c r="N722" t="s">
        <v>155</v>
      </c>
      <c r="O722" t="s">
        <v>27</v>
      </c>
      <c r="P722" t="s">
        <v>145</v>
      </c>
      <c r="Q722" t="s">
        <v>207</v>
      </c>
      <c r="R722" t="s">
        <v>212</v>
      </c>
      <c r="S722">
        <v>7</v>
      </c>
      <c r="T722" t="s">
        <v>17654</v>
      </c>
      <c r="U722" t="s">
        <v>2705</v>
      </c>
      <c r="V722" t="s">
        <v>2715</v>
      </c>
      <c r="W722" t="s">
        <v>29</v>
      </c>
      <c r="X722" t="s">
        <v>30</v>
      </c>
      <c r="Y722" t="s">
        <v>30</v>
      </c>
      <c r="Z722" t="s">
        <v>30</v>
      </c>
      <c r="AA722" t="s">
        <v>30</v>
      </c>
      <c r="AB722">
        <v>-75.361012000000002</v>
      </c>
      <c r="AC722">
        <v>6.1589510000000001</v>
      </c>
      <c r="AD722" t="s">
        <v>82</v>
      </c>
      <c r="AE722" t="s">
        <v>146</v>
      </c>
      <c r="AF722" t="s">
        <v>94</v>
      </c>
      <c r="AG722">
        <f>IFERROR(
    VLOOKUP(FENIX_ANS_TABLA[[#This Row],[ESTADO]],
        {"VENCIDO",1;"ALERTA_0 Días",2;"ALERTA",3;"A TIEMPO",4;"SIN FECHA",5},
    2,FALSE),
0)</f>
        <v>4</v>
      </c>
    </row>
    <row r="723" spans="1:33" x14ac:dyDescent="0.25">
      <c r="A723" t="s">
        <v>7353</v>
      </c>
      <c r="B723" t="s">
        <v>23</v>
      </c>
      <c r="C723" t="s">
        <v>24</v>
      </c>
      <c r="D723" t="s">
        <v>23</v>
      </c>
      <c r="E723" s="21">
        <v>46191.591249999998</v>
      </c>
      <c r="F723" t="s">
        <v>7354</v>
      </c>
      <c r="G723">
        <v>860513493</v>
      </c>
      <c r="H723" t="s">
        <v>3001</v>
      </c>
      <c r="I723" s="23" t="s">
        <v>31</v>
      </c>
      <c r="J723" s="23" t="s">
        <v>3002</v>
      </c>
      <c r="K723" t="s">
        <v>7355</v>
      </c>
      <c r="L723" t="s">
        <v>154</v>
      </c>
      <c r="M723" t="s">
        <v>7356</v>
      </c>
      <c r="N723" t="s">
        <v>155</v>
      </c>
      <c r="O723" t="s">
        <v>27</v>
      </c>
      <c r="P723" t="s">
        <v>145</v>
      </c>
      <c r="Q723" t="s">
        <v>207</v>
      </c>
      <c r="R723" t="s">
        <v>212</v>
      </c>
      <c r="S723">
        <v>7</v>
      </c>
      <c r="T723" t="s">
        <v>17655</v>
      </c>
      <c r="U723" t="s">
        <v>2705</v>
      </c>
      <c r="V723" t="s">
        <v>2715</v>
      </c>
      <c r="W723" t="s">
        <v>29</v>
      </c>
      <c r="X723" t="s">
        <v>30</v>
      </c>
      <c r="Y723" t="s">
        <v>30</v>
      </c>
      <c r="Z723" t="s">
        <v>30</v>
      </c>
      <c r="AA723" t="s">
        <v>30</v>
      </c>
      <c r="AB723">
        <v>-75.361012000000002</v>
      </c>
      <c r="AC723">
        <v>6.1589510000000001</v>
      </c>
      <c r="AD723" t="s">
        <v>82</v>
      </c>
      <c r="AE723" t="s">
        <v>146</v>
      </c>
      <c r="AF723" t="s">
        <v>94</v>
      </c>
      <c r="AG723">
        <f>IFERROR(
    VLOOKUP(FENIX_ANS_TABLA[[#This Row],[ESTADO]],
        {"VENCIDO",1;"ALERTA_0 Días",2;"ALERTA",3;"A TIEMPO",4;"SIN FECHA",5},
    2,FALSE),
0)</f>
        <v>4</v>
      </c>
    </row>
    <row r="724" spans="1:33" x14ac:dyDescent="0.25">
      <c r="A724" t="s">
        <v>7357</v>
      </c>
      <c r="B724" t="s">
        <v>23</v>
      </c>
      <c r="C724" t="s">
        <v>24</v>
      </c>
      <c r="D724" t="s">
        <v>23</v>
      </c>
      <c r="E724" s="21">
        <v>46191.594074074077</v>
      </c>
      <c r="F724" t="s">
        <v>7354</v>
      </c>
      <c r="G724">
        <v>860513493</v>
      </c>
      <c r="H724" t="s">
        <v>3001</v>
      </c>
      <c r="I724" s="23" t="s">
        <v>31</v>
      </c>
      <c r="J724" s="23" t="s">
        <v>3002</v>
      </c>
      <c r="K724" t="s">
        <v>7358</v>
      </c>
      <c r="L724" t="s">
        <v>154</v>
      </c>
      <c r="M724" t="s">
        <v>7359</v>
      </c>
      <c r="N724" t="s">
        <v>155</v>
      </c>
      <c r="O724" t="s">
        <v>27</v>
      </c>
      <c r="P724" t="s">
        <v>145</v>
      </c>
      <c r="Q724" t="s">
        <v>207</v>
      </c>
      <c r="R724" t="s">
        <v>212</v>
      </c>
      <c r="S724">
        <v>7</v>
      </c>
      <c r="T724" t="s">
        <v>17655</v>
      </c>
      <c r="U724" t="s">
        <v>2705</v>
      </c>
      <c r="V724" t="s">
        <v>2715</v>
      </c>
      <c r="W724" t="s">
        <v>29</v>
      </c>
      <c r="X724" t="s">
        <v>30</v>
      </c>
      <c r="Y724" t="s">
        <v>30</v>
      </c>
      <c r="Z724" t="s">
        <v>30</v>
      </c>
      <c r="AA724" t="s">
        <v>30</v>
      </c>
      <c r="AB724">
        <v>-75.361012000000002</v>
      </c>
      <c r="AC724">
        <v>6.1589510000000001</v>
      </c>
      <c r="AD724" t="s">
        <v>82</v>
      </c>
      <c r="AE724" t="s">
        <v>146</v>
      </c>
      <c r="AF724" t="s">
        <v>94</v>
      </c>
      <c r="AG724">
        <f>IFERROR(
    VLOOKUP(FENIX_ANS_TABLA[[#This Row],[ESTADO]],
        {"VENCIDO",1;"ALERTA_0 Días",2;"ALERTA",3;"A TIEMPO",4;"SIN FECHA",5},
    2,FALSE),
0)</f>
        <v>4</v>
      </c>
    </row>
    <row r="725" spans="1:33" x14ac:dyDescent="0.25">
      <c r="A725" t="s">
        <v>7360</v>
      </c>
      <c r="B725" t="s">
        <v>23</v>
      </c>
      <c r="C725" t="s">
        <v>24</v>
      </c>
      <c r="D725" t="s">
        <v>23</v>
      </c>
      <c r="E725" s="21">
        <v>46191.594085648147</v>
      </c>
      <c r="F725" t="s">
        <v>7354</v>
      </c>
      <c r="G725">
        <v>860513493</v>
      </c>
      <c r="H725" t="s">
        <v>3001</v>
      </c>
      <c r="I725" s="23" t="s">
        <v>31</v>
      </c>
      <c r="J725" s="23" t="s">
        <v>3002</v>
      </c>
      <c r="K725" t="s">
        <v>7361</v>
      </c>
      <c r="L725" t="s">
        <v>154</v>
      </c>
      <c r="M725" t="s">
        <v>7362</v>
      </c>
      <c r="N725" t="s">
        <v>155</v>
      </c>
      <c r="O725" t="s">
        <v>27</v>
      </c>
      <c r="P725" t="s">
        <v>145</v>
      </c>
      <c r="Q725" t="s">
        <v>207</v>
      </c>
      <c r="R725" t="s">
        <v>212</v>
      </c>
      <c r="S725">
        <v>7</v>
      </c>
      <c r="T725" t="s">
        <v>17655</v>
      </c>
      <c r="U725" t="s">
        <v>2705</v>
      </c>
      <c r="V725" t="s">
        <v>2715</v>
      </c>
      <c r="W725" t="s">
        <v>29</v>
      </c>
      <c r="X725" t="s">
        <v>30</v>
      </c>
      <c r="Y725" t="s">
        <v>30</v>
      </c>
      <c r="Z725" t="s">
        <v>30</v>
      </c>
      <c r="AA725" t="s">
        <v>30</v>
      </c>
      <c r="AB725">
        <v>-75.361012000000002</v>
      </c>
      <c r="AC725">
        <v>6.1589510000000001</v>
      </c>
      <c r="AD725" t="s">
        <v>82</v>
      </c>
      <c r="AE725" t="s">
        <v>146</v>
      </c>
      <c r="AF725" t="s">
        <v>94</v>
      </c>
      <c r="AG725">
        <f>IFERROR(
    VLOOKUP(FENIX_ANS_TABLA[[#This Row],[ESTADO]],
        {"VENCIDO",1;"ALERTA_0 Días",2;"ALERTA",3;"A TIEMPO",4;"SIN FECHA",5},
    2,FALSE),
0)</f>
        <v>4</v>
      </c>
    </row>
    <row r="726" spans="1:33" x14ac:dyDescent="0.25">
      <c r="A726" t="s">
        <v>7363</v>
      </c>
      <c r="B726" t="s">
        <v>23</v>
      </c>
      <c r="C726" t="s">
        <v>24</v>
      </c>
      <c r="D726" t="s">
        <v>23</v>
      </c>
      <c r="E726" s="21">
        <v>46191.594166666669</v>
      </c>
      <c r="F726" t="s">
        <v>7354</v>
      </c>
      <c r="G726">
        <v>860513493</v>
      </c>
      <c r="H726" t="s">
        <v>3001</v>
      </c>
      <c r="I726" s="23" t="s">
        <v>31</v>
      </c>
      <c r="J726" s="23" t="s">
        <v>3002</v>
      </c>
      <c r="K726" t="s">
        <v>7364</v>
      </c>
      <c r="L726" t="s">
        <v>154</v>
      </c>
      <c r="M726" t="s">
        <v>7365</v>
      </c>
      <c r="N726" t="s">
        <v>155</v>
      </c>
      <c r="O726" t="s">
        <v>27</v>
      </c>
      <c r="P726" t="s">
        <v>145</v>
      </c>
      <c r="Q726" t="s">
        <v>207</v>
      </c>
      <c r="R726" t="s">
        <v>212</v>
      </c>
      <c r="S726">
        <v>7</v>
      </c>
      <c r="T726" t="s">
        <v>17655</v>
      </c>
      <c r="U726" t="s">
        <v>2705</v>
      </c>
      <c r="V726" t="s">
        <v>2715</v>
      </c>
      <c r="W726" t="s">
        <v>29</v>
      </c>
      <c r="X726" t="s">
        <v>30</v>
      </c>
      <c r="Y726" t="s">
        <v>30</v>
      </c>
      <c r="Z726" t="s">
        <v>30</v>
      </c>
      <c r="AA726" t="s">
        <v>30</v>
      </c>
      <c r="AB726">
        <v>-75.361012000000002</v>
      </c>
      <c r="AC726">
        <v>6.1589510000000001</v>
      </c>
      <c r="AD726" t="s">
        <v>82</v>
      </c>
      <c r="AE726" t="s">
        <v>146</v>
      </c>
      <c r="AF726" t="s">
        <v>94</v>
      </c>
      <c r="AG726">
        <f>IFERROR(
    VLOOKUP(FENIX_ANS_TABLA[[#This Row],[ESTADO]],
        {"VENCIDO",1;"ALERTA_0 Días",2;"ALERTA",3;"A TIEMPO",4;"SIN FECHA",5},
    2,FALSE),
0)</f>
        <v>4</v>
      </c>
    </row>
    <row r="727" spans="1:33" x14ac:dyDescent="0.25">
      <c r="A727" t="s">
        <v>7366</v>
      </c>
      <c r="B727" t="s">
        <v>23</v>
      </c>
      <c r="C727" t="s">
        <v>24</v>
      </c>
      <c r="D727" t="s">
        <v>23</v>
      </c>
      <c r="E727" s="21">
        <v>46191.601643518523</v>
      </c>
      <c r="F727" t="s">
        <v>7367</v>
      </c>
      <c r="G727">
        <v>860513493</v>
      </c>
      <c r="H727" t="s">
        <v>3001</v>
      </c>
      <c r="I727" s="23" t="s">
        <v>31</v>
      </c>
      <c r="J727" s="23" t="s">
        <v>3002</v>
      </c>
      <c r="K727" t="s">
        <v>7368</v>
      </c>
      <c r="L727" t="s">
        <v>154</v>
      </c>
      <c r="M727" t="s">
        <v>7369</v>
      </c>
      <c r="N727" t="s">
        <v>155</v>
      </c>
      <c r="O727" t="s">
        <v>27</v>
      </c>
      <c r="P727" t="s">
        <v>145</v>
      </c>
      <c r="Q727" t="s">
        <v>207</v>
      </c>
      <c r="R727" t="s">
        <v>212</v>
      </c>
      <c r="S727">
        <v>7</v>
      </c>
      <c r="T727" t="s">
        <v>17656</v>
      </c>
      <c r="U727" t="s">
        <v>2705</v>
      </c>
      <c r="V727" t="s">
        <v>2715</v>
      </c>
      <c r="W727" t="s">
        <v>29</v>
      </c>
      <c r="X727" t="s">
        <v>30</v>
      </c>
      <c r="Y727" t="s">
        <v>30</v>
      </c>
      <c r="Z727" t="s">
        <v>30</v>
      </c>
      <c r="AA727" t="s">
        <v>30</v>
      </c>
      <c r="AB727">
        <v>-75.410936840999995</v>
      </c>
      <c r="AC727">
        <v>6.1513271930000402</v>
      </c>
      <c r="AD727" t="s">
        <v>82</v>
      </c>
      <c r="AE727" t="s">
        <v>146</v>
      </c>
      <c r="AF727" t="s">
        <v>94</v>
      </c>
      <c r="AG727">
        <f>IFERROR(
    VLOOKUP(FENIX_ANS_TABLA[[#This Row],[ESTADO]],
        {"VENCIDO",1;"ALERTA_0 Días",2;"ALERTA",3;"A TIEMPO",4;"SIN FECHA",5},
    2,FALSE),
0)</f>
        <v>4</v>
      </c>
    </row>
    <row r="728" spans="1:33" x14ac:dyDescent="0.25">
      <c r="A728" t="s">
        <v>7370</v>
      </c>
      <c r="B728" t="s">
        <v>23</v>
      </c>
      <c r="C728" t="s">
        <v>24</v>
      </c>
      <c r="D728" t="s">
        <v>23</v>
      </c>
      <c r="E728" s="21">
        <v>46191.601666666669</v>
      </c>
      <c r="F728" t="s">
        <v>7367</v>
      </c>
      <c r="G728">
        <v>860513493</v>
      </c>
      <c r="H728" t="s">
        <v>3001</v>
      </c>
      <c r="I728" s="23" t="s">
        <v>31</v>
      </c>
      <c r="J728" s="23" t="s">
        <v>3002</v>
      </c>
      <c r="K728" t="s">
        <v>7371</v>
      </c>
      <c r="L728" t="s">
        <v>154</v>
      </c>
      <c r="M728" t="s">
        <v>7372</v>
      </c>
      <c r="N728" t="s">
        <v>155</v>
      </c>
      <c r="O728" t="s">
        <v>27</v>
      </c>
      <c r="P728" t="s">
        <v>145</v>
      </c>
      <c r="Q728" t="s">
        <v>207</v>
      </c>
      <c r="R728" t="s">
        <v>212</v>
      </c>
      <c r="S728">
        <v>7</v>
      </c>
      <c r="T728" t="s">
        <v>17656</v>
      </c>
      <c r="U728" t="s">
        <v>2705</v>
      </c>
      <c r="V728" t="s">
        <v>2715</v>
      </c>
      <c r="W728" t="s">
        <v>29</v>
      </c>
      <c r="X728" t="s">
        <v>30</v>
      </c>
      <c r="Y728" t="s">
        <v>30</v>
      </c>
      <c r="Z728" t="s">
        <v>30</v>
      </c>
      <c r="AA728" t="s">
        <v>30</v>
      </c>
      <c r="AB728">
        <v>-75.410936840999995</v>
      </c>
      <c r="AC728">
        <v>6.1513271930000402</v>
      </c>
      <c r="AD728" t="s">
        <v>82</v>
      </c>
      <c r="AE728" t="s">
        <v>146</v>
      </c>
      <c r="AF728" t="s">
        <v>94</v>
      </c>
      <c r="AG728">
        <f>IFERROR(
    VLOOKUP(FENIX_ANS_TABLA[[#This Row],[ESTADO]],
        {"VENCIDO",1;"ALERTA_0 Días",2;"ALERTA",3;"A TIEMPO",4;"SIN FECHA",5},
    2,FALSE),
0)</f>
        <v>4</v>
      </c>
    </row>
    <row r="729" spans="1:33" x14ac:dyDescent="0.25">
      <c r="A729" t="s">
        <v>7373</v>
      </c>
      <c r="B729" t="s">
        <v>23</v>
      </c>
      <c r="C729" t="s">
        <v>24</v>
      </c>
      <c r="D729" t="s">
        <v>23</v>
      </c>
      <c r="E729" s="21">
        <v>46191.601689814823</v>
      </c>
      <c r="F729" t="s">
        <v>7367</v>
      </c>
      <c r="G729">
        <v>860513493</v>
      </c>
      <c r="H729" t="s">
        <v>3001</v>
      </c>
      <c r="I729" s="23" t="s">
        <v>31</v>
      </c>
      <c r="J729" s="23" t="s">
        <v>3002</v>
      </c>
      <c r="K729" t="s">
        <v>7374</v>
      </c>
      <c r="L729" t="s">
        <v>154</v>
      </c>
      <c r="M729" t="s">
        <v>7375</v>
      </c>
      <c r="N729" t="s">
        <v>155</v>
      </c>
      <c r="O729" t="s">
        <v>27</v>
      </c>
      <c r="P729" t="s">
        <v>145</v>
      </c>
      <c r="Q729" t="s">
        <v>207</v>
      </c>
      <c r="R729" t="s">
        <v>212</v>
      </c>
      <c r="S729">
        <v>7</v>
      </c>
      <c r="T729" t="s">
        <v>17656</v>
      </c>
      <c r="U729" t="s">
        <v>2705</v>
      </c>
      <c r="V729" t="s">
        <v>2715</v>
      </c>
      <c r="W729" t="s">
        <v>29</v>
      </c>
      <c r="X729" t="s">
        <v>30</v>
      </c>
      <c r="Y729" t="s">
        <v>30</v>
      </c>
      <c r="Z729" t="s">
        <v>30</v>
      </c>
      <c r="AA729" t="s">
        <v>30</v>
      </c>
      <c r="AB729">
        <v>-75.410936840999995</v>
      </c>
      <c r="AC729">
        <v>6.1513271930000402</v>
      </c>
      <c r="AD729" t="s">
        <v>82</v>
      </c>
      <c r="AE729" t="s">
        <v>146</v>
      </c>
      <c r="AF729" t="s">
        <v>94</v>
      </c>
      <c r="AG729">
        <f>IFERROR(
    VLOOKUP(FENIX_ANS_TABLA[[#This Row],[ESTADO]],
        {"VENCIDO",1;"ALERTA_0 Días",2;"ALERTA",3;"A TIEMPO",4;"SIN FECHA",5},
    2,FALSE),
0)</f>
        <v>4</v>
      </c>
    </row>
    <row r="730" spans="1:33" x14ac:dyDescent="0.25">
      <c r="A730" t="s">
        <v>7376</v>
      </c>
      <c r="B730" t="s">
        <v>23</v>
      </c>
      <c r="C730" t="s">
        <v>24</v>
      </c>
      <c r="D730" t="s">
        <v>23</v>
      </c>
      <c r="E730" s="21">
        <v>46191.601712962962</v>
      </c>
      <c r="F730" t="s">
        <v>7377</v>
      </c>
      <c r="G730">
        <v>860513493</v>
      </c>
      <c r="H730" t="s">
        <v>3001</v>
      </c>
      <c r="I730" s="23" t="s">
        <v>31</v>
      </c>
      <c r="J730" s="23" t="s">
        <v>3002</v>
      </c>
      <c r="K730" t="s">
        <v>7378</v>
      </c>
      <c r="L730" t="s">
        <v>154</v>
      </c>
      <c r="M730" t="s">
        <v>7379</v>
      </c>
      <c r="N730" t="s">
        <v>155</v>
      </c>
      <c r="O730" t="s">
        <v>27</v>
      </c>
      <c r="P730" t="s">
        <v>145</v>
      </c>
      <c r="Q730" t="s">
        <v>207</v>
      </c>
      <c r="R730" t="s">
        <v>212</v>
      </c>
      <c r="S730">
        <v>7</v>
      </c>
      <c r="T730" t="s">
        <v>17657</v>
      </c>
      <c r="U730" t="s">
        <v>2705</v>
      </c>
      <c r="V730" t="s">
        <v>2715</v>
      </c>
      <c r="W730" t="s">
        <v>29</v>
      </c>
      <c r="X730" t="s">
        <v>30</v>
      </c>
      <c r="Y730" t="s">
        <v>30</v>
      </c>
      <c r="Z730" t="s">
        <v>30</v>
      </c>
      <c r="AA730" t="s">
        <v>30</v>
      </c>
      <c r="AB730">
        <v>-75.410936840999995</v>
      </c>
      <c r="AC730">
        <v>6.1513271930000402</v>
      </c>
      <c r="AD730" t="s">
        <v>82</v>
      </c>
      <c r="AE730" t="s">
        <v>146</v>
      </c>
      <c r="AF730" t="s">
        <v>94</v>
      </c>
      <c r="AG730">
        <f>IFERROR(
    VLOOKUP(FENIX_ANS_TABLA[[#This Row],[ESTADO]],
        {"VENCIDO",1;"ALERTA_0 Días",2;"ALERTA",3;"A TIEMPO",4;"SIN FECHA",5},
    2,FALSE),
0)</f>
        <v>4</v>
      </c>
    </row>
    <row r="731" spans="1:33" x14ac:dyDescent="0.25">
      <c r="A731" t="s">
        <v>6423</v>
      </c>
      <c r="B731" t="s">
        <v>23</v>
      </c>
      <c r="C731" t="s">
        <v>24</v>
      </c>
      <c r="D731" t="s">
        <v>23</v>
      </c>
      <c r="E731" s="21">
        <v>46191.601724537039</v>
      </c>
      <c r="F731" t="s">
        <v>6424</v>
      </c>
      <c r="G731">
        <v>860513493</v>
      </c>
      <c r="H731" t="s">
        <v>3001</v>
      </c>
      <c r="I731" s="23" t="s">
        <v>31</v>
      </c>
      <c r="J731" s="23" t="s">
        <v>3002</v>
      </c>
      <c r="K731" t="s">
        <v>6425</v>
      </c>
      <c r="L731" t="s">
        <v>154</v>
      </c>
      <c r="M731" t="s">
        <v>6426</v>
      </c>
      <c r="N731" t="s">
        <v>155</v>
      </c>
      <c r="O731" t="s">
        <v>27</v>
      </c>
      <c r="P731" t="s">
        <v>145</v>
      </c>
      <c r="Q731" t="s">
        <v>207</v>
      </c>
      <c r="R731" t="s">
        <v>212</v>
      </c>
      <c r="S731">
        <v>7</v>
      </c>
      <c r="T731" t="s">
        <v>17658</v>
      </c>
      <c r="U731" t="s">
        <v>15089</v>
      </c>
      <c r="V731" t="s">
        <v>15090</v>
      </c>
      <c r="W731" t="s">
        <v>43</v>
      </c>
      <c r="X731" t="s">
        <v>30</v>
      </c>
      <c r="Y731" t="s">
        <v>30</v>
      </c>
      <c r="Z731" t="s">
        <v>30</v>
      </c>
      <c r="AA731" t="s">
        <v>30</v>
      </c>
      <c r="AB731">
        <v>-75.410936840999995</v>
      </c>
      <c r="AC731">
        <v>6.1513271930000402</v>
      </c>
      <c r="AD731" t="s">
        <v>82</v>
      </c>
      <c r="AE731" t="s">
        <v>146</v>
      </c>
      <c r="AF731" t="s">
        <v>94</v>
      </c>
      <c r="AG731">
        <f>IFERROR(
    VLOOKUP(FENIX_ANS_TABLA[[#This Row],[ESTADO]],
        {"VENCIDO",1;"ALERTA_0 Días",2;"ALERTA",3;"A TIEMPO",4;"SIN FECHA",5},
    2,FALSE),
0)</f>
        <v>3</v>
      </c>
    </row>
    <row r="732" spans="1:33" x14ac:dyDescent="0.25">
      <c r="A732" t="s">
        <v>7380</v>
      </c>
      <c r="B732" t="s">
        <v>23</v>
      </c>
      <c r="C732" t="s">
        <v>24</v>
      </c>
      <c r="D732" t="s">
        <v>23</v>
      </c>
      <c r="E732" s="21">
        <v>46191.601712962962</v>
      </c>
      <c r="F732" t="s">
        <v>7377</v>
      </c>
      <c r="G732">
        <v>860513493</v>
      </c>
      <c r="H732" t="s">
        <v>3001</v>
      </c>
      <c r="I732" s="23" t="s">
        <v>31</v>
      </c>
      <c r="J732" s="23" t="s">
        <v>3002</v>
      </c>
      <c r="K732" t="s">
        <v>7381</v>
      </c>
      <c r="L732" t="s">
        <v>154</v>
      </c>
      <c r="M732" t="s">
        <v>7382</v>
      </c>
      <c r="N732" t="s">
        <v>155</v>
      </c>
      <c r="O732" t="s">
        <v>27</v>
      </c>
      <c r="P732" t="s">
        <v>145</v>
      </c>
      <c r="Q732" t="s">
        <v>207</v>
      </c>
      <c r="R732" t="s">
        <v>212</v>
      </c>
      <c r="S732">
        <v>7</v>
      </c>
      <c r="T732" t="s">
        <v>17657</v>
      </c>
      <c r="U732" t="s">
        <v>2705</v>
      </c>
      <c r="V732" t="s">
        <v>2715</v>
      </c>
      <c r="W732" t="s">
        <v>29</v>
      </c>
      <c r="X732" t="s">
        <v>30</v>
      </c>
      <c r="Y732" t="s">
        <v>30</v>
      </c>
      <c r="Z732" t="s">
        <v>30</v>
      </c>
      <c r="AA732" t="s">
        <v>30</v>
      </c>
      <c r="AB732">
        <v>-75.410936840999995</v>
      </c>
      <c r="AC732">
        <v>6.1513271930000402</v>
      </c>
      <c r="AD732" t="s">
        <v>82</v>
      </c>
      <c r="AE732" t="s">
        <v>146</v>
      </c>
      <c r="AF732" t="s">
        <v>94</v>
      </c>
      <c r="AG732">
        <f>IFERROR(
    VLOOKUP(FENIX_ANS_TABLA[[#This Row],[ESTADO]],
        {"VENCIDO",1;"ALERTA_0 Días",2;"ALERTA",3;"A TIEMPO",4;"SIN FECHA",5},
    2,FALSE),
0)</f>
        <v>4</v>
      </c>
    </row>
    <row r="733" spans="1:33" x14ac:dyDescent="0.25">
      <c r="A733" t="s">
        <v>7383</v>
      </c>
      <c r="B733" t="s">
        <v>23</v>
      </c>
      <c r="C733" t="s">
        <v>24</v>
      </c>
      <c r="D733" t="s">
        <v>23</v>
      </c>
      <c r="E733" s="21">
        <v>46191.601736111108</v>
      </c>
      <c r="F733" t="s">
        <v>7377</v>
      </c>
      <c r="G733">
        <v>860513493</v>
      </c>
      <c r="H733" t="s">
        <v>3001</v>
      </c>
      <c r="I733" s="23" t="s">
        <v>31</v>
      </c>
      <c r="J733" s="23" t="s">
        <v>3002</v>
      </c>
      <c r="K733" t="s">
        <v>7384</v>
      </c>
      <c r="L733" t="s">
        <v>154</v>
      </c>
      <c r="M733" t="s">
        <v>7385</v>
      </c>
      <c r="N733" t="s">
        <v>155</v>
      </c>
      <c r="O733" t="s">
        <v>27</v>
      </c>
      <c r="P733" t="s">
        <v>145</v>
      </c>
      <c r="Q733" t="s">
        <v>207</v>
      </c>
      <c r="R733" t="s">
        <v>212</v>
      </c>
      <c r="S733">
        <v>7</v>
      </c>
      <c r="T733" t="s">
        <v>17657</v>
      </c>
      <c r="U733" t="s">
        <v>2705</v>
      </c>
      <c r="V733" t="s">
        <v>2715</v>
      </c>
      <c r="W733" t="s">
        <v>29</v>
      </c>
      <c r="X733" t="s">
        <v>30</v>
      </c>
      <c r="Y733" t="s">
        <v>30</v>
      </c>
      <c r="Z733" t="s">
        <v>30</v>
      </c>
      <c r="AA733" t="s">
        <v>30</v>
      </c>
      <c r="AB733">
        <v>-75.410936840999995</v>
      </c>
      <c r="AC733">
        <v>6.1513271930000402</v>
      </c>
      <c r="AD733" t="s">
        <v>82</v>
      </c>
      <c r="AE733" t="s">
        <v>146</v>
      </c>
      <c r="AF733" t="s">
        <v>94</v>
      </c>
      <c r="AG733">
        <f>IFERROR(
    VLOOKUP(FENIX_ANS_TABLA[[#This Row],[ESTADO]],
        {"VENCIDO",1;"ALERTA_0 Días",2;"ALERTA",3;"A TIEMPO",4;"SIN FECHA",5},
    2,FALSE),
0)</f>
        <v>4</v>
      </c>
    </row>
    <row r="734" spans="1:33" x14ac:dyDescent="0.25">
      <c r="A734" t="s">
        <v>7386</v>
      </c>
      <c r="B734" t="s">
        <v>23</v>
      </c>
      <c r="C734" t="s">
        <v>24</v>
      </c>
      <c r="D734" t="s">
        <v>23</v>
      </c>
      <c r="E734" s="21">
        <v>46191.604351851849</v>
      </c>
      <c r="F734" t="s">
        <v>7377</v>
      </c>
      <c r="G734">
        <v>860513493</v>
      </c>
      <c r="H734" t="s">
        <v>3001</v>
      </c>
      <c r="I734" s="23" t="s">
        <v>31</v>
      </c>
      <c r="J734" s="23" t="s">
        <v>3002</v>
      </c>
      <c r="K734" t="s">
        <v>7387</v>
      </c>
      <c r="L734" t="s">
        <v>154</v>
      </c>
      <c r="M734" t="s">
        <v>7388</v>
      </c>
      <c r="N734" t="s">
        <v>155</v>
      </c>
      <c r="O734" t="s">
        <v>27</v>
      </c>
      <c r="P734" t="s">
        <v>145</v>
      </c>
      <c r="Q734" t="s">
        <v>207</v>
      </c>
      <c r="R734" t="s">
        <v>212</v>
      </c>
      <c r="S734">
        <v>7</v>
      </c>
      <c r="T734" t="s">
        <v>17657</v>
      </c>
      <c r="U734" t="s">
        <v>2705</v>
      </c>
      <c r="V734" t="s">
        <v>2715</v>
      </c>
      <c r="W734" t="s">
        <v>29</v>
      </c>
      <c r="X734" t="s">
        <v>30</v>
      </c>
      <c r="Y734" t="s">
        <v>30</v>
      </c>
      <c r="Z734" t="s">
        <v>30</v>
      </c>
      <c r="AA734" t="s">
        <v>30</v>
      </c>
      <c r="AB734">
        <v>-75.361012000000002</v>
      </c>
      <c r="AC734">
        <v>6.1589510000000001</v>
      </c>
      <c r="AD734" t="s">
        <v>82</v>
      </c>
      <c r="AE734" t="s">
        <v>146</v>
      </c>
      <c r="AF734" t="s">
        <v>94</v>
      </c>
      <c r="AG734">
        <f>IFERROR(
    VLOOKUP(FENIX_ANS_TABLA[[#This Row],[ESTADO]],
        {"VENCIDO",1;"ALERTA_0 Días",2;"ALERTA",3;"A TIEMPO",4;"SIN FECHA",5},
    2,FALSE),
0)</f>
        <v>4</v>
      </c>
    </row>
    <row r="735" spans="1:33" x14ac:dyDescent="0.25">
      <c r="A735" t="s">
        <v>6427</v>
      </c>
      <c r="B735" t="s">
        <v>23</v>
      </c>
      <c r="C735" t="s">
        <v>24</v>
      </c>
      <c r="D735" t="s">
        <v>23</v>
      </c>
      <c r="E735" s="21">
        <v>46191.604363425933</v>
      </c>
      <c r="F735" t="s">
        <v>6428</v>
      </c>
      <c r="G735">
        <v>860513493</v>
      </c>
      <c r="H735" t="s">
        <v>3001</v>
      </c>
      <c r="I735" s="23" t="s">
        <v>31</v>
      </c>
      <c r="J735" s="23" t="s">
        <v>3002</v>
      </c>
      <c r="K735" t="s">
        <v>6429</v>
      </c>
      <c r="L735" t="s">
        <v>154</v>
      </c>
      <c r="M735" t="s">
        <v>6430</v>
      </c>
      <c r="N735" t="s">
        <v>155</v>
      </c>
      <c r="O735" t="s">
        <v>27</v>
      </c>
      <c r="P735" t="s">
        <v>145</v>
      </c>
      <c r="Q735" t="s">
        <v>207</v>
      </c>
      <c r="R735" t="s">
        <v>212</v>
      </c>
      <c r="S735">
        <v>7</v>
      </c>
      <c r="T735" t="s">
        <v>17659</v>
      </c>
      <c r="U735" t="s">
        <v>3557</v>
      </c>
      <c r="V735" t="s">
        <v>1281</v>
      </c>
      <c r="W735" t="s">
        <v>43</v>
      </c>
      <c r="X735" t="s">
        <v>30</v>
      </c>
      <c r="Y735" t="s">
        <v>30</v>
      </c>
      <c r="Z735" t="s">
        <v>30</v>
      </c>
      <c r="AA735" t="s">
        <v>30</v>
      </c>
      <c r="AB735">
        <v>-75.361012000000002</v>
      </c>
      <c r="AC735">
        <v>6.1589510000000001</v>
      </c>
      <c r="AD735" t="s">
        <v>82</v>
      </c>
      <c r="AE735" t="s">
        <v>146</v>
      </c>
      <c r="AF735" t="s">
        <v>94</v>
      </c>
      <c r="AG735">
        <f>IFERROR(
    VLOOKUP(FENIX_ANS_TABLA[[#This Row],[ESTADO]],
        {"VENCIDO",1;"ALERTA_0 Días",2;"ALERTA",3;"A TIEMPO",4;"SIN FECHA",5},
    2,FALSE),
0)</f>
        <v>3</v>
      </c>
    </row>
    <row r="736" spans="1:33" x14ac:dyDescent="0.25">
      <c r="A736" t="s">
        <v>7389</v>
      </c>
      <c r="B736" t="s">
        <v>23</v>
      </c>
      <c r="C736" t="s">
        <v>24</v>
      </c>
      <c r="D736" t="s">
        <v>23</v>
      </c>
      <c r="E736" s="21">
        <v>46191.604363425933</v>
      </c>
      <c r="F736" t="s">
        <v>7390</v>
      </c>
      <c r="G736">
        <v>860513493</v>
      </c>
      <c r="H736" t="s">
        <v>3001</v>
      </c>
      <c r="I736" s="23" t="s">
        <v>31</v>
      </c>
      <c r="J736" s="23" t="s">
        <v>3002</v>
      </c>
      <c r="K736" t="s">
        <v>7391</v>
      </c>
      <c r="L736" t="s">
        <v>154</v>
      </c>
      <c r="M736" t="s">
        <v>7392</v>
      </c>
      <c r="N736" t="s">
        <v>155</v>
      </c>
      <c r="O736" t="s">
        <v>27</v>
      </c>
      <c r="P736" t="s">
        <v>145</v>
      </c>
      <c r="Q736" t="s">
        <v>207</v>
      </c>
      <c r="R736" t="s">
        <v>212</v>
      </c>
      <c r="S736">
        <v>7</v>
      </c>
      <c r="T736" t="s">
        <v>17660</v>
      </c>
      <c r="U736" t="s">
        <v>2705</v>
      </c>
      <c r="V736" t="s">
        <v>2715</v>
      </c>
      <c r="W736" t="s">
        <v>29</v>
      </c>
      <c r="X736" t="s">
        <v>30</v>
      </c>
      <c r="Y736" t="s">
        <v>30</v>
      </c>
      <c r="Z736" t="s">
        <v>30</v>
      </c>
      <c r="AA736" t="s">
        <v>30</v>
      </c>
      <c r="AB736">
        <v>-75.361012000000002</v>
      </c>
      <c r="AC736">
        <v>6.1589510000000001</v>
      </c>
      <c r="AD736" t="s">
        <v>82</v>
      </c>
      <c r="AE736" t="s">
        <v>146</v>
      </c>
      <c r="AF736" t="s">
        <v>94</v>
      </c>
      <c r="AG736">
        <f>IFERROR(
    VLOOKUP(FENIX_ANS_TABLA[[#This Row],[ESTADO]],
        {"VENCIDO",1;"ALERTA_0 Días",2;"ALERTA",3;"A TIEMPO",4;"SIN FECHA",5},
    2,FALSE),
0)</f>
        <v>4</v>
      </c>
    </row>
    <row r="737" spans="1:33" x14ac:dyDescent="0.25">
      <c r="A737" t="s">
        <v>7393</v>
      </c>
      <c r="B737" t="s">
        <v>23</v>
      </c>
      <c r="C737" t="s">
        <v>24</v>
      </c>
      <c r="D737" t="s">
        <v>23</v>
      </c>
      <c r="E737" s="21">
        <v>46191.604363425933</v>
      </c>
      <c r="F737" t="s">
        <v>7390</v>
      </c>
      <c r="G737">
        <v>860513493</v>
      </c>
      <c r="H737" t="s">
        <v>3001</v>
      </c>
      <c r="I737" s="23" t="s">
        <v>31</v>
      </c>
      <c r="J737" s="23" t="s">
        <v>3002</v>
      </c>
      <c r="K737" t="s">
        <v>7394</v>
      </c>
      <c r="L737" t="s">
        <v>154</v>
      </c>
      <c r="M737" t="s">
        <v>7395</v>
      </c>
      <c r="N737" t="s">
        <v>155</v>
      </c>
      <c r="O737" t="s">
        <v>27</v>
      </c>
      <c r="P737" t="s">
        <v>145</v>
      </c>
      <c r="Q737" t="s">
        <v>207</v>
      </c>
      <c r="R737" t="s">
        <v>212</v>
      </c>
      <c r="S737">
        <v>7</v>
      </c>
      <c r="T737" t="s">
        <v>17660</v>
      </c>
      <c r="U737" t="s">
        <v>2705</v>
      </c>
      <c r="V737" t="s">
        <v>2715</v>
      </c>
      <c r="W737" t="s">
        <v>29</v>
      </c>
      <c r="X737" t="s">
        <v>30</v>
      </c>
      <c r="Y737" t="s">
        <v>30</v>
      </c>
      <c r="Z737" t="s">
        <v>30</v>
      </c>
      <c r="AA737" t="s">
        <v>30</v>
      </c>
      <c r="AB737">
        <v>-75.361012000000002</v>
      </c>
      <c r="AC737">
        <v>6.1589510000000001</v>
      </c>
      <c r="AD737" t="s">
        <v>82</v>
      </c>
      <c r="AE737" t="s">
        <v>146</v>
      </c>
      <c r="AF737" t="s">
        <v>94</v>
      </c>
      <c r="AG737">
        <f>IFERROR(
    VLOOKUP(FENIX_ANS_TABLA[[#This Row],[ESTADO]],
        {"VENCIDO",1;"ALERTA_0 Días",2;"ALERTA",3;"A TIEMPO",4;"SIN FECHA",5},
    2,FALSE),
0)</f>
        <v>4</v>
      </c>
    </row>
    <row r="738" spans="1:33" x14ac:dyDescent="0.25">
      <c r="A738" t="s">
        <v>7396</v>
      </c>
      <c r="B738" t="s">
        <v>23</v>
      </c>
      <c r="C738" t="s">
        <v>24</v>
      </c>
      <c r="D738" t="s">
        <v>23</v>
      </c>
      <c r="E738" s="21">
        <v>46191.604363425933</v>
      </c>
      <c r="F738" t="s">
        <v>7390</v>
      </c>
      <c r="G738">
        <v>860513493</v>
      </c>
      <c r="H738" t="s">
        <v>3001</v>
      </c>
      <c r="I738" s="23" t="s">
        <v>31</v>
      </c>
      <c r="J738" s="23" t="s">
        <v>3002</v>
      </c>
      <c r="K738" t="s">
        <v>7397</v>
      </c>
      <c r="L738" t="s">
        <v>154</v>
      </c>
      <c r="M738" t="s">
        <v>7398</v>
      </c>
      <c r="N738" t="s">
        <v>155</v>
      </c>
      <c r="O738" t="s">
        <v>27</v>
      </c>
      <c r="P738" t="s">
        <v>145</v>
      </c>
      <c r="Q738" t="s">
        <v>207</v>
      </c>
      <c r="R738" t="s">
        <v>212</v>
      </c>
      <c r="S738">
        <v>7</v>
      </c>
      <c r="T738" t="s">
        <v>17660</v>
      </c>
      <c r="U738" t="s">
        <v>2705</v>
      </c>
      <c r="V738" t="s">
        <v>2715</v>
      </c>
      <c r="W738" t="s">
        <v>29</v>
      </c>
      <c r="X738" t="s">
        <v>30</v>
      </c>
      <c r="Y738" t="s">
        <v>30</v>
      </c>
      <c r="Z738" t="s">
        <v>30</v>
      </c>
      <c r="AA738" t="s">
        <v>30</v>
      </c>
      <c r="AB738">
        <v>-75.361012000000002</v>
      </c>
      <c r="AC738">
        <v>6.1589510000000001</v>
      </c>
      <c r="AD738" t="s">
        <v>82</v>
      </c>
      <c r="AE738" t="s">
        <v>146</v>
      </c>
      <c r="AF738" t="s">
        <v>94</v>
      </c>
      <c r="AG738">
        <f>IFERROR(
    VLOOKUP(FENIX_ANS_TABLA[[#This Row],[ESTADO]],
        {"VENCIDO",1;"ALERTA_0 Días",2;"ALERTA",3;"A TIEMPO",4;"SIN FECHA",5},
    2,FALSE),
0)</f>
        <v>4</v>
      </c>
    </row>
    <row r="739" spans="1:33" x14ac:dyDescent="0.25">
      <c r="A739" t="s">
        <v>7399</v>
      </c>
      <c r="B739" t="s">
        <v>23</v>
      </c>
      <c r="C739" t="s">
        <v>24</v>
      </c>
      <c r="D739" t="s">
        <v>23</v>
      </c>
      <c r="E739" s="21">
        <v>46191.604375000003</v>
      </c>
      <c r="F739" t="s">
        <v>7400</v>
      </c>
      <c r="G739">
        <v>860513493</v>
      </c>
      <c r="H739" t="s">
        <v>3001</v>
      </c>
      <c r="I739" s="23" t="s">
        <v>31</v>
      </c>
      <c r="J739" s="23" t="s">
        <v>3002</v>
      </c>
      <c r="K739" t="s">
        <v>7401</v>
      </c>
      <c r="L739" t="s">
        <v>154</v>
      </c>
      <c r="M739" t="s">
        <v>7402</v>
      </c>
      <c r="N739" t="s">
        <v>155</v>
      </c>
      <c r="O739" t="s">
        <v>27</v>
      </c>
      <c r="P739" t="s">
        <v>145</v>
      </c>
      <c r="Q739" t="s">
        <v>207</v>
      </c>
      <c r="R739" t="s">
        <v>212</v>
      </c>
      <c r="S739">
        <v>7</v>
      </c>
      <c r="T739" t="s">
        <v>17661</v>
      </c>
      <c r="U739" t="s">
        <v>2705</v>
      </c>
      <c r="V739" t="s">
        <v>2715</v>
      </c>
      <c r="W739" t="s">
        <v>29</v>
      </c>
      <c r="X739" t="s">
        <v>30</v>
      </c>
      <c r="Y739" t="s">
        <v>30</v>
      </c>
      <c r="Z739" t="s">
        <v>30</v>
      </c>
      <c r="AA739" t="s">
        <v>30</v>
      </c>
      <c r="AB739">
        <v>-75.361012000000002</v>
      </c>
      <c r="AC739">
        <v>6.1589510000000001</v>
      </c>
      <c r="AD739" t="s">
        <v>82</v>
      </c>
      <c r="AE739" t="s">
        <v>146</v>
      </c>
      <c r="AF739" t="s">
        <v>94</v>
      </c>
      <c r="AG739">
        <f>IFERROR(
    VLOOKUP(FENIX_ANS_TABLA[[#This Row],[ESTADO]],
        {"VENCIDO",1;"ALERTA_0 Días",2;"ALERTA",3;"A TIEMPO",4;"SIN FECHA",5},
    2,FALSE),
0)</f>
        <v>4</v>
      </c>
    </row>
    <row r="740" spans="1:33" x14ac:dyDescent="0.25">
      <c r="A740" t="s">
        <v>7403</v>
      </c>
      <c r="B740" t="s">
        <v>23</v>
      </c>
      <c r="C740" t="s">
        <v>24</v>
      </c>
      <c r="D740" t="s">
        <v>23</v>
      </c>
      <c r="E740" s="21">
        <v>46191.604375000003</v>
      </c>
      <c r="F740" t="s">
        <v>7400</v>
      </c>
      <c r="G740">
        <v>860513493</v>
      </c>
      <c r="H740" t="s">
        <v>3001</v>
      </c>
      <c r="I740" s="23" t="s">
        <v>31</v>
      </c>
      <c r="J740" s="23" t="s">
        <v>3002</v>
      </c>
      <c r="K740" t="s">
        <v>7404</v>
      </c>
      <c r="L740" t="s">
        <v>154</v>
      </c>
      <c r="M740" t="s">
        <v>7405</v>
      </c>
      <c r="N740" t="s">
        <v>155</v>
      </c>
      <c r="O740" t="s">
        <v>27</v>
      </c>
      <c r="P740" t="s">
        <v>145</v>
      </c>
      <c r="Q740" t="s">
        <v>207</v>
      </c>
      <c r="R740" t="s">
        <v>212</v>
      </c>
      <c r="S740">
        <v>7</v>
      </c>
      <c r="T740" t="s">
        <v>17661</v>
      </c>
      <c r="U740" t="s">
        <v>2705</v>
      </c>
      <c r="V740" t="s">
        <v>2715</v>
      </c>
      <c r="W740" t="s">
        <v>29</v>
      </c>
      <c r="X740" t="s">
        <v>30</v>
      </c>
      <c r="Y740" t="s">
        <v>30</v>
      </c>
      <c r="Z740" t="s">
        <v>30</v>
      </c>
      <c r="AA740" t="s">
        <v>30</v>
      </c>
      <c r="AB740">
        <v>-75.361012000000002</v>
      </c>
      <c r="AC740">
        <v>6.1589510000000001</v>
      </c>
      <c r="AD740" t="s">
        <v>82</v>
      </c>
      <c r="AE740" t="s">
        <v>146</v>
      </c>
      <c r="AF740" t="s">
        <v>94</v>
      </c>
      <c r="AG740">
        <f>IFERROR(
    VLOOKUP(FENIX_ANS_TABLA[[#This Row],[ESTADO]],
        {"VENCIDO",1;"ALERTA_0 Días",2;"ALERTA",3;"A TIEMPO",4;"SIN FECHA",5},
    2,FALSE),
0)</f>
        <v>4</v>
      </c>
    </row>
    <row r="741" spans="1:33" x14ac:dyDescent="0.25">
      <c r="A741" t="s">
        <v>7406</v>
      </c>
      <c r="B741" t="s">
        <v>23</v>
      </c>
      <c r="C741" t="s">
        <v>24</v>
      </c>
      <c r="D741" t="s">
        <v>23</v>
      </c>
      <c r="E741" s="21">
        <v>46191.604710648149</v>
      </c>
      <c r="F741" t="s">
        <v>7400</v>
      </c>
      <c r="G741">
        <v>860513493</v>
      </c>
      <c r="H741" t="s">
        <v>3001</v>
      </c>
      <c r="I741" s="23" t="s">
        <v>31</v>
      </c>
      <c r="J741" s="23" t="s">
        <v>3002</v>
      </c>
      <c r="K741" t="s">
        <v>7407</v>
      </c>
      <c r="L741" t="s">
        <v>154</v>
      </c>
      <c r="M741" t="s">
        <v>7408</v>
      </c>
      <c r="N741" t="s">
        <v>155</v>
      </c>
      <c r="O741" t="s">
        <v>27</v>
      </c>
      <c r="P741" t="s">
        <v>145</v>
      </c>
      <c r="Q741" t="s">
        <v>207</v>
      </c>
      <c r="R741" t="s">
        <v>212</v>
      </c>
      <c r="S741">
        <v>7</v>
      </c>
      <c r="T741" t="s">
        <v>17661</v>
      </c>
      <c r="U741" t="s">
        <v>2705</v>
      </c>
      <c r="V741" t="s">
        <v>2715</v>
      </c>
      <c r="W741" t="s">
        <v>29</v>
      </c>
      <c r="X741" t="s">
        <v>30</v>
      </c>
      <c r="Y741" t="s">
        <v>30</v>
      </c>
      <c r="Z741" t="s">
        <v>30</v>
      </c>
      <c r="AA741" t="s">
        <v>30</v>
      </c>
      <c r="AB741">
        <v>-75.361012000000002</v>
      </c>
      <c r="AC741">
        <v>6.1589510000000001</v>
      </c>
      <c r="AD741" t="s">
        <v>82</v>
      </c>
      <c r="AE741" t="s">
        <v>146</v>
      </c>
      <c r="AF741" t="s">
        <v>94</v>
      </c>
      <c r="AG741">
        <f>IFERROR(
    VLOOKUP(FENIX_ANS_TABLA[[#This Row],[ESTADO]],
        {"VENCIDO",1;"ALERTA_0 Días",2;"ALERTA",3;"A TIEMPO",4;"SIN FECHA",5},
    2,FALSE),
0)</f>
        <v>4</v>
      </c>
    </row>
    <row r="742" spans="1:33" x14ac:dyDescent="0.25">
      <c r="A742" t="s">
        <v>17662</v>
      </c>
      <c r="B742" t="s">
        <v>54</v>
      </c>
      <c r="C742" t="s">
        <v>24</v>
      </c>
      <c r="D742" t="s">
        <v>54</v>
      </c>
      <c r="E742" s="21">
        <v>46213.369768518518</v>
      </c>
      <c r="F742" t="s">
        <v>17663</v>
      </c>
      <c r="G742">
        <v>890904996</v>
      </c>
      <c r="H742" t="s">
        <v>17664</v>
      </c>
      <c r="I742" s="23" t="s">
        <v>47</v>
      </c>
      <c r="J742" s="23" t="s">
        <v>17665</v>
      </c>
      <c r="K742" t="s">
        <v>17666</v>
      </c>
      <c r="L742" t="s">
        <v>52</v>
      </c>
      <c r="M742" t="s">
        <v>17667</v>
      </c>
      <c r="N742" t="s">
        <v>53</v>
      </c>
      <c r="O742" t="s">
        <v>55</v>
      </c>
      <c r="P742" t="s">
        <v>56</v>
      </c>
      <c r="Q742" t="s">
        <v>207</v>
      </c>
      <c r="R742" t="s">
        <v>212</v>
      </c>
      <c r="S742">
        <v>4</v>
      </c>
      <c r="T742" t="s">
        <v>17668</v>
      </c>
      <c r="U742" t="s">
        <v>15169</v>
      </c>
      <c r="V742" t="s">
        <v>15632</v>
      </c>
      <c r="W742" t="s">
        <v>29</v>
      </c>
      <c r="X742" t="s">
        <v>17669</v>
      </c>
      <c r="Y742" t="s">
        <v>2680</v>
      </c>
      <c r="Z742" t="s">
        <v>2687</v>
      </c>
      <c r="AA742" t="s">
        <v>2688</v>
      </c>
      <c r="AB742">
        <v>-75.610158330000004</v>
      </c>
      <c r="AC742">
        <v>6.1589451200000003</v>
      </c>
      <c r="AD742" t="s">
        <v>82</v>
      </c>
      <c r="AE742" t="s">
        <v>96</v>
      </c>
      <c r="AF742" t="s">
        <v>95</v>
      </c>
      <c r="AG742">
        <f>IFERROR(
    VLOOKUP(FENIX_ANS_TABLA[[#This Row],[ESTADO]],
        {"VENCIDO",1;"ALERTA_0 Días",2;"ALERTA",3;"A TIEMPO",4;"SIN FECHA",5},
    2,FALSE),
0)</f>
        <v>4</v>
      </c>
    </row>
    <row r="743" spans="1:33" x14ac:dyDescent="0.25">
      <c r="A743" t="s">
        <v>7409</v>
      </c>
      <c r="B743" t="s">
        <v>23</v>
      </c>
      <c r="C743" t="s">
        <v>24</v>
      </c>
      <c r="D743" t="s">
        <v>23</v>
      </c>
      <c r="E743" s="21">
        <v>46191.612407407411</v>
      </c>
      <c r="F743" t="s">
        <v>7400</v>
      </c>
      <c r="G743">
        <v>860513493</v>
      </c>
      <c r="H743" t="s">
        <v>3001</v>
      </c>
      <c r="I743" s="23" t="s">
        <v>31</v>
      </c>
      <c r="J743" s="23" t="s">
        <v>3002</v>
      </c>
      <c r="K743" t="s">
        <v>7410</v>
      </c>
      <c r="L743" t="s">
        <v>154</v>
      </c>
      <c r="M743" t="s">
        <v>7411</v>
      </c>
      <c r="N743" t="s">
        <v>155</v>
      </c>
      <c r="O743" t="s">
        <v>27</v>
      </c>
      <c r="P743" t="s">
        <v>145</v>
      </c>
      <c r="Q743" t="s">
        <v>207</v>
      </c>
      <c r="R743" t="s">
        <v>212</v>
      </c>
      <c r="S743">
        <v>7</v>
      </c>
      <c r="T743" t="s">
        <v>17661</v>
      </c>
      <c r="U743" t="s">
        <v>2705</v>
      </c>
      <c r="V743" t="s">
        <v>2715</v>
      </c>
      <c r="W743" t="s">
        <v>29</v>
      </c>
      <c r="X743" t="s">
        <v>30</v>
      </c>
      <c r="Y743" t="s">
        <v>30</v>
      </c>
      <c r="Z743" t="s">
        <v>30</v>
      </c>
      <c r="AA743" t="s">
        <v>30</v>
      </c>
      <c r="AB743">
        <v>-75.361012000000002</v>
      </c>
      <c r="AC743">
        <v>6.1589510000000001</v>
      </c>
      <c r="AD743" t="s">
        <v>82</v>
      </c>
      <c r="AE743" t="s">
        <v>146</v>
      </c>
      <c r="AF743" t="s">
        <v>94</v>
      </c>
      <c r="AG743">
        <f>IFERROR(
    VLOOKUP(FENIX_ANS_TABLA[[#This Row],[ESTADO]],
        {"VENCIDO",1;"ALERTA_0 Días",2;"ALERTA",3;"A TIEMPO",4;"SIN FECHA",5},
    2,FALSE),
0)</f>
        <v>4</v>
      </c>
    </row>
    <row r="744" spans="1:33" x14ac:dyDescent="0.25">
      <c r="A744" t="s">
        <v>7412</v>
      </c>
      <c r="B744" t="s">
        <v>23</v>
      </c>
      <c r="C744" t="s">
        <v>24</v>
      </c>
      <c r="D744" t="s">
        <v>23</v>
      </c>
      <c r="E744" s="21">
        <v>46191.612430555557</v>
      </c>
      <c r="F744" t="s">
        <v>7413</v>
      </c>
      <c r="G744">
        <v>860513493</v>
      </c>
      <c r="H744" t="s">
        <v>3001</v>
      </c>
      <c r="I744" s="23" t="s">
        <v>31</v>
      </c>
      <c r="J744" s="23" t="s">
        <v>3002</v>
      </c>
      <c r="K744" t="s">
        <v>7414</v>
      </c>
      <c r="L744" t="s">
        <v>154</v>
      </c>
      <c r="M744" t="s">
        <v>7415</v>
      </c>
      <c r="N744" t="s">
        <v>155</v>
      </c>
      <c r="O744" t="s">
        <v>27</v>
      </c>
      <c r="P744" t="s">
        <v>145</v>
      </c>
      <c r="Q744" t="s">
        <v>207</v>
      </c>
      <c r="R744" t="s">
        <v>212</v>
      </c>
      <c r="S744">
        <v>7</v>
      </c>
      <c r="T744" t="s">
        <v>17670</v>
      </c>
      <c r="U744" t="s">
        <v>2705</v>
      </c>
      <c r="V744" t="s">
        <v>2715</v>
      </c>
      <c r="W744" t="s">
        <v>29</v>
      </c>
      <c r="X744" t="s">
        <v>30</v>
      </c>
      <c r="Y744" t="s">
        <v>30</v>
      </c>
      <c r="Z744" t="s">
        <v>30</v>
      </c>
      <c r="AA744" t="s">
        <v>30</v>
      </c>
      <c r="AB744">
        <v>-75.361012000000002</v>
      </c>
      <c r="AC744">
        <v>6.1589510000000001</v>
      </c>
      <c r="AD744" t="s">
        <v>82</v>
      </c>
      <c r="AE744" t="s">
        <v>146</v>
      </c>
      <c r="AF744" t="s">
        <v>94</v>
      </c>
      <c r="AG744">
        <f>IFERROR(
    VLOOKUP(FENIX_ANS_TABLA[[#This Row],[ESTADO]],
        {"VENCIDO",1;"ALERTA_0 Días",2;"ALERTA",3;"A TIEMPO",4;"SIN FECHA",5},
    2,FALSE),
0)</f>
        <v>4</v>
      </c>
    </row>
    <row r="745" spans="1:33" x14ac:dyDescent="0.25">
      <c r="A745" t="s">
        <v>7416</v>
      </c>
      <c r="B745" t="s">
        <v>23</v>
      </c>
      <c r="C745" t="s">
        <v>24</v>
      </c>
      <c r="D745" t="s">
        <v>23</v>
      </c>
      <c r="E745" s="21">
        <v>46191.61246527778</v>
      </c>
      <c r="F745" t="s">
        <v>7413</v>
      </c>
      <c r="G745">
        <v>860513493</v>
      </c>
      <c r="H745" t="s">
        <v>3001</v>
      </c>
      <c r="I745" s="23" t="s">
        <v>31</v>
      </c>
      <c r="J745" s="23" t="s">
        <v>3002</v>
      </c>
      <c r="K745" t="s">
        <v>7417</v>
      </c>
      <c r="L745" t="s">
        <v>154</v>
      </c>
      <c r="M745" t="s">
        <v>7418</v>
      </c>
      <c r="N745" t="s">
        <v>155</v>
      </c>
      <c r="O745" t="s">
        <v>27</v>
      </c>
      <c r="P745" t="s">
        <v>145</v>
      </c>
      <c r="Q745" t="s">
        <v>207</v>
      </c>
      <c r="R745" t="s">
        <v>212</v>
      </c>
      <c r="S745">
        <v>7</v>
      </c>
      <c r="T745" t="s">
        <v>17670</v>
      </c>
      <c r="U745" t="s">
        <v>2705</v>
      </c>
      <c r="V745" t="s">
        <v>2715</v>
      </c>
      <c r="W745" t="s">
        <v>29</v>
      </c>
      <c r="X745" t="s">
        <v>30</v>
      </c>
      <c r="Y745" t="s">
        <v>30</v>
      </c>
      <c r="Z745" t="s">
        <v>30</v>
      </c>
      <c r="AA745" t="s">
        <v>30</v>
      </c>
      <c r="AB745">
        <v>-75.361012000000002</v>
      </c>
      <c r="AC745">
        <v>6.1589510000000001</v>
      </c>
      <c r="AD745" t="s">
        <v>82</v>
      </c>
      <c r="AE745" t="s">
        <v>146</v>
      </c>
      <c r="AF745" t="s">
        <v>94</v>
      </c>
      <c r="AG745">
        <f>IFERROR(
    VLOOKUP(FENIX_ANS_TABLA[[#This Row],[ESTADO]],
        {"VENCIDO",1;"ALERTA_0 Días",2;"ALERTA",3;"A TIEMPO",4;"SIN FECHA",5},
    2,FALSE),
0)</f>
        <v>4</v>
      </c>
    </row>
    <row r="746" spans="1:33" x14ac:dyDescent="0.25">
      <c r="A746" t="s">
        <v>7419</v>
      </c>
      <c r="B746" t="s">
        <v>23</v>
      </c>
      <c r="C746" t="s">
        <v>24</v>
      </c>
      <c r="D746" t="s">
        <v>23</v>
      </c>
      <c r="E746" s="21">
        <v>46191.612500000003</v>
      </c>
      <c r="F746" t="s">
        <v>7413</v>
      </c>
      <c r="G746">
        <v>860513493</v>
      </c>
      <c r="H746" t="s">
        <v>3001</v>
      </c>
      <c r="I746" s="23" t="s">
        <v>31</v>
      </c>
      <c r="J746" s="23" t="s">
        <v>3002</v>
      </c>
      <c r="K746" t="s">
        <v>7420</v>
      </c>
      <c r="L746" t="s">
        <v>154</v>
      </c>
      <c r="M746" t="s">
        <v>7421</v>
      </c>
      <c r="N746" t="s">
        <v>155</v>
      </c>
      <c r="O746" t="s">
        <v>27</v>
      </c>
      <c r="P746" t="s">
        <v>145</v>
      </c>
      <c r="Q746" t="s">
        <v>207</v>
      </c>
      <c r="R746" t="s">
        <v>212</v>
      </c>
      <c r="S746">
        <v>7</v>
      </c>
      <c r="T746" t="s">
        <v>17670</v>
      </c>
      <c r="U746" t="s">
        <v>2705</v>
      </c>
      <c r="V746" t="s">
        <v>2715</v>
      </c>
      <c r="W746" t="s">
        <v>29</v>
      </c>
      <c r="X746" t="s">
        <v>30</v>
      </c>
      <c r="Y746" t="s">
        <v>30</v>
      </c>
      <c r="Z746" t="s">
        <v>30</v>
      </c>
      <c r="AA746" t="s">
        <v>30</v>
      </c>
      <c r="AB746">
        <v>-75.361012000000002</v>
      </c>
      <c r="AC746">
        <v>6.1589510000000001</v>
      </c>
      <c r="AD746" t="s">
        <v>82</v>
      </c>
      <c r="AE746" t="s">
        <v>146</v>
      </c>
      <c r="AF746" t="s">
        <v>94</v>
      </c>
      <c r="AG746">
        <f>IFERROR(
    VLOOKUP(FENIX_ANS_TABLA[[#This Row],[ESTADO]],
        {"VENCIDO",1;"ALERTA_0 Días",2;"ALERTA",3;"A TIEMPO",4;"SIN FECHA",5},
    2,FALSE),
0)</f>
        <v>4</v>
      </c>
    </row>
    <row r="747" spans="1:33" x14ac:dyDescent="0.25">
      <c r="A747" t="s">
        <v>7422</v>
      </c>
      <c r="B747" t="s">
        <v>23</v>
      </c>
      <c r="C747" t="s">
        <v>24</v>
      </c>
      <c r="D747" t="s">
        <v>23</v>
      </c>
      <c r="E747" s="21">
        <v>46191.612662037027</v>
      </c>
      <c r="F747" t="s">
        <v>7423</v>
      </c>
      <c r="G747">
        <v>860513493</v>
      </c>
      <c r="H747" t="s">
        <v>3001</v>
      </c>
      <c r="I747" s="23" t="s">
        <v>31</v>
      </c>
      <c r="J747" s="23" t="s">
        <v>3002</v>
      </c>
      <c r="K747" t="s">
        <v>7424</v>
      </c>
      <c r="L747" t="s">
        <v>154</v>
      </c>
      <c r="M747" t="s">
        <v>7425</v>
      </c>
      <c r="N747" t="s">
        <v>155</v>
      </c>
      <c r="O747" t="s">
        <v>27</v>
      </c>
      <c r="P747" t="s">
        <v>145</v>
      </c>
      <c r="Q747" t="s">
        <v>207</v>
      </c>
      <c r="R747" t="s">
        <v>212</v>
      </c>
      <c r="S747">
        <v>7</v>
      </c>
      <c r="T747" t="s">
        <v>17671</v>
      </c>
      <c r="U747" t="s">
        <v>2705</v>
      </c>
      <c r="V747" t="s">
        <v>2715</v>
      </c>
      <c r="W747" t="s">
        <v>29</v>
      </c>
      <c r="X747" t="s">
        <v>30</v>
      </c>
      <c r="Y747" t="s">
        <v>30</v>
      </c>
      <c r="Z747" t="s">
        <v>30</v>
      </c>
      <c r="AA747" t="s">
        <v>30</v>
      </c>
      <c r="AB747">
        <v>-75.361012000000002</v>
      </c>
      <c r="AC747">
        <v>6.1589510000000001</v>
      </c>
      <c r="AD747" t="s">
        <v>82</v>
      </c>
      <c r="AE747" t="s">
        <v>146</v>
      </c>
      <c r="AF747" t="s">
        <v>94</v>
      </c>
      <c r="AG747">
        <f>IFERROR(
    VLOOKUP(FENIX_ANS_TABLA[[#This Row],[ESTADO]],
        {"VENCIDO",1;"ALERTA_0 Días",2;"ALERTA",3;"A TIEMPO",4;"SIN FECHA",5},
    2,FALSE),
0)</f>
        <v>4</v>
      </c>
    </row>
    <row r="748" spans="1:33" x14ac:dyDescent="0.25">
      <c r="A748" t="s">
        <v>7426</v>
      </c>
      <c r="B748" t="s">
        <v>23</v>
      </c>
      <c r="C748" t="s">
        <v>24</v>
      </c>
      <c r="D748" t="s">
        <v>23</v>
      </c>
      <c r="E748" s="21">
        <v>46191.612685185188</v>
      </c>
      <c r="F748" t="s">
        <v>7423</v>
      </c>
      <c r="G748">
        <v>860513493</v>
      </c>
      <c r="H748" t="s">
        <v>3001</v>
      </c>
      <c r="I748" s="23" t="s">
        <v>31</v>
      </c>
      <c r="J748" s="23" t="s">
        <v>3002</v>
      </c>
      <c r="K748" t="s">
        <v>7427</v>
      </c>
      <c r="L748" t="s">
        <v>154</v>
      </c>
      <c r="M748" t="s">
        <v>7428</v>
      </c>
      <c r="N748" t="s">
        <v>155</v>
      </c>
      <c r="O748" t="s">
        <v>27</v>
      </c>
      <c r="P748" t="s">
        <v>145</v>
      </c>
      <c r="Q748" t="s">
        <v>207</v>
      </c>
      <c r="R748" t="s">
        <v>212</v>
      </c>
      <c r="S748">
        <v>7</v>
      </c>
      <c r="T748" t="s">
        <v>17671</v>
      </c>
      <c r="U748" t="s">
        <v>2705</v>
      </c>
      <c r="V748" t="s">
        <v>2715</v>
      </c>
      <c r="W748" t="s">
        <v>29</v>
      </c>
      <c r="X748" t="s">
        <v>30</v>
      </c>
      <c r="Y748" t="s">
        <v>30</v>
      </c>
      <c r="Z748" t="s">
        <v>30</v>
      </c>
      <c r="AA748" t="s">
        <v>30</v>
      </c>
      <c r="AB748">
        <v>-75.361012000000002</v>
      </c>
      <c r="AC748">
        <v>6.1589510000000001</v>
      </c>
      <c r="AD748" t="s">
        <v>82</v>
      </c>
      <c r="AE748" t="s">
        <v>146</v>
      </c>
      <c r="AF748" t="s">
        <v>94</v>
      </c>
      <c r="AG748">
        <f>IFERROR(
    VLOOKUP(FENIX_ANS_TABLA[[#This Row],[ESTADO]],
        {"VENCIDO",1;"ALERTA_0 Días",2;"ALERTA",3;"A TIEMPO",4;"SIN FECHA",5},
    2,FALSE),
0)</f>
        <v>4</v>
      </c>
    </row>
    <row r="749" spans="1:33" x14ac:dyDescent="0.25">
      <c r="A749" t="s">
        <v>7429</v>
      </c>
      <c r="B749" t="s">
        <v>23</v>
      </c>
      <c r="C749" t="s">
        <v>24</v>
      </c>
      <c r="D749" t="s">
        <v>23</v>
      </c>
      <c r="E749" s="21">
        <v>46191.616238425922</v>
      </c>
      <c r="F749" t="s">
        <v>7423</v>
      </c>
      <c r="G749">
        <v>860513493</v>
      </c>
      <c r="H749" t="s">
        <v>3001</v>
      </c>
      <c r="I749" s="23" t="s">
        <v>31</v>
      </c>
      <c r="J749" s="23" t="s">
        <v>3002</v>
      </c>
      <c r="K749" t="s">
        <v>7430</v>
      </c>
      <c r="L749" t="s">
        <v>154</v>
      </c>
      <c r="M749" t="s">
        <v>7431</v>
      </c>
      <c r="N749" t="s">
        <v>155</v>
      </c>
      <c r="O749" t="s">
        <v>27</v>
      </c>
      <c r="P749" t="s">
        <v>145</v>
      </c>
      <c r="Q749" t="s">
        <v>207</v>
      </c>
      <c r="R749" t="s">
        <v>212</v>
      </c>
      <c r="S749">
        <v>7</v>
      </c>
      <c r="T749" t="s">
        <v>17671</v>
      </c>
      <c r="U749" t="s">
        <v>2705</v>
      </c>
      <c r="V749" t="s">
        <v>2715</v>
      </c>
      <c r="W749" t="s">
        <v>29</v>
      </c>
      <c r="X749" t="s">
        <v>30</v>
      </c>
      <c r="Y749" t="s">
        <v>30</v>
      </c>
      <c r="Z749" t="s">
        <v>30</v>
      </c>
      <c r="AA749" t="s">
        <v>30</v>
      </c>
      <c r="AB749">
        <v>-75.410936840999995</v>
      </c>
      <c r="AC749">
        <v>6.1513271930000402</v>
      </c>
      <c r="AD749" t="s">
        <v>82</v>
      </c>
      <c r="AE749" t="s">
        <v>146</v>
      </c>
      <c r="AF749" t="s">
        <v>94</v>
      </c>
      <c r="AG749">
        <f>IFERROR(
    VLOOKUP(FENIX_ANS_TABLA[[#This Row],[ESTADO]],
        {"VENCIDO",1;"ALERTA_0 Días",2;"ALERTA",3;"A TIEMPO",4;"SIN FECHA",5},
    2,FALSE),
0)</f>
        <v>4</v>
      </c>
    </row>
    <row r="750" spans="1:33" x14ac:dyDescent="0.25">
      <c r="A750" t="s">
        <v>7432</v>
      </c>
      <c r="B750" t="s">
        <v>23</v>
      </c>
      <c r="C750" t="s">
        <v>24</v>
      </c>
      <c r="D750" t="s">
        <v>23</v>
      </c>
      <c r="E750" s="21">
        <v>46191.616226851853</v>
      </c>
      <c r="F750" t="s">
        <v>7423</v>
      </c>
      <c r="G750">
        <v>860513493</v>
      </c>
      <c r="H750" t="s">
        <v>3001</v>
      </c>
      <c r="I750" s="23" t="s">
        <v>31</v>
      </c>
      <c r="J750" s="23" t="s">
        <v>3002</v>
      </c>
      <c r="K750" t="s">
        <v>7433</v>
      </c>
      <c r="L750" t="s">
        <v>154</v>
      </c>
      <c r="M750" t="s">
        <v>7434</v>
      </c>
      <c r="N750" t="s">
        <v>155</v>
      </c>
      <c r="O750" t="s">
        <v>27</v>
      </c>
      <c r="P750" t="s">
        <v>145</v>
      </c>
      <c r="Q750" t="s">
        <v>207</v>
      </c>
      <c r="R750" t="s">
        <v>212</v>
      </c>
      <c r="S750">
        <v>7</v>
      </c>
      <c r="T750" t="s">
        <v>17671</v>
      </c>
      <c r="U750" t="s">
        <v>2705</v>
      </c>
      <c r="V750" t="s">
        <v>2715</v>
      </c>
      <c r="W750" t="s">
        <v>29</v>
      </c>
      <c r="X750" t="s">
        <v>30</v>
      </c>
      <c r="Y750" t="s">
        <v>30</v>
      </c>
      <c r="Z750" t="s">
        <v>30</v>
      </c>
      <c r="AA750" t="s">
        <v>30</v>
      </c>
      <c r="AB750">
        <v>-75.410936840999995</v>
      </c>
      <c r="AC750">
        <v>6.1513271930000402</v>
      </c>
      <c r="AD750" t="s">
        <v>82</v>
      </c>
      <c r="AE750" t="s">
        <v>146</v>
      </c>
      <c r="AF750" t="s">
        <v>94</v>
      </c>
      <c r="AG750">
        <f>IFERROR(
    VLOOKUP(FENIX_ANS_TABLA[[#This Row],[ESTADO]],
        {"VENCIDO",1;"ALERTA_0 Días",2;"ALERTA",3;"A TIEMPO",4;"SIN FECHA",5},
    2,FALSE),
0)</f>
        <v>4</v>
      </c>
    </row>
    <row r="751" spans="1:33" x14ac:dyDescent="0.25">
      <c r="A751" t="s">
        <v>7435</v>
      </c>
      <c r="B751" t="s">
        <v>23</v>
      </c>
      <c r="C751" t="s">
        <v>24</v>
      </c>
      <c r="D751" t="s">
        <v>23</v>
      </c>
      <c r="E751" s="21">
        <v>46191.616249999999</v>
      </c>
      <c r="F751" t="s">
        <v>7436</v>
      </c>
      <c r="G751">
        <v>860513493</v>
      </c>
      <c r="H751" t="s">
        <v>3001</v>
      </c>
      <c r="I751" s="23" t="s">
        <v>31</v>
      </c>
      <c r="J751" s="23" t="s">
        <v>3002</v>
      </c>
      <c r="K751" t="s">
        <v>7437</v>
      </c>
      <c r="L751" t="s">
        <v>154</v>
      </c>
      <c r="M751" t="s">
        <v>7438</v>
      </c>
      <c r="N751" t="s">
        <v>155</v>
      </c>
      <c r="O751" t="s">
        <v>27</v>
      </c>
      <c r="P751" t="s">
        <v>145</v>
      </c>
      <c r="Q751" t="s">
        <v>207</v>
      </c>
      <c r="R751" t="s">
        <v>212</v>
      </c>
      <c r="S751">
        <v>7</v>
      </c>
      <c r="T751" t="s">
        <v>17672</v>
      </c>
      <c r="U751" t="s">
        <v>2705</v>
      </c>
      <c r="V751" t="s">
        <v>2715</v>
      </c>
      <c r="W751" t="s">
        <v>29</v>
      </c>
      <c r="X751" t="s">
        <v>30</v>
      </c>
      <c r="Y751" t="s">
        <v>30</v>
      </c>
      <c r="Z751" t="s">
        <v>30</v>
      </c>
      <c r="AA751" t="s">
        <v>30</v>
      </c>
      <c r="AB751">
        <v>-75.410936840999995</v>
      </c>
      <c r="AC751">
        <v>6.1513271930000402</v>
      </c>
      <c r="AD751" t="s">
        <v>82</v>
      </c>
      <c r="AE751" t="s">
        <v>146</v>
      </c>
      <c r="AF751" t="s">
        <v>94</v>
      </c>
      <c r="AG751">
        <f>IFERROR(
    VLOOKUP(FENIX_ANS_TABLA[[#This Row],[ESTADO]],
        {"VENCIDO",1;"ALERTA_0 Días",2;"ALERTA",3;"A TIEMPO",4;"SIN FECHA",5},
    2,FALSE),
0)</f>
        <v>4</v>
      </c>
    </row>
    <row r="752" spans="1:33" x14ac:dyDescent="0.25">
      <c r="A752" t="s">
        <v>7439</v>
      </c>
      <c r="B752" t="s">
        <v>23</v>
      </c>
      <c r="C752" t="s">
        <v>24</v>
      </c>
      <c r="D752" t="s">
        <v>23</v>
      </c>
      <c r="E752" s="21">
        <v>46191.616249999999</v>
      </c>
      <c r="F752" t="s">
        <v>7436</v>
      </c>
      <c r="G752">
        <v>860513493</v>
      </c>
      <c r="H752" t="s">
        <v>3001</v>
      </c>
      <c r="I752" s="23" t="s">
        <v>31</v>
      </c>
      <c r="J752" s="23" t="s">
        <v>3002</v>
      </c>
      <c r="K752" t="s">
        <v>7440</v>
      </c>
      <c r="L752" t="s">
        <v>154</v>
      </c>
      <c r="M752" t="s">
        <v>7441</v>
      </c>
      <c r="N752" t="s">
        <v>155</v>
      </c>
      <c r="O752" t="s">
        <v>27</v>
      </c>
      <c r="P752" t="s">
        <v>145</v>
      </c>
      <c r="Q752" t="s">
        <v>207</v>
      </c>
      <c r="R752" t="s">
        <v>212</v>
      </c>
      <c r="S752">
        <v>7</v>
      </c>
      <c r="T752" t="s">
        <v>17672</v>
      </c>
      <c r="U752" t="s">
        <v>2705</v>
      </c>
      <c r="V752" t="s">
        <v>2715</v>
      </c>
      <c r="W752" t="s">
        <v>29</v>
      </c>
      <c r="X752" t="s">
        <v>30</v>
      </c>
      <c r="Y752" t="s">
        <v>30</v>
      </c>
      <c r="Z752" t="s">
        <v>30</v>
      </c>
      <c r="AA752" t="s">
        <v>30</v>
      </c>
      <c r="AB752">
        <v>-75.410936840999995</v>
      </c>
      <c r="AC752">
        <v>6.1513271930000402</v>
      </c>
      <c r="AD752" t="s">
        <v>82</v>
      </c>
      <c r="AE752" t="s">
        <v>146</v>
      </c>
      <c r="AF752" t="s">
        <v>94</v>
      </c>
      <c r="AG752">
        <f>IFERROR(
    VLOOKUP(FENIX_ANS_TABLA[[#This Row],[ESTADO]],
        {"VENCIDO",1;"ALERTA_0 Días",2;"ALERTA",3;"A TIEMPO",4;"SIN FECHA",5},
    2,FALSE),
0)</f>
        <v>4</v>
      </c>
    </row>
    <row r="753" spans="1:33" x14ac:dyDescent="0.25">
      <c r="A753" t="s">
        <v>7442</v>
      </c>
      <c r="B753" t="s">
        <v>23</v>
      </c>
      <c r="C753" t="s">
        <v>24</v>
      </c>
      <c r="D753" t="s">
        <v>23</v>
      </c>
      <c r="E753" s="21">
        <v>46191.616261574083</v>
      </c>
      <c r="F753" t="s">
        <v>7436</v>
      </c>
      <c r="G753">
        <v>860513493</v>
      </c>
      <c r="H753" t="s">
        <v>3001</v>
      </c>
      <c r="I753" s="23" t="s">
        <v>31</v>
      </c>
      <c r="J753" s="23" t="s">
        <v>3002</v>
      </c>
      <c r="K753" t="s">
        <v>7443</v>
      </c>
      <c r="L753" t="s">
        <v>154</v>
      </c>
      <c r="M753" t="s">
        <v>7444</v>
      </c>
      <c r="N753" t="s">
        <v>155</v>
      </c>
      <c r="O753" t="s">
        <v>27</v>
      </c>
      <c r="P753" t="s">
        <v>145</v>
      </c>
      <c r="Q753" t="s">
        <v>207</v>
      </c>
      <c r="R753" t="s">
        <v>212</v>
      </c>
      <c r="S753">
        <v>7</v>
      </c>
      <c r="T753" t="s">
        <v>17672</v>
      </c>
      <c r="U753" t="s">
        <v>2705</v>
      </c>
      <c r="V753" t="s">
        <v>2715</v>
      </c>
      <c r="W753" t="s">
        <v>29</v>
      </c>
      <c r="X753" t="s">
        <v>30</v>
      </c>
      <c r="Y753" t="s">
        <v>30</v>
      </c>
      <c r="Z753" t="s">
        <v>30</v>
      </c>
      <c r="AA753" t="s">
        <v>30</v>
      </c>
      <c r="AB753">
        <v>-75.410936840999995</v>
      </c>
      <c r="AC753">
        <v>6.1513271930000402</v>
      </c>
      <c r="AD753" t="s">
        <v>82</v>
      </c>
      <c r="AE753" t="s">
        <v>146</v>
      </c>
      <c r="AF753" t="s">
        <v>94</v>
      </c>
      <c r="AG753">
        <f>IFERROR(
    VLOOKUP(FENIX_ANS_TABLA[[#This Row],[ESTADO]],
        {"VENCIDO",1;"ALERTA_0 Días",2;"ALERTA",3;"A TIEMPO",4;"SIN FECHA",5},
    2,FALSE),
0)</f>
        <v>4</v>
      </c>
    </row>
    <row r="754" spans="1:33" x14ac:dyDescent="0.25">
      <c r="A754" t="s">
        <v>7445</v>
      </c>
      <c r="B754" t="s">
        <v>23</v>
      </c>
      <c r="C754" t="s">
        <v>24</v>
      </c>
      <c r="D754" t="s">
        <v>23</v>
      </c>
      <c r="E754" s="21">
        <v>46191.616296296299</v>
      </c>
      <c r="F754" t="s">
        <v>7436</v>
      </c>
      <c r="G754">
        <v>860513493</v>
      </c>
      <c r="H754" t="s">
        <v>3001</v>
      </c>
      <c r="I754" s="23" t="s">
        <v>31</v>
      </c>
      <c r="J754" s="23" t="s">
        <v>3002</v>
      </c>
      <c r="K754" t="s">
        <v>7446</v>
      </c>
      <c r="L754" t="s">
        <v>154</v>
      </c>
      <c r="M754" t="s">
        <v>7447</v>
      </c>
      <c r="N754" t="s">
        <v>155</v>
      </c>
      <c r="O754" t="s">
        <v>27</v>
      </c>
      <c r="P754" t="s">
        <v>145</v>
      </c>
      <c r="Q754" t="s">
        <v>207</v>
      </c>
      <c r="R754" t="s">
        <v>212</v>
      </c>
      <c r="S754">
        <v>7</v>
      </c>
      <c r="T754" t="s">
        <v>17672</v>
      </c>
      <c r="U754" t="s">
        <v>2705</v>
      </c>
      <c r="V754" t="s">
        <v>2715</v>
      </c>
      <c r="W754" t="s">
        <v>29</v>
      </c>
      <c r="X754" t="s">
        <v>30</v>
      </c>
      <c r="Y754" t="s">
        <v>30</v>
      </c>
      <c r="Z754" t="s">
        <v>30</v>
      </c>
      <c r="AA754" t="s">
        <v>30</v>
      </c>
      <c r="AB754">
        <v>-75.410936840999995</v>
      </c>
      <c r="AC754">
        <v>6.1513271930000402</v>
      </c>
      <c r="AD754" t="s">
        <v>82</v>
      </c>
      <c r="AE754" t="s">
        <v>146</v>
      </c>
      <c r="AF754" t="s">
        <v>94</v>
      </c>
      <c r="AG754">
        <f>IFERROR(
    VLOOKUP(FENIX_ANS_TABLA[[#This Row],[ESTADO]],
        {"VENCIDO",1;"ALERTA_0 Días",2;"ALERTA",3;"A TIEMPO",4;"SIN FECHA",5},
    2,FALSE),
0)</f>
        <v>4</v>
      </c>
    </row>
    <row r="755" spans="1:33" x14ac:dyDescent="0.25">
      <c r="A755" t="s">
        <v>7448</v>
      </c>
      <c r="B755" t="s">
        <v>23</v>
      </c>
      <c r="C755" t="s">
        <v>24</v>
      </c>
      <c r="D755" t="s">
        <v>23</v>
      </c>
      <c r="E755" s="21">
        <v>46191.62835648148</v>
      </c>
      <c r="F755" t="s">
        <v>7449</v>
      </c>
      <c r="G755">
        <v>860513493</v>
      </c>
      <c r="H755" t="s">
        <v>3001</v>
      </c>
      <c r="I755" s="23" t="s">
        <v>31</v>
      </c>
      <c r="J755" s="23" t="s">
        <v>3002</v>
      </c>
      <c r="K755" t="s">
        <v>7450</v>
      </c>
      <c r="L755" t="s">
        <v>154</v>
      </c>
      <c r="M755" t="s">
        <v>7451</v>
      </c>
      <c r="N755" t="s">
        <v>155</v>
      </c>
      <c r="O755" t="s">
        <v>27</v>
      </c>
      <c r="P755" t="s">
        <v>145</v>
      </c>
      <c r="Q755" t="s">
        <v>207</v>
      </c>
      <c r="R755" t="s">
        <v>212</v>
      </c>
      <c r="S755">
        <v>7</v>
      </c>
      <c r="T755" t="s">
        <v>17673</v>
      </c>
      <c r="U755" t="s">
        <v>2705</v>
      </c>
      <c r="V755" t="s">
        <v>2715</v>
      </c>
      <c r="W755" t="s">
        <v>29</v>
      </c>
      <c r="X755" t="s">
        <v>30</v>
      </c>
      <c r="Y755" t="s">
        <v>30</v>
      </c>
      <c r="Z755" t="s">
        <v>30</v>
      </c>
      <c r="AA755" t="s">
        <v>30</v>
      </c>
      <c r="AB755">
        <v>-75.410936840999995</v>
      </c>
      <c r="AC755">
        <v>6.1513271930000402</v>
      </c>
      <c r="AD755" t="s">
        <v>82</v>
      </c>
      <c r="AE755" t="s">
        <v>146</v>
      </c>
      <c r="AF755" t="s">
        <v>94</v>
      </c>
      <c r="AG755">
        <f>IFERROR(
    VLOOKUP(FENIX_ANS_TABLA[[#This Row],[ESTADO]],
        {"VENCIDO",1;"ALERTA_0 Días",2;"ALERTA",3;"A TIEMPO",4;"SIN FECHA",5},
    2,FALSE),
0)</f>
        <v>4</v>
      </c>
    </row>
    <row r="756" spans="1:33" x14ac:dyDescent="0.25">
      <c r="A756" t="s">
        <v>7452</v>
      </c>
      <c r="B756" t="s">
        <v>23</v>
      </c>
      <c r="C756" t="s">
        <v>24</v>
      </c>
      <c r="D756" t="s">
        <v>23</v>
      </c>
      <c r="E756" s="21">
        <v>46191.62840277778</v>
      </c>
      <c r="F756" t="s">
        <v>7449</v>
      </c>
      <c r="G756">
        <v>860513493</v>
      </c>
      <c r="H756" t="s">
        <v>3001</v>
      </c>
      <c r="I756" s="23" t="s">
        <v>31</v>
      </c>
      <c r="J756" s="23" t="s">
        <v>3002</v>
      </c>
      <c r="K756" t="s">
        <v>7453</v>
      </c>
      <c r="L756" t="s">
        <v>154</v>
      </c>
      <c r="M756" t="s">
        <v>7454</v>
      </c>
      <c r="N756" t="s">
        <v>155</v>
      </c>
      <c r="O756" t="s">
        <v>27</v>
      </c>
      <c r="P756" t="s">
        <v>145</v>
      </c>
      <c r="Q756" t="s">
        <v>207</v>
      </c>
      <c r="R756" t="s">
        <v>212</v>
      </c>
      <c r="S756">
        <v>7</v>
      </c>
      <c r="T756" t="s">
        <v>17673</v>
      </c>
      <c r="U756" t="s">
        <v>2705</v>
      </c>
      <c r="V756" t="s">
        <v>2715</v>
      </c>
      <c r="W756" t="s">
        <v>29</v>
      </c>
      <c r="X756" t="s">
        <v>30</v>
      </c>
      <c r="Y756" t="s">
        <v>30</v>
      </c>
      <c r="Z756" t="s">
        <v>30</v>
      </c>
      <c r="AA756" t="s">
        <v>30</v>
      </c>
      <c r="AB756">
        <v>-75.410936840999995</v>
      </c>
      <c r="AC756">
        <v>6.1513271930000402</v>
      </c>
      <c r="AD756" t="s">
        <v>82</v>
      </c>
      <c r="AE756" t="s">
        <v>146</v>
      </c>
      <c r="AF756" t="s">
        <v>94</v>
      </c>
      <c r="AG756">
        <f>IFERROR(
    VLOOKUP(FENIX_ANS_TABLA[[#This Row],[ESTADO]],
        {"VENCIDO",1;"ALERTA_0 Días",2;"ALERTA",3;"A TIEMPO",4;"SIN FECHA",5},
    2,FALSE),
0)</f>
        <v>4</v>
      </c>
    </row>
    <row r="757" spans="1:33" x14ac:dyDescent="0.25">
      <c r="A757" t="s">
        <v>6431</v>
      </c>
      <c r="B757" t="s">
        <v>23</v>
      </c>
      <c r="C757" t="s">
        <v>24</v>
      </c>
      <c r="D757" t="s">
        <v>23</v>
      </c>
      <c r="E757" s="21">
        <v>46191.62840277778</v>
      </c>
      <c r="F757" t="s">
        <v>6432</v>
      </c>
      <c r="G757">
        <v>860513493</v>
      </c>
      <c r="H757" t="s">
        <v>3001</v>
      </c>
      <c r="I757" s="23" t="s">
        <v>31</v>
      </c>
      <c r="J757" s="23" t="s">
        <v>3002</v>
      </c>
      <c r="K757" t="s">
        <v>6433</v>
      </c>
      <c r="L757" t="s">
        <v>154</v>
      </c>
      <c r="M757" t="s">
        <v>6434</v>
      </c>
      <c r="N757" t="s">
        <v>155</v>
      </c>
      <c r="O757" t="s">
        <v>27</v>
      </c>
      <c r="P757" t="s">
        <v>145</v>
      </c>
      <c r="Q757" t="s">
        <v>207</v>
      </c>
      <c r="R757" t="s">
        <v>212</v>
      </c>
      <c r="S757">
        <v>7</v>
      </c>
      <c r="T757" t="s">
        <v>17674</v>
      </c>
      <c r="U757" t="s">
        <v>15091</v>
      </c>
      <c r="V757" t="s">
        <v>15092</v>
      </c>
      <c r="W757" t="s">
        <v>43</v>
      </c>
      <c r="X757" t="s">
        <v>30</v>
      </c>
      <c r="Y757" t="s">
        <v>30</v>
      </c>
      <c r="Z757" t="s">
        <v>30</v>
      </c>
      <c r="AA757" t="s">
        <v>30</v>
      </c>
      <c r="AB757">
        <v>-75.410936840999995</v>
      </c>
      <c r="AC757">
        <v>6.1513271930000402</v>
      </c>
      <c r="AD757" t="s">
        <v>82</v>
      </c>
      <c r="AE757" t="s">
        <v>146</v>
      </c>
      <c r="AF757" t="s">
        <v>94</v>
      </c>
      <c r="AG757">
        <f>IFERROR(
    VLOOKUP(FENIX_ANS_TABLA[[#This Row],[ESTADO]],
        {"VENCIDO",1;"ALERTA_0 Días",2;"ALERTA",3;"A TIEMPO",4;"SIN FECHA",5},
    2,FALSE),
0)</f>
        <v>3</v>
      </c>
    </row>
    <row r="758" spans="1:33" x14ac:dyDescent="0.25">
      <c r="A758" t="s">
        <v>7455</v>
      </c>
      <c r="B758" t="s">
        <v>23</v>
      </c>
      <c r="C758" t="s">
        <v>24</v>
      </c>
      <c r="D758" t="s">
        <v>23</v>
      </c>
      <c r="E758" s="21">
        <v>46191.62841435185</v>
      </c>
      <c r="F758" t="s">
        <v>7449</v>
      </c>
      <c r="G758">
        <v>860513493</v>
      </c>
      <c r="H758" t="s">
        <v>3001</v>
      </c>
      <c r="I758" s="23" t="s">
        <v>31</v>
      </c>
      <c r="J758" s="23" t="s">
        <v>3002</v>
      </c>
      <c r="K758" t="s">
        <v>7456</v>
      </c>
      <c r="L758" t="s">
        <v>154</v>
      </c>
      <c r="M758" t="s">
        <v>7457</v>
      </c>
      <c r="N758" t="s">
        <v>155</v>
      </c>
      <c r="O758" t="s">
        <v>27</v>
      </c>
      <c r="P758" t="s">
        <v>145</v>
      </c>
      <c r="Q758" t="s">
        <v>207</v>
      </c>
      <c r="R758" t="s">
        <v>212</v>
      </c>
      <c r="S758">
        <v>7</v>
      </c>
      <c r="T758" t="s">
        <v>17673</v>
      </c>
      <c r="U758" t="s">
        <v>2705</v>
      </c>
      <c r="V758" t="s">
        <v>2715</v>
      </c>
      <c r="W758" t="s">
        <v>29</v>
      </c>
      <c r="X758" t="s">
        <v>30</v>
      </c>
      <c r="Y758" t="s">
        <v>30</v>
      </c>
      <c r="Z758" t="s">
        <v>30</v>
      </c>
      <c r="AA758" t="s">
        <v>30</v>
      </c>
      <c r="AB758">
        <v>-75.410936840999995</v>
      </c>
      <c r="AC758">
        <v>6.1513271930000402</v>
      </c>
      <c r="AD758" t="s">
        <v>82</v>
      </c>
      <c r="AE758" t="s">
        <v>146</v>
      </c>
      <c r="AF758" t="s">
        <v>94</v>
      </c>
      <c r="AG758">
        <f>IFERROR(
    VLOOKUP(FENIX_ANS_TABLA[[#This Row],[ESTADO]],
        {"VENCIDO",1;"ALERTA_0 Días",2;"ALERTA",3;"A TIEMPO",4;"SIN FECHA",5},
    2,FALSE),
0)</f>
        <v>4</v>
      </c>
    </row>
    <row r="759" spans="1:33" x14ac:dyDescent="0.25">
      <c r="A759" t="s">
        <v>7458</v>
      </c>
      <c r="B759" t="s">
        <v>23</v>
      </c>
      <c r="C759" t="s">
        <v>24</v>
      </c>
      <c r="D759" t="s">
        <v>23</v>
      </c>
      <c r="E759" s="21">
        <v>46191.62841435185</v>
      </c>
      <c r="F759" t="s">
        <v>7459</v>
      </c>
      <c r="G759">
        <v>860513493</v>
      </c>
      <c r="H759" t="s">
        <v>3001</v>
      </c>
      <c r="I759" s="23" t="s">
        <v>31</v>
      </c>
      <c r="J759" s="23" t="s">
        <v>3002</v>
      </c>
      <c r="K759" t="s">
        <v>7460</v>
      </c>
      <c r="L759" t="s">
        <v>154</v>
      </c>
      <c r="M759" t="s">
        <v>7461</v>
      </c>
      <c r="N759" t="s">
        <v>155</v>
      </c>
      <c r="O759" t="s">
        <v>27</v>
      </c>
      <c r="P759" t="s">
        <v>145</v>
      </c>
      <c r="Q759" t="s">
        <v>207</v>
      </c>
      <c r="R759" t="s">
        <v>212</v>
      </c>
      <c r="S759">
        <v>7</v>
      </c>
      <c r="T759" t="s">
        <v>17675</v>
      </c>
      <c r="U759" t="s">
        <v>2705</v>
      </c>
      <c r="V759" t="s">
        <v>2715</v>
      </c>
      <c r="W759" t="s">
        <v>29</v>
      </c>
      <c r="X759" t="s">
        <v>30</v>
      </c>
      <c r="Y759" t="s">
        <v>30</v>
      </c>
      <c r="Z759" t="s">
        <v>30</v>
      </c>
      <c r="AA759" t="s">
        <v>30</v>
      </c>
      <c r="AB759">
        <v>-75.410936840999995</v>
      </c>
      <c r="AC759">
        <v>6.1513271930000402</v>
      </c>
      <c r="AD759" t="s">
        <v>82</v>
      </c>
      <c r="AE759" t="s">
        <v>146</v>
      </c>
      <c r="AF759" t="s">
        <v>94</v>
      </c>
      <c r="AG759">
        <f>IFERROR(
    VLOOKUP(FENIX_ANS_TABLA[[#This Row],[ESTADO]],
        {"VENCIDO",1;"ALERTA_0 Días",2;"ALERTA",3;"A TIEMPO",4;"SIN FECHA",5},
    2,FALSE),
0)</f>
        <v>4</v>
      </c>
    </row>
    <row r="760" spans="1:33" x14ac:dyDescent="0.25">
      <c r="A760" t="s">
        <v>7462</v>
      </c>
      <c r="B760" t="s">
        <v>23</v>
      </c>
      <c r="C760" t="s">
        <v>24</v>
      </c>
      <c r="D760" t="s">
        <v>23</v>
      </c>
      <c r="E760" s="21">
        <v>46191.628553240742</v>
      </c>
      <c r="F760" t="s">
        <v>7459</v>
      </c>
      <c r="G760">
        <v>860513493</v>
      </c>
      <c r="H760" t="s">
        <v>3001</v>
      </c>
      <c r="I760" s="23" t="s">
        <v>31</v>
      </c>
      <c r="J760" s="23" t="s">
        <v>3002</v>
      </c>
      <c r="K760" t="s">
        <v>7463</v>
      </c>
      <c r="L760" t="s">
        <v>154</v>
      </c>
      <c r="M760" t="s">
        <v>7464</v>
      </c>
      <c r="N760" t="s">
        <v>155</v>
      </c>
      <c r="O760" t="s">
        <v>27</v>
      </c>
      <c r="P760" t="s">
        <v>145</v>
      </c>
      <c r="Q760" t="s">
        <v>207</v>
      </c>
      <c r="R760" t="s">
        <v>212</v>
      </c>
      <c r="S760">
        <v>7</v>
      </c>
      <c r="T760" t="s">
        <v>17675</v>
      </c>
      <c r="U760" t="s">
        <v>2705</v>
      </c>
      <c r="V760" t="s">
        <v>2715</v>
      </c>
      <c r="W760" t="s">
        <v>29</v>
      </c>
      <c r="X760" t="s">
        <v>30</v>
      </c>
      <c r="Y760" t="s">
        <v>30</v>
      </c>
      <c r="Z760" t="s">
        <v>30</v>
      </c>
      <c r="AA760" t="s">
        <v>30</v>
      </c>
      <c r="AB760">
        <v>-75.410936840999995</v>
      </c>
      <c r="AC760">
        <v>6.1513271930000402</v>
      </c>
      <c r="AD760" t="s">
        <v>82</v>
      </c>
      <c r="AE760" t="s">
        <v>146</v>
      </c>
      <c r="AF760" t="s">
        <v>94</v>
      </c>
      <c r="AG760">
        <f>IFERROR(
    VLOOKUP(FENIX_ANS_TABLA[[#This Row],[ESTADO]],
        {"VENCIDO",1;"ALERTA_0 Días",2;"ALERTA",3;"A TIEMPO",4;"SIN FECHA",5},
    2,FALSE),
0)</f>
        <v>4</v>
      </c>
    </row>
    <row r="761" spans="1:33" x14ac:dyDescent="0.25">
      <c r="A761" t="s">
        <v>7465</v>
      </c>
      <c r="B761" t="s">
        <v>23</v>
      </c>
      <c r="C761" t="s">
        <v>24</v>
      </c>
      <c r="D761" t="s">
        <v>23</v>
      </c>
      <c r="E761" s="21">
        <v>46191.631597222222</v>
      </c>
      <c r="F761" t="s">
        <v>7459</v>
      </c>
      <c r="G761">
        <v>860513493</v>
      </c>
      <c r="H761" t="s">
        <v>3001</v>
      </c>
      <c r="I761" s="23" t="s">
        <v>31</v>
      </c>
      <c r="J761" s="23" t="s">
        <v>3002</v>
      </c>
      <c r="K761" t="s">
        <v>7466</v>
      </c>
      <c r="L761" t="s">
        <v>154</v>
      </c>
      <c r="M761" t="s">
        <v>7467</v>
      </c>
      <c r="N761" t="s">
        <v>155</v>
      </c>
      <c r="O761" t="s">
        <v>27</v>
      </c>
      <c r="P761" t="s">
        <v>145</v>
      </c>
      <c r="Q761" t="s">
        <v>207</v>
      </c>
      <c r="R761" t="s">
        <v>212</v>
      </c>
      <c r="S761">
        <v>7</v>
      </c>
      <c r="T761" t="s">
        <v>17675</v>
      </c>
      <c r="U761" t="s">
        <v>2705</v>
      </c>
      <c r="V761" t="s">
        <v>2715</v>
      </c>
      <c r="W761" t="s">
        <v>29</v>
      </c>
      <c r="X761" t="s">
        <v>30</v>
      </c>
      <c r="Y761" t="s">
        <v>30</v>
      </c>
      <c r="Z761" t="s">
        <v>30</v>
      </c>
      <c r="AA761" t="s">
        <v>30</v>
      </c>
      <c r="AB761">
        <v>-75.361012000000002</v>
      </c>
      <c r="AC761">
        <v>6.1589510000000001</v>
      </c>
      <c r="AD761" t="s">
        <v>82</v>
      </c>
      <c r="AE761" t="s">
        <v>146</v>
      </c>
      <c r="AF761" t="s">
        <v>94</v>
      </c>
      <c r="AG761">
        <f>IFERROR(
    VLOOKUP(FENIX_ANS_TABLA[[#This Row],[ESTADO]],
        {"VENCIDO",1;"ALERTA_0 Días",2;"ALERTA",3;"A TIEMPO",4;"SIN FECHA",5},
    2,FALSE),
0)</f>
        <v>4</v>
      </c>
    </row>
    <row r="762" spans="1:33" x14ac:dyDescent="0.25">
      <c r="A762" t="s">
        <v>7468</v>
      </c>
      <c r="B762" t="s">
        <v>23</v>
      </c>
      <c r="C762" t="s">
        <v>24</v>
      </c>
      <c r="D762" t="s">
        <v>23</v>
      </c>
      <c r="E762" s="21">
        <v>46191.631608796299</v>
      </c>
      <c r="F762" t="s">
        <v>7469</v>
      </c>
      <c r="G762">
        <v>860513493</v>
      </c>
      <c r="H762" t="s">
        <v>3001</v>
      </c>
      <c r="I762" s="23" t="s">
        <v>31</v>
      </c>
      <c r="J762" s="23" t="s">
        <v>3002</v>
      </c>
      <c r="K762" t="s">
        <v>7470</v>
      </c>
      <c r="L762" t="s">
        <v>154</v>
      </c>
      <c r="M762" t="s">
        <v>7471</v>
      </c>
      <c r="N762" t="s">
        <v>155</v>
      </c>
      <c r="O762" t="s">
        <v>27</v>
      </c>
      <c r="P762" t="s">
        <v>145</v>
      </c>
      <c r="Q762" t="s">
        <v>207</v>
      </c>
      <c r="R762" t="s">
        <v>212</v>
      </c>
      <c r="S762">
        <v>7</v>
      </c>
      <c r="T762" t="s">
        <v>17676</v>
      </c>
      <c r="U762" t="s">
        <v>2705</v>
      </c>
      <c r="V762" t="s">
        <v>2715</v>
      </c>
      <c r="W762" t="s">
        <v>29</v>
      </c>
      <c r="X762" t="s">
        <v>30</v>
      </c>
      <c r="Y762" t="s">
        <v>30</v>
      </c>
      <c r="Z762" t="s">
        <v>30</v>
      </c>
      <c r="AA762" t="s">
        <v>30</v>
      </c>
      <c r="AB762">
        <v>-75.361012000000002</v>
      </c>
      <c r="AC762">
        <v>6.1589510000000001</v>
      </c>
      <c r="AD762" t="s">
        <v>82</v>
      </c>
      <c r="AE762" t="s">
        <v>146</v>
      </c>
      <c r="AF762" t="s">
        <v>94</v>
      </c>
      <c r="AG762">
        <f>IFERROR(
    VLOOKUP(FENIX_ANS_TABLA[[#This Row],[ESTADO]],
        {"VENCIDO",1;"ALERTA_0 Días",2;"ALERTA",3;"A TIEMPO",4;"SIN FECHA",5},
    2,FALSE),
0)</f>
        <v>4</v>
      </c>
    </row>
    <row r="763" spans="1:33" x14ac:dyDescent="0.25">
      <c r="A763" t="s">
        <v>7472</v>
      </c>
      <c r="B763" t="s">
        <v>23</v>
      </c>
      <c r="C763" t="s">
        <v>24</v>
      </c>
      <c r="D763" t="s">
        <v>23</v>
      </c>
      <c r="E763" s="21">
        <v>46191.631608796299</v>
      </c>
      <c r="F763" t="s">
        <v>7469</v>
      </c>
      <c r="G763">
        <v>860513493</v>
      </c>
      <c r="H763" t="s">
        <v>3001</v>
      </c>
      <c r="I763" s="23" t="s">
        <v>31</v>
      </c>
      <c r="J763" s="23" t="s">
        <v>3002</v>
      </c>
      <c r="K763" t="s">
        <v>7473</v>
      </c>
      <c r="L763" t="s">
        <v>154</v>
      </c>
      <c r="M763" t="s">
        <v>7474</v>
      </c>
      <c r="N763" t="s">
        <v>155</v>
      </c>
      <c r="O763" t="s">
        <v>27</v>
      </c>
      <c r="P763" t="s">
        <v>145</v>
      </c>
      <c r="Q763" t="s">
        <v>207</v>
      </c>
      <c r="R763" t="s">
        <v>212</v>
      </c>
      <c r="S763">
        <v>7</v>
      </c>
      <c r="T763" t="s">
        <v>17676</v>
      </c>
      <c r="U763" t="s">
        <v>2705</v>
      </c>
      <c r="V763" t="s">
        <v>2715</v>
      </c>
      <c r="W763" t="s">
        <v>29</v>
      </c>
      <c r="X763" t="s">
        <v>30</v>
      </c>
      <c r="Y763" t="s">
        <v>30</v>
      </c>
      <c r="Z763" t="s">
        <v>30</v>
      </c>
      <c r="AA763" t="s">
        <v>30</v>
      </c>
      <c r="AB763">
        <v>-75.361012000000002</v>
      </c>
      <c r="AC763">
        <v>6.1589510000000001</v>
      </c>
      <c r="AD763" t="s">
        <v>82</v>
      </c>
      <c r="AE763" t="s">
        <v>146</v>
      </c>
      <c r="AF763" t="s">
        <v>94</v>
      </c>
      <c r="AG763">
        <f>IFERROR(
    VLOOKUP(FENIX_ANS_TABLA[[#This Row],[ESTADO]],
        {"VENCIDO",1;"ALERTA_0 Días",2;"ALERTA",3;"A TIEMPO",4;"SIN FECHA",5},
    2,FALSE),
0)</f>
        <v>4</v>
      </c>
    </row>
    <row r="764" spans="1:33" x14ac:dyDescent="0.25">
      <c r="A764" t="s">
        <v>7475</v>
      </c>
      <c r="B764" t="s">
        <v>23</v>
      </c>
      <c r="C764" t="s">
        <v>24</v>
      </c>
      <c r="D764" t="s">
        <v>23</v>
      </c>
      <c r="E764" s="21">
        <v>46191.631620370368</v>
      </c>
      <c r="F764" t="s">
        <v>7469</v>
      </c>
      <c r="G764">
        <v>860513493</v>
      </c>
      <c r="H764" t="s">
        <v>3001</v>
      </c>
      <c r="I764" s="23" t="s">
        <v>31</v>
      </c>
      <c r="J764" s="23" t="s">
        <v>3002</v>
      </c>
      <c r="K764" t="s">
        <v>7476</v>
      </c>
      <c r="L764" t="s">
        <v>154</v>
      </c>
      <c r="M764" t="s">
        <v>7477</v>
      </c>
      <c r="N764" t="s">
        <v>155</v>
      </c>
      <c r="O764" t="s">
        <v>27</v>
      </c>
      <c r="P764" t="s">
        <v>145</v>
      </c>
      <c r="Q764" t="s">
        <v>207</v>
      </c>
      <c r="R764" t="s">
        <v>212</v>
      </c>
      <c r="S764">
        <v>7</v>
      </c>
      <c r="T764" t="s">
        <v>17676</v>
      </c>
      <c r="U764" t="s">
        <v>2705</v>
      </c>
      <c r="V764" t="s">
        <v>2715</v>
      </c>
      <c r="W764" t="s">
        <v>29</v>
      </c>
      <c r="X764" t="s">
        <v>30</v>
      </c>
      <c r="Y764" t="s">
        <v>30</v>
      </c>
      <c r="Z764" t="s">
        <v>30</v>
      </c>
      <c r="AA764" t="s">
        <v>30</v>
      </c>
      <c r="AB764">
        <v>-75.361012000000002</v>
      </c>
      <c r="AC764">
        <v>6.1589510000000001</v>
      </c>
      <c r="AD764" t="s">
        <v>82</v>
      </c>
      <c r="AE764" t="s">
        <v>146</v>
      </c>
      <c r="AF764" t="s">
        <v>94</v>
      </c>
      <c r="AG764">
        <f>IFERROR(
    VLOOKUP(FENIX_ANS_TABLA[[#This Row],[ESTADO]],
        {"VENCIDO",1;"ALERTA_0 Días",2;"ALERTA",3;"A TIEMPO",4;"SIN FECHA",5},
    2,FALSE),
0)</f>
        <v>4</v>
      </c>
    </row>
    <row r="765" spans="1:33" x14ac:dyDescent="0.25">
      <c r="A765" t="s">
        <v>7478</v>
      </c>
      <c r="B765" t="s">
        <v>23</v>
      </c>
      <c r="C765" t="s">
        <v>24</v>
      </c>
      <c r="D765" t="s">
        <v>23</v>
      </c>
      <c r="E765" s="21">
        <v>46191.631631944438</v>
      </c>
      <c r="F765" t="s">
        <v>7469</v>
      </c>
      <c r="G765">
        <v>860513493</v>
      </c>
      <c r="H765" t="s">
        <v>3001</v>
      </c>
      <c r="I765" s="23" t="s">
        <v>31</v>
      </c>
      <c r="J765" s="23" t="s">
        <v>3002</v>
      </c>
      <c r="K765" t="s">
        <v>7479</v>
      </c>
      <c r="L765" t="s">
        <v>154</v>
      </c>
      <c r="M765" t="s">
        <v>7480</v>
      </c>
      <c r="N765" t="s">
        <v>155</v>
      </c>
      <c r="O765" t="s">
        <v>27</v>
      </c>
      <c r="P765" t="s">
        <v>145</v>
      </c>
      <c r="Q765" t="s">
        <v>207</v>
      </c>
      <c r="R765" t="s">
        <v>212</v>
      </c>
      <c r="S765">
        <v>7</v>
      </c>
      <c r="T765" t="s">
        <v>17676</v>
      </c>
      <c r="U765" t="s">
        <v>2705</v>
      </c>
      <c r="V765" t="s">
        <v>2715</v>
      </c>
      <c r="W765" t="s">
        <v>29</v>
      </c>
      <c r="X765" t="s">
        <v>30</v>
      </c>
      <c r="Y765" t="s">
        <v>30</v>
      </c>
      <c r="Z765" t="s">
        <v>30</v>
      </c>
      <c r="AA765" t="s">
        <v>30</v>
      </c>
      <c r="AB765">
        <v>-75.361012000000002</v>
      </c>
      <c r="AC765">
        <v>6.1589510000000001</v>
      </c>
      <c r="AD765" t="s">
        <v>82</v>
      </c>
      <c r="AE765" t="s">
        <v>146</v>
      </c>
      <c r="AF765" t="s">
        <v>94</v>
      </c>
      <c r="AG765">
        <f>IFERROR(
    VLOOKUP(FENIX_ANS_TABLA[[#This Row],[ESTADO]],
        {"VENCIDO",1;"ALERTA_0 Días",2;"ALERTA",3;"A TIEMPO",4;"SIN FECHA",5},
    2,FALSE),
0)</f>
        <v>4</v>
      </c>
    </row>
    <row r="766" spans="1:33" x14ac:dyDescent="0.25">
      <c r="A766" t="s">
        <v>7481</v>
      </c>
      <c r="B766" t="s">
        <v>23</v>
      </c>
      <c r="C766" t="s">
        <v>24</v>
      </c>
      <c r="D766" t="s">
        <v>23</v>
      </c>
      <c r="E766" s="21">
        <v>46191.631643518522</v>
      </c>
      <c r="F766" t="s">
        <v>7482</v>
      </c>
      <c r="G766">
        <v>860513493</v>
      </c>
      <c r="H766" t="s">
        <v>3001</v>
      </c>
      <c r="I766" s="23" t="s">
        <v>31</v>
      </c>
      <c r="J766" s="23" t="s">
        <v>3002</v>
      </c>
      <c r="K766" t="s">
        <v>7483</v>
      </c>
      <c r="L766" t="s">
        <v>154</v>
      </c>
      <c r="M766" t="s">
        <v>7484</v>
      </c>
      <c r="N766" t="s">
        <v>155</v>
      </c>
      <c r="O766" t="s">
        <v>27</v>
      </c>
      <c r="P766" t="s">
        <v>145</v>
      </c>
      <c r="Q766" t="s">
        <v>207</v>
      </c>
      <c r="R766" t="s">
        <v>212</v>
      </c>
      <c r="S766">
        <v>7</v>
      </c>
      <c r="T766" t="s">
        <v>17677</v>
      </c>
      <c r="U766" t="s">
        <v>2705</v>
      </c>
      <c r="V766" t="s">
        <v>2715</v>
      </c>
      <c r="W766" t="s">
        <v>29</v>
      </c>
      <c r="X766" t="s">
        <v>30</v>
      </c>
      <c r="Y766" t="s">
        <v>30</v>
      </c>
      <c r="Z766" t="s">
        <v>30</v>
      </c>
      <c r="AA766" t="s">
        <v>30</v>
      </c>
      <c r="AB766">
        <v>-75.361012000000002</v>
      </c>
      <c r="AC766">
        <v>6.1589510000000001</v>
      </c>
      <c r="AD766" t="s">
        <v>82</v>
      </c>
      <c r="AE766" t="s">
        <v>146</v>
      </c>
      <c r="AF766" t="s">
        <v>94</v>
      </c>
      <c r="AG766">
        <f>IFERROR(
    VLOOKUP(FENIX_ANS_TABLA[[#This Row],[ESTADO]],
        {"VENCIDO",1;"ALERTA_0 Días",2;"ALERTA",3;"A TIEMPO",4;"SIN FECHA",5},
    2,FALSE),
0)</f>
        <v>4</v>
      </c>
    </row>
    <row r="767" spans="1:33" x14ac:dyDescent="0.25">
      <c r="A767" t="s">
        <v>7485</v>
      </c>
      <c r="B767" t="s">
        <v>23</v>
      </c>
      <c r="C767" t="s">
        <v>24</v>
      </c>
      <c r="D767" t="s">
        <v>23</v>
      </c>
      <c r="E767" s="21">
        <v>46191.631643518522</v>
      </c>
      <c r="F767" t="s">
        <v>7482</v>
      </c>
      <c r="G767">
        <v>860513493</v>
      </c>
      <c r="H767" t="s">
        <v>3001</v>
      </c>
      <c r="I767" s="23" t="s">
        <v>31</v>
      </c>
      <c r="J767" s="23" t="s">
        <v>3002</v>
      </c>
      <c r="K767" t="s">
        <v>7486</v>
      </c>
      <c r="L767" t="s">
        <v>154</v>
      </c>
      <c r="M767" t="s">
        <v>7487</v>
      </c>
      <c r="N767" t="s">
        <v>155</v>
      </c>
      <c r="O767" t="s">
        <v>27</v>
      </c>
      <c r="P767" t="s">
        <v>145</v>
      </c>
      <c r="Q767" t="s">
        <v>207</v>
      </c>
      <c r="R767" t="s">
        <v>212</v>
      </c>
      <c r="S767">
        <v>7</v>
      </c>
      <c r="T767" t="s">
        <v>17677</v>
      </c>
      <c r="U767" t="s">
        <v>2705</v>
      </c>
      <c r="V767" t="s">
        <v>2715</v>
      </c>
      <c r="W767" t="s">
        <v>29</v>
      </c>
      <c r="X767" t="s">
        <v>30</v>
      </c>
      <c r="Y767" t="s">
        <v>30</v>
      </c>
      <c r="Z767" t="s">
        <v>30</v>
      </c>
      <c r="AA767" t="s">
        <v>30</v>
      </c>
      <c r="AB767">
        <v>-75.361012000000002</v>
      </c>
      <c r="AC767">
        <v>6.1589510000000001</v>
      </c>
      <c r="AD767" t="s">
        <v>82</v>
      </c>
      <c r="AE767" t="s">
        <v>146</v>
      </c>
      <c r="AF767" t="s">
        <v>94</v>
      </c>
      <c r="AG767">
        <f>IFERROR(
    VLOOKUP(FENIX_ANS_TABLA[[#This Row],[ESTADO]],
        {"VENCIDO",1;"ALERTA_0 Días",2;"ALERTA",3;"A TIEMPO",4;"SIN FECHA",5},
    2,FALSE),
0)</f>
        <v>4</v>
      </c>
    </row>
    <row r="768" spans="1:33" x14ac:dyDescent="0.25">
      <c r="A768" t="s">
        <v>7488</v>
      </c>
      <c r="B768" t="s">
        <v>23</v>
      </c>
      <c r="C768" t="s">
        <v>24</v>
      </c>
      <c r="D768" t="s">
        <v>23</v>
      </c>
      <c r="E768" s="21">
        <v>46191.635949074072</v>
      </c>
      <c r="F768" t="s">
        <v>7482</v>
      </c>
      <c r="G768">
        <v>860513493</v>
      </c>
      <c r="H768" t="s">
        <v>3001</v>
      </c>
      <c r="I768" s="23" t="s">
        <v>31</v>
      </c>
      <c r="J768" s="23" t="s">
        <v>3002</v>
      </c>
      <c r="K768" t="s">
        <v>7489</v>
      </c>
      <c r="L768" t="s">
        <v>154</v>
      </c>
      <c r="M768" t="s">
        <v>7490</v>
      </c>
      <c r="N768" t="s">
        <v>155</v>
      </c>
      <c r="O768" t="s">
        <v>27</v>
      </c>
      <c r="P768" t="s">
        <v>145</v>
      </c>
      <c r="Q768" t="s">
        <v>207</v>
      </c>
      <c r="R768" t="s">
        <v>212</v>
      </c>
      <c r="S768">
        <v>7</v>
      </c>
      <c r="T768" t="s">
        <v>17677</v>
      </c>
      <c r="U768" t="s">
        <v>2705</v>
      </c>
      <c r="V768" t="s">
        <v>2715</v>
      </c>
      <c r="W768" t="s">
        <v>29</v>
      </c>
      <c r="X768" t="s">
        <v>30</v>
      </c>
      <c r="Y768" t="s">
        <v>30</v>
      </c>
      <c r="Z768" t="s">
        <v>30</v>
      </c>
      <c r="AA768" t="s">
        <v>30</v>
      </c>
      <c r="AB768">
        <v>-75.410936840999995</v>
      </c>
      <c r="AC768">
        <v>6.1513271930000402</v>
      </c>
      <c r="AD768" t="s">
        <v>82</v>
      </c>
      <c r="AE768" t="s">
        <v>146</v>
      </c>
      <c r="AF768" t="s">
        <v>94</v>
      </c>
      <c r="AG768">
        <f>IFERROR(
    VLOOKUP(FENIX_ANS_TABLA[[#This Row],[ESTADO]],
        {"VENCIDO",1;"ALERTA_0 Días",2;"ALERTA",3;"A TIEMPO",4;"SIN FECHA",5},
    2,FALSE),
0)</f>
        <v>4</v>
      </c>
    </row>
    <row r="769" spans="1:33" x14ac:dyDescent="0.25">
      <c r="A769" t="s">
        <v>7491</v>
      </c>
      <c r="B769" t="s">
        <v>23</v>
      </c>
      <c r="C769" t="s">
        <v>24</v>
      </c>
      <c r="D769" t="s">
        <v>23</v>
      </c>
      <c r="E769" s="21">
        <v>46191.635949074072</v>
      </c>
      <c r="F769" t="s">
        <v>7492</v>
      </c>
      <c r="G769">
        <v>860513493</v>
      </c>
      <c r="H769" t="s">
        <v>3001</v>
      </c>
      <c r="I769" s="23" t="s">
        <v>31</v>
      </c>
      <c r="J769" s="23" t="s">
        <v>3002</v>
      </c>
      <c r="K769" t="s">
        <v>7493</v>
      </c>
      <c r="L769" t="s">
        <v>154</v>
      </c>
      <c r="M769" t="s">
        <v>7494</v>
      </c>
      <c r="N769" t="s">
        <v>155</v>
      </c>
      <c r="O769" t="s">
        <v>27</v>
      </c>
      <c r="P769" t="s">
        <v>145</v>
      </c>
      <c r="Q769" t="s">
        <v>207</v>
      </c>
      <c r="R769" t="s">
        <v>212</v>
      </c>
      <c r="S769">
        <v>7</v>
      </c>
      <c r="T769" t="s">
        <v>17678</v>
      </c>
      <c r="U769" t="s">
        <v>2705</v>
      </c>
      <c r="V769" t="s">
        <v>2715</v>
      </c>
      <c r="W769" t="s">
        <v>29</v>
      </c>
      <c r="X769" t="s">
        <v>30</v>
      </c>
      <c r="Y769" t="s">
        <v>30</v>
      </c>
      <c r="Z769" t="s">
        <v>30</v>
      </c>
      <c r="AA769" t="s">
        <v>30</v>
      </c>
      <c r="AB769">
        <v>-75.410936840999995</v>
      </c>
      <c r="AC769">
        <v>6.1513271930000402</v>
      </c>
      <c r="AD769" t="s">
        <v>82</v>
      </c>
      <c r="AE769" t="s">
        <v>146</v>
      </c>
      <c r="AF769" t="s">
        <v>94</v>
      </c>
      <c r="AG769">
        <f>IFERROR(
    VLOOKUP(FENIX_ANS_TABLA[[#This Row],[ESTADO]],
        {"VENCIDO",1;"ALERTA_0 Días",2;"ALERTA",3;"A TIEMPO",4;"SIN FECHA",5},
    2,FALSE),
0)</f>
        <v>4</v>
      </c>
    </row>
    <row r="770" spans="1:33" x14ac:dyDescent="0.25">
      <c r="A770" t="s">
        <v>7495</v>
      </c>
      <c r="B770" t="s">
        <v>23</v>
      </c>
      <c r="C770" t="s">
        <v>24</v>
      </c>
      <c r="D770" t="s">
        <v>23</v>
      </c>
      <c r="E770" s="21">
        <v>46191.635949074072</v>
      </c>
      <c r="F770" t="s">
        <v>7492</v>
      </c>
      <c r="G770">
        <v>860513493</v>
      </c>
      <c r="H770" t="s">
        <v>3001</v>
      </c>
      <c r="I770" s="23" t="s">
        <v>31</v>
      </c>
      <c r="J770" s="23" t="s">
        <v>3002</v>
      </c>
      <c r="K770" t="s">
        <v>7496</v>
      </c>
      <c r="L770" t="s">
        <v>154</v>
      </c>
      <c r="M770" t="s">
        <v>7497</v>
      </c>
      <c r="N770" t="s">
        <v>155</v>
      </c>
      <c r="O770" t="s">
        <v>27</v>
      </c>
      <c r="P770" t="s">
        <v>145</v>
      </c>
      <c r="Q770" t="s">
        <v>207</v>
      </c>
      <c r="R770" t="s">
        <v>212</v>
      </c>
      <c r="S770">
        <v>7</v>
      </c>
      <c r="T770" t="s">
        <v>17678</v>
      </c>
      <c r="U770" t="s">
        <v>2705</v>
      </c>
      <c r="V770" t="s">
        <v>2715</v>
      </c>
      <c r="W770" t="s">
        <v>29</v>
      </c>
      <c r="X770" t="s">
        <v>30</v>
      </c>
      <c r="Y770" t="s">
        <v>30</v>
      </c>
      <c r="Z770" t="s">
        <v>30</v>
      </c>
      <c r="AA770" t="s">
        <v>30</v>
      </c>
      <c r="AB770">
        <v>-75.410936840999995</v>
      </c>
      <c r="AC770">
        <v>6.1513271930000402</v>
      </c>
      <c r="AD770" t="s">
        <v>82</v>
      </c>
      <c r="AE770" t="s">
        <v>146</v>
      </c>
      <c r="AF770" t="s">
        <v>94</v>
      </c>
      <c r="AG770">
        <f>IFERROR(
    VLOOKUP(FENIX_ANS_TABLA[[#This Row],[ESTADO]],
        {"VENCIDO",1;"ALERTA_0 Días",2;"ALERTA",3;"A TIEMPO",4;"SIN FECHA",5},
    2,FALSE),
0)</f>
        <v>4</v>
      </c>
    </row>
    <row r="771" spans="1:33" x14ac:dyDescent="0.25">
      <c r="A771" t="s">
        <v>7498</v>
      </c>
      <c r="B771" t="s">
        <v>23</v>
      </c>
      <c r="C771" t="s">
        <v>24</v>
      </c>
      <c r="D771" t="s">
        <v>23</v>
      </c>
      <c r="E771" s="21">
        <v>46191.635949074072</v>
      </c>
      <c r="F771" t="s">
        <v>7492</v>
      </c>
      <c r="G771">
        <v>860513493</v>
      </c>
      <c r="H771" t="s">
        <v>3001</v>
      </c>
      <c r="I771" s="23" t="s">
        <v>31</v>
      </c>
      <c r="J771" s="23" t="s">
        <v>3002</v>
      </c>
      <c r="K771" t="s">
        <v>7499</v>
      </c>
      <c r="L771" t="s">
        <v>154</v>
      </c>
      <c r="M771" t="s">
        <v>7500</v>
      </c>
      <c r="N771" t="s">
        <v>155</v>
      </c>
      <c r="O771" t="s">
        <v>27</v>
      </c>
      <c r="P771" t="s">
        <v>145</v>
      </c>
      <c r="Q771" t="s">
        <v>207</v>
      </c>
      <c r="R771" t="s">
        <v>212</v>
      </c>
      <c r="S771">
        <v>7</v>
      </c>
      <c r="T771" t="s">
        <v>17678</v>
      </c>
      <c r="U771" t="s">
        <v>2705</v>
      </c>
      <c r="V771" t="s">
        <v>2715</v>
      </c>
      <c r="W771" t="s">
        <v>29</v>
      </c>
      <c r="X771" t="s">
        <v>30</v>
      </c>
      <c r="Y771" t="s">
        <v>30</v>
      </c>
      <c r="Z771" t="s">
        <v>30</v>
      </c>
      <c r="AA771" t="s">
        <v>30</v>
      </c>
      <c r="AB771">
        <v>-75.361093999999994</v>
      </c>
      <c r="AC771">
        <v>6.1592729999999998</v>
      </c>
      <c r="AD771" t="s">
        <v>82</v>
      </c>
      <c r="AE771" t="s">
        <v>146</v>
      </c>
      <c r="AF771" t="s">
        <v>94</v>
      </c>
      <c r="AG771">
        <f>IFERROR(
    VLOOKUP(FENIX_ANS_TABLA[[#This Row],[ESTADO]],
        {"VENCIDO",1;"ALERTA_0 Días",2;"ALERTA",3;"A TIEMPO",4;"SIN FECHA",5},
    2,FALSE),
0)</f>
        <v>4</v>
      </c>
    </row>
    <row r="772" spans="1:33" x14ac:dyDescent="0.25">
      <c r="A772" t="s">
        <v>7501</v>
      </c>
      <c r="B772" t="s">
        <v>23</v>
      </c>
      <c r="C772" t="s">
        <v>24</v>
      </c>
      <c r="D772" t="s">
        <v>23</v>
      </c>
      <c r="E772" s="21">
        <v>46191.635972222219</v>
      </c>
      <c r="F772" t="s">
        <v>7492</v>
      </c>
      <c r="G772">
        <v>860513493</v>
      </c>
      <c r="H772" t="s">
        <v>3001</v>
      </c>
      <c r="I772" s="23" t="s">
        <v>31</v>
      </c>
      <c r="J772" s="23" t="s">
        <v>3002</v>
      </c>
      <c r="K772" t="s">
        <v>7502</v>
      </c>
      <c r="L772" t="s">
        <v>154</v>
      </c>
      <c r="M772" t="s">
        <v>7503</v>
      </c>
      <c r="N772" t="s">
        <v>155</v>
      </c>
      <c r="O772" t="s">
        <v>27</v>
      </c>
      <c r="P772" t="s">
        <v>145</v>
      </c>
      <c r="Q772" t="s">
        <v>207</v>
      </c>
      <c r="R772" t="s">
        <v>212</v>
      </c>
      <c r="S772">
        <v>7</v>
      </c>
      <c r="T772" t="s">
        <v>17678</v>
      </c>
      <c r="U772" t="s">
        <v>2705</v>
      </c>
      <c r="V772" t="s">
        <v>2715</v>
      </c>
      <c r="W772" t="s">
        <v>29</v>
      </c>
      <c r="X772" t="s">
        <v>30</v>
      </c>
      <c r="Y772" t="s">
        <v>30</v>
      </c>
      <c r="Z772" t="s">
        <v>30</v>
      </c>
      <c r="AA772" t="s">
        <v>30</v>
      </c>
      <c r="AB772">
        <v>-75.361093999999994</v>
      </c>
      <c r="AC772">
        <v>6.1592729999999998</v>
      </c>
      <c r="AD772" t="s">
        <v>82</v>
      </c>
      <c r="AE772" t="s">
        <v>146</v>
      </c>
      <c r="AF772" t="s">
        <v>94</v>
      </c>
      <c r="AG772">
        <f>IFERROR(
    VLOOKUP(FENIX_ANS_TABLA[[#This Row],[ESTADO]],
        {"VENCIDO",1;"ALERTA_0 Días",2;"ALERTA",3;"A TIEMPO",4;"SIN FECHA",5},
    2,FALSE),
0)</f>
        <v>4</v>
      </c>
    </row>
    <row r="773" spans="1:33" x14ac:dyDescent="0.25">
      <c r="A773" t="s">
        <v>7504</v>
      </c>
      <c r="B773" t="s">
        <v>23</v>
      </c>
      <c r="C773" t="s">
        <v>24</v>
      </c>
      <c r="D773" t="s">
        <v>23</v>
      </c>
      <c r="E773" s="21">
        <v>46191.635972222219</v>
      </c>
      <c r="F773" t="s">
        <v>7505</v>
      </c>
      <c r="G773">
        <v>860513493</v>
      </c>
      <c r="H773" t="s">
        <v>3001</v>
      </c>
      <c r="I773" s="23" t="s">
        <v>31</v>
      </c>
      <c r="J773" s="23" t="s">
        <v>3002</v>
      </c>
      <c r="K773" t="s">
        <v>7506</v>
      </c>
      <c r="L773" t="s">
        <v>154</v>
      </c>
      <c r="M773" t="s">
        <v>7507</v>
      </c>
      <c r="N773" t="s">
        <v>155</v>
      </c>
      <c r="O773" t="s">
        <v>27</v>
      </c>
      <c r="P773" t="s">
        <v>145</v>
      </c>
      <c r="Q773" t="s">
        <v>207</v>
      </c>
      <c r="R773" t="s">
        <v>212</v>
      </c>
      <c r="S773">
        <v>7</v>
      </c>
      <c r="T773" t="s">
        <v>17679</v>
      </c>
      <c r="U773" t="s">
        <v>2705</v>
      </c>
      <c r="V773" t="s">
        <v>2715</v>
      </c>
      <c r="W773" t="s">
        <v>29</v>
      </c>
      <c r="X773" t="s">
        <v>30</v>
      </c>
      <c r="Y773" t="s">
        <v>30</v>
      </c>
      <c r="Z773" t="s">
        <v>30</v>
      </c>
      <c r="AA773" t="s">
        <v>30</v>
      </c>
      <c r="AB773">
        <v>-75.410936840999995</v>
      </c>
      <c r="AC773">
        <v>6.1513271930000402</v>
      </c>
      <c r="AD773" t="s">
        <v>82</v>
      </c>
      <c r="AE773" t="s">
        <v>146</v>
      </c>
      <c r="AF773" t="s">
        <v>94</v>
      </c>
      <c r="AG773">
        <f>IFERROR(
    VLOOKUP(FENIX_ANS_TABLA[[#This Row],[ESTADO]],
        {"VENCIDO",1;"ALERTA_0 Días",2;"ALERTA",3;"A TIEMPO",4;"SIN FECHA",5},
    2,FALSE),
0)</f>
        <v>4</v>
      </c>
    </row>
    <row r="774" spans="1:33" x14ac:dyDescent="0.25">
      <c r="A774" t="s">
        <v>7508</v>
      </c>
      <c r="B774" t="s">
        <v>23</v>
      </c>
      <c r="C774" t="s">
        <v>24</v>
      </c>
      <c r="D774" t="s">
        <v>23</v>
      </c>
      <c r="E774" s="21">
        <v>46191.636018518519</v>
      </c>
      <c r="F774" t="s">
        <v>7505</v>
      </c>
      <c r="G774">
        <v>860513493</v>
      </c>
      <c r="H774" t="s">
        <v>3001</v>
      </c>
      <c r="I774" s="23" t="s">
        <v>31</v>
      </c>
      <c r="J774" s="23" t="s">
        <v>3002</v>
      </c>
      <c r="K774" t="s">
        <v>7509</v>
      </c>
      <c r="L774" t="s">
        <v>154</v>
      </c>
      <c r="M774" t="s">
        <v>7510</v>
      </c>
      <c r="N774" t="s">
        <v>155</v>
      </c>
      <c r="O774" t="s">
        <v>27</v>
      </c>
      <c r="P774" t="s">
        <v>145</v>
      </c>
      <c r="Q774" t="s">
        <v>207</v>
      </c>
      <c r="R774" t="s">
        <v>212</v>
      </c>
      <c r="S774">
        <v>7</v>
      </c>
      <c r="T774" t="s">
        <v>17679</v>
      </c>
      <c r="U774" t="s">
        <v>2705</v>
      </c>
      <c r="V774" t="s">
        <v>2715</v>
      </c>
      <c r="W774" t="s">
        <v>29</v>
      </c>
      <c r="X774" t="s">
        <v>30</v>
      </c>
      <c r="Y774" t="s">
        <v>30</v>
      </c>
      <c r="Z774" t="s">
        <v>30</v>
      </c>
      <c r="AA774" t="s">
        <v>30</v>
      </c>
      <c r="AB774">
        <v>-75.410936840999995</v>
      </c>
      <c r="AC774">
        <v>6.1513271930000402</v>
      </c>
      <c r="AD774" t="s">
        <v>82</v>
      </c>
      <c r="AE774" t="s">
        <v>146</v>
      </c>
      <c r="AF774" t="s">
        <v>94</v>
      </c>
      <c r="AG774">
        <f>IFERROR(
    VLOOKUP(FENIX_ANS_TABLA[[#This Row],[ESTADO]],
        {"VENCIDO",1;"ALERTA_0 Días",2;"ALERTA",3;"A TIEMPO",4;"SIN FECHA",5},
    2,FALSE),
0)</f>
        <v>4</v>
      </c>
    </row>
    <row r="775" spans="1:33" x14ac:dyDescent="0.25">
      <c r="A775" t="s">
        <v>7511</v>
      </c>
      <c r="B775" t="s">
        <v>23</v>
      </c>
      <c r="C775" t="s">
        <v>24</v>
      </c>
      <c r="D775" t="s">
        <v>23</v>
      </c>
      <c r="E775" s="21">
        <v>46191.638287037043</v>
      </c>
      <c r="F775" t="s">
        <v>7505</v>
      </c>
      <c r="G775">
        <v>860513493</v>
      </c>
      <c r="H775" t="s">
        <v>3001</v>
      </c>
      <c r="I775" s="23" t="s">
        <v>31</v>
      </c>
      <c r="J775" s="23" t="s">
        <v>3002</v>
      </c>
      <c r="K775" t="s">
        <v>7512</v>
      </c>
      <c r="L775" t="s">
        <v>154</v>
      </c>
      <c r="M775" t="s">
        <v>7513</v>
      </c>
      <c r="N775" t="s">
        <v>155</v>
      </c>
      <c r="O775" t="s">
        <v>27</v>
      </c>
      <c r="P775" t="s">
        <v>145</v>
      </c>
      <c r="Q775" t="s">
        <v>207</v>
      </c>
      <c r="R775" t="s">
        <v>212</v>
      </c>
      <c r="S775">
        <v>7</v>
      </c>
      <c r="T775" t="s">
        <v>17679</v>
      </c>
      <c r="U775" t="s">
        <v>2705</v>
      </c>
      <c r="V775" t="s">
        <v>2715</v>
      </c>
      <c r="W775" t="s">
        <v>29</v>
      </c>
      <c r="X775" t="s">
        <v>30</v>
      </c>
      <c r="Y775" t="s">
        <v>30</v>
      </c>
      <c r="Z775" t="s">
        <v>30</v>
      </c>
      <c r="AA775" t="s">
        <v>30</v>
      </c>
      <c r="AB775">
        <v>-75.361012000000002</v>
      </c>
      <c r="AC775">
        <v>6.1589510000000001</v>
      </c>
      <c r="AD775" t="s">
        <v>82</v>
      </c>
      <c r="AE775" t="s">
        <v>146</v>
      </c>
      <c r="AF775" t="s">
        <v>94</v>
      </c>
      <c r="AG775">
        <f>IFERROR(
    VLOOKUP(FENIX_ANS_TABLA[[#This Row],[ESTADO]],
        {"VENCIDO",1;"ALERTA_0 Días",2;"ALERTA",3;"A TIEMPO",4;"SIN FECHA",5},
    2,FALSE),
0)</f>
        <v>4</v>
      </c>
    </row>
    <row r="776" spans="1:33" x14ac:dyDescent="0.25">
      <c r="A776" t="s">
        <v>7514</v>
      </c>
      <c r="B776" t="s">
        <v>23</v>
      </c>
      <c r="C776" t="s">
        <v>24</v>
      </c>
      <c r="D776" t="s">
        <v>23</v>
      </c>
      <c r="E776" s="21">
        <v>46191.638310185182</v>
      </c>
      <c r="F776" t="s">
        <v>7515</v>
      </c>
      <c r="G776">
        <v>860513493</v>
      </c>
      <c r="H776" t="s">
        <v>3001</v>
      </c>
      <c r="I776" s="23" t="s">
        <v>31</v>
      </c>
      <c r="J776" s="23" t="s">
        <v>3002</v>
      </c>
      <c r="K776" t="s">
        <v>7516</v>
      </c>
      <c r="L776" t="s">
        <v>154</v>
      </c>
      <c r="M776" t="s">
        <v>7517</v>
      </c>
      <c r="N776" t="s">
        <v>155</v>
      </c>
      <c r="O776" t="s">
        <v>27</v>
      </c>
      <c r="P776" t="s">
        <v>145</v>
      </c>
      <c r="Q776" t="s">
        <v>207</v>
      </c>
      <c r="R776" t="s">
        <v>212</v>
      </c>
      <c r="S776">
        <v>7</v>
      </c>
      <c r="T776" t="s">
        <v>17680</v>
      </c>
      <c r="U776" t="s">
        <v>2705</v>
      </c>
      <c r="V776" t="s">
        <v>2715</v>
      </c>
      <c r="W776" t="s">
        <v>29</v>
      </c>
      <c r="X776" t="s">
        <v>30</v>
      </c>
      <c r="Y776" t="s">
        <v>30</v>
      </c>
      <c r="Z776" t="s">
        <v>30</v>
      </c>
      <c r="AA776" t="s">
        <v>30</v>
      </c>
      <c r="AB776">
        <v>-75.361012000000002</v>
      </c>
      <c r="AC776">
        <v>6.1589510000000001</v>
      </c>
      <c r="AD776" t="s">
        <v>82</v>
      </c>
      <c r="AE776" t="s">
        <v>146</v>
      </c>
      <c r="AF776" t="s">
        <v>94</v>
      </c>
      <c r="AG776">
        <f>IFERROR(
    VLOOKUP(FENIX_ANS_TABLA[[#This Row],[ESTADO]],
        {"VENCIDO",1;"ALERTA_0 Días",2;"ALERTA",3;"A TIEMPO",4;"SIN FECHA",5},
    2,FALSE),
0)</f>
        <v>4</v>
      </c>
    </row>
    <row r="777" spans="1:33" x14ac:dyDescent="0.25">
      <c r="A777" t="s">
        <v>7518</v>
      </c>
      <c r="B777" t="s">
        <v>23</v>
      </c>
      <c r="C777" t="s">
        <v>24</v>
      </c>
      <c r="D777" t="s">
        <v>23</v>
      </c>
      <c r="E777" s="21">
        <v>46191.638333333343</v>
      </c>
      <c r="F777" t="s">
        <v>7515</v>
      </c>
      <c r="G777">
        <v>860513493</v>
      </c>
      <c r="H777" t="s">
        <v>3001</v>
      </c>
      <c r="I777" s="23" t="s">
        <v>31</v>
      </c>
      <c r="J777" s="23" t="s">
        <v>3002</v>
      </c>
      <c r="K777" t="s">
        <v>7519</v>
      </c>
      <c r="L777" t="s">
        <v>154</v>
      </c>
      <c r="M777" t="s">
        <v>7520</v>
      </c>
      <c r="N777" t="s">
        <v>155</v>
      </c>
      <c r="O777" t="s">
        <v>27</v>
      </c>
      <c r="P777" t="s">
        <v>145</v>
      </c>
      <c r="Q777" t="s">
        <v>207</v>
      </c>
      <c r="R777" t="s">
        <v>212</v>
      </c>
      <c r="S777">
        <v>7</v>
      </c>
      <c r="T777" t="s">
        <v>17680</v>
      </c>
      <c r="U777" t="s">
        <v>2705</v>
      </c>
      <c r="V777" t="s">
        <v>2715</v>
      </c>
      <c r="W777" t="s">
        <v>29</v>
      </c>
      <c r="X777" t="s">
        <v>30</v>
      </c>
      <c r="Y777" t="s">
        <v>30</v>
      </c>
      <c r="Z777" t="s">
        <v>30</v>
      </c>
      <c r="AA777" t="s">
        <v>30</v>
      </c>
      <c r="AB777">
        <v>-75.361012000000002</v>
      </c>
      <c r="AC777">
        <v>6.1589510000000001</v>
      </c>
      <c r="AD777" t="s">
        <v>82</v>
      </c>
      <c r="AE777" t="s">
        <v>146</v>
      </c>
      <c r="AF777" t="s">
        <v>94</v>
      </c>
      <c r="AG777">
        <f>IFERROR(
    VLOOKUP(FENIX_ANS_TABLA[[#This Row],[ESTADO]],
        {"VENCIDO",1;"ALERTA_0 Días",2;"ALERTA",3;"A TIEMPO",4;"SIN FECHA",5},
    2,FALSE),
0)</f>
        <v>4</v>
      </c>
    </row>
    <row r="778" spans="1:33" x14ac:dyDescent="0.25">
      <c r="A778" t="s">
        <v>7521</v>
      </c>
      <c r="B778" t="s">
        <v>23</v>
      </c>
      <c r="C778" t="s">
        <v>24</v>
      </c>
      <c r="D778" t="s">
        <v>23</v>
      </c>
      <c r="E778" s="21">
        <v>46191.638333333343</v>
      </c>
      <c r="F778" t="s">
        <v>7515</v>
      </c>
      <c r="G778">
        <v>860513493</v>
      </c>
      <c r="H778" t="s">
        <v>3001</v>
      </c>
      <c r="I778" s="23" t="s">
        <v>31</v>
      </c>
      <c r="J778" s="23" t="s">
        <v>3002</v>
      </c>
      <c r="K778" t="s">
        <v>7522</v>
      </c>
      <c r="L778" t="s">
        <v>154</v>
      </c>
      <c r="M778" t="s">
        <v>7523</v>
      </c>
      <c r="N778" t="s">
        <v>155</v>
      </c>
      <c r="O778" t="s">
        <v>27</v>
      </c>
      <c r="P778" t="s">
        <v>145</v>
      </c>
      <c r="Q778" t="s">
        <v>207</v>
      </c>
      <c r="R778" t="s">
        <v>212</v>
      </c>
      <c r="S778">
        <v>7</v>
      </c>
      <c r="T778" t="s">
        <v>17680</v>
      </c>
      <c r="U778" t="s">
        <v>2705</v>
      </c>
      <c r="V778" t="s">
        <v>2715</v>
      </c>
      <c r="W778" t="s">
        <v>29</v>
      </c>
      <c r="X778" t="s">
        <v>30</v>
      </c>
      <c r="Y778" t="s">
        <v>30</v>
      </c>
      <c r="Z778" t="s">
        <v>30</v>
      </c>
      <c r="AA778" t="s">
        <v>30</v>
      </c>
      <c r="AB778">
        <v>-75.361012000000002</v>
      </c>
      <c r="AC778">
        <v>6.1589510000000001</v>
      </c>
      <c r="AD778" t="s">
        <v>82</v>
      </c>
      <c r="AE778" t="s">
        <v>146</v>
      </c>
      <c r="AF778" t="s">
        <v>94</v>
      </c>
      <c r="AG778">
        <f>IFERROR(
    VLOOKUP(FENIX_ANS_TABLA[[#This Row],[ESTADO]],
        {"VENCIDO",1;"ALERTA_0 Días",2;"ALERTA",3;"A TIEMPO",4;"SIN FECHA",5},
    2,FALSE),
0)</f>
        <v>4</v>
      </c>
    </row>
    <row r="779" spans="1:33" x14ac:dyDescent="0.25">
      <c r="A779" t="s">
        <v>7524</v>
      </c>
      <c r="B779" t="s">
        <v>23</v>
      </c>
      <c r="C779" t="s">
        <v>24</v>
      </c>
      <c r="D779" t="s">
        <v>23</v>
      </c>
      <c r="E779" s="21">
        <v>46191.638344907413</v>
      </c>
      <c r="F779" t="s">
        <v>7515</v>
      </c>
      <c r="G779">
        <v>860513493</v>
      </c>
      <c r="H779" t="s">
        <v>3001</v>
      </c>
      <c r="I779" s="23" t="s">
        <v>31</v>
      </c>
      <c r="J779" s="23" t="s">
        <v>3002</v>
      </c>
      <c r="K779" t="s">
        <v>7525</v>
      </c>
      <c r="L779" t="s">
        <v>154</v>
      </c>
      <c r="M779" t="s">
        <v>7526</v>
      </c>
      <c r="N779" t="s">
        <v>155</v>
      </c>
      <c r="O779" t="s">
        <v>27</v>
      </c>
      <c r="P779" t="s">
        <v>145</v>
      </c>
      <c r="Q779" t="s">
        <v>207</v>
      </c>
      <c r="R779" t="s">
        <v>212</v>
      </c>
      <c r="S779">
        <v>7</v>
      </c>
      <c r="T779" t="s">
        <v>17680</v>
      </c>
      <c r="U779" t="s">
        <v>2705</v>
      </c>
      <c r="V779" t="s">
        <v>2715</v>
      </c>
      <c r="W779" t="s">
        <v>29</v>
      </c>
      <c r="X779" t="s">
        <v>30</v>
      </c>
      <c r="Y779" t="s">
        <v>30</v>
      </c>
      <c r="Z779" t="s">
        <v>30</v>
      </c>
      <c r="AA779" t="s">
        <v>30</v>
      </c>
      <c r="AB779">
        <v>-75.361012000000002</v>
      </c>
      <c r="AC779">
        <v>6.1589510000000001</v>
      </c>
      <c r="AD779" t="s">
        <v>82</v>
      </c>
      <c r="AE779" t="s">
        <v>146</v>
      </c>
      <c r="AF779" t="s">
        <v>94</v>
      </c>
      <c r="AG779">
        <f>IFERROR(
    VLOOKUP(FENIX_ANS_TABLA[[#This Row],[ESTADO]],
        {"VENCIDO",1;"ALERTA_0 Días",2;"ALERTA",3;"A TIEMPO",4;"SIN FECHA",5},
    2,FALSE),
0)</f>
        <v>4</v>
      </c>
    </row>
    <row r="780" spans="1:33" x14ac:dyDescent="0.25">
      <c r="A780" t="s">
        <v>7527</v>
      </c>
      <c r="B780" t="s">
        <v>23</v>
      </c>
      <c r="C780" t="s">
        <v>24</v>
      </c>
      <c r="D780" t="s">
        <v>23</v>
      </c>
      <c r="E780" s="21">
        <v>46191.638356481482</v>
      </c>
      <c r="F780" t="s">
        <v>7528</v>
      </c>
      <c r="G780">
        <v>860513493</v>
      </c>
      <c r="H780" t="s">
        <v>3001</v>
      </c>
      <c r="I780" s="23" t="s">
        <v>31</v>
      </c>
      <c r="J780" s="23" t="s">
        <v>3002</v>
      </c>
      <c r="K780" t="s">
        <v>7529</v>
      </c>
      <c r="L780" t="s">
        <v>154</v>
      </c>
      <c r="M780" t="s">
        <v>7530</v>
      </c>
      <c r="N780" t="s">
        <v>155</v>
      </c>
      <c r="O780" t="s">
        <v>27</v>
      </c>
      <c r="P780" t="s">
        <v>145</v>
      </c>
      <c r="Q780" t="s">
        <v>207</v>
      </c>
      <c r="R780" t="s">
        <v>212</v>
      </c>
      <c r="S780">
        <v>7</v>
      </c>
      <c r="T780" t="s">
        <v>17681</v>
      </c>
      <c r="U780" t="s">
        <v>2705</v>
      </c>
      <c r="V780" t="s">
        <v>2715</v>
      </c>
      <c r="W780" t="s">
        <v>29</v>
      </c>
      <c r="X780" t="s">
        <v>30</v>
      </c>
      <c r="Y780" t="s">
        <v>30</v>
      </c>
      <c r="Z780" t="s">
        <v>30</v>
      </c>
      <c r="AA780" t="s">
        <v>30</v>
      </c>
      <c r="AB780">
        <v>-75.361012000000002</v>
      </c>
      <c r="AC780">
        <v>6.1589510000000001</v>
      </c>
      <c r="AD780" t="s">
        <v>82</v>
      </c>
      <c r="AE780" t="s">
        <v>146</v>
      </c>
      <c r="AF780" t="s">
        <v>94</v>
      </c>
      <c r="AG780">
        <f>IFERROR(
    VLOOKUP(FENIX_ANS_TABLA[[#This Row],[ESTADO]],
        {"VENCIDO",1;"ALERTA_0 Días",2;"ALERTA",3;"A TIEMPO",4;"SIN FECHA",5},
    2,FALSE),
0)</f>
        <v>4</v>
      </c>
    </row>
    <row r="781" spans="1:33" x14ac:dyDescent="0.25">
      <c r="A781" t="s">
        <v>7531</v>
      </c>
      <c r="B781" t="s">
        <v>23</v>
      </c>
      <c r="C781" t="s">
        <v>24</v>
      </c>
      <c r="D781" t="s">
        <v>23</v>
      </c>
      <c r="E781" s="21">
        <v>46191.641967592594</v>
      </c>
      <c r="F781" t="s">
        <v>7528</v>
      </c>
      <c r="G781">
        <v>860513493</v>
      </c>
      <c r="H781" t="s">
        <v>3001</v>
      </c>
      <c r="I781" s="23" t="s">
        <v>31</v>
      </c>
      <c r="J781" s="23" t="s">
        <v>3002</v>
      </c>
      <c r="K781" t="s">
        <v>7532</v>
      </c>
      <c r="L781" t="s">
        <v>154</v>
      </c>
      <c r="M781" t="s">
        <v>7533</v>
      </c>
      <c r="N781" t="s">
        <v>155</v>
      </c>
      <c r="O781" t="s">
        <v>27</v>
      </c>
      <c r="P781" t="s">
        <v>145</v>
      </c>
      <c r="Q781" t="s">
        <v>207</v>
      </c>
      <c r="R781" t="s">
        <v>212</v>
      </c>
      <c r="S781">
        <v>7</v>
      </c>
      <c r="T781" t="s">
        <v>17681</v>
      </c>
      <c r="U781" t="s">
        <v>2705</v>
      </c>
      <c r="V781" t="s">
        <v>2715</v>
      </c>
      <c r="W781" t="s">
        <v>29</v>
      </c>
      <c r="X781" t="s">
        <v>30</v>
      </c>
      <c r="Y781" t="s">
        <v>30</v>
      </c>
      <c r="Z781" t="s">
        <v>30</v>
      </c>
      <c r="AA781" t="s">
        <v>30</v>
      </c>
      <c r="AB781">
        <v>-75.361093999999994</v>
      </c>
      <c r="AC781">
        <v>6.1592729999999998</v>
      </c>
      <c r="AD781" t="s">
        <v>82</v>
      </c>
      <c r="AE781" t="s">
        <v>146</v>
      </c>
      <c r="AF781" t="s">
        <v>94</v>
      </c>
      <c r="AG781">
        <f>IFERROR(
    VLOOKUP(FENIX_ANS_TABLA[[#This Row],[ESTADO]],
        {"VENCIDO",1;"ALERTA_0 Días",2;"ALERTA",3;"A TIEMPO",4;"SIN FECHA",5},
    2,FALSE),
0)</f>
        <v>4</v>
      </c>
    </row>
    <row r="782" spans="1:33" x14ac:dyDescent="0.25">
      <c r="A782" t="s">
        <v>7534</v>
      </c>
      <c r="B782" t="s">
        <v>23</v>
      </c>
      <c r="C782" t="s">
        <v>24</v>
      </c>
      <c r="D782" t="s">
        <v>23</v>
      </c>
      <c r="E782" s="21">
        <v>46191.641979166663</v>
      </c>
      <c r="F782" t="s">
        <v>7528</v>
      </c>
      <c r="G782">
        <v>860513493</v>
      </c>
      <c r="H782" t="s">
        <v>3001</v>
      </c>
      <c r="I782" s="23" t="s">
        <v>31</v>
      </c>
      <c r="J782" s="23" t="s">
        <v>3002</v>
      </c>
      <c r="K782" t="s">
        <v>7535</v>
      </c>
      <c r="L782" t="s">
        <v>154</v>
      </c>
      <c r="M782" t="s">
        <v>7536</v>
      </c>
      <c r="N782" t="s">
        <v>155</v>
      </c>
      <c r="O782" t="s">
        <v>27</v>
      </c>
      <c r="P782" t="s">
        <v>145</v>
      </c>
      <c r="Q782" t="s">
        <v>207</v>
      </c>
      <c r="R782" t="s">
        <v>212</v>
      </c>
      <c r="S782">
        <v>7</v>
      </c>
      <c r="T782" t="s">
        <v>17681</v>
      </c>
      <c r="U782" t="s">
        <v>2705</v>
      </c>
      <c r="V782" t="s">
        <v>2715</v>
      </c>
      <c r="W782" t="s">
        <v>29</v>
      </c>
      <c r="X782" t="s">
        <v>30</v>
      </c>
      <c r="Y782" t="s">
        <v>30</v>
      </c>
      <c r="Z782" t="s">
        <v>30</v>
      </c>
      <c r="AA782" t="s">
        <v>30</v>
      </c>
      <c r="AB782">
        <v>-75.361093999999994</v>
      </c>
      <c r="AC782">
        <v>6.1592729999999998</v>
      </c>
      <c r="AD782" t="s">
        <v>82</v>
      </c>
      <c r="AE782" t="s">
        <v>146</v>
      </c>
      <c r="AF782" t="s">
        <v>94</v>
      </c>
      <c r="AG782">
        <f>IFERROR(
    VLOOKUP(FENIX_ANS_TABLA[[#This Row],[ESTADO]],
        {"VENCIDO",1;"ALERTA_0 Días",2;"ALERTA",3;"A TIEMPO",4;"SIN FECHA",5},
    2,FALSE),
0)</f>
        <v>4</v>
      </c>
    </row>
    <row r="783" spans="1:33" x14ac:dyDescent="0.25">
      <c r="A783" t="s">
        <v>7537</v>
      </c>
      <c r="B783" t="s">
        <v>23</v>
      </c>
      <c r="C783" t="s">
        <v>24</v>
      </c>
      <c r="D783" t="s">
        <v>23</v>
      </c>
      <c r="E783" s="21">
        <v>46191.64199074074</v>
      </c>
      <c r="F783" t="s">
        <v>7528</v>
      </c>
      <c r="G783">
        <v>860513493</v>
      </c>
      <c r="H783" t="s">
        <v>3001</v>
      </c>
      <c r="I783" s="23" t="s">
        <v>31</v>
      </c>
      <c r="J783" s="23" t="s">
        <v>3002</v>
      </c>
      <c r="K783" t="s">
        <v>7538</v>
      </c>
      <c r="L783" t="s">
        <v>154</v>
      </c>
      <c r="M783" t="s">
        <v>7539</v>
      </c>
      <c r="N783" t="s">
        <v>155</v>
      </c>
      <c r="O783" t="s">
        <v>27</v>
      </c>
      <c r="P783" t="s">
        <v>145</v>
      </c>
      <c r="Q783" t="s">
        <v>207</v>
      </c>
      <c r="R783" t="s">
        <v>212</v>
      </c>
      <c r="S783">
        <v>7</v>
      </c>
      <c r="T783" t="s">
        <v>17681</v>
      </c>
      <c r="U783" t="s">
        <v>2705</v>
      </c>
      <c r="V783" t="s">
        <v>2715</v>
      </c>
      <c r="W783" t="s">
        <v>29</v>
      </c>
      <c r="X783" t="s">
        <v>30</v>
      </c>
      <c r="Y783" t="s">
        <v>30</v>
      </c>
      <c r="Z783" t="s">
        <v>30</v>
      </c>
      <c r="AA783" t="s">
        <v>30</v>
      </c>
      <c r="AB783">
        <v>-75.361093999999994</v>
      </c>
      <c r="AC783">
        <v>6.1592729999999998</v>
      </c>
      <c r="AD783" t="s">
        <v>82</v>
      </c>
      <c r="AE783" t="s">
        <v>146</v>
      </c>
      <c r="AF783" t="s">
        <v>94</v>
      </c>
      <c r="AG783">
        <f>IFERROR(
    VLOOKUP(FENIX_ANS_TABLA[[#This Row],[ESTADO]],
        {"VENCIDO",1;"ALERTA_0 Días",2;"ALERTA",3;"A TIEMPO",4;"SIN FECHA",5},
    2,FALSE),
0)</f>
        <v>4</v>
      </c>
    </row>
    <row r="784" spans="1:33" x14ac:dyDescent="0.25">
      <c r="A784" t="s">
        <v>7540</v>
      </c>
      <c r="B784" t="s">
        <v>23</v>
      </c>
      <c r="C784" t="s">
        <v>24</v>
      </c>
      <c r="D784" t="s">
        <v>23</v>
      </c>
      <c r="E784" s="21">
        <v>46191.64199074074</v>
      </c>
      <c r="F784" t="s">
        <v>7541</v>
      </c>
      <c r="G784">
        <v>860513493</v>
      </c>
      <c r="H784" t="s">
        <v>3001</v>
      </c>
      <c r="I784" s="23" t="s">
        <v>31</v>
      </c>
      <c r="J784" s="23" t="s">
        <v>3002</v>
      </c>
      <c r="K784" t="s">
        <v>7542</v>
      </c>
      <c r="L784" t="s">
        <v>154</v>
      </c>
      <c r="M784" t="s">
        <v>7543</v>
      </c>
      <c r="N784" t="s">
        <v>155</v>
      </c>
      <c r="O784" t="s">
        <v>27</v>
      </c>
      <c r="P784" t="s">
        <v>145</v>
      </c>
      <c r="Q784" t="s">
        <v>207</v>
      </c>
      <c r="R784" t="s">
        <v>212</v>
      </c>
      <c r="S784">
        <v>7</v>
      </c>
      <c r="T784" t="s">
        <v>17682</v>
      </c>
      <c r="U784" t="s">
        <v>7994</v>
      </c>
      <c r="V784" t="s">
        <v>9766</v>
      </c>
      <c r="W784" t="s">
        <v>29</v>
      </c>
      <c r="X784" t="s">
        <v>30</v>
      </c>
      <c r="Y784" t="s">
        <v>30</v>
      </c>
      <c r="Z784" t="s">
        <v>30</v>
      </c>
      <c r="AA784" t="s">
        <v>30</v>
      </c>
      <c r="AB784">
        <v>-75.361093999999994</v>
      </c>
      <c r="AC784">
        <v>6.1592729999999998</v>
      </c>
      <c r="AD784" t="s">
        <v>82</v>
      </c>
      <c r="AE784" t="s">
        <v>146</v>
      </c>
      <c r="AF784" t="s">
        <v>94</v>
      </c>
      <c r="AG784">
        <f>IFERROR(
    VLOOKUP(FENIX_ANS_TABLA[[#This Row],[ESTADO]],
        {"VENCIDO",1;"ALERTA_0 Días",2;"ALERTA",3;"A TIEMPO",4;"SIN FECHA",5},
    2,FALSE),
0)</f>
        <v>4</v>
      </c>
    </row>
    <row r="785" spans="1:33" x14ac:dyDescent="0.25">
      <c r="A785" t="s">
        <v>7544</v>
      </c>
      <c r="B785" t="s">
        <v>23</v>
      </c>
      <c r="C785" t="s">
        <v>24</v>
      </c>
      <c r="D785" t="s">
        <v>23</v>
      </c>
      <c r="E785" s="21">
        <v>46191.642002314817</v>
      </c>
      <c r="F785" t="s">
        <v>7541</v>
      </c>
      <c r="G785">
        <v>860513493</v>
      </c>
      <c r="H785" t="s">
        <v>3001</v>
      </c>
      <c r="I785" s="23" t="s">
        <v>31</v>
      </c>
      <c r="J785" s="23" t="s">
        <v>3002</v>
      </c>
      <c r="K785" t="s">
        <v>7545</v>
      </c>
      <c r="L785" t="s">
        <v>154</v>
      </c>
      <c r="M785" t="s">
        <v>7546</v>
      </c>
      <c r="N785" t="s">
        <v>155</v>
      </c>
      <c r="O785" t="s">
        <v>27</v>
      </c>
      <c r="P785" t="s">
        <v>145</v>
      </c>
      <c r="Q785" t="s">
        <v>207</v>
      </c>
      <c r="R785" t="s">
        <v>212</v>
      </c>
      <c r="S785">
        <v>7</v>
      </c>
      <c r="T785" t="s">
        <v>17682</v>
      </c>
      <c r="U785" t="s">
        <v>7994</v>
      </c>
      <c r="V785" t="s">
        <v>9766</v>
      </c>
      <c r="W785" t="s">
        <v>29</v>
      </c>
      <c r="X785" t="s">
        <v>30</v>
      </c>
      <c r="Y785" t="s">
        <v>30</v>
      </c>
      <c r="Z785" t="s">
        <v>30</v>
      </c>
      <c r="AA785" t="s">
        <v>30</v>
      </c>
      <c r="AB785">
        <v>-75.361093999999994</v>
      </c>
      <c r="AC785">
        <v>6.1592729999999998</v>
      </c>
      <c r="AD785" t="s">
        <v>82</v>
      </c>
      <c r="AE785" t="s">
        <v>146</v>
      </c>
      <c r="AF785" t="s">
        <v>94</v>
      </c>
      <c r="AG785">
        <f>IFERROR(
    VLOOKUP(FENIX_ANS_TABLA[[#This Row],[ESTADO]],
        {"VENCIDO",1;"ALERTA_0 Días",2;"ALERTA",3;"A TIEMPO",4;"SIN FECHA",5},
    2,FALSE),
0)</f>
        <v>4</v>
      </c>
    </row>
    <row r="786" spans="1:33" x14ac:dyDescent="0.25">
      <c r="A786" t="s">
        <v>7547</v>
      </c>
      <c r="B786" t="s">
        <v>23</v>
      </c>
      <c r="C786" t="s">
        <v>24</v>
      </c>
      <c r="D786" t="s">
        <v>23</v>
      </c>
      <c r="E786" s="21">
        <v>46191.644826388889</v>
      </c>
      <c r="F786" t="s">
        <v>7541</v>
      </c>
      <c r="G786">
        <v>860513493</v>
      </c>
      <c r="H786" t="s">
        <v>3001</v>
      </c>
      <c r="I786" s="23" t="s">
        <v>31</v>
      </c>
      <c r="J786" s="23" t="s">
        <v>3002</v>
      </c>
      <c r="K786" t="s">
        <v>7548</v>
      </c>
      <c r="L786" t="s">
        <v>154</v>
      </c>
      <c r="M786" t="s">
        <v>7549</v>
      </c>
      <c r="N786" t="s">
        <v>155</v>
      </c>
      <c r="O786" t="s">
        <v>27</v>
      </c>
      <c r="P786" t="s">
        <v>145</v>
      </c>
      <c r="Q786" t="s">
        <v>207</v>
      </c>
      <c r="R786" t="s">
        <v>212</v>
      </c>
      <c r="S786">
        <v>7</v>
      </c>
      <c r="T786" t="s">
        <v>17682</v>
      </c>
      <c r="U786" t="s">
        <v>7994</v>
      </c>
      <c r="V786" t="s">
        <v>9766</v>
      </c>
      <c r="W786" t="s">
        <v>29</v>
      </c>
      <c r="X786" t="s">
        <v>30</v>
      </c>
      <c r="Y786" t="s">
        <v>30</v>
      </c>
      <c r="Z786" t="s">
        <v>30</v>
      </c>
      <c r="AA786" t="s">
        <v>30</v>
      </c>
      <c r="AB786">
        <v>-75.410936840999995</v>
      </c>
      <c r="AC786">
        <v>6.1513271930000402</v>
      </c>
      <c r="AD786" t="s">
        <v>82</v>
      </c>
      <c r="AE786" t="s">
        <v>146</v>
      </c>
      <c r="AF786" t="s">
        <v>94</v>
      </c>
      <c r="AG786">
        <f>IFERROR(
    VLOOKUP(FENIX_ANS_TABLA[[#This Row],[ESTADO]],
        {"VENCIDO",1;"ALERTA_0 Días",2;"ALERTA",3;"A TIEMPO",4;"SIN FECHA",5},
    2,FALSE),
0)</f>
        <v>4</v>
      </c>
    </row>
    <row r="787" spans="1:33" x14ac:dyDescent="0.25">
      <c r="A787" t="s">
        <v>7550</v>
      </c>
      <c r="B787" t="s">
        <v>23</v>
      </c>
      <c r="C787" t="s">
        <v>24</v>
      </c>
      <c r="D787" t="s">
        <v>23</v>
      </c>
      <c r="E787" s="21">
        <v>46191.644907407397</v>
      </c>
      <c r="F787" t="s">
        <v>7551</v>
      </c>
      <c r="G787">
        <v>860513493</v>
      </c>
      <c r="H787" t="s">
        <v>3001</v>
      </c>
      <c r="I787" s="23" t="s">
        <v>31</v>
      </c>
      <c r="J787" s="23" t="s">
        <v>3002</v>
      </c>
      <c r="K787" t="s">
        <v>7552</v>
      </c>
      <c r="L787" t="s">
        <v>154</v>
      </c>
      <c r="M787" t="s">
        <v>7553</v>
      </c>
      <c r="N787" t="s">
        <v>155</v>
      </c>
      <c r="O787" t="s">
        <v>27</v>
      </c>
      <c r="P787" t="s">
        <v>145</v>
      </c>
      <c r="Q787" t="s">
        <v>207</v>
      </c>
      <c r="R787" t="s">
        <v>212</v>
      </c>
      <c r="S787">
        <v>7</v>
      </c>
      <c r="T787" t="s">
        <v>17683</v>
      </c>
      <c r="U787" t="s">
        <v>7994</v>
      </c>
      <c r="V787" t="s">
        <v>9766</v>
      </c>
      <c r="W787" t="s">
        <v>29</v>
      </c>
      <c r="X787" t="s">
        <v>30</v>
      </c>
      <c r="Y787" t="s">
        <v>30</v>
      </c>
      <c r="Z787" t="s">
        <v>30</v>
      </c>
      <c r="AA787" t="s">
        <v>30</v>
      </c>
      <c r="AB787">
        <v>-75.410936840999995</v>
      </c>
      <c r="AC787">
        <v>6.1513271930000402</v>
      </c>
      <c r="AD787" t="s">
        <v>82</v>
      </c>
      <c r="AE787" t="s">
        <v>146</v>
      </c>
      <c r="AF787" t="s">
        <v>94</v>
      </c>
      <c r="AG787">
        <f>IFERROR(
    VLOOKUP(FENIX_ANS_TABLA[[#This Row],[ESTADO]],
        {"VENCIDO",1;"ALERTA_0 Días",2;"ALERTA",3;"A TIEMPO",4;"SIN FECHA",5},
    2,FALSE),
0)</f>
        <v>4</v>
      </c>
    </row>
    <row r="788" spans="1:33" x14ac:dyDescent="0.25">
      <c r="A788" t="s">
        <v>7554</v>
      </c>
      <c r="B788" t="s">
        <v>23</v>
      </c>
      <c r="C788" t="s">
        <v>24</v>
      </c>
      <c r="D788" t="s">
        <v>23</v>
      </c>
      <c r="E788" s="21">
        <v>46191.644907407397</v>
      </c>
      <c r="F788" t="s">
        <v>7551</v>
      </c>
      <c r="G788">
        <v>860513493</v>
      </c>
      <c r="H788" t="s">
        <v>3001</v>
      </c>
      <c r="I788" s="23" t="s">
        <v>31</v>
      </c>
      <c r="J788" s="23" t="s">
        <v>3002</v>
      </c>
      <c r="K788" t="s">
        <v>7555</v>
      </c>
      <c r="L788" t="s">
        <v>154</v>
      </c>
      <c r="M788" t="s">
        <v>7556</v>
      </c>
      <c r="N788" t="s">
        <v>155</v>
      </c>
      <c r="O788" t="s">
        <v>27</v>
      </c>
      <c r="P788" t="s">
        <v>145</v>
      </c>
      <c r="Q788" t="s">
        <v>207</v>
      </c>
      <c r="R788" t="s">
        <v>212</v>
      </c>
      <c r="S788">
        <v>7</v>
      </c>
      <c r="T788" t="s">
        <v>17683</v>
      </c>
      <c r="U788" t="s">
        <v>7994</v>
      </c>
      <c r="V788" t="s">
        <v>9766</v>
      </c>
      <c r="W788" t="s">
        <v>29</v>
      </c>
      <c r="X788" t="s">
        <v>30</v>
      </c>
      <c r="Y788" t="s">
        <v>30</v>
      </c>
      <c r="Z788" t="s">
        <v>30</v>
      </c>
      <c r="AA788" t="s">
        <v>30</v>
      </c>
      <c r="AB788">
        <v>-75.410936840999995</v>
      </c>
      <c r="AC788">
        <v>6.1513271930000402</v>
      </c>
      <c r="AD788" t="s">
        <v>82</v>
      </c>
      <c r="AE788" t="s">
        <v>146</v>
      </c>
      <c r="AF788" t="s">
        <v>94</v>
      </c>
      <c r="AG788">
        <f>IFERROR(
    VLOOKUP(FENIX_ANS_TABLA[[#This Row],[ESTADO]],
        {"VENCIDO",1;"ALERTA_0 Días",2;"ALERTA",3;"A TIEMPO",4;"SIN FECHA",5},
    2,FALSE),
0)</f>
        <v>4</v>
      </c>
    </row>
    <row r="789" spans="1:33" x14ac:dyDescent="0.25">
      <c r="A789" t="s">
        <v>7557</v>
      </c>
      <c r="B789" t="s">
        <v>23</v>
      </c>
      <c r="C789" t="s">
        <v>24</v>
      </c>
      <c r="D789" t="s">
        <v>23</v>
      </c>
      <c r="E789" s="21">
        <v>46191.644907407397</v>
      </c>
      <c r="F789" t="s">
        <v>7551</v>
      </c>
      <c r="G789">
        <v>860513493</v>
      </c>
      <c r="H789" t="s">
        <v>3001</v>
      </c>
      <c r="I789" s="23" t="s">
        <v>31</v>
      </c>
      <c r="J789" s="23" t="s">
        <v>3002</v>
      </c>
      <c r="K789" t="s">
        <v>7558</v>
      </c>
      <c r="L789" t="s">
        <v>154</v>
      </c>
      <c r="M789" t="s">
        <v>7559</v>
      </c>
      <c r="N789" t="s">
        <v>155</v>
      </c>
      <c r="O789" t="s">
        <v>27</v>
      </c>
      <c r="P789" t="s">
        <v>145</v>
      </c>
      <c r="Q789" t="s">
        <v>207</v>
      </c>
      <c r="R789" t="s">
        <v>212</v>
      </c>
      <c r="S789">
        <v>7</v>
      </c>
      <c r="T789" t="s">
        <v>17683</v>
      </c>
      <c r="U789" t="s">
        <v>7994</v>
      </c>
      <c r="V789" t="s">
        <v>9766</v>
      </c>
      <c r="W789" t="s">
        <v>29</v>
      </c>
      <c r="X789" t="s">
        <v>30</v>
      </c>
      <c r="Y789" t="s">
        <v>30</v>
      </c>
      <c r="Z789" t="s">
        <v>30</v>
      </c>
      <c r="AA789" t="s">
        <v>30</v>
      </c>
      <c r="AB789">
        <v>-75.410936840999995</v>
      </c>
      <c r="AC789">
        <v>6.1513271930000402</v>
      </c>
      <c r="AD789" t="s">
        <v>82</v>
      </c>
      <c r="AE789" t="s">
        <v>146</v>
      </c>
      <c r="AF789" t="s">
        <v>94</v>
      </c>
      <c r="AG789">
        <f>IFERROR(
    VLOOKUP(FENIX_ANS_TABLA[[#This Row],[ESTADO]],
        {"VENCIDO",1;"ALERTA_0 Días",2;"ALERTA",3;"A TIEMPO",4;"SIN FECHA",5},
    2,FALSE),
0)</f>
        <v>4</v>
      </c>
    </row>
    <row r="790" spans="1:33" x14ac:dyDescent="0.25">
      <c r="A790" t="s">
        <v>7560</v>
      </c>
      <c r="B790" t="s">
        <v>23</v>
      </c>
      <c r="C790" t="s">
        <v>24</v>
      </c>
      <c r="D790" t="s">
        <v>23</v>
      </c>
      <c r="E790" s="21">
        <v>46191.644918981481</v>
      </c>
      <c r="F790" t="s">
        <v>7551</v>
      </c>
      <c r="G790">
        <v>860513493</v>
      </c>
      <c r="H790" t="s">
        <v>3001</v>
      </c>
      <c r="I790" s="23" t="s">
        <v>31</v>
      </c>
      <c r="J790" s="23" t="s">
        <v>3002</v>
      </c>
      <c r="K790" t="s">
        <v>7561</v>
      </c>
      <c r="L790" t="s">
        <v>154</v>
      </c>
      <c r="M790" t="s">
        <v>7562</v>
      </c>
      <c r="N790" t="s">
        <v>155</v>
      </c>
      <c r="O790" t="s">
        <v>27</v>
      </c>
      <c r="P790" t="s">
        <v>145</v>
      </c>
      <c r="Q790" t="s">
        <v>207</v>
      </c>
      <c r="R790" t="s">
        <v>212</v>
      </c>
      <c r="S790">
        <v>7</v>
      </c>
      <c r="T790" t="s">
        <v>17683</v>
      </c>
      <c r="U790" t="s">
        <v>7994</v>
      </c>
      <c r="V790" t="s">
        <v>9766</v>
      </c>
      <c r="W790" t="s">
        <v>29</v>
      </c>
      <c r="X790" t="s">
        <v>30</v>
      </c>
      <c r="Y790" t="s">
        <v>30</v>
      </c>
      <c r="Z790" t="s">
        <v>30</v>
      </c>
      <c r="AA790" t="s">
        <v>30</v>
      </c>
      <c r="AB790">
        <v>-75.361093999999994</v>
      </c>
      <c r="AC790">
        <v>6.1592729999999998</v>
      </c>
      <c r="AD790" t="s">
        <v>82</v>
      </c>
      <c r="AE790" t="s">
        <v>146</v>
      </c>
      <c r="AF790" t="s">
        <v>94</v>
      </c>
      <c r="AG790">
        <f>IFERROR(
    VLOOKUP(FENIX_ANS_TABLA[[#This Row],[ESTADO]],
        {"VENCIDO",1;"ALERTA_0 Días",2;"ALERTA",3;"A TIEMPO",4;"SIN FECHA",5},
    2,FALSE),
0)</f>
        <v>4</v>
      </c>
    </row>
    <row r="791" spans="1:33" x14ac:dyDescent="0.25">
      <c r="A791" t="s">
        <v>7563</v>
      </c>
      <c r="B791" t="s">
        <v>23</v>
      </c>
      <c r="C791" t="s">
        <v>24</v>
      </c>
      <c r="D791" t="s">
        <v>23</v>
      </c>
      <c r="E791" s="21">
        <v>46191.644918981481</v>
      </c>
      <c r="F791" t="s">
        <v>7564</v>
      </c>
      <c r="G791">
        <v>860513493</v>
      </c>
      <c r="H791" t="s">
        <v>3001</v>
      </c>
      <c r="I791" s="23" t="s">
        <v>31</v>
      </c>
      <c r="J791" s="23" t="s">
        <v>3002</v>
      </c>
      <c r="K791" t="s">
        <v>7565</v>
      </c>
      <c r="L791" t="s">
        <v>154</v>
      </c>
      <c r="M791" t="s">
        <v>7566</v>
      </c>
      <c r="N791" t="s">
        <v>155</v>
      </c>
      <c r="O791" t="s">
        <v>27</v>
      </c>
      <c r="P791" t="s">
        <v>145</v>
      </c>
      <c r="Q791" t="s">
        <v>207</v>
      </c>
      <c r="R791" t="s">
        <v>212</v>
      </c>
      <c r="S791">
        <v>7</v>
      </c>
      <c r="T791" t="s">
        <v>17684</v>
      </c>
      <c r="U791" t="s">
        <v>7994</v>
      </c>
      <c r="V791" t="s">
        <v>9766</v>
      </c>
      <c r="W791" t="s">
        <v>29</v>
      </c>
      <c r="X791" t="s">
        <v>30</v>
      </c>
      <c r="Y791" t="s">
        <v>30</v>
      </c>
      <c r="Z791" t="s">
        <v>30</v>
      </c>
      <c r="AA791" t="s">
        <v>30</v>
      </c>
      <c r="AB791">
        <v>-75.410936840999995</v>
      </c>
      <c r="AC791">
        <v>6.1513271930000402</v>
      </c>
      <c r="AD791" t="s">
        <v>82</v>
      </c>
      <c r="AE791" t="s">
        <v>146</v>
      </c>
      <c r="AF791" t="s">
        <v>94</v>
      </c>
      <c r="AG791">
        <f>IFERROR(
    VLOOKUP(FENIX_ANS_TABLA[[#This Row],[ESTADO]],
        {"VENCIDO",1;"ALERTA_0 Días",2;"ALERTA",3;"A TIEMPO",4;"SIN FECHA",5},
    2,FALSE),
0)</f>
        <v>4</v>
      </c>
    </row>
    <row r="792" spans="1:33" x14ac:dyDescent="0.25">
      <c r="A792" t="s">
        <v>7567</v>
      </c>
      <c r="B792" t="s">
        <v>23</v>
      </c>
      <c r="C792" t="s">
        <v>24</v>
      </c>
      <c r="D792" t="s">
        <v>23</v>
      </c>
      <c r="E792" s="21">
        <v>46191.644918981481</v>
      </c>
      <c r="F792" t="s">
        <v>7564</v>
      </c>
      <c r="G792">
        <v>860513493</v>
      </c>
      <c r="H792" t="s">
        <v>3001</v>
      </c>
      <c r="I792" s="23" t="s">
        <v>31</v>
      </c>
      <c r="J792" s="23" t="s">
        <v>3002</v>
      </c>
      <c r="K792" t="s">
        <v>7568</v>
      </c>
      <c r="L792" t="s">
        <v>154</v>
      </c>
      <c r="M792" t="s">
        <v>7569</v>
      </c>
      <c r="N792" t="s">
        <v>155</v>
      </c>
      <c r="O792" t="s">
        <v>27</v>
      </c>
      <c r="P792" t="s">
        <v>145</v>
      </c>
      <c r="Q792" t="s">
        <v>207</v>
      </c>
      <c r="R792" t="s">
        <v>212</v>
      </c>
      <c r="S792">
        <v>7</v>
      </c>
      <c r="T792" t="s">
        <v>17684</v>
      </c>
      <c r="U792" t="s">
        <v>7994</v>
      </c>
      <c r="V792" t="s">
        <v>9766</v>
      </c>
      <c r="W792" t="s">
        <v>29</v>
      </c>
      <c r="X792" t="s">
        <v>30</v>
      </c>
      <c r="Y792" t="s">
        <v>30</v>
      </c>
      <c r="Z792" t="s">
        <v>30</v>
      </c>
      <c r="AA792" t="s">
        <v>30</v>
      </c>
      <c r="AB792">
        <v>-75.410936840999995</v>
      </c>
      <c r="AC792">
        <v>6.1513271930000402</v>
      </c>
      <c r="AD792" t="s">
        <v>82</v>
      </c>
      <c r="AE792" t="s">
        <v>146</v>
      </c>
      <c r="AF792" t="s">
        <v>94</v>
      </c>
      <c r="AG792">
        <f>IFERROR(
    VLOOKUP(FENIX_ANS_TABLA[[#This Row],[ESTADO]],
        {"VENCIDO",1;"ALERTA_0 Días",2;"ALERTA",3;"A TIEMPO",4;"SIN FECHA",5},
    2,FALSE),
0)</f>
        <v>4</v>
      </c>
    </row>
    <row r="793" spans="1:33" x14ac:dyDescent="0.25">
      <c r="A793" t="s">
        <v>7570</v>
      </c>
      <c r="B793" t="s">
        <v>23</v>
      </c>
      <c r="C793" t="s">
        <v>24</v>
      </c>
      <c r="D793" t="s">
        <v>23</v>
      </c>
      <c r="E793" s="21">
        <v>46191.647604166668</v>
      </c>
      <c r="F793" t="s">
        <v>7564</v>
      </c>
      <c r="G793">
        <v>860513493</v>
      </c>
      <c r="H793" t="s">
        <v>3001</v>
      </c>
      <c r="I793" s="23" t="s">
        <v>31</v>
      </c>
      <c r="J793" s="23" t="s">
        <v>3002</v>
      </c>
      <c r="K793" t="s">
        <v>7571</v>
      </c>
      <c r="L793" t="s">
        <v>154</v>
      </c>
      <c r="M793" t="s">
        <v>7572</v>
      </c>
      <c r="N793" t="s">
        <v>155</v>
      </c>
      <c r="O793" t="s">
        <v>27</v>
      </c>
      <c r="P793" t="s">
        <v>145</v>
      </c>
      <c r="Q793" t="s">
        <v>207</v>
      </c>
      <c r="R793" t="s">
        <v>212</v>
      </c>
      <c r="S793">
        <v>7</v>
      </c>
      <c r="T793" t="s">
        <v>17684</v>
      </c>
      <c r="U793" t="s">
        <v>7994</v>
      </c>
      <c r="V793" t="s">
        <v>9766</v>
      </c>
      <c r="W793" t="s">
        <v>29</v>
      </c>
      <c r="X793" t="s">
        <v>30</v>
      </c>
      <c r="Y793" t="s">
        <v>30</v>
      </c>
      <c r="Z793" t="s">
        <v>30</v>
      </c>
      <c r="AA793" t="s">
        <v>30</v>
      </c>
      <c r="AB793">
        <v>-75.361012000000002</v>
      </c>
      <c r="AC793">
        <v>6.1589510000000001</v>
      </c>
      <c r="AD793" t="s">
        <v>82</v>
      </c>
      <c r="AE793" t="s">
        <v>146</v>
      </c>
      <c r="AF793" t="s">
        <v>94</v>
      </c>
      <c r="AG793">
        <f>IFERROR(
    VLOOKUP(FENIX_ANS_TABLA[[#This Row],[ESTADO]],
        {"VENCIDO",1;"ALERTA_0 Días",2;"ALERTA",3;"A TIEMPO",4;"SIN FECHA",5},
    2,FALSE),
0)</f>
        <v>4</v>
      </c>
    </row>
    <row r="794" spans="1:33" x14ac:dyDescent="0.25">
      <c r="A794" t="s">
        <v>7573</v>
      </c>
      <c r="B794" t="s">
        <v>23</v>
      </c>
      <c r="C794" t="s">
        <v>24</v>
      </c>
      <c r="D794" t="s">
        <v>23</v>
      </c>
      <c r="E794" s="21">
        <v>46191.647685185177</v>
      </c>
      <c r="F794" t="s">
        <v>7574</v>
      </c>
      <c r="G794">
        <v>860513493</v>
      </c>
      <c r="H794" t="s">
        <v>3001</v>
      </c>
      <c r="I794" s="23" t="s">
        <v>31</v>
      </c>
      <c r="J794" s="23" t="s">
        <v>3002</v>
      </c>
      <c r="K794" t="s">
        <v>7575</v>
      </c>
      <c r="L794" t="s">
        <v>154</v>
      </c>
      <c r="M794" t="s">
        <v>7576</v>
      </c>
      <c r="N794" t="s">
        <v>155</v>
      </c>
      <c r="O794" t="s">
        <v>27</v>
      </c>
      <c r="P794" t="s">
        <v>145</v>
      </c>
      <c r="Q794" t="s">
        <v>207</v>
      </c>
      <c r="R794" t="s">
        <v>212</v>
      </c>
      <c r="S794">
        <v>7</v>
      </c>
      <c r="T794" t="s">
        <v>17685</v>
      </c>
      <c r="U794" t="s">
        <v>7994</v>
      </c>
      <c r="V794" t="s">
        <v>9766</v>
      </c>
      <c r="W794" t="s">
        <v>29</v>
      </c>
      <c r="X794" t="s">
        <v>30</v>
      </c>
      <c r="Y794" t="s">
        <v>30</v>
      </c>
      <c r="Z794" t="s">
        <v>30</v>
      </c>
      <c r="AA794" t="s">
        <v>30</v>
      </c>
      <c r="AB794">
        <v>-75.361093999999994</v>
      </c>
      <c r="AC794">
        <v>6.1592729999999998</v>
      </c>
      <c r="AD794" t="s">
        <v>82</v>
      </c>
      <c r="AE794" t="s">
        <v>146</v>
      </c>
      <c r="AF794" t="s">
        <v>94</v>
      </c>
      <c r="AG794">
        <f>IFERROR(
    VLOOKUP(FENIX_ANS_TABLA[[#This Row],[ESTADO]],
        {"VENCIDO",1;"ALERTA_0 Días",2;"ALERTA",3;"A TIEMPO",4;"SIN FECHA",5},
    2,FALSE),
0)</f>
        <v>4</v>
      </c>
    </row>
    <row r="795" spans="1:33" x14ac:dyDescent="0.25">
      <c r="A795" t="s">
        <v>7577</v>
      </c>
      <c r="B795" t="s">
        <v>23</v>
      </c>
      <c r="C795" t="s">
        <v>24</v>
      </c>
      <c r="D795" t="s">
        <v>23</v>
      </c>
      <c r="E795" s="21">
        <v>46191.647719907407</v>
      </c>
      <c r="F795" t="s">
        <v>7574</v>
      </c>
      <c r="G795">
        <v>860513493</v>
      </c>
      <c r="H795" t="s">
        <v>3001</v>
      </c>
      <c r="I795" s="23" t="s">
        <v>31</v>
      </c>
      <c r="J795" s="23" t="s">
        <v>3002</v>
      </c>
      <c r="K795" t="s">
        <v>7578</v>
      </c>
      <c r="L795" t="s">
        <v>154</v>
      </c>
      <c r="M795" t="s">
        <v>7579</v>
      </c>
      <c r="N795" t="s">
        <v>155</v>
      </c>
      <c r="O795" t="s">
        <v>27</v>
      </c>
      <c r="P795" t="s">
        <v>145</v>
      </c>
      <c r="Q795" t="s">
        <v>207</v>
      </c>
      <c r="R795" t="s">
        <v>212</v>
      </c>
      <c r="S795">
        <v>7</v>
      </c>
      <c r="T795" t="s">
        <v>17685</v>
      </c>
      <c r="U795" t="s">
        <v>7994</v>
      </c>
      <c r="V795" t="s">
        <v>9766</v>
      </c>
      <c r="W795" t="s">
        <v>29</v>
      </c>
      <c r="X795" t="s">
        <v>30</v>
      </c>
      <c r="Y795" t="s">
        <v>30</v>
      </c>
      <c r="Z795" t="s">
        <v>30</v>
      </c>
      <c r="AA795" t="s">
        <v>30</v>
      </c>
      <c r="AB795">
        <v>-75.361093999999994</v>
      </c>
      <c r="AC795">
        <v>6.1592729999999998</v>
      </c>
      <c r="AD795" t="s">
        <v>82</v>
      </c>
      <c r="AE795" t="s">
        <v>146</v>
      </c>
      <c r="AF795" t="s">
        <v>94</v>
      </c>
      <c r="AG795">
        <f>IFERROR(
    VLOOKUP(FENIX_ANS_TABLA[[#This Row],[ESTADO]],
        {"VENCIDO",1;"ALERTA_0 Días",2;"ALERTA",3;"A TIEMPO",4;"SIN FECHA",5},
    2,FALSE),
0)</f>
        <v>4</v>
      </c>
    </row>
    <row r="796" spans="1:33" x14ac:dyDescent="0.25">
      <c r="A796" t="s">
        <v>7580</v>
      </c>
      <c r="B796" t="s">
        <v>23</v>
      </c>
      <c r="C796" t="s">
        <v>24</v>
      </c>
      <c r="D796" t="s">
        <v>23</v>
      </c>
      <c r="E796" s="21">
        <v>46191.647743055553</v>
      </c>
      <c r="F796" t="s">
        <v>7574</v>
      </c>
      <c r="G796">
        <v>860513493</v>
      </c>
      <c r="H796" t="s">
        <v>3001</v>
      </c>
      <c r="I796" s="23" t="s">
        <v>31</v>
      </c>
      <c r="J796" s="23" t="s">
        <v>3002</v>
      </c>
      <c r="K796" t="s">
        <v>7581</v>
      </c>
      <c r="L796" t="s">
        <v>154</v>
      </c>
      <c r="M796" t="s">
        <v>7582</v>
      </c>
      <c r="N796" t="s">
        <v>155</v>
      </c>
      <c r="O796" t="s">
        <v>27</v>
      </c>
      <c r="P796" t="s">
        <v>145</v>
      </c>
      <c r="Q796" t="s">
        <v>207</v>
      </c>
      <c r="R796" t="s">
        <v>212</v>
      </c>
      <c r="S796">
        <v>7</v>
      </c>
      <c r="T796" t="s">
        <v>17685</v>
      </c>
      <c r="U796" t="s">
        <v>7994</v>
      </c>
      <c r="V796" t="s">
        <v>9766</v>
      </c>
      <c r="W796" t="s">
        <v>29</v>
      </c>
      <c r="X796" t="s">
        <v>30</v>
      </c>
      <c r="Y796" t="s">
        <v>30</v>
      </c>
      <c r="Z796" t="s">
        <v>30</v>
      </c>
      <c r="AA796" t="s">
        <v>30</v>
      </c>
      <c r="AB796">
        <v>-75.361093999999994</v>
      </c>
      <c r="AC796">
        <v>6.1592729999999998</v>
      </c>
      <c r="AD796" t="s">
        <v>82</v>
      </c>
      <c r="AE796" t="s">
        <v>146</v>
      </c>
      <c r="AF796" t="s">
        <v>94</v>
      </c>
      <c r="AG796">
        <f>IFERROR(
    VLOOKUP(FENIX_ANS_TABLA[[#This Row],[ESTADO]],
        {"VENCIDO",1;"ALERTA_0 Días",2;"ALERTA",3;"A TIEMPO",4;"SIN FECHA",5},
    2,FALSE),
0)</f>
        <v>4</v>
      </c>
    </row>
    <row r="797" spans="1:33" x14ac:dyDescent="0.25">
      <c r="A797" t="s">
        <v>7583</v>
      </c>
      <c r="B797" t="s">
        <v>23</v>
      </c>
      <c r="C797" t="s">
        <v>24</v>
      </c>
      <c r="D797" t="s">
        <v>23</v>
      </c>
      <c r="E797" s="21">
        <v>46191.647777777784</v>
      </c>
      <c r="F797" t="s">
        <v>7574</v>
      </c>
      <c r="G797">
        <v>860513493</v>
      </c>
      <c r="H797" t="s">
        <v>3001</v>
      </c>
      <c r="I797" s="23" t="s">
        <v>31</v>
      </c>
      <c r="J797" s="23" t="s">
        <v>3002</v>
      </c>
      <c r="K797" t="s">
        <v>7584</v>
      </c>
      <c r="L797" t="s">
        <v>154</v>
      </c>
      <c r="M797" t="s">
        <v>7585</v>
      </c>
      <c r="N797" t="s">
        <v>155</v>
      </c>
      <c r="O797" t="s">
        <v>27</v>
      </c>
      <c r="P797" t="s">
        <v>145</v>
      </c>
      <c r="Q797" t="s">
        <v>207</v>
      </c>
      <c r="R797" t="s">
        <v>212</v>
      </c>
      <c r="S797">
        <v>7</v>
      </c>
      <c r="T797" t="s">
        <v>17685</v>
      </c>
      <c r="U797" t="s">
        <v>7994</v>
      </c>
      <c r="V797" t="s">
        <v>9766</v>
      </c>
      <c r="W797" t="s">
        <v>29</v>
      </c>
      <c r="X797" t="s">
        <v>30</v>
      </c>
      <c r="Y797" t="s">
        <v>30</v>
      </c>
      <c r="Z797" t="s">
        <v>30</v>
      </c>
      <c r="AA797" t="s">
        <v>30</v>
      </c>
      <c r="AB797">
        <v>-75.361093999999994</v>
      </c>
      <c r="AC797">
        <v>6.1592729999999998</v>
      </c>
      <c r="AD797" t="s">
        <v>82</v>
      </c>
      <c r="AE797" t="s">
        <v>146</v>
      </c>
      <c r="AF797" t="s">
        <v>94</v>
      </c>
      <c r="AG797">
        <f>IFERROR(
    VLOOKUP(FENIX_ANS_TABLA[[#This Row],[ESTADO]],
        {"VENCIDO",1;"ALERTA_0 Días",2;"ALERTA",3;"A TIEMPO",4;"SIN FECHA",5},
    2,FALSE),
0)</f>
        <v>4</v>
      </c>
    </row>
    <row r="798" spans="1:33" x14ac:dyDescent="0.25">
      <c r="A798" t="s">
        <v>7586</v>
      </c>
      <c r="B798" t="s">
        <v>23</v>
      </c>
      <c r="C798" t="s">
        <v>24</v>
      </c>
      <c r="D798" t="s">
        <v>23</v>
      </c>
      <c r="E798" s="21">
        <v>46191.650069444448</v>
      </c>
      <c r="F798" t="s">
        <v>7587</v>
      </c>
      <c r="G798">
        <v>860513493</v>
      </c>
      <c r="H798" t="s">
        <v>3001</v>
      </c>
      <c r="I798" s="23" t="s">
        <v>31</v>
      </c>
      <c r="J798" s="23" t="s">
        <v>3002</v>
      </c>
      <c r="K798" t="s">
        <v>7588</v>
      </c>
      <c r="L798" t="s">
        <v>154</v>
      </c>
      <c r="M798" t="s">
        <v>7589</v>
      </c>
      <c r="N798" t="s">
        <v>155</v>
      </c>
      <c r="O798" t="s">
        <v>27</v>
      </c>
      <c r="P798" t="s">
        <v>145</v>
      </c>
      <c r="Q798" t="s">
        <v>207</v>
      </c>
      <c r="R798" t="s">
        <v>212</v>
      </c>
      <c r="S798">
        <v>7</v>
      </c>
      <c r="T798" t="s">
        <v>17686</v>
      </c>
      <c r="U798" t="s">
        <v>7994</v>
      </c>
      <c r="V798" t="s">
        <v>9766</v>
      </c>
      <c r="W798" t="s">
        <v>29</v>
      </c>
      <c r="X798" t="s">
        <v>30</v>
      </c>
      <c r="Y798" t="s">
        <v>30</v>
      </c>
      <c r="Z798" t="s">
        <v>30</v>
      </c>
      <c r="AA798" t="s">
        <v>30</v>
      </c>
      <c r="AB798">
        <v>-75.361093999999994</v>
      </c>
      <c r="AC798">
        <v>6.1592729999999998</v>
      </c>
      <c r="AD798" t="s">
        <v>82</v>
      </c>
      <c r="AE798" t="s">
        <v>146</v>
      </c>
      <c r="AF798" t="s">
        <v>94</v>
      </c>
      <c r="AG798">
        <f>IFERROR(
    VLOOKUP(FENIX_ANS_TABLA[[#This Row],[ESTADO]],
        {"VENCIDO",1;"ALERTA_0 Días",2;"ALERTA",3;"A TIEMPO",4;"SIN FECHA",5},
    2,FALSE),
0)</f>
        <v>4</v>
      </c>
    </row>
    <row r="799" spans="1:33" x14ac:dyDescent="0.25">
      <c r="A799" t="s">
        <v>7590</v>
      </c>
      <c r="B799" t="s">
        <v>23</v>
      </c>
      <c r="C799" t="s">
        <v>24</v>
      </c>
      <c r="D799" t="s">
        <v>23</v>
      </c>
      <c r="E799" s="21">
        <v>46191.650081018517</v>
      </c>
      <c r="F799" t="s">
        <v>7587</v>
      </c>
      <c r="G799">
        <v>860513493</v>
      </c>
      <c r="H799" t="s">
        <v>3001</v>
      </c>
      <c r="I799" s="23" t="s">
        <v>31</v>
      </c>
      <c r="J799" s="23" t="s">
        <v>3002</v>
      </c>
      <c r="K799" t="s">
        <v>7591</v>
      </c>
      <c r="L799" t="s">
        <v>154</v>
      </c>
      <c r="M799" t="s">
        <v>7592</v>
      </c>
      <c r="N799" t="s">
        <v>155</v>
      </c>
      <c r="O799" t="s">
        <v>27</v>
      </c>
      <c r="P799" t="s">
        <v>145</v>
      </c>
      <c r="Q799" t="s">
        <v>207</v>
      </c>
      <c r="R799" t="s">
        <v>212</v>
      </c>
      <c r="S799">
        <v>7</v>
      </c>
      <c r="T799" t="s">
        <v>17686</v>
      </c>
      <c r="U799" t="s">
        <v>7994</v>
      </c>
      <c r="V799" t="s">
        <v>9766</v>
      </c>
      <c r="W799" t="s">
        <v>29</v>
      </c>
      <c r="X799" t="s">
        <v>30</v>
      </c>
      <c r="Y799" t="s">
        <v>30</v>
      </c>
      <c r="Z799" t="s">
        <v>30</v>
      </c>
      <c r="AA799" t="s">
        <v>30</v>
      </c>
      <c r="AB799">
        <v>-75.361093999999994</v>
      </c>
      <c r="AC799">
        <v>6.1592729999999998</v>
      </c>
      <c r="AD799" t="s">
        <v>82</v>
      </c>
      <c r="AE799" t="s">
        <v>146</v>
      </c>
      <c r="AF799" t="s">
        <v>94</v>
      </c>
      <c r="AG799">
        <f>IFERROR(
    VLOOKUP(FENIX_ANS_TABLA[[#This Row],[ESTADO]],
        {"VENCIDO",1;"ALERTA_0 Días",2;"ALERTA",3;"A TIEMPO",4;"SIN FECHA",5},
    2,FALSE),
0)</f>
        <v>4</v>
      </c>
    </row>
    <row r="800" spans="1:33" x14ac:dyDescent="0.25">
      <c r="A800" t="s">
        <v>7593</v>
      </c>
      <c r="B800" t="s">
        <v>23</v>
      </c>
      <c r="C800" t="s">
        <v>24</v>
      </c>
      <c r="D800" t="s">
        <v>23</v>
      </c>
      <c r="E800" s="21">
        <v>46191.650092592587</v>
      </c>
      <c r="F800" t="s">
        <v>7587</v>
      </c>
      <c r="G800">
        <v>860513493</v>
      </c>
      <c r="H800" t="s">
        <v>3001</v>
      </c>
      <c r="I800" s="23" t="s">
        <v>31</v>
      </c>
      <c r="J800" s="23" t="s">
        <v>3002</v>
      </c>
      <c r="K800" t="s">
        <v>7594</v>
      </c>
      <c r="L800" t="s">
        <v>154</v>
      </c>
      <c r="M800" t="s">
        <v>7595</v>
      </c>
      <c r="N800" t="s">
        <v>155</v>
      </c>
      <c r="O800" t="s">
        <v>27</v>
      </c>
      <c r="P800" t="s">
        <v>145</v>
      </c>
      <c r="Q800" t="s">
        <v>207</v>
      </c>
      <c r="R800" t="s">
        <v>212</v>
      </c>
      <c r="S800">
        <v>7</v>
      </c>
      <c r="T800" t="s">
        <v>17686</v>
      </c>
      <c r="U800" t="s">
        <v>7994</v>
      </c>
      <c r="V800" t="s">
        <v>9766</v>
      </c>
      <c r="W800" t="s">
        <v>29</v>
      </c>
      <c r="X800" t="s">
        <v>30</v>
      </c>
      <c r="Y800" t="s">
        <v>30</v>
      </c>
      <c r="Z800" t="s">
        <v>30</v>
      </c>
      <c r="AA800" t="s">
        <v>30</v>
      </c>
      <c r="AB800">
        <v>-75.361093999999994</v>
      </c>
      <c r="AC800">
        <v>6.1592729999999998</v>
      </c>
      <c r="AD800" t="s">
        <v>82</v>
      </c>
      <c r="AE800" t="s">
        <v>146</v>
      </c>
      <c r="AF800" t="s">
        <v>94</v>
      </c>
      <c r="AG800">
        <f>IFERROR(
    VLOOKUP(FENIX_ANS_TABLA[[#This Row],[ESTADO]],
        {"VENCIDO",1;"ALERTA_0 Días",2;"ALERTA",3;"A TIEMPO",4;"SIN FECHA",5},
    2,FALSE),
0)</f>
        <v>4</v>
      </c>
    </row>
    <row r="801" spans="1:33" x14ac:dyDescent="0.25">
      <c r="A801" t="s">
        <v>7596</v>
      </c>
      <c r="B801" t="s">
        <v>23</v>
      </c>
      <c r="C801" t="s">
        <v>24</v>
      </c>
      <c r="D801" t="s">
        <v>23</v>
      </c>
      <c r="E801" s="21">
        <v>46191.650104166663</v>
      </c>
      <c r="F801" t="s">
        <v>7597</v>
      </c>
      <c r="G801">
        <v>860513493</v>
      </c>
      <c r="H801" t="s">
        <v>3001</v>
      </c>
      <c r="I801" s="23" t="s">
        <v>31</v>
      </c>
      <c r="J801" s="23" t="s">
        <v>3002</v>
      </c>
      <c r="K801" t="s">
        <v>7598</v>
      </c>
      <c r="L801" t="s">
        <v>154</v>
      </c>
      <c r="M801" t="s">
        <v>7599</v>
      </c>
      <c r="N801" t="s">
        <v>155</v>
      </c>
      <c r="O801" t="s">
        <v>27</v>
      </c>
      <c r="P801" t="s">
        <v>145</v>
      </c>
      <c r="Q801" t="s">
        <v>207</v>
      </c>
      <c r="R801" t="s">
        <v>212</v>
      </c>
      <c r="S801">
        <v>7</v>
      </c>
      <c r="T801" t="s">
        <v>17687</v>
      </c>
      <c r="U801" t="s">
        <v>7994</v>
      </c>
      <c r="V801" t="s">
        <v>9766</v>
      </c>
      <c r="W801" t="s">
        <v>29</v>
      </c>
      <c r="X801" t="s">
        <v>30</v>
      </c>
      <c r="Y801" t="s">
        <v>30</v>
      </c>
      <c r="Z801" t="s">
        <v>30</v>
      </c>
      <c r="AA801" t="s">
        <v>30</v>
      </c>
      <c r="AB801">
        <v>-75.361093999999994</v>
      </c>
      <c r="AC801">
        <v>6.1592729999999998</v>
      </c>
      <c r="AD801" t="s">
        <v>82</v>
      </c>
      <c r="AE801" t="s">
        <v>146</v>
      </c>
      <c r="AF801" t="s">
        <v>94</v>
      </c>
      <c r="AG801">
        <f>IFERROR(
    VLOOKUP(FENIX_ANS_TABLA[[#This Row],[ESTADO]],
        {"VENCIDO",1;"ALERTA_0 Días",2;"ALERTA",3;"A TIEMPO",4;"SIN FECHA",5},
    2,FALSE),
0)</f>
        <v>4</v>
      </c>
    </row>
    <row r="802" spans="1:33" x14ac:dyDescent="0.25">
      <c r="A802" t="s">
        <v>7600</v>
      </c>
      <c r="B802" t="s">
        <v>23</v>
      </c>
      <c r="C802" t="s">
        <v>24</v>
      </c>
      <c r="D802" t="s">
        <v>23</v>
      </c>
      <c r="E802" s="21">
        <v>46191.650104166663</v>
      </c>
      <c r="F802" t="s">
        <v>7597</v>
      </c>
      <c r="G802">
        <v>860513493</v>
      </c>
      <c r="H802" t="s">
        <v>3001</v>
      </c>
      <c r="I802" s="23" t="s">
        <v>31</v>
      </c>
      <c r="J802" s="23" t="s">
        <v>3002</v>
      </c>
      <c r="K802" t="s">
        <v>7601</v>
      </c>
      <c r="L802" t="s">
        <v>154</v>
      </c>
      <c r="M802" t="s">
        <v>7602</v>
      </c>
      <c r="N802" t="s">
        <v>155</v>
      </c>
      <c r="O802" t="s">
        <v>27</v>
      </c>
      <c r="P802" t="s">
        <v>145</v>
      </c>
      <c r="Q802" t="s">
        <v>207</v>
      </c>
      <c r="R802" t="s">
        <v>212</v>
      </c>
      <c r="S802">
        <v>7</v>
      </c>
      <c r="T802" t="s">
        <v>17687</v>
      </c>
      <c r="U802" t="s">
        <v>7994</v>
      </c>
      <c r="V802" t="s">
        <v>9766</v>
      </c>
      <c r="W802" t="s">
        <v>29</v>
      </c>
      <c r="X802" t="s">
        <v>30</v>
      </c>
      <c r="Y802" t="s">
        <v>30</v>
      </c>
      <c r="Z802" t="s">
        <v>30</v>
      </c>
      <c r="AA802" t="s">
        <v>30</v>
      </c>
      <c r="AB802">
        <v>-75.361093999999994</v>
      </c>
      <c r="AC802">
        <v>6.1592729999999998</v>
      </c>
      <c r="AD802" t="s">
        <v>82</v>
      </c>
      <c r="AE802" t="s">
        <v>146</v>
      </c>
      <c r="AF802" t="s">
        <v>94</v>
      </c>
      <c r="AG802">
        <f>IFERROR(
    VLOOKUP(FENIX_ANS_TABLA[[#This Row],[ESTADO]],
        {"VENCIDO",1;"ALERTA_0 Días",2;"ALERTA",3;"A TIEMPO",4;"SIN FECHA",5},
    2,FALSE),
0)</f>
        <v>4</v>
      </c>
    </row>
    <row r="803" spans="1:33" x14ac:dyDescent="0.25">
      <c r="A803" t="s">
        <v>7603</v>
      </c>
      <c r="B803" t="s">
        <v>23</v>
      </c>
      <c r="C803" t="s">
        <v>24</v>
      </c>
      <c r="D803" t="s">
        <v>23</v>
      </c>
      <c r="E803" s="21">
        <v>46191.65011574074</v>
      </c>
      <c r="F803" t="s">
        <v>7597</v>
      </c>
      <c r="G803">
        <v>860513493</v>
      </c>
      <c r="H803" t="s">
        <v>3001</v>
      </c>
      <c r="I803" s="23" t="s">
        <v>31</v>
      </c>
      <c r="J803" s="23" t="s">
        <v>3002</v>
      </c>
      <c r="K803" t="s">
        <v>7604</v>
      </c>
      <c r="L803" t="s">
        <v>154</v>
      </c>
      <c r="M803" t="s">
        <v>7605</v>
      </c>
      <c r="N803" t="s">
        <v>155</v>
      </c>
      <c r="O803" t="s">
        <v>27</v>
      </c>
      <c r="P803" t="s">
        <v>145</v>
      </c>
      <c r="Q803" t="s">
        <v>207</v>
      </c>
      <c r="R803" t="s">
        <v>212</v>
      </c>
      <c r="S803">
        <v>7</v>
      </c>
      <c r="T803" t="s">
        <v>17687</v>
      </c>
      <c r="U803" t="s">
        <v>7994</v>
      </c>
      <c r="V803" t="s">
        <v>9766</v>
      </c>
      <c r="W803" t="s">
        <v>29</v>
      </c>
      <c r="X803" t="s">
        <v>30</v>
      </c>
      <c r="Y803" t="s">
        <v>30</v>
      </c>
      <c r="Z803" t="s">
        <v>30</v>
      </c>
      <c r="AA803" t="s">
        <v>30</v>
      </c>
      <c r="AB803">
        <v>-75.361093999999994</v>
      </c>
      <c r="AC803">
        <v>6.1592729999999998</v>
      </c>
      <c r="AD803" t="s">
        <v>82</v>
      </c>
      <c r="AE803" t="s">
        <v>146</v>
      </c>
      <c r="AF803" t="s">
        <v>94</v>
      </c>
      <c r="AG803">
        <f>IFERROR(
    VLOOKUP(FENIX_ANS_TABLA[[#This Row],[ESTADO]],
        {"VENCIDO",1;"ALERTA_0 Días",2;"ALERTA",3;"A TIEMPO",4;"SIN FECHA",5},
    2,FALSE),
0)</f>
        <v>4</v>
      </c>
    </row>
    <row r="804" spans="1:33" x14ac:dyDescent="0.25">
      <c r="A804" t="s">
        <v>7606</v>
      </c>
      <c r="B804" t="s">
        <v>23</v>
      </c>
      <c r="C804" t="s">
        <v>24</v>
      </c>
      <c r="D804" t="s">
        <v>23</v>
      </c>
      <c r="E804" s="21">
        <v>46191.650127314817</v>
      </c>
      <c r="F804" t="s">
        <v>7597</v>
      </c>
      <c r="G804">
        <v>860513493</v>
      </c>
      <c r="H804" t="s">
        <v>3001</v>
      </c>
      <c r="I804" s="23" t="s">
        <v>31</v>
      </c>
      <c r="J804" s="23" t="s">
        <v>3002</v>
      </c>
      <c r="K804" t="s">
        <v>7607</v>
      </c>
      <c r="L804" t="s">
        <v>154</v>
      </c>
      <c r="M804" t="s">
        <v>7608</v>
      </c>
      <c r="N804" t="s">
        <v>155</v>
      </c>
      <c r="O804" t="s">
        <v>27</v>
      </c>
      <c r="P804" t="s">
        <v>145</v>
      </c>
      <c r="Q804" t="s">
        <v>207</v>
      </c>
      <c r="R804" t="s">
        <v>212</v>
      </c>
      <c r="S804">
        <v>7</v>
      </c>
      <c r="T804" t="s">
        <v>17687</v>
      </c>
      <c r="U804" t="s">
        <v>7994</v>
      </c>
      <c r="V804" t="s">
        <v>9766</v>
      </c>
      <c r="W804" t="s">
        <v>29</v>
      </c>
      <c r="X804" t="s">
        <v>30</v>
      </c>
      <c r="Y804" t="s">
        <v>30</v>
      </c>
      <c r="Z804" t="s">
        <v>30</v>
      </c>
      <c r="AA804" t="s">
        <v>30</v>
      </c>
      <c r="AB804">
        <v>-75.361093999999994</v>
      </c>
      <c r="AC804">
        <v>6.1592729999999998</v>
      </c>
      <c r="AD804" t="s">
        <v>82</v>
      </c>
      <c r="AE804" t="s">
        <v>146</v>
      </c>
      <c r="AF804" t="s">
        <v>94</v>
      </c>
      <c r="AG804">
        <f>IFERROR(
    VLOOKUP(FENIX_ANS_TABLA[[#This Row],[ESTADO]],
        {"VENCIDO",1;"ALERTA_0 Días",2;"ALERTA",3;"A TIEMPO",4;"SIN FECHA",5},
    2,FALSE),
0)</f>
        <v>4</v>
      </c>
    </row>
    <row r="805" spans="1:33" x14ac:dyDescent="0.25">
      <c r="A805" t="s">
        <v>7609</v>
      </c>
      <c r="B805" t="s">
        <v>23</v>
      </c>
      <c r="C805" t="s">
        <v>24</v>
      </c>
      <c r="D805" t="s">
        <v>23</v>
      </c>
      <c r="E805" s="21">
        <v>46191.650150462963</v>
      </c>
      <c r="F805" t="s">
        <v>7610</v>
      </c>
      <c r="G805">
        <v>860513493</v>
      </c>
      <c r="H805" t="s">
        <v>3001</v>
      </c>
      <c r="I805" s="23" t="s">
        <v>31</v>
      </c>
      <c r="J805" s="23" t="s">
        <v>3002</v>
      </c>
      <c r="K805" t="s">
        <v>7611</v>
      </c>
      <c r="L805" t="s">
        <v>154</v>
      </c>
      <c r="M805" t="s">
        <v>7612</v>
      </c>
      <c r="N805" t="s">
        <v>155</v>
      </c>
      <c r="O805" t="s">
        <v>27</v>
      </c>
      <c r="P805" t="s">
        <v>145</v>
      </c>
      <c r="Q805" t="s">
        <v>207</v>
      </c>
      <c r="R805" t="s">
        <v>212</v>
      </c>
      <c r="S805">
        <v>7</v>
      </c>
      <c r="T805" t="s">
        <v>17688</v>
      </c>
      <c r="U805" t="s">
        <v>7994</v>
      </c>
      <c r="V805" t="s">
        <v>9766</v>
      </c>
      <c r="W805" t="s">
        <v>29</v>
      </c>
      <c r="X805" t="s">
        <v>30</v>
      </c>
      <c r="Y805" t="s">
        <v>30</v>
      </c>
      <c r="Z805" t="s">
        <v>30</v>
      </c>
      <c r="AA805" t="s">
        <v>30</v>
      </c>
      <c r="AB805">
        <v>-75.361093999999994</v>
      </c>
      <c r="AC805">
        <v>6.1592729999999998</v>
      </c>
      <c r="AD805" t="s">
        <v>82</v>
      </c>
      <c r="AE805" t="s">
        <v>146</v>
      </c>
      <c r="AF805" t="s">
        <v>94</v>
      </c>
      <c r="AG805">
        <f>IFERROR(
    VLOOKUP(FENIX_ANS_TABLA[[#This Row],[ESTADO]],
        {"VENCIDO",1;"ALERTA_0 Días",2;"ALERTA",3;"A TIEMPO",4;"SIN FECHA",5},
    2,FALSE),
0)</f>
        <v>4</v>
      </c>
    </row>
    <row r="806" spans="1:33" x14ac:dyDescent="0.25">
      <c r="A806" t="s">
        <v>7613</v>
      </c>
      <c r="B806" t="s">
        <v>23</v>
      </c>
      <c r="C806" t="s">
        <v>24</v>
      </c>
      <c r="D806" t="s">
        <v>23</v>
      </c>
      <c r="E806" s="21">
        <v>46191.652615740742</v>
      </c>
      <c r="F806" t="s">
        <v>7610</v>
      </c>
      <c r="G806">
        <v>860513493</v>
      </c>
      <c r="H806" t="s">
        <v>3001</v>
      </c>
      <c r="I806" s="23" t="s">
        <v>31</v>
      </c>
      <c r="J806" s="23" t="s">
        <v>3002</v>
      </c>
      <c r="K806" t="s">
        <v>7614</v>
      </c>
      <c r="L806" t="s">
        <v>154</v>
      </c>
      <c r="M806" t="s">
        <v>7615</v>
      </c>
      <c r="N806" t="s">
        <v>155</v>
      </c>
      <c r="O806" t="s">
        <v>27</v>
      </c>
      <c r="P806" t="s">
        <v>145</v>
      </c>
      <c r="Q806" t="s">
        <v>207</v>
      </c>
      <c r="R806" t="s">
        <v>212</v>
      </c>
      <c r="S806">
        <v>7</v>
      </c>
      <c r="T806" t="s">
        <v>17688</v>
      </c>
      <c r="U806" t="s">
        <v>7994</v>
      </c>
      <c r="V806" t="s">
        <v>9766</v>
      </c>
      <c r="W806" t="s">
        <v>29</v>
      </c>
      <c r="X806" t="s">
        <v>30</v>
      </c>
      <c r="Y806" t="s">
        <v>30</v>
      </c>
      <c r="Z806" t="s">
        <v>30</v>
      </c>
      <c r="AA806" t="s">
        <v>30</v>
      </c>
      <c r="AB806">
        <v>-75.361093999999994</v>
      </c>
      <c r="AC806">
        <v>6.1592729999999998</v>
      </c>
      <c r="AD806" t="s">
        <v>82</v>
      </c>
      <c r="AE806" t="s">
        <v>146</v>
      </c>
      <c r="AF806" t="s">
        <v>94</v>
      </c>
      <c r="AG806">
        <f>IFERROR(
    VLOOKUP(FENIX_ANS_TABLA[[#This Row],[ESTADO]],
        {"VENCIDO",1;"ALERTA_0 Días",2;"ALERTA",3;"A TIEMPO",4;"SIN FECHA",5},
    2,FALSE),
0)</f>
        <v>4</v>
      </c>
    </row>
    <row r="807" spans="1:33" x14ac:dyDescent="0.25">
      <c r="A807" t="s">
        <v>7616</v>
      </c>
      <c r="B807" t="s">
        <v>23</v>
      </c>
      <c r="C807" t="s">
        <v>24</v>
      </c>
      <c r="D807" t="s">
        <v>23</v>
      </c>
      <c r="E807" s="21">
        <v>46191.652615740742</v>
      </c>
      <c r="F807" t="s">
        <v>7610</v>
      </c>
      <c r="G807">
        <v>860513493</v>
      </c>
      <c r="H807" t="s">
        <v>3001</v>
      </c>
      <c r="I807" s="23" t="s">
        <v>31</v>
      </c>
      <c r="J807" s="23" t="s">
        <v>3002</v>
      </c>
      <c r="K807" t="s">
        <v>7617</v>
      </c>
      <c r="L807" t="s">
        <v>154</v>
      </c>
      <c r="M807" t="s">
        <v>7618</v>
      </c>
      <c r="N807" t="s">
        <v>155</v>
      </c>
      <c r="O807" t="s">
        <v>27</v>
      </c>
      <c r="P807" t="s">
        <v>145</v>
      </c>
      <c r="Q807" t="s">
        <v>207</v>
      </c>
      <c r="R807" t="s">
        <v>212</v>
      </c>
      <c r="S807">
        <v>7</v>
      </c>
      <c r="T807" t="s">
        <v>17688</v>
      </c>
      <c r="U807" t="s">
        <v>7994</v>
      </c>
      <c r="V807" t="s">
        <v>9766</v>
      </c>
      <c r="W807" t="s">
        <v>29</v>
      </c>
      <c r="X807" t="s">
        <v>30</v>
      </c>
      <c r="Y807" t="s">
        <v>30</v>
      </c>
      <c r="Z807" t="s">
        <v>30</v>
      </c>
      <c r="AA807" t="s">
        <v>30</v>
      </c>
      <c r="AB807">
        <v>-75.361093999999994</v>
      </c>
      <c r="AC807">
        <v>6.1592729999999998</v>
      </c>
      <c r="AD807" t="s">
        <v>82</v>
      </c>
      <c r="AE807" t="s">
        <v>146</v>
      </c>
      <c r="AF807" t="s">
        <v>94</v>
      </c>
      <c r="AG807">
        <f>IFERROR(
    VLOOKUP(FENIX_ANS_TABLA[[#This Row],[ESTADO]],
        {"VENCIDO",1;"ALERTA_0 Días",2;"ALERTA",3;"A TIEMPO",4;"SIN FECHA",5},
    2,FALSE),
0)</f>
        <v>4</v>
      </c>
    </row>
    <row r="808" spans="1:33" x14ac:dyDescent="0.25">
      <c r="A808" t="s">
        <v>7619</v>
      </c>
      <c r="B808" t="s">
        <v>23</v>
      </c>
      <c r="C808" t="s">
        <v>24</v>
      </c>
      <c r="D808" t="s">
        <v>23</v>
      </c>
      <c r="E808" s="21">
        <v>46191.652615740742</v>
      </c>
      <c r="F808" t="s">
        <v>7610</v>
      </c>
      <c r="G808">
        <v>860513493</v>
      </c>
      <c r="H808" t="s">
        <v>3001</v>
      </c>
      <c r="I808" s="23" t="s">
        <v>31</v>
      </c>
      <c r="J808" s="23" t="s">
        <v>3002</v>
      </c>
      <c r="K808" t="s">
        <v>7620</v>
      </c>
      <c r="L808" t="s">
        <v>154</v>
      </c>
      <c r="M808" t="s">
        <v>7621</v>
      </c>
      <c r="N808" t="s">
        <v>155</v>
      </c>
      <c r="O808" t="s">
        <v>27</v>
      </c>
      <c r="P808" t="s">
        <v>145</v>
      </c>
      <c r="Q808" t="s">
        <v>207</v>
      </c>
      <c r="R808" t="s">
        <v>212</v>
      </c>
      <c r="S808">
        <v>7</v>
      </c>
      <c r="T808" t="s">
        <v>17688</v>
      </c>
      <c r="U808" t="s">
        <v>7994</v>
      </c>
      <c r="V808" t="s">
        <v>9766</v>
      </c>
      <c r="W808" t="s">
        <v>29</v>
      </c>
      <c r="X808" t="s">
        <v>30</v>
      </c>
      <c r="Y808" t="s">
        <v>30</v>
      </c>
      <c r="Z808" t="s">
        <v>30</v>
      </c>
      <c r="AA808" t="s">
        <v>30</v>
      </c>
      <c r="AB808">
        <v>-75.361093999999994</v>
      </c>
      <c r="AC808">
        <v>6.1592729999999998</v>
      </c>
      <c r="AD808" t="s">
        <v>82</v>
      </c>
      <c r="AE808" t="s">
        <v>146</v>
      </c>
      <c r="AF808" t="s">
        <v>94</v>
      </c>
      <c r="AG808">
        <f>IFERROR(
    VLOOKUP(FENIX_ANS_TABLA[[#This Row],[ESTADO]],
        {"VENCIDO",1;"ALERTA_0 Días",2;"ALERTA",3;"A TIEMPO",4;"SIN FECHA",5},
    2,FALSE),
0)</f>
        <v>4</v>
      </c>
    </row>
    <row r="809" spans="1:33" x14ac:dyDescent="0.25">
      <c r="A809" t="s">
        <v>7622</v>
      </c>
      <c r="B809" t="s">
        <v>23</v>
      </c>
      <c r="C809" t="s">
        <v>24</v>
      </c>
      <c r="D809" t="s">
        <v>23</v>
      </c>
      <c r="E809" s="21">
        <v>46191.652638888889</v>
      </c>
      <c r="F809" t="s">
        <v>7623</v>
      </c>
      <c r="G809">
        <v>860513493</v>
      </c>
      <c r="H809" t="s">
        <v>3001</v>
      </c>
      <c r="I809" s="23" t="s">
        <v>31</v>
      </c>
      <c r="J809" s="23" t="s">
        <v>3002</v>
      </c>
      <c r="K809" t="s">
        <v>7624</v>
      </c>
      <c r="L809" t="s">
        <v>154</v>
      </c>
      <c r="M809" t="s">
        <v>7625</v>
      </c>
      <c r="N809" t="s">
        <v>155</v>
      </c>
      <c r="O809" t="s">
        <v>27</v>
      </c>
      <c r="P809" t="s">
        <v>145</v>
      </c>
      <c r="Q809" t="s">
        <v>207</v>
      </c>
      <c r="R809" t="s">
        <v>212</v>
      </c>
      <c r="S809">
        <v>7</v>
      </c>
      <c r="T809" t="s">
        <v>17689</v>
      </c>
      <c r="U809" t="s">
        <v>7994</v>
      </c>
      <c r="V809" t="s">
        <v>9766</v>
      </c>
      <c r="W809" t="s">
        <v>29</v>
      </c>
      <c r="X809" t="s">
        <v>30</v>
      </c>
      <c r="Y809" t="s">
        <v>30</v>
      </c>
      <c r="Z809" t="s">
        <v>30</v>
      </c>
      <c r="AA809" t="s">
        <v>30</v>
      </c>
      <c r="AB809">
        <v>-75.361093999999994</v>
      </c>
      <c r="AC809">
        <v>6.1592729999999998</v>
      </c>
      <c r="AD809" t="s">
        <v>82</v>
      </c>
      <c r="AE809" t="s">
        <v>146</v>
      </c>
      <c r="AF809" t="s">
        <v>94</v>
      </c>
      <c r="AG809">
        <f>IFERROR(
    VLOOKUP(FENIX_ANS_TABLA[[#This Row],[ESTADO]],
        {"VENCIDO",1;"ALERTA_0 Días",2;"ALERTA",3;"A TIEMPO",4;"SIN FECHA",5},
    2,FALSE),
0)</f>
        <v>4</v>
      </c>
    </row>
    <row r="810" spans="1:33" x14ac:dyDescent="0.25">
      <c r="A810" t="s">
        <v>7626</v>
      </c>
      <c r="B810" t="s">
        <v>23</v>
      </c>
      <c r="C810" t="s">
        <v>24</v>
      </c>
      <c r="D810" t="s">
        <v>23</v>
      </c>
      <c r="E810" s="21">
        <v>46191.652638888889</v>
      </c>
      <c r="F810" t="s">
        <v>7623</v>
      </c>
      <c r="G810">
        <v>860513493</v>
      </c>
      <c r="H810" t="s">
        <v>3001</v>
      </c>
      <c r="I810" s="23" t="s">
        <v>31</v>
      </c>
      <c r="J810" s="23" t="s">
        <v>3002</v>
      </c>
      <c r="K810" t="s">
        <v>7627</v>
      </c>
      <c r="L810" t="s">
        <v>154</v>
      </c>
      <c r="M810" t="s">
        <v>7628</v>
      </c>
      <c r="N810" t="s">
        <v>155</v>
      </c>
      <c r="O810" t="s">
        <v>27</v>
      </c>
      <c r="P810" t="s">
        <v>145</v>
      </c>
      <c r="Q810" t="s">
        <v>207</v>
      </c>
      <c r="R810" t="s">
        <v>212</v>
      </c>
      <c r="S810">
        <v>7</v>
      </c>
      <c r="T810" t="s">
        <v>17689</v>
      </c>
      <c r="U810" t="s">
        <v>7994</v>
      </c>
      <c r="V810" t="s">
        <v>9766</v>
      </c>
      <c r="W810" t="s">
        <v>29</v>
      </c>
      <c r="X810" t="s">
        <v>30</v>
      </c>
      <c r="Y810" t="s">
        <v>30</v>
      </c>
      <c r="Z810" t="s">
        <v>30</v>
      </c>
      <c r="AA810" t="s">
        <v>30</v>
      </c>
      <c r="AB810">
        <v>-75.361093999999994</v>
      </c>
      <c r="AC810">
        <v>6.1592729999999998</v>
      </c>
      <c r="AD810" t="s">
        <v>82</v>
      </c>
      <c r="AE810" t="s">
        <v>146</v>
      </c>
      <c r="AF810" t="s">
        <v>94</v>
      </c>
      <c r="AG810">
        <f>IFERROR(
    VLOOKUP(FENIX_ANS_TABLA[[#This Row],[ESTADO]],
        {"VENCIDO",1;"ALERTA_0 Días",2;"ALERTA",3;"A TIEMPO",4;"SIN FECHA",5},
    2,FALSE),
0)</f>
        <v>4</v>
      </c>
    </row>
    <row r="811" spans="1:33" x14ac:dyDescent="0.25">
      <c r="A811" t="s">
        <v>7629</v>
      </c>
      <c r="B811" t="s">
        <v>23</v>
      </c>
      <c r="C811" t="s">
        <v>24</v>
      </c>
      <c r="D811" t="s">
        <v>23</v>
      </c>
      <c r="E811" s="21">
        <v>46191.65488425926</v>
      </c>
      <c r="F811" t="s">
        <v>7623</v>
      </c>
      <c r="G811">
        <v>860513493</v>
      </c>
      <c r="H811" t="s">
        <v>3001</v>
      </c>
      <c r="I811" s="23" t="s">
        <v>31</v>
      </c>
      <c r="J811" s="23" t="s">
        <v>3002</v>
      </c>
      <c r="K811" t="s">
        <v>7630</v>
      </c>
      <c r="L811" t="s">
        <v>154</v>
      </c>
      <c r="M811" t="s">
        <v>7631</v>
      </c>
      <c r="N811" t="s">
        <v>155</v>
      </c>
      <c r="O811" t="s">
        <v>27</v>
      </c>
      <c r="P811" t="s">
        <v>145</v>
      </c>
      <c r="Q811" t="s">
        <v>207</v>
      </c>
      <c r="R811" t="s">
        <v>212</v>
      </c>
      <c r="S811">
        <v>7</v>
      </c>
      <c r="T811" t="s">
        <v>17689</v>
      </c>
      <c r="U811" t="s">
        <v>7994</v>
      </c>
      <c r="V811" t="s">
        <v>9766</v>
      </c>
      <c r="W811" t="s">
        <v>29</v>
      </c>
      <c r="X811" t="s">
        <v>30</v>
      </c>
      <c r="Y811" t="s">
        <v>30</v>
      </c>
      <c r="Z811" t="s">
        <v>30</v>
      </c>
      <c r="AA811" t="s">
        <v>30</v>
      </c>
      <c r="AB811">
        <v>-75.410936840999995</v>
      </c>
      <c r="AC811">
        <v>6.1513271930000402</v>
      </c>
      <c r="AD811" t="s">
        <v>82</v>
      </c>
      <c r="AE811" t="s">
        <v>146</v>
      </c>
      <c r="AF811" t="s">
        <v>94</v>
      </c>
      <c r="AG811">
        <f>IFERROR(
    VLOOKUP(FENIX_ANS_TABLA[[#This Row],[ESTADO]],
        {"VENCIDO",1;"ALERTA_0 Días",2;"ALERTA",3;"A TIEMPO",4;"SIN FECHA",5},
    2,FALSE),
0)</f>
        <v>4</v>
      </c>
    </row>
    <row r="812" spans="1:33" x14ac:dyDescent="0.25">
      <c r="A812" t="s">
        <v>7632</v>
      </c>
      <c r="B812" t="s">
        <v>23</v>
      </c>
      <c r="C812" t="s">
        <v>24</v>
      </c>
      <c r="D812" t="s">
        <v>23</v>
      </c>
      <c r="E812" s="21">
        <v>46191.654907407406</v>
      </c>
      <c r="F812" t="s">
        <v>7633</v>
      </c>
      <c r="G812">
        <v>860513493</v>
      </c>
      <c r="H812" t="s">
        <v>3001</v>
      </c>
      <c r="I812" s="23" t="s">
        <v>31</v>
      </c>
      <c r="J812" s="23" t="s">
        <v>3002</v>
      </c>
      <c r="K812" t="s">
        <v>7634</v>
      </c>
      <c r="L812" t="s">
        <v>154</v>
      </c>
      <c r="M812" t="s">
        <v>7635</v>
      </c>
      <c r="N812" t="s">
        <v>155</v>
      </c>
      <c r="O812" t="s">
        <v>27</v>
      </c>
      <c r="P812" t="s">
        <v>145</v>
      </c>
      <c r="Q812" t="s">
        <v>207</v>
      </c>
      <c r="R812" t="s">
        <v>212</v>
      </c>
      <c r="S812">
        <v>7</v>
      </c>
      <c r="T812" t="s">
        <v>17690</v>
      </c>
      <c r="U812" t="s">
        <v>7994</v>
      </c>
      <c r="V812" t="s">
        <v>9766</v>
      </c>
      <c r="W812" t="s">
        <v>29</v>
      </c>
      <c r="X812" t="s">
        <v>30</v>
      </c>
      <c r="Y812" t="s">
        <v>30</v>
      </c>
      <c r="Z812" t="s">
        <v>30</v>
      </c>
      <c r="AA812" t="s">
        <v>30</v>
      </c>
      <c r="AB812">
        <v>-75.361093999999994</v>
      </c>
      <c r="AC812">
        <v>6.1592729999999998</v>
      </c>
      <c r="AD812" t="s">
        <v>82</v>
      </c>
      <c r="AE812" t="s">
        <v>146</v>
      </c>
      <c r="AF812" t="s">
        <v>94</v>
      </c>
      <c r="AG812">
        <f>IFERROR(
    VLOOKUP(FENIX_ANS_TABLA[[#This Row],[ESTADO]],
        {"VENCIDO",1;"ALERTA_0 Días",2;"ALERTA",3;"A TIEMPO",4;"SIN FECHA",5},
    2,FALSE),
0)</f>
        <v>4</v>
      </c>
    </row>
    <row r="813" spans="1:33" x14ac:dyDescent="0.25">
      <c r="A813" t="s">
        <v>7636</v>
      </c>
      <c r="B813" t="s">
        <v>23</v>
      </c>
      <c r="C813" t="s">
        <v>24</v>
      </c>
      <c r="D813" t="s">
        <v>23</v>
      </c>
      <c r="E813" s="21">
        <v>46191.654918981483</v>
      </c>
      <c r="F813" t="s">
        <v>7633</v>
      </c>
      <c r="G813">
        <v>860513493</v>
      </c>
      <c r="H813" t="s">
        <v>3001</v>
      </c>
      <c r="I813" s="23" t="s">
        <v>31</v>
      </c>
      <c r="J813" s="23" t="s">
        <v>3002</v>
      </c>
      <c r="K813" t="s">
        <v>7637</v>
      </c>
      <c r="L813" t="s">
        <v>154</v>
      </c>
      <c r="M813" t="s">
        <v>7638</v>
      </c>
      <c r="N813" t="s">
        <v>155</v>
      </c>
      <c r="O813" t="s">
        <v>27</v>
      </c>
      <c r="P813" t="s">
        <v>145</v>
      </c>
      <c r="Q813" t="s">
        <v>207</v>
      </c>
      <c r="R813" t="s">
        <v>212</v>
      </c>
      <c r="S813">
        <v>7</v>
      </c>
      <c r="T813" t="s">
        <v>17690</v>
      </c>
      <c r="U813" t="s">
        <v>7994</v>
      </c>
      <c r="V813" t="s">
        <v>9766</v>
      </c>
      <c r="W813" t="s">
        <v>29</v>
      </c>
      <c r="X813" t="s">
        <v>30</v>
      </c>
      <c r="Y813" t="s">
        <v>30</v>
      </c>
      <c r="Z813" t="s">
        <v>30</v>
      </c>
      <c r="AA813" t="s">
        <v>30</v>
      </c>
      <c r="AB813">
        <v>-75.410936840999995</v>
      </c>
      <c r="AC813">
        <v>6.1513271930000402</v>
      </c>
      <c r="AD813" t="s">
        <v>82</v>
      </c>
      <c r="AE813" t="s">
        <v>146</v>
      </c>
      <c r="AF813" t="s">
        <v>94</v>
      </c>
      <c r="AG813">
        <f>IFERROR(
    VLOOKUP(FENIX_ANS_TABLA[[#This Row],[ESTADO]],
        {"VENCIDO",1;"ALERTA_0 Días",2;"ALERTA",3;"A TIEMPO",4;"SIN FECHA",5},
    2,FALSE),
0)</f>
        <v>4</v>
      </c>
    </row>
    <row r="814" spans="1:33" x14ac:dyDescent="0.25">
      <c r="A814" t="s">
        <v>7639</v>
      </c>
      <c r="B814" t="s">
        <v>23</v>
      </c>
      <c r="C814" t="s">
        <v>24</v>
      </c>
      <c r="D814" t="s">
        <v>23</v>
      </c>
      <c r="E814" s="21">
        <v>46191.654942129629</v>
      </c>
      <c r="F814" t="s">
        <v>7633</v>
      </c>
      <c r="G814">
        <v>860513493</v>
      </c>
      <c r="H814" t="s">
        <v>3001</v>
      </c>
      <c r="I814" s="23" t="s">
        <v>31</v>
      </c>
      <c r="J814" s="23" t="s">
        <v>3002</v>
      </c>
      <c r="K814" t="s">
        <v>7640</v>
      </c>
      <c r="L814" t="s">
        <v>154</v>
      </c>
      <c r="M814" t="s">
        <v>7641</v>
      </c>
      <c r="N814" t="s">
        <v>155</v>
      </c>
      <c r="O814" t="s">
        <v>27</v>
      </c>
      <c r="P814" t="s">
        <v>145</v>
      </c>
      <c r="Q814" t="s">
        <v>207</v>
      </c>
      <c r="R814" t="s">
        <v>212</v>
      </c>
      <c r="S814">
        <v>7</v>
      </c>
      <c r="T814" t="s">
        <v>17690</v>
      </c>
      <c r="U814" t="s">
        <v>7994</v>
      </c>
      <c r="V814" t="s">
        <v>9766</v>
      </c>
      <c r="W814" t="s">
        <v>29</v>
      </c>
      <c r="X814" t="s">
        <v>30</v>
      </c>
      <c r="Y814" t="s">
        <v>30</v>
      </c>
      <c r="Z814" t="s">
        <v>30</v>
      </c>
      <c r="AA814" t="s">
        <v>30</v>
      </c>
      <c r="AB814">
        <v>-75.410936840999995</v>
      </c>
      <c r="AC814">
        <v>6.1513271930000402</v>
      </c>
      <c r="AD814" t="s">
        <v>82</v>
      </c>
      <c r="AE814" t="s">
        <v>146</v>
      </c>
      <c r="AF814" t="s">
        <v>94</v>
      </c>
      <c r="AG814">
        <f>IFERROR(
    VLOOKUP(FENIX_ANS_TABLA[[#This Row],[ESTADO]],
        {"VENCIDO",1;"ALERTA_0 Días",2;"ALERTA",3;"A TIEMPO",4;"SIN FECHA",5},
    2,FALSE),
0)</f>
        <v>4</v>
      </c>
    </row>
    <row r="815" spans="1:33" x14ac:dyDescent="0.25">
      <c r="A815" t="s">
        <v>7642</v>
      </c>
      <c r="B815" t="s">
        <v>23</v>
      </c>
      <c r="C815" t="s">
        <v>24</v>
      </c>
      <c r="D815" t="s">
        <v>23</v>
      </c>
      <c r="E815" s="21">
        <v>46191.654988425929</v>
      </c>
      <c r="F815" t="s">
        <v>7633</v>
      </c>
      <c r="G815">
        <v>860513493</v>
      </c>
      <c r="H815" t="s">
        <v>3001</v>
      </c>
      <c r="I815" s="23" t="s">
        <v>31</v>
      </c>
      <c r="J815" s="23" t="s">
        <v>3002</v>
      </c>
      <c r="K815" t="s">
        <v>7643</v>
      </c>
      <c r="L815" t="s">
        <v>154</v>
      </c>
      <c r="M815" t="s">
        <v>7644</v>
      </c>
      <c r="N815" t="s">
        <v>155</v>
      </c>
      <c r="O815" t="s">
        <v>27</v>
      </c>
      <c r="P815" t="s">
        <v>145</v>
      </c>
      <c r="Q815" t="s">
        <v>207</v>
      </c>
      <c r="R815" t="s">
        <v>212</v>
      </c>
      <c r="S815">
        <v>7</v>
      </c>
      <c r="T815" t="s">
        <v>17690</v>
      </c>
      <c r="U815" t="s">
        <v>7994</v>
      </c>
      <c r="V815" t="s">
        <v>9766</v>
      </c>
      <c r="W815" t="s">
        <v>29</v>
      </c>
      <c r="X815" t="s">
        <v>30</v>
      </c>
      <c r="Y815" t="s">
        <v>30</v>
      </c>
      <c r="Z815" t="s">
        <v>30</v>
      </c>
      <c r="AA815" t="s">
        <v>30</v>
      </c>
      <c r="AB815">
        <v>-75.361093999999994</v>
      </c>
      <c r="AC815">
        <v>6.1592729999999998</v>
      </c>
      <c r="AD815" t="s">
        <v>82</v>
      </c>
      <c r="AE815" t="s">
        <v>146</v>
      </c>
      <c r="AF815" t="s">
        <v>94</v>
      </c>
      <c r="AG815">
        <f>IFERROR(
    VLOOKUP(FENIX_ANS_TABLA[[#This Row],[ESTADO]],
        {"VENCIDO",1;"ALERTA_0 Días",2;"ALERTA",3;"A TIEMPO",4;"SIN FECHA",5},
    2,FALSE),
0)</f>
        <v>4</v>
      </c>
    </row>
    <row r="816" spans="1:33" x14ac:dyDescent="0.25">
      <c r="A816" t="s">
        <v>7645</v>
      </c>
      <c r="B816" t="s">
        <v>23</v>
      </c>
      <c r="C816" t="s">
        <v>24</v>
      </c>
      <c r="D816" t="s">
        <v>23</v>
      </c>
      <c r="E816" s="21">
        <v>46191.655034722222</v>
      </c>
      <c r="F816" t="s">
        <v>7646</v>
      </c>
      <c r="G816">
        <v>860513493</v>
      </c>
      <c r="H816" t="s">
        <v>3001</v>
      </c>
      <c r="I816" s="23" t="s">
        <v>31</v>
      </c>
      <c r="J816" s="23" t="s">
        <v>3002</v>
      </c>
      <c r="K816" t="s">
        <v>7647</v>
      </c>
      <c r="L816" t="s">
        <v>154</v>
      </c>
      <c r="M816" t="s">
        <v>7648</v>
      </c>
      <c r="N816" t="s">
        <v>155</v>
      </c>
      <c r="O816" t="s">
        <v>27</v>
      </c>
      <c r="P816" t="s">
        <v>145</v>
      </c>
      <c r="Q816" t="s">
        <v>207</v>
      </c>
      <c r="R816" t="s">
        <v>212</v>
      </c>
      <c r="S816">
        <v>7</v>
      </c>
      <c r="T816" t="s">
        <v>17691</v>
      </c>
      <c r="U816" t="s">
        <v>7994</v>
      </c>
      <c r="V816" t="s">
        <v>9766</v>
      </c>
      <c r="W816" t="s">
        <v>29</v>
      </c>
      <c r="X816" t="s">
        <v>30</v>
      </c>
      <c r="Y816" t="s">
        <v>30</v>
      </c>
      <c r="Z816" t="s">
        <v>30</v>
      </c>
      <c r="AA816" t="s">
        <v>30</v>
      </c>
      <c r="AB816">
        <v>-75.410936840999995</v>
      </c>
      <c r="AC816">
        <v>6.1513271930000402</v>
      </c>
      <c r="AD816" t="s">
        <v>82</v>
      </c>
      <c r="AE816" t="s">
        <v>146</v>
      </c>
      <c r="AF816" t="s">
        <v>94</v>
      </c>
      <c r="AG816">
        <f>IFERROR(
    VLOOKUP(FENIX_ANS_TABLA[[#This Row],[ESTADO]],
        {"VENCIDO",1;"ALERTA_0 Días",2;"ALERTA",3;"A TIEMPO",4;"SIN FECHA",5},
    2,FALSE),
0)</f>
        <v>4</v>
      </c>
    </row>
    <row r="817" spans="1:33" x14ac:dyDescent="0.25">
      <c r="A817" t="s">
        <v>7649</v>
      </c>
      <c r="B817" t="s">
        <v>23</v>
      </c>
      <c r="C817" t="s">
        <v>24</v>
      </c>
      <c r="D817" t="s">
        <v>23</v>
      </c>
      <c r="E817" s="21">
        <v>46191.657372685193</v>
      </c>
      <c r="F817" t="s">
        <v>7646</v>
      </c>
      <c r="G817">
        <v>860513493</v>
      </c>
      <c r="H817" t="s">
        <v>3001</v>
      </c>
      <c r="I817" s="23" t="s">
        <v>31</v>
      </c>
      <c r="J817" s="23" t="s">
        <v>3002</v>
      </c>
      <c r="K817" t="s">
        <v>7650</v>
      </c>
      <c r="L817" t="s">
        <v>154</v>
      </c>
      <c r="M817" t="s">
        <v>7651</v>
      </c>
      <c r="N817" t="s">
        <v>155</v>
      </c>
      <c r="O817" t="s">
        <v>27</v>
      </c>
      <c r="P817" t="s">
        <v>145</v>
      </c>
      <c r="Q817" t="s">
        <v>207</v>
      </c>
      <c r="R817" t="s">
        <v>212</v>
      </c>
      <c r="S817">
        <v>7</v>
      </c>
      <c r="T817" t="s">
        <v>17691</v>
      </c>
      <c r="U817" t="s">
        <v>7994</v>
      </c>
      <c r="V817" t="s">
        <v>9766</v>
      </c>
      <c r="W817" t="s">
        <v>29</v>
      </c>
      <c r="X817" t="s">
        <v>30</v>
      </c>
      <c r="Y817" t="s">
        <v>30</v>
      </c>
      <c r="Z817" t="s">
        <v>30</v>
      </c>
      <c r="AA817" t="s">
        <v>30</v>
      </c>
      <c r="AB817">
        <v>-75.410936840999995</v>
      </c>
      <c r="AC817">
        <v>6.1513271930000402</v>
      </c>
      <c r="AD817" t="s">
        <v>82</v>
      </c>
      <c r="AE817" t="s">
        <v>146</v>
      </c>
      <c r="AF817" t="s">
        <v>94</v>
      </c>
      <c r="AG817">
        <f>IFERROR(
    VLOOKUP(FENIX_ANS_TABLA[[#This Row],[ESTADO]],
        {"VENCIDO",1;"ALERTA_0 Días",2;"ALERTA",3;"A TIEMPO",4;"SIN FECHA",5},
    2,FALSE),
0)</f>
        <v>4</v>
      </c>
    </row>
    <row r="818" spans="1:33" x14ac:dyDescent="0.25">
      <c r="A818" t="s">
        <v>7652</v>
      </c>
      <c r="B818" t="s">
        <v>23</v>
      </c>
      <c r="C818" t="s">
        <v>24</v>
      </c>
      <c r="D818" t="s">
        <v>23</v>
      </c>
      <c r="E818" s="21">
        <v>46191.657384259262</v>
      </c>
      <c r="F818" t="s">
        <v>7646</v>
      </c>
      <c r="G818">
        <v>860513493</v>
      </c>
      <c r="H818" t="s">
        <v>3001</v>
      </c>
      <c r="I818" s="23" t="s">
        <v>31</v>
      </c>
      <c r="J818" s="23" t="s">
        <v>3002</v>
      </c>
      <c r="K818" t="s">
        <v>7653</v>
      </c>
      <c r="L818" t="s">
        <v>154</v>
      </c>
      <c r="M818" t="s">
        <v>7654</v>
      </c>
      <c r="N818" t="s">
        <v>155</v>
      </c>
      <c r="O818" t="s">
        <v>27</v>
      </c>
      <c r="P818" t="s">
        <v>145</v>
      </c>
      <c r="Q818" t="s">
        <v>207</v>
      </c>
      <c r="R818" t="s">
        <v>212</v>
      </c>
      <c r="S818">
        <v>7</v>
      </c>
      <c r="T818" t="s">
        <v>17691</v>
      </c>
      <c r="U818" t="s">
        <v>7994</v>
      </c>
      <c r="V818" t="s">
        <v>9766</v>
      </c>
      <c r="W818" t="s">
        <v>29</v>
      </c>
      <c r="X818" t="s">
        <v>30</v>
      </c>
      <c r="Y818" t="s">
        <v>30</v>
      </c>
      <c r="Z818" t="s">
        <v>30</v>
      </c>
      <c r="AA818" t="s">
        <v>30</v>
      </c>
      <c r="AB818">
        <v>-75.410936840999995</v>
      </c>
      <c r="AC818">
        <v>6.1513271930000402</v>
      </c>
      <c r="AD818" t="s">
        <v>82</v>
      </c>
      <c r="AE818" t="s">
        <v>146</v>
      </c>
      <c r="AF818" t="s">
        <v>94</v>
      </c>
      <c r="AG818">
        <f>IFERROR(
    VLOOKUP(FENIX_ANS_TABLA[[#This Row],[ESTADO]],
        {"VENCIDO",1;"ALERTA_0 Días",2;"ALERTA",3;"A TIEMPO",4;"SIN FECHA",5},
    2,FALSE),
0)</f>
        <v>4</v>
      </c>
    </row>
    <row r="819" spans="1:33" x14ac:dyDescent="0.25">
      <c r="A819" t="s">
        <v>7655</v>
      </c>
      <c r="B819" t="s">
        <v>23</v>
      </c>
      <c r="C819" t="s">
        <v>24</v>
      </c>
      <c r="D819" t="s">
        <v>23</v>
      </c>
      <c r="E819" s="21">
        <v>46191.657418981478</v>
      </c>
      <c r="F819" t="s">
        <v>7656</v>
      </c>
      <c r="G819">
        <v>860513493</v>
      </c>
      <c r="H819" t="s">
        <v>3001</v>
      </c>
      <c r="I819" s="23" t="s">
        <v>31</v>
      </c>
      <c r="J819" s="23" t="s">
        <v>3002</v>
      </c>
      <c r="K819" t="s">
        <v>7657</v>
      </c>
      <c r="L819" t="s">
        <v>154</v>
      </c>
      <c r="M819" t="s">
        <v>7658</v>
      </c>
      <c r="N819" t="s">
        <v>155</v>
      </c>
      <c r="O819" t="s">
        <v>27</v>
      </c>
      <c r="P819" t="s">
        <v>145</v>
      </c>
      <c r="Q819" t="s">
        <v>207</v>
      </c>
      <c r="R819" t="s">
        <v>212</v>
      </c>
      <c r="S819">
        <v>7</v>
      </c>
      <c r="T819" t="s">
        <v>17692</v>
      </c>
      <c r="U819" t="s">
        <v>7994</v>
      </c>
      <c r="V819" t="s">
        <v>9766</v>
      </c>
      <c r="W819" t="s">
        <v>29</v>
      </c>
      <c r="X819" t="s">
        <v>30</v>
      </c>
      <c r="Y819" t="s">
        <v>30</v>
      </c>
      <c r="Z819" t="s">
        <v>30</v>
      </c>
      <c r="AA819" t="s">
        <v>30</v>
      </c>
      <c r="AB819">
        <v>-75.410936840999995</v>
      </c>
      <c r="AC819">
        <v>6.1513271930000402</v>
      </c>
      <c r="AD819" t="s">
        <v>82</v>
      </c>
      <c r="AE819" t="s">
        <v>146</v>
      </c>
      <c r="AF819" t="s">
        <v>94</v>
      </c>
      <c r="AG819">
        <f>IFERROR(
    VLOOKUP(FENIX_ANS_TABLA[[#This Row],[ESTADO]],
        {"VENCIDO",1;"ALERTA_0 Días",2;"ALERTA",3;"A TIEMPO",4;"SIN FECHA",5},
    2,FALSE),
0)</f>
        <v>4</v>
      </c>
    </row>
    <row r="820" spans="1:33" x14ac:dyDescent="0.25">
      <c r="A820" t="s">
        <v>7659</v>
      </c>
      <c r="B820" t="s">
        <v>23</v>
      </c>
      <c r="C820" t="s">
        <v>24</v>
      </c>
      <c r="D820" t="s">
        <v>23</v>
      </c>
      <c r="E820" s="21">
        <v>46191.657453703701</v>
      </c>
      <c r="F820" t="s">
        <v>7656</v>
      </c>
      <c r="G820">
        <v>860513493</v>
      </c>
      <c r="H820" t="s">
        <v>3001</v>
      </c>
      <c r="I820" s="23" t="s">
        <v>31</v>
      </c>
      <c r="J820" s="23" t="s">
        <v>3002</v>
      </c>
      <c r="K820" t="s">
        <v>7660</v>
      </c>
      <c r="L820" t="s">
        <v>154</v>
      </c>
      <c r="M820" t="s">
        <v>7661</v>
      </c>
      <c r="N820" t="s">
        <v>155</v>
      </c>
      <c r="O820" t="s">
        <v>27</v>
      </c>
      <c r="P820" t="s">
        <v>145</v>
      </c>
      <c r="Q820" t="s">
        <v>207</v>
      </c>
      <c r="R820" t="s">
        <v>212</v>
      </c>
      <c r="S820">
        <v>7</v>
      </c>
      <c r="T820" t="s">
        <v>17692</v>
      </c>
      <c r="U820" t="s">
        <v>7994</v>
      </c>
      <c r="V820" t="s">
        <v>9766</v>
      </c>
      <c r="W820" t="s">
        <v>29</v>
      </c>
      <c r="X820" t="s">
        <v>30</v>
      </c>
      <c r="Y820" t="s">
        <v>30</v>
      </c>
      <c r="Z820" t="s">
        <v>30</v>
      </c>
      <c r="AA820" t="s">
        <v>30</v>
      </c>
      <c r="AB820">
        <v>-75.410936840999995</v>
      </c>
      <c r="AC820">
        <v>6.1513271930000402</v>
      </c>
      <c r="AD820" t="s">
        <v>82</v>
      </c>
      <c r="AE820" t="s">
        <v>146</v>
      </c>
      <c r="AF820" t="s">
        <v>94</v>
      </c>
      <c r="AG820">
        <f>IFERROR(
    VLOOKUP(FENIX_ANS_TABLA[[#This Row],[ESTADO]],
        {"VENCIDO",1;"ALERTA_0 Días",2;"ALERTA",3;"A TIEMPO",4;"SIN FECHA",5},
    2,FALSE),
0)</f>
        <v>4</v>
      </c>
    </row>
    <row r="821" spans="1:33" x14ac:dyDescent="0.25">
      <c r="A821" t="s">
        <v>7662</v>
      </c>
      <c r="B821" t="s">
        <v>23</v>
      </c>
      <c r="C821" t="s">
        <v>24</v>
      </c>
      <c r="D821" t="s">
        <v>23</v>
      </c>
      <c r="E821" s="21">
        <v>46191.657488425917</v>
      </c>
      <c r="F821" t="s">
        <v>7656</v>
      </c>
      <c r="G821">
        <v>860513493</v>
      </c>
      <c r="H821" t="s">
        <v>3001</v>
      </c>
      <c r="I821" s="23" t="s">
        <v>31</v>
      </c>
      <c r="J821" s="23" t="s">
        <v>3002</v>
      </c>
      <c r="K821" t="s">
        <v>7663</v>
      </c>
      <c r="L821" t="s">
        <v>154</v>
      </c>
      <c r="M821" t="s">
        <v>7664</v>
      </c>
      <c r="N821" t="s">
        <v>155</v>
      </c>
      <c r="O821" t="s">
        <v>27</v>
      </c>
      <c r="P821" t="s">
        <v>145</v>
      </c>
      <c r="Q821" t="s">
        <v>207</v>
      </c>
      <c r="R821" t="s">
        <v>212</v>
      </c>
      <c r="S821">
        <v>7</v>
      </c>
      <c r="T821" t="s">
        <v>17692</v>
      </c>
      <c r="U821" t="s">
        <v>7994</v>
      </c>
      <c r="V821" t="s">
        <v>9766</v>
      </c>
      <c r="W821" t="s">
        <v>29</v>
      </c>
      <c r="X821" t="s">
        <v>30</v>
      </c>
      <c r="Y821" t="s">
        <v>30</v>
      </c>
      <c r="Z821" t="s">
        <v>30</v>
      </c>
      <c r="AA821" t="s">
        <v>30</v>
      </c>
      <c r="AB821">
        <v>-75.361093999999994</v>
      </c>
      <c r="AC821">
        <v>6.1592729999999998</v>
      </c>
      <c r="AD821" t="s">
        <v>82</v>
      </c>
      <c r="AE821" t="s">
        <v>146</v>
      </c>
      <c r="AF821" t="s">
        <v>94</v>
      </c>
      <c r="AG821">
        <f>IFERROR(
    VLOOKUP(FENIX_ANS_TABLA[[#This Row],[ESTADO]],
        {"VENCIDO",1;"ALERTA_0 Días",2;"ALERTA",3;"A TIEMPO",4;"SIN FECHA",5},
    2,FALSE),
0)</f>
        <v>4</v>
      </c>
    </row>
    <row r="822" spans="1:33" x14ac:dyDescent="0.25">
      <c r="A822" t="s">
        <v>7665</v>
      </c>
      <c r="B822" t="s">
        <v>23</v>
      </c>
      <c r="C822" t="s">
        <v>24</v>
      </c>
      <c r="D822" t="s">
        <v>23</v>
      </c>
      <c r="E822" s="21">
        <v>46191.657511574071</v>
      </c>
      <c r="F822" t="s">
        <v>7656</v>
      </c>
      <c r="G822">
        <v>860513493</v>
      </c>
      <c r="H822" t="s">
        <v>3001</v>
      </c>
      <c r="I822" s="23" t="s">
        <v>31</v>
      </c>
      <c r="J822" s="23" t="s">
        <v>3002</v>
      </c>
      <c r="K822" t="s">
        <v>7666</v>
      </c>
      <c r="L822" t="s">
        <v>154</v>
      </c>
      <c r="M822" t="s">
        <v>7667</v>
      </c>
      <c r="N822" t="s">
        <v>155</v>
      </c>
      <c r="O822" t="s">
        <v>27</v>
      </c>
      <c r="P822" t="s">
        <v>145</v>
      </c>
      <c r="Q822" t="s">
        <v>207</v>
      </c>
      <c r="R822" t="s">
        <v>212</v>
      </c>
      <c r="S822">
        <v>7</v>
      </c>
      <c r="T822" t="s">
        <v>17692</v>
      </c>
      <c r="U822" t="s">
        <v>7994</v>
      </c>
      <c r="V822" t="s">
        <v>9766</v>
      </c>
      <c r="W822" t="s">
        <v>29</v>
      </c>
      <c r="X822" t="s">
        <v>30</v>
      </c>
      <c r="Y822" t="s">
        <v>30</v>
      </c>
      <c r="Z822" t="s">
        <v>30</v>
      </c>
      <c r="AA822" t="s">
        <v>30</v>
      </c>
      <c r="AB822">
        <v>-75.361093999999994</v>
      </c>
      <c r="AC822">
        <v>6.1592729999999998</v>
      </c>
      <c r="AD822" t="s">
        <v>82</v>
      </c>
      <c r="AE822" t="s">
        <v>146</v>
      </c>
      <c r="AF822" t="s">
        <v>94</v>
      </c>
      <c r="AG822">
        <f>IFERROR(
    VLOOKUP(FENIX_ANS_TABLA[[#This Row],[ESTADO]],
        {"VENCIDO",1;"ALERTA_0 Días",2;"ALERTA",3;"A TIEMPO",4;"SIN FECHA",5},
    2,FALSE),
0)</f>
        <v>4</v>
      </c>
    </row>
    <row r="823" spans="1:33" x14ac:dyDescent="0.25">
      <c r="A823" t="s">
        <v>7668</v>
      </c>
      <c r="B823" t="s">
        <v>23</v>
      </c>
      <c r="C823" t="s">
        <v>24</v>
      </c>
      <c r="D823" t="s">
        <v>23</v>
      </c>
      <c r="E823" s="21">
        <v>46191.660069444442</v>
      </c>
      <c r="F823" t="s">
        <v>7669</v>
      </c>
      <c r="G823">
        <v>860513493</v>
      </c>
      <c r="H823" t="s">
        <v>3001</v>
      </c>
      <c r="I823" s="23" t="s">
        <v>31</v>
      </c>
      <c r="J823" s="23" t="s">
        <v>3002</v>
      </c>
      <c r="K823" t="s">
        <v>7670</v>
      </c>
      <c r="L823" t="s">
        <v>154</v>
      </c>
      <c r="M823" t="s">
        <v>7671</v>
      </c>
      <c r="N823" t="s">
        <v>155</v>
      </c>
      <c r="O823" t="s">
        <v>27</v>
      </c>
      <c r="P823" t="s">
        <v>145</v>
      </c>
      <c r="Q823" t="s">
        <v>207</v>
      </c>
      <c r="R823" t="s">
        <v>212</v>
      </c>
      <c r="S823">
        <v>7</v>
      </c>
      <c r="T823" t="s">
        <v>17693</v>
      </c>
      <c r="U823" t="s">
        <v>7994</v>
      </c>
      <c r="V823" t="s">
        <v>9766</v>
      </c>
      <c r="W823" t="s">
        <v>29</v>
      </c>
      <c r="X823" t="s">
        <v>30</v>
      </c>
      <c r="Y823" t="s">
        <v>30</v>
      </c>
      <c r="Z823" t="s">
        <v>30</v>
      </c>
      <c r="AA823" t="s">
        <v>30</v>
      </c>
      <c r="AB823">
        <v>-75.410936840999995</v>
      </c>
      <c r="AC823">
        <v>6.1513271930000402</v>
      </c>
      <c r="AD823" t="s">
        <v>82</v>
      </c>
      <c r="AE823" t="s">
        <v>146</v>
      </c>
      <c r="AF823" t="s">
        <v>94</v>
      </c>
      <c r="AG823">
        <f>IFERROR(
    VLOOKUP(FENIX_ANS_TABLA[[#This Row],[ESTADO]],
        {"VENCIDO",1;"ALERTA_0 Días",2;"ALERTA",3;"A TIEMPO",4;"SIN FECHA",5},
    2,FALSE),
0)</f>
        <v>4</v>
      </c>
    </row>
    <row r="824" spans="1:33" x14ac:dyDescent="0.25">
      <c r="A824" t="s">
        <v>7672</v>
      </c>
      <c r="B824" t="s">
        <v>23</v>
      </c>
      <c r="C824" t="s">
        <v>24</v>
      </c>
      <c r="D824" t="s">
        <v>23</v>
      </c>
      <c r="E824" s="21">
        <v>46191.660127314812</v>
      </c>
      <c r="F824" t="s">
        <v>7669</v>
      </c>
      <c r="G824">
        <v>860513493</v>
      </c>
      <c r="H824" t="s">
        <v>3001</v>
      </c>
      <c r="I824" s="23" t="s">
        <v>31</v>
      </c>
      <c r="J824" s="23" t="s">
        <v>3002</v>
      </c>
      <c r="K824" t="s">
        <v>7673</v>
      </c>
      <c r="L824" t="s">
        <v>154</v>
      </c>
      <c r="M824" t="s">
        <v>7674</v>
      </c>
      <c r="N824" t="s">
        <v>155</v>
      </c>
      <c r="O824" t="s">
        <v>27</v>
      </c>
      <c r="P824" t="s">
        <v>145</v>
      </c>
      <c r="Q824" t="s">
        <v>207</v>
      </c>
      <c r="R824" t="s">
        <v>212</v>
      </c>
      <c r="S824">
        <v>7</v>
      </c>
      <c r="T824" t="s">
        <v>17693</v>
      </c>
      <c r="U824" t="s">
        <v>7994</v>
      </c>
      <c r="V824" t="s">
        <v>9766</v>
      </c>
      <c r="W824" t="s">
        <v>29</v>
      </c>
      <c r="X824" t="s">
        <v>30</v>
      </c>
      <c r="Y824" t="s">
        <v>30</v>
      </c>
      <c r="Z824" t="s">
        <v>30</v>
      </c>
      <c r="AA824" t="s">
        <v>30</v>
      </c>
      <c r="AB824">
        <v>-75.410936840999995</v>
      </c>
      <c r="AC824">
        <v>6.1513271930000402</v>
      </c>
      <c r="AD824" t="s">
        <v>82</v>
      </c>
      <c r="AE824" t="s">
        <v>146</v>
      </c>
      <c r="AF824" t="s">
        <v>94</v>
      </c>
      <c r="AG824">
        <f>IFERROR(
    VLOOKUP(FENIX_ANS_TABLA[[#This Row],[ESTADO]],
        {"VENCIDO",1;"ALERTA_0 Días",2;"ALERTA",3;"A TIEMPO",4;"SIN FECHA",5},
    2,FALSE),
0)</f>
        <v>4</v>
      </c>
    </row>
    <row r="825" spans="1:33" x14ac:dyDescent="0.25">
      <c r="A825" t="s">
        <v>7675</v>
      </c>
      <c r="B825" t="s">
        <v>23</v>
      </c>
      <c r="C825" t="s">
        <v>24</v>
      </c>
      <c r="D825" t="s">
        <v>23</v>
      </c>
      <c r="E825" s="21">
        <v>46191.660127314812</v>
      </c>
      <c r="F825" t="s">
        <v>7669</v>
      </c>
      <c r="G825">
        <v>860513493</v>
      </c>
      <c r="H825" t="s">
        <v>3001</v>
      </c>
      <c r="I825" s="23" t="s">
        <v>31</v>
      </c>
      <c r="J825" s="23" t="s">
        <v>3002</v>
      </c>
      <c r="K825" t="s">
        <v>7676</v>
      </c>
      <c r="L825" t="s">
        <v>154</v>
      </c>
      <c r="M825" t="s">
        <v>7677</v>
      </c>
      <c r="N825" t="s">
        <v>155</v>
      </c>
      <c r="O825" t="s">
        <v>27</v>
      </c>
      <c r="P825" t="s">
        <v>145</v>
      </c>
      <c r="Q825" t="s">
        <v>207</v>
      </c>
      <c r="R825" t="s">
        <v>212</v>
      </c>
      <c r="S825">
        <v>7</v>
      </c>
      <c r="T825" t="s">
        <v>17693</v>
      </c>
      <c r="U825" t="s">
        <v>7994</v>
      </c>
      <c r="V825" t="s">
        <v>9766</v>
      </c>
      <c r="W825" t="s">
        <v>29</v>
      </c>
      <c r="X825" t="s">
        <v>30</v>
      </c>
      <c r="Y825" t="s">
        <v>30</v>
      </c>
      <c r="Z825" t="s">
        <v>30</v>
      </c>
      <c r="AA825" t="s">
        <v>30</v>
      </c>
      <c r="AB825">
        <v>-75.361093999999994</v>
      </c>
      <c r="AC825">
        <v>6.1592729999999998</v>
      </c>
      <c r="AD825" t="s">
        <v>82</v>
      </c>
      <c r="AE825" t="s">
        <v>146</v>
      </c>
      <c r="AF825" t="s">
        <v>94</v>
      </c>
      <c r="AG825">
        <f>IFERROR(
    VLOOKUP(FENIX_ANS_TABLA[[#This Row],[ESTADO]],
        {"VENCIDO",1;"ALERTA_0 Días",2;"ALERTA",3;"A TIEMPO",4;"SIN FECHA",5},
    2,FALSE),
0)</f>
        <v>4</v>
      </c>
    </row>
    <row r="826" spans="1:33" x14ac:dyDescent="0.25">
      <c r="A826" t="s">
        <v>7678</v>
      </c>
      <c r="B826" t="s">
        <v>23</v>
      </c>
      <c r="C826" t="s">
        <v>24</v>
      </c>
      <c r="D826" t="s">
        <v>23</v>
      </c>
      <c r="E826" s="21">
        <v>46191.660138888888</v>
      </c>
      <c r="F826" t="s">
        <v>7669</v>
      </c>
      <c r="G826">
        <v>860513493</v>
      </c>
      <c r="H826" t="s">
        <v>3001</v>
      </c>
      <c r="I826" s="23" t="s">
        <v>31</v>
      </c>
      <c r="J826" s="23" t="s">
        <v>3002</v>
      </c>
      <c r="K826" t="s">
        <v>7679</v>
      </c>
      <c r="L826" t="s">
        <v>154</v>
      </c>
      <c r="M826" t="s">
        <v>7680</v>
      </c>
      <c r="N826" t="s">
        <v>155</v>
      </c>
      <c r="O826" t="s">
        <v>27</v>
      </c>
      <c r="P826" t="s">
        <v>145</v>
      </c>
      <c r="Q826" t="s">
        <v>207</v>
      </c>
      <c r="R826" t="s">
        <v>212</v>
      </c>
      <c r="S826">
        <v>7</v>
      </c>
      <c r="T826" t="s">
        <v>17693</v>
      </c>
      <c r="U826" t="s">
        <v>7994</v>
      </c>
      <c r="V826" t="s">
        <v>9766</v>
      </c>
      <c r="W826" t="s">
        <v>29</v>
      </c>
      <c r="X826" t="s">
        <v>30</v>
      </c>
      <c r="Y826" t="s">
        <v>30</v>
      </c>
      <c r="Z826" t="s">
        <v>30</v>
      </c>
      <c r="AA826" t="s">
        <v>30</v>
      </c>
      <c r="AB826">
        <v>-75.361093999999994</v>
      </c>
      <c r="AC826">
        <v>6.1592729999999998</v>
      </c>
      <c r="AD826" t="s">
        <v>82</v>
      </c>
      <c r="AE826" t="s">
        <v>146</v>
      </c>
      <c r="AF826" t="s">
        <v>94</v>
      </c>
      <c r="AG826">
        <f>IFERROR(
    VLOOKUP(FENIX_ANS_TABLA[[#This Row],[ESTADO]],
        {"VENCIDO",1;"ALERTA_0 Días",2;"ALERTA",3;"A TIEMPO",4;"SIN FECHA",5},
    2,FALSE),
0)</f>
        <v>4</v>
      </c>
    </row>
    <row r="827" spans="1:33" x14ac:dyDescent="0.25">
      <c r="A827" t="s">
        <v>7681</v>
      </c>
      <c r="B827" t="s">
        <v>23</v>
      </c>
      <c r="C827" t="s">
        <v>24</v>
      </c>
      <c r="D827" t="s">
        <v>23</v>
      </c>
      <c r="E827" s="21">
        <v>46191.660162037027</v>
      </c>
      <c r="F827" t="s">
        <v>7682</v>
      </c>
      <c r="G827">
        <v>860513493</v>
      </c>
      <c r="H827" t="s">
        <v>3001</v>
      </c>
      <c r="I827" s="23" t="s">
        <v>31</v>
      </c>
      <c r="J827" s="23" t="s">
        <v>3002</v>
      </c>
      <c r="K827" t="s">
        <v>7683</v>
      </c>
      <c r="L827" t="s">
        <v>154</v>
      </c>
      <c r="M827" t="s">
        <v>7684</v>
      </c>
      <c r="N827" t="s">
        <v>155</v>
      </c>
      <c r="O827" t="s">
        <v>27</v>
      </c>
      <c r="P827" t="s">
        <v>145</v>
      </c>
      <c r="Q827" t="s">
        <v>207</v>
      </c>
      <c r="R827" t="s">
        <v>212</v>
      </c>
      <c r="S827">
        <v>7</v>
      </c>
      <c r="T827" t="s">
        <v>17694</v>
      </c>
      <c r="U827" t="s">
        <v>7994</v>
      </c>
      <c r="V827" t="s">
        <v>9766</v>
      </c>
      <c r="W827" t="s">
        <v>29</v>
      </c>
      <c r="X827" t="s">
        <v>30</v>
      </c>
      <c r="Y827" t="s">
        <v>30</v>
      </c>
      <c r="Z827" t="s">
        <v>30</v>
      </c>
      <c r="AA827" t="s">
        <v>30</v>
      </c>
      <c r="AB827">
        <v>-75.361093999999994</v>
      </c>
      <c r="AC827">
        <v>6.1592729999999998</v>
      </c>
      <c r="AD827" t="s">
        <v>82</v>
      </c>
      <c r="AE827" t="s">
        <v>146</v>
      </c>
      <c r="AF827" t="s">
        <v>94</v>
      </c>
      <c r="AG827">
        <f>IFERROR(
    VLOOKUP(FENIX_ANS_TABLA[[#This Row],[ESTADO]],
        {"VENCIDO",1;"ALERTA_0 Días",2;"ALERTA",3;"A TIEMPO",4;"SIN FECHA",5},
    2,FALSE),
0)</f>
        <v>4</v>
      </c>
    </row>
    <row r="828" spans="1:33" x14ac:dyDescent="0.25">
      <c r="A828" t="s">
        <v>7685</v>
      </c>
      <c r="B828" t="s">
        <v>23</v>
      </c>
      <c r="C828" t="s">
        <v>24</v>
      </c>
      <c r="D828" t="s">
        <v>23</v>
      </c>
      <c r="E828" s="21">
        <v>46191.660185185188</v>
      </c>
      <c r="F828" t="s">
        <v>7682</v>
      </c>
      <c r="G828">
        <v>860513493</v>
      </c>
      <c r="H828" t="s">
        <v>3001</v>
      </c>
      <c r="I828" s="23" t="s">
        <v>31</v>
      </c>
      <c r="J828" s="23" t="s">
        <v>3002</v>
      </c>
      <c r="K828" t="s">
        <v>7686</v>
      </c>
      <c r="L828" t="s">
        <v>154</v>
      </c>
      <c r="M828" t="s">
        <v>7687</v>
      </c>
      <c r="N828" t="s">
        <v>155</v>
      </c>
      <c r="O828" t="s">
        <v>27</v>
      </c>
      <c r="P828" t="s">
        <v>145</v>
      </c>
      <c r="Q828" t="s">
        <v>207</v>
      </c>
      <c r="R828" t="s">
        <v>212</v>
      </c>
      <c r="S828">
        <v>7</v>
      </c>
      <c r="T828" t="s">
        <v>17694</v>
      </c>
      <c r="U828" t="s">
        <v>7994</v>
      </c>
      <c r="V828" t="s">
        <v>9766</v>
      </c>
      <c r="W828" t="s">
        <v>29</v>
      </c>
      <c r="X828" t="s">
        <v>30</v>
      </c>
      <c r="Y828" t="s">
        <v>30</v>
      </c>
      <c r="Z828" t="s">
        <v>30</v>
      </c>
      <c r="AA828" t="s">
        <v>30</v>
      </c>
      <c r="AB828">
        <v>-75.361093999999994</v>
      </c>
      <c r="AC828">
        <v>6.1592729999999998</v>
      </c>
      <c r="AD828" t="s">
        <v>82</v>
      </c>
      <c r="AE828" t="s">
        <v>146</v>
      </c>
      <c r="AF828" t="s">
        <v>94</v>
      </c>
      <c r="AG828">
        <f>IFERROR(
    VLOOKUP(FENIX_ANS_TABLA[[#This Row],[ESTADO]],
        {"VENCIDO",1;"ALERTA_0 Días",2;"ALERTA",3;"A TIEMPO",4;"SIN FECHA",5},
    2,FALSE),
0)</f>
        <v>4</v>
      </c>
    </row>
    <row r="829" spans="1:33" x14ac:dyDescent="0.25">
      <c r="A829" t="s">
        <v>7688</v>
      </c>
      <c r="B829" t="s">
        <v>23</v>
      </c>
      <c r="C829" t="s">
        <v>24</v>
      </c>
      <c r="D829" t="s">
        <v>23</v>
      </c>
      <c r="E829" s="21">
        <v>46191.660266203697</v>
      </c>
      <c r="F829" t="s">
        <v>7682</v>
      </c>
      <c r="G829">
        <v>860513493</v>
      </c>
      <c r="H829" t="s">
        <v>3001</v>
      </c>
      <c r="I829" s="23" t="s">
        <v>31</v>
      </c>
      <c r="J829" s="23" t="s">
        <v>3002</v>
      </c>
      <c r="K829" t="s">
        <v>7689</v>
      </c>
      <c r="L829" t="s">
        <v>154</v>
      </c>
      <c r="M829" t="s">
        <v>7690</v>
      </c>
      <c r="N829" t="s">
        <v>155</v>
      </c>
      <c r="O829" t="s">
        <v>27</v>
      </c>
      <c r="P829" t="s">
        <v>145</v>
      </c>
      <c r="Q829" t="s">
        <v>207</v>
      </c>
      <c r="R829" t="s">
        <v>212</v>
      </c>
      <c r="S829">
        <v>7</v>
      </c>
      <c r="T829" t="s">
        <v>17694</v>
      </c>
      <c r="U829" t="s">
        <v>7994</v>
      </c>
      <c r="V829" t="s">
        <v>9766</v>
      </c>
      <c r="W829" t="s">
        <v>29</v>
      </c>
      <c r="X829" t="s">
        <v>30</v>
      </c>
      <c r="Y829" t="s">
        <v>30</v>
      </c>
      <c r="Z829" t="s">
        <v>30</v>
      </c>
      <c r="AA829" t="s">
        <v>30</v>
      </c>
      <c r="AB829">
        <v>-75.361093999999994</v>
      </c>
      <c r="AC829">
        <v>6.1592729999999998</v>
      </c>
      <c r="AD829" t="s">
        <v>82</v>
      </c>
      <c r="AE829" t="s">
        <v>146</v>
      </c>
      <c r="AF829" t="s">
        <v>94</v>
      </c>
      <c r="AG829">
        <f>IFERROR(
    VLOOKUP(FENIX_ANS_TABLA[[#This Row],[ESTADO]],
        {"VENCIDO",1;"ALERTA_0 Días",2;"ALERTA",3;"A TIEMPO",4;"SIN FECHA",5},
    2,FALSE),
0)</f>
        <v>4</v>
      </c>
    </row>
    <row r="830" spans="1:33" x14ac:dyDescent="0.25">
      <c r="A830" t="s">
        <v>7691</v>
      </c>
      <c r="B830" t="s">
        <v>23</v>
      </c>
      <c r="C830" t="s">
        <v>24</v>
      </c>
      <c r="D830" t="s">
        <v>23</v>
      </c>
      <c r="E830" s="21">
        <v>46191.663101851853</v>
      </c>
      <c r="F830" t="s">
        <v>7692</v>
      </c>
      <c r="G830">
        <v>860513493</v>
      </c>
      <c r="H830" t="s">
        <v>3001</v>
      </c>
      <c r="I830" s="23" t="s">
        <v>31</v>
      </c>
      <c r="J830" s="23" t="s">
        <v>3002</v>
      </c>
      <c r="K830" t="s">
        <v>7693</v>
      </c>
      <c r="L830" t="s">
        <v>154</v>
      </c>
      <c r="M830" t="s">
        <v>7694</v>
      </c>
      <c r="N830" t="s">
        <v>155</v>
      </c>
      <c r="O830" t="s">
        <v>27</v>
      </c>
      <c r="P830" t="s">
        <v>145</v>
      </c>
      <c r="Q830" t="s">
        <v>207</v>
      </c>
      <c r="R830" t="s">
        <v>212</v>
      </c>
      <c r="S830">
        <v>7</v>
      </c>
      <c r="T830" t="s">
        <v>17695</v>
      </c>
      <c r="U830" t="s">
        <v>7994</v>
      </c>
      <c r="V830" t="s">
        <v>9766</v>
      </c>
      <c r="W830" t="s">
        <v>29</v>
      </c>
      <c r="X830" t="s">
        <v>30</v>
      </c>
      <c r="Y830" t="s">
        <v>30</v>
      </c>
      <c r="Z830" t="s">
        <v>30</v>
      </c>
      <c r="AA830" t="s">
        <v>30</v>
      </c>
      <c r="AB830">
        <v>-75.410936840999995</v>
      </c>
      <c r="AC830">
        <v>6.1513271930000402</v>
      </c>
      <c r="AD830" t="s">
        <v>82</v>
      </c>
      <c r="AE830" t="s">
        <v>146</v>
      </c>
      <c r="AF830" t="s">
        <v>94</v>
      </c>
      <c r="AG830">
        <f>IFERROR(
    VLOOKUP(FENIX_ANS_TABLA[[#This Row],[ESTADO]],
        {"VENCIDO",1;"ALERTA_0 Días",2;"ALERTA",3;"A TIEMPO",4;"SIN FECHA",5},
    2,FALSE),
0)</f>
        <v>4</v>
      </c>
    </row>
    <row r="831" spans="1:33" x14ac:dyDescent="0.25">
      <c r="A831" t="s">
        <v>7695</v>
      </c>
      <c r="B831" t="s">
        <v>23</v>
      </c>
      <c r="C831" t="s">
        <v>24</v>
      </c>
      <c r="D831" t="s">
        <v>23</v>
      </c>
      <c r="E831" s="21">
        <v>46191.663101851853</v>
      </c>
      <c r="F831" t="s">
        <v>7692</v>
      </c>
      <c r="G831">
        <v>860513493</v>
      </c>
      <c r="H831" t="s">
        <v>3001</v>
      </c>
      <c r="I831" s="23" t="s">
        <v>31</v>
      </c>
      <c r="J831" s="23" t="s">
        <v>3002</v>
      </c>
      <c r="K831" t="s">
        <v>7696</v>
      </c>
      <c r="L831" t="s">
        <v>154</v>
      </c>
      <c r="M831" t="s">
        <v>7697</v>
      </c>
      <c r="N831" t="s">
        <v>155</v>
      </c>
      <c r="O831" t="s">
        <v>27</v>
      </c>
      <c r="P831" t="s">
        <v>145</v>
      </c>
      <c r="Q831" t="s">
        <v>207</v>
      </c>
      <c r="R831" t="s">
        <v>212</v>
      </c>
      <c r="S831">
        <v>7</v>
      </c>
      <c r="T831" t="s">
        <v>17695</v>
      </c>
      <c r="U831" t="s">
        <v>7994</v>
      </c>
      <c r="V831" t="s">
        <v>9766</v>
      </c>
      <c r="W831" t="s">
        <v>29</v>
      </c>
      <c r="X831" t="s">
        <v>30</v>
      </c>
      <c r="Y831" t="s">
        <v>30</v>
      </c>
      <c r="Z831" t="s">
        <v>30</v>
      </c>
      <c r="AA831" t="s">
        <v>30</v>
      </c>
      <c r="AB831">
        <v>-75.361093999999994</v>
      </c>
      <c r="AC831">
        <v>6.1592729999999998</v>
      </c>
      <c r="AD831" t="s">
        <v>82</v>
      </c>
      <c r="AE831" t="s">
        <v>146</v>
      </c>
      <c r="AF831" t="s">
        <v>94</v>
      </c>
      <c r="AG831">
        <f>IFERROR(
    VLOOKUP(FENIX_ANS_TABLA[[#This Row],[ESTADO]],
        {"VENCIDO",1;"ALERTA_0 Días",2;"ALERTA",3;"A TIEMPO",4;"SIN FECHA",5},
    2,FALSE),
0)</f>
        <v>4</v>
      </c>
    </row>
    <row r="832" spans="1:33" x14ac:dyDescent="0.25">
      <c r="A832" t="s">
        <v>7698</v>
      </c>
      <c r="B832" t="s">
        <v>23</v>
      </c>
      <c r="C832" t="s">
        <v>24</v>
      </c>
      <c r="D832" t="s">
        <v>23</v>
      </c>
      <c r="E832" s="21">
        <v>46191.663113425922</v>
      </c>
      <c r="F832" t="s">
        <v>7692</v>
      </c>
      <c r="G832">
        <v>860513493</v>
      </c>
      <c r="H832" t="s">
        <v>3001</v>
      </c>
      <c r="I832" s="23" t="s">
        <v>31</v>
      </c>
      <c r="J832" s="23" t="s">
        <v>3002</v>
      </c>
      <c r="K832" t="s">
        <v>7699</v>
      </c>
      <c r="L832" t="s">
        <v>154</v>
      </c>
      <c r="M832" t="s">
        <v>7700</v>
      </c>
      <c r="N832" t="s">
        <v>155</v>
      </c>
      <c r="O832" t="s">
        <v>27</v>
      </c>
      <c r="P832" t="s">
        <v>145</v>
      </c>
      <c r="Q832" t="s">
        <v>207</v>
      </c>
      <c r="R832" t="s">
        <v>212</v>
      </c>
      <c r="S832">
        <v>7</v>
      </c>
      <c r="T832" t="s">
        <v>17695</v>
      </c>
      <c r="U832" t="s">
        <v>7994</v>
      </c>
      <c r="V832" t="s">
        <v>9766</v>
      </c>
      <c r="W832" t="s">
        <v>29</v>
      </c>
      <c r="X832" t="s">
        <v>30</v>
      </c>
      <c r="Y832" t="s">
        <v>30</v>
      </c>
      <c r="Z832" t="s">
        <v>30</v>
      </c>
      <c r="AA832" t="s">
        <v>30</v>
      </c>
      <c r="AB832">
        <v>-75.361093999999994</v>
      </c>
      <c r="AC832">
        <v>6.1592729999999998</v>
      </c>
      <c r="AD832" t="s">
        <v>82</v>
      </c>
      <c r="AE832" t="s">
        <v>146</v>
      </c>
      <c r="AF832" t="s">
        <v>94</v>
      </c>
      <c r="AG832">
        <f>IFERROR(
    VLOOKUP(FENIX_ANS_TABLA[[#This Row],[ESTADO]],
        {"VENCIDO",1;"ALERTA_0 Días",2;"ALERTA",3;"A TIEMPO",4;"SIN FECHA",5},
    2,FALSE),
0)</f>
        <v>4</v>
      </c>
    </row>
    <row r="833" spans="1:33" x14ac:dyDescent="0.25">
      <c r="A833" t="s">
        <v>7701</v>
      </c>
      <c r="B833" t="s">
        <v>23</v>
      </c>
      <c r="C833" t="s">
        <v>24</v>
      </c>
      <c r="D833" t="s">
        <v>23</v>
      </c>
      <c r="E833" s="21">
        <v>46191.663124999999</v>
      </c>
      <c r="F833" t="s">
        <v>7692</v>
      </c>
      <c r="G833">
        <v>860513493</v>
      </c>
      <c r="H833" t="s">
        <v>3001</v>
      </c>
      <c r="I833" s="23" t="s">
        <v>31</v>
      </c>
      <c r="J833" s="23" t="s">
        <v>3002</v>
      </c>
      <c r="K833" t="s">
        <v>7702</v>
      </c>
      <c r="L833" t="s">
        <v>154</v>
      </c>
      <c r="M833" t="s">
        <v>7703</v>
      </c>
      <c r="N833" t="s">
        <v>155</v>
      </c>
      <c r="O833" t="s">
        <v>27</v>
      </c>
      <c r="P833" t="s">
        <v>145</v>
      </c>
      <c r="Q833" t="s">
        <v>207</v>
      </c>
      <c r="R833" t="s">
        <v>212</v>
      </c>
      <c r="S833">
        <v>7</v>
      </c>
      <c r="T833" t="s">
        <v>17695</v>
      </c>
      <c r="U833" t="s">
        <v>7994</v>
      </c>
      <c r="V833" t="s">
        <v>9766</v>
      </c>
      <c r="W833" t="s">
        <v>29</v>
      </c>
      <c r="X833" t="s">
        <v>30</v>
      </c>
      <c r="Y833" t="s">
        <v>30</v>
      </c>
      <c r="Z833" t="s">
        <v>30</v>
      </c>
      <c r="AA833" t="s">
        <v>30</v>
      </c>
      <c r="AB833">
        <v>-75.410936840999995</v>
      </c>
      <c r="AC833">
        <v>6.1513271930000402</v>
      </c>
      <c r="AD833" t="s">
        <v>82</v>
      </c>
      <c r="AE833" t="s">
        <v>146</v>
      </c>
      <c r="AF833" t="s">
        <v>94</v>
      </c>
      <c r="AG833">
        <f>IFERROR(
    VLOOKUP(FENIX_ANS_TABLA[[#This Row],[ESTADO]],
        {"VENCIDO",1;"ALERTA_0 Días",2;"ALERTA",3;"A TIEMPO",4;"SIN FECHA",5},
    2,FALSE),
0)</f>
        <v>4</v>
      </c>
    </row>
    <row r="834" spans="1:33" x14ac:dyDescent="0.25">
      <c r="A834" t="s">
        <v>7704</v>
      </c>
      <c r="B834" t="s">
        <v>23</v>
      </c>
      <c r="C834" t="s">
        <v>24</v>
      </c>
      <c r="D834" t="s">
        <v>23</v>
      </c>
      <c r="E834" s="21">
        <v>46191.663124999999</v>
      </c>
      <c r="F834" t="s">
        <v>7705</v>
      </c>
      <c r="G834">
        <v>860513493</v>
      </c>
      <c r="H834" t="s">
        <v>3001</v>
      </c>
      <c r="I834" s="23" t="s">
        <v>31</v>
      </c>
      <c r="J834" s="23" t="s">
        <v>3002</v>
      </c>
      <c r="K834" t="s">
        <v>7706</v>
      </c>
      <c r="L834" t="s">
        <v>154</v>
      </c>
      <c r="M834" t="s">
        <v>7707</v>
      </c>
      <c r="N834" t="s">
        <v>155</v>
      </c>
      <c r="O834" t="s">
        <v>27</v>
      </c>
      <c r="P834" t="s">
        <v>145</v>
      </c>
      <c r="Q834" t="s">
        <v>207</v>
      </c>
      <c r="R834" t="s">
        <v>212</v>
      </c>
      <c r="S834">
        <v>7</v>
      </c>
      <c r="T834" t="s">
        <v>17696</v>
      </c>
      <c r="U834" t="s">
        <v>7994</v>
      </c>
      <c r="V834" t="s">
        <v>9766</v>
      </c>
      <c r="W834" t="s">
        <v>29</v>
      </c>
      <c r="X834" t="s">
        <v>30</v>
      </c>
      <c r="Y834" t="s">
        <v>30</v>
      </c>
      <c r="Z834" t="s">
        <v>30</v>
      </c>
      <c r="AA834" t="s">
        <v>30</v>
      </c>
      <c r="AB834">
        <v>-75.410936840999995</v>
      </c>
      <c r="AC834">
        <v>6.1513271930000402</v>
      </c>
      <c r="AD834" t="s">
        <v>82</v>
      </c>
      <c r="AE834" t="s">
        <v>146</v>
      </c>
      <c r="AF834" t="s">
        <v>94</v>
      </c>
      <c r="AG834">
        <f>IFERROR(
    VLOOKUP(FENIX_ANS_TABLA[[#This Row],[ESTADO]],
        {"VENCIDO",1;"ALERTA_0 Días",2;"ALERTA",3;"A TIEMPO",4;"SIN FECHA",5},
    2,FALSE),
0)</f>
        <v>4</v>
      </c>
    </row>
    <row r="835" spans="1:33" x14ac:dyDescent="0.25">
      <c r="A835" t="s">
        <v>7708</v>
      </c>
      <c r="B835" t="s">
        <v>23</v>
      </c>
      <c r="C835" t="s">
        <v>24</v>
      </c>
      <c r="D835" t="s">
        <v>23</v>
      </c>
      <c r="E835" s="21">
        <v>46191.663136574083</v>
      </c>
      <c r="F835" t="s">
        <v>7705</v>
      </c>
      <c r="G835">
        <v>860513493</v>
      </c>
      <c r="H835" t="s">
        <v>3001</v>
      </c>
      <c r="I835" s="23" t="s">
        <v>31</v>
      </c>
      <c r="J835" s="23" t="s">
        <v>3002</v>
      </c>
      <c r="K835" t="s">
        <v>7709</v>
      </c>
      <c r="L835" t="s">
        <v>154</v>
      </c>
      <c r="M835" t="s">
        <v>7710</v>
      </c>
      <c r="N835" t="s">
        <v>155</v>
      </c>
      <c r="O835" t="s">
        <v>27</v>
      </c>
      <c r="P835" t="s">
        <v>145</v>
      </c>
      <c r="Q835" t="s">
        <v>207</v>
      </c>
      <c r="R835" t="s">
        <v>212</v>
      </c>
      <c r="S835">
        <v>7</v>
      </c>
      <c r="T835" t="s">
        <v>17696</v>
      </c>
      <c r="U835" t="s">
        <v>7994</v>
      </c>
      <c r="V835" t="s">
        <v>9766</v>
      </c>
      <c r="W835" t="s">
        <v>29</v>
      </c>
      <c r="X835" t="s">
        <v>30</v>
      </c>
      <c r="Y835" t="s">
        <v>30</v>
      </c>
      <c r="Z835" t="s">
        <v>30</v>
      </c>
      <c r="AA835" t="s">
        <v>30</v>
      </c>
      <c r="AB835">
        <v>-75.361093999999994</v>
      </c>
      <c r="AC835">
        <v>6.1592729999999998</v>
      </c>
      <c r="AD835" t="s">
        <v>82</v>
      </c>
      <c r="AE835" t="s">
        <v>146</v>
      </c>
      <c r="AF835" t="s">
        <v>94</v>
      </c>
      <c r="AG835">
        <f>IFERROR(
    VLOOKUP(FENIX_ANS_TABLA[[#This Row],[ESTADO]],
        {"VENCIDO",1;"ALERTA_0 Días",2;"ALERTA",3;"A TIEMPO",4;"SIN FECHA",5},
    2,FALSE),
0)</f>
        <v>4</v>
      </c>
    </row>
    <row r="836" spans="1:33" x14ac:dyDescent="0.25">
      <c r="A836" t="s">
        <v>7711</v>
      </c>
      <c r="B836" t="s">
        <v>23</v>
      </c>
      <c r="C836" t="s">
        <v>24</v>
      </c>
      <c r="D836" t="s">
        <v>23</v>
      </c>
      <c r="E836" s="21">
        <v>46191.663136574083</v>
      </c>
      <c r="F836" t="s">
        <v>7705</v>
      </c>
      <c r="G836">
        <v>860513493</v>
      </c>
      <c r="H836" t="s">
        <v>3001</v>
      </c>
      <c r="I836" s="23" t="s">
        <v>31</v>
      </c>
      <c r="J836" s="23" t="s">
        <v>3002</v>
      </c>
      <c r="K836" t="s">
        <v>7712</v>
      </c>
      <c r="L836" t="s">
        <v>154</v>
      </c>
      <c r="M836" t="s">
        <v>7713</v>
      </c>
      <c r="N836" t="s">
        <v>155</v>
      </c>
      <c r="O836" t="s">
        <v>27</v>
      </c>
      <c r="P836" t="s">
        <v>145</v>
      </c>
      <c r="Q836" t="s">
        <v>207</v>
      </c>
      <c r="R836" t="s">
        <v>212</v>
      </c>
      <c r="S836">
        <v>7</v>
      </c>
      <c r="T836" t="s">
        <v>17696</v>
      </c>
      <c r="U836" t="s">
        <v>7994</v>
      </c>
      <c r="V836" t="s">
        <v>9766</v>
      </c>
      <c r="W836" t="s">
        <v>29</v>
      </c>
      <c r="X836" t="s">
        <v>30</v>
      </c>
      <c r="Y836" t="s">
        <v>30</v>
      </c>
      <c r="Z836" t="s">
        <v>30</v>
      </c>
      <c r="AA836" t="s">
        <v>30</v>
      </c>
      <c r="AB836">
        <v>-75.410936840999995</v>
      </c>
      <c r="AC836">
        <v>6.1513271930000402</v>
      </c>
      <c r="AD836" t="s">
        <v>82</v>
      </c>
      <c r="AE836" t="s">
        <v>146</v>
      </c>
      <c r="AF836" t="s">
        <v>94</v>
      </c>
      <c r="AG836">
        <f>IFERROR(
    VLOOKUP(FENIX_ANS_TABLA[[#This Row],[ESTADO]],
        {"VENCIDO",1;"ALERTA_0 Días",2;"ALERTA",3;"A TIEMPO",4;"SIN FECHA",5},
    2,FALSE),
0)</f>
        <v>4</v>
      </c>
    </row>
    <row r="837" spans="1:33" x14ac:dyDescent="0.25">
      <c r="A837" t="s">
        <v>7714</v>
      </c>
      <c r="B837" t="s">
        <v>23</v>
      </c>
      <c r="C837" t="s">
        <v>24</v>
      </c>
      <c r="D837" t="s">
        <v>23</v>
      </c>
      <c r="E837" s="21">
        <v>46191.663240740738</v>
      </c>
      <c r="F837" t="s">
        <v>7705</v>
      </c>
      <c r="G837">
        <v>860513493</v>
      </c>
      <c r="H837" t="s">
        <v>3001</v>
      </c>
      <c r="I837" s="23" t="s">
        <v>31</v>
      </c>
      <c r="J837" s="23" t="s">
        <v>3002</v>
      </c>
      <c r="K837" t="s">
        <v>7715</v>
      </c>
      <c r="L837" t="s">
        <v>154</v>
      </c>
      <c r="M837" t="s">
        <v>7716</v>
      </c>
      <c r="N837" t="s">
        <v>155</v>
      </c>
      <c r="O837" t="s">
        <v>27</v>
      </c>
      <c r="P837" t="s">
        <v>145</v>
      </c>
      <c r="Q837" t="s">
        <v>207</v>
      </c>
      <c r="R837" t="s">
        <v>212</v>
      </c>
      <c r="S837">
        <v>7</v>
      </c>
      <c r="T837" t="s">
        <v>17696</v>
      </c>
      <c r="U837" t="s">
        <v>7994</v>
      </c>
      <c r="V837" t="s">
        <v>9766</v>
      </c>
      <c r="W837" t="s">
        <v>29</v>
      </c>
      <c r="X837" t="s">
        <v>30</v>
      </c>
      <c r="Y837" t="s">
        <v>30</v>
      </c>
      <c r="Z837" t="s">
        <v>30</v>
      </c>
      <c r="AA837" t="s">
        <v>30</v>
      </c>
      <c r="AB837">
        <v>-75.361093999999994</v>
      </c>
      <c r="AC837">
        <v>6.1592729999999998</v>
      </c>
      <c r="AD837" t="s">
        <v>82</v>
      </c>
      <c r="AE837" t="s">
        <v>146</v>
      </c>
      <c r="AF837" t="s">
        <v>94</v>
      </c>
      <c r="AG837">
        <f>IFERROR(
    VLOOKUP(FENIX_ANS_TABLA[[#This Row],[ESTADO]],
        {"VENCIDO",1;"ALERTA_0 Días",2;"ALERTA",3;"A TIEMPO",4;"SIN FECHA",5},
    2,FALSE),
0)</f>
        <v>4</v>
      </c>
    </row>
    <row r="838" spans="1:33" x14ac:dyDescent="0.25">
      <c r="A838" t="s">
        <v>7717</v>
      </c>
      <c r="B838" t="s">
        <v>23</v>
      </c>
      <c r="C838" t="s">
        <v>24</v>
      </c>
      <c r="D838" t="s">
        <v>23</v>
      </c>
      <c r="E838" s="21">
        <v>46191.67359953704</v>
      </c>
      <c r="F838" t="s">
        <v>7718</v>
      </c>
      <c r="G838">
        <v>860513493</v>
      </c>
      <c r="H838" t="s">
        <v>3001</v>
      </c>
      <c r="I838" s="23" t="s">
        <v>31</v>
      </c>
      <c r="J838" s="23" t="s">
        <v>3002</v>
      </c>
      <c r="K838" t="s">
        <v>7719</v>
      </c>
      <c r="L838" t="s">
        <v>154</v>
      </c>
      <c r="M838" t="s">
        <v>7720</v>
      </c>
      <c r="N838" t="s">
        <v>155</v>
      </c>
      <c r="O838" t="s">
        <v>27</v>
      </c>
      <c r="P838" t="s">
        <v>145</v>
      </c>
      <c r="Q838" t="s">
        <v>207</v>
      </c>
      <c r="R838" t="s">
        <v>212</v>
      </c>
      <c r="S838">
        <v>7</v>
      </c>
      <c r="T838" t="s">
        <v>17697</v>
      </c>
      <c r="U838" t="s">
        <v>7994</v>
      </c>
      <c r="V838" t="s">
        <v>9766</v>
      </c>
      <c r="W838" t="s">
        <v>29</v>
      </c>
      <c r="X838" t="s">
        <v>30</v>
      </c>
      <c r="Y838" t="s">
        <v>30</v>
      </c>
      <c r="Z838" t="s">
        <v>30</v>
      </c>
      <c r="AA838" t="s">
        <v>30</v>
      </c>
      <c r="AB838">
        <v>-75.361093999999994</v>
      </c>
      <c r="AC838">
        <v>6.1592729999999998</v>
      </c>
      <c r="AD838" t="s">
        <v>82</v>
      </c>
      <c r="AE838" t="s">
        <v>146</v>
      </c>
      <c r="AF838" t="s">
        <v>94</v>
      </c>
      <c r="AG838">
        <f>IFERROR(
    VLOOKUP(FENIX_ANS_TABLA[[#This Row],[ESTADO]],
        {"VENCIDO",1;"ALERTA_0 Días",2;"ALERTA",3;"A TIEMPO",4;"SIN FECHA",5},
    2,FALSE),
0)</f>
        <v>4</v>
      </c>
    </row>
    <row r="839" spans="1:33" x14ac:dyDescent="0.25">
      <c r="A839" t="s">
        <v>7721</v>
      </c>
      <c r="B839" t="s">
        <v>23</v>
      </c>
      <c r="C839" t="s">
        <v>24</v>
      </c>
      <c r="D839" t="s">
        <v>23</v>
      </c>
      <c r="E839" s="21">
        <v>46191.673645833333</v>
      </c>
      <c r="F839" t="s">
        <v>7718</v>
      </c>
      <c r="G839">
        <v>860513493</v>
      </c>
      <c r="H839" t="s">
        <v>3001</v>
      </c>
      <c r="I839" s="23" t="s">
        <v>31</v>
      </c>
      <c r="J839" s="23" t="s">
        <v>3002</v>
      </c>
      <c r="K839" t="s">
        <v>7722</v>
      </c>
      <c r="L839" t="s">
        <v>154</v>
      </c>
      <c r="M839" t="s">
        <v>7723</v>
      </c>
      <c r="N839" t="s">
        <v>155</v>
      </c>
      <c r="O839" t="s">
        <v>27</v>
      </c>
      <c r="P839" t="s">
        <v>145</v>
      </c>
      <c r="Q839" t="s">
        <v>207</v>
      </c>
      <c r="R839" t="s">
        <v>212</v>
      </c>
      <c r="S839">
        <v>7</v>
      </c>
      <c r="T839" t="s">
        <v>17697</v>
      </c>
      <c r="U839" t="s">
        <v>7994</v>
      </c>
      <c r="V839" t="s">
        <v>9766</v>
      </c>
      <c r="W839" t="s">
        <v>29</v>
      </c>
      <c r="X839" t="s">
        <v>30</v>
      </c>
      <c r="Y839" t="s">
        <v>30</v>
      </c>
      <c r="Z839" t="s">
        <v>30</v>
      </c>
      <c r="AA839" t="s">
        <v>30</v>
      </c>
      <c r="AB839">
        <v>-75.361093999999994</v>
      </c>
      <c r="AC839">
        <v>6.1592729999999998</v>
      </c>
      <c r="AD839" t="s">
        <v>82</v>
      </c>
      <c r="AE839" t="s">
        <v>146</v>
      </c>
      <c r="AF839" t="s">
        <v>94</v>
      </c>
      <c r="AG839">
        <f>IFERROR(
    VLOOKUP(FENIX_ANS_TABLA[[#This Row],[ESTADO]],
        {"VENCIDO",1;"ALERTA_0 Días",2;"ALERTA",3;"A TIEMPO",4;"SIN FECHA",5},
    2,FALSE),
0)</f>
        <v>4</v>
      </c>
    </row>
    <row r="840" spans="1:33" x14ac:dyDescent="0.25">
      <c r="A840" t="s">
        <v>7724</v>
      </c>
      <c r="B840" t="s">
        <v>23</v>
      </c>
      <c r="C840" t="s">
        <v>24</v>
      </c>
      <c r="D840" t="s">
        <v>23</v>
      </c>
      <c r="E840" s="21">
        <v>46191.673645833333</v>
      </c>
      <c r="F840" t="s">
        <v>7718</v>
      </c>
      <c r="G840">
        <v>860513493</v>
      </c>
      <c r="H840" t="s">
        <v>3001</v>
      </c>
      <c r="I840" s="23" t="s">
        <v>31</v>
      </c>
      <c r="J840" s="23" t="s">
        <v>3002</v>
      </c>
      <c r="K840" t="s">
        <v>7725</v>
      </c>
      <c r="L840" t="s">
        <v>154</v>
      </c>
      <c r="M840" t="s">
        <v>7726</v>
      </c>
      <c r="N840" t="s">
        <v>155</v>
      </c>
      <c r="O840" t="s">
        <v>27</v>
      </c>
      <c r="P840" t="s">
        <v>145</v>
      </c>
      <c r="Q840" t="s">
        <v>207</v>
      </c>
      <c r="R840" t="s">
        <v>212</v>
      </c>
      <c r="S840">
        <v>7</v>
      </c>
      <c r="T840" t="s">
        <v>17697</v>
      </c>
      <c r="U840" t="s">
        <v>7994</v>
      </c>
      <c r="V840" t="s">
        <v>9766</v>
      </c>
      <c r="W840" t="s">
        <v>29</v>
      </c>
      <c r="X840" t="s">
        <v>30</v>
      </c>
      <c r="Y840" t="s">
        <v>30</v>
      </c>
      <c r="Z840" t="s">
        <v>30</v>
      </c>
      <c r="AA840" t="s">
        <v>30</v>
      </c>
      <c r="AB840">
        <v>-75.361093999999994</v>
      </c>
      <c r="AC840">
        <v>6.1592729999999998</v>
      </c>
      <c r="AD840" t="s">
        <v>82</v>
      </c>
      <c r="AE840" t="s">
        <v>146</v>
      </c>
      <c r="AF840" t="s">
        <v>94</v>
      </c>
      <c r="AG840">
        <f>IFERROR(
    VLOOKUP(FENIX_ANS_TABLA[[#This Row],[ESTADO]],
        {"VENCIDO",1;"ALERTA_0 Días",2;"ALERTA",3;"A TIEMPO",4;"SIN FECHA",5},
    2,FALSE),
0)</f>
        <v>4</v>
      </c>
    </row>
    <row r="841" spans="1:33" x14ac:dyDescent="0.25">
      <c r="A841" t="s">
        <v>7727</v>
      </c>
      <c r="B841" t="s">
        <v>23</v>
      </c>
      <c r="C841" t="s">
        <v>24</v>
      </c>
      <c r="D841" t="s">
        <v>23</v>
      </c>
      <c r="E841" s="21">
        <v>46191.673657407409</v>
      </c>
      <c r="F841" t="s">
        <v>7728</v>
      </c>
      <c r="G841">
        <v>860513493</v>
      </c>
      <c r="H841" t="s">
        <v>3001</v>
      </c>
      <c r="I841" s="23" t="s">
        <v>31</v>
      </c>
      <c r="J841" s="23" t="s">
        <v>3002</v>
      </c>
      <c r="K841" t="s">
        <v>7729</v>
      </c>
      <c r="L841" t="s">
        <v>154</v>
      </c>
      <c r="M841" t="s">
        <v>7730</v>
      </c>
      <c r="N841" t="s">
        <v>155</v>
      </c>
      <c r="O841" t="s">
        <v>27</v>
      </c>
      <c r="P841" t="s">
        <v>145</v>
      </c>
      <c r="Q841" t="s">
        <v>207</v>
      </c>
      <c r="R841" t="s">
        <v>212</v>
      </c>
      <c r="S841">
        <v>7</v>
      </c>
      <c r="T841" t="s">
        <v>17698</v>
      </c>
      <c r="U841" t="s">
        <v>7994</v>
      </c>
      <c r="V841" t="s">
        <v>9766</v>
      </c>
      <c r="W841" t="s">
        <v>29</v>
      </c>
      <c r="X841" t="s">
        <v>30</v>
      </c>
      <c r="Y841" t="s">
        <v>30</v>
      </c>
      <c r="Z841" t="s">
        <v>30</v>
      </c>
      <c r="AA841" t="s">
        <v>30</v>
      </c>
      <c r="AB841">
        <v>-75.361093999999994</v>
      </c>
      <c r="AC841">
        <v>6.1592729999999998</v>
      </c>
      <c r="AD841" t="s">
        <v>82</v>
      </c>
      <c r="AE841" t="s">
        <v>146</v>
      </c>
      <c r="AF841" t="s">
        <v>94</v>
      </c>
      <c r="AG841">
        <f>IFERROR(
    VLOOKUP(FENIX_ANS_TABLA[[#This Row],[ESTADO]],
        {"VENCIDO",1;"ALERTA_0 Días",2;"ALERTA",3;"A TIEMPO",4;"SIN FECHA",5},
    2,FALSE),
0)</f>
        <v>4</v>
      </c>
    </row>
    <row r="842" spans="1:33" x14ac:dyDescent="0.25">
      <c r="A842" t="s">
        <v>7731</v>
      </c>
      <c r="B842" t="s">
        <v>23</v>
      </c>
      <c r="C842" t="s">
        <v>24</v>
      </c>
      <c r="D842" t="s">
        <v>23</v>
      </c>
      <c r="E842" s="21">
        <v>46191.676689814813</v>
      </c>
      <c r="F842" t="s">
        <v>7728</v>
      </c>
      <c r="G842">
        <v>860513493</v>
      </c>
      <c r="H842" t="s">
        <v>3001</v>
      </c>
      <c r="I842" s="23" t="s">
        <v>31</v>
      </c>
      <c r="J842" s="23" t="s">
        <v>3002</v>
      </c>
      <c r="K842" t="s">
        <v>7732</v>
      </c>
      <c r="L842" t="s">
        <v>154</v>
      </c>
      <c r="M842" t="s">
        <v>7733</v>
      </c>
      <c r="N842" t="s">
        <v>155</v>
      </c>
      <c r="O842" t="s">
        <v>27</v>
      </c>
      <c r="P842" t="s">
        <v>145</v>
      </c>
      <c r="Q842" t="s">
        <v>207</v>
      </c>
      <c r="R842" t="s">
        <v>212</v>
      </c>
      <c r="S842">
        <v>7</v>
      </c>
      <c r="T842" t="s">
        <v>17698</v>
      </c>
      <c r="U842" t="s">
        <v>7994</v>
      </c>
      <c r="V842" t="s">
        <v>9766</v>
      </c>
      <c r="W842" t="s">
        <v>29</v>
      </c>
      <c r="X842" t="s">
        <v>30</v>
      </c>
      <c r="Y842" t="s">
        <v>30</v>
      </c>
      <c r="Z842" t="s">
        <v>30</v>
      </c>
      <c r="AA842" t="s">
        <v>30</v>
      </c>
      <c r="AB842">
        <v>-75.361012000000002</v>
      </c>
      <c r="AC842">
        <v>6.1589510000000001</v>
      </c>
      <c r="AD842" t="s">
        <v>82</v>
      </c>
      <c r="AE842" t="s">
        <v>146</v>
      </c>
      <c r="AF842" t="s">
        <v>94</v>
      </c>
      <c r="AG842">
        <f>IFERROR(
    VLOOKUP(FENIX_ANS_TABLA[[#This Row],[ESTADO]],
        {"VENCIDO",1;"ALERTA_0 Días",2;"ALERTA",3;"A TIEMPO",4;"SIN FECHA",5},
    2,FALSE),
0)</f>
        <v>4</v>
      </c>
    </row>
    <row r="843" spans="1:33" x14ac:dyDescent="0.25">
      <c r="A843" t="s">
        <v>7734</v>
      </c>
      <c r="B843" t="s">
        <v>23</v>
      </c>
      <c r="C843" t="s">
        <v>24</v>
      </c>
      <c r="D843" t="s">
        <v>23</v>
      </c>
      <c r="E843" s="21">
        <v>46191.676770833343</v>
      </c>
      <c r="F843" t="s">
        <v>7728</v>
      </c>
      <c r="G843">
        <v>860513493</v>
      </c>
      <c r="H843" t="s">
        <v>3001</v>
      </c>
      <c r="I843" s="23" t="s">
        <v>31</v>
      </c>
      <c r="J843" s="23" t="s">
        <v>3002</v>
      </c>
      <c r="K843" t="s">
        <v>7735</v>
      </c>
      <c r="L843" t="s">
        <v>154</v>
      </c>
      <c r="M843" t="s">
        <v>7736</v>
      </c>
      <c r="N843" t="s">
        <v>155</v>
      </c>
      <c r="O843" t="s">
        <v>27</v>
      </c>
      <c r="P843" t="s">
        <v>145</v>
      </c>
      <c r="Q843" t="s">
        <v>207</v>
      </c>
      <c r="R843" t="s">
        <v>212</v>
      </c>
      <c r="S843">
        <v>7</v>
      </c>
      <c r="T843" t="s">
        <v>17698</v>
      </c>
      <c r="U843" t="s">
        <v>7994</v>
      </c>
      <c r="V843" t="s">
        <v>9766</v>
      </c>
      <c r="W843" t="s">
        <v>29</v>
      </c>
      <c r="X843" t="s">
        <v>30</v>
      </c>
      <c r="Y843" t="s">
        <v>30</v>
      </c>
      <c r="Z843" t="s">
        <v>30</v>
      </c>
      <c r="AA843" t="s">
        <v>30</v>
      </c>
      <c r="AB843">
        <v>-75.361012000000002</v>
      </c>
      <c r="AC843">
        <v>6.1589510000000001</v>
      </c>
      <c r="AD843" t="s">
        <v>82</v>
      </c>
      <c r="AE843" t="s">
        <v>146</v>
      </c>
      <c r="AF843" t="s">
        <v>94</v>
      </c>
      <c r="AG843">
        <f>IFERROR(
    VLOOKUP(FENIX_ANS_TABLA[[#This Row],[ESTADO]],
        {"VENCIDO",1;"ALERTA_0 Días",2;"ALERTA",3;"A TIEMPO",4;"SIN FECHA",5},
    2,FALSE),
0)</f>
        <v>4</v>
      </c>
    </row>
    <row r="844" spans="1:33" x14ac:dyDescent="0.25">
      <c r="A844" t="s">
        <v>7737</v>
      </c>
      <c r="B844" t="s">
        <v>23</v>
      </c>
      <c r="C844" t="s">
        <v>24</v>
      </c>
      <c r="D844" t="s">
        <v>23</v>
      </c>
      <c r="E844" s="21">
        <v>46191.676793981482</v>
      </c>
      <c r="F844" t="s">
        <v>7728</v>
      </c>
      <c r="G844">
        <v>860513493</v>
      </c>
      <c r="H844" t="s">
        <v>3001</v>
      </c>
      <c r="I844" s="23" t="s">
        <v>31</v>
      </c>
      <c r="J844" s="23" t="s">
        <v>3002</v>
      </c>
      <c r="K844" t="s">
        <v>7738</v>
      </c>
      <c r="L844" t="s">
        <v>154</v>
      </c>
      <c r="M844" t="s">
        <v>7739</v>
      </c>
      <c r="N844" t="s">
        <v>155</v>
      </c>
      <c r="O844" t="s">
        <v>27</v>
      </c>
      <c r="P844" t="s">
        <v>145</v>
      </c>
      <c r="Q844" t="s">
        <v>207</v>
      </c>
      <c r="R844" t="s">
        <v>212</v>
      </c>
      <c r="S844">
        <v>7</v>
      </c>
      <c r="T844" t="s">
        <v>17698</v>
      </c>
      <c r="U844" t="s">
        <v>7994</v>
      </c>
      <c r="V844" t="s">
        <v>9766</v>
      </c>
      <c r="W844" t="s">
        <v>29</v>
      </c>
      <c r="X844" t="s">
        <v>30</v>
      </c>
      <c r="Y844" t="s">
        <v>30</v>
      </c>
      <c r="Z844" t="s">
        <v>30</v>
      </c>
      <c r="AA844" t="s">
        <v>30</v>
      </c>
      <c r="AB844">
        <v>-75.361012000000002</v>
      </c>
      <c r="AC844">
        <v>6.1589510000000001</v>
      </c>
      <c r="AD844" t="s">
        <v>82</v>
      </c>
      <c r="AE844" t="s">
        <v>146</v>
      </c>
      <c r="AF844" t="s">
        <v>94</v>
      </c>
      <c r="AG844">
        <f>IFERROR(
    VLOOKUP(FENIX_ANS_TABLA[[#This Row],[ESTADO]],
        {"VENCIDO",1;"ALERTA_0 Días",2;"ALERTA",3;"A TIEMPO",4;"SIN FECHA",5},
    2,FALSE),
0)</f>
        <v>4</v>
      </c>
    </row>
    <row r="845" spans="1:33" x14ac:dyDescent="0.25">
      <c r="A845" t="s">
        <v>7740</v>
      </c>
      <c r="B845" t="s">
        <v>23</v>
      </c>
      <c r="C845" t="s">
        <v>24</v>
      </c>
      <c r="D845" t="s">
        <v>23</v>
      </c>
      <c r="E845" s="21">
        <v>46191.676851851851</v>
      </c>
      <c r="F845" t="s">
        <v>7741</v>
      </c>
      <c r="G845">
        <v>860513493</v>
      </c>
      <c r="H845" t="s">
        <v>3001</v>
      </c>
      <c r="I845" s="23" t="s">
        <v>31</v>
      </c>
      <c r="J845" s="23" t="s">
        <v>3002</v>
      </c>
      <c r="K845" t="s">
        <v>7742</v>
      </c>
      <c r="L845" t="s">
        <v>154</v>
      </c>
      <c r="M845" t="s">
        <v>7743</v>
      </c>
      <c r="N845" t="s">
        <v>155</v>
      </c>
      <c r="O845" t="s">
        <v>27</v>
      </c>
      <c r="P845" t="s">
        <v>145</v>
      </c>
      <c r="Q845" t="s">
        <v>207</v>
      </c>
      <c r="R845" t="s">
        <v>212</v>
      </c>
      <c r="S845">
        <v>7</v>
      </c>
      <c r="T845" t="s">
        <v>17699</v>
      </c>
      <c r="U845" t="s">
        <v>7994</v>
      </c>
      <c r="V845" t="s">
        <v>9766</v>
      </c>
      <c r="W845" t="s">
        <v>29</v>
      </c>
      <c r="X845" t="s">
        <v>30</v>
      </c>
      <c r="Y845" t="s">
        <v>30</v>
      </c>
      <c r="Z845" t="s">
        <v>30</v>
      </c>
      <c r="AA845" t="s">
        <v>30</v>
      </c>
      <c r="AB845">
        <v>-75.361012000000002</v>
      </c>
      <c r="AC845">
        <v>6.1589510000000001</v>
      </c>
      <c r="AD845" t="s">
        <v>82</v>
      </c>
      <c r="AE845" t="s">
        <v>146</v>
      </c>
      <c r="AF845" t="s">
        <v>94</v>
      </c>
      <c r="AG845">
        <f>IFERROR(
    VLOOKUP(FENIX_ANS_TABLA[[#This Row],[ESTADO]],
        {"VENCIDO",1;"ALERTA_0 Días",2;"ALERTA",3;"A TIEMPO",4;"SIN FECHA",5},
    2,FALSE),
0)</f>
        <v>4</v>
      </c>
    </row>
    <row r="846" spans="1:33" x14ac:dyDescent="0.25">
      <c r="A846" t="s">
        <v>7744</v>
      </c>
      <c r="B846" t="s">
        <v>23</v>
      </c>
      <c r="C846" t="s">
        <v>24</v>
      </c>
      <c r="D846" t="s">
        <v>23</v>
      </c>
      <c r="E846" s="21">
        <v>46191.676874999997</v>
      </c>
      <c r="F846" t="s">
        <v>7741</v>
      </c>
      <c r="G846">
        <v>860513493</v>
      </c>
      <c r="H846" t="s">
        <v>3001</v>
      </c>
      <c r="I846" s="23" t="s">
        <v>31</v>
      </c>
      <c r="J846" s="23" t="s">
        <v>3002</v>
      </c>
      <c r="K846" t="s">
        <v>7745</v>
      </c>
      <c r="L846" t="s">
        <v>154</v>
      </c>
      <c r="M846" t="s">
        <v>7746</v>
      </c>
      <c r="N846" t="s">
        <v>155</v>
      </c>
      <c r="O846" t="s">
        <v>27</v>
      </c>
      <c r="P846" t="s">
        <v>145</v>
      </c>
      <c r="Q846" t="s">
        <v>207</v>
      </c>
      <c r="R846" t="s">
        <v>212</v>
      </c>
      <c r="S846">
        <v>7</v>
      </c>
      <c r="T846" t="s">
        <v>17699</v>
      </c>
      <c r="U846" t="s">
        <v>7994</v>
      </c>
      <c r="V846" t="s">
        <v>9766</v>
      </c>
      <c r="W846" t="s">
        <v>29</v>
      </c>
      <c r="X846" t="s">
        <v>30</v>
      </c>
      <c r="Y846" t="s">
        <v>30</v>
      </c>
      <c r="Z846" t="s">
        <v>30</v>
      </c>
      <c r="AA846" t="s">
        <v>30</v>
      </c>
      <c r="AB846">
        <v>-75.361012000000002</v>
      </c>
      <c r="AC846">
        <v>6.1589510000000001</v>
      </c>
      <c r="AD846" t="s">
        <v>82</v>
      </c>
      <c r="AE846" t="s">
        <v>146</v>
      </c>
      <c r="AF846" t="s">
        <v>94</v>
      </c>
      <c r="AG846">
        <f>IFERROR(
    VLOOKUP(FENIX_ANS_TABLA[[#This Row],[ESTADO]],
        {"VENCIDO",1;"ALERTA_0 Días",2;"ALERTA",3;"A TIEMPO",4;"SIN FECHA",5},
    2,FALSE),
0)</f>
        <v>4</v>
      </c>
    </row>
    <row r="847" spans="1:33" x14ac:dyDescent="0.25">
      <c r="A847" t="s">
        <v>7747</v>
      </c>
      <c r="B847" t="s">
        <v>23</v>
      </c>
      <c r="C847" t="s">
        <v>24</v>
      </c>
      <c r="D847" t="s">
        <v>23</v>
      </c>
      <c r="E847" s="21">
        <v>46191.676990740743</v>
      </c>
      <c r="F847" t="s">
        <v>7741</v>
      </c>
      <c r="G847">
        <v>860513493</v>
      </c>
      <c r="H847" t="s">
        <v>3001</v>
      </c>
      <c r="I847" s="23" t="s">
        <v>31</v>
      </c>
      <c r="J847" s="23" t="s">
        <v>3002</v>
      </c>
      <c r="K847" t="s">
        <v>7748</v>
      </c>
      <c r="L847" t="s">
        <v>154</v>
      </c>
      <c r="M847" t="s">
        <v>7749</v>
      </c>
      <c r="N847" t="s">
        <v>155</v>
      </c>
      <c r="O847" t="s">
        <v>27</v>
      </c>
      <c r="P847" t="s">
        <v>145</v>
      </c>
      <c r="Q847" t="s">
        <v>207</v>
      </c>
      <c r="R847" t="s">
        <v>212</v>
      </c>
      <c r="S847">
        <v>7</v>
      </c>
      <c r="T847" t="s">
        <v>17699</v>
      </c>
      <c r="U847" t="s">
        <v>7994</v>
      </c>
      <c r="V847" t="s">
        <v>9766</v>
      </c>
      <c r="W847" t="s">
        <v>29</v>
      </c>
      <c r="X847" t="s">
        <v>30</v>
      </c>
      <c r="Y847" t="s">
        <v>30</v>
      </c>
      <c r="Z847" t="s">
        <v>30</v>
      </c>
      <c r="AA847" t="s">
        <v>30</v>
      </c>
      <c r="AB847">
        <v>-75.361012000000002</v>
      </c>
      <c r="AC847">
        <v>6.1589510000000001</v>
      </c>
      <c r="AD847" t="s">
        <v>82</v>
      </c>
      <c r="AE847" t="s">
        <v>146</v>
      </c>
      <c r="AF847" t="s">
        <v>94</v>
      </c>
      <c r="AG847">
        <f>IFERROR(
    VLOOKUP(FENIX_ANS_TABLA[[#This Row],[ESTADO]],
        {"VENCIDO",1;"ALERTA_0 Días",2;"ALERTA",3;"A TIEMPO",4;"SIN FECHA",5},
    2,FALSE),
0)</f>
        <v>4</v>
      </c>
    </row>
    <row r="848" spans="1:33" x14ac:dyDescent="0.25">
      <c r="A848" t="s">
        <v>7750</v>
      </c>
      <c r="B848" t="s">
        <v>23</v>
      </c>
      <c r="C848" t="s">
        <v>24</v>
      </c>
      <c r="D848" t="s">
        <v>23</v>
      </c>
      <c r="E848" s="21">
        <v>46191.677094907413</v>
      </c>
      <c r="F848" t="s">
        <v>7741</v>
      </c>
      <c r="G848">
        <v>860513493</v>
      </c>
      <c r="H848" t="s">
        <v>3001</v>
      </c>
      <c r="I848" s="23" t="s">
        <v>31</v>
      </c>
      <c r="J848" s="23" t="s">
        <v>3002</v>
      </c>
      <c r="K848" t="s">
        <v>7751</v>
      </c>
      <c r="L848" t="s">
        <v>154</v>
      </c>
      <c r="M848" t="s">
        <v>7752</v>
      </c>
      <c r="N848" t="s">
        <v>155</v>
      </c>
      <c r="O848" t="s">
        <v>27</v>
      </c>
      <c r="P848" t="s">
        <v>145</v>
      </c>
      <c r="Q848" t="s">
        <v>207</v>
      </c>
      <c r="R848" t="s">
        <v>212</v>
      </c>
      <c r="S848">
        <v>7</v>
      </c>
      <c r="T848" t="s">
        <v>17699</v>
      </c>
      <c r="U848" t="s">
        <v>7994</v>
      </c>
      <c r="V848" t="s">
        <v>9766</v>
      </c>
      <c r="W848" t="s">
        <v>29</v>
      </c>
      <c r="X848" t="s">
        <v>30</v>
      </c>
      <c r="Y848" t="s">
        <v>30</v>
      </c>
      <c r="Z848" t="s">
        <v>30</v>
      </c>
      <c r="AA848" t="s">
        <v>30</v>
      </c>
      <c r="AB848">
        <v>-75.361012000000002</v>
      </c>
      <c r="AC848">
        <v>6.1589510000000001</v>
      </c>
      <c r="AD848" t="s">
        <v>82</v>
      </c>
      <c r="AE848" t="s">
        <v>146</v>
      </c>
      <c r="AF848" t="s">
        <v>94</v>
      </c>
      <c r="AG848">
        <f>IFERROR(
    VLOOKUP(FENIX_ANS_TABLA[[#This Row],[ESTADO]],
        {"VENCIDO",1;"ALERTA_0 Días",2;"ALERTA",3;"A TIEMPO",4;"SIN FECHA",5},
    2,FALSE),
0)</f>
        <v>4</v>
      </c>
    </row>
    <row r="849" spans="1:33" x14ac:dyDescent="0.25">
      <c r="A849" t="s">
        <v>7753</v>
      </c>
      <c r="B849" t="s">
        <v>23</v>
      </c>
      <c r="C849" t="s">
        <v>24</v>
      </c>
      <c r="D849" t="s">
        <v>23</v>
      </c>
      <c r="E849" s="21">
        <v>46191.68109953704</v>
      </c>
      <c r="F849" t="s">
        <v>7754</v>
      </c>
      <c r="G849">
        <v>860513493</v>
      </c>
      <c r="H849" t="s">
        <v>3001</v>
      </c>
      <c r="I849" s="23" t="s">
        <v>31</v>
      </c>
      <c r="J849" s="23" t="s">
        <v>3002</v>
      </c>
      <c r="K849" t="s">
        <v>7755</v>
      </c>
      <c r="L849" t="s">
        <v>154</v>
      </c>
      <c r="M849" t="s">
        <v>7756</v>
      </c>
      <c r="N849" t="s">
        <v>155</v>
      </c>
      <c r="O849" t="s">
        <v>27</v>
      </c>
      <c r="P849" t="s">
        <v>145</v>
      </c>
      <c r="Q849" t="s">
        <v>207</v>
      </c>
      <c r="R849" t="s">
        <v>212</v>
      </c>
      <c r="S849">
        <v>7</v>
      </c>
      <c r="T849" t="s">
        <v>17700</v>
      </c>
      <c r="U849" t="s">
        <v>7994</v>
      </c>
      <c r="V849" t="s">
        <v>9766</v>
      </c>
      <c r="W849" t="s">
        <v>29</v>
      </c>
      <c r="X849" t="s">
        <v>30</v>
      </c>
      <c r="Y849" t="s">
        <v>30</v>
      </c>
      <c r="Z849" t="s">
        <v>30</v>
      </c>
      <c r="AA849" t="s">
        <v>30</v>
      </c>
      <c r="AB849">
        <v>-75.361093999999994</v>
      </c>
      <c r="AC849">
        <v>6.1592729999999998</v>
      </c>
      <c r="AD849" t="s">
        <v>82</v>
      </c>
      <c r="AE849" t="s">
        <v>146</v>
      </c>
      <c r="AF849" t="s">
        <v>94</v>
      </c>
      <c r="AG849">
        <f>IFERROR(
    VLOOKUP(FENIX_ANS_TABLA[[#This Row],[ESTADO]],
        {"VENCIDO",1;"ALERTA_0 Días",2;"ALERTA",3;"A TIEMPO",4;"SIN FECHA",5},
    2,FALSE),
0)</f>
        <v>4</v>
      </c>
    </row>
    <row r="850" spans="1:33" x14ac:dyDescent="0.25">
      <c r="A850" t="s">
        <v>7757</v>
      </c>
      <c r="B850" t="s">
        <v>23</v>
      </c>
      <c r="C850" t="s">
        <v>24</v>
      </c>
      <c r="D850" t="s">
        <v>23</v>
      </c>
      <c r="E850" s="21">
        <v>46191.681111111109</v>
      </c>
      <c r="F850" t="s">
        <v>7754</v>
      </c>
      <c r="G850">
        <v>860513493</v>
      </c>
      <c r="H850" t="s">
        <v>3001</v>
      </c>
      <c r="I850" s="23" t="s">
        <v>31</v>
      </c>
      <c r="J850" s="23" t="s">
        <v>3002</v>
      </c>
      <c r="K850" t="s">
        <v>7758</v>
      </c>
      <c r="L850" t="s">
        <v>154</v>
      </c>
      <c r="M850" t="s">
        <v>7759</v>
      </c>
      <c r="N850" t="s">
        <v>155</v>
      </c>
      <c r="O850" t="s">
        <v>27</v>
      </c>
      <c r="P850" t="s">
        <v>145</v>
      </c>
      <c r="Q850" t="s">
        <v>207</v>
      </c>
      <c r="R850" t="s">
        <v>212</v>
      </c>
      <c r="S850">
        <v>7</v>
      </c>
      <c r="T850" t="s">
        <v>17700</v>
      </c>
      <c r="U850" t="s">
        <v>7994</v>
      </c>
      <c r="V850" t="s">
        <v>9766</v>
      </c>
      <c r="W850" t="s">
        <v>29</v>
      </c>
      <c r="X850" t="s">
        <v>30</v>
      </c>
      <c r="Y850" t="s">
        <v>30</v>
      </c>
      <c r="Z850" t="s">
        <v>30</v>
      </c>
      <c r="AA850" t="s">
        <v>30</v>
      </c>
      <c r="AB850">
        <v>-75.361093999999994</v>
      </c>
      <c r="AC850">
        <v>6.1592729999999998</v>
      </c>
      <c r="AD850" t="s">
        <v>82</v>
      </c>
      <c r="AE850" t="s">
        <v>146</v>
      </c>
      <c r="AF850" t="s">
        <v>94</v>
      </c>
      <c r="AG850">
        <f>IFERROR(
    VLOOKUP(FENIX_ANS_TABLA[[#This Row],[ESTADO]],
        {"VENCIDO",1;"ALERTA_0 Días",2;"ALERTA",3;"A TIEMPO",4;"SIN FECHA",5},
    2,FALSE),
0)</f>
        <v>4</v>
      </c>
    </row>
    <row r="851" spans="1:33" x14ac:dyDescent="0.25">
      <c r="A851" t="s">
        <v>7760</v>
      </c>
      <c r="B851" t="s">
        <v>23</v>
      </c>
      <c r="C851" t="s">
        <v>24</v>
      </c>
      <c r="D851" t="s">
        <v>23</v>
      </c>
      <c r="E851" s="21">
        <v>46191.681122685193</v>
      </c>
      <c r="F851" t="s">
        <v>7754</v>
      </c>
      <c r="G851">
        <v>860513493</v>
      </c>
      <c r="H851" t="s">
        <v>3001</v>
      </c>
      <c r="I851" s="23" t="s">
        <v>31</v>
      </c>
      <c r="J851" s="23" t="s">
        <v>3002</v>
      </c>
      <c r="K851" t="s">
        <v>7761</v>
      </c>
      <c r="L851" t="s">
        <v>154</v>
      </c>
      <c r="M851" t="s">
        <v>7762</v>
      </c>
      <c r="N851" t="s">
        <v>155</v>
      </c>
      <c r="O851" t="s">
        <v>27</v>
      </c>
      <c r="P851" t="s">
        <v>145</v>
      </c>
      <c r="Q851" t="s">
        <v>207</v>
      </c>
      <c r="R851" t="s">
        <v>212</v>
      </c>
      <c r="S851">
        <v>7</v>
      </c>
      <c r="T851" t="s">
        <v>17700</v>
      </c>
      <c r="U851" t="s">
        <v>7994</v>
      </c>
      <c r="V851" t="s">
        <v>9766</v>
      </c>
      <c r="W851" t="s">
        <v>29</v>
      </c>
      <c r="X851" t="s">
        <v>30</v>
      </c>
      <c r="Y851" t="s">
        <v>30</v>
      </c>
      <c r="Z851" t="s">
        <v>30</v>
      </c>
      <c r="AA851" t="s">
        <v>30</v>
      </c>
      <c r="AB851">
        <v>-75.361093999999994</v>
      </c>
      <c r="AC851">
        <v>6.1592729999999998</v>
      </c>
      <c r="AD851" t="s">
        <v>82</v>
      </c>
      <c r="AE851" t="s">
        <v>146</v>
      </c>
      <c r="AF851" t="s">
        <v>94</v>
      </c>
      <c r="AG851">
        <f>IFERROR(
    VLOOKUP(FENIX_ANS_TABLA[[#This Row],[ESTADO]],
        {"VENCIDO",1;"ALERTA_0 Días",2;"ALERTA",3;"A TIEMPO",4;"SIN FECHA",5},
    2,FALSE),
0)</f>
        <v>4</v>
      </c>
    </row>
    <row r="852" spans="1:33" x14ac:dyDescent="0.25">
      <c r="A852" t="s">
        <v>7763</v>
      </c>
      <c r="B852" t="s">
        <v>23</v>
      </c>
      <c r="C852" t="s">
        <v>24</v>
      </c>
      <c r="D852" t="s">
        <v>23</v>
      </c>
      <c r="E852" s="21">
        <v>46191.681388888886</v>
      </c>
      <c r="F852" t="s">
        <v>7764</v>
      </c>
      <c r="G852">
        <v>860513493</v>
      </c>
      <c r="H852" t="s">
        <v>3001</v>
      </c>
      <c r="I852" s="23" t="s">
        <v>31</v>
      </c>
      <c r="J852" s="23" t="s">
        <v>3002</v>
      </c>
      <c r="K852" t="s">
        <v>7765</v>
      </c>
      <c r="L852" t="s">
        <v>154</v>
      </c>
      <c r="M852" t="s">
        <v>7766</v>
      </c>
      <c r="N852" t="s">
        <v>155</v>
      </c>
      <c r="O852" t="s">
        <v>27</v>
      </c>
      <c r="P852" t="s">
        <v>145</v>
      </c>
      <c r="Q852" t="s">
        <v>207</v>
      </c>
      <c r="R852" t="s">
        <v>212</v>
      </c>
      <c r="S852">
        <v>7</v>
      </c>
      <c r="T852" t="s">
        <v>17701</v>
      </c>
      <c r="U852" t="s">
        <v>7994</v>
      </c>
      <c r="V852" t="s">
        <v>9766</v>
      </c>
      <c r="W852" t="s">
        <v>29</v>
      </c>
      <c r="X852" t="s">
        <v>30</v>
      </c>
      <c r="Y852" t="s">
        <v>30</v>
      </c>
      <c r="Z852" t="s">
        <v>30</v>
      </c>
      <c r="AA852" t="s">
        <v>30</v>
      </c>
      <c r="AB852">
        <v>-75.361093999999994</v>
      </c>
      <c r="AC852">
        <v>6.1592729999999998</v>
      </c>
      <c r="AD852" t="s">
        <v>82</v>
      </c>
      <c r="AE852" t="s">
        <v>146</v>
      </c>
      <c r="AF852" t="s">
        <v>94</v>
      </c>
      <c r="AG852">
        <f>IFERROR(
    VLOOKUP(FENIX_ANS_TABLA[[#This Row],[ESTADO]],
        {"VENCIDO",1;"ALERTA_0 Días",2;"ALERTA",3;"A TIEMPO",4;"SIN FECHA",5},
    2,FALSE),
0)</f>
        <v>4</v>
      </c>
    </row>
    <row r="853" spans="1:33" x14ac:dyDescent="0.25">
      <c r="A853" t="s">
        <v>7767</v>
      </c>
      <c r="B853" t="s">
        <v>23</v>
      </c>
      <c r="C853" t="s">
        <v>24</v>
      </c>
      <c r="D853" t="s">
        <v>23</v>
      </c>
      <c r="E853" s="21">
        <v>46191.681469907409</v>
      </c>
      <c r="F853" t="s">
        <v>7764</v>
      </c>
      <c r="G853">
        <v>860513493</v>
      </c>
      <c r="H853" t="s">
        <v>3001</v>
      </c>
      <c r="I853" s="23" t="s">
        <v>31</v>
      </c>
      <c r="J853" s="23" t="s">
        <v>3002</v>
      </c>
      <c r="K853" t="s">
        <v>7768</v>
      </c>
      <c r="L853" t="s">
        <v>154</v>
      </c>
      <c r="M853" t="s">
        <v>7769</v>
      </c>
      <c r="N853" t="s">
        <v>155</v>
      </c>
      <c r="O853" t="s">
        <v>27</v>
      </c>
      <c r="P853" t="s">
        <v>145</v>
      </c>
      <c r="Q853" t="s">
        <v>207</v>
      </c>
      <c r="R853" t="s">
        <v>212</v>
      </c>
      <c r="S853">
        <v>7</v>
      </c>
      <c r="T853" t="s">
        <v>17701</v>
      </c>
      <c r="U853" t="s">
        <v>7994</v>
      </c>
      <c r="V853" t="s">
        <v>9766</v>
      </c>
      <c r="W853" t="s">
        <v>29</v>
      </c>
      <c r="X853" t="s">
        <v>30</v>
      </c>
      <c r="Y853" t="s">
        <v>30</v>
      </c>
      <c r="Z853" t="s">
        <v>30</v>
      </c>
      <c r="AA853" t="s">
        <v>30</v>
      </c>
      <c r="AB853">
        <v>-75.361093999999994</v>
      </c>
      <c r="AC853">
        <v>6.1592729999999998</v>
      </c>
      <c r="AD853" t="s">
        <v>82</v>
      </c>
      <c r="AE853" t="s">
        <v>146</v>
      </c>
      <c r="AF853" t="s">
        <v>94</v>
      </c>
      <c r="AG853">
        <f>IFERROR(
    VLOOKUP(FENIX_ANS_TABLA[[#This Row],[ESTADO]],
        {"VENCIDO",1;"ALERTA_0 Días",2;"ALERTA",3;"A TIEMPO",4;"SIN FECHA",5},
    2,FALSE),
0)</f>
        <v>4</v>
      </c>
    </row>
    <row r="854" spans="1:33" x14ac:dyDescent="0.25">
      <c r="A854" t="s">
        <v>7770</v>
      </c>
      <c r="B854" t="s">
        <v>23</v>
      </c>
      <c r="C854" t="s">
        <v>24</v>
      </c>
      <c r="D854" t="s">
        <v>23</v>
      </c>
      <c r="E854" s="21">
        <v>46191.681990740741</v>
      </c>
      <c r="F854" t="s">
        <v>7764</v>
      </c>
      <c r="G854">
        <v>860513493</v>
      </c>
      <c r="H854" t="s">
        <v>3001</v>
      </c>
      <c r="I854" s="23" t="s">
        <v>31</v>
      </c>
      <c r="J854" s="23" t="s">
        <v>3002</v>
      </c>
      <c r="K854" t="s">
        <v>7771</v>
      </c>
      <c r="L854" t="s">
        <v>154</v>
      </c>
      <c r="M854" t="s">
        <v>7772</v>
      </c>
      <c r="N854" t="s">
        <v>155</v>
      </c>
      <c r="O854" t="s">
        <v>27</v>
      </c>
      <c r="P854" t="s">
        <v>145</v>
      </c>
      <c r="Q854" t="s">
        <v>207</v>
      </c>
      <c r="R854" t="s">
        <v>212</v>
      </c>
      <c r="S854">
        <v>7</v>
      </c>
      <c r="T854" t="s">
        <v>17701</v>
      </c>
      <c r="U854" t="s">
        <v>7994</v>
      </c>
      <c r="V854" t="s">
        <v>9766</v>
      </c>
      <c r="W854" t="s">
        <v>29</v>
      </c>
      <c r="X854" t="s">
        <v>30</v>
      </c>
      <c r="Y854" t="s">
        <v>30</v>
      </c>
      <c r="Z854" t="s">
        <v>30</v>
      </c>
      <c r="AA854" t="s">
        <v>30</v>
      </c>
      <c r="AB854">
        <v>-75.360962999999998</v>
      </c>
      <c r="AC854">
        <v>6.1596080000000004</v>
      </c>
      <c r="AD854" t="s">
        <v>82</v>
      </c>
      <c r="AE854" t="s">
        <v>146</v>
      </c>
      <c r="AF854" t="s">
        <v>94</v>
      </c>
      <c r="AG854">
        <f>IFERROR(
    VLOOKUP(FENIX_ANS_TABLA[[#This Row],[ESTADO]],
        {"VENCIDO",1;"ALERTA_0 Días",2;"ALERTA",3;"A TIEMPO",4;"SIN FECHA",5},
    2,FALSE),
0)</f>
        <v>4</v>
      </c>
    </row>
    <row r="855" spans="1:33" x14ac:dyDescent="0.25">
      <c r="A855" t="s">
        <v>7773</v>
      </c>
      <c r="B855" t="s">
        <v>23</v>
      </c>
      <c r="C855" t="s">
        <v>24</v>
      </c>
      <c r="D855" t="s">
        <v>23</v>
      </c>
      <c r="E855" s="21">
        <v>46191.688576388893</v>
      </c>
      <c r="F855" t="s">
        <v>7764</v>
      </c>
      <c r="G855">
        <v>860513493</v>
      </c>
      <c r="H855" t="s">
        <v>3001</v>
      </c>
      <c r="I855" s="23" t="s">
        <v>31</v>
      </c>
      <c r="J855" s="23" t="s">
        <v>3002</v>
      </c>
      <c r="K855" t="s">
        <v>7774</v>
      </c>
      <c r="L855" t="s">
        <v>154</v>
      </c>
      <c r="M855" t="s">
        <v>7775</v>
      </c>
      <c r="N855" t="s">
        <v>155</v>
      </c>
      <c r="O855" t="s">
        <v>27</v>
      </c>
      <c r="P855" t="s">
        <v>145</v>
      </c>
      <c r="Q855" t="s">
        <v>207</v>
      </c>
      <c r="R855" t="s">
        <v>212</v>
      </c>
      <c r="S855">
        <v>7</v>
      </c>
      <c r="T855" t="s">
        <v>17701</v>
      </c>
      <c r="U855" t="s">
        <v>7994</v>
      </c>
      <c r="V855" t="s">
        <v>9766</v>
      </c>
      <c r="W855" t="s">
        <v>29</v>
      </c>
      <c r="X855" t="s">
        <v>30</v>
      </c>
      <c r="Y855" t="s">
        <v>30</v>
      </c>
      <c r="Z855" t="s">
        <v>30</v>
      </c>
      <c r="AA855" t="s">
        <v>30</v>
      </c>
      <c r="AB855">
        <v>-75.361093999999994</v>
      </c>
      <c r="AC855">
        <v>6.1592729999999998</v>
      </c>
      <c r="AD855" t="s">
        <v>82</v>
      </c>
      <c r="AE855" t="s">
        <v>146</v>
      </c>
      <c r="AF855" t="s">
        <v>94</v>
      </c>
      <c r="AG855">
        <f>IFERROR(
    VLOOKUP(FENIX_ANS_TABLA[[#This Row],[ESTADO]],
        {"VENCIDO",1;"ALERTA_0 Días",2;"ALERTA",3;"A TIEMPO",4;"SIN FECHA",5},
    2,FALSE),
0)</f>
        <v>4</v>
      </c>
    </row>
    <row r="856" spans="1:33" x14ac:dyDescent="0.25">
      <c r="A856" t="s">
        <v>7776</v>
      </c>
      <c r="B856" t="s">
        <v>23</v>
      </c>
      <c r="C856" t="s">
        <v>24</v>
      </c>
      <c r="D856" t="s">
        <v>23</v>
      </c>
      <c r="E856" s="21">
        <v>46191.688576388893</v>
      </c>
      <c r="F856" t="s">
        <v>7777</v>
      </c>
      <c r="G856">
        <v>860513493</v>
      </c>
      <c r="H856" t="s">
        <v>3001</v>
      </c>
      <c r="I856" s="23" t="s">
        <v>31</v>
      </c>
      <c r="J856" s="23" t="s">
        <v>3002</v>
      </c>
      <c r="K856" t="s">
        <v>7778</v>
      </c>
      <c r="L856" t="s">
        <v>154</v>
      </c>
      <c r="M856" t="s">
        <v>7779</v>
      </c>
      <c r="N856" t="s">
        <v>155</v>
      </c>
      <c r="O856" t="s">
        <v>27</v>
      </c>
      <c r="P856" t="s">
        <v>145</v>
      </c>
      <c r="Q856" t="s">
        <v>207</v>
      </c>
      <c r="R856" t="s">
        <v>212</v>
      </c>
      <c r="S856">
        <v>7</v>
      </c>
      <c r="T856" t="s">
        <v>17702</v>
      </c>
      <c r="U856" t="s">
        <v>7994</v>
      </c>
      <c r="V856" t="s">
        <v>9766</v>
      </c>
      <c r="W856" t="s">
        <v>29</v>
      </c>
      <c r="X856" t="s">
        <v>30</v>
      </c>
      <c r="Y856" t="s">
        <v>30</v>
      </c>
      <c r="Z856" t="s">
        <v>30</v>
      </c>
      <c r="AA856" t="s">
        <v>30</v>
      </c>
      <c r="AB856">
        <v>-75.361093999999994</v>
      </c>
      <c r="AC856">
        <v>6.1592729999999998</v>
      </c>
      <c r="AD856" t="s">
        <v>82</v>
      </c>
      <c r="AE856" t="s">
        <v>146</v>
      </c>
      <c r="AF856" t="s">
        <v>94</v>
      </c>
      <c r="AG856">
        <f>IFERROR(
    VLOOKUP(FENIX_ANS_TABLA[[#This Row],[ESTADO]],
        {"VENCIDO",1;"ALERTA_0 Días",2;"ALERTA",3;"A TIEMPO",4;"SIN FECHA",5},
    2,FALSE),
0)</f>
        <v>4</v>
      </c>
    </row>
    <row r="857" spans="1:33" x14ac:dyDescent="0.25">
      <c r="A857" t="s">
        <v>7780</v>
      </c>
      <c r="B857" t="s">
        <v>23</v>
      </c>
      <c r="C857" t="s">
        <v>24</v>
      </c>
      <c r="D857" t="s">
        <v>23</v>
      </c>
      <c r="E857" s="21">
        <v>46191.688773148147</v>
      </c>
      <c r="F857" t="s">
        <v>7777</v>
      </c>
      <c r="G857">
        <v>860513493</v>
      </c>
      <c r="H857" t="s">
        <v>3001</v>
      </c>
      <c r="I857" s="23" t="s">
        <v>31</v>
      </c>
      <c r="J857" s="23" t="s">
        <v>3002</v>
      </c>
      <c r="K857" t="s">
        <v>7781</v>
      </c>
      <c r="L857" t="s">
        <v>154</v>
      </c>
      <c r="M857" t="s">
        <v>7782</v>
      </c>
      <c r="N857" t="s">
        <v>155</v>
      </c>
      <c r="O857" t="s">
        <v>27</v>
      </c>
      <c r="P857" t="s">
        <v>145</v>
      </c>
      <c r="Q857" t="s">
        <v>207</v>
      </c>
      <c r="R857" t="s">
        <v>212</v>
      </c>
      <c r="S857">
        <v>7</v>
      </c>
      <c r="T857" t="s">
        <v>17702</v>
      </c>
      <c r="U857" t="s">
        <v>7994</v>
      </c>
      <c r="V857" t="s">
        <v>9766</v>
      </c>
      <c r="W857" t="s">
        <v>29</v>
      </c>
      <c r="X857" t="s">
        <v>30</v>
      </c>
      <c r="Y857" t="s">
        <v>30</v>
      </c>
      <c r="Z857" t="s">
        <v>30</v>
      </c>
      <c r="AA857" t="s">
        <v>30</v>
      </c>
      <c r="AB857">
        <v>-75.361093999999994</v>
      </c>
      <c r="AC857">
        <v>6.1592729999999998</v>
      </c>
      <c r="AD857" t="s">
        <v>82</v>
      </c>
      <c r="AE857" t="s">
        <v>146</v>
      </c>
      <c r="AF857" t="s">
        <v>94</v>
      </c>
      <c r="AG857">
        <f>IFERROR(
    VLOOKUP(FENIX_ANS_TABLA[[#This Row],[ESTADO]],
        {"VENCIDO",1;"ALERTA_0 Días",2;"ALERTA",3;"A TIEMPO",4;"SIN FECHA",5},
    2,FALSE),
0)</f>
        <v>4</v>
      </c>
    </row>
    <row r="858" spans="1:33" x14ac:dyDescent="0.25">
      <c r="A858" t="s">
        <v>7783</v>
      </c>
      <c r="B858" t="s">
        <v>23</v>
      </c>
      <c r="C858" t="s">
        <v>24</v>
      </c>
      <c r="D858" t="s">
        <v>23</v>
      </c>
      <c r="E858" s="21">
        <v>46191.688819444447</v>
      </c>
      <c r="F858" t="s">
        <v>7777</v>
      </c>
      <c r="G858">
        <v>860513493</v>
      </c>
      <c r="H858" t="s">
        <v>3001</v>
      </c>
      <c r="I858" s="23" t="s">
        <v>31</v>
      </c>
      <c r="J858" s="23" t="s">
        <v>3002</v>
      </c>
      <c r="K858" t="s">
        <v>7784</v>
      </c>
      <c r="L858" t="s">
        <v>154</v>
      </c>
      <c r="M858" t="s">
        <v>7785</v>
      </c>
      <c r="N858" t="s">
        <v>155</v>
      </c>
      <c r="O858" t="s">
        <v>27</v>
      </c>
      <c r="P858" t="s">
        <v>145</v>
      </c>
      <c r="Q858" t="s">
        <v>207</v>
      </c>
      <c r="R858" t="s">
        <v>212</v>
      </c>
      <c r="S858">
        <v>7</v>
      </c>
      <c r="T858" t="s">
        <v>17702</v>
      </c>
      <c r="U858" t="s">
        <v>7994</v>
      </c>
      <c r="V858" t="s">
        <v>9766</v>
      </c>
      <c r="W858" t="s">
        <v>29</v>
      </c>
      <c r="X858" t="s">
        <v>30</v>
      </c>
      <c r="Y858" t="s">
        <v>30</v>
      </c>
      <c r="Z858" t="s">
        <v>30</v>
      </c>
      <c r="AA858" t="s">
        <v>30</v>
      </c>
      <c r="AB858">
        <v>-75.361093999999994</v>
      </c>
      <c r="AC858">
        <v>6.1592729999999998</v>
      </c>
      <c r="AD858" t="s">
        <v>82</v>
      </c>
      <c r="AE858" t="s">
        <v>146</v>
      </c>
      <c r="AF858" t="s">
        <v>94</v>
      </c>
      <c r="AG858">
        <f>IFERROR(
    VLOOKUP(FENIX_ANS_TABLA[[#This Row],[ESTADO]],
        {"VENCIDO",1;"ALERTA_0 Días",2;"ALERTA",3;"A TIEMPO",4;"SIN FECHA",5},
    2,FALSE),
0)</f>
        <v>4</v>
      </c>
    </row>
    <row r="859" spans="1:33" x14ac:dyDescent="0.25">
      <c r="A859" t="s">
        <v>7786</v>
      </c>
      <c r="B859" t="s">
        <v>23</v>
      </c>
      <c r="C859" t="s">
        <v>24</v>
      </c>
      <c r="D859" t="s">
        <v>23</v>
      </c>
      <c r="E859" s="21">
        <v>46191.694768518522</v>
      </c>
      <c r="F859" t="s">
        <v>7787</v>
      </c>
      <c r="G859">
        <v>860513493</v>
      </c>
      <c r="H859" t="s">
        <v>3001</v>
      </c>
      <c r="I859" s="23" t="s">
        <v>31</v>
      </c>
      <c r="J859" s="23" t="s">
        <v>3002</v>
      </c>
      <c r="K859" t="s">
        <v>7788</v>
      </c>
      <c r="L859" t="s">
        <v>154</v>
      </c>
      <c r="M859" t="s">
        <v>7789</v>
      </c>
      <c r="N859" t="s">
        <v>155</v>
      </c>
      <c r="O859" t="s">
        <v>27</v>
      </c>
      <c r="P859" t="s">
        <v>145</v>
      </c>
      <c r="Q859" t="s">
        <v>207</v>
      </c>
      <c r="R859" t="s">
        <v>212</v>
      </c>
      <c r="S859">
        <v>7</v>
      </c>
      <c r="T859" t="s">
        <v>17703</v>
      </c>
      <c r="U859" t="s">
        <v>7994</v>
      </c>
      <c r="V859" t="s">
        <v>9766</v>
      </c>
      <c r="W859" t="s">
        <v>29</v>
      </c>
      <c r="X859" t="s">
        <v>30</v>
      </c>
      <c r="Y859" t="s">
        <v>30</v>
      </c>
      <c r="Z859" t="s">
        <v>30</v>
      </c>
      <c r="AA859" t="s">
        <v>30</v>
      </c>
      <c r="AB859">
        <v>-75.410936840999995</v>
      </c>
      <c r="AC859">
        <v>6.1513271930000402</v>
      </c>
      <c r="AD859" t="s">
        <v>82</v>
      </c>
      <c r="AE859" t="s">
        <v>146</v>
      </c>
      <c r="AF859" t="s">
        <v>94</v>
      </c>
      <c r="AG859">
        <f>IFERROR(
    VLOOKUP(FENIX_ANS_TABLA[[#This Row],[ESTADO]],
        {"VENCIDO",1;"ALERTA_0 Días",2;"ALERTA",3;"A TIEMPO",4;"SIN FECHA",5},
    2,FALSE),
0)</f>
        <v>4</v>
      </c>
    </row>
    <row r="860" spans="1:33" x14ac:dyDescent="0.25">
      <c r="A860" t="s">
        <v>7790</v>
      </c>
      <c r="B860" t="s">
        <v>23</v>
      </c>
      <c r="C860" t="s">
        <v>24</v>
      </c>
      <c r="D860" t="s">
        <v>23</v>
      </c>
      <c r="E860" s="21">
        <v>46191.694803240738</v>
      </c>
      <c r="F860" t="s">
        <v>7787</v>
      </c>
      <c r="G860">
        <v>860513493</v>
      </c>
      <c r="H860" t="s">
        <v>3001</v>
      </c>
      <c r="I860" s="23" t="s">
        <v>31</v>
      </c>
      <c r="J860" s="23" t="s">
        <v>3002</v>
      </c>
      <c r="K860" t="s">
        <v>7791</v>
      </c>
      <c r="L860" t="s">
        <v>154</v>
      </c>
      <c r="M860" t="s">
        <v>7792</v>
      </c>
      <c r="N860" t="s">
        <v>155</v>
      </c>
      <c r="O860" t="s">
        <v>27</v>
      </c>
      <c r="P860" t="s">
        <v>145</v>
      </c>
      <c r="Q860" t="s">
        <v>207</v>
      </c>
      <c r="R860" t="s">
        <v>212</v>
      </c>
      <c r="S860">
        <v>7</v>
      </c>
      <c r="T860" t="s">
        <v>17703</v>
      </c>
      <c r="U860" t="s">
        <v>7994</v>
      </c>
      <c r="V860" t="s">
        <v>9766</v>
      </c>
      <c r="W860" t="s">
        <v>29</v>
      </c>
      <c r="X860" t="s">
        <v>30</v>
      </c>
      <c r="Y860" t="s">
        <v>30</v>
      </c>
      <c r="Z860" t="s">
        <v>30</v>
      </c>
      <c r="AA860" t="s">
        <v>30</v>
      </c>
      <c r="AB860">
        <v>-75.410936840999995</v>
      </c>
      <c r="AC860">
        <v>6.1513271930000402</v>
      </c>
      <c r="AD860" t="s">
        <v>82</v>
      </c>
      <c r="AE860" t="s">
        <v>146</v>
      </c>
      <c r="AF860" t="s">
        <v>94</v>
      </c>
      <c r="AG860">
        <f>IFERROR(
    VLOOKUP(FENIX_ANS_TABLA[[#This Row],[ESTADO]],
        {"VENCIDO",1;"ALERTA_0 Días",2;"ALERTA",3;"A TIEMPO",4;"SIN FECHA",5},
    2,FALSE),
0)</f>
        <v>4</v>
      </c>
    </row>
    <row r="861" spans="1:33" x14ac:dyDescent="0.25">
      <c r="A861" t="s">
        <v>7793</v>
      </c>
      <c r="B861" t="s">
        <v>23</v>
      </c>
      <c r="C861" t="s">
        <v>24</v>
      </c>
      <c r="D861" t="s">
        <v>23</v>
      </c>
      <c r="E861" s="21">
        <v>46191.694837962961</v>
      </c>
      <c r="F861" t="s">
        <v>7787</v>
      </c>
      <c r="G861">
        <v>860513493</v>
      </c>
      <c r="H861" t="s">
        <v>3001</v>
      </c>
      <c r="I861" s="23" t="s">
        <v>31</v>
      </c>
      <c r="J861" s="23" t="s">
        <v>3002</v>
      </c>
      <c r="K861" t="s">
        <v>7794</v>
      </c>
      <c r="L861" t="s">
        <v>154</v>
      </c>
      <c r="M861" t="s">
        <v>7795</v>
      </c>
      <c r="N861" t="s">
        <v>155</v>
      </c>
      <c r="O861" t="s">
        <v>27</v>
      </c>
      <c r="P861" t="s">
        <v>145</v>
      </c>
      <c r="Q861" t="s">
        <v>207</v>
      </c>
      <c r="R861" t="s">
        <v>212</v>
      </c>
      <c r="S861">
        <v>7</v>
      </c>
      <c r="T861" t="s">
        <v>17703</v>
      </c>
      <c r="U861" t="s">
        <v>7994</v>
      </c>
      <c r="V861" t="s">
        <v>9766</v>
      </c>
      <c r="W861" t="s">
        <v>29</v>
      </c>
      <c r="X861" t="s">
        <v>30</v>
      </c>
      <c r="Y861" t="s">
        <v>30</v>
      </c>
      <c r="Z861" t="s">
        <v>30</v>
      </c>
      <c r="AA861" t="s">
        <v>30</v>
      </c>
      <c r="AB861">
        <v>-75.410936840999995</v>
      </c>
      <c r="AC861">
        <v>6.1513271930000402</v>
      </c>
      <c r="AD861" t="s">
        <v>82</v>
      </c>
      <c r="AE861" t="s">
        <v>146</v>
      </c>
      <c r="AF861" t="s">
        <v>94</v>
      </c>
      <c r="AG861">
        <f>IFERROR(
    VLOOKUP(FENIX_ANS_TABLA[[#This Row],[ESTADO]],
        {"VENCIDO",1;"ALERTA_0 Días",2;"ALERTA",3;"A TIEMPO",4;"SIN FECHA",5},
    2,FALSE),
0)</f>
        <v>4</v>
      </c>
    </row>
    <row r="862" spans="1:33" x14ac:dyDescent="0.25">
      <c r="A862" t="s">
        <v>7796</v>
      </c>
      <c r="B862" t="s">
        <v>23</v>
      </c>
      <c r="C862" t="s">
        <v>24</v>
      </c>
      <c r="D862" t="s">
        <v>23</v>
      </c>
      <c r="E862" s="21">
        <v>46191.694837962961</v>
      </c>
      <c r="F862" t="s">
        <v>7797</v>
      </c>
      <c r="G862">
        <v>860513493</v>
      </c>
      <c r="H862" t="s">
        <v>3001</v>
      </c>
      <c r="I862" s="23" t="s">
        <v>31</v>
      </c>
      <c r="J862" s="23" t="s">
        <v>3002</v>
      </c>
      <c r="K862" t="s">
        <v>7798</v>
      </c>
      <c r="L862" t="s">
        <v>154</v>
      </c>
      <c r="M862" t="s">
        <v>7799</v>
      </c>
      <c r="N862" t="s">
        <v>155</v>
      </c>
      <c r="O862" t="s">
        <v>27</v>
      </c>
      <c r="P862" t="s">
        <v>145</v>
      </c>
      <c r="Q862" t="s">
        <v>207</v>
      </c>
      <c r="R862" t="s">
        <v>212</v>
      </c>
      <c r="S862">
        <v>7</v>
      </c>
      <c r="T862" t="s">
        <v>17704</v>
      </c>
      <c r="U862" t="s">
        <v>7994</v>
      </c>
      <c r="V862" t="s">
        <v>9766</v>
      </c>
      <c r="W862" t="s">
        <v>29</v>
      </c>
      <c r="X862" t="s">
        <v>30</v>
      </c>
      <c r="Y862" t="s">
        <v>30</v>
      </c>
      <c r="Z862" t="s">
        <v>30</v>
      </c>
      <c r="AA862" t="s">
        <v>30</v>
      </c>
      <c r="AB862">
        <v>-75.410936840999995</v>
      </c>
      <c r="AC862">
        <v>6.1513271930000402</v>
      </c>
      <c r="AD862" t="s">
        <v>82</v>
      </c>
      <c r="AE862" t="s">
        <v>146</v>
      </c>
      <c r="AF862" t="s">
        <v>94</v>
      </c>
      <c r="AG862">
        <f>IFERROR(
    VLOOKUP(FENIX_ANS_TABLA[[#This Row],[ESTADO]],
        {"VENCIDO",1;"ALERTA_0 Días",2;"ALERTA",3;"A TIEMPO",4;"SIN FECHA",5},
    2,FALSE),
0)</f>
        <v>4</v>
      </c>
    </row>
    <row r="863" spans="1:33" x14ac:dyDescent="0.25">
      <c r="A863" t="s">
        <v>7800</v>
      </c>
      <c r="B863" t="s">
        <v>23</v>
      </c>
      <c r="C863" t="s">
        <v>24</v>
      </c>
      <c r="D863" t="s">
        <v>23</v>
      </c>
      <c r="E863" s="21">
        <v>46191.699143518519</v>
      </c>
      <c r="F863" t="s">
        <v>7797</v>
      </c>
      <c r="G863">
        <v>860513493</v>
      </c>
      <c r="H863" t="s">
        <v>3001</v>
      </c>
      <c r="I863" s="23" t="s">
        <v>31</v>
      </c>
      <c r="J863" s="23" t="s">
        <v>3002</v>
      </c>
      <c r="K863" t="s">
        <v>7801</v>
      </c>
      <c r="L863" t="s">
        <v>154</v>
      </c>
      <c r="M863" t="s">
        <v>7802</v>
      </c>
      <c r="N863" t="s">
        <v>155</v>
      </c>
      <c r="O863" t="s">
        <v>27</v>
      </c>
      <c r="P863" t="s">
        <v>145</v>
      </c>
      <c r="Q863" t="s">
        <v>207</v>
      </c>
      <c r="R863" t="s">
        <v>212</v>
      </c>
      <c r="S863">
        <v>7</v>
      </c>
      <c r="T863" t="s">
        <v>17704</v>
      </c>
      <c r="U863" t="s">
        <v>7994</v>
      </c>
      <c r="V863" t="s">
        <v>9766</v>
      </c>
      <c r="W863" t="s">
        <v>29</v>
      </c>
      <c r="X863" t="s">
        <v>30</v>
      </c>
      <c r="Y863" t="s">
        <v>30</v>
      </c>
      <c r="Z863" t="s">
        <v>30</v>
      </c>
      <c r="AA863" t="s">
        <v>30</v>
      </c>
      <c r="AB863">
        <v>-75.410936840999995</v>
      </c>
      <c r="AC863">
        <v>6.1513271930000402</v>
      </c>
      <c r="AD863" t="s">
        <v>82</v>
      </c>
      <c r="AE863" t="s">
        <v>146</v>
      </c>
      <c r="AF863" t="s">
        <v>94</v>
      </c>
      <c r="AG863">
        <f>IFERROR(
    VLOOKUP(FENIX_ANS_TABLA[[#This Row],[ESTADO]],
        {"VENCIDO",1;"ALERTA_0 Días",2;"ALERTA",3;"A TIEMPO",4;"SIN FECHA",5},
    2,FALSE),
0)</f>
        <v>4</v>
      </c>
    </row>
    <row r="864" spans="1:33" x14ac:dyDescent="0.25">
      <c r="A864" t="s">
        <v>7803</v>
      </c>
      <c r="B864" t="s">
        <v>23</v>
      </c>
      <c r="C864" t="s">
        <v>24</v>
      </c>
      <c r="D864" t="s">
        <v>23</v>
      </c>
      <c r="E864" s="21">
        <v>46191.699166666673</v>
      </c>
      <c r="F864" t="s">
        <v>7797</v>
      </c>
      <c r="G864">
        <v>860513493</v>
      </c>
      <c r="H864" t="s">
        <v>3001</v>
      </c>
      <c r="I864" s="23" t="s">
        <v>31</v>
      </c>
      <c r="J864" s="23" t="s">
        <v>3002</v>
      </c>
      <c r="K864" t="s">
        <v>7804</v>
      </c>
      <c r="L864" t="s">
        <v>154</v>
      </c>
      <c r="M864" t="s">
        <v>7805</v>
      </c>
      <c r="N864" t="s">
        <v>155</v>
      </c>
      <c r="O864" t="s">
        <v>27</v>
      </c>
      <c r="P864" t="s">
        <v>145</v>
      </c>
      <c r="Q864" t="s">
        <v>207</v>
      </c>
      <c r="R864" t="s">
        <v>212</v>
      </c>
      <c r="S864">
        <v>7</v>
      </c>
      <c r="T864" t="s">
        <v>17704</v>
      </c>
      <c r="U864" t="s">
        <v>7994</v>
      </c>
      <c r="V864" t="s">
        <v>9766</v>
      </c>
      <c r="W864" t="s">
        <v>29</v>
      </c>
      <c r="X864" t="s">
        <v>30</v>
      </c>
      <c r="Y864" t="s">
        <v>30</v>
      </c>
      <c r="Z864" t="s">
        <v>30</v>
      </c>
      <c r="AA864" t="s">
        <v>30</v>
      </c>
      <c r="AB864">
        <v>-75.361093999999994</v>
      </c>
      <c r="AC864">
        <v>6.1592729999999998</v>
      </c>
      <c r="AD864" t="s">
        <v>82</v>
      </c>
      <c r="AE864" t="s">
        <v>146</v>
      </c>
      <c r="AF864" t="s">
        <v>94</v>
      </c>
      <c r="AG864">
        <f>IFERROR(
    VLOOKUP(FENIX_ANS_TABLA[[#This Row],[ESTADO]],
        {"VENCIDO",1;"ALERTA_0 Días",2;"ALERTA",3;"A TIEMPO",4;"SIN FECHA",5},
    2,FALSE),
0)</f>
        <v>4</v>
      </c>
    </row>
    <row r="865" spans="1:33" x14ac:dyDescent="0.25">
      <c r="A865" t="s">
        <v>7806</v>
      </c>
      <c r="B865" t="s">
        <v>23</v>
      </c>
      <c r="C865" t="s">
        <v>24</v>
      </c>
      <c r="D865" t="s">
        <v>23</v>
      </c>
      <c r="E865" s="21">
        <v>46191.699166666673</v>
      </c>
      <c r="F865" t="s">
        <v>7797</v>
      </c>
      <c r="G865">
        <v>860513493</v>
      </c>
      <c r="H865" t="s">
        <v>3001</v>
      </c>
      <c r="I865" s="23" t="s">
        <v>31</v>
      </c>
      <c r="J865" s="23" t="s">
        <v>3002</v>
      </c>
      <c r="K865" t="s">
        <v>7807</v>
      </c>
      <c r="L865" t="s">
        <v>154</v>
      </c>
      <c r="M865" t="s">
        <v>7808</v>
      </c>
      <c r="N865" t="s">
        <v>155</v>
      </c>
      <c r="O865" t="s">
        <v>27</v>
      </c>
      <c r="P865" t="s">
        <v>145</v>
      </c>
      <c r="Q865" t="s">
        <v>207</v>
      </c>
      <c r="R865" t="s">
        <v>212</v>
      </c>
      <c r="S865">
        <v>7</v>
      </c>
      <c r="T865" t="s">
        <v>17704</v>
      </c>
      <c r="U865" t="s">
        <v>7994</v>
      </c>
      <c r="V865" t="s">
        <v>9766</v>
      </c>
      <c r="W865" t="s">
        <v>29</v>
      </c>
      <c r="X865" t="s">
        <v>30</v>
      </c>
      <c r="Y865" t="s">
        <v>30</v>
      </c>
      <c r="Z865" t="s">
        <v>30</v>
      </c>
      <c r="AA865" t="s">
        <v>30</v>
      </c>
      <c r="AB865">
        <v>-75.410936840999995</v>
      </c>
      <c r="AC865">
        <v>6.1513271930000402</v>
      </c>
      <c r="AD865" t="s">
        <v>82</v>
      </c>
      <c r="AE865" t="s">
        <v>146</v>
      </c>
      <c r="AF865" t="s">
        <v>94</v>
      </c>
      <c r="AG865">
        <f>IFERROR(
    VLOOKUP(FENIX_ANS_TABLA[[#This Row],[ESTADO]],
        {"VENCIDO",1;"ALERTA_0 Días",2;"ALERTA",3;"A TIEMPO",4;"SIN FECHA",5},
    2,FALSE),
0)</f>
        <v>4</v>
      </c>
    </row>
    <row r="866" spans="1:33" x14ac:dyDescent="0.25">
      <c r="A866" t="s">
        <v>7809</v>
      </c>
      <c r="B866" t="s">
        <v>23</v>
      </c>
      <c r="C866" t="s">
        <v>24</v>
      </c>
      <c r="D866" t="s">
        <v>23</v>
      </c>
      <c r="E866" s="21">
        <v>46191.699224537027</v>
      </c>
      <c r="F866" t="s">
        <v>7810</v>
      </c>
      <c r="G866">
        <v>860513493</v>
      </c>
      <c r="H866" t="s">
        <v>3001</v>
      </c>
      <c r="I866" s="23" t="s">
        <v>31</v>
      </c>
      <c r="J866" s="23" t="s">
        <v>3002</v>
      </c>
      <c r="K866" t="s">
        <v>7811</v>
      </c>
      <c r="L866" t="s">
        <v>154</v>
      </c>
      <c r="M866" t="s">
        <v>7812</v>
      </c>
      <c r="N866" t="s">
        <v>155</v>
      </c>
      <c r="O866" t="s">
        <v>27</v>
      </c>
      <c r="P866" t="s">
        <v>145</v>
      </c>
      <c r="Q866" t="s">
        <v>207</v>
      </c>
      <c r="R866" t="s">
        <v>212</v>
      </c>
      <c r="S866">
        <v>7</v>
      </c>
      <c r="T866" t="s">
        <v>17705</v>
      </c>
      <c r="U866" t="s">
        <v>7994</v>
      </c>
      <c r="V866" t="s">
        <v>9766</v>
      </c>
      <c r="W866" t="s">
        <v>29</v>
      </c>
      <c r="X866" t="s">
        <v>30</v>
      </c>
      <c r="Y866" t="s">
        <v>30</v>
      </c>
      <c r="Z866" t="s">
        <v>30</v>
      </c>
      <c r="AA866" t="s">
        <v>30</v>
      </c>
      <c r="AB866">
        <v>-75.410936840999995</v>
      </c>
      <c r="AC866">
        <v>6.1513271930000402</v>
      </c>
      <c r="AD866" t="s">
        <v>82</v>
      </c>
      <c r="AE866" t="s">
        <v>146</v>
      </c>
      <c r="AF866" t="s">
        <v>94</v>
      </c>
      <c r="AG866">
        <f>IFERROR(
    VLOOKUP(FENIX_ANS_TABLA[[#This Row],[ESTADO]],
        {"VENCIDO",1;"ALERTA_0 Días",2;"ALERTA",3;"A TIEMPO",4;"SIN FECHA",5},
    2,FALSE),
0)</f>
        <v>4</v>
      </c>
    </row>
    <row r="867" spans="1:33" x14ac:dyDescent="0.25">
      <c r="A867" t="s">
        <v>7813</v>
      </c>
      <c r="B867" t="s">
        <v>23</v>
      </c>
      <c r="C867" t="s">
        <v>24</v>
      </c>
      <c r="D867" t="s">
        <v>23</v>
      </c>
      <c r="E867" s="21">
        <v>46191.699247685188</v>
      </c>
      <c r="F867" t="s">
        <v>7810</v>
      </c>
      <c r="G867">
        <v>860513493</v>
      </c>
      <c r="H867" t="s">
        <v>3001</v>
      </c>
      <c r="I867" s="23" t="s">
        <v>31</v>
      </c>
      <c r="J867" s="23" t="s">
        <v>3002</v>
      </c>
      <c r="K867" t="s">
        <v>7814</v>
      </c>
      <c r="L867" t="s">
        <v>154</v>
      </c>
      <c r="M867" t="s">
        <v>7815</v>
      </c>
      <c r="N867" t="s">
        <v>155</v>
      </c>
      <c r="O867" t="s">
        <v>27</v>
      </c>
      <c r="P867" t="s">
        <v>145</v>
      </c>
      <c r="Q867" t="s">
        <v>207</v>
      </c>
      <c r="R867" t="s">
        <v>212</v>
      </c>
      <c r="S867">
        <v>7</v>
      </c>
      <c r="T867" t="s">
        <v>17705</v>
      </c>
      <c r="U867" t="s">
        <v>7994</v>
      </c>
      <c r="V867" t="s">
        <v>9766</v>
      </c>
      <c r="W867" t="s">
        <v>29</v>
      </c>
      <c r="X867" t="s">
        <v>30</v>
      </c>
      <c r="Y867" t="s">
        <v>30</v>
      </c>
      <c r="Z867" t="s">
        <v>30</v>
      </c>
      <c r="AA867" t="s">
        <v>30</v>
      </c>
      <c r="AB867">
        <v>-75.361093999999994</v>
      </c>
      <c r="AC867">
        <v>6.1592729999999998</v>
      </c>
      <c r="AD867" t="s">
        <v>82</v>
      </c>
      <c r="AE867" t="s">
        <v>146</v>
      </c>
      <c r="AF867" t="s">
        <v>94</v>
      </c>
      <c r="AG867">
        <f>IFERROR(
    VLOOKUP(FENIX_ANS_TABLA[[#This Row],[ESTADO]],
        {"VENCIDO",1;"ALERTA_0 Días",2;"ALERTA",3;"A TIEMPO",4;"SIN FECHA",5},
    2,FALSE),
0)</f>
        <v>4</v>
      </c>
    </row>
    <row r="868" spans="1:33" x14ac:dyDescent="0.25">
      <c r="A868" t="s">
        <v>7816</v>
      </c>
      <c r="B868" t="s">
        <v>23</v>
      </c>
      <c r="C868" t="s">
        <v>24</v>
      </c>
      <c r="D868" t="s">
        <v>23</v>
      </c>
      <c r="E868" s="21">
        <v>46191.69935185185</v>
      </c>
      <c r="F868" t="s">
        <v>7810</v>
      </c>
      <c r="G868">
        <v>860513493</v>
      </c>
      <c r="H868" t="s">
        <v>3001</v>
      </c>
      <c r="I868" s="23" t="s">
        <v>31</v>
      </c>
      <c r="J868" s="23" t="s">
        <v>3002</v>
      </c>
      <c r="K868" t="s">
        <v>7817</v>
      </c>
      <c r="L868" t="s">
        <v>154</v>
      </c>
      <c r="M868" t="s">
        <v>7818</v>
      </c>
      <c r="N868" t="s">
        <v>155</v>
      </c>
      <c r="O868" t="s">
        <v>27</v>
      </c>
      <c r="P868" t="s">
        <v>145</v>
      </c>
      <c r="Q868" t="s">
        <v>207</v>
      </c>
      <c r="R868" t="s">
        <v>212</v>
      </c>
      <c r="S868">
        <v>7</v>
      </c>
      <c r="T868" t="s">
        <v>17705</v>
      </c>
      <c r="U868" t="s">
        <v>7994</v>
      </c>
      <c r="V868" t="s">
        <v>9766</v>
      </c>
      <c r="W868" t="s">
        <v>29</v>
      </c>
      <c r="X868" t="s">
        <v>30</v>
      </c>
      <c r="Y868" t="s">
        <v>30</v>
      </c>
      <c r="Z868" t="s">
        <v>30</v>
      </c>
      <c r="AA868" t="s">
        <v>30</v>
      </c>
      <c r="AB868">
        <v>-75.361093999999994</v>
      </c>
      <c r="AC868">
        <v>6.1592729999999998</v>
      </c>
      <c r="AD868" t="s">
        <v>82</v>
      </c>
      <c r="AE868" t="s">
        <v>146</v>
      </c>
      <c r="AF868" t="s">
        <v>94</v>
      </c>
      <c r="AG868">
        <f>IFERROR(
    VLOOKUP(FENIX_ANS_TABLA[[#This Row],[ESTADO]],
        {"VENCIDO",1;"ALERTA_0 Días",2;"ALERTA",3;"A TIEMPO",4;"SIN FECHA",5},
    2,FALSE),
0)</f>
        <v>4</v>
      </c>
    </row>
    <row r="869" spans="1:33" x14ac:dyDescent="0.25">
      <c r="A869" t="s">
        <v>7819</v>
      </c>
      <c r="B869" t="s">
        <v>23</v>
      </c>
      <c r="C869" t="s">
        <v>24</v>
      </c>
      <c r="D869" t="s">
        <v>23</v>
      </c>
      <c r="E869" s="21">
        <v>46191.699421296304</v>
      </c>
      <c r="F869" t="s">
        <v>7820</v>
      </c>
      <c r="G869">
        <v>860513493</v>
      </c>
      <c r="H869" t="s">
        <v>3001</v>
      </c>
      <c r="I869" s="23" t="s">
        <v>31</v>
      </c>
      <c r="J869" s="23" t="s">
        <v>3002</v>
      </c>
      <c r="K869" t="s">
        <v>7821</v>
      </c>
      <c r="L869" t="s">
        <v>154</v>
      </c>
      <c r="M869" t="s">
        <v>7822</v>
      </c>
      <c r="N869" t="s">
        <v>155</v>
      </c>
      <c r="O869" t="s">
        <v>27</v>
      </c>
      <c r="P869" t="s">
        <v>145</v>
      </c>
      <c r="Q869" t="s">
        <v>207</v>
      </c>
      <c r="R869" t="s">
        <v>212</v>
      </c>
      <c r="S869">
        <v>7</v>
      </c>
      <c r="T869" t="s">
        <v>17706</v>
      </c>
      <c r="U869" t="s">
        <v>7994</v>
      </c>
      <c r="V869" t="s">
        <v>9766</v>
      </c>
      <c r="W869" t="s">
        <v>29</v>
      </c>
      <c r="X869" t="s">
        <v>30</v>
      </c>
      <c r="Y869" t="s">
        <v>30</v>
      </c>
      <c r="Z869" t="s">
        <v>30</v>
      </c>
      <c r="AA869" t="s">
        <v>30</v>
      </c>
      <c r="AB869">
        <v>-75.410936840999995</v>
      </c>
      <c r="AC869">
        <v>6.1513271930000402</v>
      </c>
      <c r="AD869" t="s">
        <v>82</v>
      </c>
      <c r="AE869" t="s">
        <v>146</v>
      </c>
      <c r="AF869" t="s">
        <v>94</v>
      </c>
      <c r="AG869">
        <f>IFERROR(
    VLOOKUP(FENIX_ANS_TABLA[[#This Row],[ESTADO]],
        {"VENCIDO",1;"ALERTA_0 Días",2;"ALERTA",3;"A TIEMPO",4;"SIN FECHA",5},
    2,FALSE),
0)</f>
        <v>4</v>
      </c>
    </row>
    <row r="870" spans="1:33" x14ac:dyDescent="0.25">
      <c r="A870" t="s">
        <v>388</v>
      </c>
      <c r="B870" t="s">
        <v>58</v>
      </c>
      <c r="C870" t="s">
        <v>24</v>
      </c>
      <c r="D870" t="s">
        <v>59</v>
      </c>
      <c r="E870" s="21">
        <v>46191.699548611112</v>
      </c>
      <c r="F870" t="s">
        <v>389</v>
      </c>
      <c r="G870">
        <v>22025301</v>
      </c>
      <c r="H870" t="s">
        <v>390</v>
      </c>
      <c r="I870" s="23" t="s">
        <v>31</v>
      </c>
      <c r="J870" s="23" t="s">
        <v>391</v>
      </c>
      <c r="K870" t="s">
        <v>392</v>
      </c>
      <c r="L870" t="s">
        <v>152</v>
      </c>
      <c r="M870" t="s">
        <v>393</v>
      </c>
      <c r="N870" t="s">
        <v>153</v>
      </c>
      <c r="O870" t="s">
        <v>60</v>
      </c>
      <c r="P870" t="s">
        <v>171</v>
      </c>
      <c r="Q870" t="s">
        <v>206</v>
      </c>
      <c r="R870" t="s">
        <v>212</v>
      </c>
      <c r="S870">
        <v>14</v>
      </c>
      <c r="T870" t="s">
        <v>394</v>
      </c>
      <c r="U870" t="s">
        <v>15093</v>
      </c>
      <c r="V870" t="s">
        <v>41</v>
      </c>
      <c r="W870" t="s">
        <v>41</v>
      </c>
      <c r="X870" t="s">
        <v>30</v>
      </c>
      <c r="Y870" t="s">
        <v>30</v>
      </c>
      <c r="Z870" t="s">
        <v>30</v>
      </c>
      <c r="AA870" t="s">
        <v>30</v>
      </c>
      <c r="AB870">
        <v>-75.451577999999998</v>
      </c>
      <c r="AC870">
        <v>6.2479550000000001</v>
      </c>
      <c r="AD870" t="s">
        <v>82</v>
      </c>
      <c r="AE870" t="s">
        <v>146</v>
      </c>
      <c r="AF870" t="s">
        <v>94</v>
      </c>
      <c r="AG870">
        <f>IFERROR(
    VLOOKUP(FENIX_ANS_TABLA[[#This Row],[ESTADO]],
        {"VENCIDO",1;"ALERTA_0 Días",2;"ALERTA",3;"A TIEMPO",4;"SIN FECHA",5},
    2,FALSE),
0)</f>
        <v>1</v>
      </c>
    </row>
    <row r="871" spans="1:33" x14ac:dyDescent="0.25">
      <c r="A871" t="s">
        <v>6435</v>
      </c>
      <c r="B871" t="s">
        <v>23</v>
      </c>
      <c r="C871" t="s">
        <v>24</v>
      </c>
      <c r="D871" t="s">
        <v>23</v>
      </c>
      <c r="E871" s="21">
        <v>46191.702881944453</v>
      </c>
      <c r="F871" t="s">
        <v>6436</v>
      </c>
      <c r="G871">
        <v>860513493</v>
      </c>
      <c r="H871" t="s">
        <v>3001</v>
      </c>
      <c r="I871" s="23" t="s">
        <v>31</v>
      </c>
      <c r="J871" s="23" t="s">
        <v>3002</v>
      </c>
      <c r="K871" t="s">
        <v>6437</v>
      </c>
      <c r="L871" t="s">
        <v>154</v>
      </c>
      <c r="M871" t="s">
        <v>6438</v>
      </c>
      <c r="N871" t="s">
        <v>155</v>
      </c>
      <c r="O871" t="s">
        <v>27</v>
      </c>
      <c r="P871" t="s">
        <v>145</v>
      </c>
      <c r="Q871" t="s">
        <v>207</v>
      </c>
      <c r="R871" t="s">
        <v>212</v>
      </c>
      <c r="S871">
        <v>7</v>
      </c>
      <c r="T871" t="s">
        <v>17707</v>
      </c>
      <c r="U871" t="s">
        <v>11110</v>
      </c>
      <c r="V871" t="s">
        <v>9654</v>
      </c>
      <c r="W871" t="s">
        <v>29</v>
      </c>
      <c r="X871" t="s">
        <v>30</v>
      </c>
      <c r="Y871" t="s">
        <v>30</v>
      </c>
      <c r="Z871" t="s">
        <v>30</v>
      </c>
      <c r="AA871" t="s">
        <v>30</v>
      </c>
      <c r="AB871">
        <v>-75.410936840999995</v>
      </c>
      <c r="AC871">
        <v>6.1513271930000402</v>
      </c>
      <c r="AD871" t="s">
        <v>82</v>
      </c>
      <c r="AE871" t="s">
        <v>146</v>
      </c>
      <c r="AF871" t="s">
        <v>94</v>
      </c>
      <c r="AG871">
        <f>IFERROR(
    VLOOKUP(FENIX_ANS_TABLA[[#This Row],[ESTADO]],
        {"VENCIDO",1;"ALERTA_0 Días",2;"ALERTA",3;"A TIEMPO",4;"SIN FECHA",5},
    2,FALSE),
0)</f>
        <v>4</v>
      </c>
    </row>
    <row r="872" spans="1:33" x14ac:dyDescent="0.25">
      <c r="A872" t="s">
        <v>7823</v>
      </c>
      <c r="B872" t="s">
        <v>23</v>
      </c>
      <c r="C872" t="s">
        <v>24</v>
      </c>
      <c r="D872" t="s">
        <v>23</v>
      </c>
      <c r="E872" s="21">
        <v>46191.702881944453</v>
      </c>
      <c r="F872" t="s">
        <v>7820</v>
      </c>
      <c r="G872">
        <v>860513493</v>
      </c>
      <c r="H872" t="s">
        <v>3001</v>
      </c>
      <c r="I872" s="23" t="s">
        <v>31</v>
      </c>
      <c r="J872" s="23" t="s">
        <v>3002</v>
      </c>
      <c r="K872" t="s">
        <v>7824</v>
      </c>
      <c r="L872" t="s">
        <v>154</v>
      </c>
      <c r="M872" t="s">
        <v>7825</v>
      </c>
      <c r="N872" t="s">
        <v>155</v>
      </c>
      <c r="O872" t="s">
        <v>27</v>
      </c>
      <c r="P872" t="s">
        <v>145</v>
      </c>
      <c r="Q872" t="s">
        <v>207</v>
      </c>
      <c r="R872" t="s">
        <v>212</v>
      </c>
      <c r="S872">
        <v>7</v>
      </c>
      <c r="T872" t="s">
        <v>17706</v>
      </c>
      <c r="U872" t="s">
        <v>7994</v>
      </c>
      <c r="V872" t="s">
        <v>9766</v>
      </c>
      <c r="W872" t="s">
        <v>29</v>
      </c>
      <c r="X872" t="s">
        <v>30</v>
      </c>
      <c r="Y872" t="s">
        <v>30</v>
      </c>
      <c r="Z872" t="s">
        <v>30</v>
      </c>
      <c r="AA872" t="s">
        <v>30</v>
      </c>
      <c r="AB872">
        <v>-75.410936840999995</v>
      </c>
      <c r="AC872">
        <v>6.1513271930000402</v>
      </c>
      <c r="AD872" t="s">
        <v>82</v>
      </c>
      <c r="AE872" t="s">
        <v>146</v>
      </c>
      <c r="AF872" t="s">
        <v>94</v>
      </c>
      <c r="AG872">
        <f>IFERROR(
    VLOOKUP(FENIX_ANS_TABLA[[#This Row],[ESTADO]],
        {"VENCIDO",1;"ALERTA_0 Días",2;"ALERTA",3;"A TIEMPO",4;"SIN FECHA",5},
    2,FALSE),
0)</f>
        <v>4</v>
      </c>
    </row>
    <row r="873" spans="1:33" x14ac:dyDescent="0.25">
      <c r="A873" t="s">
        <v>7826</v>
      </c>
      <c r="B873" t="s">
        <v>23</v>
      </c>
      <c r="C873" t="s">
        <v>24</v>
      </c>
      <c r="D873" t="s">
        <v>23</v>
      </c>
      <c r="E873" s="21">
        <v>46191.702916666669</v>
      </c>
      <c r="F873" t="s">
        <v>7820</v>
      </c>
      <c r="G873">
        <v>860513493</v>
      </c>
      <c r="H873" t="s">
        <v>3001</v>
      </c>
      <c r="I873" s="23" t="s">
        <v>31</v>
      </c>
      <c r="J873" s="23" t="s">
        <v>3002</v>
      </c>
      <c r="K873" t="s">
        <v>7827</v>
      </c>
      <c r="L873" t="s">
        <v>154</v>
      </c>
      <c r="M873" t="s">
        <v>7828</v>
      </c>
      <c r="N873" t="s">
        <v>155</v>
      </c>
      <c r="O873" t="s">
        <v>27</v>
      </c>
      <c r="P873" t="s">
        <v>145</v>
      </c>
      <c r="Q873" t="s">
        <v>207</v>
      </c>
      <c r="R873" t="s">
        <v>212</v>
      </c>
      <c r="S873">
        <v>7</v>
      </c>
      <c r="T873" t="s">
        <v>17706</v>
      </c>
      <c r="U873" t="s">
        <v>7994</v>
      </c>
      <c r="V873" t="s">
        <v>9766</v>
      </c>
      <c r="W873" t="s">
        <v>29</v>
      </c>
      <c r="X873" t="s">
        <v>30</v>
      </c>
      <c r="Y873" t="s">
        <v>30</v>
      </c>
      <c r="Z873" t="s">
        <v>30</v>
      </c>
      <c r="AA873" t="s">
        <v>30</v>
      </c>
      <c r="AB873">
        <v>-75.410936840999995</v>
      </c>
      <c r="AC873">
        <v>6.1513271930000402</v>
      </c>
      <c r="AD873" t="s">
        <v>82</v>
      </c>
      <c r="AE873" t="s">
        <v>146</v>
      </c>
      <c r="AF873" t="s">
        <v>94</v>
      </c>
      <c r="AG873">
        <f>IFERROR(
    VLOOKUP(FENIX_ANS_TABLA[[#This Row],[ESTADO]],
        {"VENCIDO",1;"ALERTA_0 Días",2;"ALERTA",3;"A TIEMPO",4;"SIN FECHA",5},
    2,FALSE),
0)</f>
        <v>4</v>
      </c>
    </row>
    <row r="874" spans="1:33" x14ac:dyDescent="0.25">
      <c r="A874" t="s">
        <v>7829</v>
      </c>
      <c r="B874" t="s">
        <v>23</v>
      </c>
      <c r="C874" t="s">
        <v>24</v>
      </c>
      <c r="D874" t="s">
        <v>23</v>
      </c>
      <c r="E874" s="21">
        <v>46191.702905092592</v>
      </c>
      <c r="F874" t="s">
        <v>7830</v>
      </c>
      <c r="G874">
        <v>860513493</v>
      </c>
      <c r="H874" t="s">
        <v>3001</v>
      </c>
      <c r="I874" s="23" t="s">
        <v>31</v>
      </c>
      <c r="J874" s="23" t="s">
        <v>3002</v>
      </c>
      <c r="K874" t="s">
        <v>7831</v>
      </c>
      <c r="L874" t="s">
        <v>154</v>
      </c>
      <c r="M874" t="s">
        <v>7832</v>
      </c>
      <c r="N874" t="s">
        <v>155</v>
      </c>
      <c r="O874" t="s">
        <v>27</v>
      </c>
      <c r="P874" t="s">
        <v>145</v>
      </c>
      <c r="Q874" t="s">
        <v>207</v>
      </c>
      <c r="R874" t="s">
        <v>212</v>
      </c>
      <c r="S874">
        <v>7</v>
      </c>
      <c r="T874" t="s">
        <v>17708</v>
      </c>
      <c r="U874" t="s">
        <v>7994</v>
      </c>
      <c r="V874" t="s">
        <v>9766</v>
      </c>
      <c r="W874" t="s">
        <v>29</v>
      </c>
      <c r="X874" t="s">
        <v>30</v>
      </c>
      <c r="Y874" t="s">
        <v>30</v>
      </c>
      <c r="Z874" t="s">
        <v>30</v>
      </c>
      <c r="AA874" t="s">
        <v>30</v>
      </c>
      <c r="AB874">
        <v>-75.410936840999995</v>
      </c>
      <c r="AC874">
        <v>6.1513271930000402</v>
      </c>
      <c r="AD874" t="s">
        <v>82</v>
      </c>
      <c r="AE874" t="s">
        <v>146</v>
      </c>
      <c r="AF874" t="s">
        <v>94</v>
      </c>
      <c r="AG874">
        <f>IFERROR(
    VLOOKUP(FENIX_ANS_TABLA[[#This Row],[ESTADO]],
        {"VENCIDO",1;"ALERTA_0 Días",2;"ALERTA",3;"A TIEMPO",4;"SIN FECHA",5},
    2,FALSE),
0)</f>
        <v>4</v>
      </c>
    </row>
    <row r="875" spans="1:33" x14ac:dyDescent="0.25">
      <c r="A875" t="s">
        <v>7833</v>
      </c>
      <c r="B875" t="s">
        <v>23</v>
      </c>
      <c r="C875" t="s">
        <v>24</v>
      </c>
      <c r="D875" t="s">
        <v>23</v>
      </c>
      <c r="E875" s="21">
        <v>46191.703055555547</v>
      </c>
      <c r="F875" t="s">
        <v>7830</v>
      </c>
      <c r="G875">
        <v>860513493</v>
      </c>
      <c r="H875" t="s">
        <v>3001</v>
      </c>
      <c r="I875" s="23" t="s">
        <v>31</v>
      </c>
      <c r="J875" s="23" t="s">
        <v>3002</v>
      </c>
      <c r="K875" t="s">
        <v>7834</v>
      </c>
      <c r="L875" t="s">
        <v>154</v>
      </c>
      <c r="M875" t="s">
        <v>7835</v>
      </c>
      <c r="N875" t="s">
        <v>155</v>
      </c>
      <c r="O875" t="s">
        <v>27</v>
      </c>
      <c r="P875" t="s">
        <v>145</v>
      </c>
      <c r="Q875" t="s">
        <v>207</v>
      </c>
      <c r="R875" t="s">
        <v>212</v>
      </c>
      <c r="S875">
        <v>7</v>
      </c>
      <c r="T875" t="s">
        <v>17708</v>
      </c>
      <c r="U875" t="s">
        <v>7994</v>
      </c>
      <c r="V875" t="s">
        <v>9766</v>
      </c>
      <c r="W875" t="s">
        <v>29</v>
      </c>
      <c r="X875" t="s">
        <v>30</v>
      </c>
      <c r="Y875" t="s">
        <v>30</v>
      </c>
      <c r="Z875" t="s">
        <v>30</v>
      </c>
      <c r="AA875" t="s">
        <v>30</v>
      </c>
      <c r="AB875">
        <v>-75.410936840999995</v>
      </c>
      <c r="AC875">
        <v>6.1513271930000402</v>
      </c>
      <c r="AD875" t="s">
        <v>82</v>
      </c>
      <c r="AE875" t="s">
        <v>146</v>
      </c>
      <c r="AF875" t="s">
        <v>94</v>
      </c>
      <c r="AG875">
        <f>IFERROR(
    VLOOKUP(FENIX_ANS_TABLA[[#This Row],[ESTADO]],
        {"VENCIDO",1;"ALERTA_0 Días",2;"ALERTA",3;"A TIEMPO",4;"SIN FECHA",5},
    2,FALSE),
0)</f>
        <v>4</v>
      </c>
    </row>
    <row r="876" spans="1:33" x14ac:dyDescent="0.25">
      <c r="A876" t="s">
        <v>7836</v>
      </c>
      <c r="B876" t="s">
        <v>23</v>
      </c>
      <c r="C876" t="s">
        <v>24</v>
      </c>
      <c r="D876" t="s">
        <v>23</v>
      </c>
      <c r="E876" s="21">
        <v>46191.7030787037</v>
      </c>
      <c r="F876" t="s">
        <v>7830</v>
      </c>
      <c r="G876">
        <v>860513493</v>
      </c>
      <c r="H876" t="s">
        <v>3001</v>
      </c>
      <c r="I876" s="23" t="s">
        <v>31</v>
      </c>
      <c r="J876" s="23" t="s">
        <v>3002</v>
      </c>
      <c r="K876" t="s">
        <v>7837</v>
      </c>
      <c r="L876" t="s">
        <v>154</v>
      </c>
      <c r="M876" t="s">
        <v>7838</v>
      </c>
      <c r="N876" t="s">
        <v>155</v>
      </c>
      <c r="O876" t="s">
        <v>27</v>
      </c>
      <c r="P876" t="s">
        <v>145</v>
      </c>
      <c r="Q876" t="s">
        <v>207</v>
      </c>
      <c r="R876" t="s">
        <v>212</v>
      </c>
      <c r="S876">
        <v>7</v>
      </c>
      <c r="T876" t="s">
        <v>17708</v>
      </c>
      <c r="U876" t="s">
        <v>7994</v>
      </c>
      <c r="V876" t="s">
        <v>9766</v>
      </c>
      <c r="W876" t="s">
        <v>29</v>
      </c>
      <c r="X876" t="s">
        <v>30</v>
      </c>
      <c r="Y876" t="s">
        <v>30</v>
      </c>
      <c r="Z876" t="s">
        <v>30</v>
      </c>
      <c r="AA876" t="s">
        <v>30</v>
      </c>
      <c r="AB876">
        <v>-75.410936840999995</v>
      </c>
      <c r="AC876">
        <v>6.1513271930000402</v>
      </c>
      <c r="AD876" t="s">
        <v>82</v>
      </c>
      <c r="AE876" t="s">
        <v>146</v>
      </c>
      <c r="AF876" t="s">
        <v>94</v>
      </c>
      <c r="AG876">
        <f>IFERROR(
    VLOOKUP(FENIX_ANS_TABLA[[#This Row],[ESTADO]],
        {"VENCIDO",1;"ALERTA_0 Días",2;"ALERTA",3;"A TIEMPO",4;"SIN FECHA",5},
    2,FALSE),
0)</f>
        <v>4</v>
      </c>
    </row>
    <row r="877" spans="1:33" x14ac:dyDescent="0.25">
      <c r="A877" t="s">
        <v>6439</v>
      </c>
      <c r="B877" t="s">
        <v>23</v>
      </c>
      <c r="C877" t="s">
        <v>24</v>
      </c>
      <c r="D877" t="s">
        <v>33</v>
      </c>
      <c r="E877" s="21">
        <v>46212.419618055559</v>
      </c>
      <c r="F877" t="s">
        <v>13156</v>
      </c>
      <c r="G877">
        <v>43114901</v>
      </c>
      <c r="H877" t="s">
        <v>6440</v>
      </c>
      <c r="I877" s="23" t="s">
        <v>31</v>
      </c>
      <c r="J877" s="23" t="s">
        <v>6441</v>
      </c>
      <c r="K877" t="s">
        <v>6442</v>
      </c>
      <c r="L877" t="s">
        <v>25</v>
      </c>
      <c r="M877" t="s">
        <v>6443</v>
      </c>
      <c r="N877" t="s">
        <v>26</v>
      </c>
      <c r="O877" t="s">
        <v>40</v>
      </c>
      <c r="P877" t="s">
        <v>475</v>
      </c>
      <c r="Q877" t="s">
        <v>207</v>
      </c>
      <c r="R877" t="s">
        <v>212</v>
      </c>
      <c r="S877">
        <v>7</v>
      </c>
      <c r="T877" t="s">
        <v>17709</v>
      </c>
      <c r="U877" t="s">
        <v>12328</v>
      </c>
      <c r="V877" t="s">
        <v>10864</v>
      </c>
      <c r="W877" t="s">
        <v>29</v>
      </c>
      <c r="X877" t="s">
        <v>11533</v>
      </c>
      <c r="Y877" t="s">
        <v>2666</v>
      </c>
      <c r="Z877" t="s">
        <v>2669</v>
      </c>
      <c r="AA877" t="s">
        <v>2698</v>
      </c>
      <c r="AB877">
        <v>-75.614511210000003</v>
      </c>
      <c r="AC877">
        <v>6.2211917300000001</v>
      </c>
      <c r="AD877" t="s">
        <v>82</v>
      </c>
      <c r="AE877" t="s">
        <v>96</v>
      </c>
      <c r="AF877" t="s">
        <v>94</v>
      </c>
      <c r="AG877">
        <f>IFERROR(
    VLOOKUP(FENIX_ANS_TABLA[[#This Row],[ESTADO]],
        {"VENCIDO",1;"ALERTA_0 Días",2;"ALERTA",3;"A TIEMPO",4;"SIN FECHA",5},
    2,FALSE),
0)</f>
        <v>4</v>
      </c>
    </row>
    <row r="878" spans="1:33" x14ac:dyDescent="0.25">
      <c r="A878" t="s">
        <v>7839</v>
      </c>
      <c r="B878" t="s">
        <v>23</v>
      </c>
      <c r="C878" t="s">
        <v>24</v>
      </c>
      <c r="D878" t="s">
        <v>23</v>
      </c>
      <c r="E878" s="21">
        <v>46191.709513888891</v>
      </c>
      <c r="F878" t="s">
        <v>7830</v>
      </c>
      <c r="G878">
        <v>860513493</v>
      </c>
      <c r="H878" t="s">
        <v>3001</v>
      </c>
      <c r="I878" s="23" t="s">
        <v>31</v>
      </c>
      <c r="J878" s="23" t="s">
        <v>3002</v>
      </c>
      <c r="K878" t="s">
        <v>7840</v>
      </c>
      <c r="L878" t="s">
        <v>154</v>
      </c>
      <c r="M878" t="s">
        <v>7841</v>
      </c>
      <c r="N878" t="s">
        <v>155</v>
      </c>
      <c r="O878" t="s">
        <v>27</v>
      </c>
      <c r="P878" t="s">
        <v>145</v>
      </c>
      <c r="Q878" t="s">
        <v>207</v>
      </c>
      <c r="R878" t="s">
        <v>212</v>
      </c>
      <c r="S878">
        <v>7</v>
      </c>
      <c r="T878" t="s">
        <v>17708</v>
      </c>
      <c r="U878" t="s">
        <v>7994</v>
      </c>
      <c r="V878" t="s">
        <v>9766</v>
      </c>
      <c r="W878" t="s">
        <v>29</v>
      </c>
      <c r="X878" t="s">
        <v>30</v>
      </c>
      <c r="Y878" t="s">
        <v>30</v>
      </c>
      <c r="Z878" t="s">
        <v>30</v>
      </c>
      <c r="AA878" t="s">
        <v>30</v>
      </c>
      <c r="AB878">
        <v>-75.410936840999995</v>
      </c>
      <c r="AC878">
        <v>6.1513271930000402</v>
      </c>
      <c r="AD878" t="s">
        <v>82</v>
      </c>
      <c r="AE878" t="s">
        <v>146</v>
      </c>
      <c r="AF878" t="s">
        <v>94</v>
      </c>
      <c r="AG878">
        <f>IFERROR(
    VLOOKUP(FENIX_ANS_TABLA[[#This Row],[ESTADO]],
        {"VENCIDO",1;"ALERTA_0 Días",2;"ALERTA",3;"A TIEMPO",4;"SIN FECHA",5},
    2,FALSE),
0)</f>
        <v>4</v>
      </c>
    </row>
    <row r="879" spans="1:33" x14ac:dyDescent="0.25">
      <c r="A879" t="s">
        <v>7842</v>
      </c>
      <c r="B879" t="s">
        <v>23</v>
      </c>
      <c r="C879" t="s">
        <v>24</v>
      </c>
      <c r="D879" t="s">
        <v>23</v>
      </c>
      <c r="E879" s="21">
        <v>46191.709537037037</v>
      </c>
      <c r="F879" t="s">
        <v>7843</v>
      </c>
      <c r="G879">
        <v>860513493</v>
      </c>
      <c r="H879" t="s">
        <v>3001</v>
      </c>
      <c r="I879" s="23" t="s">
        <v>31</v>
      </c>
      <c r="J879" s="23" t="s">
        <v>3002</v>
      </c>
      <c r="K879" t="s">
        <v>7844</v>
      </c>
      <c r="L879" t="s">
        <v>154</v>
      </c>
      <c r="M879" t="s">
        <v>7845</v>
      </c>
      <c r="N879" t="s">
        <v>155</v>
      </c>
      <c r="O879" t="s">
        <v>27</v>
      </c>
      <c r="P879" t="s">
        <v>145</v>
      </c>
      <c r="Q879" t="s">
        <v>207</v>
      </c>
      <c r="R879" t="s">
        <v>212</v>
      </c>
      <c r="S879">
        <v>7</v>
      </c>
      <c r="T879" t="s">
        <v>17710</v>
      </c>
      <c r="U879" t="s">
        <v>7994</v>
      </c>
      <c r="V879" t="s">
        <v>9766</v>
      </c>
      <c r="W879" t="s">
        <v>29</v>
      </c>
      <c r="X879" t="s">
        <v>30</v>
      </c>
      <c r="Y879" t="s">
        <v>30</v>
      </c>
      <c r="Z879" t="s">
        <v>30</v>
      </c>
      <c r="AA879" t="s">
        <v>30</v>
      </c>
      <c r="AB879">
        <v>-75.410936840999995</v>
      </c>
      <c r="AC879">
        <v>6.1513271930000402</v>
      </c>
      <c r="AD879" t="s">
        <v>82</v>
      </c>
      <c r="AE879" t="s">
        <v>146</v>
      </c>
      <c r="AF879" t="s">
        <v>94</v>
      </c>
      <c r="AG879">
        <f>IFERROR(
    VLOOKUP(FENIX_ANS_TABLA[[#This Row],[ESTADO]],
        {"VENCIDO",1;"ALERTA_0 Días",2;"ALERTA",3;"A TIEMPO",4;"SIN FECHA",5},
    2,FALSE),
0)</f>
        <v>4</v>
      </c>
    </row>
    <row r="880" spans="1:33" x14ac:dyDescent="0.25">
      <c r="A880" t="s">
        <v>7846</v>
      </c>
      <c r="B880" t="s">
        <v>23</v>
      </c>
      <c r="C880" t="s">
        <v>24</v>
      </c>
      <c r="D880" t="s">
        <v>23</v>
      </c>
      <c r="E880" s="21">
        <v>46191.709629629629</v>
      </c>
      <c r="F880" t="s">
        <v>7843</v>
      </c>
      <c r="G880">
        <v>860513493</v>
      </c>
      <c r="H880" t="s">
        <v>3001</v>
      </c>
      <c r="I880" s="23" t="s">
        <v>31</v>
      </c>
      <c r="J880" s="23" t="s">
        <v>3002</v>
      </c>
      <c r="K880" t="s">
        <v>7847</v>
      </c>
      <c r="L880" t="s">
        <v>154</v>
      </c>
      <c r="M880" t="s">
        <v>7848</v>
      </c>
      <c r="N880" t="s">
        <v>155</v>
      </c>
      <c r="O880" t="s">
        <v>27</v>
      </c>
      <c r="P880" t="s">
        <v>145</v>
      </c>
      <c r="Q880" t="s">
        <v>207</v>
      </c>
      <c r="R880" t="s">
        <v>212</v>
      </c>
      <c r="S880">
        <v>7</v>
      </c>
      <c r="T880" t="s">
        <v>17710</v>
      </c>
      <c r="U880" t="s">
        <v>7994</v>
      </c>
      <c r="V880" t="s">
        <v>9766</v>
      </c>
      <c r="W880" t="s">
        <v>29</v>
      </c>
      <c r="X880" t="s">
        <v>30</v>
      </c>
      <c r="Y880" t="s">
        <v>30</v>
      </c>
      <c r="Z880" t="s">
        <v>30</v>
      </c>
      <c r="AA880" t="s">
        <v>30</v>
      </c>
      <c r="AB880">
        <v>-75.410936840999995</v>
      </c>
      <c r="AC880">
        <v>6.1513271930000402</v>
      </c>
      <c r="AD880" t="s">
        <v>82</v>
      </c>
      <c r="AE880" t="s">
        <v>146</v>
      </c>
      <c r="AF880" t="s">
        <v>94</v>
      </c>
      <c r="AG880">
        <f>IFERROR(
    VLOOKUP(FENIX_ANS_TABLA[[#This Row],[ESTADO]],
        {"VENCIDO",1;"ALERTA_0 Días",2;"ALERTA",3;"A TIEMPO",4;"SIN FECHA",5},
    2,FALSE),
0)</f>
        <v>4</v>
      </c>
    </row>
    <row r="881" spans="1:33" x14ac:dyDescent="0.25">
      <c r="A881" t="s">
        <v>7849</v>
      </c>
      <c r="B881" t="s">
        <v>23</v>
      </c>
      <c r="C881" t="s">
        <v>24</v>
      </c>
      <c r="D881" t="s">
        <v>23</v>
      </c>
      <c r="E881" s="21">
        <v>46191.713680555556</v>
      </c>
      <c r="F881" t="s">
        <v>7843</v>
      </c>
      <c r="G881">
        <v>860513493</v>
      </c>
      <c r="H881" t="s">
        <v>3001</v>
      </c>
      <c r="I881" s="23" t="s">
        <v>31</v>
      </c>
      <c r="J881" s="23" t="s">
        <v>3002</v>
      </c>
      <c r="K881" t="s">
        <v>7850</v>
      </c>
      <c r="L881" t="s">
        <v>154</v>
      </c>
      <c r="M881" t="s">
        <v>7851</v>
      </c>
      <c r="N881" t="s">
        <v>155</v>
      </c>
      <c r="O881" t="s">
        <v>27</v>
      </c>
      <c r="P881" t="s">
        <v>145</v>
      </c>
      <c r="Q881" t="s">
        <v>207</v>
      </c>
      <c r="R881" t="s">
        <v>212</v>
      </c>
      <c r="S881">
        <v>7</v>
      </c>
      <c r="T881" t="s">
        <v>17710</v>
      </c>
      <c r="U881" t="s">
        <v>7994</v>
      </c>
      <c r="V881" t="s">
        <v>9766</v>
      </c>
      <c r="W881" t="s">
        <v>29</v>
      </c>
      <c r="X881" t="s">
        <v>30</v>
      </c>
      <c r="Y881" t="s">
        <v>30</v>
      </c>
      <c r="Z881" t="s">
        <v>30</v>
      </c>
      <c r="AA881" t="s">
        <v>30</v>
      </c>
      <c r="AB881">
        <v>-75.410936840999995</v>
      </c>
      <c r="AC881">
        <v>6.1513271930000402</v>
      </c>
      <c r="AD881" t="s">
        <v>82</v>
      </c>
      <c r="AE881" t="s">
        <v>146</v>
      </c>
      <c r="AF881" t="s">
        <v>94</v>
      </c>
      <c r="AG881">
        <f>IFERROR(
    VLOOKUP(FENIX_ANS_TABLA[[#This Row],[ESTADO]],
        {"VENCIDO",1;"ALERTA_0 Días",2;"ALERTA",3;"A TIEMPO",4;"SIN FECHA",5},
    2,FALSE),
0)</f>
        <v>4</v>
      </c>
    </row>
    <row r="882" spans="1:33" x14ac:dyDescent="0.25">
      <c r="A882" t="s">
        <v>7852</v>
      </c>
      <c r="B882" t="s">
        <v>23</v>
      </c>
      <c r="C882" t="s">
        <v>24</v>
      </c>
      <c r="D882" t="s">
        <v>23</v>
      </c>
      <c r="E882" s="21">
        <v>46191.713692129633</v>
      </c>
      <c r="F882" t="s">
        <v>7853</v>
      </c>
      <c r="G882">
        <v>860513493</v>
      </c>
      <c r="H882" t="s">
        <v>3001</v>
      </c>
      <c r="I882" s="23" t="s">
        <v>31</v>
      </c>
      <c r="J882" s="23" t="s">
        <v>3002</v>
      </c>
      <c r="K882" t="s">
        <v>7854</v>
      </c>
      <c r="L882" t="s">
        <v>154</v>
      </c>
      <c r="M882" t="s">
        <v>7855</v>
      </c>
      <c r="N882" t="s">
        <v>155</v>
      </c>
      <c r="O882" t="s">
        <v>27</v>
      </c>
      <c r="P882" t="s">
        <v>145</v>
      </c>
      <c r="Q882" t="s">
        <v>207</v>
      </c>
      <c r="R882" t="s">
        <v>212</v>
      </c>
      <c r="S882">
        <v>7</v>
      </c>
      <c r="T882" t="s">
        <v>17711</v>
      </c>
      <c r="U882" t="s">
        <v>7994</v>
      </c>
      <c r="V882" t="s">
        <v>9766</v>
      </c>
      <c r="W882" t="s">
        <v>29</v>
      </c>
      <c r="X882" t="s">
        <v>30</v>
      </c>
      <c r="Y882" t="s">
        <v>30</v>
      </c>
      <c r="Z882" t="s">
        <v>30</v>
      </c>
      <c r="AA882" t="s">
        <v>30</v>
      </c>
      <c r="AB882">
        <v>-75.410936840999995</v>
      </c>
      <c r="AC882">
        <v>6.1513271930000402</v>
      </c>
      <c r="AD882" t="s">
        <v>82</v>
      </c>
      <c r="AE882" t="s">
        <v>146</v>
      </c>
      <c r="AF882" t="s">
        <v>94</v>
      </c>
      <c r="AG882">
        <f>IFERROR(
    VLOOKUP(FENIX_ANS_TABLA[[#This Row],[ESTADO]],
        {"VENCIDO",1;"ALERTA_0 Días",2;"ALERTA",3;"A TIEMPO",4;"SIN FECHA",5},
    2,FALSE),
0)</f>
        <v>4</v>
      </c>
    </row>
    <row r="883" spans="1:33" x14ac:dyDescent="0.25">
      <c r="A883" t="s">
        <v>7856</v>
      </c>
      <c r="B883" t="s">
        <v>23</v>
      </c>
      <c r="C883" t="s">
        <v>24</v>
      </c>
      <c r="D883" t="s">
        <v>23</v>
      </c>
      <c r="E883" s="21">
        <v>46191.713703703703</v>
      </c>
      <c r="F883" t="s">
        <v>7853</v>
      </c>
      <c r="G883">
        <v>860513493</v>
      </c>
      <c r="H883" t="s">
        <v>3001</v>
      </c>
      <c r="I883" s="23" t="s">
        <v>31</v>
      </c>
      <c r="J883" s="23" t="s">
        <v>3002</v>
      </c>
      <c r="K883" t="s">
        <v>7857</v>
      </c>
      <c r="L883" t="s">
        <v>154</v>
      </c>
      <c r="M883" t="s">
        <v>7858</v>
      </c>
      <c r="N883" t="s">
        <v>155</v>
      </c>
      <c r="O883" t="s">
        <v>27</v>
      </c>
      <c r="P883" t="s">
        <v>145</v>
      </c>
      <c r="Q883" t="s">
        <v>207</v>
      </c>
      <c r="R883" t="s">
        <v>212</v>
      </c>
      <c r="S883">
        <v>7</v>
      </c>
      <c r="T883" t="s">
        <v>17711</v>
      </c>
      <c r="U883" t="s">
        <v>7994</v>
      </c>
      <c r="V883" t="s">
        <v>9766</v>
      </c>
      <c r="W883" t="s">
        <v>29</v>
      </c>
      <c r="X883" t="s">
        <v>30</v>
      </c>
      <c r="Y883" t="s">
        <v>30</v>
      </c>
      <c r="Z883" t="s">
        <v>30</v>
      </c>
      <c r="AA883" t="s">
        <v>30</v>
      </c>
      <c r="AB883">
        <v>-75.410936840999995</v>
      </c>
      <c r="AC883">
        <v>6.1513271930000402</v>
      </c>
      <c r="AD883" t="s">
        <v>82</v>
      </c>
      <c r="AE883" t="s">
        <v>146</v>
      </c>
      <c r="AF883" t="s">
        <v>94</v>
      </c>
      <c r="AG883">
        <f>IFERROR(
    VLOOKUP(FENIX_ANS_TABLA[[#This Row],[ESTADO]],
        {"VENCIDO",1;"ALERTA_0 Días",2;"ALERTA",3;"A TIEMPO",4;"SIN FECHA",5},
    2,FALSE),
0)</f>
        <v>4</v>
      </c>
    </row>
    <row r="884" spans="1:33" x14ac:dyDescent="0.25">
      <c r="A884" t="s">
        <v>7859</v>
      </c>
      <c r="B884" t="s">
        <v>23</v>
      </c>
      <c r="C884" t="s">
        <v>24</v>
      </c>
      <c r="D884" t="s">
        <v>23</v>
      </c>
      <c r="E884" s="21">
        <v>46191.713703703703</v>
      </c>
      <c r="F884" t="s">
        <v>7853</v>
      </c>
      <c r="G884">
        <v>860513493</v>
      </c>
      <c r="H884" t="s">
        <v>3001</v>
      </c>
      <c r="I884" s="23" t="s">
        <v>31</v>
      </c>
      <c r="J884" s="23" t="s">
        <v>3002</v>
      </c>
      <c r="K884" t="s">
        <v>7860</v>
      </c>
      <c r="L884" t="s">
        <v>154</v>
      </c>
      <c r="M884" t="s">
        <v>7861</v>
      </c>
      <c r="N884" t="s">
        <v>155</v>
      </c>
      <c r="O884" t="s">
        <v>27</v>
      </c>
      <c r="P884" t="s">
        <v>145</v>
      </c>
      <c r="Q884" t="s">
        <v>207</v>
      </c>
      <c r="R884" t="s">
        <v>212</v>
      </c>
      <c r="S884">
        <v>7</v>
      </c>
      <c r="T884" t="s">
        <v>17711</v>
      </c>
      <c r="U884" t="s">
        <v>7994</v>
      </c>
      <c r="V884" t="s">
        <v>9766</v>
      </c>
      <c r="W884" t="s">
        <v>29</v>
      </c>
      <c r="X884" t="s">
        <v>30</v>
      </c>
      <c r="Y884" t="s">
        <v>30</v>
      </c>
      <c r="Z884" t="s">
        <v>30</v>
      </c>
      <c r="AA884" t="s">
        <v>30</v>
      </c>
      <c r="AB884">
        <v>-75.410936840999995</v>
      </c>
      <c r="AC884">
        <v>6.1513271930000402</v>
      </c>
      <c r="AD884" t="s">
        <v>82</v>
      </c>
      <c r="AE884" t="s">
        <v>146</v>
      </c>
      <c r="AF884" t="s">
        <v>94</v>
      </c>
      <c r="AG884">
        <f>IFERROR(
    VLOOKUP(FENIX_ANS_TABLA[[#This Row],[ESTADO]],
        {"VENCIDO",1;"ALERTA_0 Días",2;"ALERTA",3;"A TIEMPO",4;"SIN FECHA",5},
    2,FALSE),
0)</f>
        <v>4</v>
      </c>
    </row>
    <row r="885" spans="1:33" x14ac:dyDescent="0.25">
      <c r="A885" t="s">
        <v>7862</v>
      </c>
      <c r="B885" t="s">
        <v>23</v>
      </c>
      <c r="C885" t="s">
        <v>24</v>
      </c>
      <c r="D885" t="s">
        <v>23</v>
      </c>
      <c r="E885" s="21">
        <v>46191.713750000003</v>
      </c>
      <c r="F885" t="s">
        <v>7853</v>
      </c>
      <c r="G885">
        <v>860513493</v>
      </c>
      <c r="H885" t="s">
        <v>3001</v>
      </c>
      <c r="I885" s="23" t="s">
        <v>31</v>
      </c>
      <c r="J885" s="23" t="s">
        <v>3002</v>
      </c>
      <c r="K885" t="s">
        <v>7863</v>
      </c>
      <c r="L885" t="s">
        <v>154</v>
      </c>
      <c r="M885" t="s">
        <v>7864</v>
      </c>
      <c r="N885" t="s">
        <v>155</v>
      </c>
      <c r="O885" t="s">
        <v>27</v>
      </c>
      <c r="P885" t="s">
        <v>145</v>
      </c>
      <c r="Q885" t="s">
        <v>207</v>
      </c>
      <c r="R885" t="s">
        <v>212</v>
      </c>
      <c r="S885">
        <v>7</v>
      </c>
      <c r="T885" t="s">
        <v>17711</v>
      </c>
      <c r="U885" t="s">
        <v>7994</v>
      </c>
      <c r="V885" t="s">
        <v>9766</v>
      </c>
      <c r="W885" t="s">
        <v>29</v>
      </c>
      <c r="X885" t="s">
        <v>30</v>
      </c>
      <c r="Y885" t="s">
        <v>30</v>
      </c>
      <c r="Z885" t="s">
        <v>30</v>
      </c>
      <c r="AA885" t="s">
        <v>30</v>
      </c>
      <c r="AB885">
        <v>-75.410936840999995</v>
      </c>
      <c r="AC885">
        <v>6.1513271930000402</v>
      </c>
      <c r="AD885" t="s">
        <v>82</v>
      </c>
      <c r="AE885" t="s">
        <v>146</v>
      </c>
      <c r="AF885" t="s">
        <v>94</v>
      </c>
      <c r="AG885">
        <f>IFERROR(
    VLOOKUP(FENIX_ANS_TABLA[[#This Row],[ESTADO]],
        {"VENCIDO",1;"ALERTA_0 Días",2;"ALERTA",3;"A TIEMPO",4;"SIN FECHA",5},
    2,FALSE),
0)</f>
        <v>4</v>
      </c>
    </row>
    <row r="886" spans="1:33" x14ac:dyDescent="0.25">
      <c r="A886" t="s">
        <v>7865</v>
      </c>
      <c r="B886" t="s">
        <v>23</v>
      </c>
      <c r="C886" t="s">
        <v>24</v>
      </c>
      <c r="D886" t="s">
        <v>23</v>
      </c>
      <c r="E886" s="21">
        <v>46191.713854166657</v>
      </c>
      <c r="F886" t="s">
        <v>7866</v>
      </c>
      <c r="G886">
        <v>860513493</v>
      </c>
      <c r="H886" t="s">
        <v>3001</v>
      </c>
      <c r="I886" s="23" t="s">
        <v>31</v>
      </c>
      <c r="J886" s="23" t="s">
        <v>3002</v>
      </c>
      <c r="K886" t="s">
        <v>7867</v>
      </c>
      <c r="L886" t="s">
        <v>154</v>
      </c>
      <c r="M886" t="s">
        <v>7868</v>
      </c>
      <c r="N886" t="s">
        <v>155</v>
      </c>
      <c r="O886" t="s">
        <v>27</v>
      </c>
      <c r="P886" t="s">
        <v>145</v>
      </c>
      <c r="Q886" t="s">
        <v>207</v>
      </c>
      <c r="R886" t="s">
        <v>212</v>
      </c>
      <c r="S886">
        <v>7</v>
      </c>
      <c r="T886" t="s">
        <v>17712</v>
      </c>
      <c r="U886" t="s">
        <v>7994</v>
      </c>
      <c r="V886" t="s">
        <v>9766</v>
      </c>
      <c r="W886" t="s">
        <v>29</v>
      </c>
      <c r="X886" t="s">
        <v>30</v>
      </c>
      <c r="Y886" t="s">
        <v>30</v>
      </c>
      <c r="Z886" t="s">
        <v>30</v>
      </c>
      <c r="AA886" t="s">
        <v>30</v>
      </c>
      <c r="AB886">
        <v>-75.410936840999995</v>
      </c>
      <c r="AC886">
        <v>6.1513271930000402</v>
      </c>
      <c r="AD886" t="s">
        <v>82</v>
      </c>
      <c r="AE886" t="s">
        <v>146</v>
      </c>
      <c r="AF886" t="s">
        <v>94</v>
      </c>
      <c r="AG886">
        <f>IFERROR(
    VLOOKUP(FENIX_ANS_TABLA[[#This Row],[ESTADO]],
        {"VENCIDO",1;"ALERTA_0 Días",2;"ALERTA",3;"A TIEMPO",4;"SIN FECHA",5},
    2,FALSE),
0)</f>
        <v>4</v>
      </c>
    </row>
    <row r="887" spans="1:33" x14ac:dyDescent="0.25">
      <c r="A887" t="s">
        <v>7869</v>
      </c>
      <c r="B887" t="s">
        <v>23</v>
      </c>
      <c r="C887" t="s">
        <v>24</v>
      </c>
      <c r="D887" t="s">
        <v>23</v>
      </c>
      <c r="E887" s="21">
        <v>46191.717581018522</v>
      </c>
      <c r="F887" t="s">
        <v>7866</v>
      </c>
      <c r="G887">
        <v>860513493</v>
      </c>
      <c r="H887" t="s">
        <v>3001</v>
      </c>
      <c r="I887" s="23" t="s">
        <v>31</v>
      </c>
      <c r="J887" s="23" t="s">
        <v>3002</v>
      </c>
      <c r="K887" t="s">
        <v>7870</v>
      </c>
      <c r="L887" t="s">
        <v>154</v>
      </c>
      <c r="M887" t="s">
        <v>7871</v>
      </c>
      <c r="N887" t="s">
        <v>155</v>
      </c>
      <c r="O887" t="s">
        <v>27</v>
      </c>
      <c r="P887" t="s">
        <v>145</v>
      </c>
      <c r="Q887" t="s">
        <v>207</v>
      </c>
      <c r="R887" t="s">
        <v>212</v>
      </c>
      <c r="S887">
        <v>7</v>
      </c>
      <c r="T887" t="s">
        <v>17712</v>
      </c>
      <c r="U887" t="s">
        <v>7994</v>
      </c>
      <c r="V887" t="s">
        <v>9766</v>
      </c>
      <c r="W887" t="s">
        <v>29</v>
      </c>
      <c r="X887" t="s">
        <v>30</v>
      </c>
      <c r="Y887" t="s">
        <v>30</v>
      </c>
      <c r="Z887" t="s">
        <v>30</v>
      </c>
      <c r="AA887" t="s">
        <v>30</v>
      </c>
      <c r="AB887">
        <v>-75.410936840999995</v>
      </c>
      <c r="AC887">
        <v>6.1513271930000402</v>
      </c>
      <c r="AD887" t="s">
        <v>82</v>
      </c>
      <c r="AE887" t="s">
        <v>146</v>
      </c>
      <c r="AF887" t="s">
        <v>94</v>
      </c>
      <c r="AG887">
        <f>IFERROR(
    VLOOKUP(FENIX_ANS_TABLA[[#This Row],[ESTADO]],
        {"VENCIDO",1;"ALERTA_0 Días",2;"ALERTA",3;"A TIEMPO",4;"SIN FECHA",5},
    2,FALSE),
0)</f>
        <v>4</v>
      </c>
    </row>
    <row r="888" spans="1:33" x14ac:dyDescent="0.25">
      <c r="A888" t="s">
        <v>7872</v>
      </c>
      <c r="B888" t="s">
        <v>23</v>
      </c>
      <c r="C888" t="s">
        <v>24</v>
      </c>
      <c r="D888" t="s">
        <v>23</v>
      </c>
      <c r="E888" s="21">
        <v>46191.717581018522</v>
      </c>
      <c r="F888" t="s">
        <v>7866</v>
      </c>
      <c r="G888">
        <v>860513493</v>
      </c>
      <c r="H888" t="s">
        <v>3001</v>
      </c>
      <c r="I888" s="23" t="s">
        <v>31</v>
      </c>
      <c r="J888" s="23" t="s">
        <v>3002</v>
      </c>
      <c r="K888" t="s">
        <v>7873</v>
      </c>
      <c r="L888" t="s">
        <v>154</v>
      </c>
      <c r="M888" t="s">
        <v>7874</v>
      </c>
      <c r="N888" t="s">
        <v>155</v>
      </c>
      <c r="O888" t="s">
        <v>27</v>
      </c>
      <c r="P888" t="s">
        <v>145</v>
      </c>
      <c r="Q888" t="s">
        <v>207</v>
      </c>
      <c r="R888" t="s">
        <v>212</v>
      </c>
      <c r="S888">
        <v>7</v>
      </c>
      <c r="T888" t="s">
        <v>17712</v>
      </c>
      <c r="U888" t="s">
        <v>7994</v>
      </c>
      <c r="V888" t="s">
        <v>9766</v>
      </c>
      <c r="W888" t="s">
        <v>29</v>
      </c>
      <c r="X888" t="s">
        <v>30</v>
      </c>
      <c r="Y888" t="s">
        <v>30</v>
      </c>
      <c r="Z888" t="s">
        <v>30</v>
      </c>
      <c r="AA888" t="s">
        <v>30</v>
      </c>
      <c r="AB888">
        <v>-75.410936840999995</v>
      </c>
      <c r="AC888">
        <v>6.1513271930000402</v>
      </c>
      <c r="AD888" t="s">
        <v>82</v>
      </c>
      <c r="AE888" t="s">
        <v>146</v>
      </c>
      <c r="AF888" t="s">
        <v>94</v>
      </c>
      <c r="AG888">
        <f>IFERROR(
    VLOOKUP(FENIX_ANS_TABLA[[#This Row],[ESTADO]],
        {"VENCIDO",1;"ALERTA_0 Días",2;"ALERTA",3;"A TIEMPO",4;"SIN FECHA",5},
    2,FALSE),
0)</f>
        <v>4</v>
      </c>
    </row>
    <row r="889" spans="1:33" x14ac:dyDescent="0.25">
      <c r="A889" t="s">
        <v>7875</v>
      </c>
      <c r="B889" t="s">
        <v>23</v>
      </c>
      <c r="C889" t="s">
        <v>24</v>
      </c>
      <c r="D889" t="s">
        <v>23</v>
      </c>
      <c r="E889" s="21">
        <v>46191.717638888891</v>
      </c>
      <c r="F889" t="s">
        <v>7876</v>
      </c>
      <c r="G889">
        <v>860513493</v>
      </c>
      <c r="H889" t="s">
        <v>3001</v>
      </c>
      <c r="I889" s="23" t="s">
        <v>31</v>
      </c>
      <c r="J889" s="23" t="s">
        <v>3002</v>
      </c>
      <c r="K889" t="s">
        <v>7877</v>
      </c>
      <c r="L889" t="s">
        <v>154</v>
      </c>
      <c r="M889" t="s">
        <v>7878</v>
      </c>
      <c r="N889" t="s">
        <v>155</v>
      </c>
      <c r="O889" t="s">
        <v>27</v>
      </c>
      <c r="P889" t="s">
        <v>145</v>
      </c>
      <c r="Q889" t="s">
        <v>207</v>
      </c>
      <c r="R889" t="s">
        <v>212</v>
      </c>
      <c r="S889">
        <v>7</v>
      </c>
      <c r="T889" t="s">
        <v>17713</v>
      </c>
      <c r="U889" t="s">
        <v>7994</v>
      </c>
      <c r="V889" t="s">
        <v>9766</v>
      </c>
      <c r="W889" t="s">
        <v>29</v>
      </c>
      <c r="X889" t="s">
        <v>30</v>
      </c>
      <c r="Y889" t="s">
        <v>30</v>
      </c>
      <c r="Z889" t="s">
        <v>30</v>
      </c>
      <c r="AA889" t="s">
        <v>30</v>
      </c>
      <c r="AB889">
        <v>-75.410936840999995</v>
      </c>
      <c r="AC889">
        <v>6.1513271930000402</v>
      </c>
      <c r="AD889" t="s">
        <v>82</v>
      </c>
      <c r="AE889" t="s">
        <v>146</v>
      </c>
      <c r="AF889" t="s">
        <v>94</v>
      </c>
      <c r="AG889">
        <f>IFERROR(
    VLOOKUP(FENIX_ANS_TABLA[[#This Row],[ESTADO]],
        {"VENCIDO",1;"ALERTA_0 Días",2;"ALERTA",3;"A TIEMPO",4;"SIN FECHA",5},
    2,FALSE),
0)</f>
        <v>4</v>
      </c>
    </row>
    <row r="890" spans="1:33" x14ac:dyDescent="0.25">
      <c r="A890" t="s">
        <v>7879</v>
      </c>
      <c r="B890" t="s">
        <v>23</v>
      </c>
      <c r="C890" t="s">
        <v>24</v>
      </c>
      <c r="D890" t="s">
        <v>23</v>
      </c>
      <c r="E890" s="21">
        <v>46191.717650462961</v>
      </c>
      <c r="F890" t="s">
        <v>7876</v>
      </c>
      <c r="G890">
        <v>860513493</v>
      </c>
      <c r="H890" t="s">
        <v>3001</v>
      </c>
      <c r="I890" s="23" t="s">
        <v>31</v>
      </c>
      <c r="J890" s="23" t="s">
        <v>3002</v>
      </c>
      <c r="K890" t="s">
        <v>7880</v>
      </c>
      <c r="L890" t="s">
        <v>154</v>
      </c>
      <c r="M890" t="s">
        <v>7881</v>
      </c>
      <c r="N890" t="s">
        <v>155</v>
      </c>
      <c r="O890" t="s">
        <v>27</v>
      </c>
      <c r="P890" t="s">
        <v>145</v>
      </c>
      <c r="Q890" t="s">
        <v>207</v>
      </c>
      <c r="R890" t="s">
        <v>212</v>
      </c>
      <c r="S890">
        <v>7</v>
      </c>
      <c r="T890" t="s">
        <v>17713</v>
      </c>
      <c r="U890" t="s">
        <v>7994</v>
      </c>
      <c r="V890" t="s">
        <v>9766</v>
      </c>
      <c r="W890" t="s">
        <v>29</v>
      </c>
      <c r="X890" t="s">
        <v>30</v>
      </c>
      <c r="Y890" t="s">
        <v>30</v>
      </c>
      <c r="Z890" t="s">
        <v>30</v>
      </c>
      <c r="AA890" t="s">
        <v>30</v>
      </c>
      <c r="AB890">
        <v>-75.410936840999995</v>
      </c>
      <c r="AC890">
        <v>6.1513271930000402</v>
      </c>
      <c r="AD890" t="s">
        <v>82</v>
      </c>
      <c r="AE890" t="s">
        <v>146</v>
      </c>
      <c r="AF890" t="s">
        <v>94</v>
      </c>
      <c r="AG890">
        <f>IFERROR(
    VLOOKUP(FENIX_ANS_TABLA[[#This Row],[ESTADO]],
        {"VENCIDO",1;"ALERTA_0 Días",2;"ALERTA",3;"A TIEMPO",4;"SIN FECHA",5},
    2,FALSE),
0)</f>
        <v>4</v>
      </c>
    </row>
    <row r="891" spans="1:33" x14ac:dyDescent="0.25">
      <c r="A891" t="s">
        <v>7882</v>
      </c>
      <c r="B891" t="s">
        <v>23</v>
      </c>
      <c r="C891" t="s">
        <v>24</v>
      </c>
      <c r="D891" t="s">
        <v>23</v>
      </c>
      <c r="E891" s="21">
        <v>46191.717685185176</v>
      </c>
      <c r="F891" t="s">
        <v>7876</v>
      </c>
      <c r="G891">
        <v>860513493</v>
      </c>
      <c r="H891" t="s">
        <v>3001</v>
      </c>
      <c r="I891" s="23" t="s">
        <v>31</v>
      </c>
      <c r="J891" s="23" t="s">
        <v>3002</v>
      </c>
      <c r="K891" t="s">
        <v>7883</v>
      </c>
      <c r="L891" t="s">
        <v>154</v>
      </c>
      <c r="M891" t="s">
        <v>7884</v>
      </c>
      <c r="N891" t="s">
        <v>155</v>
      </c>
      <c r="O891" t="s">
        <v>27</v>
      </c>
      <c r="P891" t="s">
        <v>145</v>
      </c>
      <c r="Q891" t="s">
        <v>207</v>
      </c>
      <c r="R891" t="s">
        <v>212</v>
      </c>
      <c r="S891">
        <v>7</v>
      </c>
      <c r="T891" t="s">
        <v>17713</v>
      </c>
      <c r="U891" t="s">
        <v>7994</v>
      </c>
      <c r="V891" t="s">
        <v>9766</v>
      </c>
      <c r="W891" t="s">
        <v>29</v>
      </c>
      <c r="X891" t="s">
        <v>30</v>
      </c>
      <c r="Y891" t="s">
        <v>30</v>
      </c>
      <c r="Z891" t="s">
        <v>30</v>
      </c>
      <c r="AA891" t="s">
        <v>30</v>
      </c>
      <c r="AB891">
        <v>-75.410936840999995</v>
      </c>
      <c r="AC891">
        <v>6.1513271930000402</v>
      </c>
      <c r="AD891" t="s">
        <v>82</v>
      </c>
      <c r="AE891" t="s">
        <v>146</v>
      </c>
      <c r="AF891" t="s">
        <v>94</v>
      </c>
      <c r="AG891">
        <f>IFERROR(
    VLOOKUP(FENIX_ANS_TABLA[[#This Row],[ESTADO]],
        {"VENCIDO",1;"ALERTA_0 Días",2;"ALERTA",3;"A TIEMPO",4;"SIN FECHA",5},
    2,FALSE),
0)</f>
        <v>4</v>
      </c>
    </row>
    <row r="892" spans="1:33" x14ac:dyDescent="0.25">
      <c r="A892" t="s">
        <v>7885</v>
      </c>
      <c r="B892" t="s">
        <v>23</v>
      </c>
      <c r="C892" t="s">
        <v>24</v>
      </c>
      <c r="D892" t="s">
        <v>23</v>
      </c>
      <c r="E892" s="21">
        <v>46191.717731481483</v>
      </c>
      <c r="F892" t="s">
        <v>7876</v>
      </c>
      <c r="G892">
        <v>860513493</v>
      </c>
      <c r="H892" t="s">
        <v>3001</v>
      </c>
      <c r="I892" s="23" t="s">
        <v>31</v>
      </c>
      <c r="J892" s="23" t="s">
        <v>3002</v>
      </c>
      <c r="K892" t="s">
        <v>7886</v>
      </c>
      <c r="L892" t="s">
        <v>154</v>
      </c>
      <c r="M892" t="s">
        <v>7887</v>
      </c>
      <c r="N892" t="s">
        <v>155</v>
      </c>
      <c r="O892" t="s">
        <v>27</v>
      </c>
      <c r="P892" t="s">
        <v>145</v>
      </c>
      <c r="Q892" t="s">
        <v>207</v>
      </c>
      <c r="R892" t="s">
        <v>212</v>
      </c>
      <c r="S892">
        <v>7</v>
      </c>
      <c r="T892" t="s">
        <v>17713</v>
      </c>
      <c r="U892" t="s">
        <v>7994</v>
      </c>
      <c r="V892" t="s">
        <v>9766</v>
      </c>
      <c r="W892" t="s">
        <v>29</v>
      </c>
      <c r="X892" t="s">
        <v>30</v>
      </c>
      <c r="Y892" t="s">
        <v>30</v>
      </c>
      <c r="Z892" t="s">
        <v>30</v>
      </c>
      <c r="AA892" t="s">
        <v>30</v>
      </c>
      <c r="AB892">
        <v>-75.410936840999995</v>
      </c>
      <c r="AC892">
        <v>6.1513271930000402</v>
      </c>
      <c r="AD892" t="s">
        <v>82</v>
      </c>
      <c r="AE892" t="s">
        <v>146</v>
      </c>
      <c r="AF892" t="s">
        <v>94</v>
      </c>
      <c r="AG892">
        <f>IFERROR(
    VLOOKUP(FENIX_ANS_TABLA[[#This Row],[ESTADO]],
        {"VENCIDO",1;"ALERTA_0 Días",2;"ALERTA",3;"A TIEMPO",4;"SIN FECHA",5},
    2,FALSE),
0)</f>
        <v>4</v>
      </c>
    </row>
    <row r="893" spans="1:33" x14ac:dyDescent="0.25">
      <c r="A893" t="s">
        <v>7888</v>
      </c>
      <c r="B893" t="s">
        <v>23</v>
      </c>
      <c r="C893" t="s">
        <v>24</v>
      </c>
      <c r="D893" t="s">
        <v>23</v>
      </c>
      <c r="E893" s="21">
        <v>46191.717847222222</v>
      </c>
      <c r="F893" t="s">
        <v>7889</v>
      </c>
      <c r="G893">
        <v>860513493</v>
      </c>
      <c r="H893" t="s">
        <v>3001</v>
      </c>
      <c r="I893" s="23" t="s">
        <v>31</v>
      </c>
      <c r="J893" s="23" t="s">
        <v>3002</v>
      </c>
      <c r="K893" t="s">
        <v>7890</v>
      </c>
      <c r="L893" t="s">
        <v>154</v>
      </c>
      <c r="M893" t="s">
        <v>7891</v>
      </c>
      <c r="N893" t="s">
        <v>155</v>
      </c>
      <c r="O893" t="s">
        <v>27</v>
      </c>
      <c r="P893" t="s">
        <v>145</v>
      </c>
      <c r="Q893" t="s">
        <v>207</v>
      </c>
      <c r="R893" t="s">
        <v>212</v>
      </c>
      <c r="S893">
        <v>7</v>
      </c>
      <c r="T893" t="s">
        <v>17714</v>
      </c>
      <c r="U893" t="s">
        <v>7994</v>
      </c>
      <c r="V893" t="s">
        <v>9766</v>
      </c>
      <c r="W893" t="s">
        <v>29</v>
      </c>
      <c r="X893" t="s">
        <v>30</v>
      </c>
      <c r="Y893" t="s">
        <v>30</v>
      </c>
      <c r="Z893" t="s">
        <v>30</v>
      </c>
      <c r="AA893" t="s">
        <v>30</v>
      </c>
      <c r="AB893">
        <v>-75.410936840999995</v>
      </c>
      <c r="AC893">
        <v>6.1513271930000402</v>
      </c>
      <c r="AD893" t="s">
        <v>82</v>
      </c>
      <c r="AE893" t="s">
        <v>146</v>
      </c>
      <c r="AF893" t="s">
        <v>94</v>
      </c>
      <c r="AG893">
        <f>IFERROR(
    VLOOKUP(FENIX_ANS_TABLA[[#This Row],[ESTADO]],
        {"VENCIDO",1;"ALERTA_0 Días",2;"ALERTA",3;"A TIEMPO",4;"SIN FECHA",5},
    2,FALSE),
0)</f>
        <v>4</v>
      </c>
    </row>
    <row r="894" spans="1:33" x14ac:dyDescent="0.25">
      <c r="A894" t="s">
        <v>7892</v>
      </c>
      <c r="B894" t="s">
        <v>23</v>
      </c>
      <c r="C894" t="s">
        <v>24</v>
      </c>
      <c r="D894" t="s">
        <v>23</v>
      </c>
      <c r="E894" s="21">
        <v>46191.721412037034</v>
      </c>
      <c r="F894" t="s">
        <v>7889</v>
      </c>
      <c r="G894">
        <v>860513493</v>
      </c>
      <c r="H894" t="s">
        <v>3001</v>
      </c>
      <c r="I894" s="23" t="s">
        <v>31</v>
      </c>
      <c r="J894" s="23" t="s">
        <v>3002</v>
      </c>
      <c r="K894" t="s">
        <v>7893</v>
      </c>
      <c r="L894" t="s">
        <v>154</v>
      </c>
      <c r="M894" t="s">
        <v>7894</v>
      </c>
      <c r="N894" t="s">
        <v>155</v>
      </c>
      <c r="O894" t="s">
        <v>27</v>
      </c>
      <c r="P894" t="s">
        <v>145</v>
      </c>
      <c r="Q894" t="s">
        <v>207</v>
      </c>
      <c r="R894" t="s">
        <v>212</v>
      </c>
      <c r="S894">
        <v>7</v>
      </c>
      <c r="T894" t="s">
        <v>17714</v>
      </c>
      <c r="U894" t="s">
        <v>7994</v>
      </c>
      <c r="V894" t="s">
        <v>9766</v>
      </c>
      <c r="W894" t="s">
        <v>29</v>
      </c>
      <c r="X894" t="s">
        <v>30</v>
      </c>
      <c r="Y894" t="s">
        <v>30</v>
      </c>
      <c r="Z894" t="s">
        <v>30</v>
      </c>
      <c r="AA894" t="s">
        <v>30</v>
      </c>
      <c r="AB894">
        <v>-75.410936840999995</v>
      </c>
      <c r="AC894">
        <v>6.1513271930000402</v>
      </c>
      <c r="AD894" t="s">
        <v>82</v>
      </c>
      <c r="AE894" t="s">
        <v>146</v>
      </c>
      <c r="AF894" t="s">
        <v>94</v>
      </c>
      <c r="AG894">
        <f>IFERROR(
    VLOOKUP(FENIX_ANS_TABLA[[#This Row],[ESTADO]],
        {"VENCIDO",1;"ALERTA_0 Días",2;"ALERTA",3;"A TIEMPO",4;"SIN FECHA",5},
    2,FALSE),
0)</f>
        <v>4</v>
      </c>
    </row>
    <row r="895" spans="1:33" x14ac:dyDescent="0.25">
      <c r="A895" t="s">
        <v>7895</v>
      </c>
      <c r="B895" t="s">
        <v>23</v>
      </c>
      <c r="C895" t="s">
        <v>24</v>
      </c>
      <c r="D895" t="s">
        <v>23</v>
      </c>
      <c r="E895" s="21">
        <v>46191.72142361111</v>
      </c>
      <c r="F895" t="s">
        <v>7889</v>
      </c>
      <c r="G895">
        <v>860513493</v>
      </c>
      <c r="H895" t="s">
        <v>3001</v>
      </c>
      <c r="I895" s="23" t="s">
        <v>31</v>
      </c>
      <c r="J895" s="23" t="s">
        <v>3002</v>
      </c>
      <c r="K895" t="s">
        <v>7896</v>
      </c>
      <c r="L895" t="s">
        <v>154</v>
      </c>
      <c r="M895" t="s">
        <v>7897</v>
      </c>
      <c r="N895" t="s">
        <v>155</v>
      </c>
      <c r="O895" t="s">
        <v>27</v>
      </c>
      <c r="P895" t="s">
        <v>145</v>
      </c>
      <c r="Q895" t="s">
        <v>207</v>
      </c>
      <c r="R895" t="s">
        <v>212</v>
      </c>
      <c r="S895">
        <v>7</v>
      </c>
      <c r="T895" t="s">
        <v>17714</v>
      </c>
      <c r="U895" t="s">
        <v>7994</v>
      </c>
      <c r="V895" t="s">
        <v>9766</v>
      </c>
      <c r="W895" t="s">
        <v>29</v>
      </c>
      <c r="X895" t="s">
        <v>30</v>
      </c>
      <c r="Y895" t="s">
        <v>30</v>
      </c>
      <c r="Z895" t="s">
        <v>30</v>
      </c>
      <c r="AA895" t="s">
        <v>30</v>
      </c>
      <c r="AB895">
        <v>-75.410936840999995</v>
      </c>
      <c r="AC895">
        <v>6.1513271930000402</v>
      </c>
      <c r="AD895" t="s">
        <v>82</v>
      </c>
      <c r="AE895" t="s">
        <v>146</v>
      </c>
      <c r="AF895" t="s">
        <v>94</v>
      </c>
      <c r="AG895">
        <f>IFERROR(
    VLOOKUP(FENIX_ANS_TABLA[[#This Row],[ESTADO]],
        {"VENCIDO",1;"ALERTA_0 Días",2;"ALERTA",3;"A TIEMPO",4;"SIN FECHA",5},
    2,FALSE),
0)</f>
        <v>4</v>
      </c>
    </row>
    <row r="896" spans="1:33" x14ac:dyDescent="0.25">
      <c r="A896" t="s">
        <v>7898</v>
      </c>
      <c r="B896" t="s">
        <v>23</v>
      </c>
      <c r="C896" t="s">
        <v>24</v>
      </c>
      <c r="D896" t="s">
        <v>23</v>
      </c>
      <c r="E896" s="21">
        <v>46191.721446759257</v>
      </c>
      <c r="F896" t="s">
        <v>7899</v>
      </c>
      <c r="G896">
        <v>860513493</v>
      </c>
      <c r="H896" t="s">
        <v>3001</v>
      </c>
      <c r="I896" s="23" t="s">
        <v>31</v>
      </c>
      <c r="J896" s="23" t="s">
        <v>3002</v>
      </c>
      <c r="K896" t="s">
        <v>7900</v>
      </c>
      <c r="L896" t="s">
        <v>154</v>
      </c>
      <c r="M896" t="s">
        <v>7901</v>
      </c>
      <c r="N896" t="s">
        <v>155</v>
      </c>
      <c r="O896" t="s">
        <v>27</v>
      </c>
      <c r="P896" t="s">
        <v>145</v>
      </c>
      <c r="Q896" t="s">
        <v>207</v>
      </c>
      <c r="R896" t="s">
        <v>212</v>
      </c>
      <c r="S896">
        <v>7</v>
      </c>
      <c r="T896" t="s">
        <v>17715</v>
      </c>
      <c r="U896" t="s">
        <v>7994</v>
      </c>
      <c r="V896" t="s">
        <v>9766</v>
      </c>
      <c r="W896" t="s">
        <v>29</v>
      </c>
      <c r="X896" t="s">
        <v>30</v>
      </c>
      <c r="Y896" t="s">
        <v>30</v>
      </c>
      <c r="Z896" t="s">
        <v>30</v>
      </c>
      <c r="AA896" t="s">
        <v>30</v>
      </c>
      <c r="AB896">
        <v>-75.410936840999995</v>
      </c>
      <c r="AC896">
        <v>6.1513271930000402</v>
      </c>
      <c r="AD896" t="s">
        <v>82</v>
      </c>
      <c r="AE896" t="s">
        <v>146</v>
      </c>
      <c r="AF896" t="s">
        <v>94</v>
      </c>
      <c r="AG896">
        <f>IFERROR(
    VLOOKUP(FENIX_ANS_TABLA[[#This Row],[ESTADO]],
        {"VENCIDO",1;"ALERTA_0 Días",2;"ALERTA",3;"A TIEMPO",4;"SIN FECHA",5},
    2,FALSE),
0)</f>
        <v>4</v>
      </c>
    </row>
    <row r="897" spans="1:33" x14ac:dyDescent="0.25">
      <c r="A897" t="s">
        <v>7902</v>
      </c>
      <c r="B897" t="s">
        <v>23</v>
      </c>
      <c r="C897" t="s">
        <v>24</v>
      </c>
      <c r="D897" t="s">
        <v>23</v>
      </c>
      <c r="E897" s="21">
        <v>46191.72152777778</v>
      </c>
      <c r="F897" t="s">
        <v>7899</v>
      </c>
      <c r="G897">
        <v>860513493</v>
      </c>
      <c r="H897" t="s">
        <v>3001</v>
      </c>
      <c r="I897" s="23" t="s">
        <v>31</v>
      </c>
      <c r="J897" s="23" t="s">
        <v>3002</v>
      </c>
      <c r="K897" t="s">
        <v>7903</v>
      </c>
      <c r="L897" t="s">
        <v>154</v>
      </c>
      <c r="M897" t="s">
        <v>7904</v>
      </c>
      <c r="N897" t="s">
        <v>155</v>
      </c>
      <c r="O897" t="s">
        <v>27</v>
      </c>
      <c r="P897" t="s">
        <v>145</v>
      </c>
      <c r="Q897" t="s">
        <v>207</v>
      </c>
      <c r="R897" t="s">
        <v>212</v>
      </c>
      <c r="S897">
        <v>7</v>
      </c>
      <c r="T897" t="s">
        <v>17715</v>
      </c>
      <c r="U897" t="s">
        <v>7994</v>
      </c>
      <c r="V897" t="s">
        <v>9766</v>
      </c>
      <c r="W897" t="s">
        <v>29</v>
      </c>
      <c r="X897" t="s">
        <v>30</v>
      </c>
      <c r="Y897" t="s">
        <v>30</v>
      </c>
      <c r="Z897" t="s">
        <v>30</v>
      </c>
      <c r="AA897" t="s">
        <v>30</v>
      </c>
      <c r="AB897">
        <v>-75.410936840999995</v>
      </c>
      <c r="AC897">
        <v>6.1513271930000402</v>
      </c>
      <c r="AD897" t="s">
        <v>82</v>
      </c>
      <c r="AE897" t="s">
        <v>146</v>
      </c>
      <c r="AF897" t="s">
        <v>94</v>
      </c>
      <c r="AG897">
        <f>IFERROR(
    VLOOKUP(FENIX_ANS_TABLA[[#This Row],[ESTADO]],
        {"VENCIDO",1;"ALERTA_0 Días",2;"ALERTA",3;"A TIEMPO",4;"SIN FECHA",5},
    2,FALSE),
0)</f>
        <v>4</v>
      </c>
    </row>
    <row r="898" spans="1:33" x14ac:dyDescent="0.25">
      <c r="A898" t="s">
        <v>7905</v>
      </c>
      <c r="B898" t="s">
        <v>23</v>
      </c>
      <c r="C898" t="s">
        <v>24</v>
      </c>
      <c r="D898" t="s">
        <v>23</v>
      </c>
      <c r="E898" s="21">
        <v>46191.721539351849</v>
      </c>
      <c r="F898" t="s">
        <v>7899</v>
      </c>
      <c r="G898">
        <v>860513493</v>
      </c>
      <c r="H898" t="s">
        <v>3001</v>
      </c>
      <c r="I898" s="23" t="s">
        <v>31</v>
      </c>
      <c r="J898" s="23" t="s">
        <v>3002</v>
      </c>
      <c r="K898" t="s">
        <v>7906</v>
      </c>
      <c r="L898" t="s">
        <v>154</v>
      </c>
      <c r="M898" t="s">
        <v>7907</v>
      </c>
      <c r="N898" t="s">
        <v>155</v>
      </c>
      <c r="O898" t="s">
        <v>27</v>
      </c>
      <c r="P898" t="s">
        <v>145</v>
      </c>
      <c r="Q898" t="s">
        <v>207</v>
      </c>
      <c r="R898" t="s">
        <v>212</v>
      </c>
      <c r="S898">
        <v>7</v>
      </c>
      <c r="T898" t="s">
        <v>17715</v>
      </c>
      <c r="U898" t="s">
        <v>7994</v>
      </c>
      <c r="V898" t="s">
        <v>9766</v>
      </c>
      <c r="W898" t="s">
        <v>29</v>
      </c>
      <c r="X898" t="s">
        <v>30</v>
      </c>
      <c r="Y898" t="s">
        <v>30</v>
      </c>
      <c r="Z898" t="s">
        <v>30</v>
      </c>
      <c r="AA898" t="s">
        <v>30</v>
      </c>
      <c r="AB898">
        <v>-75.410936840999995</v>
      </c>
      <c r="AC898">
        <v>6.1513271930000402</v>
      </c>
      <c r="AD898" t="s">
        <v>82</v>
      </c>
      <c r="AE898" t="s">
        <v>146</v>
      </c>
      <c r="AF898" t="s">
        <v>94</v>
      </c>
      <c r="AG898">
        <f>IFERROR(
    VLOOKUP(FENIX_ANS_TABLA[[#This Row],[ESTADO]],
        {"VENCIDO",1;"ALERTA_0 Días",2;"ALERTA",3;"A TIEMPO",4;"SIN FECHA",5},
    2,FALSE),
0)</f>
        <v>4</v>
      </c>
    </row>
    <row r="899" spans="1:33" x14ac:dyDescent="0.25">
      <c r="A899" t="s">
        <v>7908</v>
      </c>
      <c r="B899" t="s">
        <v>23</v>
      </c>
      <c r="C899" t="s">
        <v>24</v>
      </c>
      <c r="D899" t="s">
        <v>23</v>
      </c>
      <c r="E899" s="21">
        <v>46191.721550925933</v>
      </c>
      <c r="F899" t="s">
        <v>7899</v>
      </c>
      <c r="G899">
        <v>860513493</v>
      </c>
      <c r="H899" t="s">
        <v>3001</v>
      </c>
      <c r="I899" s="23" t="s">
        <v>31</v>
      </c>
      <c r="J899" s="23" t="s">
        <v>3002</v>
      </c>
      <c r="K899" t="s">
        <v>7909</v>
      </c>
      <c r="L899" t="s">
        <v>154</v>
      </c>
      <c r="M899" t="s">
        <v>7910</v>
      </c>
      <c r="N899" t="s">
        <v>155</v>
      </c>
      <c r="O899" t="s">
        <v>27</v>
      </c>
      <c r="P899" t="s">
        <v>145</v>
      </c>
      <c r="Q899" t="s">
        <v>207</v>
      </c>
      <c r="R899" t="s">
        <v>212</v>
      </c>
      <c r="S899">
        <v>7</v>
      </c>
      <c r="T899" t="s">
        <v>17715</v>
      </c>
      <c r="U899" t="s">
        <v>7994</v>
      </c>
      <c r="V899" t="s">
        <v>9766</v>
      </c>
      <c r="W899" t="s">
        <v>29</v>
      </c>
      <c r="X899" t="s">
        <v>30</v>
      </c>
      <c r="Y899" t="s">
        <v>30</v>
      </c>
      <c r="Z899" t="s">
        <v>30</v>
      </c>
      <c r="AA899" t="s">
        <v>30</v>
      </c>
      <c r="AB899">
        <v>-75.410936840999995</v>
      </c>
      <c r="AC899">
        <v>6.1513271930000402</v>
      </c>
      <c r="AD899" t="s">
        <v>82</v>
      </c>
      <c r="AE899" t="s">
        <v>146</v>
      </c>
      <c r="AF899" t="s">
        <v>94</v>
      </c>
      <c r="AG899">
        <f>IFERROR(
    VLOOKUP(FENIX_ANS_TABLA[[#This Row],[ESTADO]],
        {"VENCIDO",1;"ALERTA_0 Días",2;"ALERTA",3;"A TIEMPO",4;"SIN FECHA",5},
    2,FALSE),
0)</f>
        <v>4</v>
      </c>
    </row>
    <row r="900" spans="1:33" x14ac:dyDescent="0.25">
      <c r="A900" t="s">
        <v>7911</v>
      </c>
      <c r="B900" t="s">
        <v>23</v>
      </c>
      <c r="C900" t="s">
        <v>24</v>
      </c>
      <c r="D900" t="s">
        <v>23</v>
      </c>
      <c r="E900" s="21">
        <v>46191.721585648149</v>
      </c>
      <c r="F900" t="s">
        <v>7912</v>
      </c>
      <c r="G900">
        <v>860513493</v>
      </c>
      <c r="H900" t="s">
        <v>3001</v>
      </c>
      <c r="I900" s="23" t="s">
        <v>31</v>
      </c>
      <c r="J900" s="23" t="s">
        <v>3002</v>
      </c>
      <c r="K900" t="s">
        <v>7913</v>
      </c>
      <c r="L900" t="s">
        <v>154</v>
      </c>
      <c r="M900" t="s">
        <v>7914</v>
      </c>
      <c r="N900" t="s">
        <v>155</v>
      </c>
      <c r="O900" t="s">
        <v>27</v>
      </c>
      <c r="P900" t="s">
        <v>145</v>
      </c>
      <c r="Q900" t="s">
        <v>207</v>
      </c>
      <c r="R900" t="s">
        <v>212</v>
      </c>
      <c r="S900">
        <v>7</v>
      </c>
      <c r="T900" t="s">
        <v>17716</v>
      </c>
      <c r="U900" t="s">
        <v>7994</v>
      </c>
      <c r="V900" t="s">
        <v>9766</v>
      </c>
      <c r="W900" t="s">
        <v>29</v>
      </c>
      <c r="X900" t="s">
        <v>30</v>
      </c>
      <c r="Y900" t="s">
        <v>30</v>
      </c>
      <c r="Z900" t="s">
        <v>30</v>
      </c>
      <c r="AA900" t="s">
        <v>30</v>
      </c>
      <c r="AB900">
        <v>-75.410936840999995</v>
      </c>
      <c r="AC900">
        <v>6.1513271930000402</v>
      </c>
      <c r="AD900" t="s">
        <v>82</v>
      </c>
      <c r="AE900" t="s">
        <v>146</v>
      </c>
      <c r="AF900" t="s">
        <v>94</v>
      </c>
      <c r="AG900">
        <f>IFERROR(
    VLOOKUP(FENIX_ANS_TABLA[[#This Row],[ESTADO]],
        {"VENCIDO",1;"ALERTA_0 Días",2;"ALERTA",3;"A TIEMPO",4;"SIN FECHA",5},
    2,FALSE),
0)</f>
        <v>4</v>
      </c>
    </row>
    <row r="901" spans="1:33" x14ac:dyDescent="0.25">
      <c r="A901" t="s">
        <v>7915</v>
      </c>
      <c r="B901" t="s">
        <v>23</v>
      </c>
      <c r="C901" t="s">
        <v>24</v>
      </c>
      <c r="D901" t="s">
        <v>23</v>
      </c>
      <c r="E901" s="21">
        <v>46191.721712962957</v>
      </c>
      <c r="F901" t="s">
        <v>7912</v>
      </c>
      <c r="G901">
        <v>860513493</v>
      </c>
      <c r="H901" t="s">
        <v>3001</v>
      </c>
      <c r="I901" s="23" t="s">
        <v>31</v>
      </c>
      <c r="J901" s="23" t="s">
        <v>3002</v>
      </c>
      <c r="K901" t="s">
        <v>7916</v>
      </c>
      <c r="L901" t="s">
        <v>154</v>
      </c>
      <c r="M901" t="s">
        <v>7917</v>
      </c>
      <c r="N901" t="s">
        <v>155</v>
      </c>
      <c r="O901" t="s">
        <v>27</v>
      </c>
      <c r="P901" t="s">
        <v>145</v>
      </c>
      <c r="Q901" t="s">
        <v>207</v>
      </c>
      <c r="R901" t="s">
        <v>212</v>
      </c>
      <c r="S901">
        <v>7</v>
      </c>
      <c r="T901" t="s">
        <v>17716</v>
      </c>
      <c r="U901" t="s">
        <v>7994</v>
      </c>
      <c r="V901" t="s">
        <v>9766</v>
      </c>
      <c r="W901" t="s">
        <v>29</v>
      </c>
      <c r="X901" t="s">
        <v>30</v>
      </c>
      <c r="Y901" t="s">
        <v>30</v>
      </c>
      <c r="Z901" t="s">
        <v>30</v>
      </c>
      <c r="AA901" t="s">
        <v>30</v>
      </c>
      <c r="AB901">
        <v>-75.410936840999995</v>
      </c>
      <c r="AC901">
        <v>6.1513271930000402</v>
      </c>
      <c r="AD901" t="s">
        <v>82</v>
      </c>
      <c r="AE901" t="s">
        <v>146</v>
      </c>
      <c r="AF901" t="s">
        <v>94</v>
      </c>
      <c r="AG901">
        <f>IFERROR(
    VLOOKUP(FENIX_ANS_TABLA[[#This Row],[ESTADO]],
        {"VENCIDO",1;"ALERTA_0 Días",2;"ALERTA",3;"A TIEMPO",4;"SIN FECHA",5},
    2,FALSE),
0)</f>
        <v>4</v>
      </c>
    </row>
    <row r="902" spans="1:33" x14ac:dyDescent="0.25">
      <c r="A902" t="s">
        <v>7918</v>
      </c>
      <c r="B902" t="s">
        <v>23</v>
      </c>
      <c r="C902" t="s">
        <v>24</v>
      </c>
      <c r="D902" t="s">
        <v>23</v>
      </c>
      <c r="E902" s="21">
        <v>46191.724224537043</v>
      </c>
      <c r="F902" t="s">
        <v>7912</v>
      </c>
      <c r="G902">
        <v>860513493</v>
      </c>
      <c r="H902" t="s">
        <v>3001</v>
      </c>
      <c r="I902" s="23" t="s">
        <v>31</v>
      </c>
      <c r="J902" s="23" t="s">
        <v>3002</v>
      </c>
      <c r="K902" t="s">
        <v>7919</v>
      </c>
      <c r="L902" t="s">
        <v>154</v>
      </c>
      <c r="M902" t="s">
        <v>7920</v>
      </c>
      <c r="N902" t="s">
        <v>155</v>
      </c>
      <c r="O902" t="s">
        <v>27</v>
      </c>
      <c r="P902" t="s">
        <v>145</v>
      </c>
      <c r="Q902" t="s">
        <v>207</v>
      </c>
      <c r="R902" t="s">
        <v>212</v>
      </c>
      <c r="S902">
        <v>7</v>
      </c>
      <c r="T902" t="s">
        <v>17716</v>
      </c>
      <c r="U902" t="s">
        <v>7994</v>
      </c>
      <c r="V902" t="s">
        <v>9766</v>
      </c>
      <c r="W902" t="s">
        <v>29</v>
      </c>
      <c r="X902" t="s">
        <v>30</v>
      </c>
      <c r="Y902" t="s">
        <v>30</v>
      </c>
      <c r="Z902" t="s">
        <v>30</v>
      </c>
      <c r="AA902" t="s">
        <v>30</v>
      </c>
      <c r="AB902">
        <v>-75.410936840999995</v>
      </c>
      <c r="AC902">
        <v>6.1513271930000402</v>
      </c>
      <c r="AD902" t="s">
        <v>82</v>
      </c>
      <c r="AE902" t="s">
        <v>146</v>
      </c>
      <c r="AF902" t="s">
        <v>94</v>
      </c>
      <c r="AG902">
        <f>IFERROR(
    VLOOKUP(FENIX_ANS_TABLA[[#This Row],[ESTADO]],
        {"VENCIDO",1;"ALERTA_0 Días",2;"ALERTA",3;"A TIEMPO",4;"SIN FECHA",5},
    2,FALSE),
0)</f>
        <v>4</v>
      </c>
    </row>
    <row r="903" spans="1:33" x14ac:dyDescent="0.25">
      <c r="A903" t="s">
        <v>7921</v>
      </c>
      <c r="B903" t="s">
        <v>23</v>
      </c>
      <c r="C903" t="s">
        <v>24</v>
      </c>
      <c r="D903" t="s">
        <v>23</v>
      </c>
      <c r="E903" s="21">
        <v>46191.724259259259</v>
      </c>
      <c r="F903" t="s">
        <v>7922</v>
      </c>
      <c r="G903">
        <v>860513493</v>
      </c>
      <c r="H903" t="s">
        <v>3001</v>
      </c>
      <c r="I903" s="23" t="s">
        <v>31</v>
      </c>
      <c r="J903" s="23" t="s">
        <v>3002</v>
      </c>
      <c r="K903" t="s">
        <v>7923</v>
      </c>
      <c r="L903" t="s">
        <v>154</v>
      </c>
      <c r="M903" t="s">
        <v>7924</v>
      </c>
      <c r="N903" t="s">
        <v>155</v>
      </c>
      <c r="O903" t="s">
        <v>27</v>
      </c>
      <c r="P903" t="s">
        <v>145</v>
      </c>
      <c r="Q903" t="s">
        <v>207</v>
      </c>
      <c r="R903" t="s">
        <v>212</v>
      </c>
      <c r="S903">
        <v>7</v>
      </c>
      <c r="T903" t="s">
        <v>17717</v>
      </c>
      <c r="U903" t="s">
        <v>7994</v>
      </c>
      <c r="V903" t="s">
        <v>9766</v>
      </c>
      <c r="W903" t="s">
        <v>29</v>
      </c>
      <c r="X903" t="s">
        <v>30</v>
      </c>
      <c r="Y903" t="s">
        <v>30</v>
      </c>
      <c r="Z903" t="s">
        <v>30</v>
      </c>
      <c r="AA903" t="s">
        <v>30</v>
      </c>
      <c r="AB903">
        <v>-75.361012000000002</v>
      </c>
      <c r="AC903">
        <v>6.1589510000000001</v>
      </c>
      <c r="AD903" t="s">
        <v>82</v>
      </c>
      <c r="AE903" t="s">
        <v>146</v>
      </c>
      <c r="AF903" t="s">
        <v>94</v>
      </c>
      <c r="AG903">
        <f>IFERROR(
    VLOOKUP(FENIX_ANS_TABLA[[#This Row],[ESTADO]],
        {"VENCIDO",1;"ALERTA_0 Días",2;"ALERTA",3;"A TIEMPO",4;"SIN FECHA",5},
    2,FALSE),
0)</f>
        <v>4</v>
      </c>
    </row>
    <row r="904" spans="1:33" x14ac:dyDescent="0.25">
      <c r="A904" t="s">
        <v>7925</v>
      </c>
      <c r="B904" t="s">
        <v>23</v>
      </c>
      <c r="C904" t="s">
        <v>24</v>
      </c>
      <c r="D904" t="s">
        <v>23</v>
      </c>
      <c r="E904" s="21">
        <v>46191.724270833343</v>
      </c>
      <c r="F904" t="s">
        <v>7922</v>
      </c>
      <c r="G904">
        <v>860513493</v>
      </c>
      <c r="H904" t="s">
        <v>3001</v>
      </c>
      <c r="I904" s="23" t="s">
        <v>31</v>
      </c>
      <c r="J904" s="23" t="s">
        <v>3002</v>
      </c>
      <c r="K904" t="s">
        <v>7926</v>
      </c>
      <c r="L904" t="s">
        <v>154</v>
      </c>
      <c r="M904" t="s">
        <v>7927</v>
      </c>
      <c r="N904" t="s">
        <v>155</v>
      </c>
      <c r="O904" t="s">
        <v>27</v>
      </c>
      <c r="P904" t="s">
        <v>145</v>
      </c>
      <c r="Q904" t="s">
        <v>207</v>
      </c>
      <c r="R904" t="s">
        <v>212</v>
      </c>
      <c r="S904">
        <v>7</v>
      </c>
      <c r="T904" t="s">
        <v>17717</v>
      </c>
      <c r="U904" t="s">
        <v>7994</v>
      </c>
      <c r="V904" t="s">
        <v>9766</v>
      </c>
      <c r="W904" t="s">
        <v>29</v>
      </c>
      <c r="X904" t="s">
        <v>30</v>
      </c>
      <c r="Y904" t="s">
        <v>30</v>
      </c>
      <c r="Z904" t="s">
        <v>30</v>
      </c>
      <c r="AA904" t="s">
        <v>30</v>
      </c>
      <c r="AB904">
        <v>-75.410936840999995</v>
      </c>
      <c r="AC904">
        <v>6.1513271930000402</v>
      </c>
      <c r="AD904" t="s">
        <v>82</v>
      </c>
      <c r="AE904" t="s">
        <v>146</v>
      </c>
      <c r="AF904" t="s">
        <v>94</v>
      </c>
      <c r="AG904">
        <f>IFERROR(
    VLOOKUP(FENIX_ANS_TABLA[[#This Row],[ESTADO]],
        {"VENCIDO",1;"ALERTA_0 Días",2;"ALERTA",3;"A TIEMPO",4;"SIN FECHA",5},
    2,FALSE),
0)</f>
        <v>4</v>
      </c>
    </row>
    <row r="905" spans="1:33" x14ac:dyDescent="0.25">
      <c r="A905" t="s">
        <v>409</v>
      </c>
      <c r="B905" t="s">
        <v>58</v>
      </c>
      <c r="C905" t="s">
        <v>24</v>
      </c>
      <c r="D905" t="s">
        <v>59</v>
      </c>
      <c r="E905" s="21">
        <v>46192.392071759263</v>
      </c>
      <c r="F905" t="s">
        <v>410</v>
      </c>
      <c r="G905">
        <v>1045139445</v>
      </c>
      <c r="H905" t="s">
        <v>411</v>
      </c>
      <c r="I905" s="23" t="s">
        <v>31</v>
      </c>
      <c r="J905" s="23" t="s">
        <v>412</v>
      </c>
      <c r="K905" t="s">
        <v>413</v>
      </c>
      <c r="L905" t="s">
        <v>197</v>
      </c>
      <c r="M905" t="s">
        <v>414</v>
      </c>
      <c r="N905" t="s">
        <v>198</v>
      </c>
      <c r="O905" t="s">
        <v>60</v>
      </c>
      <c r="P905" t="s">
        <v>301</v>
      </c>
      <c r="Q905" t="s">
        <v>206</v>
      </c>
      <c r="R905" t="s">
        <v>212</v>
      </c>
      <c r="S905">
        <v>14</v>
      </c>
      <c r="T905" t="s">
        <v>415</v>
      </c>
      <c r="U905" t="s">
        <v>15094</v>
      </c>
      <c r="V905" t="s">
        <v>41</v>
      </c>
      <c r="W905" t="s">
        <v>41</v>
      </c>
      <c r="X905" t="s">
        <v>30</v>
      </c>
      <c r="Y905" t="s">
        <v>30</v>
      </c>
      <c r="Z905" t="s">
        <v>30</v>
      </c>
      <c r="AA905" t="s">
        <v>30</v>
      </c>
      <c r="AB905">
        <v>-74.822121580000001</v>
      </c>
      <c r="AC905">
        <v>7.2545931799999996</v>
      </c>
      <c r="AD905" t="s">
        <v>82</v>
      </c>
      <c r="AE905" t="s">
        <v>192</v>
      </c>
      <c r="AF905" t="s">
        <v>94</v>
      </c>
      <c r="AG905">
        <f>IFERROR(
    VLOOKUP(FENIX_ANS_TABLA[[#This Row],[ESTADO]],
        {"VENCIDO",1;"ALERTA_0 Días",2;"ALERTA",3;"A TIEMPO",4;"SIN FECHA",5},
    2,FALSE),
0)</f>
        <v>1</v>
      </c>
    </row>
    <row r="906" spans="1:33" x14ac:dyDescent="0.25">
      <c r="A906" t="s">
        <v>10275</v>
      </c>
      <c r="B906" t="s">
        <v>58</v>
      </c>
      <c r="C906" t="s">
        <v>24</v>
      </c>
      <c r="D906" t="s">
        <v>59</v>
      </c>
      <c r="E906" s="21">
        <v>46192.399942129632</v>
      </c>
      <c r="F906" t="s">
        <v>10276</v>
      </c>
      <c r="G906">
        <v>70950993</v>
      </c>
      <c r="H906" t="s">
        <v>1286</v>
      </c>
      <c r="I906" s="23" t="s">
        <v>31</v>
      </c>
      <c r="J906" s="23" t="s">
        <v>10277</v>
      </c>
      <c r="K906" t="s">
        <v>10278</v>
      </c>
      <c r="L906" t="s">
        <v>150</v>
      </c>
      <c r="M906" t="s">
        <v>10279</v>
      </c>
      <c r="N906" t="s">
        <v>151</v>
      </c>
      <c r="O906" t="s">
        <v>60</v>
      </c>
      <c r="P906" t="s">
        <v>171</v>
      </c>
      <c r="Q906" t="s">
        <v>207</v>
      </c>
      <c r="R906" t="s">
        <v>212</v>
      </c>
      <c r="S906">
        <v>9</v>
      </c>
      <c r="T906" t="s">
        <v>17718</v>
      </c>
      <c r="U906" t="s">
        <v>9963</v>
      </c>
      <c r="V906" t="s">
        <v>7998</v>
      </c>
      <c r="W906" t="s">
        <v>29</v>
      </c>
      <c r="X906" t="s">
        <v>30</v>
      </c>
      <c r="Y906" t="s">
        <v>30</v>
      </c>
      <c r="Z906" t="s">
        <v>30</v>
      </c>
      <c r="AA906" t="s">
        <v>30</v>
      </c>
      <c r="AB906">
        <v>-75.243019779999997</v>
      </c>
      <c r="AC906">
        <v>6.2150825599999999</v>
      </c>
      <c r="AD906" t="s">
        <v>82</v>
      </c>
      <c r="AE906" t="s">
        <v>146</v>
      </c>
      <c r="AF906" t="s">
        <v>94</v>
      </c>
      <c r="AG906">
        <f>IFERROR(
    VLOOKUP(FENIX_ANS_TABLA[[#This Row],[ESTADO]],
        {"VENCIDO",1;"ALERTA_0 Días",2;"ALERTA",3;"A TIEMPO",4;"SIN FECHA",5},
    2,FALSE),
0)</f>
        <v>4</v>
      </c>
    </row>
    <row r="907" spans="1:33" x14ac:dyDescent="0.25">
      <c r="A907" t="s">
        <v>396</v>
      </c>
      <c r="B907" t="s">
        <v>58</v>
      </c>
      <c r="C907" t="s">
        <v>24</v>
      </c>
      <c r="D907" t="s">
        <v>59</v>
      </c>
      <c r="E907" s="21">
        <v>46192.420069444437</v>
      </c>
      <c r="F907" t="s">
        <v>397</v>
      </c>
      <c r="G907">
        <v>8473335</v>
      </c>
      <c r="H907" t="s">
        <v>398</v>
      </c>
      <c r="I907" s="23" t="s">
        <v>399</v>
      </c>
      <c r="J907" s="23" t="s">
        <v>400</v>
      </c>
      <c r="K907" t="s">
        <v>401</v>
      </c>
      <c r="L907" t="s">
        <v>134</v>
      </c>
      <c r="M907" t="s">
        <v>402</v>
      </c>
      <c r="N907" t="s">
        <v>135</v>
      </c>
      <c r="O907" t="s">
        <v>60</v>
      </c>
      <c r="P907" t="s">
        <v>122</v>
      </c>
      <c r="Q907" t="s">
        <v>206</v>
      </c>
      <c r="R907" t="s">
        <v>212</v>
      </c>
      <c r="S907">
        <v>14</v>
      </c>
      <c r="T907" t="s">
        <v>403</v>
      </c>
      <c r="U907" t="s">
        <v>12329</v>
      </c>
      <c r="V907" t="s">
        <v>41</v>
      </c>
      <c r="W907" t="s">
        <v>41</v>
      </c>
      <c r="X907" t="s">
        <v>30</v>
      </c>
      <c r="Y907" t="s">
        <v>30</v>
      </c>
      <c r="Z907" t="s">
        <v>30</v>
      </c>
      <c r="AA907" t="s">
        <v>30</v>
      </c>
      <c r="AB907">
        <v>-75.728453999999999</v>
      </c>
      <c r="AC907">
        <v>6.418723</v>
      </c>
      <c r="AD907" t="s">
        <v>82</v>
      </c>
      <c r="AE907" t="s">
        <v>123</v>
      </c>
      <c r="AF907" t="s">
        <v>94</v>
      </c>
      <c r="AG907">
        <f>IFERROR(
    VLOOKUP(FENIX_ANS_TABLA[[#This Row],[ESTADO]],
        {"VENCIDO",1;"ALERTA_0 Días",2;"ALERTA",3;"A TIEMPO",4;"SIN FECHA",5},
    2,FALSE),
0)</f>
        <v>1</v>
      </c>
    </row>
    <row r="908" spans="1:33" x14ac:dyDescent="0.25">
      <c r="A908" t="s">
        <v>476</v>
      </c>
      <c r="B908" t="s">
        <v>44</v>
      </c>
      <c r="C908" t="s">
        <v>24</v>
      </c>
      <c r="D908" t="s">
        <v>44</v>
      </c>
      <c r="E908" s="21">
        <v>46199.446840277778</v>
      </c>
      <c r="F908" t="s">
        <v>994</v>
      </c>
      <c r="G908">
        <v>1038111565</v>
      </c>
      <c r="H908" t="s">
        <v>477</v>
      </c>
      <c r="I908" s="23" t="s">
        <v>31</v>
      </c>
      <c r="J908" s="23" t="s">
        <v>478</v>
      </c>
      <c r="K908" t="s">
        <v>479</v>
      </c>
      <c r="L908" t="s">
        <v>197</v>
      </c>
      <c r="M908" t="s">
        <v>480</v>
      </c>
      <c r="N908" t="s">
        <v>198</v>
      </c>
      <c r="O908" t="s">
        <v>45</v>
      </c>
      <c r="P908" t="s">
        <v>191</v>
      </c>
      <c r="Q908" t="s">
        <v>207</v>
      </c>
      <c r="R908" t="s">
        <v>212</v>
      </c>
      <c r="S908">
        <v>11</v>
      </c>
      <c r="T908" t="s">
        <v>17719</v>
      </c>
      <c r="U908" t="s">
        <v>12362</v>
      </c>
      <c r="V908" t="s">
        <v>15096</v>
      </c>
      <c r="W908" t="s">
        <v>43</v>
      </c>
      <c r="X908" t="s">
        <v>30</v>
      </c>
      <c r="Y908" t="s">
        <v>30</v>
      </c>
      <c r="Z908" t="s">
        <v>30</v>
      </c>
      <c r="AA908" t="s">
        <v>30</v>
      </c>
      <c r="AB908">
        <v>-74.693876000000003</v>
      </c>
      <c r="AC908">
        <v>7.0912189999999997</v>
      </c>
      <c r="AD908" t="s">
        <v>82</v>
      </c>
      <c r="AE908" t="s">
        <v>192</v>
      </c>
      <c r="AF908" t="s">
        <v>94</v>
      </c>
      <c r="AG908">
        <f>IFERROR(
    VLOOKUP(FENIX_ANS_TABLA[[#This Row],[ESTADO]],
        {"VENCIDO",1;"ALERTA_0 Días",2;"ALERTA",3;"A TIEMPO",4;"SIN FECHA",5},
    2,FALSE),
0)</f>
        <v>3</v>
      </c>
    </row>
    <row r="909" spans="1:33" x14ac:dyDescent="0.25">
      <c r="A909" t="s">
        <v>4521</v>
      </c>
      <c r="B909" t="s">
        <v>23</v>
      </c>
      <c r="C909" t="s">
        <v>24</v>
      </c>
      <c r="D909" t="s">
        <v>23</v>
      </c>
      <c r="E909" s="21">
        <v>46192.442199074067</v>
      </c>
      <c r="F909" t="s">
        <v>4522</v>
      </c>
      <c r="G909">
        <v>3365017</v>
      </c>
      <c r="H909" t="s">
        <v>4523</v>
      </c>
      <c r="I909" s="23" t="s">
        <v>31</v>
      </c>
      <c r="J909" s="23" t="s">
        <v>4524</v>
      </c>
      <c r="K909" t="s">
        <v>4525</v>
      </c>
      <c r="L909" t="s">
        <v>108</v>
      </c>
      <c r="M909" t="s">
        <v>4526</v>
      </c>
      <c r="N909" t="s">
        <v>109</v>
      </c>
      <c r="O909" t="s">
        <v>27</v>
      </c>
      <c r="P909" t="s">
        <v>99</v>
      </c>
      <c r="Q909" t="s">
        <v>206</v>
      </c>
      <c r="R909" t="s">
        <v>212</v>
      </c>
      <c r="S909">
        <v>10</v>
      </c>
      <c r="T909" t="s">
        <v>17720</v>
      </c>
      <c r="U909" t="s">
        <v>12224</v>
      </c>
      <c r="V909" t="s">
        <v>5279</v>
      </c>
      <c r="W909" t="s">
        <v>43</v>
      </c>
      <c r="X909" t="s">
        <v>30</v>
      </c>
      <c r="Y909" t="s">
        <v>30</v>
      </c>
      <c r="Z909" t="s">
        <v>30</v>
      </c>
      <c r="AA909" t="s">
        <v>30</v>
      </c>
      <c r="AB909">
        <v>-75.702116149999995</v>
      </c>
      <c r="AC909">
        <v>6.0270361100000001</v>
      </c>
      <c r="AD909" t="s">
        <v>82</v>
      </c>
      <c r="AE909" t="s">
        <v>100</v>
      </c>
      <c r="AF909" t="s">
        <v>94</v>
      </c>
      <c r="AG909">
        <f>IFERROR(
    VLOOKUP(FENIX_ANS_TABLA[[#This Row],[ESTADO]],
        {"VENCIDO",1;"ALERTA_0 Días",2;"ALERTA",3;"A TIEMPO",4;"SIN FECHA",5},
    2,FALSE),
0)</f>
        <v>3</v>
      </c>
    </row>
    <row r="910" spans="1:33" x14ac:dyDescent="0.25">
      <c r="A910" t="s">
        <v>6444</v>
      </c>
      <c r="B910" t="s">
        <v>23</v>
      </c>
      <c r="C910" t="s">
        <v>63</v>
      </c>
      <c r="D910" t="s">
        <v>23</v>
      </c>
      <c r="E910" s="21">
        <v>46192.461631944447</v>
      </c>
      <c r="F910" t="s">
        <v>6445</v>
      </c>
      <c r="G910">
        <v>1054539360</v>
      </c>
      <c r="H910" t="s">
        <v>6404</v>
      </c>
      <c r="I910" s="23" t="s">
        <v>31</v>
      </c>
      <c r="J910" s="23" t="s">
        <v>6405</v>
      </c>
      <c r="K910" t="s">
        <v>6446</v>
      </c>
      <c r="L910" t="s">
        <v>169</v>
      </c>
      <c r="M910" t="s">
        <v>6447</v>
      </c>
      <c r="N910" t="s">
        <v>170</v>
      </c>
      <c r="O910" t="s">
        <v>83</v>
      </c>
      <c r="P910" t="s">
        <v>145</v>
      </c>
      <c r="Q910" t="s">
        <v>207</v>
      </c>
      <c r="R910" t="s">
        <v>212</v>
      </c>
      <c r="S910">
        <v>7</v>
      </c>
      <c r="T910" t="s">
        <v>17721</v>
      </c>
      <c r="U910" t="s">
        <v>11536</v>
      </c>
      <c r="V910" t="s">
        <v>9978</v>
      </c>
      <c r="W910" t="s">
        <v>29</v>
      </c>
      <c r="X910" t="s">
        <v>30</v>
      </c>
      <c r="Y910" t="s">
        <v>30</v>
      </c>
      <c r="Z910" t="s">
        <v>30</v>
      </c>
      <c r="AA910" t="s">
        <v>30</v>
      </c>
      <c r="AB910">
        <v>-74.829501969999995</v>
      </c>
      <c r="AC910">
        <v>5.8379250999999996</v>
      </c>
      <c r="AD910" t="s">
        <v>82</v>
      </c>
      <c r="AE910" t="s">
        <v>146</v>
      </c>
      <c r="AF910" t="s">
        <v>95</v>
      </c>
      <c r="AG910">
        <f>IFERROR(
    VLOOKUP(FENIX_ANS_TABLA[[#This Row],[ESTADO]],
        {"VENCIDO",1;"ALERTA_0 Días",2;"ALERTA",3;"A TIEMPO",4;"SIN FECHA",5},
    2,FALSE),
0)</f>
        <v>4</v>
      </c>
    </row>
    <row r="911" spans="1:33" x14ac:dyDescent="0.25">
      <c r="A911" t="s">
        <v>417</v>
      </c>
      <c r="B911" t="s">
        <v>58</v>
      </c>
      <c r="C911" t="s">
        <v>24</v>
      </c>
      <c r="D911" t="s">
        <v>59</v>
      </c>
      <c r="E911" s="21">
        <v>46192.489629629628</v>
      </c>
      <c r="F911" t="s">
        <v>418</v>
      </c>
      <c r="G911">
        <v>43070264</v>
      </c>
      <c r="H911" t="s">
        <v>419</v>
      </c>
      <c r="I911" s="23" t="s">
        <v>31</v>
      </c>
      <c r="J911" s="23" t="s">
        <v>420</v>
      </c>
      <c r="K911" t="s">
        <v>421</v>
      </c>
      <c r="L911" t="s">
        <v>152</v>
      </c>
      <c r="M911" t="s">
        <v>422</v>
      </c>
      <c r="N911" t="s">
        <v>153</v>
      </c>
      <c r="O911" t="s">
        <v>60</v>
      </c>
      <c r="P911" t="s">
        <v>171</v>
      </c>
      <c r="Q911" t="s">
        <v>206</v>
      </c>
      <c r="R911" t="s">
        <v>212</v>
      </c>
      <c r="S911">
        <v>14</v>
      </c>
      <c r="T911" t="s">
        <v>423</v>
      </c>
      <c r="U911" t="s">
        <v>15099</v>
      </c>
      <c r="V911" t="s">
        <v>41</v>
      </c>
      <c r="W911" t="s">
        <v>41</v>
      </c>
      <c r="X911" t="s">
        <v>30</v>
      </c>
      <c r="Y911" t="s">
        <v>30</v>
      </c>
      <c r="Z911" t="s">
        <v>30</v>
      </c>
      <c r="AA911" t="s">
        <v>30</v>
      </c>
      <c r="AB911">
        <v>-75.455804999999998</v>
      </c>
      <c r="AC911">
        <v>6.2968719999999996</v>
      </c>
      <c r="AD911" t="s">
        <v>82</v>
      </c>
      <c r="AE911" t="s">
        <v>146</v>
      </c>
      <c r="AF911" t="s">
        <v>94</v>
      </c>
      <c r="AG911">
        <f>IFERROR(
    VLOOKUP(FENIX_ANS_TABLA[[#This Row],[ESTADO]],
        {"VENCIDO",1;"ALERTA_0 Días",2;"ALERTA",3;"A TIEMPO",4;"SIN FECHA",5},
    2,FALSE),
0)</f>
        <v>1</v>
      </c>
    </row>
    <row r="912" spans="1:33" x14ac:dyDescent="0.25">
      <c r="A912" t="s">
        <v>425</v>
      </c>
      <c r="B912" t="s">
        <v>58</v>
      </c>
      <c r="C912" t="s">
        <v>24</v>
      </c>
      <c r="D912" t="s">
        <v>59</v>
      </c>
      <c r="E912" s="21">
        <v>46192.500706018523</v>
      </c>
      <c r="F912" t="s">
        <v>426</v>
      </c>
      <c r="G912">
        <v>52850638</v>
      </c>
      <c r="H912" t="s">
        <v>427</v>
      </c>
      <c r="I912" s="23" t="s">
        <v>31</v>
      </c>
      <c r="J912" s="23" t="s">
        <v>428</v>
      </c>
      <c r="K912" t="s">
        <v>429</v>
      </c>
      <c r="L912" t="s">
        <v>172</v>
      </c>
      <c r="M912" t="s">
        <v>430</v>
      </c>
      <c r="N912" t="s">
        <v>173</v>
      </c>
      <c r="O912" t="s">
        <v>60</v>
      </c>
      <c r="P912" t="s">
        <v>171</v>
      </c>
      <c r="Q912" t="s">
        <v>206</v>
      </c>
      <c r="R912" t="s">
        <v>212</v>
      </c>
      <c r="S912">
        <v>14</v>
      </c>
      <c r="T912" t="s">
        <v>431</v>
      </c>
      <c r="U912" t="s">
        <v>12478</v>
      </c>
      <c r="V912" t="s">
        <v>41</v>
      </c>
      <c r="W912" t="s">
        <v>41</v>
      </c>
      <c r="X912" t="s">
        <v>30</v>
      </c>
      <c r="Y912" t="s">
        <v>30</v>
      </c>
      <c r="Z912" t="s">
        <v>30</v>
      </c>
      <c r="AA912" t="s">
        <v>30</v>
      </c>
      <c r="AB912">
        <v>-75.226203979999994</v>
      </c>
      <c r="AC912">
        <v>6.0472254300000001</v>
      </c>
      <c r="AD912" t="s">
        <v>82</v>
      </c>
      <c r="AE912" t="s">
        <v>146</v>
      </c>
      <c r="AF912" t="s">
        <v>94</v>
      </c>
      <c r="AG912">
        <f>IFERROR(
    VLOOKUP(FENIX_ANS_TABLA[[#This Row],[ESTADO]],
        {"VENCIDO",1;"ALERTA_0 Días",2;"ALERTA",3;"A TIEMPO",4;"SIN FECHA",5},
    2,FALSE),
0)</f>
        <v>1</v>
      </c>
    </row>
    <row r="913" spans="1:33" x14ac:dyDescent="0.25">
      <c r="A913" t="s">
        <v>5467</v>
      </c>
      <c r="B913" t="s">
        <v>58</v>
      </c>
      <c r="C913" t="s">
        <v>24</v>
      </c>
      <c r="D913" t="s">
        <v>59</v>
      </c>
      <c r="E913" s="21">
        <v>46192.542673611111</v>
      </c>
      <c r="F913" t="s">
        <v>5468</v>
      </c>
      <c r="G913">
        <v>1037390589</v>
      </c>
      <c r="H913" t="s">
        <v>5469</v>
      </c>
      <c r="I913" s="23" t="s">
        <v>31</v>
      </c>
      <c r="J913" s="23" t="s">
        <v>5470</v>
      </c>
      <c r="K913" t="s">
        <v>5471</v>
      </c>
      <c r="L913" t="s">
        <v>208</v>
      </c>
      <c r="M913" t="s">
        <v>5472</v>
      </c>
      <c r="N913" t="s">
        <v>209</v>
      </c>
      <c r="O913" t="s">
        <v>60</v>
      </c>
      <c r="P913" t="s">
        <v>122</v>
      </c>
      <c r="Q913" t="s">
        <v>207</v>
      </c>
      <c r="R913" t="s">
        <v>212</v>
      </c>
      <c r="S913">
        <v>9</v>
      </c>
      <c r="T913" t="s">
        <v>17722</v>
      </c>
      <c r="U913" t="s">
        <v>15100</v>
      </c>
      <c r="V913" t="s">
        <v>15101</v>
      </c>
      <c r="W913" t="s">
        <v>29</v>
      </c>
      <c r="X913" t="s">
        <v>30</v>
      </c>
      <c r="Y913" t="s">
        <v>30</v>
      </c>
      <c r="Z913" t="s">
        <v>30</v>
      </c>
      <c r="AA913" t="s">
        <v>30</v>
      </c>
      <c r="AB913">
        <v>-75.817479169999999</v>
      </c>
      <c r="AC913">
        <v>6.8544050299999997</v>
      </c>
      <c r="AD913" t="s">
        <v>82</v>
      </c>
      <c r="AE913" t="s">
        <v>123</v>
      </c>
      <c r="AF913" t="s">
        <v>94</v>
      </c>
      <c r="AG913">
        <f>IFERROR(
    VLOOKUP(FENIX_ANS_TABLA[[#This Row],[ESTADO]],
        {"VENCIDO",1;"ALERTA_0 Días",2;"ALERTA",3;"A TIEMPO",4;"SIN FECHA",5},
    2,FALSE),
0)</f>
        <v>4</v>
      </c>
    </row>
    <row r="914" spans="1:33" x14ac:dyDescent="0.25">
      <c r="A914" t="s">
        <v>432</v>
      </c>
      <c r="B914" t="s">
        <v>58</v>
      </c>
      <c r="C914" t="s">
        <v>24</v>
      </c>
      <c r="D914" t="s">
        <v>59</v>
      </c>
      <c r="E914" s="21">
        <v>46192.576805555553</v>
      </c>
      <c r="F914" t="s">
        <v>433</v>
      </c>
      <c r="G914">
        <v>43410629</v>
      </c>
      <c r="H914" t="s">
        <v>434</v>
      </c>
      <c r="I914" s="23" t="s">
        <v>31</v>
      </c>
      <c r="J914" s="23" t="s">
        <v>435</v>
      </c>
      <c r="K914" t="s">
        <v>436</v>
      </c>
      <c r="L914" t="s">
        <v>101</v>
      </c>
      <c r="M914" t="s">
        <v>437</v>
      </c>
      <c r="N914" t="s">
        <v>102</v>
      </c>
      <c r="O914" t="s">
        <v>60</v>
      </c>
      <c r="P914" t="s">
        <v>114</v>
      </c>
      <c r="Q914" t="s">
        <v>206</v>
      </c>
      <c r="R914" t="s">
        <v>212</v>
      </c>
      <c r="S914">
        <v>14</v>
      </c>
      <c r="T914" t="s">
        <v>438</v>
      </c>
      <c r="U914" t="s">
        <v>12636</v>
      </c>
      <c r="V914" t="s">
        <v>41</v>
      </c>
      <c r="W914" t="s">
        <v>41</v>
      </c>
      <c r="X914" t="s">
        <v>30</v>
      </c>
      <c r="Y914" t="s">
        <v>30</v>
      </c>
      <c r="Z914" t="s">
        <v>30</v>
      </c>
      <c r="AA914" t="s">
        <v>30</v>
      </c>
      <c r="AB914">
        <v>-75.683367959999998</v>
      </c>
      <c r="AC914">
        <v>5.9526408399999999</v>
      </c>
      <c r="AD914" t="s">
        <v>82</v>
      </c>
      <c r="AE914" t="s">
        <v>100</v>
      </c>
      <c r="AF914" t="s">
        <v>94</v>
      </c>
      <c r="AG914">
        <f>IFERROR(
    VLOOKUP(FENIX_ANS_TABLA[[#This Row],[ESTADO]],
        {"VENCIDO",1;"ALERTA_0 Días",2;"ALERTA",3;"A TIEMPO",4;"SIN FECHA",5},
    2,FALSE),
0)</f>
        <v>1</v>
      </c>
    </row>
    <row r="915" spans="1:33" x14ac:dyDescent="0.25">
      <c r="A915" t="s">
        <v>20514</v>
      </c>
      <c r="B915" t="s">
        <v>23</v>
      </c>
      <c r="C915" t="s">
        <v>24</v>
      </c>
      <c r="D915" t="s">
        <v>23</v>
      </c>
      <c r="E915" s="21">
        <v>46192.607824074083</v>
      </c>
      <c r="F915" t="s">
        <v>20515</v>
      </c>
      <c r="G915">
        <v>1017162535</v>
      </c>
      <c r="H915" t="s">
        <v>20516</v>
      </c>
      <c r="I915" s="23" t="s">
        <v>31</v>
      </c>
      <c r="J915" s="23" t="s">
        <v>20517</v>
      </c>
      <c r="K915" t="s">
        <v>20518</v>
      </c>
      <c r="L915" t="s">
        <v>25</v>
      </c>
      <c r="M915" t="s">
        <v>20519</v>
      </c>
      <c r="N915" t="s">
        <v>26</v>
      </c>
      <c r="O915" t="s">
        <v>27</v>
      </c>
      <c r="P915" t="s">
        <v>32</v>
      </c>
      <c r="Q915" t="s">
        <v>207</v>
      </c>
      <c r="R915" t="s">
        <v>212</v>
      </c>
      <c r="S915">
        <v>7</v>
      </c>
      <c r="T915" t="s">
        <v>20520</v>
      </c>
      <c r="U915" t="s">
        <v>20521</v>
      </c>
      <c r="V915" t="s">
        <v>20522</v>
      </c>
      <c r="W915" t="s">
        <v>29</v>
      </c>
      <c r="X915" t="s">
        <v>20523</v>
      </c>
      <c r="Y915" t="s">
        <v>2664</v>
      </c>
      <c r="Z915" t="s">
        <v>2682</v>
      </c>
      <c r="AA915" t="s">
        <v>20524</v>
      </c>
      <c r="AB915">
        <v>-75.599667269999998</v>
      </c>
      <c r="AC915">
        <v>6.2352949200000003</v>
      </c>
      <c r="AD915" t="s">
        <v>82</v>
      </c>
      <c r="AE915" t="s">
        <v>96</v>
      </c>
      <c r="AF915" t="s">
        <v>94</v>
      </c>
      <c r="AG915">
        <f>IFERROR(
    VLOOKUP(FENIX_ANS_TABLA[[#This Row],[ESTADO]],
        {"VENCIDO",1;"ALERTA_0 Días",2;"ALERTA",3;"A TIEMPO",4;"SIN FECHA",5},
    2,FALSE),
0)</f>
        <v>4</v>
      </c>
    </row>
    <row r="916" spans="1:33" x14ac:dyDescent="0.25">
      <c r="A916" t="s">
        <v>443</v>
      </c>
      <c r="B916" t="s">
        <v>58</v>
      </c>
      <c r="C916" t="s">
        <v>24</v>
      </c>
      <c r="D916" t="s">
        <v>59</v>
      </c>
      <c r="E916" s="21">
        <v>46192.624664351853</v>
      </c>
      <c r="F916" t="s">
        <v>444</v>
      </c>
      <c r="G916">
        <v>94365114</v>
      </c>
      <c r="H916" t="s">
        <v>445</v>
      </c>
      <c r="I916" s="23" t="s">
        <v>446</v>
      </c>
      <c r="J916" s="23" t="s">
        <v>447</v>
      </c>
      <c r="K916" t="s">
        <v>448</v>
      </c>
      <c r="L916" t="s">
        <v>115</v>
      </c>
      <c r="M916" t="s">
        <v>449</v>
      </c>
      <c r="N916" t="s">
        <v>116</v>
      </c>
      <c r="O916" t="s">
        <v>60</v>
      </c>
      <c r="P916" t="s">
        <v>114</v>
      </c>
      <c r="Q916" t="s">
        <v>206</v>
      </c>
      <c r="R916" t="s">
        <v>212</v>
      </c>
      <c r="S916">
        <v>14</v>
      </c>
      <c r="T916" t="s">
        <v>450</v>
      </c>
      <c r="U916" t="s">
        <v>15102</v>
      </c>
      <c r="V916" t="s">
        <v>41</v>
      </c>
      <c r="W916" t="s">
        <v>41</v>
      </c>
      <c r="X916" t="s">
        <v>30</v>
      </c>
      <c r="Y916" t="s">
        <v>30</v>
      </c>
      <c r="Z916" t="s">
        <v>30</v>
      </c>
      <c r="AA916" t="s">
        <v>30</v>
      </c>
      <c r="AB916">
        <v>-76.006813370000003</v>
      </c>
      <c r="AC916">
        <v>5.78928917</v>
      </c>
      <c r="AD916" t="s">
        <v>82</v>
      </c>
      <c r="AE916" t="s">
        <v>100</v>
      </c>
      <c r="AF916" t="s">
        <v>94</v>
      </c>
      <c r="AG916">
        <f>IFERROR(
    VLOOKUP(FENIX_ANS_TABLA[[#This Row],[ESTADO]],
        {"VENCIDO",1;"ALERTA_0 Días",2;"ALERTA",3;"A TIEMPO",4;"SIN FECHA",5},
    2,FALSE),
0)</f>
        <v>1</v>
      </c>
    </row>
    <row r="917" spans="1:33" x14ac:dyDescent="0.25">
      <c r="A917" t="s">
        <v>17723</v>
      </c>
      <c r="B917" t="s">
        <v>23</v>
      </c>
      <c r="C917" t="s">
        <v>24</v>
      </c>
      <c r="D917" t="s">
        <v>23</v>
      </c>
      <c r="E917" s="21">
        <v>46192.634456018517</v>
      </c>
      <c r="F917" t="s">
        <v>17724</v>
      </c>
      <c r="G917">
        <v>1033339414</v>
      </c>
      <c r="H917" t="s">
        <v>17725</v>
      </c>
      <c r="I917" s="23" t="s">
        <v>31</v>
      </c>
      <c r="J917" s="23" t="s">
        <v>17726</v>
      </c>
      <c r="K917" t="s">
        <v>17727</v>
      </c>
      <c r="L917" t="s">
        <v>108</v>
      </c>
      <c r="M917" t="s">
        <v>17728</v>
      </c>
      <c r="N917" t="s">
        <v>109</v>
      </c>
      <c r="O917" t="s">
        <v>27</v>
      </c>
      <c r="P917" t="s">
        <v>99</v>
      </c>
      <c r="Q917" t="s">
        <v>207</v>
      </c>
      <c r="R917" t="s">
        <v>212</v>
      </c>
      <c r="S917">
        <v>7</v>
      </c>
      <c r="T917" t="s">
        <v>17729</v>
      </c>
      <c r="U917" t="s">
        <v>17730</v>
      </c>
      <c r="V917" t="s">
        <v>17731</v>
      </c>
      <c r="W917" t="s">
        <v>29</v>
      </c>
      <c r="X917" t="s">
        <v>30</v>
      </c>
      <c r="Y917" t="s">
        <v>30</v>
      </c>
      <c r="Z917" t="s">
        <v>30</v>
      </c>
      <c r="AA917" t="s">
        <v>30</v>
      </c>
      <c r="AB917">
        <v>-75.708215686000003</v>
      </c>
      <c r="AC917">
        <v>6.0325253630000502</v>
      </c>
      <c r="AD917" t="s">
        <v>82</v>
      </c>
      <c r="AE917" t="s">
        <v>100</v>
      </c>
      <c r="AF917" t="s">
        <v>94</v>
      </c>
      <c r="AG917">
        <f>IFERROR(
    VLOOKUP(FENIX_ANS_TABLA[[#This Row],[ESTADO]],
        {"VENCIDO",1;"ALERTA_0 Días",2;"ALERTA",3;"A TIEMPO",4;"SIN FECHA",5},
    2,FALSE),
0)</f>
        <v>4</v>
      </c>
    </row>
    <row r="918" spans="1:33" x14ac:dyDescent="0.25">
      <c r="A918" t="s">
        <v>451</v>
      </c>
      <c r="B918" t="s">
        <v>58</v>
      </c>
      <c r="C918" t="s">
        <v>24</v>
      </c>
      <c r="D918" t="s">
        <v>59</v>
      </c>
      <c r="E918" s="21">
        <v>46192.641493055547</v>
      </c>
      <c r="F918" t="s">
        <v>452</v>
      </c>
      <c r="G918">
        <v>32255374</v>
      </c>
      <c r="H918" t="s">
        <v>453</v>
      </c>
      <c r="I918" s="23" t="s">
        <v>31</v>
      </c>
      <c r="J918" s="23" t="s">
        <v>454</v>
      </c>
      <c r="K918" t="s">
        <v>455</v>
      </c>
      <c r="L918" t="s">
        <v>128</v>
      </c>
      <c r="M918" t="s">
        <v>456</v>
      </c>
      <c r="N918" t="s">
        <v>129</v>
      </c>
      <c r="O918" t="s">
        <v>60</v>
      </c>
      <c r="P918" t="s">
        <v>122</v>
      </c>
      <c r="Q918" t="s">
        <v>206</v>
      </c>
      <c r="R918" t="s">
        <v>212</v>
      </c>
      <c r="S918">
        <v>14</v>
      </c>
      <c r="T918" t="s">
        <v>457</v>
      </c>
      <c r="U918" t="s">
        <v>15104</v>
      </c>
      <c r="V918" t="s">
        <v>41</v>
      </c>
      <c r="W918" t="s">
        <v>41</v>
      </c>
      <c r="X918" t="s">
        <v>30</v>
      </c>
      <c r="Y918" t="s">
        <v>30</v>
      </c>
      <c r="Z918" t="s">
        <v>30</v>
      </c>
      <c r="AA918" t="s">
        <v>30</v>
      </c>
      <c r="AB918">
        <v>-76.368006829999999</v>
      </c>
      <c r="AC918">
        <v>6.7442564999999997</v>
      </c>
      <c r="AD918" t="s">
        <v>82</v>
      </c>
      <c r="AE918" t="s">
        <v>123</v>
      </c>
      <c r="AF918" t="s">
        <v>94</v>
      </c>
      <c r="AG918">
        <f>IFERROR(
    VLOOKUP(FENIX_ANS_TABLA[[#This Row],[ESTADO]],
        {"VENCIDO",1;"ALERTA_0 Días",2;"ALERTA",3;"A TIEMPO",4;"SIN FECHA",5},
    2,FALSE),
0)</f>
        <v>1</v>
      </c>
    </row>
    <row r="919" spans="1:33" x14ac:dyDescent="0.25">
      <c r="A919" t="s">
        <v>481</v>
      </c>
      <c r="B919" t="s">
        <v>44</v>
      </c>
      <c r="C919" t="s">
        <v>24</v>
      </c>
      <c r="D919" t="s">
        <v>44</v>
      </c>
      <c r="E919" s="21">
        <v>46209.254965277767</v>
      </c>
      <c r="F919" t="s">
        <v>5473</v>
      </c>
      <c r="G919">
        <v>32211003</v>
      </c>
      <c r="H919" t="s">
        <v>482</v>
      </c>
      <c r="I919" s="23" t="s">
        <v>31</v>
      </c>
      <c r="J919" s="23" t="s">
        <v>483</v>
      </c>
      <c r="K919" t="s">
        <v>484</v>
      </c>
      <c r="L919" t="s">
        <v>201</v>
      </c>
      <c r="M919" t="s">
        <v>485</v>
      </c>
      <c r="N919" t="s">
        <v>202</v>
      </c>
      <c r="O919" t="s">
        <v>45</v>
      </c>
      <c r="P919" t="s">
        <v>191</v>
      </c>
      <c r="Q919" t="s">
        <v>207</v>
      </c>
      <c r="R919" t="s">
        <v>212</v>
      </c>
      <c r="S919">
        <v>11</v>
      </c>
      <c r="T919" t="s">
        <v>17732</v>
      </c>
      <c r="U919" t="s">
        <v>15106</v>
      </c>
      <c r="V919" t="s">
        <v>15107</v>
      </c>
      <c r="W919" t="s">
        <v>29</v>
      </c>
      <c r="X919" t="s">
        <v>30</v>
      </c>
      <c r="Y919" t="s">
        <v>30</v>
      </c>
      <c r="Z919" t="s">
        <v>30</v>
      </c>
      <c r="AA919" t="s">
        <v>30</v>
      </c>
      <c r="AB919">
        <v>-74.709360009999997</v>
      </c>
      <c r="AC919">
        <v>7.0333220000000001</v>
      </c>
      <c r="AD919" t="s">
        <v>82</v>
      </c>
      <c r="AE919" t="s">
        <v>192</v>
      </c>
      <c r="AF919" t="s">
        <v>94</v>
      </c>
      <c r="AG919">
        <f>IFERROR(
    VLOOKUP(FENIX_ANS_TABLA[[#This Row],[ESTADO]],
        {"VENCIDO",1;"ALERTA_0 Días",2;"ALERTA",3;"A TIEMPO",4;"SIN FECHA",5},
    2,FALSE),
0)</f>
        <v>4</v>
      </c>
    </row>
    <row r="920" spans="1:33" x14ac:dyDescent="0.25">
      <c r="A920" t="s">
        <v>464</v>
      </c>
      <c r="B920" t="s">
        <v>58</v>
      </c>
      <c r="C920" t="s">
        <v>24</v>
      </c>
      <c r="D920" t="s">
        <v>59</v>
      </c>
      <c r="E920" s="21">
        <v>46193.400509259263</v>
      </c>
      <c r="F920" t="s">
        <v>465</v>
      </c>
      <c r="G920">
        <v>98629180</v>
      </c>
      <c r="H920" t="s">
        <v>466</v>
      </c>
      <c r="I920" s="23" t="s">
        <v>31</v>
      </c>
      <c r="J920" s="23" t="s">
        <v>467</v>
      </c>
      <c r="K920" t="s">
        <v>468</v>
      </c>
      <c r="L920" t="s">
        <v>126</v>
      </c>
      <c r="M920" t="s">
        <v>469</v>
      </c>
      <c r="N920" t="s">
        <v>127</v>
      </c>
      <c r="O920" t="s">
        <v>60</v>
      </c>
      <c r="P920" t="s">
        <v>122</v>
      </c>
      <c r="Q920" t="s">
        <v>206</v>
      </c>
      <c r="R920" t="s">
        <v>212</v>
      </c>
      <c r="S920">
        <v>14</v>
      </c>
      <c r="T920" t="s">
        <v>470</v>
      </c>
      <c r="U920" t="s">
        <v>15108</v>
      </c>
      <c r="V920" t="s">
        <v>41</v>
      </c>
      <c r="W920" t="s">
        <v>41</v>
      </c>
      <c r="X920" t="s">
        <v>30</v>
      </c>
      <c r="Y920" t="s">
        <v>30</v>
      </c>
      <c r="Z920" t="s">
        <v>30</v>
      </c>
      <c r="AA920" t="s">
        <v>30</v>
      </c>
      <c r="AB920">
        <v>-75.769788000000005</v>
      </c>
      <c r="AC920">
        <v>6.5222689999999997</v>
      </c>
      <c r="AD920" t="s">
        <v>82</v>
      </c>
      <c r="AE920" t="s">
        <v>123</v>
      </c>
      <c r="AF920" t="s">
        <v>94</v>
      </c>
      <c r="AG920">
        <f>IFERROR(
    VLOOKUP(FENIX_ANS_TABLA[[#This Row],[ESTADO]],
        {"VENCIDO",1;"ALERTA_0 Días",2;"ALERTA",3;"A TIEMPO",4;"SIN FECHA",5},
    2,FALSE),
0)</f>
        <v>1</v>
      </c>
    </row>
    <row r="921" spans="1:33" x14ac:dyDescent="0.25">
      <c r="A921" t="s">
        <v>17733</v>
      </c>
      <c r="B921" t="s">
        <v>58</v>
      </c>
      <c r="C921" t="s">
        <v>24</v>
      </c>
      <c r="D921" t="s">
        <v>59</v>
      </c>
      <c r="E921" s="21">
        <v>46193.432986111111</v>
      </c>
      <c r="F921" t="s">
        <v>17734</v>
      </c>
      <c r="G921">
        <v>70546836</v>
      </c>
      <c r="H921" t="s">
        <v>17735</v>
      </c>
      <c r="I921" s="23" t="s">
        <v>31</v>
      </c>
      <c r="J921" s="23" t="s">
        <v>17736</v>
      </c>
      <c r="K921" t="s">
        <v>17737</v>
      </c>
      <c r="L921" t="s">
        <v>38</v>
      </c>
      <c r="M921" t="s">
        <v>17738</v>
      </c>
      <c r="N921" t="s">
        <v>39</v>
      </c>
      <c r="O921" t="s">
        <v>60</v>
      </c>
      <c r="P921" t="s">
        <v>62</v>
      </c>
      <c r="Q921" t="s">
        <v>207</v>
      </c>
      <c r="R921" t="s">
        <v>211</v>
      </c>
      <c r="S921">
        <v>9</v>
      </c>
      <c r="T921" t="s">
        <v>17739</v>
      </c>
      <c r="U921" t="s">
        <v>16071</v>
      </c>
      <c r="V921" t="s">
        <v>17740</v>
      </c>
      <c r="W921" t="s">
        <v>29</v>
      </c>
      <c r="X921" t="s">
        <v>30</v>
      </c>
      <c r="Y921" t="s">
        <v>30</v>
      </c>
      <c r="Z921" t="s">
        <v>30</v>
      </c>
      <c r="AA921" t="s">
        <v>30</v>
      </c>
      <c r="AB921">
        <v>-75.606344350000001</v>
      </c>
      <c r="AC921">
        <v>6.1942441300000004</v>
      </c>
      <c r="AD921" t="s">
        <v>82</v>
      </c>
      <c r="AE921" t="s">
        <v>96</v>
      </c>
      <c r="AF921" t="s">
        <v>94</v>
      </c>
      <c r="AG921">
        <f>IFERROR(
    VLOOKUP(FENIX_ANS_TABLA[[#This Row],[ESTADO]],
        {"VENCIDO",1;"ALERTA_0 Días",2;"ALERTA",3;"A TIEMPO",4;"SIN FECHA",5},
    2,FALSE),
0)</f>
        <v>4</v>
      </c>
    </row>
    <row r="922" spans="1:33" x14ac:dyDescent="0.25">
      <c r="A922" t="s">
        <v>8522</v>
      </c>
      <c r="B922" t="s">
        <v>23</v>
      </c>
      <c r="C922" t="s">
        <v>24</v>
      </c>
      <c r="D922" t="s">
        <v>33</v>
      </c>
      <c r="E922" s="21">
        <v>46195.343310185177</v>
      </c>
      <c r="F922" t="s">
        <v>8523</v>
      </c>
      <c r="G922">
        <v>82362581</v>
      </c>
      <c r="H922" t="s">
        <v>8524</v>
      </c>
      <c r="I922" s="23" t="s">
        <v>31</v>
      </c>
      <c r="J922" s="23" t="s">
        <v>8525</v>
      </c>
      <c r="K922" t="s">
        <v>8526</v>
      </c>
      <c r="L922" t="s">
        <v>25</v>
      </c>
      <c r="M922" t="s">
        <v>8527</v>
      </c>
      <c r="N922" t="s">
        <v>26</v>
      </c>
      <c r="O922" t="s">
        <v>34</v>
      </c>
      <c r="P922" t="s">
        <v>475</v>
      </c>
      <c r="Q922" t="s">
        <v>207</v>
      </c>
      <c r="R922" t="s">
        <v>212</v>
      </c>
      <c r="S922">
        <v>5</v>
      </c>
      <c r="T922" t="s">
        <v>17741</v>
      </c>
      <c r="U922" t="s">
        <v>11539</v>
      </c>
      <c r="V922" t="s">
        <v>9859</v>
      </c>
      <c r="W922" t="s">
        <v>43</v>
      </c>
      <c r="X922" t="s">
        <v>8528</v>
      </c>
      <c r="Y922" t="s">
        <v>2664</v>
      </c>
      <c r="Z922" t="s">
        <v>2667</v>
      </c>
      <c r="AA922" t="s">
        <v>8529</v>
      </c>
      <c r="AB922">
        <v>-75.604120660000007</v>
      </c>
      <c r="AC922">
        <v>6.2743053199999999</v>
      </c>
      <c r="AD922" t="s">
        <v>82</v>
      </c>
      <c r="AE922" t="s">
        <v>96</v>
      </c>
      <c r="AF922" t="s">
        <v>94</v>
      </c>
      <c r="AG922">
        <f>IFERROR(
    VLOOKUP(FENIX_ANS_TABLA[[#This Row],[ESTADO]],
        {"VENCIDO",1;"ALERTA_0 Días",2;"ALERTA",3;"A TIEMPO",4;"SIN FECHA",5},
    2,FALSE),
0)</f>
        <v>3</v>
      </c>
    </row>
    <row r="923" spans="1:33" x14ac:dyDescent="0.25">
      <c r="A923" t="s">
        <v>533</v>
      </c>
      <c r="B923" t="s">
        <v>58</v>
      </c>
      <c r="C923" t="s">
        <v>24</v>
      </c>
      <c r="D923" t="s">
        <v>59</v>
      </c>
      <c r="E923" s="21">
        <v>46195.359155092592</v>
      </c>
      <c r="F923" t="s">
        <v>534</v>
      </c>
      <c r="G923">
        <v>811019880</v>
      </c>
      <c r="H923" t="s">
        <v>535</v>
      </c>
      <c r="I923" s="23" t="s">
        <v>536</v>
      </c>
      <c r="J923" s="23" t="s">
        <v>537</v>
      </c>
      <c r="K923" t="s">
        <v>538</v>
      </c>
      <c r="L923" t="s">
        <v>110</v>
      </c>
      <c r="M923" t="s">
        <v>539</v>
      </c>
      <c r="N923" t="s">
        <v>111</v>
      </c>
      <c r="O923" t="s">
        <v>60</v>
      </c>
      <c r="P923" t="s">
        <v>114</v>
      </c>
      <c r="Q923" t="s">
        <v>206</v>
      </c>
      <c r="R923" t="s">
        <v>212</v>
      </c>
      <c r="S923">
        <v>14</v>
      </c>
      <c r="T923" t="s">
        <v>17742</v>
      </c>
      <c r="U923" t="s">
        <v>15110</v>
      </c>
      <c r="V923" t="s">
        <v>15111</v>
      </c>
      <c r="W923" t="s">
        <v>43</v>
      </c>
      <c r="X923" t="s">
        <v>30</v>
      </c>
      <c r="Y923" t="s">
        <v>30</v>
      </c>
      <c r="Z923" t="s">
        <v>30</v>
      </c>
      <c r="AA923" t="s">
        <v>30</v>
      </c>
      <c r="AB923">
        <v>-75.699066590000001</v>
      </c>
      <c r="AC923">
        <v>6.1611181300000002</v>
      </c>
      <c r="AD923" t="s">
        <v>82</v>
      </c>
      <c r="AE923" t="s">
        <v>100</v>
      </c>
      <c r="AF923" t="s">
        <v>94</v>
      </c>
      <c r="AG923">
        <f>IFERROR(
    VLOOKUP(FENIX_ANS_TABLA[[#This Row],[ESTADO]],
        {"VENCIDO",1;"ALERTA_0 Días",2;"ALERTA",3;"A TIEMPO",4;"SIN FECHA",5},
    2,FALSE),
0)</f>
        <v>3</v>
      </c>
    </row>
    <row r="924" spans="1:33" x14ac:dyDescent="0.25">
      <c r="A924" t="s">
        <v>3760</v>
      </c>
      <c r="B924" t="s">
        <v>23</v>
      </c>
      <c r="C924" t="s">
        <v>24</v>
      </c>
      <c r="D924" t="s">
        <v>23</v>
      </c>
      <c r="E924" s="21">
        <v>46195.364224537043</v>
      </c>
      <c r="F924" t="s">
        <v>3761</v>
      </c>
      <c r="G924">
        <v>3552148</v>
      </c>
      <c r="H924" t="s">
        <v>3762</v>
      </c>
      <c r="I924" s="23" t="s">
        <v>31</v>
      </c>
      <c r="J924" s="23" t="s">
        <v>3763</v>
      </c>
      <c r="K924" t="s">
        <v>3764</v>
      </c>
      <c r="L924" t="s">
        <v>193</v>
      </c>
      <c r="M924" t="s">
        <v>3765</v>
      </c>
      <c r="N924" t="s">
        <v>194</v>
      </c>
      <c r="O924" t="s">
        <v>27</v>
      </c>
      <c r="P924" t="s">
        <v>191</v>
      </c>
      <c r="Q924" t="s">
        <v>207</v>
      </c>
      <c r="R924" t="s">
        <v>212</v>
      </c>
      <c r="S924">
        <v>7</v>
      </c>
      <c r="T924" t="s">
        <v>17743</v>
      </c>
      <c r="U924" t="s">
        <v>11780</v>
      </c>
      <c r="V924" t="s">
        <v>15112</v>
      </c>
      <c r="W924" t="s">
        <v>43</v>
      </c>
      <c r="X924" t="s">
        <v>30</v>
      </c>
      <c r="Y924" t="s">
        <v>30</v>
      </c>
      <c r="Z924" t="s">
        <v>30</v>
      </c>
      <c r="AA924" t="s">
        <v>30</v>
      </c>
      <c r="AB924">
        <v>-75.020188000000005</v>
      </c>
      <c r="AC924">
        <v>6.4831600099999998</v>
      </c>
      <c r="AD924" t="s">
        <v>82</v>
      </c>
      <c r="AE924" t="s">
        <v>192</v>
      </c>
      <c r="AF924" t="s">
        <v>94</v>
      </c>
      <c r="AG924">
        <f>IFERROR(
    VLOOKUP(FENIX_ANS_TABLA[[#This Row],[ESTADO]],
        {"VENCIDO",1;"ALERTA_0 Días",2;"ALERTA",3;"A TIEMPO",4;"SIN FECHA",5},
    2,FALSE),
0)</f>
        <v>3</v>
      </c>
    </row>
    <row r="925" spans="1:33" x14ac:dyDescent="0.25">
      <c r="A925" t="s">
        <v>540</v>
      </c>
      <c r="B925" t="s">
        <v>58</v>
      </c>
      <c r="C925" t="s">
        <v>24</v>
      </c>
      <c r="D925" t="s">
        <v>59</v>
      </c>
      <c r="E925" s="21">
        <v>46195.391597222217</v>
      </c>
      <c r="F925" t="s">
        <v>541</v>
      </c>
      <c r="G925">
        <v>1027881424</v>
      </c>
      <c r="H925" t="s">
        <v>542</v>
      </c>
      <c r="I925" s="23" t="s">
        <v>31</v>
      </c>
      <c r="J925" s="23" t="s">
        <v>543</v>
      </c>
      <c r="K925" t="s">
        <v>544</v>
      </c>
      <c r="L925" t="s">
        <v>141</v>
      </c>
      <c r="M925" t="s">
        <v>545</v>
      </c>
      <c r="N925" t="s">
        <v>142</v>
      </c>
      <c r="O925" t="s">
        <v>60</v>
      </c>
      <c r="P925" t="s">
        <v>114</v>
      </c>
      <c r="Q925" t="s">
        <v>206</v>
      </c>
      <c r="R925" t="s">
        <v>212</v>
      </c>
      <c r="S925">
        <v>14</v>
      </c>
      <c r="T925" t="s">
        <v>17744</v>
      </c>
      <c r="U925" t="s">
        <v>15113</v>
      </c>
      <c r="V925" t="s">
        <v>15114</v>
      </c>
      <c r="W925" t="s">
        <v>43</v>
      </c>
      <c r="X925" t="s">
        <v>30</v>
      </c>
      <c r="Y925" t="s">
        <v>30</v>
      </c>
      <c r="Z925" t="s">
        <v>30</v>
      </c>
      <c r="AA925" t="s">
        <v>30</v>
      </c>
      <c r="AB925">
        <v>-75.870233999999996</v>
      </c>
      <c r="AC925">
        <v>5.7365849999999998</v>
      </c>
      <c r="AD925" t="s">
        <v>82</v>
      </c>
      <c r="AE925" t="s">
        <v>100</v>
      </c>
      <c r="AF925" t="s">
        <v>94</v>
      </c>
      <c r="AG925">
        <f>IFERROR(
    VLOOKUP(FENIX_ANS_TABLA[[#This Row],[ESTADO]],
        {"VENCIDO",1;"ALERTA_0 Días",2;"ALERTA",3;"A TIEMPO",4;"SIN FECHA",5},
    2,FALSE),
0)</f>
        <v>3</v>
      </c>
    </row>
    <row r="926" spans="1:33" x14ac:dyDescent="0.25">
      <c r="A926" t="s">
        <v>486</v>
      </c>
      <c r="B926" t="s">
        <v>58</v>
      </c>
      <c r="C926" t="s">
        <v>24</v>
      </c>
      <c r="D926" t="s">
        <v>59</v>
      </c>
      <c r="E926" s="21">
        <v>46195.391759259262</v>
      </c>
      <c r="F926" t="s">
        <v>487</v>
      </c>
      <c r="G926">
        <v>98470078</v>
      </c>
      <c r="H926" t="s">
        <v>488</v>
      </c>
      <c r="I926" s="23" t="s">
        <v>31</v>
      </c>
      <c r="J926" s="23" t="s">
        <v>489</v>
      </c>
      <c r="K926" t="s">
        <v>490</v>
      </c>
      <c r="L926" t="s">
        <v>193</v>
      </c>
      <c r="M926" t="s">
        <v>491</v>
      </c>
      <c r="N926" t="s">
        <v>194</v>
      </c>
      <c r="O926" t="s">
        <v>60</v>
      </c>
      <c r="P926" t="s">
        <v>301</v>
      </c>
      <c r="Q926" t="s">
        <v>206</v>
      </c>
      <c r="R926" t="s">
        <v>212</v>
      </c>
      <c r="S926">
        <v>14</v>
      </c>
      <c r="T926" t="s">
        <v>17745</v>
      </c>
      <c r="U926" t="s">
        <v>11534</v>
      </c>
      <c r="V926" t="s">
        <v>11535</v>
      </c>
      <c r="W926" t="s">
        <v>43</v>
      </c>
      <c r="X926" t="s">
        <v>30</v>
      </c>
      <c r="Y926" t="s">
        <v>30</v>
      </c>
      <c r="Z926" t="s">
        <v>30</v>
      </c>
      <c r="AA926" t="s">
        <v>30</v>
      </c>
      <c r="AB926">
        <v>-75.021182999999994</v>
      </c>
      <c r="AC926">
        <v>6.472823</v>
      </c>
      <c r="AD926" t="s">
        <v>82</v>
      </c>
      <c r="AE926" t="s">
        <v>192</v>
      </c>
      <c r="AF926" t="s">
        <v>94</v>
      </c>
      <c r="AG926">
        <f>IFERROR(
    VLOOKUP(FENIX_ANS_TABLA[[#This Row],[ESTADO]],
        {"VENCIDO",1;"ALERTA_0 Días",2;"ALERTA",3;"A TIEMPO",4;"SIN FECHA",5},
    2,FALSE),
0)</f>
        <v>3</v>
      </c>
    </row>
    <row r="927" spans="1:33" x14ac:dyDescent="0.25">
      <c r="A927" t="s">
        <v>492</v>
      </c>
      <c r="B927" t="s">
        <v>58</v>
      </c>
      <c r="C927" t="s">
        <v>24</v>
      </c>
      <c r="D927" t="s">
        <v>59</v>
      </c>
      <c r="E927" s="21">
        <v>46195.426504629628</v>
      </c>
      <c r="F927" t="s">
        <v>493</v>
      </c>
      <c r="G927">
        <v>21653634</v>
      </c>
      <c r="H927" t="s">
        <v>494</v>
      </c>
      <c r="I927" s="23" t="s">
        <v>31</v>
      </c>
      <c r="J927" s="23" t="s">
        <v>495</v>
      </c>
      <c r="K927" t="s">
        <v>496</v>
      </c>
      <c r="L927" t="s">
        <v>299</v>
      </c>
      <c r="M927" t="s">
        <v>497</v>
      </c>
      <c r="N927" t="s">
        <v>300</v>
      </c>
      <c r="O927" t="s">
        <v>60</v>
      </c>
      <c r="P927" t="s">
        <v>301</v>
      </c>
      <c r="Q927" t="s">
        <v>206</v>
      </c>
      <c r="R927" t="s">
        <v>212</v>
      </c>
      <c r="S927">
        <v>14</v>
      </c>
      <c r="T927" t="s">
        <v>17746</v>
      </c>
      <c r="U927" t="s">
        <v>15115</v>
      </c>
      <c r="V927" t="s">
        <v>11788</v>
      </c>
      <c r="W927" t="s">
        <v>43</v>
      </c>
      <c r="X927" t="s">
        <v>30</v>
      </c>
      <c r="Y927" t="s">
        <v>30</v>
      </c>
      <c r="Z927" t="s">
        <v>30</v>
      </c>
      <c r="AA927" t="s">
        <v>30</v>
      </c>
      <c r="AB927">
        <v>-74.615625609999995</v>
      </c>
      <c r="AC927">
        <v>6.3903418199999997</v>
      </c>
      <c r="AD927" t="s">
        <v>82</v>
      </c>
      <c r="AE927" t="s">
        <v>192</v>
      </c>
      <c r="AF927" t="s">
        <v>94</v>
      </c>
      <c r="AG927">
        <f>IFERROR(
    VLOOKUP(FENIX_ANS_TABLA[[#This Row],[ESTADO]],
        {"VENCIDO",1;"ALERTA_0 Días",2;"ALERTA",3;"A TIEMPO",4;"SIN FECHA",5},
    2,FALSE),
0)</f>
        <v>3</v>
      </c>
    </row>
    <row r="928" spans="1:33" x14ac:dyDescent="0.25">
      <c r="A928" t="s">
        <v>3766</v>
      </c>
      <c r="B928" t="s">
        <v>23</v>
      </c>
      <c r="C928" t="s">
        <v>24</v>
      </c>
      <c r="D928" t="s">
        <v>23</v>
      </c>
      <c r="E928" s="21">
        <v>46195.440057870372</v>
      </c>
      <c r="F928" t="s">
        <v>3767</v>
      </c>
      <c r="G928">
        <v>3552148</v>
      </c>
      <c r="H928" t="s">
        <v>3762</v>
      </c>
      <c r="I928" s="23" t="s">
        <v>31</v>
      </c>
      <c r="J928" s="23" t="s">
        <v>3763</v>
      </c>
      <c r="K928" t="s">
        <v>3768</v>
      </c>
      <c r="L928" t="s">
        <v>193</v>
      </c>
      <c r="M928" t="s">
        <v>3769</v>
      </c>
      <c r="N928" t="s">
        <v>194</v>
      </c>
      <c r="O928" t="s">
        <v>27</v>
      </c>
      <c r="P928" t="s">
        <v>191</v>
      </c>
      <c r="Q928" t="s">
        <v>207</v>
      </c>
      <c r="R928" t="s">
        <v>212</v>
      </c>
      <c r="S928">
        <v>7</v>
      </c>
      <c r="T928" t="s">
        <v>17747</v>
      </c>
      <c r="U928" t="s">
        <v>15116</v>
      </c>
      <c r="V928" t="s">
        <v>15117</v>
      </c>
      <c r="W928" t="s">
        <v>43</v>
      </c>
      <c r="X928" t="s">
        <v>30</v>
      </c>
      <c r="Y928" t="s">
        <v>30</v>
      </c>
      <c r="Z928" t="s">
        <v>30</v>
      </c>
      <c r="AA928" t="s">
        <v>30</v>
      </c>
      <c r="AB928">
        <v>-75.020188000000005</v>
      </c>
      <c r="AC928">
        <v>6.4831600099999998</v>
      </c>
      <c r="AD928" t="s">
        <v>82</v>
      </c>
      <c r="AE928" t="s">
        <v>192</v>
      </c>
      <c r="AF928" t="s">
        <v>94</v>
      </c>
      <c r="AG928">
        <f>IFERROR(
    VLOOKUP(FENIX_ANS_TABLA[[#This Row],[ESTADO]],
        {"VENCIDO",1;"ALERTA_0 Días",2;"ALERTA",3;"A TIEMPO",4;"SIN FECHA",5},
    2,FALSE),
0)</f>
        <v>3</v>
      </c>
    </row>
    <row r="929" spans="1:33" x14ac:dyDescent="0.25">
      <c r="A929" t="s">
        <v>17748</v>
      </c>
      <c r="B929" t="s">
        <v>23</v>
      </c>
      <c r="C929" t="s">
        <v>24</v>
      </c>
      <c r="D929" t="s">
        <v>23</v>
      </c>
      <c r="E929" s="21">
        <v>46195.441076388888</v>
      </c>
      <c r="F929" t="s">
        <v>17749</v>
      </c>
      <c r="G929">
        <v>8473820</v>
      </c>
      <c r="H929" t="s">
        <v>17750</v>
      </c>
      <c r="I929" s="23" t="s">
        <v>31</v>
      </c>
      <c r="J929" s="23" t="s">
        <v>17751</v>
      </c>
      <c r="K929" t="s">
        <v>17752</v>
      </c>
      <c r="L929" t="s">
        <v>120</v>
      </c>
      <c r="M929" t="s">
        <v>17753</v>
      </c>
      <c r="N929" t="s">
        <v>121</v>
      </c>
      <c r="O929" t="s">
        <v>27</v>
      </c>
      <c r="P929" t="s">
        <v>122</v>
      </c>
      <c r="Q929" t="s">
        <v>206</v>
      </c>
      <c r="R929" t="s">
        <v>212</v>
      </c>
      <c r="S929">
        <v>10</v>
      </c>
      <c r="T929" t="s">
        <v>17754</v>
      </c>
      <c r="U929" t="s">
        <v>12238</v>
      </c>
      <c r="V929" t="s">
        <v>17755</v>
      </c>
      <c r="W929" t="s">
        <v>29</v>
      </c>
      <c r="X929" t="s">
        <v>30</v>
      </c>
      <c r="Y929" t="s">
        <v>30</v>
      </c>
      <c r="Z929" t="s">
        <v>30</v>
      </c>
      <c r="AA929" t="s">
        <v>30</v>
      </c>
      <c r="AB929">
        <v>-76.131831239999997</v>
      </c>
      <c r="AC929">
        <v>7.0386460299999998</v>
      </c>
      <c r="AD929" t="s">
        <v>82</v>
      </c>
      <c r="AE929" t="s">
        <v>123</v>
      </c>
      <c r="AF929" t="s">
        <v>94</v>
      </c>
      <c r="AG929">
        <f>IFERROR(
    VLOOKUP(FENIX_ANS_TABLA[[#This Row],[ESTADO]],
        {"VENCIDO",1;"ALERTA_0 Días",2;"ALERTA",3;"A TIEMPO",4;"SIN FECHA",5},
    2,FALSE),
0)</f>
        <v>4</v>
      </c>
    </row>
    <row r="930" spans="1:33" x14ac:dyDescent="0.25">
      <c r="A930" t="s">
        <v>17756</v>
      </c>
      <c r="B930" t="s">
        <v>23</v>
      </c>
      <c r="C930" t="s">
        <v>24</v>
      </c>
      <c r="D930" t="s">
        <v>23</v>
      </c>
      <c r="E930" s="21">
        <v>46195.472743055558</v>
      </c>
      <c r="F930" t="s">
        <v>17757</v>
      </c>
      <c r="G930">
        <v>78587906</v>
      </c>
      <c r="H930" t="s">
        <v>17758</v>
      </c>
      <c r="I930" s="23" t="s">
        <v>31</v>
      </c>
      <c r="J930" s="23" t="s">
        <v>17759</v>
      </c>
      <c r="K930" t="s">
        <v>17760</v>
      </c>
      <c r="L930" t="s">
        <v>201</v>
      </c>
      <c r="M930" t="s">
        <v>17761</v>
      </c>
      <c r="N930" t="s">
        <v>202</v>
      </c>
      <c r="O930" t="s">
        <v>27</v>
      </c>
      <c r="P930" t="s">
        <v>191</v>
      </c>
      <c r="Q930" t="s">
        <v>207</v>
      </c>
      <c r="R930" t="s">
        <v>212</v>
      </c>
      <c r="S930">
        <v>7</v>
      </c>
      <c r="T930" t="s">
        <v>17762</v>
      </c>
      <c r="U930" t="s">
        <v>17763</v>
      </c>
      <c r="V930" t="s">
        <v>17764</v>
      </c>
      <c r="W930" t="s">
        <v>29</v>
      </c>
      <c r="X930" t="s">
        <v>30</v>
      </c>
      <c r="Y930" t="s">
        <v>30</v>
      </c>
      <c r="Z930" t="s">
        <v>30</v>
      </c>
      <c r="AA930" t="s">
        <v>30</v>
      </c>
      <c r="AB930">
        <v>-74.711468330000002</v>
      </c>
      <c r="AC930">
        <v>7.0714816699999998</v>
      </c>
      <c r="AD930" t="s">
        <v>82</v>
      </c>
      <c r="AE930" t="s">
        <v>192</v>
      </c>
      <c r="AF930" t="s">
        <v>94</v>
      </c>
      <c r="AG930">
        <f>IFERROR(
    VLOOKUP(FENIX_ANS_TABLA[[#This Row],[ESTADO]],
        {"VENCIDO",1;"ALERTA_0 Días",2;"ALERTA",3;"A TIEMPO",4;"SIN FECHA",5},
    2,FALSE),
0)</f>
        <v>4</v>
      </c>
    </row>
    <row r="931" spans="1:33" x14ac:dyDescent="0.25">
      <c r="A931" t="s">
        <v>17765</v>
      </c>
      <c r="B931" t="s">
        <v>36</v>
      </c>
      <c r="C931" t="s">
        <v>24</v>
      </c>
      <c r="D931" t="s">
        <v>36</v>
      </c>
      <c r="E931" s="21">
        <v>46195.498090277782</v>
      </c>
      <c r="F931" t="s">
        <v>17766</v>
      </c>
      <c r="G931">
        <v>21496199</v>
      </c>
      <c r="H931" t="s">
        <v>17024</v>
      </c>
      <c r="I931" s="23" t="s">
        <v>31</v>
      </c>
      <c r="J931" s="23" t="s">
        <v>17767</v>
      </c>
      <c r="K931" t="s">
        <v>17768</v>
      </c>
      <c r="L931" t="s">
        <v>225</v>
      </c>
      <c r="M931" t="s">
        <v>17769</v>
      </c>
      <c r="N931" t="s">
        <v>226</v>
      </c>
      <c r="O931" t="s">
        <v>37</v>
      </c>
      <c r="P931" t="s">
        <v>191</v>
      </c>
      <c r="Q931" t="s">
        <v>207</v>
      </c>
      <c r="R931" t="s">
        <v>212</v>
      </c>
      <c r="S931">
        <v>7</v>
      </c>
      <c r="T931" t="s">
        <v>17770</v>
      </c>
      <c r="U931" t="s">
        <v>17771</v>
      </c>
      <c r="V931" t="s">
        <v>17772</v>
      </c>
      <c r="W931" t="s">
        <v>29</v>
      </c>
      <c r="X931" t="s">
        <v>30</v>
      </c>
      <c r="Y931" t="s">
        <v>30</v>
      </c>
      <c r="Z931" t="s">
        <v>30</v>
      </c>
      <c r="AA931" t="s">
        <v>30</v>
      </c>
      <c r="AB931">
        <v>-75.073325130000001</v>
      </c>
      <c r="AC931">
        <v>6.9092815400000003</v>
      </c>
      <c r="AD931" t="s">
        <v>82</v>
      </c>
      <c r="AE931" t="s">
        <v>192</v>
      </c>
      <c r="AF931" t="s">
        <v>94</v>
      </c>
      <c r="AG931">
        <f>IFERROR(
    VLOOKUP(FENIX_ANS_TABLA[[#This Row],[ESTADO]],
        {"VENCIDO",1;"ALERTA_0 Días",2;"ALERTA",3;"A TIEMPO",4;"SIN FECHA",5},
    2,FALSE),
0)</f>
        <v>4</v>
      </c>
    </row>
    <row r="932" spans="1:33" x14ac:dyDescent="0.25">
      <c r="A932" t="s">
        <v>17773</v>
      </c>
      <c r="B932" t="s">
        <v>36</v>
      </c>
      <c r="C932" t="s">
        <v>24</v>
      </c>
      <c r="D932" t="s">
        <v>36</v>
      </c>
      <c r="E932" s="21">
        <v>46195.504386574074</v>
      </c>
      <c r="F932" t="s">
        <v>17774</v>
      </c>
      <c r="G932">
        <v>21496199</v>
      </c>
      <c r="H932" t="s">
        <v>17024</v>
      </c>
      <c r="I932" s="23" t="s">
        <v>31</v>
      </c>
      <c r="J932" s="23" t="s">
        <v>17767</v>
      </c>
      <c r="K932" t="s">
        <v>17775</v>
      </c>
      <c r="L932" t="s">
        <v>225</v>
      </c>
      <c r="M932" t="s">
        <v>17776</v>
      </c>
      <c r="N932" t="s">
        <v>226</v>
      </c>
      <c r="O932" t="s">
        <v>37</v>
      </c>
      <c r="P932" t="s">
        <v>191</v>
      </c>
      <c r="Q932" t="s">
        <v>207</v>
      </c>
      <c r="R932" t="s">
        <v>212</v>
      </c>
      <c r="S932">
        <v>7</v>
      </c>
      <c r="T932" t="s">
        <v>17777</v>
      </c>
      <c r="U932" t="s">
        <v>17778</v>
      </c>
      <c r="V932" t="s">
        <v>10951</v>
      </c>
      <c r="W932" t="s">
        <v>29</v>
      </c>
      <c r="X932" t="s">
        <v>30</v>
      </c>
      <c r="Y932" t="s">
        <v>30</v>
      </c>
      <c r="Z932" t="s">
        <v>30</v>
      </c>
      <c r="AA932" t="s">
        <v>30</v>
      </c>
      <c r="AB932">
        <v>-75.073325130000001</v>
      </c>
      <c r="AC932">
        <v>6.9092815400000003</v>
      </c>
      <c r="AD932" t="s">
        <v>82</v>
      </c>
      <c r="AE932" t="s">
        <v>192</v>
      </c>
      <c r="AF932" t="s">
        <v>94</v>
      </c>
      <c r="AG932">
        <f>IFERROR(
    VLOOKUP(FENIX_ANS_TABLA[[#This Row],[ESTADO]],
        {"VENCIDO",1;"ALERTA_0 Días",2;"ALERTA",3;"A TIEMPO",4;"SIN FECHA",5},
    2,FALSE),
0)</f>
        <v>4</v>
      </c>
    </row>
    <row r="933" spans="1:33" x14ac:dyDescent="0.25">
      <c r="A933" t="s">
        <v>498</v>
      </c>
      <c r="B933" t="s">
        <v>58</v>
      </c>
      <c r="C933" t="s">
        <v>24</v>
      </c>
      <c r="D933" t="s">
        <v>59</v>
      </c>
      <c r="E933" s="21">
        <v>46195.512604166674</v>
      </c>
      <c r="F933" t="s">
        <v>499</v>
      </c>
      <c r="G933">
        <v>43716559</v>
      </c>
      <c r="H933" t="s">
        <v>500</v>
      </c>
      <c r="I933" s="23" t="s">
        <v>31</v>
      </c>
      <c r="J933" s="23" t="s">
        <v>501</v>
      </c>
      <c r="K933" t="s">
        <v>502</v>
      </c>
      <c r="L933" t="s">
        <v>258</v>
      </c>
      <c r="M933" t="s">
        <v>503</v>
      </c>
      <c r="N933" t="s">
        <v>259</v>
      </c>
      <c r="O933" t="s">
        <v>60</v>
      </c>
      <c r="P933" t="s">
        <v>122</v>
      </c>
      <c r="Q933" t="s">
        <v>206</v>
      </c>
      <c r="R933" t="s">
        <v>212</v>
      </c>
      <c r="S933">
        <v>14</v>
      </c>
      <c r="T933" t="s">
        <v>17779</v>
      </c>
      <c r="U933" t="s">
        <v>15118</v>
      </c>
      <c r="V933" t="s">
        <v>15119</v>
      </c>
      <c r="W933" t="s">
        <v>43</v>
      </c>
      <c r="X933" t="s">
        <v>30</v>
      </c>
      <c r="Y933" t="s">
        <v>30</v>
      </c>
      <c r="Z933" t="s">
        <v>30</v>
      </c>
      <c r="AA933" t="s">
        <v>30</v>
      </c>
      <c r="AB933">
        <v>-75.910159179999994</v>
      </c>
      <c r="AC933">
        <v>6.2434964500000003</v>
      </c>
      <c r="AD933" t="s">
        <v>82</v>
      </c>
      <c r="AE933" t="s">
        <v>123</v>
      </c>
      <c r="AF933" t="s">
        <v>94</v>
      </c>
      <c r="AG933">
        <f>IFERROR(
    VLOOKUP(FENIX_ANS_TABLA[[#This Row],[ESTADO]],
        {"VENCIDO",1;"ALERTA_0 Días",2;"ALERTA",3;"A TIEMPO",4;"SIN FECHA",5},
    2,FALSE),
0)</f>
        <v>3</v>
      </c>
    </row>
    <row r="934" spans="1:33" x14ac:dyDescent="0.25">
      <c r="A934" t="s">
        <v>506</v>
      </c>
      <c r="B934" t="s">
        <v>58</v>
      </c>
      <c r="C934" t="s">
        <v>24</v>
      </c>
      <c r="D934" t="s">
        <v>59</v>
      </c>
      <c r="E934" s="21">
        <v>46195.550393518519</v>
      </c>
      <c r="F934" t="s">
        <v>507</v>
      </c>
      <c r="G934">
        <v>70160440</v>
      </c>
      <c r="H934" t="s">
        <v>508</v>
      </c>
      <c r="I934" s="23" t="s">
        <v>31</v>
      </c>
      <c r="J934" s="23" t="s">
        <v>509</v>
      </c>
      <c r="K934" t="s">
        <v>510</v>
      </c>
      <c r="L934" t="s">
        <v>158</v>
      </c>
      <c r="M934" t="s">
        <v>511</v>
      </c>
      <c r="N934" t="s">
        <v>159</v>
      </c>
      <c r="O934" t="s">
        <v>60</v>
      </c>
      <c r="P934" t="s">
        <v>171</v>
      </c>
      <c r="Q934" t="s">
        <v>206</v>
      </c>
      <c r="R934" t="s">
        <v>212</v>
      </c>
      <c r="S934">
        <v>14</v>
      </c>
      <c r="T934" t="s">
        <v>17780</v>
      </c>
      <c r="U934" t="s">
        <v>15120</v>
      </c>
      <c r="V934" t="s">
        <v>15121</v>
      </c>
      <c r="W934" t="s">
        <v>43</v>
      </c>
      <c r="X934" t="s">
        <v>30</v>
      </c>
      <c r="Y934" t="s">
        <v>30</v>
      </c>
      <c r="Z934" t="s">
        <v>30</v>
      </c>
      <c r="AA934" t="s">
        <v>30</v>
      </c>
      <c r="AB934">
        <v>-74.957807000000003</v>
      </c>
      <c r="AC934">
        <v>6.1700049999999997</v>
      </c>
      <c r="AD934" t="s">
        <v>82</v>
      </c>
      <c r="AE934" t="s">
        <v>146</v>
      </c>
      <c r="AF934" t="s">
        <v>94</v>
      </c>
      <c r="AG934">
        <f>IFERROR(
    VLOOKUP(FENIX_ANS_TABLA[[#This Row],[ESTADO]],
        {"VENCIDO",1;"ALERTA_0 Días",2;"ALERTA",3;"A TIEMPO",4;"SIN FECHA",5},
    2,FALSE),
0)</f>
        <v>3</v>
      </c>
    </row>
    <row r="935" spans="1:33" x14ac:dyDescent="0.25">
      <c r="A935" t="s">
        <v>512</v>
      </c>
      <c r="B935" t="s">
        <v>58</v>
      </c>
      <c r="C935" t="s">
        <v>24</v>
      </c>
      <c r="D935" t="s">
        <v>59</v>
      </c>
      <c r="E935" s="21">
        <v>46195.567071759258</v>
      </c>
      <c r="F935" t="s">
        <v>513</v>
      </c>
      <c r="G935">
        <v>98587234</v>
      </c>
      <c r="H935" t="s">
        <v>514</v>
      </c>
      <c r="I935" s="23" t="s">
        <v>515</v>
      </c>
      <c r="J935" s="23" t="s">
        <v>516</v>
      </c>
      <c r="K935" t="s">
        <v>517</v>
      </c>
      <c r="L935" t="s">
        <v>158</v>
      </c>
      <c r="M935" t="s">
        <v>518</v>
      </c>
      <c r="N935" t="s">
        <v>159</v>
      </c>
      <c r="O935" t="s">
        <v>60</v>
      </c>
      <c r="P935" t="s">
        <v>171</v>
      </c>
      <c r="Q935" t="s">
        <v>206</v>
      </c>
      <c r="R935" t="s">
        <v>212</v>
      </c>
      <c r="S935">
        <v>14</v>
      </c>
      <c r="T935" t="s">
        <v>17781</v>
      </c>
      <c r="U935" t="s">
        <v>15122</v>
      </c>
      <c r="V935" t="s">
        <v>15123</v>
      </c>
      <c r="W935" t="s">
        <v>43</v>
      </c>
      <c r="X935" t="s">
        <v>30</v>
      </c>
      <c r="Y935" t="s">
        <v>30</v>
      </c>
      <c r="Z935" t="s">
        <v>30</v>
      </c>
      <c r="AA935" t="s">
        <v>30</v>
      </c>
      <c r="AB935">
        <v>-75.068547769999995</v>
      </c>
      <c r="AC935">
        <v>6.1510016700000003</v>
      </c>
      <c r="AD935" t="s">
        <v>82</v>
      </c>
      <c r="AE935" t="s">
        <v>146</v>
      </c>
      <c r="AF935" t="s">
        <v>94</v>
      </c>
      <c r="AG935">
        <f>IFERROR(
    VLOOKUP(FENIX_ANS_TABLA[[#This Row],[ESTADO]],
        {"VENCIDO",1;"ALERTA_0 Días",2;"ALERTA",3;"A TIEMPO",4;"SIN FECHA",5},
    2,FALSE),
0)</f>
        <v>3</v>
      </c>
    </row>
    <row r="936" spans="1:33" x14ac:dyDescent="0.25">
      <c r="A936" t="s">
        <v>13158</v>
      </c>
      <c r="B936" t="s">
        <v>23</v>
      </c>
      <c r="C936" t="s">
        <v>24</v>
      </c>
      <c r="D936" t="s">
        <v>23</v>
      </c>
      <c r="E936" s="21">
        <v>46195.570405092592</v>
      </c>
      <c r="F936" t="s">
        <v>13159</v>
      </c>
      <c r="G936">
        <v>32090580</v>
      </c>
      <c r="H936" t="s">
        <v>13160</v>
      </c>
      <c r="I936" s="23" t="s">
        <v>31</v>
      </c>
      <c r="J936" s="23" t="s">
        <v>13161</v>
      </c>
      <c r="K936" t="s">
        <v>13162</v>
      </c>
      <c r="L936" t="s">
        <v>225</v>
      </c>
      <c r="M936" t="s">
        <v>13163</v>
      </c>
      <c r="N936" t="s">
        <v>226</v>
      </c>
      <c r="O936" t="s">
        <v>27</v>
      </c>
      <c r="P936" t="s">
        <v>191</v>
      </c>
      <c r="Q936" t="s">
        <v>207</v>
      </c>
      <c r="R936" t="s">
        <v>212</v>
      </c>
      <c r="S936">
        <v>7</v>
      </c>
      <c r="T936" t="s">
        <v>6546</v>
      </c>
      <c r="U936" t="s">
        <v>967</v>
      </c>
      <c r="V936" t="s">
        <v>8021</v>
      </c>
      <c r="W936" t="s">
        <v>29</v>
      </c>
      <c r="X936" t="s">
        <v>30</v>
      </c>
      <c r="Y936" t="s">
        <v>30</v>
      </c>
      <c r="Z936" t="s">
        <v>30</v>
      </c>
      <c r="AA936" t="s">
        <v>30</v>
      </c>
      <c r="AB936">
        <v>-75.075037030000004</v>
      </c>
      <c r="AC936">
        <v>6.9101988700000003</v>
      </c>
      <c r="AD936" t="s">
        <v>82</v>
      </c>
      <c r="AE936" t="s">
        <v>192</v>
      </c>
      <c r="AF936" t="s">
        <v>94</v>
      </c>
      <c r="AG936">
        <f>IFERROR(
    VLOOKUP(FENIX_ANS_TABLA[[#This Row],[ESTADO]],
        {"VENCIDO",1;"ALERTA_0 Días",2;"ALERTA",3;"A TIEMPO",4;"SIN FECHA",5},
    2,FALSE),
0)</f>
        <v>4</v>
      </c>
    </row>
    <row r="937" spans="1:33" x14ac:dyDescent="0.25">
      <c r="A937" t="s">
        <v>519</v>
      </c>
      <c r="B937" t="s">
        <v>58</v>
      </c>
      <c r="C937" t="s">
        <v>24</v>
      </c>
      <c r="D937" t="s">
        <v>59</v>
      </c>
      <c r="E937" s="21">
        <v>46195.62840277778</v>
      </c>
      <c r="F937" t="s">
        <v>520</v>
      </c>
      <c r="G937">
        <v>1001725018</v>
      </c>
      <c r="H937" t="s">
        <v>521</v>
      </c>
      <c r="I937" s="23" t="s">
        <v>31</v>
      </c>
      <c r="J937" s="23" t="s">
        <v>522</v>
      </c>
      <c r="K937" t="s">
        <v>523</v>
      </c>
      <c r="L937" t="s">
        <v>152</v>
      </c>
      <c r="M937" t="s">
        <v>524</v>
      </c>
      <c r="N937" t="s">
        <v>153</v>
      </c>
      <c r="O937" t="s">
        <v>60</v>
      </c>
      <c r="P937" t="s">
        <v>171</v>
      </c>
      <c r="Q937" t="s">
        <v>206</v>
      </c>
      <c r="R937" t="s">
        <v>212</v>
      </c>
      <c r="S937">
        <v>14</v>
      </c>
      <c r="T937" t="s">
        <v>17782</v>
      </c>
      <c r="U937" t="s">
        <v>15124</v>
      </c>
      <c r="V937" t="s">
        <v>9961</v>
      </c>
      <c r="W937" t="s">
        <v>43</v>
      </c>
      <c r="X937" t="s">
        <v>30</v>
      </c>
      <c r="Y937" t="s">
        <v>30</v>
      </c>
      <c r="Z937" t="s">
        <v>30</v>
      </c>
      <c r="AA937" t="s">
        <v>30</v>
      </c>
      <c r="AB937">
        <v>-75.428617000000003</v>
      </c>
      <c r="AC937">
        <v>6.2732890000000001</v>
      </c>
      <c r="AD937" t="s">
        <v>82</v>
      </c>
      <c r="AE937" t="s">
        <v>146</v>
      </c>
      <c r="AF937" t="s">
        <v>94</v>
      </c>
      <c r="AG937">
        <f>IFERROR(
    VLOOKUP(FENIX_ANS_TABLA[[#This Row],[ESTADO]],
        {"VENCIDO",1;"ALERTA_0 Días",2;"ALERTA",3;"A TIEMPO",4;"SIN FECHA",5},
    2,FALSE),
0)</f>
        <v>3</v>
      </c>
    </row>
    <row r="938" spans="1:33" x14ac:dyDescent="0.25">
      <c r="A938" t="s">
        <v>546</v>
      </c>
      <c r="B938" t="s">
        <v>58</v>
      </c>
      <c r="C938" t="s">
        <v>24</v>
      </c>
      <c r="D938" t="s">
        <v>59</v>
      </c>
      <c r="E938" s="21">
        <v>46195.681712962964</v>
      </c>
      <c r="F938" t="s">
        <v>547</v>
      </c>
      <c r="G938">
        <v>2724345</v>
      </c>
      <c r="H938" t="s">
        <v>548</v>
      </c>
      <c r="I938" s="23" t="s">
        <v>31</v>
      </c>
      <c r="J938" s="23" t="s">
        <v>549</v>
      </c>
      <c r="K938" t="s">
        <v>550</v>
      </c>
      <c r="L938" t="s">
        <v>233</v>
      </c>
      <c r="M938" t="s">
        <v>551</v>
      </c>
      <c r="N938" t="s">
        <v>234</v>
      </c>
      <c r="O938" t="s">
        <v>60</v>
      </c>
      <c r="P938" t="s">
        <v>122</v>
      </c>
      <c r="Q938" t="s">
        <v>206</v>
      </c>
      <c r="R938" t="s">
        <v>212</v>
      </c>
      <c r="S938">
        <v>14</v>
      </c>
      <c r="T938" t="s">
        <v>17783</v>
      </c>
      <c r="U938" t="s">
        <v>15125</v>
      </c>
      <c r="V938" t="s">
        <v>11722</v>
      </c>
      <c r="W938" t="s">
        <v>43</v>
      </c>
      <c r="X938" t="s">
        <v>30</v>
      </c>
      <c r="Y938" t="s">
        <v>30</v>
      </c>
      <c r="Z938" t="s">
        <v>30</v>
      </c>
      <c r="AA938" t="s">
        <v>30</v>
      </c>
      <c r="AB938">
        <v>-75.784859510000004</v>
      </c>
      <c r="AC938">
        <v>6.6524138400000004</v>
      </c>
      <c r="AD938" t="s">
        <v>82</v>
      </c>
      <c r="AE938" t="s">
        <v>123</v>
      </c>
      <c r="AF938" t="s">
        <v>94</v>
      </c>
      <c r="AG938">
        <f>IFERROR(
    VLOOKUP(FENIX_ANS_TABLA[[#This Row],[ESTADO]],
        {"VENCIDO",1;"ALERTA_0 Días",2;"ALERTA",3;"A TIEMPO",4;"SIN FECHA",5},
    2,FALSE),
0)</f>
        <v>3</v>
      </c>
    </row>
    <row r="939" spans="1:33" x14ac:dyDescent="0.25">
      <c r="A939" t="s">
        <v>11545</v>
      </c>
      <c r="B939" t="s">
        <v>23</v>
      </c>
      <c r="C939" t="s">
        <v>63</v>
      </c>
      <c r="D939" t="s">
        <v>23</v>
      </c>
      <c r="E939" s="21">
        <v>46195.758263888893</v>
      </c>
      <c r="F939" t="s">
        <v>11546</v>
      </c>
      <c r="G939">
        <v>12268958</v>
      </c>
      <c r="H939" t="s">
        <v>11547</v>
      </c>
      <c r="I939" s="23" t="s">
        <v>31</v>
      </c>
      <c r="J939" s="23" t="s">
        <v>11548</v>
      </c>
      <c r="K939" t="s">
        <v>11549</v>
      </c>
      <c r="L939" t="s">
        <v>25</v>
      </c>
      <c r="M939" t="s">
        <v>11550</v>
      </c>
      <c r="N939" t="s">
        <v>26</v>
      </c>
      <c r="O939" t="s">
        <v>83</v>
      </c>
      <c r="P939" t="s">
        <v>28</v>
      </c>
      <c r="Q939" t="s">
        <v>207</v>
      </c>
      <c r="R939" t="s">
        <v>212</v>
      </c>
      <c r="S939">
        <v>7</v>
      </c>
      <c r="T939" t="s">
        <v>17784</v>
      </c>
      <c r="U939" t="s">
        <v>7954</v>
      </c>
      <c r="V939" t="s">
        <v>13661</v>
      </c>
      <c r="W939" t="s">
        <v>29</v>
      </c>
      <c r="X939" t="s">
        <v>11551</v>
      </c>
      <c r="Y939" t="s">
        <v>2664</v>
      </c>
      <c r="Z939" t="s">
        <v>2689</v>
      </c>
      <c r="AA939" t="s">
        <v>11552</v>
      </c>
      <c r="AB939">
        <v>-75.565478999999996</v>
      </c>
      <c r="AC939">
        <v>6.2117760000000004</v>
      </c>
      <c r="AD939" t="s">
        <v>82</v>
      </c>
      <c r="AE939" t="s">
        <v>96</v>
      </c>
      <c r="AF939" t="s">
        <v>95</v>
      </c>
      <c r="AG939">
        <f>IFERROR(
    VLOOKUP(FENIX_ANS_TABLA[[#This Row],[ESTADO]],
        {"VENCIDO",1;"ALERTA_0 Días",2;"ALERTA",3;"A TIEMPO",4;"SIN FECHA",5},
    2,FALSE),
0)</f>
        <v>4</v>
      </c>
    </row>
    <row r="940" spans="1:33" x14ac:dyDescent="0.25">
      <c r="A940" t="s">
        <v>15126</v>
      </c>
      <c r="B940" t="s">
        <v>23</v>
      </c>
      <c r="C940" t="s">
        <v>24</v>
      </c>
      <c r="D940" t="s">
        <v>33</v>
      </c>
      <c r="E940" s="21">
        <v>46195.775127314817</v>
      </c>
      <c r="F940" t="s">
        <v>15127</v>
      </c>
      <c r="G940">
        <v>43613221</v>
      </c>
      <c r="H940" t="s">
        <v>15128</v>
      </c>
      <c r="I940" s="23" t="s">
        <v>15129</v>
      </c>
      <c r="J940" s="23" t="s">
        <v>15130</v>
      </c>
      <c r="K940" t="s">
        <v>15131</v>
      </c>
      <c r="L940" t="s">
        <v>25</v>
      </c>
      <c r="M940" t="s">
        <v>15132</v>
      </c>
      <c r="N940" t="s">
        <v>26</v>
      </c>
      <c r="O940" t="s">
        <v>34</v>
      </c>
      <c r="P940" t="s">
        <v>475</v>
      </c>
      <c r="Q940" t="s">
        <v>207</v>
      </c>
      <c r="R940" t="s">
        <v>212</v>
      </c>
      <c r="S940">
        <v>5</v>
      </c>
      <c r="T940" t="s">
        <v>17785</v>
      </c>
      <c r="U940" t="s">
        <v>15133</v>
      </c>
      <c r="V940" t="s">
        <v>15134</v>
      </c>
      <c r="W940" t="s">
        <v>29</v>
      </c>
      <c r="X940" t="s">
        <v>15135</v>
      </c>
      <c r="Y940" t="s">
        <v>2664</v>
      </c>
      <c r="Z940" t="s">
        <v>2669</v>
      </c>
      <c r="AA940" t="s">
        <v>7172</v>
      </c>
      <c r="AB940">
        <v>-75.606441860000004</v>
      </c>
      <c r="AC940">
        <v>6.2259476600000001</v>
      </c>
      <c r="AD940" t="s">
        <v>82</v>
      </c>
      <c r="AE940" t="s">
        <v>96</v>
      </c>
      <c r="AF940" t="s">
        <v>94</v>
      </c>
      <c r="AG940">
        <f>IFERROR(
    VLOOKUP(FENIX_ANS_TABLA[[#This Row],[ESTADO]],
        {"VENCIDO",1;"ALERTA_0 Días",2;"ALERTA",3;"A TIEMPO",4;"SIN FECHA",5},
    2,FALSE),
0)</f>
        <v>4</v>
      </c>
    </row>
    <row r="941" spans="1:33" x14ac:dyDescent="0.25">
      <c r="A941" t="s">
        <v>5475</v>
      </c>
      <c r="B941" t="s">
        <v>54</v>
      </c>
      <c r="C941" t="s">
        <v>24</v>
      </c>
      <c r="D941" t="s">
        <v>54</v>
      </c>
      <c r="E941" s="21">
        <v>46196.327766203707</v>
      </c>
      <c r="F941" t="s">
        <v>5476</v>
      </c>
      <c r="G941">
        <v>1036937885</v>
      </c>
      <c r="H941" t="s">
        <v>5477</v>
      </c>
      <c r="I941" s="23" t="s">
        <v>5478</v>
      </c>
      <c r="J941" s="23" t="s">
        <v>5479</v>
      </c>
      <c r="K941" t="s">
        <v>5480</v>
      </c>
      <c r="L941" t="s">
        <v>169</v>
      </c>
      <c r="M941" t="s">
        <v>5481</v>
      </c>
      <c r="N941" t="s">
        <v>170</v>
      </c>
      <c r="O941" t="s">
        <v>55</v>
      </c>
      <c r="P941" t="s">
        <v>176</v>
      </c>
      <c r="Q941" t="s">
        <v>206</v>
      </c>
      <c r="R941" t="s">
        <v>212</v>
      </c>
      <c r="S941">
        <v>4</v>
      </c>
      <c r="T941" t="s">
        <v>5482</v>
      </c>
      <c r="U941" t="s">
        <v>3542</v>
      </c>
      <c r="V941" t="s">
        <v>41</v>
      </c>
      <c r="W941" t="s">
        <v>41</v>
      </c>
      <c r="X941" t="s">
        <v>30</v>
      </c>
      <c r="Y941" t="s">
        <v>30</v>
      </c>
      <c r="Z941" t="s">
        <v>30</v>
      </c>
      <c r="AA941" t="s">
        <v>30</v>
      </c>
      <c r="AB941">
        <v>-75.09689367</v>
      </c>
      <c r="AC941">
        <v>5.7739921699999996</v>
      </c>
      <c r="AD941" t="s">
        <v>82</v>
      </c>
      <c r="AE941" t="s">
        <v>146</v>
      </c>
      <c r="AF941" t="s">
        <v>94</v>
      </c>
      <c r="AG941">
        <f>IFERROR(
    VLOOKUP(FENIX_ANS_TABLA[[#This Row],[ESTADO]],
        {"VENCIDO",1;"ALERTA_0 Días",2;"ALERTA",3;"A TIEMPO",4;"SIN FECHA",5},
    2,FALSE),
0)</f>
        <v>1</v>
      </c>
    </row>
    <row r="942" spans="1:33" x14ac:dyDescent="0.25">
      <c r="A942" t="s">
        <v>579</v>
      </c>
      <c r="B942" t="s">
        <v>23</v>
      </c>
      <c r="C942" t="s">
        <v>24</v>
      </c>
      <c r="D942" t="s">
        <v>33</v>
      </c>
      <c r="E942" s="21">
        <v>46205.288194444453</v>
      </c>
      <c r="F942" t="s">
        <v>3003</v>
      </c>
      <c r="G942">
        <v>1048020878</v>
      </c>
      <c r="H942" t="s">
        <v>580</v>
      </c>
      <c r="I942" s="23" t="s">
        <v>31</v>
      </c>
      <c r="J942" s="23" t="s">
        <v>581</v>
      </c>
      <c r="K942" t="s">
        <v>3004</v>
      </c>
      <c r="L942" t="s">
        <v>132</v>
      </c>
      <c r="M942" t="s">
        <v>3005</v>
      </c>
      <c r="N942" t="s">
        <v>133</v>
      </c>
      <c r="O942" t="s">
        <v>40</v>
      </c>
      <c r="P942" t="s">
        <v>122</v>
      </c>
      <c r="Q942" t="s">
        <v>207</v>
      </c>
      <c r="R942" t="s">
        <v>212</v>
      </c>
      <c r="S942">
        <v>7</v>
      </c>
      <c r="T942" t="s">
        <v>17786</v>
      </c>
      <c r="U942" t="s">
        <v>15136</v>
      </c>
      <c r="V942" t="s">
        <v>15137</v>
      </c>
      <c r="W942" t="s">
        <v>43</v>
      </c>
      <c r="X942" t="s">
        <v>30</v>
      </c>
      <c r="Y942" t="s">
        <v>30</v>
      </c>
      <c r="Z942" t="s">
        <v>30</v>
      </c>
      <c r="AA942" t="s">
        <v>30</v>
      </c>
      <c r="AB942">
        <v>-76.130037950000002</v>
      </c>
      <c r="AC942">
        <v>6.3157249599999998</v>
      </c>
      <c r="AD942" t="s">
        <v>82</v>
      </c>
      <c r="AE942" t="s">
        <v>123</v>
      </c>
      <c r="AF942" t="s">
        <v>94</v>
      </c>
      <c r="AG942">
        <f>IFERROR(
    VLOOKUP(FENIX_ANS_TABLA[[#This Row],[ESTADO]],
        {"VENCIDO",1;"ALERTA_0 Días",2;"ALERTA",3;"A TIEMPO",4;"SIN FECHA",5},
    2,FALSE),
0)</f>
        <v>3</v>
      </c>
    </row>
    <row r="943" spans="1:33" x14ac:dyDescent="0.25">
      <c r="A943" t="s">
        <v>588</v>
      </c>
      <c r="B943" t="s">
        <v>58</v>
      </c>
      <c r="C943" t="s">
        <v>24</v>
      </c>
      <c r="D943" t="s">
        <v>59</v>
      </c>
      <c r="E943" s="21">
        <v>46196.384120370371</v>
      </c>
      <c r="F943" t="s">
        <v>589</v>
      </c>
      <c r="G943">
        <v>1038411347</v>
      </c>
      <c r="H943" t="s">
        <v>590</v>
      </c>
      <c r="I943" s="23" t="s">
        <v>31</v>
      </c>
      <c r="J943" s="23" t="s">
        <v>591</v>
      </c>
      <c r="K943" t="s">
        <v>592</v>
      </c>
      <c r="L943" t="s">
        <v>156</v>
      </c>
      <c r="M943" t="s">
        <v>593</v>
      </c>
      <c r="N943" t="s">
        <v>157</v>
      </c>
      <c r="O943" t="s">
        <v>60</v>
      </c>
      <c r="P943" t="s">
        <v>171</v>
      </c>
      <c r="Q943" t="s">
        <v>206</v>
      </c>
      <c r="R943" t="s">
        <v>212</v>
      </c>
      <c r="S943">
        <v>14</v>
      </c>
      <c r="T943" t="s">
        <v>17787</v>
      </c>
      <c r="U943" t="s">
        <v>15138</v>
      </c>
      <c r="V943" t="s">
        <v>9964</v>
      </c>
      <c r="W943" t="s">
        <v>43</v>
      </c>
      <c r="X943" t="s">
        <v>30</v>
      </c>
      <c r="Y943" t="s">
        <v>30</v>
      </c>
      <c r="Z943" t="s">
        <v>30</v>
      </c>
      <c r="AA943" t="s">
        <v>30</v>
      </c>
      <c r="AB943">
        <v>-75.353776999999994</v>
      </c>
      <c r="AC943">
        <v>6.1738980000000003</v>
      </c>
      <c r="AD943" t="s">
        <v>82</v>
      </c>
      <c r="AE943" t="s">
        <v>146</v>
      </c>
      <c r="AF943" t="s">
        <v>94</v>
      </c>
      <c r="AG943">
        <f>IFERROR(
    VLOOKUP(FENIX_ANS_TABLA[[#This Row],[ESTADO]],
        {"VENCIDO",1;"ALERTA_0 Días",2;"ALERTA",3;"A TIEMPO",4;"SIN FECHA",5},
    2,FALSE),
0)</f>
        <v>3</v>
      </c>
    </row>
    <row r="944" spans="1:33" x14ac:dyDescent="0.25">
      <c r="A944" t="s">
        <v>594</v>
      </c>
      <c r="B944" t="s">
        <v>58</v>
      </c>
      <c r="C944" t="s">
        <v>24</v>
      </c>
      <c r="D944" t="s">
        <v>59</v>
      </c>
      <c r="E944" s="21">
        <v>46196.407534722217</v>
      </c>
      <c r="F944" t="s">
        <v>595</v>
      </c>
      <c r="G944">
        <v>43694614</v>
      </c>
      <c r="H944" t="s">
        <v>596</v>
      </c>
      <c r="I944" s="23" t="s">
        <v>31</v>
      </c>
      <c r="J944" s="23" t="s">
        <v>597</v>
      </c>
      <c r="K944" t="s">
        <v>598</v>
      </c>
      <c r="L944" t="s">
        <v>304</v>
      </c>
      <c r="M944" t="s">
        <v>599</v>
      </c>
      <c r="N944" t="s">
        <v>305</v>
      </c>
      <c r="O944" t="s">
        <v>60</v>
      </c>
      <c r="P944" t="s">
        <v>301</v>
      </c>
      <c r="Q944" t="s">
        <v>206</v>
      </c>
      <c r="R944" t="s">
        <v>212</v>
      </c>
      <c r="S944">
        <v>14</v>
      </c>
      <c r="T944" t="s">
        <v>17788</v>
      </c>
      <c r="U944" t="s">
        <v>15139</v>
      </c>
      <c r="V944" t="s">
        <v>7201</v>
      </c>
      <c r="W944" t="s">
        <v>43</v>
      </c>
      <c r="X944" t="s">
        <v>30</v>
      </c>
      <c r="Y944" t="s">
        <v>30</v>
      </c>
      <c r="Z944" t="s">
        <v>30</v>
      </c>
      <c r="AA944" t="s">
        <v>30</v>
      </c>
      <c r="AB944">
        <v>-75.201256520000001</v>
      </c>
      <c r="AC944">
        <v>6.8273656200000001</v>
      </c>
      <c r="AD944" t="s">
        <v>82</v>
      </c>
      <c r="AE944" t="s">
        <v>192</v>
      </c>
      <c r="AF944" t="s">
        <v>94</v>
      </c>
      <c r="AG944">
        <f>IFERROR(
    VLOOKUP(FENIX_ANS_TABLA[[#This Row],[ESTADO]],
        {"VENCIDO",1;"ALERTA_0 Días",2;"ALERTA",3;"A TIEMPO",4;"SIN FECHA",5},
    2,FALSE),
0)</f>
        <v>3</v>
      </c>
    </row>
    <row r="945" spans="1:33" x14ac:dyDescent="0.25">
      <c r="A945" t="s">
        <v>600</v>
      </c>
      <c r="B945" t="s">
        <v>58</v>
      </c>
      <c r="C945" t="s">
        <v>24</v>
      </c>
      <c r="D945" t="s">
        <v>59</v>
      </c>
      <c r="E945" s="21">
        <v>46196.415856481479</v>
      </c>
      <c r="F945" t="s">
        <v>601</v>
      </c>
      <c r="G945">
        <v>1036864344</v>
      </c>
      <c r="H945" t="s">
        <v>602</v>
      </c>
      <c r="I945" s="23" t="s">
        <v>31</v>
      </c>
      <c r="J945" s="23" t="s">
        <v>603</v>
      </c>
      <c r="K945" t="s">
        <v>604</v>
      </c>
      <c r="L945" t="s">
        <v>318</v>
      </c>
      <c r="M945" t="s">
        <v>605</v>
      </c>
      <c r="N945" t="s">
        <v>319</v>
      </c>
      <c r="O945" t="s">
        <v>60</v>
      </c>
      <c r="P945" t="s">
        <v>301</v>
      </c>
      <c r="Q945" t="s">
        <v>206</v>
      </c>
      <c r="R945" t="s">
        <v>212</v>
      </c>
      <c r="S945">
        <v>14</v>
      </c>
      <c r="T945" t="s">
        <v>17789</v>
      </c>
      <c r="U945" t="s">
        <v>15140</v>
      </c>
      <c r="V945" t="s">
        <v>9622</v>
      </c>
      <c r="W945" t="s">
        <v>43</v>
      </c>
      <c r="X945" t="s">
        <v>30</v>
      </c>
      <c r="Y945" t="s">
        <v>30</v>
      </c>
      <c r="Z945" t="s">
        <v>30</v>
      </c>
      <c r="AA945" t="s">
        <v>30</v>
      </c>
      <c r="AB945">
        <v>-75.198895129999997</v>
      </c>
      <c r="AC945">
        <v>6.8342433299999996</v>
      </c>
      <c r="AD945" t="s">
        <v>82</v>
      </c>
      <c r="AE945" t="s">
        <v>192</v>
      </c>
      <c r="AF945" t="s">
        <v>94</v>
      </c>
      <c r="AG945">
        <f>IFERROR(
    VLOOKUP(FENIX_ANS_TABLA[[#This Row],[ESTADO]],
        {"VENCIDO",1;"ALERTA_0 Días",2;"ALERTA",3;"A TIEMPO",4;"SIN FECHA",5},
    2,FALSE),
0)</f>
        <v>3</v>
      </c>
    </row>
    <row r="946" spans="1:33" x14ac:dyDescent="0.25">
      <c r="A946" t="s">
        <v>8530</v>
      </c>
      <c r="B946" t="s">
        <v>23</v>
      </c>
      <c r="C946" t="s">
        <v>24</v>
      </c>
      <c r="D946" t="s">
        <v>23</v>
      </c>
      <c r="E946" s="21">
        <v>46196.427175925928</v>
      </c>
      <c r="F946" t="s">
        <v>8531</v>
      </c>
      <c r="G946">
        <v>32142386</v>
      </c>
      <c r="H946" t="s">
        <v>8532</v>
      </c>
      <c r="I946" s="23" t="s">
        <v>31</v>
      </c>
      <c r="J946" s="23" t="s">
        <v>8533</v>
      </c>
      <c r="K946" t="s">
        <v>8534</v>
      </c>
      <c r="L946" t="s">
        <v>25</v>
      </c>
      <c r="M946" t="s">
        <v>8535</v>
      </c>
      <c r="N946" t="s">
        <v>26</v>
      </c>
      <c r="O946" t="s">
        <v>27</v>
      </c>
      <c r="P946" t="s">
        <v>32</v>
      </c>
      <c r="Q946" t="s">
        <v>207</v>
      </c>
      <c r="R946" t="s">
        <v>212</v>
      </c>
      <c r="S946">
        <v>7</v>
      </c>
      <c r="T946" t="s">
        <v>17790</v>
      </c>
      <c r="U946" t="s">
        <v>11557</v>
      </c>
      <c r="V946" t="s">
        <v>11556</v>
      </c>
      <c r="W946" t="s">
        <v>29</v>
      </c>
      <c r="X946" t="s">
        <v>8536</v>
      </c>
      <c r="Y946" t="s">
        <v>2664</v>
      </c>
      <c r="Z946" t="s">
        <v>2677</v>
      </c>
      <c r="AA946" t="s">
        <v>8537</v>
      </c>
      <c r="AB946">
        <v>-75.544805999999994</v>
      </c>
      <c r="AC946">
        <v>6.251798</v>
      </c>
      <c r="AD946" t="s">
        <v>82</v>
      </c>
      <c r="AE946" t="s">
        <v>96</v>
      </c>
      <c r="AF946" t="s">
        <v>94</v>
      </c>
      <c r="AG946">
        <f>IFERROR(
    VLOOKUP(FENIX_ANS_TABLA[[#This Row],[ESTADO]],
        {"VENCIDO",1;"ALERTA_0 Días",2;"ALERTA",3;"A TIEMPO",4;"SIN FECHA",5},
    2,FALSE),
0)</f>
        <v>4</v>
      </c>
    </row>
    <row r="947" spans="1:33" x14ac:dyDescent="0.25">
      <c r="A947" t="s">
        <v>614</v>
      </c>
      <c r="B947" t="s">
        <v>58</v>
      </c>
      <c r="C947" t="s">
        <v>24</v>
      </c>
      <c r="D947" t="s">
        <v>59</v>
      </c>
      <c r="E947" s="21">
        <v>46196.518090277779</v>
      </c>
      <c r="F947" t="s">
        <v>615</v>
      </c>
      <c r="G947">
        <v>2774327</v>
      </c>
      <c r="H947" t="s">
        <v>616</v>
      </c>
      <c r="I947" s="23" t="s">
        <v>31</v>
      </c>
      <c r="J947" s="23" t="s">
        <v>611</v>
      </c>
      <c r="K947" t="s">
        <v>612</v>
      </c>
      <c r="L947" t="s">
        <v>154</v>
      </c>
      <c r="M947" t="s">
        <v>613</v>
      </c>
      <c r="N947" t="s">
        <v>155</v>
      </c>
      <c r="O947" t="s">
        <v>60</v>
      </c>
      <c r="P947" t="s">
        <v>171</v>
      </c>
      <c r="Q947" t="s">
        <v>206</v>
      </c>
      <c r="R947" t="s">
        <v>212</v>
      </c>
      <c r="S947">
        <v>14</v>
      </c>
      <c r="T947" t="s">
        <v>17791</v>
      </c>
      <c r="U947" t="s">
        <v>15141</v>
      </c>
      <c r="V947" t="s">
        <v>11410</v>
      </c>
      <c r="W947" t="s">
        <v>43</v>
      </c>
      <c r="X947" t="s">
        <v>30</v>
      </c>
      <c r="Y947" t="s">
        <v>30</v>
      </c>
      <c r="Z947" t="s">
        <v>30</v>
      </c>
      <c r="AA947" t="s">
        <v>30</v>
      </c>
      <c r="AB947">
        <v>-75.434561979999998</v>
      </c>
      <c r="AC947">
        <v>6.0735904300000003</v>
      </c>
      <c r="AD947" t="s">
        <v>82</v>
      </c>
      <c r="AE947" t="s">
        <v>146</v>
      </c>
      <c r="AF947" t="s">
        <v>94</v>
      </c>
      <c r="AG947">
        <f>IFERROR(
    VLOOKUP(FENIX_ANS_TABLA[[#This Row],[ESTADO]],
        {"VENCIDO",1;"ALERTA_0 Días",2;"ALERTA",3;"A TIEMPO",4;"SIN FECHA",5},
    2,FALSE),
0)</f>
        <v>3</v>
      </c>
    </row>
    <row r="948" spans="1:33" x14ac:dyDescent="0.25">
      <c r="A948" t="s">
        <v>617</v>
      </c>
      <c r="B948" t="s">
        <v>58</v>
      </c>
      <c r="C948" t="s">
        <v>24</v>
      </c>
      <c r="D948" t="s">
        <v>59</v>
      </c>
      <c r="E948" s="21">
        <v>46196.532222222217</v>
      </c>
      <c r="F948" t="s">
        <v>618</v>
      </c>
      <c r="G948">
        <v>70907816</v>
      </c>
      <c r="H948" t="s">
        <v>619</v>
      </c>
      <c r="I948" s="23" t="s">
        <v>620</v>
      </c>
      <c r="J948" s="23" t="s">
        <v>621</v>
      </c>
      <c r="K948" t="s">
        <v>622</v>
      </c>
      <c r="L948" t="s">
        <v>154</v>
      </c>
      <c r="M948" t="s">
        <v>623</v>
      </c>
      <c r="N948" t="s">
        <v>155</v>
      </c>
      <c r="O948" t="s">
        <v>60</v>
      </c>
      <c r="P948" t="s">
        <v>171</v>
      </c>
      <c r="Q948" t="s">
        <v>206</v>
      </c>
      <c r="R948" t="s">
        <v>212</v>
      </c>
      <c r="S948">
        <v>14</v>
      </c>
      <c r="T948" t="s">
        <v>17792</v>
      </c>
      <c r="U948" t="s">
        <v>15142</v>
      </c>
      <c r="V948" t="s">
        <v>12204</v>
      </c>
      <c r="W948" t="s">
        <v>43</v>
      </c>
      <c r="X948" t="s">
        <v>30</v>
      </c>
      <c r="Y948" t="s">
        <v>30</v>
      </c>
      <c r="Z948" t="s">
        <v>30</v>
      </c>
      <c r="AA948" t="s">
        <v>30</v>
      </c>
      <c r="AB948">
        <v>-75.371718889999997</v>
      </c>
      <c r="AC948">
        <v>6.1984487699999997</v>
      </c>
      <c r="AD948" t="s">
        <v>82</v>
      </c>
      <c r="AE948" t="s">
        <v>146</v>
      </c>
      <c r="AF948" t="s">
        <v>94</v>
      </c>
      <c r="AG948">
        <f>IFERROR(
    VLOOKUP(FENIX_ANS_TABLA[[#This Row],[ESTADO]],
        {"VENCIDO",1;"ALERTA_0 Días",2;"ALERTA",3;"A TIEMPO",4;"SIN FECHA",5},
    2,FALSE),
0)</f>
        <v>3</v>
      </c>
    </row>
    <row r="949" spans="1:33" x14ac:dyDescent="0.25">
      <c r="A949" t="s">
        <v>624</v>
      </c>
      <c r="B949" t="s">
        <v>58</v>
      </c>
      <c r="C949" t="s">
        <v>24</v>
      </c>
      <c r="D949" t="s">
        <v>59</v>
      </c>
      <c r="E949" s="21">
        <v>46196.552777777782</v>
      </c>
      <c r="F949" t="s">
        <v>625</v>
      </c>
      <c r="G949">
        <v>43078533</v>
      </c>
      <c r="H949" t="s">
        <v>626</v>
      </c>
      <c r="I949" s="23" t="s">
        <v>31</v>
      </c>
      <c r="J949" s="23" t="s">
        <v>627</v>
      </c>
      <c r="K949" t="s">
        <v>628</v>
      </c>
      <c r="L949" t="s">
        <v>97</v>
      </c>
      <c r="M949" t="s">
        <v>629</v>
      </c>
      <c r="N949" t="s">
        <v>98</v>
      </c>
      <c r="O949" t="s">
        <v>60</v>
      </c>
      <c r="P949" t="s">
        <v>114</v>
      </c>
      <c r="Q949" t="s">
        <v>206</v>
      </c>
      <c r="R949" t="s">
        <v>212</v>
      </c>
      <c r="S949">
        <v>14</v>
      </c>
      <c r="T949" t="s">
        <v>17793</v>
      </c>
      <c r="U949" t="s">
        <v>15143</v>
      </c>
      <c r="V949" t="s">
        <v>15144</v>
      </c>
      <c r="W949" t="s">
        <v>43</v>
      </c>
      <c r="X949" t="s">
        <v>30</v>
      </c>
      <c r="Y949" t="s">
        <v>30</v>
      </c>
      <c r="Z949" t="s">
        <v>30</v>
      </c>
      <c r="AA949" t="s">
        <v>30</v>
      </c>
      <c r="AB949">
        <v>-75.581827579999995</v>
      </c>
      <c r="AC949">
        <v>5.9362646799999998</v>
      </c>
      <c r="AD949" t="s">
        <v>82</v>
      </c>
      <c r="AE949" t="s">
        <v>100</v>
      </c>
      <c r="AF949" t="s">
        <v>94</v>
      </c>
      <c r="AG949">
        <f>IFERROR(
    VLOOKUP(FENIX_ANS_TABLA[[#This Row],[ESTADO]],
        {"VENCIDO",1;"ALERTA_0 Días",2;"ALERTA",3;"A TIEMPO",4;"SIN FECHA",5},
    2,FALSE),
0)</f>
        <v>3</v>
      </c>
    </row>
    <row r="950" spans="1:33" x14ac:dyDescent="0.25">
      <c r="A950" t="s">
        <v>630</v>
      </c>
      <c r="B950" t="s">
        <v>58</v>
      </c>
      <c r="C950" t="s">
        <v>24</v>
      </c>
      <c r="D950" t="s">
        <v>59</v>
      </c>
      <c r="E950" s="21">
        <v>46196.566851851851</v>
      </c>
      <c r="F950" t="s">
        <v>631</v>
      </c>
      <c r="G950">
        <v>79628145</v>
      </c>
      <c r="H950" t="s">
        <v>632</v>
      </c>
      <c r="I950" s="23" t="s">
        <v>31</v>
      </c>
      <c r="J950" s="23" t="s">
        <v>633</v>
      </c>
      <c r="K950" t="s">
        <v>634</v>
      </c>
      <c r="L950" t="s">
        <v>291</v>
      </c>
      <c r="M950" t="s">
        <v>635</v>
      </c>
      <c r="N950" t="s">
        <v>292</v>
      </c>
      <c r="O950" t="s">
        <v>60</v>
      </c>
      <c r="P950" t="s">
        <v>301</v>
      </c>
      <c r="Q950" t="s">
        <v>206</v>
      </c>
      <c r="R950" t="s">
        <v>212</v>
      </c>
      <c r="S950">
        <v>14</v>
      </c>
      <c r="T950" t="s">
        <v>17794</v>
      </c>
      <c r="U950" t="s">
        <v>11543</v>
      </c>
      <c r="V950" t="s">
        <v>11544</v>
      </c>
      <c r="W950" t="s">
        <v>43</v>
      </c>
      <c r="X950" t="s">
        <v>30</v>
      </c>
      <c r="Y950" t="s">
        <v>30</v>
      </c>
      <c r="Z950" t="s">
        <v>30</v>
      </c>
      <c r="AA950" t="s">
        <v>30</v>
      </c>
      <c r="AB950">
        <v>-74.970264</v>
      </c>
      <c r="AC950">
        <v>6.5737455000000002</v>
      </c>
      <c r="AD950" t="s">
        <v>82</v>
      </c>
      <c r="AE950" t="s">
        <v>192</v>
      </c>
      <c r="AF950" t="s">
        <v>94</v>
      </c>
      <c r="AG950">
        <f>IFERROR(
    VLOOKUP(FENIX_ANS_TABLA[[#This Row],[ESTADO]],
        {"VENCIDO",1;"ALERTA_0 Días",2;"ALERTA",3;"A TIEMPO",4;"SIN FECHA",5},
    2,FALSE),
0)</f>
        <v>3</v>
      </c>
    </row>
    <row r="951" spans="1:33" x14ac:dyDescent="0.25">
      <c r="A951" t="s">
        <v>636</v>
      </c>
      <c r="B951" t="s">
        <v>58</v>
      </c>
      <c r="C951" t="s">
        <v>24</v>
      </c>
      <c r="D951" t="s">
        <v>59</v>
      </c>
      <c r="E951" s="21">
        <v>46196.610335648147</v>
      </c>
      <c r="F951" t="s">
        <v>637</v>
      </c>
      <c r="G951">
        <v>1040180751</v>
      </c>
      <c r="H951" t="s">
        <v>638</v>
      </c>
      <c r="I951" s="23" t="s">
        <v>31</v>
      </c>
      <c r="J951" s="23" t="s">
        <v>639</v>
      </c>
      <c r="K951" t="s">
        <v>640</v>
      </c>
      <c r="L951" t="s">
        <v>165</v>
      </c>
      <c r="M951" t="s">
        <v>641</v>
      </c>
      <c r="N951" t="s">
        <v>166</v>
      </c>
      <c r="O951" t="s">
        <v>60</v>
      </c>
      <c r="P951" t="s">
        <v>171</v>
      </c>
      <c r="Q951" t="s">
        <v>206</v>
      </c>
      <c r="R951" t="s">
        <v>212</v>
      </c>
      <c r="S951">
        <v>14</v>
      </c>
      <c r="T951" t="s">
        <v>17795</v>
      </c>
      <c r="U951" t="s">
        <v>15145</v>
      </c>
      <c r="V951" t="s">
        <v>15146</v>
      </c>
      <c r="W951" t="s">
        <v>43</v>
      </c>
      <c r="X951" t="s">
        <v>30</v>
      </c>
      <c r="Y951" t="s">
        <v>30</v>
      </c>
      <c r="Z951" t="s">
        <v>30</v>
      </c>
      <c r="AA951" t="s">
        <v>30</v>
      </c>
      <c r="AB951">
        <v>-75.206950610000007</v>
      </c>
      <c r="AC951">
        <v>6.03199796</v>
      </c>
      <c r="AD951" t="s">
        <v>82</v>
      </c>
      <c r="AE951" t="s">
        <v>146</v>
      </c>
      <c r="AF951" t="s">
        <v>94</v>
      </c>
      <c r="AG951">
        <f>IFERROR(
    VLOOKUP(FENIX_ANS_TABLA[[#This Row],[ESTADO]],
        {"VENCIDO",1;"ALERTA_0 Días",2;"ALERTA",3;"A TIEMPO",4;"SIN FECHA",5},
    2,FALSE),
0)</f>
        <v>3</v>
      </c>
    </row>
    <row r="952" spans="1:33" x14ac:dyDescent="0.25">
      <c r="A952" t="s">
        <v>642</v>
      </c>
      <c r="B952" t="s">
        <v>44</v>
      </c>
      <c r="C952" t="s">
        <v>24</v>
      </c>
      <c r="D952" t="s">
        <v>44</v>
      </c>
      <c r="E952" s="21">
        <v>46196.619166666656</v>
      </c>
      <c r="F952" t="s">
        <v>643</v>
      </c>
      <c r="G952">
        <v>1045139406</v>
      </c>
      <c r="H952" t="s">
        <v>644</v>
      </c>
      <c r="I952" s="23" t="s">
        <v>31</v>
      </c>
      <c r="J952" s="23" t="s">
        <v>645</v>
      </c>
      <c r="K952" t="s">
        <v>646</v>
      </c>
      <c r="L952" t="s">
        <v>197</v>
      </c>
      <c r="M952" t="s">
        <v>647</v>
      </c>
      <c r="N952" t="s">
        <v>198</v>
      </c>
      <c r="O952" t="s">
        <v>45</v>
      </c>
      <c r="P952" t="s">
        <v>191</v>
      </c>
      <c r="Q952" t="s">
        <v>206</v>
      </c>
      <c r="R952" t="s">
        <v>212</v>
      </c>
      <c r="S952">
        <v>11</v>
      </c>
      <c r="T952" t="s">
        <v>648</v>
      </c>
      <c r="U952" t="s">
        <v>15147</v>
      </c>
      <c r="V952" t="s">
        <v>41</v>
      </c>
      <c r="W952" t="s">
        <v>41</v>
      </c>
      <c r="X952" t="s">
        <v>30</v>
      </c>
      <c r="Y952" t="s">
        <v>30</v>
      </c>
      <c r="Z952" t="s">
        <v>30</v>
      </c>
      <c r="AA952" t="s">
        <v>30</v>
      </c>
      <c r="AB952">
        <v>-74.822901419999994</v>
      </c>
      <c r="AC952">
        <v>7.25572733</v>
      </c>
      <c r="AD952" t="s">
        <v>82</v>
      </c>
      <c r="AE952" t="s">
        <v>192</v>
      </c>
      <c r="AF952" t="s">
        <v>94</v>
      </c>
      <c r="AG952">
        <f>IFERROR(
    VLOOKUP(FENIX_ANS_TABLA[[#This Row],[ESTADO]],
        {"VENCIDO",1;"ALERTA_0 Días",2;"ALERTA",3;"A TIEMPO",4;"SIN FECHA",5},
    2,FALSE),
0)</f>
        <v>1</v>
      </c>
    </row>
    <row r="953" spans="1:33" x14ac:dyDescent="0.25">
      <c r="A953" t="s">
        <v>650</v>
      </c>
      <c r="B953" t="s">
        <v>23</v>
      </c>
      <c r="C953" t="s">
        <v>24</v>
      </c>
      <c r="D953" t="s">
        <v>33</v>
      </c>
      <c r="E953" s="21">
        <v>46205.479537037027</v>
      </c>
      <c r="F953" t="s">
        <v>3006</v>
      </c>
      <c r="G953">
        <v>21508772</v>
      </c>
      <c r="H953" t="s">
        <v>651</v>
      </c>
      <c r="I953" s="23" t="s">
        <v>31</v>
      </c>
      <c r="J953" s="23" t="s">
        <v>652</v>
      </c>
      <c r="K953" t="s">
        <v>3007</v>
      </c>
      <c r="L953" t="s">
        <v>258</v>
      </c>
      <c r="M953" t="s">
        <v>3008</v>
      </c>
      <c r="N953" t="s">
        <v>259</v>
      </c>
      <c r="O953" t="s">
        <v>40</v>
      </c>
      <c r="P953" t="s">
        <v>122</v>
      </c>
      <c r="Q953" t="s">
        <v>207</v>
      </c>
      <c r="R953" t="s">
        <v>212</v>
      </c>
      <c r="S953">
        <v>7</v>
      </c>
      <c r="T953" t="s">
        <v>17796</v>
      </c>
      <c r="U953" t="s">
        <v>10882</v>
      </c>
      <c r="V953" t="s">
        <v>15148</v>
      </c>
      <c r="W953" t="s">
        <v>43</v>
      </c>
      <c r="X953" t="s">
        <v>30</v>
      </c>
      <c r="Y953" t="s">
        <v>30</v>
      </c>
      <c r="Z953" t="s">
        <v>30</v>
      </c>
      <c r="AA953" t="s">
        <v>30</v>
      </c>
      <c r="AB953">
        <v>-75.852795130000004</v>
      </c>
      <c r="AC953">
        <v>6.3017651499999996</v>
      </c>
      <c r="AD953" t="s">
        <v>82</v>
      </c>
      <c r="AE953" t="s">
        <v>123</v>
      </c>
      <c r="AF953" t="s">
        <v>94</v>
      </c>
      <c r="AG953">
        <f>IFERROR(
    VLOOKUP(FENIX_ANS_TABLA[[#This Row],[ESTADO]],
        {"VENCIDO",1;"ALERTA_0 Días",2;"ALERTA",3;"A TIEMPO",4;"SIN FECHA",5},
    2,FALSE),
0)</f>
        <v>3</v>
      </c>
    </row>
    <row r="954" spans="1:33" x14ac:dyDescent="0.25">
      <c r="A954" t="s">
        <v>653</v>
      </c>
      <c r="B954" t="s">
        <v>44</v>
      </c>
      <c r="C954" t="s">
        <v>24</v>
      </c>
      <c r="D954" t="s">
        <v>44</v>
      </c>
      <c r="E954" s="21">
        <v>46204.577106481483</v>
      </c>
      <c r="F954" t="s">
        <v>2324</v>
      </c>
      <c r="G954">
        <v>1038544209</v>
      </c>
      <c r="H954" t="s">
        <v>654</v>
      </c>
      <c r="I954" s="23" t="s">
        <v>31</v>
      </c>
      <c r="J954" s="23" t="s">
        <v>655</v>
      </c>
      <c r="K954" t="s">
        <v>656</v>
      </c>
      <c r="L954" t="s">
        <v>201</v>
      </c>
      <c r="M954" t="s">
        <v>657</v>
      </c>
      <c r="N954" t="s">
        <v>202</v>
      </c>
      <c r="O954" t="s">
        <v>45</v>
      </c>
      <c r="P954" t="s">
        <v>2325</v>
      </c>
      <c r="Q954" t="s">
        <v>207</v>
      </c>
      <c r="R954" t="s">
        <v>212</v>
      </c>
      <c r="S954">
        <v>11</v>
      </c>
      <c r="T954" t="s">
        <v>17797</v>
      </c>
      <c r="U954" t="s">
        <v>14792</v>
      </c>
      <c r="V954" t="s">
        <v>11803</v>
      </c>
      <c r="W954" t="s">
        <v>29</v>
      </c>
      <c r="X954" t="s">
        <v>30</v>
      </c>
      <c r="Y954" t="s">
        <v>30</v>
      </c>
      <c r="Z954" t="s">
        <v>30</v>
      </c>
      <c r="AA954" t="s">
        <v>30</v>
      </c>
      <c r="AB954">
        <v>-74.553574247</v>
      </c>
      <c r="AC954">
        <v>6.9984314760000599</v>
      </c>
      <c r="AD954" t="s">
        <v>82</v>
      </c>
      <c r="AE954" t="s">
        <v>192</v>
      </c>
      <c r="AF954" t="s">
        <v>94</v>
      </c>
      <c r="AG954">
        <f>IFERROR(
    VLOOKUP(FENIX_ANS_TABLA[[#This Row],[ESTADO]],
        {"VENCIDO",1;"ALERTA_0 Días",2;"ALERTA",3;"A TIEMPO",4;"SIN FECHA",5},
    2,FALSE),
0)</f>
        <v>4</v>
      </c>
    </row>
    <row r="955" spans="1:33" x14ac:dyDescent="0.25">
      <c r="A955" t="s">
        <v>660</v>
      </c>
      <c r="B955" t="s">
        <v>44</v>
      </c>
      <c r="C955" t="s">
        <v>24</v>
      </c>
      <c r="D955" t="s">
        <v>44</v>
      </c>
      <c r="E955" s="21">
        <v>46205.294710648152</v>
      </c>
      <c r="F955" t="s">
        <v>3009</v>
      </c>
      <c r="G955">
        <v>1000896433</v>
      </c>
      <c r="H955" t="s">
        <v>661</v>
      </c>
      <c r="I955" s="23" t="s">
        <v>31</v>
      </c>
      <c r="J955" s="23" t="s">
        <v>662</v>
      </c>
      <c r="K955" t="s">
        <v>663</v>
      </c>
      <c r="L955" t="s">
        <v>197</v>
      </c>
      <c r="M955" t="s">
        <v>664</v>
      </c>
      <c r="N955" t="s">
        <v>198</v>
      </c>
      <c r="O955" t="s">
        <v>45</v>
      </c>
      <c r="P955" t="s">
        <v>191</v>
      </c>
      <c r="Q955" t="s">
        <v>207</v>
      </c>
      <c r="R955" t="s">
        <v>212</v>
      </c>
      <c r="S955">
        <v>11</v>
      </c>
      <c r="T955" t="s">
        <v>17798</v>
      </c>
      <c r="U955" t="s">
        <v>11560</v>
      </c>
      <c r="V955" t="s">
        <v>11559</v>
      </c>
      <c r="W955" t="s">
        <v>29</v>
      </c>
      <c r="X955" t="s">
        <v>30</v>
      </c>
      <c r="Y955" t="s">
        <v>30</v>
      </c>
      <c r="Z955" t="s">
        <v>30</v>
      </c>
      <c r="AA955" t="s">
        <v>30</v>
      </c>
      <c r="AB955">
        <v>-74.708715999999995</v>
      </c>
      <c r="AC955">
        <v>7.0767319999999998</v>
      </c>
      <c r="AD955" t="s">
        <v>82</v>
      </c>
      <c r="AE955" t="s">
        <v>192</v>
      </c>
      <c r="AF955" t="s">
        <v>94</v>
      </c>
      <c r="AG955">
        <f>IFERROR(
    VLOOKUP(FENIX_ANS_TABLA[[#This Row],[ESTADO]],
        {"VENCIDO",1;"ALERTA_0 Días",2;"ALERTA",3;"A TIEMPO",4;"SIN FECHA",5},
    2,FALSE),
0)</f>
        <v>4</v>
      </c>
    </row>
    <row r="956" spans="1:33" x14ac:dyDescent="0.25">
      <c r="A956" t="s">
        <v>665</v>
      </c>
      <c r="B956" t="s">
        <v>58</v>
      </c>
      <c r="C956" t="s">
        <v>24</v>
      </c>
      <c r="D956" t="s">
        <v>59</v>
      </c>
      <c r="E956" s="21">
        <v>46196.706354166658</v>
      </c>
      <c r="F956" t="s">
        <v>666</v>
      </c>
      <c r="G956">
        <v>15439422</v>
      </c>
      <c r="H956" t="s">
        <v>667</v>
      </c>
      <c r="I956" s="23" t="s">
        <v>31</v>
      </c>
      <c r="J956" s="23" t="s">
        <v>668</v>
      </c>
      <c r="K956" t="s">
        <v>669</v>
      </c>
      <c r="L956" t="s">
        <v>154</v>
      </c>
      <c r="M956" t="s">
        <v>670</v>
      </c>
      <c r="N956" t="s">
        <v>155</v>
      </c>
      <c r="O956" t="s">
        <v>60</v>
      </c>
      <c r="P956" t="s">
        <v>171</v>
      </c>
      <c r="Q956" t="s">
        <v>206</v>
      </c>
      <c r="R956" t="s">
        <v>212</v>
      </c>
      <c r="S956">
        <v>14</v>
      </c>
      <c r="T956" t="s">
        <v>17799</v>
      </c>
      <c r="U956" t="s">
        <v>15149</v>
      </c>
      <c r="V956" t="s">
        <v>15150</v>
      </c>
      <c r="W956" t="s">
        <v>43</v>
      </c>
      <c r="X956" t="s">
        <v>30</v>
      </c>
      <c r="Y956" t="s">
        <v>30</v>
      </c>
      <c r="Z956" t="s">
        <v>30</v>
      </c>
      <c r="AA956" t="s">
        <v>30</v>
      </c>
      <c r="AB956">
        <v>-75.426893379999996</v>
      </c>
      <c r="AC956">
        <v>6.0766846499999998</v>
      </c>
      <c r="AD956" t="s">
        <v>82</v>
      </c>
      <c r="AE956" t="s">
        <v>146</v>
      </c>
      <c r="AF956" t="s">
        <v>94</v>
      </c>
      <c r="AG956">
        <f>IFERROR(
    VLOOKUP(FENIX_ANS_TABLA[[#This Row],[ESTADO]],
        {"VENCIDO",1;"ALERTA_0 Días",2;"ALERTA",3;"A TIEMPO",4;"SIN FECHA",5},
    2,FALSE),
0)</f>
        <v>3</v>
      </c>
    </row>
    <row r="957" spans="1:33" x14ac:dyDescent="0.25">
      <c r="A957" t="s">
        <v>671</v>
      </c>
      <c r="B957" t="s">
        <v>58</v>
      </c>
      <c r="C957" t="s">
        <v>24</v>
      </c>
      <c r="D957" t="s">
        <v>59</v>
      </c>
      <c r="E957" s="21">
        <v>46196.727962962963</v>
      </c>
      <c r="F957" t="s">
        <v>672</v>
      </c>
      <c r="G957">
        <v>1039448222</v>
      </c>
      <c r="H957" t="s">
        <v>673</v>
      </c>
      <c r="I957" s="23" t="s">
        <v>31</v>
      </c>
      <c r="J957" s="23" t="s">
        <v>674</v>
      </c>
      <c r="K957" t="s">
        <v>675</v>
      </c>
      <c r="L957" t="s">
        <v>156</v>
      </c>
      <c r="M957" t="s">
        <v>676</v>
      </c>
      <c r="N957" t="s">
        <v>157</v>
      </c>
      <c r="O957" t="s">
        <v>60</v>
      </c>
      <c r="P957" t="s">
        <v>171</v>
      </c>
      <c r="Q957" t="s">
        <v>206</v>
      </c>
      <c r="R957" t="s">
        <v>212</v>
      </c>
      <c r="S957">
        <v>14</v>
      </c>
      <c r="T957" t="s">
        <v>17800</v>
      </c>
      <c r="U957" t="s">
        <v>15151</v>
      </c>
      <c r="V957" t="s">
        <v>15152</v>
      </c>
      <c r="W957" t="s">
        <v>43</v>
      </c>
      <c r="X957" t="s">
        <v>30</v>
      </c>
      <c r="Y957" t="s">
        <v>30</v>
      </c>
      <c r="Z957" t="s">
        <v>30</v>
      </c>
      <c r="AA957" t="s">
        <v>30</v>
      </c>
      <c r="AB957">
        <v>-75.287479730000001</v>
      </c>
      <c r="AC957">
        <v>6.1641603299999996</v>
      </c>
      <c r="AD957" t="s">
        <v>82</v>
      </c>
      <c r="AE957" t="s">
        <v>146</v>
      </c>
      <c r="AF957" t="s">
        <v>94</v>
      </c>
      <c r="AG957">
        <f>IFERROR(
    VLOOKUP(FENIX_ANS_TABLA[[#This Row],[ESTADO]],
        {"VENCIDO",1;"ALERTA_0 Días",2;"ALERTA",3;"A TIEMPO",4;"SIN FECHA",5},
    2,FALSE),
0)</f>
        <v>3</v>
      </c>
    </row>
    <row r="958" spans="1:33" x14ac:dyDescent="0.25">
      <c r="A958" t="s">
        <v>678</v>
      </c>
      <c r="B958" t="s">
        <v>58</v>
      </c>
      <c r="C958" t="s">
        <v>24</v>
      </c>
      <c r="D958" t="s">
        <v>59</v>
      </c>
      <c r="E958" s="21">
        <v>46197.458854166667</v>
      </c>
      <c r="F958" t="s">
        <v>679</v>
      </c>
      <c r="G958">
        <v>1027886114</v>
      </c>
      <c r="H958" t="s">
        <v>680</v>
      </c>
      <c r="I958" s="23" t="s">
        <v>31</v>
      </c>
      <c r="J958" s="23" t="s">
        <v>681</v>
      </c>
      <c r="K958" t="s">
        <v>682</v>
      </c>
      <c r="L958" t="s">
        <v>141</v>
      </c>
      <c r="M958" t="s">
        <v>683</v>
      </c>
      <c r="N958" t="s">
        <v>142</v>
      </c>
      <c r="O958" t="s">
        <v>60</v>
      </c>
      <c r="P958" t="s">
        <v>114</v>
      </c>
      <c r="Q958" t="s">
        <v>206</v>
      </c>
      <c r="R958" t="s">
        <v>212</v>
      </c>
      <c r="S958">
        <v>14</v>
      </c>
      <c r="T958" t="s">
        <v>17801</v>
      </c>
      <c r="U958" t="s">
        <v>15153</v>
      </c>
      <c r="V958" t="s">
        <v>9844</v>
      </c>
      <c r="W958" t="s">
        <v>29</v>
      </c>
      <c r="X958" t="s">
        <v>30</v>
      </c>
      <c r="Y958" t="s">
        <v>30</v>
      </c>
      <c r="Z958" t="s">
        <v>30</v>
      </c>
      <c r="AA958" t="s">
        <v>30</v>
      </c>
      <c r="AB958">
        <v>-75.913192350000003</v>
      </c>
      <c r="AC958">
        <v>5.66390934</v>
      </c>
      <c r="AD958" t="s">
        <v>82</v>
      </c>
      <c r="AE958" t="s">
        <v>100</v>
      </c>
      <c r="AF958" t="s">
        <v>94</v>
      </c>
      <c r="AG958">
        <f>IFERROR(
    VLOOKUP(FENIX_ANS_TABLA[[#This Row],[ESTADO]],
        {"VENCIDO",1;"ALERTA_0 Días",2;"ALERTA",3;"A TIEMPO",4;"SIN FECHA",5},
    2,FALSE),
0)</f>
        <v>4</v>
      </c>
    </row>
    <row r="959" spans="1:33" x14ac:dyDescent="0.25">
      <c r="A959" t="s">
        <v>4527</v>
      </c>
      <c r="B959" t="s">
        <v>23</v>
      </c>
      <c r="C959" t="s">
        <v>24</v>
      </c>
      <c r="D959" t="s">
        <v>23</v>
      </c>
      <c r="E959" s="21">
        <v>46197.477986111109</v>
      </c>
      <c r="F959" t="s">
        <v>4528</v>
      </c>
      <c r="G959">
        <v>70950993</v>
      </c>
      <c r="H959" t="s">
        <v>1286</v>
      </c>
      <c r="I959" s="23" t="s">
        <v>31</v>
      </c>
      <c r="J959" s="23" t="s">
        <v>321</v>
      </c>
      <c r="K959" t="s">
        <v>4529</v>
      </c>
      <c r="L959" t="s">
        <v>150</v>
      </c>
      <c r="M959" t="s">
        <v>4530</v>
      </c>
      <c r="N959" t="s">
        <v>151</v>
      </c>
      <c r="O959" t="s">
        <v>27</v>
      </c>
      <c r="P959" t="s">
        <v>145</v>
      </c>
      <c r="Q959" t="s">
        <v>207</v>
      </c>
      <c r="R959" t="s">
        <v>212</v>
      </c>
      <c r="S959">
        <v>7</v>
      </c>
      <c r="T959" t="s">
        <v>17802</v>
      </c>
      <c r="U959" t="s">
        <v>9899</v>
      </c>
      <c r="V959" t="s">
        <v>15154</v>
      </c>
      <c r="W959" t="s">
        <v>43</v>
      </c>
      <c r="X959" t="s">
        <v>30</v>
      </c>
      <c r="Y959" t="s">
        <v>30</v>
      </c>
      <c r="Z959" t="s">
        <v>30</v>
      </c>
      <c r="AA959" t="s">
        <v>30</v>
      </c>
      <c r="AB959">
        <v>-75.220904683999905</v>
      </c>
      <c r="AC959">
        <v>6.2470431240000703</v>
      </c>
      <c r="AD959" t="s">
        <v>82</v>
      </c>
      <c r="AE959" t="s">
        <v>146</v>
      </c>
      <c r="AF959" t="s">
        <v>94</v>
      </c>
      <c r="AG959">
        <f>IFERROR(
    VLOOKUP(FENIX_ANS_TABLA[[#This Row],[ESTADO]],
        {"VENCIDO",1;"ALERTA_0 Días",2;"ALERTA",3;"A TIEMPO",4;"SIN FECHA",5},
    2,FALSE),
0)</f>
        <v>3</v>
      </c>
    </row>
    <row r="960" spans="1:33" x14ac:dyDescent="0.25">
      <c r="A960" t="s">
        <v>5483</v>
      </c>
      <c r="B960" t="s">
        <v>54</v>
      </c>
      <c r="C960" t="s">
        <v>24</v>
      </c>
      <c r="D960" t="s">
        <v>54</v>
      </c>
      <c r="E960" s="21">
        <v>46197.480740740742</v>
      </c>
      <c r="F960" t="s">
        <v>5484</v>
      </c>
      <c r="G960">
        <v>21658770</v>
      </c>
      <c r="H960" t="s">
        <v>5485</v>
      </c>
      <c r="I960" s="23" t="s">
        <v>31</v>
      </c>
      <c r="J960" s="23" t="s">
        <v>278</v>
      </c>
      <c r="K960" t="s">
        <v>5486</v>
      </c>
      <c r="L960" t="s">
        <v>165</v>
      </c>
      <c r="M960" t="s">
        <v>5487</v>
      </c>
      <c r="N960" t="s">
        <v>166</v>
      </c>
      <c r="O960" t="s">
        <v>55</v>
      </c>
      <c r="P960" t="s">
        <v>176</v>
      </c>
      <c r="Q960" t="s">
        <v>206</v>
      </c>
      <c r="R960" t="s">
        <v>212</v>
      </c>
      <c r="S960">
        <v>4</v>
      </c>
      <c r="T960" t="s">
        <v>5488</v>
      </c>
      <c r="U960" t="s">
        <v>12314</v>
      </c>
      <c r="V960" t="s">
        <v>41</v>
      </c>
      <c r="W960" t="s">
        <v>41</v>
      </c>
      <c r="X960" t="s">
        <v>30</v>
      </c>
      <c r="Y960" t="s">
        <v>30</v>
      </c>
      <c r="Z960" t="s">
        <v>30</v>
      </c>
      <c r="AA960" t="s">
        <v>30</v>
      </c>
      <c r="AB960">
        <v>-75.177608219999996</v>
      </c>
      <c r="AC960">
        <v>6.0377742599999999</v>
      </c>
      <c r="AD960" t="s">
        <v>82</v>
      </c>
      <c r="AE960" t="s">
        <v>146</v>
      </c>
      <c r="AF960" t="s">
        <v>94</v>
      </c>
      <c r="AG960">
        <f>IFERROR(
    VLOOKUP(FENIX_ANS_TABLA[[#This Row],[ESTADO]],
        {"VENCIDO",1;"ALERTA_0 Días",2;"ALERTA",3;"A TIEMPO",4;"SIN FECHA",5},
    2,FALSE),
0)</f>
        <v>1</v>
      </c>
    </row>
    <row r="961" spans="1:33" x14ac:dyDescent="0.25">
      <c r="A961" t="s">
        <v>798</v>
      </c>
      <c r="B961" t="s">
        <v>44</v>
      </c>
      <c r="C961" t="s">
        <v>24</v>
      </c>
      <c r="D961" t="s">
        <v>44</v>
      </c>
      <c r="E961" s="21">
        <v>46205.404618055552</v>
      </c>
      <c r="F961" t="s">
        <v>3010</v>
      </c>
      <c r="G961">
        <v>1046914402</v>
      </c>
      <c r="H961" t="s">
        <v>799</v>
      </c>
      <c r="I961" s="23" t="s">
        <v>31</v>
      </c>
      <c r="J961" s="23" t="s">
        <v>800</v>
      </c>
      <c r="K961" t="s">
        <v>801</v>
      </c>
      <c r="L961" t="s">
        <v>201</v>
      </c>
      <c r="M961" t="s">
        <v>802</v>
      </c>
      <c r="N961" t="s">
        <v>202</v>
      </c>
      <c r="O961" t="s">
        <v>45</v>
      </c>
      <c r="P961" t="s">
        <v>2325</v>
      </c>
      <c r="Q961" t="s">
        <v>207</v>
      </c>
      <c r="R961" t="s">
        <v>212</v>
      </c>
      <c r="S961">
        <v>11</v>
      </c>
      <c r="T961" t="s">
        <v>17803</v>
      </c>
      <c r="U961" t="s">
        <v>9836</v>
      </c>
      <c r="V961" t="s">
        <v>11566</v>
      </c>
      <c r="W961" t="s">
        <v>29</v>
      </c>
      <c r="X961" t="s">
        <v>30</v>
      </c>
      <c r="Y961" t="s">
        <v>30</v>
      </c>
      <c r="Z961" t="s">
        <v>30</v>
      </c>
      <c r="AA961" t="s">
        <v>30</v>
      </c>
      <c r="AB961">
        <v>-74.553574247</v>
      </c>
      <c r="AC961">
        <v>6.9984314760000599</v>
      </c>
      <c r="AD961" t="s">
        <v>82</v>
      </c>
      <c r="AE961" t="s">
        <v>192</v>
      </c>
      <c r="AF961" t="s">
        <v>94</v>
      </c>
      <c r="AG961">
        <f>IFERROR(
    VLOOKUP(FENIX_ANS_TABLA[[#This Row],[ESTADO]],
        {"VENCIDO",1;"ALERTA_0 Días",2;"ALERTA",3;"A TIEMPO",4;"SIN FECHA",5},
    2,FALSE),
0)</f>
        <v>4</v>
      </c>
    </row>
    <row r="962" spans="1:33" x14ac:dyDescent="0.25">
      <c r="A962" t="s">
        <v>690</v>
      </c>
      <c r="B962" t="s">
        <v>44</v>
      </c>
      <c r="C962" t="s">
        <v>24</v>
      </c>
      <c r="D962" t="s">
        <v>44</v>
      </c>
      <c r="E962" s="21">
        <v>46197.610474537039</v>
      </c>
      <c r="F962" t="s">
        <v>691</v>
      </c>
      <c r="G962">
        <v>15437307</v>
      </c>
      <c r="H962" t="s">
        <v>692</v>
      </c>
      <c r="I962" s="23" t="s">
        <v>31</v>
      </c>
      <c r="J962" s="23" t="s">
        <v>693</v>
      </c>
      <c r="K962" t="s">
        <v>694</v>
      </c>
      <c r="L962" t="s">
        <v>154</v>
      </c>
      <c r="M962" t="s">
        <v>695</v>
      </c>
      <c r="N962" t="s">
        <v>155</v>
      </c>
      <c r="O962" t="s">
        <v>45</v>
      </c>
      <c r="P962" t="s">
        <v>149</v>
      </c>
      <c r="Q962" t="s">
        <v>207</v>
      </c>
      <c r="R962" t="s">
        <v>212</v>
      </c>
      <c r="S962">
        <v>11</v>
      </c>
      <c r="T962" t="s">
        <v>696</v>
      </c>
      <c r="U962" t="s">
        <v>15155</v>
      </c>
      <c r="V962" t="s">
        <v>41</v>
      </c>
      <c r="W962" t="s">
        <v>41</v>
      </c>
      <c r="X962" t="s">
        <v>30</v>
      </c>
      <c r="Y962" t="s">
        <v>30</v>
      </c>
      <c r="Z962" t="s">
        <v>30</v>
      </c>
      <c r="AA962" t="s">
        <v>30</v>
      </c>
      <c r="AB962">
        <v>-75.378264000000001</v>
      </c>
      <c r="AC962">
        <v>6.1538199999999996</v>
      </c>
      <c r="AD962" t="s">
        <v>82</v>
      </c>
      <c r="AE962" t="s">
        <v>146</v>
      </c>
      <c r="AF962" t="s">
        <v>94</v>
      </c>
      <c r="AG962">
        <f>IFERROR(
    VLOOKUP(FENIX_ANS_TABLA[[#This Row],[ESTADO]],
        {"VENCIDO",1;"ALERTA_0 Días",2;"ALERTA",3;"A TIEMPO",4;"SIN FECHA",5},
    2,FALSE),
0)</f>
        <v>1</v>
      </c>
    </row>
    <row r="963" spans="1:33" x14ac:dyDescent="0.25">
      <c r="A963" t="s">
        <v>697</v>
      </c>
      <c r="B963" t="s">
        <v>58</v>
      </c>
      <c r="C963" t="s">
        <v>24</v>
      </c>
      <c r="D963" t="s">
        <v>59</v>
      </c>
      <c r="E963" s="21">
        <v>46197.627893518518</v>
      </c>
      <c r="F963" t="s">
        <v>698</v>
      </c>
      <c r="G963">
        <v>71579001</v>
      </c>
      <c r="H963" t="s">
        <v>699</v>
      </c>
      <c r="I963" s="23" t="s">
        <v>700</v>
      </c>
      <c r="J963" s="23" t="s">
        <v>701</v>
      </c>
      <c r="K963" t="s">
        <v>702</v>
      </c>
      <c r="L963" t="s">
        <v>177</v>
      </c>
      <c r="M963" t="s">
        <v>703</v>
      </c>
      <c r="N963" t="s">
        <v>178</v>
      </c>
      <c r="O963" t="s">
        <v>60</v>
      </c>
      <c r="P963" t="s">
        <v>171</v>
      </c>
      <c r="Q963" t="s">
        <v>206</v>
      </c>
      <c r="R963" t="s">
        <v>212</v>
      </c>
      <c r="S963">
        <v>14</v>
      </c>
      <c r="T963" t="s">
        <v>17804</v>
      </c>
      <c r="U963" t="s">
        <v>15156</v>
      </c>
      <c r="V963" t="s">
        <v>8058</v>
      </c>
      <c r="W963" t="s">
        <v>29</v>
      </c>
      <c r="X963" t="s">
        <v>30</v>
      </c>
      <c r="Y963" t="s">
        <v>30</v>
      </c>
      <c r="Z963" t="s">
        <v>30</v>
      </c>
      <c r="AA963" t="s">
        <v>30</v>
      </c>
      <c r="AB963">
        <v>-75.366721830000003</v>
      </c>
      <c r="AC963">
        <v>6.0890719899999999</v>
      </c>
      <c r="AD963" t="s">
        <v>82</v>
      </c>
      <c r="AE963" t="s">
        <v>146</v>
      </c>
      <c r="AF963" t="s">
        <v>94</v>
      </c>
      <c r="AG963">
        <f>IFERROR(
    VLOOKUP(FENIX_ANS_TABLA[[#This Row],[ESTADO]],
        {"VENCIDO",1;"ALERTA_0 Días",2;"ALERTA",3;"A TIEMPO",4;"SIN FECHA",5},
    2,FALSE),
0)</f>
        <v>4</v>
      </c>
    </row>
    <row r="964" spans="1:33" x14ac:dyDescent="0.25">
      <c r="A964" t="s">
        <v>804</v>
      </c>
      <c r="B964" t="s">
        <v>44</v>
      </c>
      <c r="C964" t="s">
        <v>24</v>
      </c>
      <c r="D964" t="s">
        <v>44</v>
      </c>
      <c r="E964" s="21">
        <v>46205.664305555547</v>
      </c>
      <c r="F964" t="s">
        <v>3522</v>
      </c>
      <c r="G964">
        <v>8439441</v>
      </c>
      <c r="H964" t="s">
        <v>805</v>
      </c>
      <c r="I964" s="23" t="s">
        <v>31</v>
      </c>
      <c r="J964" s="23" t="s">
        <v>806</v>
      </c>
      <c r="K964" t="s">
        <v>807</v>
      </c>
      <c r="L964" t="s">
        <v>197</v>
      </c>
      <c r="M964" t="s">
        <v>808</v>
      </c>
      <c r="N964" t="s">
        <v>198</v>
      </c>
      <c r="O964" t="s">
        <v>45</v>
      </c>
      <c r="P964" t="s">
        <v>191</v>
      </c>
      <c r="Q964" t="s">
        <v>207</v>
      </c>
      <c r="R964" t="s">
        <v>212</v>
      </c>
      <c r="S964">
        <v>11</v>
      </c>
      <c r="T964" t="s">
        <v>17805</v>
      </c>
      <c r="U964" t="s">
        <v>7955</v>
      </c>
      <c r="V964" t="s">
        <v>11568</v>
      </c>
      <c r="W964" t="s">
        <v>29</v>
      </c>
      <c r="X964" t="s">
        <v>30</v>
      </c>
      <c r="Y964" t="s">
        <v>30</v>
      </c>
      <c r="Z964" t="s">
        <v>30</v>
      </c>
      <c r="AA964" t="s">
        <v>30</v>
      </c>
      <c r="AB964">
        <v>-74.708715999999995</v>
      </c>
      <c r="AC964">
        <v>7.0767319999999998</v>
      </c>
      <c r="AD964" t="s">
        <v>82</v>
      </c>
      <c r="AE964" t="s">
        <v>192</v>
      </c>
      <c r="AF964" t="s">
        <v>94</v>
      </c>
      <c r="AG964">
        <f>IFERROR(
    VLOOKUP(FENIX_ANS_TABLA[[#This Row],[ESTADO]],
        {"VENCIDO",1;"ALERTA_0 Días",2;"ALERTA",3;"A TIEMPO",4;"SIN FECHA",5},
    2,FALSE),
0)</f>
        <v>4</v>
      </c>
    </row>
    <row r="965" spans="1:33" x14ac:dyDescent="0.25">
      <c r="A965" t="s">
        <v>704</v>
      </c>
      <c r="B965" t="s">
        <v>44</v>
      </c>
      <c r="C965" t="s">
        <v>24</v>
      </c>
      <c r="D965" t="s">
        <v>44</v>
      </c>
      <c r="E965" s="21">
        <v>46197.652060185188</v>
      </c>
      <c r="F965" t="s">
        <v>705</v>
      </c>
      <c r="G965">
        <v>98611095</v>
      </c>
      <c r="H965" t="s">
        <v>706</v>
      </c>
      <c r="I965" s="23" t="s">
        <v>31</v>
      </c>
      <c r="J965" s="23" t="s">
        <v>707</v>
      </c>
      <c r="K965" t="s">
        <v>708</v>
      </c>
      <c r="L965" t="s">
        <v>197</v>
      </c>
      <c r="M965" t="s">
        <v>709</v>
      </c>
      <c r="N965" t="s">
        <v>198</v>
      </c>
      <c r="O965" t="s">
        <v>45</v>
      </c>
      <c r="P965" t="s">
        <v>191</v>
      </c>
      <c r="Q965" t="s">
        <v>206</v>
      </c>
      <c r="R965" t="s">
        <v>212</v>
      </c>
      <c r="S965">
        <v>11</v>
      </c>
      <c r="T965" t="s">
        <v>710</v>
      </c>
      <c r="U965" t="s">
        <v>15158</v>
      </c>
      <c r="V965" t="s">
        <v>41</v>
      </c>
      <c r="W965" t="s">
        <v>41</v>
      </c>
      <c r="X965" t="s">
        <v>30</v>
      </c>
      <c r="Y965" t="s">
        <v>30</v>
      </c>
      <c r="Z965" t="s">
        <v>30</v>
      </c>
      <c r="AA965" t="s">
        <v>30</v>
      </c>
      <c r="AB965">
        <v>-74.833733120000005</v>
      </c>
      <c r="AC965">
        <v>7.3050967199999999</v>
      </c>
      <c r="AD965" t="s">
        <v>82</v>
      </c>
      <c r="AE965" t="s">
        <v>192</v>
      </c>
      <c r="AF965" t="s">
        <v>94</v>
      </c>
      <c r="AG965">
        <f>IFERROR(
    VLOOKUP(FENIX_ANS_TABLA[[#This Row],[ESTADO]],
        {"VENCIDO",1;"ALERTA_0 Días",2;"ALERTA",3;"A TIEMPO",4;"SIN FECHA",5},
    2,FALSE),
0)</f>
        <v>1</v>
      </c>
    </row>
    <row r="966" spans="1:33" x14ac:dyDescent="0.25">
      <c r="A966" t="s">
        <v>711</v>
      </c>
      <c r="B966" t="s">
        <v>58</v>
      </c>
      <c r="C966" t="s">
        <v>24</v>
      </c>
      <c r="D966" t="s">
        <v>59</v>
      </c>
      <c r="E966" s="21">
        <v>46197.657465277778</v>
      </c>
      <c r="F966" t="s">
        <v>712</v>
      </c>
      <c r="G966">
        <v>80921578</v>
      </c>
      <c r="H966" t="s">
        <v>713</v>
      </c>
      <c r="I966" s="23" t="s">
        <v>31</v>
      </c>
      <c r="J966" s="23" t="s">
        <v>714</v>
      </c>
      <c r="K966" t="s">
        <v>715</v>
      </c>
      <c r="L966" t="s">
        <v>141</v>
      </c>
      <c r="M966" t="s">
        <v>716</v>
      </c>
      <c r="N966" t="s">
        <v>142</v>
      </c>
      <c r="O966" t="s">
        <v>60</v>
      </c>
      <c r="P966" t="s">
        <v>114</v>
      </c>
      <c r="Q966" t="s">
        <v>206</v>
      </c>
      <c r="R966" t="s">
        <v>212</v>
      </c>
      <c r="S966">
        <v>14</v>
      </c>
      <c r="T966" t="s">
        <v>17806</v>
      </c>
      <c r="U966" t="s">
        <v>15159</v>
      </c>
      <c r="V966" t="s">
        <v>12037</v>
      </c>
      <c r="W966" t="s">
        <v>29</v>
      </c>
      <c r="X966" t="s">
        <v>30</v>
      </c>
      <c r="Y966" t="s">
        <v>30</v>
      </c>
      <c r="Z966" t="s">
        <v>30</v>
      </c>
      <c r="AA966" t="s">
        <v>30</v>
      </c>
      <c r="AB966">
        <v>-75.901423539999996</v>
      </c>
      <c r="AC966">
        <v>5.5632294499999997</v>
      </c>
      <c r="AD966" t="s">
        <v>82</v>
      </c>
      <c r="AE966" t="s">
        <v>100</v>
      </c>
      <c r="AF966" t="s">
        <v>94</v>
      </c>
      <c r="AG966">
        <f>IFERROR(
    VLOOKUP(FENIX_ANS_TABLA[[#This Row],[ESTADO]],
        {"VENCIDO",1;"ALERTA_0 Días",2;"ALERTA",3;"A TIEMPO",4;"SIN FECHA",5},
    2,FALSE),
0)</f>
        <v>4</v>
      </c>
    </row>
    <row r="967" spans="1:33" x14ac:dyDescent="0.25">
      <c r="A967" t="s">
        <v>11572</v>
      </c>
      <c r="B967" t="s">
        <v>23</v>
      </c>
      <c r="C967" t="s">
        <v>24</v>
      </c>
      <c r="D967" t="s">
        <v>23</v>
      </c>
      <c r="E967" s="21">
        <v>46197.659305555557</v>
      </c>
      <c r="F967" t="s">
        <v>11573</v>
      </c>
      <c r="G967">
        <v>21998614</v>
      </c>
      <c r="H967" t="s">
        <v>11574</v>
      </c>
      <c r="I967" s="23" t="s">
        <v>31</v>
      </c>
      <c r="J967" s="23" t="s">
        <v>11575</v>
      </c>
      <c r="K967" t="s">
        <v>11576</v>
      </c>
      <c r="L967" t="s">
        <v>158</v>
      </c>
      <c r="M967" t="s">
        <v>11577</v>
      </c>
      <c r="N967" t="s">
        <v>159</v>
      </c>
      <c r="O967" t="s">
        <v>27</v>
      </c>
      <c r="P967" t="s">
        <v>145</v>
      </c>
      <c r="Q967" t="s">
        <v>207</v>
      </c>
      <c r="R967" t="s">
        <v>212</v>
      </c>
      <c r="S967">
        <v>7</v>
      </c>
      <c r="T967" t="s">
        <v>17807</v>
      </c>
      <c r="U967" t="s">
        <v>11679</v>
      </c>
      <c r="V967" t="s">
        <v>11804</v>
      </c>
      <c r="W967" t="s">
        <v>29</v>
      </c>
      <c r="X967" t="s">
        <v>30</v>
      </c>
      <c r="Y967" t="s">
        <v>30</v>
      </c>
      <c r="Z967" t="s">
        <v>30</v>
      </c>
      <c r="AA967" t="s">
        <v>30</v>
      </c>
      <c r="AB967">
        <v>-74.988980909999995</v>
      </c>
      <c r="AC967">
        <v>6.1880244600000003</v>
      </c>
      <c r="AD967" t="s">
        <v>82</v>
      </c>
      <c r="AE967" t="s">
        <v>146</v>
      </c>
      <c r="AF967" t="s">
        <v>94</v>
      </c>
      <c r="AG967">
        <f>IFERROR(
    VLOOKUP(FENIX_ANS_TABLA[[#This Row],[ESTADO]],
        {"VENCIDO",1;"ALERTA_0 Días",2;"ALERTA",3;"A TIEMPO",4;"SIN FECHA",5},
    2,FALSE),
0)</f>
        <v>4</v>
      </c>
    </row>
    <row r="968" spans="1:33" x14ac:dyDescent="0.25">
      <c r="A968" t="s">
        <v>11581</v>
      </c>
      <c r="B968" t="s">
        <v>23</v>
      </c>
      <c r="C968" t="s">
        <v>24</v>
      </c>
      <c r="D968" t="s">
        <v>23</v>
      </c>
      <c r="E968" s="21">
        <v>46197.688067129631</v>
      </c>
      <c r="F968" t="s">
        <v>11582</v>
      </c>
      <c r="G968">
        <v>21998614</v>
      </c>
      <c r="H968" t="s">
        <v>11574</v>
      </c>
      <c r="I968" s="23" t="s">
        <v>31</v>
      </c>
      <c r="J968" s="23" t="s">
        <v>11575</v>
      </c>
      <c r="K968" t="s">
        <v>11583</v>
      </c>
      <c r="L968" t="s">
        <v>158</v>
      </c>
      <c r="M968" t="s">
        <v>11584</v>
      </c>
      <c r="N968" t="s">
        <v>159</v>
      </c>
      <c r="O968" t="s">
        <v>27</v>
      </c>
      <c r="P968" t="s">
        <v>145</v>
      </c>
      <c r="Q968" t="s">
        <v>207</v>
      </c>
      <c r="R968" t="s">
        <v>212</v>
      </c>
      <c r="S968">
        <v>7</v>
      </c>
      <c r="T968" t="s">
        <v>17808</v>
      </c>
      <c r="U968" t="s">
        <v>15160</v>
      </c>
      <c r="V968" t="s">
        <v>15161</v>
      </c>
      <c r="W968" t="s">
        <v>29</v>
      </c>
      <c r="X968" t="s">
        <v>30</v>
      </c>
      <c r="Y968" t="s">
        <v>30</v>
      </c>
      <c r="Z968" t="s">
        <v>30</v>
      </c>
      <c r="AA968" t="s">
        <v>30</v>
      </c>
      <c r="AB968">
        <v>-74.988980909999995</v>
      </c>
      <c r="AC968">
        <v>6.1880244600000003</v>
      </c>
      <c r="AD968" t="s">
        <v>82</v>
      </c>
      <c r="AE968" t="s">
        <v>146</v>
      </c>
      <c r="AF968" t="s">
        <v>94</v>
      </c>
      <c r="AG968">
        <f>IFERROR(
    VLOOKUP(FENIX_ANS_TABLA[[#This Row],[ESTADO]],
        {"VENCIDO",1;"ALERTA_0 Días",2;"ALERTA",3;"A TIEMPO",4;"SIN FECHA",5},
    2,FALSE),
0)</f>
        <v>4</v>
      </c>
    </row>
    <row r="969" spans="1:33" x14ac:dyDescent="0.25">
      <c r="A969" t="s">
        <v>11585</v>
      </c>
      <c r="B969" t="s">
        <v>23</v>
      </c>
      <c r="C969" t="s">
        <v>24</v>
      </c>
      <c r="D969" t="s">
        <v>23</v>
      </c>
      <c r="E969" s="21">
        <v>46197.695324074077</v>
      </c>
      <c r="F969" t="s">
        <v>11586</v>
      </c>
      <c r="G969">
        <v>21998614</v>
      </c>
      <c r="H969" t="s">
        <v>11574</v>
      </c>
      <c r="I969" s="23" t="s">
        <v>31</v>
      </c>
      <c r="J969" s="23" t="s">
        <v>329</v>
      </c>
      <c r="K969" t="s">
        <v>11587</v>
      </c>
      <c r="L969" t="s">
        <v>158</v>
      </c>
      <c r="M969" t="s">
        <v>11588</v>
      </c>
      <c r="N969" t="s">
        <v>159</v>
      </c>
      <c r="O969" t="s">
        <v>27</v>
      </c>
      <c r="P969" t="s">
        <v>145</v>
      </c>
      <c r="Q969" t="s">
        <v>207</v>
      </c>
      <c r="R969" t="s">
        <v>212</v>
      </c>
      <c r="S969">
        <v>7</v>
      </c>
      <c r="T969" t="s">
        <v>17809</v>
      </c>
      <c r="U969" t="s">
        <v>11644</v>
      </c>
      <c r="V969" t="s">
        <v>10077</v>
      </c>
      <c r="W969" t="s">
        <v>29</v>
      </c>
      <c r="X969" t="s">
        <v>30</v>
      </c>
      <c r="Y969" t="s">
        <v>30</v>
      </c>
      <c r="Z969" t="s">
        <v>30</v>
      </c>
      <c r="AA969" t="s">
        <v>30</v>
      </c>
      <c r="AB969">
        <v>-74.988980909999995</v>
      </c>
      <c r="AC969">
        <v>6.1880244600000003</v>
      </c>
      <c r="AD969" t="s">
        <v>82</v>
      </c>
      <c r="AE969" t="s">
        <v>146</v>
      </c>
      <c r="AF969" t="s">
        <v>94</v>
      </c>
      <c r="AG969">
        <f>IFERROR(
    VLOOKUP(FENIX_ANS_TABLA[[#This Row],[ESTADO]],
        {"VENCIDO",1;"ALERTA_0 Días",2;"ALERTA",3;"A TIEMPO",4;"SIN FECHA",5},
    2,FALSE),
0)</f>
        <v>4</v>
      </c>
    </row>
    <row r="970" spans="1:33" x14ac:dyDescent="0.25">
      <c r="A970" t="s">
        <v>717</v>
      </c>
      <c r="B970" t="s">
        <v>58</v>
      </c>
      <c r="C970" t="s">
        <v>24</v>
      </c>
      <c r="D970" t="s">
        <v>59</v>
      </c>
      <c r="E970" s="21">
        <v>46197.704108796293</v>
      </c>
      <c r="F970" t="s">
        <v>718</v>
      </c>
      <c r="G970">
        <v>1037369580</v>
      </c>
      <c r="H970" t="s">
        <v>370</v>
      </c>
      <c r="I970" s="23" t="s">
        <v>31</v>
      </c>
      <c r="J970" s="23" t="s">
        <v>371</v>
      </c>
      <c r="K970" t="s">
        <v>719</v>
      </c>
      <c r="L970" t="s">
        <v>288</v>
      </c>
      <c r="M970" t="s">
        <v>720</v>
      </c>
      <c r="N970" t="s">
        <v>289</v>
      </c>
      <c r="O970" t="s">
        <v>60</v>
      </c>
      <c r="P970" t="s">
        <v>301</v>
      </c>
      <c r="Q970" t="s">
        <v>206</v>
      </c>
      <c r="R970" t="s">
        <v>212</v>
      </c>
      <c r="S970">
        <v>14</v>
      </c>
      <c r="T970" t="s">
        <v>17810</v>
      </c>
      <c r="U970" t="s">
        <v>15162</v>
      </c>
      <c r="V970" t="s">
        <v>462</v>
      </c>
      <c r="W970" t="s">
        <v>29</v>
      </c>
      <c r="X970" t="s">
        <v>30</v>
      </c>
      <c r="Y970" t="s">
        <v>30</v>
      </c>
      <c r="Z970" t="s">
        <v>30</v>
      </c>
      <c r="AA970" t="s">
        <v>30</v>
      </c>
      <c r="AB970">
        <v>-74.659887999999995</v>
      </c>
      <c r="AC970">
        <v>6.6021419999999997</v>
      </c>
      <c r="AD970" t="s">
        <v>82</v>
      </c>
      <c r="AE970" t="s">
        <v>192</v>
      </c>
      <c r="AF970" t="s">
        <v>94</v>
      </c>
      <c r="AG970">
        <f>IFERROR(
    VLOOKUP(FENIX_ANS_TABLA[[#This Row],[ESTADO]],
        {"VENCIDO",1;"ALERTA_0 Días",2;"ALERTA",3;"A TIEMPO",4;"SIN FECHA",5},
    2,FALSE),
0)</f>
        <v>4</v>
      </c>
    </row>
    <row r="971" spans="1:33" x14ac:dyDescent="0.25">
      <c r="A971" t="s">
        <v>721</v>
      </c>
      <c r="B971" t="s">
        <v>44</v>
      </c>
      <c r="C971" t="s">
        <v>24</v>
      </c>
      <c r="D971" t="s">
        <v>44</v>
      </c>
      <c r="E971" s="21">
        <v>46197.706550925926</v>
      </c>
      <c r="F971" t="s">
        <v>722</v>
      </c>
      <c r="G971">
        <v>1128453688</v>
      </c>
      <c r="H971" t="s">
        <v>723</v>
      </c>
      <c r="I971" s="23" t="s">
        <v>31</v>
      </c>
      <c r="J971" s="23" t="s">
        <v>724</v>
      </c>
      <c r="K971" t="s">
        <v>725</v>
      </c>
      <c r="L971" t="s">
        <v>158</v>
      </c>
      <c r="M971" t="s">
        <v>726</v>
      </c>
      <c r="N971" t="s">
        <v>159</v>
      </c>
      <c r="O971" t="s">
        <v>45</v>
      </c>
      <c r="P971" t="s">
        <v>149</v>
      </c>
      <c r="Q971" t="s">
        <v>206</v>
      </c>
      <c r="R971" t="s">
        <v>212</v>
      </c>
      <c r="S971">
        <v>11</v>
      </c>
      <c r="T971" t="s">
        <v>727</v>
      </c>
      <c r="U971" t="s">
        <v>11561</v>
      </c>
      <c r="V971" t="s">
        <v>15163</v>
      </c>
      <c r="W971" t="s">
        <v>79</v>
      </c>
      <c r="X971" t="s">
        <v>30</v>
      </c>
      <c r="Y971" t="s">
        <v>30</v>
      </c>
      <c r="Z971" t="s">
        <v>30</v>
      </c>
      <c r="AA971" t="s">
        <v>30</v>
      </c>
      <c r="AB971">
        <v>-75.050637929999994</v>
      </c>
      <c r="AC971">
        <v>6.1730131200000002</v>
      </c>
      <c r="AD971" t="s">
        <v>82</v>
      </c>
      <c r="AE971" t="s">
        <v>146</v>
      </c>
      <c r="AF971" t="s">
        <v>94</v>
      </c>
      <c r="AG971">
        <f>IFERROR(
    VLOOKUP(FENIX_ANS_TABLA[[#This Row],[ESTADO]],
        {"VENCIDO",1;"ALERTA_0 Días",2;"ALERTA",3;"A TIEMPO",4;"SIN FECHA",5},
    2,FALSE),
0)</f>
        <v>2</v>
      </c>
    </row>
    <row r="972" spans="1:33" x14ac:dyDescent="0.25">
      <c r="A972" t="s">
        <v>809</v>
      </c>
      <c r="B972" t="s">
        <v>44</v>
      </c>
      <c r="C972" t="s">
        <v>24</v>
      </c>
      <c r="D972" t="s">
        <v>44</v>
      </c>
      <c r="E972" s="21">
        <v>46198.329710648148</v>
      </c>
      <c r="F972" t="s">
        <v>810</v>
      </c>
      <c r="G972">
        <v>1000295379</v>
      </c>
      <c r="H972" t="s">
        <v>811</v>
      </c>
      <c r="I972" s="23" t="s">
        <v>31</v>
      </c>
      <c r="J972" s="23" t="s">
        <v>812</v>
      </c>
      <c r="K972" t="s">
        <v>813</v>
      </c>
      <c r="L972" t="s">
        <v>814</v>
      </c>
      <c r="M972" t="s">
        <v>815</v>
      </c>
      <c r="N972" t="s">
        <v>202</v>
      </c>
      <c r="O972" t="s">
        <v>45</v>
      </c>
      <c r="P972" t="s">
        <v>191</v>
      </c>
      <c r="Q972" t="s">
        <v>206</v>
      </c>
      <c r="R972" t="s">
        <v>212</v>
      </c>
      <c r="S972">
        <v>11</v>
      </c>
      <c r="T972" t="s">
        <v>17811</v>
      </c>
      <c r="U972" t="s">
        <v>15164</v>
      </c>
      <c r="V972" t="s">
        <v>11779</v>
      </c>
      <c r="W972" t="s">
        <v>43</v>
      </c>
      <c r="X972" t="s">
        <v>30</v>
      </c>
      <c r="Y972" t="s">
        <v>30</v>
      </c>
      <c r="Z972" t="s">
        <v>30</v>
      </c>
      <c r="AA972" t="s">
        <v>30</v>
      </c>
      <c r="AB972">
        <v>-74.833816999999996</v>
      </c>
      <c r="AC972">
        <v>7.3049229999999996</v>
      </c>
      <c r="AD972" t="s">
        <v>82</v>
      </c>
      <c r="AE972" t="s">
        <v>192</v>
      </c>
      <c r="AF972" t="s">
        <v>94</v>
      </c>
      <c r="AG972">
        <f>IFERROR(
    VLOOKUP(FENIX_ANS_TABLA[[#This Row],[ESTADO]],
        {"VENCIDO",1;"ALERTA_0 Días",2;"ALERTA",3;"A TIEMPO",4;"SIN FECHA",5},
    2,FALSE),
0)</f>
        <v>3</v>
      </c>
    </row>
    <row r="973" spans="1:33" x14ac:dyDescent="0.25">
      <c r="A973" t="s">
        <v>821</v>
      </c>
      <c r="B973" t="s">
        <v>58</v>
      </c>
      <c r="C973" t="s">
        <v>24</v>
      </c>
      <c r="D973" t="s">
        <v>59</v>
      </c>
      <c r="E973" s="21">
        <v>46198.346909722219</v>
      </c>
      <c r="F973" t="s">
        <v>822</v>
      </c>
      <c r="G973">
        <v>900481586</v>
      </c>
      <c r="H973" t="s">
        <v>823</v>
      </c>
      <c r="I973" s="23" t="s">
        <v>824</v>
      </c>
      <c r="J973" s="23" t="s">
        <v>825</v>
      </c>
      <c r="K973" t="s">
        <v>826</v>
      </c>
      <c r="L973" t="s">
        <v>154</v>
      </c>
      <c r="M973" t="s">
        <v>827</v>
      </c>
      <c r="N973" t="s">
        <v>155</v>
      </c>
      <c r="O973" t="s">
        <v>60</v>
      </c>
      <c r="P973" t="s">
        <v>171</v>
      </c>
      <c r="Q973" t="s">
        <v>206</v>
      </c>
      <c r="R973" t="s">
        <v>212</v>
      </c>
      <c r="S973">
        <v>14</v>
      </c>
      <c r="T973" t="s">
        <v>17812</v>
      </c>
      <c r="U973" t="s">
        <v>15165</v>
      </c>
      <c r="V973" t="s">
        <v>9834</v>
      </c>
      <c r="W973" t="s">
        <v>29</v>
      </c>
      <c r="X973" t="s">
        <v>30</v>
      </c>
      <c r="Y973" t="s">
        <v>30</v>
      </c>
      <c r="Z973" t="s">
        <v>30</v>
      </c>
      <c r="AA973" t="s">
        <v>30</v>
      </c>
      <c r="AB973">
        <v>-75.385605389999995</v>
      </c>
      <c r="AC973">
        <v>6.2098400700000003</v>
      </c>
      <c r="AD973" t="s">
        <v>82</v>
      </c>
      <c r="AE973" t="s">
        <v>146</v>
      </c>
      <c r="AF973" t="s">
        <v>94</v>
      </c>
      <c r="AG973">
        <f>IFERROR(
    VLOOKUP(FENIX_ANS_TABLA[[#This Row],[ESTADO]],
        {"VENCIDO",1;"ALERTA_0 Días",2;"ALERTA",3;"A TIEMPO",4;"SIN FECHA",5},
    2,FALSE),
0)</f>
        <v>4</v>
      </c>
    </row>
    <row r="974" spans="1:33" x14ac:dyDescent="0.25">
      <c r="A974" t="s">
        <v>828</v>
      </c>
      <c r="B974" t="s">
        <v>23</v>
      </c>
      <c r="C974" t="s">
        <v>24</v>
      </c>
      <c r="D974" t="s">
        <v>23</v>
      </c>
      <c r="E974" s="21">
        <v>46198.356956018521</v>
      </c>
      <c r="F974" t="s">
        <v>829</v>
      </c>
      <c r="G974">
        <v>70901998</v>
      </c>
      <c r="H974" t="s">
        <v>771</v>
      </c>
      <c r="I974" s="23" t="s">
        <v>31</v>
      </c>
      <c r="J974" s="23" t="s">
        <v>585</v>
      </c>
      <c r="K974" t="s">
        <v>830</v>
      </c>
      <c r="L974" t="s">
        <v>156</v>
      </c>
      <c r="M974" t="s">
        <v>831</v>
      </c>
      <c r="N974" t="s">
        <v>157</v>
      </c>
      <c r="O974" t="s">
        <v>27</v>
      </c>
      <c r="P974" t="s">
        <v>145</v>
      </c>
      <c r="Q974" t="s">
        <v>206</v>
      </c>
      <c r="R974" t="s">
        <v>212</v>
      </c>
      <c r="S974">
        <v>10</v>
      </c>
      <c r="T974" t="s">
        <v>832</v>
      </c>
      <c r="U974" t="s">
        <v>15166</v>
      </c>
      <c r="V974" t="s">
        <v>41</v>
      </c>
      <c r="W974" t="s">
        <v>41</v>
      </c>
      <c r="X974" t="s">
        <v>30</v>
      </c>
      <c r="Y974" t="s">
        <v>30</v>
      </c>
      <c r="Z974" t="s">
        <v>30</v>
      </c>
      <c r="AA974" t="s">
        <v>30</v>
      </c>
      <c r="AB974">
        <v>-75.298545000000004</v>
      </c>
      <c r="AC974">
        <v>6.1635179999999998</v>
      </c>
      <c r="AD974" t="s">
        <v>82</v>
      </c>
      <c r="AE974" t="s">
        <v>146</v>
      </c>
      <c r="AF974" t="s">
        <v>94</v>
      </c>
      <c r="AG974">
        <f>IFERROR(
    VLOOKUP(FENIX_ANS_TABLA[[#This Row],[ESTADO]],
        {"VENCIDO",1;"ALERTA_0 Días",2;"ALERTA",3;"A TIEMPO",4;"SIN FECHA",5},
    2,FALSE),
0)</f>
        <v>1</v>
      </c>
    </row>
    <row r="975" spans="1:33" x14ac:dyDescent="0.25">
      <c r="A975" t="s">
        <v>833</v>
      </c>
      <c r="B975" t="s">
        <v>23</v>
      </c>
      <c r="C975" t="s">
        <v>24</v>
      </c>
      <c r="D975" t="s">
        <v>23</v>
      </c>
      <c r="E975" s="21">
        <v>46198.36241898148</v>
      </c>
      <c r="F975" t="s">
        <v>834</v>
      </c>
      <c r="G975">
        <v>71115824</v>
      </c>
      <c r="H975" t="s">
        <v>835</v>
      </c>
      <c r="I975" s="23" t="s">
        <v>31</v>
      </c>
      <c r="J975" s="23" t="s">
        <v>836</v>
      </c>
      <c r="K975" t="s">
        <v>837</v>
      </c>
      <c r="L975" t="s">
        <v>177</v>
      </c>
      <c r="M975" t="s">
        <v>838</v>
      </c>
      <c r="N975" t="s">
        <v>178</v>
      </c>
      <c r="O975" t="s">
        <v>27</v>
      </c>
      <c r="P975" t="s">
        <v>145</v>
      </c>
      <c r="Q975" t="s">
        <v>206</v>
      </c>
      <c r="R975" t="s">
        <v>212</v>
      </c>
      <c r="S975">
        <v>10</v>
      </c>
      <c r="T975" t="s">
        <v>839</v>
      </c>
      <c r="U975" t="s">
        <v>15168</v>
      </c>
      <c r="V975" t="s">
        <v>41</v>
      </c>
      <c r="W975" t="s">
        <v>41</v>
      </c>
      <c r="X975" t="s">
        <v>30</v>
      </c>
      <c r="Y975" t="s">
        <v>30</v>
      </c>
      <c r="Z975" t="s">
        <v>30</v>
      </c>
      <c r="AA975" t="s">
        <v>30</v>
      </c>
      <c r="AB975">
        <v>-75.353257920000004</v>
      </c>
      <c r="AC975">
        <v>6.1180544299999999</v>
      </c>
      <c r="AD975" t="s">
        <v>82</v>
      </c>
      <c r="AE975" t="s">
        <v>146</v>
      </c>
      <c r="AF975" t="s">
        <v>94</v>
      </c>
      <c r="AG975">
        <f>IFERROR(
    VLOOKUP(FENIX_ANS_TABLA[[#This Row],[ESTADO]],
        {"VENCIDO",1;"ALERTA_0 Días",2;"ALERTA",3;"A TIEMPO",4;"SIN FECHA",5},
    2,FALSE),
0)</f>
        <v>1</v>
      </c>
    </row>
    <row r="976" spans="1:33" x14ac:dyDescent="0.25">
      <c r="A976" t="s">
        <v>840</v>
      </c>
      <c r="B976" t="s">
        <v>44</v>
      </c>
      <c r="C976" t="s">
        <v>24</v>
      </c>
      <c r="D976" t="s">
        <v>44</v>
      </c>
      <c r="E976" s="21">
        <v>46198.403622685182</v>
      </c>
      <c r="F976" t="s">
        <v>841</v>
      </c>
      <c r="G976">
        <v>1038545238</v>
      </c>
      <c r="H976" t="s">
        <v>842</v>
      </c>
      <c r="I976" s="23" t="s">
        <v>31</v>
      </c>
      <c r="J976" s="23" t="s">
        <v>843</v>
      </c>
      <c r="K976" t="s">
        <v>844</v>
      </c>
      <c r="L976" t="s">
        <v>201</v>
      </c>
      <c r="M976" t="s">
        <v>845</v>
      </c>
      <c r="N976" t="s">
        <v>202</v>
      </c>
      <c r="O976" t="s">
        <v>45</v>
      </c>
      <c r="P976" t="s">
        <v>191</v>
      </c>
      <c r="Q976" t="s">
        <v>206</v>
      </c>
      <c r="R976" t="s">
        <v>212</v>
      </c>
      <c r="S976">
        <v>11</v>
      </c>
      <c r="T976" t="s">
        <v>17813</v>
      </c>
      <c r="U976" t="s">
        <v>11563</v>
      </c>
      <c r="V976" t="s">
        <v>9797</v>
      </c>
      <c r="W976" t="s">
        <v>43</v>
      </c>
      <c r="X976" t="s">
        <v>30</v>
      </c>
      <c r="Y976" t="s">
        <v>30</v>
      </c>
      <c r="Z976" t="s">
        <v>30</v>
      </c>
      <c r="AA976" t="s">
        <v>30</v>
      </c>
      <c r="AB976">
        <v>-74.825494379999995</v>
      </c>
      <c r="AC976">
        <v>7.2595919799999997</v>
      </c>
      <c r="AD976" t="s">
        <v>82</v>
      </c>
      <c r="AE976" t="s">
        <v>192</v>
      </c>
      <c r="AF976" t="s">
        <v>94</v>
      </c>
      <c r="AG976">
        <f>IFERROR(
    VLOOKUP(FENIX_ANS_TABLA[[#This Row],[ESTADO]],
        {"VENCIDO",1;"ALERTA_0 Días",2;"ALERTA",3;"A TIEMPO",4;"SIN FECHA",5},
    2,FALSE),
0)</f>
        <v>3</v>
      </c>
    </row>
    <row r="977" spans="1:33" x14ac:dyDescent="0.25">
      <c r="A977" t="s">
        <v>846</v>
      </c>
      <c r="B977" t="s">
        <v>58</v>
      </c>
      <c r="C977" t="s">
        <v>24</v>
      </c>
      <c r="D977" t="s">
        <v>59</v>
      </c>
      <c r="E977" s="21">
        <v>46198.408275462964</v>
      </c>
      <c r="F977" t="s">
        <v>847</v>
      </c>
      <c r="G977">
        <v>1035390412</v>
      </c>
      <c r="H977" t="s">
        <v>848</v>
      </c>
      <c r="I977" s="23" t="s">
        <v>31</v>
      </c>
      <c r="J977" s="23" t="s">
        <v>849</v>
      </c>
      <c r="K977" t="s">
        <v>850</v>
      </c>
      <c r="L977" t="s">
        <v>193</v>
      </c>
      <c r="M977" t="s">
        <v>851</v>
      </c>
      <c r="N977" t="s">
        <v>194</v>
      </c>
      <c r="O977" t="s">
        <v>60</v>
      </c>
      <c r="P977" t="s">
        <v>301</v>
      </c>
      <c r="Q977" t="s">
        <v>206</v>
      </c>
      <c r="R977" t="s">
        <v>212</v>
      </c>
      <c r="S977">
        <v>14</v>
      </c>
      <c r="T977" t="s">
        <v>17814</v>
      </c>
      <c r="U977" t="s">
        <v>15171</v>
      </c>
      <c r="V977" t="s">
        <v>2709</v>
      </c>
      <c r="W977" t="s">
        <v>29</v>
      </c>
      <c r="X977" t="s">
        <v>30</v>
      </c>
      <c r="Y977" t="s">
        <v>30</v>
      </c>
      <c r="Z977" t="s">
        <v>30</v>
      </c>
      <c r="AA977" t="s">
        <v>30</v>
      </c>
      <c r="AB977">
        <v>-74.888356999999999</v>
      </c>
      <c r="AC977">
        <v>6.511177</v>
      </c>
      <c r="AD977" t="s">
        <v>82</v>
      </c>
      <c r="AE977" t="s">
        <v>192</v>
      </c>
      <c r="AF977" t="s">
        <v>94</v>
      </c>
      <c r="AG977">
        <f>IFERROR(
    VLOOKUP(FENIX_ANS_TABLA[[#This Row],[ESTADO]],
        {"VENCIDO",1;"ALERTA_0 Días",2;"ALERTA",3;"A TIEMPO",4;"SIN FECHA",5},
    2,FALSE),
0)</f>
        <v>4</v>
      </c>
    </row>
    <row r="978" spans="1:33" x14ac:dyDescent="0.25">
      <c r="A978" t="s">
        <v>852</v>
      </c>
      <c r="B978" t="s">
        <v>58</v>
      </c>
      <c r="C978" t="s">
        <v>24</v>
      </c>
      <c r="D978" t="s">
        <v>59</v>
      </c>
      <c r="E978" s="21">
        <v>46198.408437500002</v>
      </c>
      <c r="F978" t="s">
        <v>853</v>
      </c>
      <c r="G978">
        <v>71993132</v>
      </c>
      <c r="H978" t="s">
        <v>854</v>
      </c>
      <c r="I978" s="23" t="s">
        <v>31</v>
      </c>
      <c r="J978" s="23" t="s">
        <v>855</v>
      </c>
      <c r="K978" t="s">
        <v>856</v>
      </c>
      <c r="L978" t="s">
        <v>263</v>
      </c>
      <c r="M978" t="s">
        <v>857</v>
      </c>
      <c r="N978" t="s">
        <v>264</v>
      </c>
      <c r="O978" t="s">
        <v>60</v>
      </c>
      <c r="P978" t="s">
        <v>114</v>
      </c>
      <c r="Q978" t="s">
        <v>206</v>
      </c>
      <c r="R978" t="s">
        <v>212</v>
      </c>
      <c r="S978">
        <v>14</v>
      </c>
      <c r="T978" t="s">
        <v>17815</v>
      </c>
      <c r="U978" t="s">
        <v>15172</v>
      </c>
      <c r="V978" t="s">
        <v>15173</v>
      </c>
      <c r="W978" t="s">
        <v>29</v>
      </c>
      <c r="X978" t="s">
        <v>30</v>
      </c>
      <c r="Y978" t="s">
        <v>30</v>
      </c>
      <c r="Z978" t="s">
        <v>30</v>
      </c>
      <c r="AA978" t="s">
        <v>30</v>
      </c>
      <c r="AB978">
        <v>-75.600333000000006</v>
      </c>
      <c r="AC978">
        <v>5.5377869999999998</v>
      </c>
      <c r="AD978" t="s">
        <v>82</v>
      </c>
      <c r="AE978" t="s">
        <v>100</v>
      </c>
      <c r="AF978" t="s">
        <v>94</v>
      </c>
      <c r="AG978">
        <f>IFERROR(
    VLOOKUP(FENIX_ANS_TABLA[[#This Row],[ESTADO]],
        {"VENCIDO",1;"ALERTA_0 Días",2;"ALERTA",3;"A TIEMPO",4;"SIN FECHA",5},
    2,FALSE),
0)</f>
        <v>4</v>
      </c>
    </row>
    <row r="979" spans="1:33" x14ac:dyDescent="0.25">
      <c r="A979" t="s">
        <v>859</v>
      </c>
      <c r="B979" t="s">
        <v>58</v>
      </c>
      <c r="C979" t="s">
        <v>24</v>
      </c>
      <c r="D979" t="s">
        <v>59</v>
      </c>
      <c r="E979" s="21">
        <v>46198.450949074067</v>
      </c>
      <c r="F979" t="s">
        <v>860</v>
      </c>
      <c r="G979">
        <v>70108841</v>
      </c>
      <c r="H979" t="s">
        <v>861</v>
      </c>
      <c r="I979" s="23" t="s">
        <v>31</v>
      </c>
      <c r="J979" s="23" t="s">
        <v>862</v>
      </c>
      <c r="K979" t="s">
        <v>863</v>
      </c>
      <c r="L979" t="s">
        <v>143</v>
      </c>
      <c r="M979" t="s">
        <v>864</v>
      </c>
      <c r="N979" t="s">
        <v>144</v>
      </c>
      <c r="O979" t="s">
        <v>60</v>
      </c>
      <c r="P979" t="s">
        <v>171</v>
      </c>
      <c r="Q979" t="s">
        <v>206</v>
      </c>
      <c r="R979" t="s">
        <v>212</v>
      </c>
      <c r="S979">
        <v>14</v>
      </c>
      <c r="T979" t="s">
        <v>17816</v>
      </c>
      <c r="U979" t="s">
        <v>15175</v>
      </c>
      <c r="V979" t="s">
        <v>7950</v>
      </c>
      <c r="W979" t="s">
        <v>29</v>
      </c>
      <c r="X979" t="s">
        <v>30</v>
      </c>
      <c r="Y979" t="s">
        <v>30</v>
      </c>
      <c r="Z979" t="s">
        <v>30</v>
      </c>
      <c r="AA979" t="s">
        <v>30</v>
      </c>
      <c r="AB979">
        <v>-75.338980000000006</v>
      </c>
      <c r="AC979">
        <v>6.3789400000000001</v>
      </c>
      <c r="AD979" t="s">
        <v>82</v>
      </c>
      <c r="AE979" t="s">
        <v>146</v>
      </c>
      <c r="AF979" t="s">
        <v>94</v>
      </c>
      <c r="AG979">
        <f>IFERROR(
    VLOOKUP(FENIX_ANS_TABLA[[#This Row],[ESTADO]],
        {"VENCIDO",1;"ALERTA_0 Días",2;"ALERTA",3;"A TIEMPO",4;"SIN FECHA",5},
    2,FALSE),
0)</f>
        <v>4</v>
      </c>
    </row>
    <row r="980" spans="1:33" x14ac:dyDescent="0.25">
      <c r="A980" t="s">
        <v>865</v>
      </c>
      <c r="B980" t="s">
        <v>36</v>
      </c>
      <c r="C980" t="s">
        <v>24</v>
      </c>
      <c r="D980" t="s">
        <v>36</v>
      </c>
      <c r="E980" s="21">
        <v>46198.454155092593</v>
      </c>
      <c r="G980">
        <v>1003630341</v>
      </c>
      <c r="H980" t="s">
        <v>866</v>
      </c>
      <c r="I980" s="23" t="s">
        <v>31</v>
      </c>
      <c r="J980" s="23" t="s">
        <v>867</v>
      </c>
      <c r="K980" t="s">
        <v>20525</v>
      </c>
      <c r="L980" t="s">
        <v>143</v>
      </c>
      <c r="M980" t="s">
        <v>868</v>
      </c>
      <c r="N980" t="s">
        <v>144</v>
      </c>
      <c r="O980" t="s">
        <v>37</v>
      </c>
      <c r="P980" t="s">
        <v>145</v>
      </c>
      <c r="Q980" t="s">
        <v>206</v>
      </c>
      <c r="R980" t="s">
        <v>212</v>
      </c>
      <c r="S980">
        <v>10</v>
      </c>
      <c r="W980" t="s">
        <v>80</v>
      </c>
      <c r="X980" t="s">
        <v>30</v>
      </c>
      <c r="Y980" t="s">
        <v>30</v>
      </c>
      <c r="Z980" t="s">
        <v>30</v>
      </c>
      <c r="AA980" t="s">
        <v>30</v>
      </c>
      <c r="AB980">
        <v>-75.355019999999996</v>
      </c>
      <c r="AC980">
        <v>6.2505600000000001</v>
      </c>
      <c r="AD980" t="s">
        <v>82</v>
      </c>
      <c r="AE980" t="s">
        <v>146</v>
      </c>
      <c r="AF980" t="s">
        <v>94</v>
      </c>
      <c r="AG980">
        <f>IFERROR(
    VLOOKUP(FENIX_ANS_TABLA[[#This Row],[ESTADO]],
        {"VENCIDO",1;"ALERTA_0 Días",2;"ALERTA",3;"A TIEMPO",4;"SIN FECHA",5},
    2,FALSE),
0)</f>
        <v>5</v>
      </c>
    </row>
    <row r="981" spans="1:33" x14ac:dyDescent="0.25">
      <c r="A981" t="s">
        <v>869</v>
      </c>
      <c r="B981" t="s">
        <v>23</v>
      </c>
      <c r="C981" t="s">
        <v>24</v>
      </c>
      <c r="D981" t="s">
        <v>23</v>
      </c>
      <c r="E981" s="21">
        <v>46198.455543981479</v>
      </c>
      <c r="F981" t="s">
        <v>870</v>
      </c>
      <c r="G981">
        <v>70900905</v>
      </c>
      <c r="H981" t="s">
        <v>871</v>
      </c>
      <c r="I981" s="23" t="s">
        <v>31</v>
      </c>
      <c r="J981" s="23" t="s">
        <v>872</v>
      </c>
      <c r="K981" t="s">
        <v>873</v>
      </c>
      <c r="L981" t="s">
        <v>156</v>
      </c>
      <c r="M981" t="s">
        <v>874</v>
      </c>
      <c r="N981" t="s">
        <v>157</v>
      </c>
      <c r="O981" t="s">
        <v>27</v>
      </c>
      <c r="P981" t="s">
        <v>145</v>
      </c>
      <c r="Q981" t="s">
        <v>206</v>
      </c>
      <c r="R981" t="s">
        <v>212</v>
      </c>
      <c r="S981">
        <v>10</v>
      </c>
      <c r="T981" t="s">
        <v>875</v>
      </c>
      <c r="U981" t="s">
        <v>15176</v>
      </c>
      <c r="V981" t="s">
        <v>41</v>
      </c>
      <c r="W981" t="s">
        <v>41</v>
      </c>
      <c r="X981" t="s">
        <v>30</v>
      </c>
      <c r="Y981" t="s">
        <v>30</v>
      </c>
      <c r="Z981" t="s">
        <v>30</v>
      </c>
      <c r="AA981" t="s">
        <v>30</v>
      </c>
      <c r="AB981">
        <v>-75.296284999999997</v>
      </c>
      <c r="AC981">
        <v>6.1560550000000003</v>
      </c>
      <c r="AD981" t="s">
        <v>82</v>
      </c>
      <c r="AE981" t="s">
        <v>146</v>
      </c>
      <c r="AF981" t="s">
        <v>94</v>
      </c>
      <c r="AG981">
        <f>IFERROR(
    VLOOKUP(FENIX_ANS_TABLA[[#This Row],[ESTADO]],
        {"VENCIDO",1;"ALERTA_0 Días",2;"ALERTA",3;"A TIEMPO",4;"SIN FECHA",5},
    2,FALSE),
0)</f>
        <v>1</v>
      </c>
    </row>
    <row r="982" spans="1:33" x14ac:dyDescent="0.25">
      <c r="A982" t="s">
        <v>876</v>
      </c>
      <c r="B982" t="s">
        <v>23</v>
      </c>
      <c r="C982" t="s">
        <v>24</v>
      </c>
      <c r="D982" t="s">
        <v>23</v>
      </c>
      <c r="E982" s="21">
        <v>46198.457986111112</v>
      </c>
      <c r="F982" t="s">
        <v>877</v>
      </c>
      <c r="G982">
        <v>1040180266</v>
      </c>
      <c r="H982" t="s">
        <v>878</v>
      </c>
      <c r="I982" s="23" t="s">
        <v>31</v>
      </c>
      <c r="J982" s="23" t="s">
        <v>312</v>
      </c>
      <c r="K982" t="s">
        <v>879</v>
      </c>
      <c r="L982" t="s">
        <v>152</v>
      </c>
      <c r="M982" t="s">
        <v>880</v>
      </c>
      <c r="N982" t="s">
        <v>153</v>
      </c>
      <c r="O982" t="s">
        <v>27</v>
      </c>
      <c r="P982" t="s">
        <v>145</v>
      </c>
      <c r="Q982" t="s">
        <v>206</v>
      </c>
      <c r="R982" t="s">
        <v>212</v>
      </c>
      <c r="S982">
        <v>10</v>
      </c>
      <c r="T982" t="s">
        <v>881</v>
      </c>
      <c r="U982" t="s">
        <v>15177</v>
      </c>
      <c r="V982" t="s">
        <v>41</v>
      </c>
      <c r="W982" t="s">
        <v>41</v>
      </c>
      <c r="X982" t="s">
        <v>30</v>
      </c>
      <c r="Y982" t="s">
        <v>30</v>
      </c>
      <c r="Z982" t="s">
        <v>30</v>
      </c>
      <c r="AA982" t="s">
        <v>30</v>
      </c>
      <c r="AB982">
        <v>-75.395643160000006</v>
      </c>
      <c r="AC982">
        <v>6.2937386100000001</v>
      </c>
      <c r="AD982" t="s">
        <v>82</v>
      </c>
      <c r="AE982" t="s">
        <v>146</v>
      </c>
      <c r="AF982" t="s">
        <v>94</v>
      </c>
      <c r="AG982">
        <f>IFERROR(
    VLOOKUP(FENIX_ANS_TABLA[[#This Row],[ESTADO]],
        {"VENCIDO",1;"ALERTA_0 Días",2;"ALERTA",3;"A TIEMPO",4;"SIN FECHA",5},
    2,FALSE),
0)</f>
        <v>1</v>
      </c>
    </row>
    <row r="983" spans="1:33" x14ac:dyDescent="0.25">
      <c r="A983" t="s">
        <v>11601</v>
      </c>
      <c r="B983" t="s">
        <v>36</v>
      </c>
      <c r="C983" t="s">
        <v>63</v>
      </c>
      <c r="D983" t="s">
        <v>36</v>
      </c>
      <c r="E983" s="21">
        <v>46198.4687962963</v>
      </c>
      <c r="F983" t="s">
        <v>11602</v>
      </c>
      <c r="G983">
        <v>1003294866</v>
      </c>
      <c r="H983" t="s">
        <v>11603</v>
      </c>
      <c r="I983" s="23" t="s">
        <v>11604</v>
      </c>
      <c r="J983" s="23" t="s">
        <v>11605</v>
      </c>
      <c r="K983" t="s">
        <v>11606</v>
      </c>
      <c r="L983" t="s">
        <v>25</v>
      </c>
      <c r="M983" t="s">
        <v>11607</v>
      </c>
      <c r="N983" t="s">
        <v>26</v>
      </c>
      <c r="O983" t="s">
        <v>64</v>
      </c>
      <c r="P983" t="s">
        <v>28</v>
      </c>
      <c r="Q983" t="s">
        <v>207</v>
      </c>
      <c r="R983" t="s">
        <v>212</v>
      </c>
      <c r="S983">
        <v>7</v>
      </c>
      <c r="T983" t="s">
        <v>17817</v>
      </c>
      <c r="U983" t="s">
        <v>14979</v>
      </c>
      <c r="V983" t="s">
        <v>14692</v>
      </c>
      <c r="W983" t="s">
        <v>29</v>
      </c>
      <c r="X983" t="s">
        <v>11608</v>
      </c>
      <c r="Y983" t="s">
        <v>2664</v>
      </c>
      <c r="Z983" t="s">
        <v>2679</v>
      </c>
      <c r="AA983" t="s">
        <v>11609</v>
      </c>
      <c r="AB983">
        <v>-75.587345959999993</v>
      </c>
      <c r="AC983">
        <v>6.2261933899999997</v>
      </c>
      <c r="AD983" t="s">
        <v>82</v>
      </c>
      <c r="AE983" t="s">
        <v>96</v>
      </c>
      <c r="AF983" t="s">
        <v>95</v>
      </c>
      <c r="AG983">
        <f>IFERROR(
    VLOOKUP(FENIX_ANS_TABLA[[#This Row],[ESTADO]],
        {"VENCIDO",1;"ALERTA_0 Días",2;"ALERTA",3;"A TIEMPO",4;"SIN FECHA",5},
    2,FALSE),
0)</f>
        <v>4</v>
      </c>
    </row>
    <row r="984" spans="1:33" x14ac:dyDescent="0.25">
      <c r="A984" t="s">
        <v>885</v>
      </c>
      <c r="B984" t="s">
        <v>36</v>
      </c>
      <c r="C984" t="s">
        <v>24</v>
      </c>
      <c r="D984" t="s">
        <v>36</v>
      </c>
      <c r="E984" s="21">
        <v>46198.474189814813</v>
      </c>
      <c r="F984" t="s">
        <v>886</v>
      </c>
      <c r="G984">
        <v>1125792018</v>
      </c>
      <c r="H984" t="s">
        <v>887</v>
      </c>
      <c r="I984" s="23" t="s">
        <v>31</v>
      </c>
      <c r="J984" s="23" t="s">
        <v>888</v>
      </c>
      <c r="K984" t="s">
        <v>889</v>
      </c>
      <c r="L984" t="s">
        <v>185</v>
      </c>
      <c r="M984" t="s">
        <v>890</v>
      </c>
      <c r="N984" t="s">
        <v>186</v>
      </c>
      <c r="O984" t="s">
        <v>37</v>
      </c>
      <c r="P984" t="s">
        <v>145</v>
      </c>
      <c r="Q984" t="s">
        <v>206</v>
      </c>
      <c r="R984" t="s">
        <v>212</v>
      </c>
      <c r="S984">
        <v>10</v>
      </c>
      <c r="T984" t="s">
        <v>891</v>
      </c>
      <c r="U984" t="s">
        <v>15178</v>
      </c>
      <c r="V984" t="s">
        <v>41</v>
      </c>
      <c r="W984" t="s">
        <v>41</v>
      </c>
      <c r="X984" t="s">
        <v>30</v>
      </c>
      <c r="Y984" t="s">
        <v>30</v>
      </c>
      <c r="Z984" t="s">
        <v>30</v>
      </c>
      <c r="AA984" t="s">
        <v>30</v>
      </c>
      <c r="AB984">
        <v>-75.515673000000007</v>
      </c>
      <c r="AC984">
        <v>6.0262356700000002</v>
      </c>
      <c r="AD984" t="s">
        <v>82</v>
      </c>
      <c r="AE984" t="s">
        <v>146</v>
      </c>
      <c r="AF984" t="s">
        <v>94</v>
      </c>
      <c r="AG984">
        <f>IFERROR(
    VLOOKUP(FENIX_ANS_TABLA[[#This Row],[ESTADO]],
        {"VENCIDO",1;"ALERTA_0 Días",2;"ALERTA",3;"A TIEMPO",4;"SIN FECHA",5},
    2,FALSE),
0)</f>
        <v>1</v>
      </c>
    </row>
    <row r="985" spans="1:33" x14ac:dyDescent="0.25">
      <c r="A985" t="s">
        <v>892</v>
      </c>
      <c r="B985" t="s">
        <v>58</v>
      </c>
      <c r="C985" t="s">
        <v>24</v>
      </c>
      <c r="D985" t="s">
        <v>59</v>
      </c>
      <c r="E985" s="21">
        <v>46198.483715277784</v>
      </c>
      <c r="F985" t="s">
        <v>893</v>
      </c>
      <c r="G985">
        <v>1042064941</v>
      </c>
      <c r="H985" t="s">
        <v>894</v>
      </c>
      <c r="I985" s="23" t="s">
        <v>31</v>
      </c>
      <c r="J985" s="23" t="s">
        <v>895</v>
      </c>
      <c r="K985" t="s">
        <v>896</v>
      </c>
      <c r="L985" t="s">
        <v>97</v>
      </c>
      <c r="M985" t="s">
        <v>897</v>
      </c>
      <c r="N985" t="s">
        <v>98</v>
      </c>
      <c r="O985" t="s">
        <v>60</v>
      </c>
      <c r="P985" t="s">
        <v>114</v>
      </c>
      <c r="Q985" t="s">
        <v>206</v>
      </c>
      <c r="R985" t="s">
        <v>212</v>
      </c>
      <c r="S985">
        <v>14</v>
      </c>
      <c r="T985" t="s">
        <v>17818</v>
      </c>
      <c r="U985" t="s">
        <v>15180</v>
      </c>
      <c r="V985" t="s">
        <v>15181</v>
      </c>
      <c r="W985" t="s">
        <v>29</v>
      </c>
      <c r="X985" t="s">
        <v>30</v>
      </c>
      <c r="Y985" t="s">
        <v>30</v>
      </c>
      <c r="Z985" t="s">
        <v>30</v>
      </c>
      <c r="AA985" t="s">
        <v>30</v>
      </c>
      <c r="AB985">
        <v>-75.57010751</v>
      </c>
      <c r="AC985">
        <v>5.8887346200000001</v>
      </c>
      <c r="AD985" t="s">
        <v>82</v>
      </c>
      <c r="AE985" t="s">
        <v>100</v>
      </c>
      <c r="AF985" t="s">
        <v>94</v>
      </c>
      <c r="AG985">
        <f>IFERROR(
    VLOOKUP(FENIX_ANS_TABLA[[#This Row],[ESTADO]],
        {"VENCIDO",1;"ALERTA_0 Días",2;"ALERTA",3;"A TIEMPO",4;"SIN FECHA",5},
    2,FALSE),
0)</f>
        <v>4</v>
      </c>
    </row>
    <row r="986" spans="1:33" x14ac:dyDescent="0.25">
      <c r="A986" t="s">
        <v>898</v>
      </c>
      <c r="B986" t="s">
        <v>44</v>
      </c>
      <c r="C986" t="s">
        <v>24</v>
      </c>
      <c r="D986" t="s">
        <v>44</v>
      </c>
      <c r="E986" s="21">
        <v>46198.487210648149</v>
      </c>
      <c r="F986" t="s">
        <v>899</v>
      </c>
      <c r="G986">
        <v>43479841</v>
      </c>
      <c r="H986" t="s">
        <v>900</v>
      </c>
      <c r="I986" s="23" t="s">
        <v>31</v>
      </c>
      <c r="J986" s="23" t="s">
        <v>901</v>
      </c>
      <c r="K986" t="s">
        <v>902</v>
      </c>
      <c r="L986" t="s">
        <v>239</v>
      </c>
      <c r="M986" t="s">
        <v>903</v>
      </c>
      <c r="N986" t="s">
        <v>240</v>
      </c>
      <c r="O986" t="s">
        <v>45</v>
      </c>
      <c r="P986" t="s">
        <v>265</v>
      </c>
      <c r="Q986" t="s">
        <v>206</v>
      </c>
      <c r="R986" t="s">
        <v>212</v>
      </c>
      <c r="S986">
        <v>11</v>
      </c>
      <c r="T986" t="s">
        <v>17819</v>
      </c>
      <c r="U986" t="s">
        <v>15182</v>
      </c>
      <c r="V986" t="s">
        <v>15183</v>
      </c>
      <c r="W986" t="s">
        <v>43</v>
      </c>
      <c r="X986" t="s">
        <v>30</v>
      </c>
      <c r="Y986" t="s">
        <v>30</v>
      </c>
      <c r="Z986" t="s">
        <v>30</v>
      </c>
      <c r="AA986" t="s">
        <v>30</v>
      </c>
      <c r="AB986">
        <v>-75.745966330000002</v>
      </c>
      <c r="AC986">
        <v>5.9408698299999996</v>
      </c>
      <c r="AD986" t="s">
        <v>82</v>
      </c>
      <c r="AE986" t="s">
        <v>100</v>
      </c>
      <c r="AF986" t="s">
        <v>94</v>
      </c>
      <c r="AG986">
        <f>IFERROR(
    VLOOKUP(FENIX_ANS_TABLA[[#This Row],[ESTADO]],
        {"VENCIDO",1;"ALERTA_0 Días",2;"ALERTA",3;"A TIEMPO",4;"SIN FECHA",5},
    2,FALSE),
0)</f>
        <v>3</v>
      </c>
    </row>
    <row r="987" spans="1:33" x14ac:dyDescent="0.25">
      <c r="A987" t="s">
        <v>904</v>
      </c>
      <c r="B987" t="s">
        <v>36</v>
      </c>
      <c r="C987" t="s">
        <v>24</v>
      </c>
      <c r="D987" t="s">
        <v>36</v>
      </c>
      <c r="E987" s="21">
        <v>46198.492442129631</v>
      </c>
      <c r="F987" t="s">
        <v>905</v>
      </c>
      <c r="G987">
        <v>98557561</v>
      </c>
      <c r="H987" t="s">
        <v>906</v>
      </c>
      <c r="I987" s="23" t="s">
        <v>31</v>
      </c>
      <c r="J987" s="23" t="s">
        <v>907</v>
      </c>
      <c r="K987" t="s">
        <v>908</v>
      </c>
      <c r="L987" t="s">
        <v>185</v>
      </c>
      <c r="M987" t="s">
        <v>909</v>
      </c>
      <c r="N987" t="s">
        <v>186</v>
      </c>
      <c r="O987" t="s">
        <v>37</v>
      </c>
      <c r="P987" t="s">
        <v>145</v>
      </c>
      <c r="Q987" t="s">
        <v>206</v>
      </c>
      <c r="R987" t="s">
        <v>212</v>
      </c>
      <c r="S987">
        <v>10</v>
      </c>
      <c r="T987" t="s">
        <v>910</v>
      </c>
      <c r="U987" t="s">
        <v>11357</v>
      </c>
      <c r="V987" t="s">
        <v>41</v>
      </c>
      <c r="W987" t="s">
        <v>41</v>
      </c>
      <c r="X987" t="s">
        <v>30</v>
      </c>
      <c r="Y987" t="s">
        <v>30</v>
      </c>
      <c r="Z987" t="s">
        <v>30</v>
      </c>
      <c r="AA987" t="s">
        <v>30</v>
      </c>
      <c r="AB987">
        <v>-75.515673000000007</v>
      </c>
      <c r="AC987">
        <v>6.0262356700000002</v>
      </c>
      <c r="AD987" t="s">
        <v>82</v>
      </c>
      <c r="AE987" t="s">
        <v>146</v>
      </c>
      <c r="AF987" t="s">
        <v>94</v>
      </c>
      <c r="AG987">
        <f>IFERROR(
    VLOOKUP(FENIX_ANS_TABLA[[#This Row],[ESTADO]],
        {"VENCIDO",1;"ALERTA_0 Días",2;"ALERTA",3;"A TIEMPO",4;"SIN FECHA",5},
    2,FALSE),
0)</f>
        <v>1</v>
      </c>
    </row>
    <row r="988" spans="1:33" x14ac:dyDescent="0.25">
      <c r="A988" t="s">
        <v>911</v>
      </c>
      <c r="B988" t="s">
        <v>44</v>
      </c>
      <c r="C988" t="s">
        <v>24</v>
      </c>
      <c r="D988" t="s">
        <v>44</v>
      </c>
      <c r="E988" s="21">
        <v>46198.516840277778</v>
      </c>
      <c r="F988" t="s">
        <v>912</v>
      </c>
      <c r="G988">
        <v>71767317</v>
      </c>
      <c r="H988" t="s">
        <v>913</v>
      </c>
      <c r="I988" s="23" t="s">
        <v>914</v>
      </c>
      <c r="J988" s="23" t="s">
        <v>915</v>
      </c>
      <c r="K988" t="s">
        <v>916</v>
      </c>
      <c r="L988" t="s">
        <v>158</v>
      </c>
      <c r="M988" t="s">
        <v>917</v>
      </c>
      <c r="N988" t="s">
        <v>159</v>
      </c>
      <c r="O988" t="s">
        <v>45</v>
      </c>
      <c r="P988" t="s">
        <v>149</v>
      </c>
      <c r="Q988" t="s">
        <v>206</v>
      </c>
      <c r="R988" t="s">
        <v>212</v>
      </c>
      <c r="S988">
        <v>11</v>
      </c>
      <c r="T988" t="s">
        <v>17820</v>
      </c>
      <c r="U988" t="s">
        <v>15185</v>
      </c>
      <c r="V988" t="s">
        <v>15186</v>
      </c>
      <c r="W988" t="s">
        <v>43</v>
      </c>
      <c r="X988" t="s">
        <v>30</v>
      </c>
      <c r="Y988" t="s">
        <v>30</v>
      </c>
      <c r="Z988" t="s">
        <v>30</v>
      </c>
      <c r="AA988" t="s">
        <v>30</v>
      </c>
      <c r="AB988">
        <v>-74.966349809999997</v>
      </c>
      <c r="AC988">
        <v>6.1523907199999996</v>
      </c>
      <c r="AD988" t="s">
        <v>82</v>
      </c>
      <c r="AE988" t="s">
        <v>146</v>
      </c>
      <c r="AF988" t="s">
        <v>94</v>
      </c>
      <c r="AG988">
        <f>IFERROR(
    VLOOKUP(FENIX_ANS_TABLA[[#This Row],[ESTADO]],
        {"VENCIDO",1;"ALERTA_0 Días",2;"ALERTA",3;"A TIEMPO",4;"SIN FECHA",5},
    2,FALSE),
0)</f>
        <v>3</v>
      </c>
    </row>
    <row r="989" spans="1:33" x14ac:dyDescent="0.25">
      <c r="A989" t="s">
        <v>918</v>
      </c>
      <c r="B989" t="s">
        <v>58</v>
      </c>
      <c r="C989" t="s">
        <v>24</v>
      </c>
      <c r="D989" t="s">
        <v>59</v>
      </c>
      <c r="E989" s="21">
        <v>46198.533541666657</v>
      </c>
      <c r="F989" t="s">
        <v>919</v>
      </c>
      <c r="G989">
        <v>22148236</v>
      </c>
      <c r="H989" t="s">
        <v>920</v>
      </c>
      <c r="I989" s="23" t="s">
        <v>474</v>
      </c>
      <c r="J989" s="23" t="s">
        <v>921</v>
      </c>
      <c r="K989" t="s">
        <v>922</v>
      </c>
      <c r="L989" t="s">
        <v>208</v>
      </c>
      <c r="M989" t="s">
        <v>923</v>
      </c>
      <c r="N989" t="s">
        <v>209</v>
      </c>
      <c r="O989" t="s">
        <v>60</v>
      </c>
      <c r="P989" t="s">
        <v>122</v>
      </c>
      <c r="Q989" t="s">
        <v>206</v>
      </c>
      <c r="R989" t="s">
        <v>212</v>
      </c>
      <c r="S989">
        <v>14</v>
      </c>
      <c r="T989" t="s">
        <v>17821</v>
      </c>
      <c r="U989" t="s">
        <v>15187</v>
      </c>
      <c r="V989" t="s">
        <v>15188</v>
      </c>
      <c r="W989" t="s">
        <v>29</v>
      </c>
      <c r="X989" t="s">
        <v>30</v>
      </c>
      <c r="Y989" t="s">
        <v>30</v>
      </c>
      <c r="Z989" t="s">
        <v>30</v>
      </c>
      <c r="AA989" t="s">
        <v>30</v>
      </c>
      <c r="AB989">
        <v>-75.824082300000001</v>
      </c>
      <c r="AC989">
        <v>6.8074729999999999</v>
      </c>
      <c r="AD989" t="s">
        <v>82</v>
      </c>
      <c r="AE989" t="s">
        <v>123</v>
      </c>
      <c r="AF989" t="s">
        <v>94</v>
      </c>
      <c r="AG989">
        <f>IFERROR(
    VLOOKUP(FENIX_ANS_TABLA[[#This Row],[ESTADO]],
        {"VENCIDO",1;"ALERTA_0 Días",2;"ALERTA",3;"A TIEMPO",4;"SIN FECHA",5},
    2,FALSE),
0)</f>
        <v>4</v>
      </c>
    </row>
    <row r="990" spans="1:33" x14ac:dyDescent="0.25">
      <c r="A990" t="s">
        <v>924</v>
      </c>
      <c r="B990" t="s">
        <v>58</v>
      </c>
      <c r="C990" t="s">
        <v>24</v>
      </c>
      <c r="D990" t="s">
        <v>59</v>
      </c>
      <c r="E990" s="21">
        <v>46198.553877314807</v>
      </c>
      <c r="F990" t="s">
        <v>925</v>
      </c>
      <c r="G990">
        <v>43541988</v>
      </c>
      <c r="H990" t="s">
        <v>763</v>
      </c>
      <c r="I990" s="23" t="s">
        <v>31</v>
      </c>
      <c r="J990" s="23" t="s">
        <v>764</v>
      </c>
      <c r="K990" t="s">
        <v>926</v>
      </c>
      <c r="L990" t="s">
        <v>128</v>
      </c>
      <c r="M990" t="s">
        <v>927</v>
      </c>
      <c r="N990" t="s">
        <v>129</v>
      </c>
      <c r="O990" t="s">
        <v>60</v>
      </c>
      <c r="P990" t="s">
        <v>122</v>
      </c>
      <c r="Q990" t="s">
        <v>206</v>
      </c>
      <c r="R990" t="s">
        <v>212</v>
      </c>
      <c r="S990">
        <v>14</v>
      </c>
      <c r="T990" t="s">
        <v>17822</v>
      </c>
      <c r="U990" t="s">
        <v>11460</v>
      </c>
      <c r="V990" t="s">
        <v>15189</v>
      </c>
      <c r="W990" t="s">
        <v>29</v>
      </c>
      <c r="X990" t="s">
        <v>30</v>
      </c>
      <c r="Y990" t="s">
        <v>30</v>
      </c>
      <c r="Z990" t="s">
        <v>30</v>
      </c>
      <c r="AA990" t="s">
        <v>30</v>
      </c>
      <c r="AB990">
        <v>-76.092534999999998</v>
      </c>
      <c r="AC990">
        <v>6.7404000999999996</v>
      </c>
      <c r="AD990" t="s">
        <v>82</v>
      </c>
      <c r="AE990" t="s">
        <v>123</v>
      </c>
      <c r="AF990" t="s">
        <v>94</v>
      </c>
      <c r="AG990">
        <f>IFERROR(
    VLOOKUP(FENIX_ANS_TABLA[[#This Row],[ESTADO]],
        {"VENCIDO",1;"ALERTA_0 Días",2;"ALERTA",3;"A TIEMPO",4;"SIN FECHA",5},
    2,FALSE),
0)</f>
        <v>4</v>
      </c>
    </row>
    <row r="991" spans="1:33" x14ac:dyDescent="0.25">
      <c r="A991" t="s">
        <v>928</v>
      </c>
      <c r="B991" t="s">
        <v>58</v>
      </c>
      <c r="C991" t="s">
        <v>24</v>
      </c>
      <c r="D991" t="s">
        <v>59</v>
      </c>
      <c r="E991" s="21">
        <v>46198.561331018522</v>
      </c>
      <c r="F991" t="s">
        <v>929</v>
      </c>
      <c r="G991">
        <v>22201156</v>
      </c>
      <c r="H991" t="s">
        <v>930</v>
      </c>
      <c r="I991" s="23" t="s">
        <v>931</v>
      </c>
      <c r="J991" s="23" t="s">
        <v>932</v>
      </c>
      <c r="K991" t="s">
        <v>933</v>
      </c>
      <c r="L991" t="s">
        <v>239</v>
      </c>
      <c r="M991" t="s">
        <v>934</v>
      </c>
      <c r="N991" t="s">
        <v>240</v>
      </c>
      <c r="O991" t="s">
        <v>60</v>
      </c>
      <c r="P991" t="s">
        <v>114</v>
      </c>
      <c r="Q991" t="s">
        <v>206</v>
      </c>
      <c r="R991" t="s">
        <v>212</v>
      </c>
      <c r="S991">
        <v>14</v>
      </c>
      <c r="T991" t="s">
        <v>17823</v>
      </c>
      <c r="U991" t="s">
        <v>15190</v>
      </c>
      <c r="V991" t="s">
        <v>11801</v>
      </c>
      <c r="W991" t="s">
        <v>29</v>
      </c>
      <c r="X991" t="s">
        <v>30</v>
      </c>
      <c r="Y991" t="s">
        <v>30</v>
      </c>
      <c r="Z991" t="s">
        <v>30</v>
      </c>
      <c r="AA991" t="s">
        <v>30</v>
      </c>
      <c r="AB991">
        <v>-75.775897150000006</v>
      </c>
      <c r="AC991">
        <v>5.9735379000000002</v>
      </c>
      <c r="AD991" t="s">
        <v>82</v>
      </c>
      <c r="AE991" t="s">
        <v>100</v>
      </c>
      <c r="AF991" t="s">
        <v>94</v>
      </c>
      <c r="AG991">
        <f>IFERROR(
    VLOOKUP(FENIX_ANS_TABLA[[#This Row],[ESTADO]],
        {"VENCIDO",1;"ALERTA_0 Días",2;"ALERTA",3;"A TIEMPO",4;"SIN FECHA",5},
    2,FALSE),
0)</f>
        <v>4</v>
      </c>
    </row>
    <row r="992" spans="1:33" x14ac:dyDescent="0.25">
      <c r="A992" t="s">
        <v>1116</v>
      </c>
      <c r="B992" t="s">
        <v>36</v>
      </c>
      <c r="C992" t="s">
        <v>24</v>
      </c>
      <c r="D992" t="s">
        <v>36</v>
      </c>
      <c r="E992" s="21">
        <v>46198.563298611109</v>
      </c>
      <c r="F992" t="s">
        <v>1117</v>
      </c>
      <c r="G992">
        <v>1040180022</v>
      </c>
      <c r="H992" t="s">
        <v>1118</v>
      </c>
      <c r="I992" s="23" t="s">
        <v>31</v>
      </c>
      <c r="J992" s="23" t="s">
        <v>1119</v>
      </c>
      <c r="K992" t="s">
        <v>1120</v>
      </c>
      <c r="L992" t="s">
        <v>185</v>
      </c>
      <c r="M992" t="s">
        <v>1121</v>
      </c>
      <c r="N992" t="s">
        <v>186</v>
      </c>
      <c r="O992" t="s">
        <v>37</v>
      </c>
      <c r="P992" t="s">
        <v>145</v>
      </c>
      <c r="Q992" t="s">
        <v>206</v>
      </c>
      <c r="R992" t="s">
        <v>212</v>
      </c>
      <c r="S992">
        <v>10</v>
      </c>
      <c r="T992" t="s">
        <v>1122</v>
      </c>
      <c r="U992" t="s">
        <v>11159</v>
      </c>
      <c r="V992" t="s">
        <v>41</v>
      </c>
      <c r="W992" t="s">
        <v>41</v>
      </c>
      <c r="X992" t="s">
        <v>30</v>
      </c>
      <c r="Y992" t="s">
        <v>30</v>
      </c>
      <c r="Z992" t="s">
        <v>30</v>
      </c>
      <c r="AA992" t="s">
        <v>30</v>
      </c>
      <c r="AB992">
        <v>-75.493673000000001</v>
      </c>
      <c r="AC992">
        <v>6.0319330000000004</v>
      </c>
      <c r="AD992" t="s">
        <v>82</v>
      </c>
      <c r="AE992" t="s">
        <v>146</v>
      </c>
      <c r="AF992" t="s">
        <v>94</v>
      </c>
      <c r="AG992">
        <f>IFERROR(
    VLOOKUP(FENIX_ANS_TABLA[[#This Row],[ESTADO]],
        {"VENCIDO",1;"ALERTA_0 Días",2;"ALERTA",3;"A TIEMPO",4;"SIN FECHA",5},
    2,FALSE),
0)</f>
        <v>1</v>
      </c>
    </row>
    <row r="993" spans="1:33" x14ac:dyDescent="0.25">
      <c r="A993" t="s">
        <v>1123</v>
      </c>
      <c r="B993" t="s">
        <v>36</v>
      </c>
      <c r="C993" t="s">
        <v>24</v>
      </c>
      <c r="D993" t="s">
        <v>36</v>
      </c>
      <c r="E993" s="21">
        <v>46198.577094907407</v>
      </c>
      <c r="F993" t="s">
        <v>1124</v>
      </c>
      <c r="G993">
        <v>1128384978</v>
      </c>
      <c r="H993" t="s">
        <v>334</v>
      </c>
      <c r="I993" s="23" t="s">
        <v>31</v>
      </c>
      <c r="J993" s="23" t="s">
        <v>332</v>
      </c>
      <c r="K993" t="s">
        <v>1125</v>
      </c>
      <c r="L993" t="s">
        <v>177</v>
      </c>
      <c r="M993" t="s">
        <v>1126</v>
      </c>
      <c r="N993" t="s">
        <v>178</v>
      </c>
      <c r="O993" t="s">
        <v>37</v>
      </c>
      <c r="P993" t="s">
        <v>145</v>
      </c>
      <c r="Q993" t="s">
        <v>206</v>
      </c>
      <c r="R993" t="s">
        <v>212</v>
      </c>
      <c r="S993">
        <v>10</v>
      </c>
      <c r="T993" t="s">
        <v>1127</v>
      </c>
      <c r="U993" t="s">
        <v>14248</v>
      </c>
      <c r="V993" t="s">
        <v>41</v>
      </c>
      <c r="W993" t="s">
        <v>41</v>
      </c>
      <c r="X993" t="s">
        <v>30</v>
      </c>
      <c r="Y993" t="s">
        <v>30</v>
      </c>
      <c r="Z993" t="s">
        <v>30</v>
      </c>
      <c r="AA993" t="s">
        <v>30</v>
      </c>
      <c r="AB993">
        <v>-75.315005420000006</v>
      </c>
      <c r="AC993">
        <v>6.0687334399999999</v>
      </c>
      <c r="AD993" t="s">
        <v>82</v>
      </c>
      <c r="AE993" t="s">
        <v>146</v>
      </c>
      <c r="AF993" t="s">
        <v>94</v>
      </c>
      <c r="AG993">
        <f>IFERROR(
    VLOOKUP(FENIX_ANS_TABLA[[#This Row],[ESTADO]],
        {"VENCIDO",1;"ALERTA_0 Días",2;"ALERTA",3;"A TIEMPO",4;"SIN FECHA",5},
    2,FALSE),
0)</f>
        <v>1</v>
      </c>
    </row>
    <row r="994" spans="1:33" x14ac:dyDescent="0.25">
      <c r="A994" t="s">
        <v>1128</v>
      </c>
      <c r="B994" t="s">
        <v>36</v>
      </c>
      <c r="C994" t="s">
        <v>24</v>
      </c>
      <c r="D994" t="s">
        <v>36</v>
      </c>
      <c r="E994" s="21">
        <v>46198.577152777783</v>
      </c>
      <c r="F994" t="s">
        <v>1129</v>
      </c>
      <c r="G994">
        <v>1036957566</v>
      </c>
      <c r="H994" t="s">
        <v>1130</v>
      </c>
      <c r="I994" s="23" t="s">
        <v>31</v>
      </c>
      <c r="J994" s="23" t="s">
        <v>1131</v>
      </c>
      <c r="K994" t="s">
        <v>1132</v>
      </c>
      <c r="L994" t="s">
        <v>185</v>
      </c>
      <c r="M994" t="s">
        <v>1133</v>
      </c>
      <c r="N994" t="s">
        <v>186</v>
      </c>
      <c r="O994" t="s">
        <v>37</v>
      </c>
      <c r="P994" t="s">
        <v>145</v>
      </c>
      <c r="Q994" t="s">
        <v>206</v>
      </c>
      <c r="R994" t="s">
        <v>212</v>
      </c>
      <c r="S994">
        <v>10</v>
      </c>
      <c r="T994" t="s">
        <v>1134</v>
      </c>
      <c r="U994" t="s">
        <v>14248</v>
      </c>
      <c r="V994" t="s">
        <v>41</v>
      </c>
      <c r="W994" t="s">
        <v>41</v>
      </c>
      <c r="X994" t="s">
        <v>30</v>
      </c>
      <c r="Y994" t="s">
        <v>30</v>
      </c>
      <c r="Z994" t="s">
        <v>30</v>
      </c>
      <c r="AA994" t="s">
        <v>30</v>
      </c>
      <c r="AB994">
        <v>-75.493673000000001</v>
      </c>
      <c r="AC994">
        <v>6.0319330000000004</v>
      </c>
      <c r="AD994" t="s">
        <v>82</v>
      </c>
      <c r="AE994" t="s">
        <v>146</v>
      </c>
      <c r="AF994" t="s">
        <v>94</v>
      </c>
      <c r="AG994">
        <f>IFERROR(
    VLOOKUP(FENIX_ANS_TABLA[[#This Row],[ESTADO]],
        {"VENCIDO",1;"ALERTA_0 Días",2;"ALERTA",3;"A TIEMPO",4;"SIN FECHA",5},
    2,FALSE),
0)</f>
        <v>1</v>
      </c>
    </row>
    <row r="995" spans="1:33" x14ac:dyDescent="0.25">
      <c r="A995" t="s">
        <v>1135</v>
      </c>
      <c r="B995" t="s">
        <v>36</v>
      </c>
      <c r="C995" t="s">
        <v>24</v>
      </c>
      <c r="D995" t="s">
        <v>36</v>
      </c>
      <c r="E995" s="21">
        <v>46198.588240740741</v>
      </c>
      <c r="F995" t="s">
        <v>1136</v>
      </c>
      <c r="G995">
        <v>43873407</v>
      </c>
      <c r="H995" t="s">
        <v>1137</v>
      </c>
      <c r="I995" s="23" t="s">
        <v>31</v>
      </c>
      <c r="J995" s="23" t="s">
        <v>1138</v>
      </c>
      <c r="K995" t="s">
        <v>1139</v>
      </c>
      <c r="L995" t="s">
        <v>185</v>
      </c>
      <c r="M995" t="s">
        <v>1140</v>
      </c>
      <c r="N995" t="s">
        <v>186</v>
      </c>
      <c r="O995" t="s">
        <v>37</v>
      </c>
      <c r="P995" t="s">
        <v>145</v>
      </c>
      <c r="Q995" t="s">
        <v>206</v>
      </c>
      <c r="R995" t="s">
        <v>212</v>
      </c>
      <c r="S995">
        <v>10</v>
      </c>
      <c r="T995" t="s">
        <v>1141</v>
      </c>
      <c r="U995" t="s">
        <v>15192</v>
      </c>
      <c r="V995" t="s">
        <v>41</v>
      </c>
      <c r="W995" t="s">
        <v>41</v>
      </c>
      <c r="X995" t="s">
        <v>30</v>
      </c>
      <c r="Y995" t="s">
        <v>30</v>
      </c>
      <c r="Z995" t="s">
        <v>30</v>
      </c>
      <c r="AA995" t="s">
        <v>30</v>
      </c>
      <c r="AB995">
        <v>-75.493402000000003</v>
      </c>
      <c r="AC995">
        <v>6.0281830000000003</v>
      </c>
      <c r="AD995" t="s">
        <v>82</v>
      </c>
      <c r="AE995" t="s">
        <v>146</v>
      </c>
      <c r="AF995" t="s">
        <v>94</v>
      </c>
      <c r="AG995">
        <f>IFERROR(
    VLOOKUP(FENIX_ANS_TABLA[[#This Row],[ESTADO]],
        {"VENCIDO",1;"ALERTA_0 Días",2;"ALERTA",3;"A TIEMPO",4;"SIN FECHA",5},
    2,FALSE),
0)</f>
        <v>1</v>
      </c>
    </row>
    <row r="996" spans="1:33" x14ac:dyDescent="0.25">
      <c r="A996" t="s">
        <v>936</v>
      </c>
      <c r="B996" t="s">
        <v>58</v>
      </c>
      <c r="C996" t="s">
        <v>24</v>
      </c>
      <c r="D996" t="s">
        <v>59</v>
      </c>
      <c r="E996" s="21">
        <v>46198.600046296298</v>
      </c>
      <c r="F996" t="s">
        <v>937</v>
      </c>
      <c r="G996">
        <v>8315292</v>
      </c>
      <c r="H996" t="s">
        <v>938</v>
      </c>
      <c r="I996" s="23" t="s">
        <v>31</v>
      </c>
      <c r="J996" s="23" t="s">
        <v>585</v>
      </c>
      <c r="K996" t="s">
        <v>939</v>
      </c>
      <c r="L996" t="s">
        <v>177</v>
      </c>
      <c r="M996" t="s">
        <v>940</v>
      </c>
      <c r="N996" t="s">
        <v>178</v>
      </c>
      <c r="O996" t="s">
        <v>60</v>
      </c>
      <c r="P996" t="s">
        <v>171</v>
      </c>
      <c r="Q996" t="s">
        <v>206</v>
      </c>
      <c r="R996" t="s">
        <v>212</v>
      </c>
      <c r="S996">
        <v>14</v>
      </c>
      <c r="T996" t="s">
        <v>17824</v>
      </c>
      <c r="U996" t="s">
        <v>15194</v>
      </c>
      <c r="V996" t="s">
        <v>9901</v>
      </c>
      <c r="W996" t="s">
        <v>29</v>
      </c>
      <c r="X996" t="s">
        <v>30</v>
      </c>
      <c r="Y996" t="s">
        <v>30</v>
      </c>
      <c r="Z996" t="s">
        <v>30</v>
      </c>
      <c r="AA996" t="s">
        <v>30</v>
      </c>
      <c r="AB996">
        <v>-75.329472530000004</v>
      </c>
      <c r="AC996">
        <v>6.0831092</v>
      </c>
      <c r="AD996" t="s">
        <v>82</v>
      </c>
      <c r="AE996" t="s">
        <v>146</v>
      </c>
      <c r="AF996" t="s">
        <v>94</v>
      </c>
      <c r="AG996">
        <f>IFERROR(
    VLOOKUP(FENIX_ANS_TABLA[[#This Row],[ESTADO]],
        {"VENCIDO",1;"ALERTA_0 Días",2;"ALERTA",3;"A TIEMPO",4;"SIN FECHA",5},
    2,FALSE),
0)</f>
        <v>4</v>
      </c>
    </row>
    <row r="997" spans="1:33" x14ac:dyDescent="0.25">
      <c r="A997" t="s">
        <v>1295</v>
      </c>
      <c r="B997" t="s">
        <v>23</v>
      </c>
      <c r="C997" t="s">
        <v>24</v>
      </c>
      <c r="D997" t="s">
        <v>23</v>
      </c>
      <c r="E997" s="21">
        <v>46198.601273148153</v>
      </c>
      <c r="F997" t="s">
        <v>1296</v>
      </c>
      <c r="G997">
        <v>22030338</v>
      </c>
      <c r="H997" t="s">
        <v>1297</v>
      </c>
      <c r="I997" s="23" t="s">
        <v>31</v>
      </c>
      <c r="J997" s="23" t="s">
        <v>1298</v>
      </c>
      <c r="K997" t="s">
        <v>1299</v>
      </c>
      <c r="L997" t="s">
        <v>1300</v>
      </c>
      <c r="M997" t="s">
        <v>1301</v>
      </c>
      <c r="N997" t="s">
        <v>1302</v>
      </c>
      <c r="O997" t="s">
        <v>27</v>
      </c>
      <c r="P997" t="s">
        <v>191</v>
      </c>
      <c r="Q997" t="s">
        <v>206</v>
      </c>
      <c r="R997" t="s">
        <v>212</v>
      </c>
      <c r="S997">
        <v>10</v>
      </c>
      <c r="T997" t="s">
        <v>1303</v>
      </c>
      <c r="U997" t="s">
        <v>15195</v>
      </c>
      <c r="V997" t="s">
        <v>41</v>
      </c>
      <c r="W997" t="s">
        <v>41</v>
      </c>
      <c r="X997" t="s">
        <v>30</v>
      </c>
      <c r="Y997" t="s">
        <v>30</v>
      </c>
      <c r="Z997" t="s">
        <v>30</v>
      </c>
      <c r="AA997" t="s">
        <v>30</v>
      </c>
      <c r="AB997">
        <v>-74.788546170000004</v>
      </c>
      <c r="AC997">
        <v>6.4164884999999998</v>
      </c>
      <c r="AD997" t="s">
        <v>82</v>
      </c>
      <c r="AE997" t="s">
        <v>192</v>
      </c>
      <c r="AF997" t="s">
        <v>94</v>
      </c>
      <c r="AG997">
        <f>IFERROR(
    VLOOKUP(FENIX_ANS_TABLA[[#This Row],[ESTADO]],
        {"VENCIDO",1;"ALERTA_0 Días",2;"ALERTA",3;"A TIEMPO",4;"SIN FECHA",5},
    2,FALSE),
0)</f>
        <v>1</v>
      </c>
    </row>
    <row r="998" spans="1:33" x14ac:dyDescent="0.25">
      <c r="A998" t="s">
        <v>941</v>
      </c>
      <c r="B998" t="s">
        <v>58</v>
      </c>
      <c r="C998" t="s">
        <v>24</v>
      </c>
      <c r="D998" t="s">
        <v>59</v>
      </c>
      <c r="E998" s="21">
        <v>46198.601805555547</v>
      </c>
      <c r="F998" t="s">
        <v>942</v>
      </c>
      <c r="G998">
        <v>1039450657</v>
      </c>
      <c r="H998" t="s">
        <v>943</v>
      </c>
      <c r="I998" s="23" t="s">
        <v>944</v>
      </c>
      <c r="J998" s="23" t="s">
        <v>945</v>
      </c>
      <c r="K998" t="s">
        <v>946</v>
      </c>
      <c r="L998" t="s">
        <v>132</v>
      </c>
      <c r="M998" t="s">
        <v>947</v>
      </c>
      <c r="N998" t="s">
        <v>133</v>
      </c>
      <c r="O998" t="s">
        <v>60</v>
      </c>
      <c r="P998" t="s">
        <v>122</v>
      </c>
      <c r="Q998" t="s">
        <v>206</v>
      </c>
      <c r="R998" t="s">
        <v>212</v>
      </c>
      <c r="S998">
        <v>14</v>
      </c>
      <c r="T998" t="s">
        <v>17825</v>
      </c>
      <c r="U998" t="s">
        <v>15197</v>
      </c>
      <c r="V998" t="s">
        <v>11806</v>
      </c>
      <c r="W998" t="s">
        <v>29</v>
      </c>
      <c r="X998" t="s">
        <v>30</v>
      </c>
      <c r="Y998" t="s">
        <v>30</v>
      </c>
      <c r="Z998" t="s">
        <v>30</v>
      </c>
      <c r="AA998" t="s">
        <v>30</v>
      </c>
      <c r="AB998">
        <v>-76.143127000000007</v>
      </c>
      <c r="AC998">
        <v>6.3322659999999997</v>
      </c>
      <c r="AD998" t="s">
        <v>82</v>
      </c>
      <c r="AE998" t="s">
        <v>123</v>
      </c>
      <c r="AF998" t="s">
        <v>94</v>
      </c>
      <c r="AG998">
        <f>IFERROR(
    VLOOKUP(FENIX_ANS_TABLA[[#This Row],[ESTADO]],
        {"VENCIDO",1;"ALERTA_0 Días",2;"ALERTA",3;"A TIEMPO",4;"SIN FECHA",5},
    2,FALSE),
0)</f>
        <v>4</v>
      </c>
    </row>
    <row r="999" spans="1:33" x14ac:dyDescent="0.25">
      <c r="A999" t="s">
        <v>948</v>
      </c>
      <c r="B999" t="s">
        <v>58</v>
      </c>
      <c r="C999" t="s">
        <v>24</v>
      </c>
      <c r="D999" t="s">
        <v>59</v>
      </c>
      <c r="E999" s="21">
        <v>46198.60491898148</v>
      </c>
      <c r="F999" t="s">
        <v>949</v>
      </c>
      <c r="G999">
        <v>22024032</v>
      </c>
      <c r="H999" t="s">
        <v>950</v>
      </c>
      <c r="I999" s="23" t="s">
        <v>31</v>
      </c>
      <c r="J999" s="23" t="s">
        <v>951</v>
      </c>
      <c r="K999" t="s">
        <v>952</v>
      </c>
      <c r="L999" t="s">
        <v>193</v>
      </c>
      <c r="M999" t="s">
        <v>953</v>
      </c>
      <c r="N999" t="s">
        <v>194</v>
      </c>
      <c r="O999" t="s">
        <v>60</v>
      </c>
      <c r="P999" t="s">
        <v>301</v>
      </c>
      <c r="Q999" t="s">
        <v>206</v>
      </c>
      <c r="R999" t="s">
        <v>212</v>
      </c>
      <c r="S999">
        <v>14</v>
      </c>
      <c r="T999" t="s">
        <v>17826</v>
      </c>
      <c r="U999" t="s">
        <v>15198</v>
      </c>
      <c r="V999" t="s">
        <v>15199</v>
      </c>
      <c r="W999" t="s">
        <v>29</v>
      </c>
      <c r="X999" t="s">
        <v>30</v>
      </c>
      <c r="Y999" t="s">
        <v>30</v>
      </c>
      <c r="Z999" t="s">
        <v>30</v>
      </c>
      <c r="AA999" t="s">
        <v>30</v>
      </c>
      <c r="AB999">
        <v>-75.037309669999999</v>
      </c>
      <c r="AC999">
        <v>6.4808093299999996</v>
      </c>
      <c r="AD999" t="s">
        <v>82</v>
      </c>
      <c r="AE999" t="s">
        <v>192</v>
      </c>
      <c r="AF999" t="s">
        <v>94</v>
      </c>
      <c r="AG999">
        <f>IFERROR(
    VLOOKUP(FENIX_ANS_TABLA[[#This Row],[ESTADO]],
        {"VENCIDO",1;"ALERTA_0 Días",2;"ALERTA",3;"A TIEMPO",4;"SIN FECHA",5},
    2,FALSE),
0)</f>
        <v>4</v>
      </c>
    </row>
    <row r="1000" spans="1:33" x14ac:dyDescent="0.25">
      <c r="A1000" t="s">
        <v>1142</v>
      </c>
      <c r="B1000" t="s">
        <v>23</v>
      </c>
      <c r="C1000" t="s">
        <v>24</v>
      </c>
      <c r="D1000" t="s">
        <v>23</v>
      </c>
      <c r="E1000" s="21">
        <v>46198.607870370368</v>
      </c>
      <c r="F1000" t="s">
        <v>1143</v>
      </c>
      <c r="G1000">
        <v>71364058</v>
      </c>
      <c r="H1000" t="s">
        <v>1144</v>
      </c>
      <c r="I1000" s="23" t="s">
        <v>31</v>
      </c>
      <c r="J1000" s="23" t="s">
        <v>349</v>
      </c>
      <c r="K1000" t="s">
        <v>1145</v>
      </c>
      <c r="L1000" t="s">
        <v>177</v>
      </c>
      <c r="M1000" t="s">
        <v>1146</v>
      </c>
      <c r="N1000" t="s">
        <v>178</v>
      </c>
      <c r="O1000" t="s">
        <v>27</v>
      </c>
      <c r="P1000" t="s">
        <v>145</v>
      </c>
      <c r="Q1000" t="s">
        <v>206</v>
      </c>
      <c r="R1000" t="s">
        <v>212</v>
      </c>
      <c r="S1000">
        <v>10</v>
      </c>
      <c r="T1000" t="s">
        <v>1147</v>
      </c>
      <c r="U1000" t="s">
        <v>15200</v>
      </c>
      <c r="V1000" t="s">
        <v>41</v>
      </c>
      <c r="W1000" t="s">
        <v>41</v>
      </c>
      <c r="X1000" t="s">
        <v>30</v>
      </c>
      <c r="Y1000" t="s">
        <v>30</v>
      </c>
      <c r="Z1000" t="s">
        <v>30</v>
      </c>
      <c r="AA1000" t="s">
        <v>30</v>
      </c>
      <c r="AB1000">
        <v>-75.307391170000002</v>
      </c>
      <c r="AC1000">
        <v>6.0983575999999999</v>
      </c>
      <c r="AD1000" t="s">
        <v>82</v>
      </c>
      <c r="AE1000" t="s">
        <v>146</v>
      </c>
      <c r="AF1000" t="s">
        <v>94</v>
      </c>
      <c r="AG1000">
        <f>IFERROR(
    VLOOKUP(FENIX_ANS_TABLA[[#This Row],[ESTADO]],
        {"VENCIDO",1;"ALERTA_0 Días",2;"ALERTA",3;"A TIEMPO",4;"SIN FECHA",5},
    2,FALSE),
0)</f>
        <v>1</v>
      </c>
    </row>
    <row r="1001" spans="1:33" x14ac:dyDescent="0.25">
      <c r="A1001" t="s">
        <v>954</v>
      </c>
      <c r="B1001" t="s">
        <v>44</v>
      </c>
      <c r="C1001" t="s">
        <v>24</v>
      </c>
      <c r="D1001" t="s">
        <v>44</v>
      </c>
      <c r="E1001" s="21">
        <v>46198.61582175926</v>
      </c>
      <c r="F1001" t="s">
        <v>955</v>
      </c>
      <c r="G1001">
        <v>1073995636</v>
      </c>
      <c r="H1001" t="s">
        <v>956</v>
      </c>
      <c r="I1001" s="23" t="s">
        <v>31</v>
      </c>
      <c r="J1001" s="23" t="s">
        <v>957</v>
      </c>
      <c r="K1001" t="s">
        <v>958</v>
      </c>
      <c r="L1001" t="s">
        <v>201</v>
      </c>
      <c r="M1001" t="s">
        <v>959</v>
      </c>
      <c r="N1001" t="s">
        <v>202</v>
      </c>
      <c r="O1001" t="s">
        <v>45</v>
      </c>
      <c r="P1001" t="s">
        <v>191</v>
      </c>
      <c r="Q1001" t="s">
        <v>206</v>
      </c>
      <c r="R1001" t="s">
        <v>212</v>
      </c>
      <c r="S1001">
        <v>11</v>
      </c>
      <c r="T1001" t="s">
        <v>17827</v>
      </c>
      <c r="U1001" t="s">
        <v>15201</v>
      </c>
      <c r="V1001" t="s">
        <v>15202</v>
      </c>
      <c r="W1001" t="s">
        <v>43</v>
      </c>
      <c r="X1001" t="s">
        <v>30</v>
      </c>
      <c r="Y1001" t="s">
        <v>30</v>
      </c>
      <c r="Z1001" t="s">
        <v>30</v>
      </c>
      <c r="AA1001" t="s">
        <v>30</v>
      </c>
      <c r="AB1001">
        <v>-74.824912499999996</v>
      </c>
      <c r="AC1001">
        <v>7.2594228300000001</v>
      </c>
      <c r="AD1001" t="s">
        <v>82</v>
      </c>
      <c r="AE1001" t="s">
        <v>192</v>
      </c>
      <c r="AF1001" t="s">
        <v>94</v>
      </c>
      <c r="AG1001">
        <f>IFERROR(
    VLOOKUP(FENIX_ANS_TABLA[[#This Row],[ESTADO]],
        {"VENCIDO",1;"ALERTA_0 Días",2;"ALERTA",3;"A TIEMPO",4;"SIN FECHA",5},
    2,FALSE),
0)</f>
        <v>3</v>
      </c>
    </row>
    <row r="1002" spans="1:33" x14ac:dyDescent="0.25">
      <c r="A1002" t="s">
        <v>17828</v>
      </c>
      <c r="B1002" t="s">
        <v>23</v>
      </c>
      <c r="C1002" t="s">
        <v>24</v>
      </c>
      <c r="D1002" t="s">
        <v>23</v>
      </c>
      <c r="E1002" s="21">
        <v>46198.624988425923</v>
      </c>
      <c r="F1002" t="s">
        <v>17829</v>
      </c>
      <c r="G1002">
        <v>43649791</v>
      </c>
      <c r="H1002" t="s">
        <v>17830</v>
      </c>
      <c r="I1002" s="23" t="s">
        <v>31</v>
      </c>
      <c r="J1002" s="23" t="s">
        <v>17831</v>
      </c>
      <c r="K1002" t="s">
        <v>17832</v>
      </c>
      <c r="L1002" t="s">
        <v>201</v>
      </c>
      <c r="M1002" t="s">
        <v>17833</v>
      </c>
      <c r="N1002" t="s">
        <v>202</v>
      </c>
      <c r="O1002" t="s">
        <v>27</v>
      </c>
      <c r="P1002" t="s">
        <v>191</v>
      </c>
      <c r="Q1002" t="s">
        <v>207</v>
      </c>
      <c r="R1002" t="s">
        <v>212</v>
      </c>
      <c r="S1002">
        <v>7</v>
      </c>
      <c r="T1002" t="s">
        <v>17834</v>
      </c>
      <c r="U1002" t="s">
        <v>11363</v>
      </c>
      <c r="V1002" t="s">
        <v>11362</v>
      </c>
      <c r="W1002" t="s">
        <v>29</v>
      </c>
      <c r="X1002" t="s">
        <v>30</v>
      </c>
      <c r="Y1002" t="s">
        <v>30</v>
      </c>
      <c r="Z1002" t="s">
        <v>30</v>
      </c>
      <c r="AA1002" t="s">
        <v>30</v>
      </c>
      <c r="AB1002">
        <v>-74.691429999999997</v>
      </c>
      <c r="AC1002">
        <v>7.0226470000000001</v>
      </c>
      <c r="AD1002" t="s">
        <v>82</v>
      </c>
      <c r="AE1002" t="s">
        <v>192</v>
      </c>
      <c r="AF1002" t="s">
        <v>94</v>
      </c>
      <c r="AG1002">
        <f>IFERROR(
    VLOOKUP(FENIX_ANS_TABLA[[#This Row],[ESTADO]],
        {"VENCIDO",1;"ALERTA_0 Días",2;"ALERTA",3;"A TIEMPO",4;"SIN FECHA",5},
    2,FALSE),
0)</f>
        <v>4</v>
      </c>
    </row>
    <row r="1003" spans="1:33" x14ac:dyDescent="0.25">
      <c r="A1003" t="s">
        <v>960</v>
      </c>
      <c r="B1003" t="s">
        <v>58</v>
      </c>
      <c r="C1003" t="s">
        <v>24</v>
      </c>
      <c r="D1003" t="s">
        <v>59</v>
      </c>
      <c r="E1003" s="21">
        <v>46198.635648148149</v>
      </c>
      <c r="F1003" t="s">
        <v>961</v>
      </c>
      <c r="G1003">
        <v>3452091</v>
      </c>
      <c r="H1003" t="s">
        <v>962</v>
      </c>
      <c r="I1003" s="23" t="s">
        <v>31</v>
      </c>
      <c r="J1003" s="23" t="s">
        <v>963</v>
      </c>
      <c r="K1003" t="s">
        <v>964</v>
      </c>
      <c r="L1003" t="s">
        <v>143</v>
      </c>
      <c r="M1003" t="s">
        <v>965</v>
      </c>
      <c r="N1003" t="s">
        <v>144</v>
      </c>
      <c r="O1003" t="s">
        <v>60</v>
      </c>
      <c r="P1003" t="s">
        <v>171</v>
      </c>
      <c r="Q1003" t="s">
        <v>206</v>
      </c>
      <c r="R1003" t="s">
        <v>212</v>
      </c>
      <c r="S1003">
        <v>14</v>
      </c>
      <c r="T1003" t="s">
        <v>17835</v>
      </c>
      <c r="U1003" t="s">
        <v>15203</v>
      </c>
      <c r="V1003" t="s">
        <v>11360</v>
      </c>
      <c r="W1003" t="s">
        <v>29</v>
      </c>
      <c r="X1003" t="s">
        <v>30</v>
      </c>
      <c r="Y1003" t="s">
        <v>30</v>
      </c>
      <c r="Z1003" t="s">
        <v>30</v>
      </c>
      <c r="AA1003" t="s">
        <v>30</v>
      </c>
      <c r="AB1003">
        <v>-75.269937999999996</v>
      </c>
      <c r="AC1003">
        <v>6.347035</v>
      </c>
      <c r="AD1003" t="s">
        <v>82</v>
      </c>
      <c r="AE1003" t="s">
        <v>146</v>
      </c>
      <c r="AF1003" t="s">
        <v>94</v>
      </c>
      <c r="AG1003">
        <f>IFERROR(
    VLOOKUP(FENIX_ANS_TABLA[[#This Row],[ESTADO]],
        {"VENCIDO",1;"ALERTA_0 Días",2;"ALERTA",3;"A TIEMPO",4;"SIN FECHA",5},
    2,FALSE),
0)</f>
        <v>4</v>
      </c>
    </row>
    <row r="1004" spans="1:33" x14ac:dyDescent="0.25">
      <c r="A1004" t="s">
        <v>1304</v>
      </c>
      <c r="B1004" t="s">
        <v>23</v>
      </c>
      <c r="C1004" t="s">
        <v>24</v>
      </c>
      <c r="D1004" t="s">
        <v>23</v>
      </c>
      <c r="E1004" s="21">
        <v>46198.638171296298</v>
      </c>
      <c r="F1004" t="s">
        <v>1305</v>
      </c>
      <c r="G1004">
        <v>1011510799</v>
      </c>
      <c r="H1004" t="s">
        <v>1306</v>
      </c>
      <c r="I1004" s="23" t="s">
        <v>31</v>
      </c>
      <c r="J1004" s="23" t="s">
        <v>1307</v>
      </c>
      <c r="K1004" t="s">
        <v>1308</v>
      </c>
      <c r="L1004" t="s">
        <v>193</v>
      </c>
      <c r="M1004" t="s">
        <v>1309</v>
      </c>
      <c r="N1004" t="s">
        <v>194</v>
      </c>
      <c r="O1004" t="s">
        <v>27</v>
      </c>
      <c r="P1004" t="s">
        <v>191</v>
      </c>
      <c r="Q1004" t="s">
        <v>206</v>
      </c>
      <c r="R1004" t="s">
        <v>212</v>
      </c>
      <c r="S1004">
        <v>10</v>
      </c>
      <c r="T1004" t="s">
        <v>1310</v>
      </c>
      <c r="U1004" t="s">
        <v>15204</v>
      </c>
      <c r="V1004" t="s">
        <v>41</v>
      </c>
      <c r="W1004" t="s">
        <v>41</v>
      </c>
      <c r="X1004" t="s">
        <v>30</v>
      </c>
      <c r="Y1004" t="s">
        <v>30</v>
      </c>
      <c r="Z1004" t="s">
        <v>30</v>
      </c>
      <c r="AA1004" t="s">
        <v>30</v>
      </c>
      <c r="AB1004">
        <v>-75.086817499999995</v>
      </c>
      <c r="AC1004">
        <v>6.4633448299999996</v>
      </c>
      <c r="AD1004" t="s">
        <v>82</v>
      </c>
      <c r="AE1004" t="s">
        <v>192</v>
      </c>
      <c r="AF1004" t="s">
        <v>94</v>
      </c>
      <c r="AG1004">
        <f>IFERROR(
    VLOOKUP(FENIX_ANS_TABLA[[#This Row],[ESTADO]],
        {"VENCIDO",1;"ALERTA_0 Días",2;"ALERTA",3;"A TIEMPO",4;"SIN FECHA",5},
    2,FALSE),
0)</f>
        <v>1</v>
      </c>
    </row>
    <row r="1005" spans="1:33" x14ac:dyDescent="0.25">
      <c r="A1005" t="s">
        <v>1152</v>
      </c>
      <c r="B1005" t="s">
        <v>23</v>
      </c>
      <c r="C1005" t="s">
        <v>24</v>
      </c>
      <c r="D1005" t="s">
        <v>23</v>
      </c>
      <c r="E1005" s="21">
        <v>46198.651898148149</v>
      </c>
      <c r="F1005" t="s">
        <v>1153</v>
      </c>
      <c r="G1005">
        <v>21960963</v>
      </c>
      <c r="H1005" t="s">
        <v>1154</v>
      </c>
      <c r="I1005" s="23" t="s">
        <v>31</v>
      </c>
      <c r="J1005" s="23" t="s">
        <v>1155</v>
      </c>
      <c r="K1005" t="s">
        <v>1156</v>
      </c>
      <c r="L1005" t="s">
        <v>154</v>
      </c>
      <c r="M1005" t="s">
        <v>1157</v>
      </c>
      <c r="N1005" t="s">
        <v>155</v>
      </c>
      <c r="O1005" t="s">
        <v>27</v>
      </c>
      <c r="P1005" t="s">
        <v>145</v>
      </c>
      <c r="Q1005" t="s">
        <v>206</v>
      </c>
      <c r="R1005" t="s">
        <v>212</v>
      </c>
      <c r="S1005">
        <v>10</v>
      </c>
      <c r="T1005" t="s">
        <v>1158</v>
      </c>
      <c r="U1005" t="s">
        <v>11570</v>
      </c>
      <c r="V1005" t="s">
        <v>41</v>
      </c>
      <c r="W1005" t="s">
        <v>41</v>
      </c>
      <c r="X1005" t="s">
        <v>30</v>
      </c>
      <c r="Y1005" t="s">
        <v>30</v>
      </c>
      <c r="Z1005" t="s">
        <v>30</v>
      </c>
      <c r="AA1005" t="s">
        <v>30</v>
      </c>
      <c r="AB1005">
        <v>-75.429015500000006</v>
      </c>
      <c r="AC1005">
        <v>6.1793256699999999</v>
      </c>
      <c r="AD1005" t="s">
        <v>82</v>
      </c>
      <c r="AE1005" t="s">
        <v>146</v>
      </c>
      <c r="AF1005" t="s">
        <v>94</v>
      </c>
      <c r="AG1005">
        <f>IFERROR(
    VLOOKUP(FENIX_ANS_TABLA[[#This Row],[ESTADO]],
        {"VENCIDO",1;"ALERTA_0 Días",2;"ALERTA",3;"A TIEMPO",4;"SIN FECHA",5},
    2,FALSE),
0)</f>
        <v>1</v>
      </c>
    </row>
    <row r="1006" spans="1:33" x14ac:dyDescent="0.25">
      <c r="A1006" t="s">
        <v>1159</v>
      </c>
      <c r="B1006" t="s">
        <v>23</v>
      </c>
      <c r="C1006" t="s">
        <v>24</v>
      </c>
      <c r="D1006" t="s">
        <v>23</v>
      </c>
      <c r="E1006" s="21">
        <v>46198.653564814813</v>
      </c>
      <c r="F1006" t="s">
        <v>1160</v>
      </c>
      <c r="G1006">
        <v>98474141</v>
      </c>
      <c r="H1006" t="s">
        <v>1161</v>
      </c>
      <c r="I1006" s="23" t="s">
        <v>31</v>
      </c>
      <c r="J1006" s="23" t="s">
        <v>1162</v>
      </c>
      <c r="K1006" t="s">
        <v>1163</v>
      </c>
      <c r="L1006" t="s">
        <v>156</v>
      </c>
      <c r="M1006" t="s">
        <v>1164</v>
      </c>
      <c r="N1006" t="s">
        <v>157</v>
      </c>
      <c r="O1006" t="s">
        <v>27</v>
      </c>
      <c r="P1006" t="s">
        <v>145</v>
      </c>
      <c r="Q1006" t="s">
        <v>206</v>
      </c>
      <c r="R1006" t="s">
        <v>212</v>
      </c>
      <c r="S1006">
        <v>10</v>
      </c>
      <c r="T1006" t="s">
        <v>1165</v>
      </c>
      <c r="U1006" t="s">
        <v>15205</v>
      </c>
      <c r="V1006" t="s">
        <v>41</v>
      </c>
      <c r="W1006" t="s">
        <v>41</v>
      </c>
      <c r="X1006" t="s">
        <v>30</v>
      </c>
      <c r="Y1006" t="s">
        <v>30</v>
      </c>
      <c r="Z1006" t="s">
        <v>30</v>
      </c>
      <c r="AA1006" t="s">
        <v>30</v>
      </c>
      <c r="AB1006">
        <v>-75.299273330000005</v>
      </c>
      <c r="AC1006">
        <v>6.1945588300000001</v>
      </c>
      <c r="AD1006" t="s">
        <v>82</v>
      </c>
      <c r="AE1006" t="s">
        <v>146</v>
      </c>
      <c r="AF1006" t="s">
        <v>94</v>
      </c>
      <c r="AG1006">
        <f>IFERROR(
    VLOOKUP(FENIX_ANS_TABLA[[#This Row],[ESTADO]],
        {"VENCIDO",1;"ALERTA_0 Días",2;"ALERTA",3;"A TIEMPO",4;"SIN FECHA",5},
    2,FALSE),
0)</f>
        <v>1</v>
      </c>
    </row>
    <row r="1007" spans="1:33" x14ac:dyDescent="0.25">
      <c r="A1007" t="s">
        <v>1166</v>
      </c>
      <c r="B1007" t="s">
        <v>23</v>
      </c>
      <c r="C1007" t="s">
        <v>24</v>
      </c>
      <c r="D1007" t="s">
        <v>23</v>
      </c>
      <c r="E1007" s="21">
        <v>46198.654756944437</v>
      </c>
      <c r="F1007" t="s">
        <v>1167</v>
      </c>
      <c r="G1007">
        <v>21481549</v>
      </c>
      <c r="H1007" t="s">
        <v>1168</v>
      </c>
      <c r="I1007" s="23" t="s">
        <v>31</v>
      </c>
      <c r="J1007" s="23" t="s">
        <v>1169</v>
      </c>
      <c r="K1007" t="s">
        <v>1170</v>
      </c>
      <c r="L1007" t="s">
        <v>156</v>
      </c>
      <c r="M1007" t="s">
        <v>1171</v>
      </c>
      <c r="N1007" t="s">
        <v>157</v>
      </c>
      <c r="O1007" t="s">
        <v>27</v>
      </c>
      <c r="P1007" t="s">
        <v>145</v>
      </c>
      <c r="Q1007" t="s">
        <v>206</v>
      </c>
      <c r="R1007" t="s">
        <v>212</v>
      </c>
      <c r="S1007">
        <v>10</v>
      </c>
      <c r="T1007" t="s">
        <v>1172</v>
      </c>
      <c r="U1007" t="s">
        <v>15206</v>
      </c>
      <c r="V1007" t="s">
        <v>12773</v>
      </c>
      <c r="W1007" t="s">
        <v>79</v>
      </c>
      <c r="X1007" t="s">
        <v>30</v>
      </c>
      <c r="Y1007" t="s">
        <v>30</v>
      </c>
      <c r="Z1007" t="s">
        <v>30</v>
      </c>
      <c r="AA1007" t="s">
        <v>30</v>
      </c>
      <c r="AB1007">
        <v>-75.313708640000002</v>
      </c>
      <c r="AC1007">
        <v>6.1275614599999999</v>
      </c>
      <c r="AD1007" t="s">
        <v>82</v>
      </c>
      <c r="AE1007" t="s">
        <v>146</v>
      </c>
      <c r="AF1007" t="s">
        <v>94</v>
      </c>
      <c r="AG1007">
        <f>IFERROR(
    VLOOKUP(FENIX_ANS_TABLA[[#This Row],[ESTADO]],
        {"VENCIDO",1;"ALERTA_0 Días",2;"ALERTA",3;"A TIEMPO",4;"SIN FECHA",5},
    2,FALSE),
0)</f>
        <v>2</v>
      </c>
    </row>
    <row r="1008" spans="1:33" x14ac:dyDescent="0.25">
      <c r="A1008" t="s">
        <v>1173</v>
      </c>
      <c r="B1008" t="s">
        <v>23</v>
      </c>
      <c r="C1008" t="s">
        <v>24</v>
      </c>
      <c r="D1008" t="s">
        <v>23</v>
      </c>
      <c r="E1008" s="21">
        <v>46198.676111111112</v>
      </c>
      <c r="F1008" t="s">
        <v>1174</v>
      </c>
      <c r="G1008">
        <v>1038418453</v>
      </c>
      <c r="H1008" t="s">
        <v>1175</v>
      </c>
      <c r="I1008" s="23" t="s">
        <v>31</v>
      </c>
      <c r="J1008" s="23" t="s">
        <v>1176</v>
      </c>
      <c r="K1008" t="s">
        <v>1177</v>
      </c>
      <c r="L1008" t="s">
        <v>156</v>
      </c>
      <c r="M1008" t="s">
        <v>1178</v>
      </c>
      <c r="N1008" t="s">
        <v>157</v>
      </c>
      <c r="O1008" t="s">
        <v>27</v>
      </c>
      <c r="P1008" t="s">
        <v>145</v>
      </c>
      <c r="Q1008" t="s">
        <v>206</v>
      </c>
      <c r="R1008" t="s">
        <v>212</v>
      </c>
      <c r="S1008">
        <v>10</v>
      </c>
      <c r="T1008" t="s">
        <v>1179</v>
      </c>
      <c r="U1008" t="s">
        <v>15207</v>
      </c>
      <c r="V1008" t="s">
        <v>10280</v>
      </c>
      <c r="W1008" t="s">
        <v>79</v>
      </c>
      <c r="X1008" t="s">
        <v>30</v>
      </c>
      <c r="Y1008" t="s">
        <v>30</v>
      </c>
      <c r="Z1008" t="s">
        <v>30</v>
      </c>
      <c r="AA1008" t="s">
        <v>30</v>
      </c>
      <c r="AB1008">
        <v>-75.331552110000004</v>
      </c>
      <c r="AC1008">
        <v>6.1380239100000002</v>
      </c>
      <c r="AD1008" t="s">
        <v>82</v>
      </c>
      <c r="AE1008" t="s">
        <v>146</v>
      </c>
      <c r="AF1008" t="s">
        <v>94</v>
      </c>
      <c r="AG1008">
        <f>IFERROR(
    VLOOKUP(FENIX_ANS_TABLA[[#This Row],[ESTADO]],
        {"VENCIDO",1;"ALERTA_0 Días",2;"ALERTA",3;"A TIEMPO",4;"SIN FECHA",5},
    2,FALSE),
0)</f>
        <v>2</v>
      </c>
    </row>
    <row r="1009" spans="1:33" x14ac:dyDescent="0.25">
      <c r="A1009" t="s">
        <v>971</v>
      </c>
      <c r="B1009" t="s">
        <v>58</v>
      </c>
      <c r="C1009" t="s">
        <v>24</v>
      </c>
      <c r="D1009" t="s">
        <v>59</v>
      </c>
      <c r="E1009" s="21">
        <v>46198.69734953704</v>
      </c>
      <c r="F1009" t="s">
        <v>972</v>
      </c>
      <c r="G1009">
        <v>1037604231</v>
      </c>
      <c r="H1009" t="s">
        <v>973</v>
      </c>
      <c r="I1009" s="23" t="s">
        <v>31</v>
      </c>
      <c r="J1009" s="23" t="s">
        <v>974</v>
      </c>
      <c r="K1009" t="s">
        <v>975</v>
      </c>
      <c r="L1009" t="s">
        <v>143</v>
      </c>
      <c r="M1009" t="s">
        <v>976</v>
      </c>
      <c r="N1009" t="s">
        <v>144</v>
      </c>
      <c r="O1009" t="s">
        <v>60</v>
      </c>
      <c r="P1009" t="s">
        <v>171</v>
      </c>
      <c r="Q1009" t="s">
        <v>206</v>
      </c>
      <c r="R1009" t="s">
        <v>212</v>
      </c>
      <c r="S1009">
        <v>14</v>
      </c>
      <c r="T1009" t="s">
        <v>17836</v>
      </c>
      <c r="U1009" t="s">
        <v>15208</v>
      </c>
      <c r="V1009" t="s">
        <v>11726</v>
      </c>
      <c r="W1009" t="s">
        <v>29</v>
      </c>
      <c r="X1009" t="s">
        <v>30</v>
      </c>
      <c r="Y1009" t="s">
        <v>30</v>
      </c>
      <c r="Z1009" t="s">
        <v>30</v>
      </c>
      <c r="AA1009" t="s">
        <v>30</v>
      </c>
      <c r="AB1009">
        <v>-75.291417999999993</v>
      </c>
      <c r="AC1009">
        <v>6.3177149999999997</v>
      </c>
      <c r="AD1009" t="s">
        <v>82</v>
      </c>
      <c r="AE1009" t="s">
        <v>146</v>
      </c>
      <c r="AF1009" t="s">
        <v>94</v>
      </c>
      <c r="AG1009">
        <f>IFERROR(
    VLOOKUP(FENIX_ANS_TABLA[[#This Row],[ESTADO]],
        {"VENCIDO",1;"ALERTA_0 Días",2;"ALERTA",3;"A TIEMPO",4;"SIN FECHA",5},
    2,FALSE),
0)</f>
        <v>4</v>
      </c>
    </row>
    <row r="1010" spans="1:33" x14ac:dyDescent="0.25">
      <c r="A1010" t="s">
        <v>1687</v>
      </c>
      <c r="B1010" t="s">
        <v>23</v>
      </c>
      <c r="C1010" t="s">
        <v>24</v>
      </c>
      <c r="D1010" t="s">
        <v>23</v>
      </c>
      <c r="E1010" s="21">
        <v>46198.698321759257</v>
      </c>
      <c r="F1010" t="s">
        <v>1688</v>
      </c>
      <c r="G1010">
        <v>15334035</v>
      </c>
      <c r="H1010" t="s">
        <v>1689</v>
      </c>
      <c r="I1010" s="23" t="s">
        <v>31</v>
      </c>
      <c r="J1010" s="23" t="s">
        <v>1690</v>
      </c>
      <c r="K1010" t="s">
        <v>1691</v>
      </c>
      <c r="L1010" t="s">
        <v>97</v>
      </c>
      <c r="M1010" t="s">
        <v>1692</v>
      </c>
      <c r="N1010" t="s">
        <v>98</v>
      </c>
      <c r="O1010" t="s">
        <v>27</v>
      </c>
      <c r="P1010" t="s">
        <v>99</v>
      </c>
      <c r="Q1010" t="s">
        <v>206</v>
      </c>
      <c r="R1010" t="s">
        <v>212</v>
      </c>
      <c r="S1010">
        <v>10</v>
      </c>
      <c r="T1010" t="s">
        <v>1693</v>
      </c>
      <c r="U1010" t="s">
        <v>13913</v>
      </c>
      <c r="V1010" t="s">
        <v>13912</v>
      </c>
      <c r="W1010" t="s">
        <v>79</v>
      </c>
      <c r="X1010" t="s">
        <v>30</v>
      </c>
      <c r="Y1010" t="s">
        <v>30</v>
      </c>
      <c r="Z1010" t="s">
        <v>30</v>
      </c>
      <c r="AA1010" t="s">
        <v>30</v>
      </c>
      <c r="AB1010">
        <v>-75.555384950000004</v>
      </c>
      <c r="AC1010">
        <v>5.8562242800000002</v>
      </c>
      <c r="AD1010" t="s">
        <v>82</v>
      </c>
      <c r="AE1010" t="s">
        <v>100</v>
      </c>
      <c r="AF1010" t="s">
        <v>94</v>
      </c>
      <c r="AG1010">
        <f>IFERROR(
    VLOOKUP(FENIX_ANS_TABLA[[#This Row],[ESTADO]],
        {"VENCIDO",1;"ALERTA_0 Días",2;"ALERTA",3;"A TIEMPO",4;"SIN FECHA",5},
    2,FALSE),
0)</f>
        <v>2</v>
      </c>
    </row>
    <row r="1011" spans="1:33" x14ac:dyDescent="0.25">
      <c r="A1011" t="s">
        <v>977</v>
      </c>
      <c r="B1011" t="s">
        <v>23</v>
      </c>
      <c r="C1011" t="s">
        <v>24</v>
      </c>
      <c r="D1011" t="s">
        <v>33</v>
      </c>
      <c r="E1011" s="21">
        <v>46205.357638888891</v>
      </c>
      <c r="F1011" t="s">
        <v>3011</v>
      </c>
      <c r="G1011">
        <v>1005362422</v>
      </c>
      <c r="H1011" t="s">
        <v>978</v>
      </c>
      <c r="I1011" s="23" t="s">
        <v>31</v>
      </c>
      <c r="J1011" s="23" t="s">
        <v>979</v>
      </c>
      <c r="K1011" t="s">
        <v>3012</v>
      </c>
      <c r="L1011" t="s">
        <v>201</v>
      </c>
      <c r="M1011" t="s">
        <v>3013</v>
      </c>
      <c r="N1011" t="s">
        <v>202</v>
      </c>
      <c r="O1011" t="s">
        <v>40</v>
      </c>
      <c r="P1011" t="s">
        <v>2325</v>
      </c>
      <c r="Q1011" t="s">
        <v>207</v>
      </c>
      <c r="R1011" t="s">
        <v>212</v>
      </c>
      <c r="S1011">
        <v>7</v>
      </c>
      <c r="T1011" t="s">
        <v>17837</v>
      </c>
      <c r="U1011" t="s">
        <v>10875</v>
      </c>
      <c r="V1011" t="s">
        <v>11592</v>
      </c>
      <c r="W1011" t="s">
        <v>43</v>
      </c>
      <c r="X1011" t="s">
        <v>30</v>
      </c>
      <c r="Y1011" t="s">
        <v>30</v>
      </c>
      <c r="Z1011" t="s">
        <v>30</v>
      </c>
      <c r="AA1011" t="s">
        <v>30</v>
      </c>
      <c r="AB1011">
        <v>-74.553574247</v>
      </c>
      <c r="AC1011">
        <v>6.9984314760000599</v>
      </c>
      <c r="AD1011" t="s">
        <v>82</v>
      </c>
      <c r="AE1011" t="s">
        <v>192</v>
      </c>
      <c r="AF1011" t="s">
        <v>94</v>
      </c>
      <c r="AG1011">
        <f>IFERROR(
    VLOOKUP(FENIX_ANS_TABLA[[#This Row],[ESTADO]],
        {"VENCIDO",1;"ALERTA_0 Días",2;"ALERTA",3;"A TIEMPO",4;"SIN FECHA",5},
    2,FALSE),
0)</f>
        <v>3</v>
      </c>
    </row>
    <row r="1012" spans="1:33" x14ac:dyDescent="0.25">
      <c r="A1012" t="s">
        <v>980</v>
      </c>
      <c r="B1012" t="s">
        <v>44</v>
      </c>
      <c r="C1012" t="s">
        <v>24</v>
      </c>
      <c r="D1012" t="s">
        <v>44</v>
      </c>
      <c r="E1012" s="21">
        <v>46198.703865740739</v>
      </c>
      <c r="F1012" t="s">
        <v>981</v>
      </c>
      <c r="G1012">
        <v>73188471</v>
      </c>
      <c r="H1012" t="s">
        <v>982</v>
      </c>
      <c r="I1012" s="23" t="s">
        <v>31</v>
      </c>
      <c r="J1012" s="23" t="s">
        <v>983</v>
      </c>
      <c r="K1012" t="s">
        <v>984</v>
      </c>
      <c r="L1012" t="s">
        <v>174</v>
      </c>
      <c r="M1012" t="s">
        <v>985</v>
      </c>
      <c r="N1012" t="s">
        <v>175</v>
      </c>
      <c r="O1012" t="s">
        <v>45</v>
      </c>
      <c r="P1012" t="s">
        <v>149</v>
      </c>
      <c r="Q1012" t="s">
        <v>207</v>
      </c>
      <c r="R1012" t="s">
        <v>212</v>
      </c>
      <c r="S1012">
        <v>11</v>
      </c>
      <c r="T1012" t="s">
        <v>17838</v>
      </c>
      <c r="U1012" t="s">
        <v>11589</v>
      </c>
      <c r="V1012" t="s">
        <v>15209</v>
      </c>
      <c r="W1012" t="s">
        <v>43</v>
      </c>
      <c r="X1012" t="s">
        <v>30</v>
      </c>
      <c r="Y1012" t="s">
        <v>30</v>
      </c>
      <c r="Z1012" t="s">
        <v>30</v>
      </c>
      <c r="AA1012" t="s">
        <v>30</v>
      </c>
      <c r="AB1012">
        <v>-75.028809170000002</v>
      </c>
      <c r="AC1012">
        <v>6.29422222</v>
      </c>
      <c r="AD1012" t="s">
        <v>82</v>
      </c>
      <c r="AE1012" t="s">
        <v>146</v>
      </c>
      <c r="AF1012" t="s">
        <v>94</v>
      </c>
      <c r="AG1012">
        <f>IFERROR(
    VLOOKUP(FENIX_ANS_TABLA[[#This Row],[ESTADO]],
        {"VENCIDO",1;"ALERTA_0 Días",2;"ALERTA",3;"A TIEMPO",4;"SIN FECHA",5},
    2,FALSE),
0)</f>
        <v>3</v>
      </c>
    </row>
    <row r="1013" spans="1:33" x14ac:dyDescent="0.25">
      <c r="A1013" t="s">
        <v>986</v>
      </c>
      <c r="B1013" t="s">
        <v>58</v>
      </c>
      <c r="C1013" t="s">
        <v>24</v>
      </c>
      <c r="D1013" t="s">
        <v>59</v>
      </c>
      <c r="E1013" s="21">
        <v>46198.726597222223</v>
      </c>
      <c r="F1013" t="s">
        <v>987</v>
      </c>
      <c r="G1013">
        <v>39436509</v>
      </c>
      <c r="H1013" t="s">
        <v>988</v>
      </c>
      <c r="I1013" s="23" t="s">
        <v>31</v>
      </c>
      <c r="J1013" s="23" t="s">
        <v>989</v>
      </c>
      <c r="K1013" t="s">
        <v>990</v>
      </c>
      <c r="L1013" t="s">
        <v>156</v>
      </c>
      <c r="M1013" t="s">
        <v>991</v>
      </c>
      <c r="N1013" t="s">
        <v>157</v>
      </c>
      <c r="O1013" t="s">
        <v>60</v>
      </c>
      <c r="P1013" t="s">
        <v>171</v>
      </c>
      <c r="Q1013" t="s">
        <v>206</v>
      </c>
      <c r="R1013" t="s">
        <v>212</v>
      </c>
      <c r="S1013">
        <v>14</v>
      </c>
      <c r="T1013" t="s">
        <v>17839</v>
      </c>
      <c r="U1013" t="s">
        <v>15210</v>
      </c>
      <c r="V1013" t="s">
        <v>9857</v>
      </c>
      <c r="W1013" t="s">
        <v>29</v>
      </c>
      <c r="X1013" t="s">
        <v>30</v>
      </c>
      <c r="Y1013" t="s">
        <v>30</v>
      </c>
      <c r="Z1013" t="s">
        <v>30</v>
      </c>
      <c r="AA1013" t="s">
        <v>30</v>
      </c>
      <c r="AB1013">
        <v>-75.361324429999996</v>
      </c>
      <c r="AC1013">
        <v>6.1755267500000004</v>
      </c>
      <c r="AD1013" t="s">
        <v>82</v>
      </c>
      <c r="AE1013" t="s">
        <v>146</v>
      </c>
      <c r="AF1013" t="s">
        <v>94</v>
      </c>
      <c r="AG1013">
        <f>IFERROR(
    VLOOKUP(FENIX_ANS_TABLA[[#This Row],[ESTADO]],
        {"VENCIDO",1;"ALERTA_0 Días",2;"ALERTA",3;"A TIEMPO",4;"SIN FECHA",5},
    2,FALSE),
0)</f>
        <v>4</v>
      </c>
    </row>
    <row r="1014" spans="1:33" x14ac:dyDescent="0.25">
      <c r="A1014" t="s">
        <v>999</v>
      </c>
      <c r="B1014" t="s">
        <v>58</v>
      </c>
      <c r="C1014" t="s">
        <v>24</v>
      </c>
      <c r="D1014" t="s">
        <v>59</v>
      </c>
      <c r="E1014" s="21">
        <v>46199.318599537037</v>
      </c>
      <c r="F1014" t="s">
        <v>1000</v>
      </c>
      <c r="G1014">
        <v>71708133</v>
      </c>
      <c r="H1014" t="s">
        <v>1001</v>
      </c>
      <c r="I1014" s="23" t="s">
        <v>31</v>
      </c>
      <c r="J1014" s="23" t="s">
        <v>1002</v>
      </c>
      <c r="K1014" t="s">
        <v>1003</v>
      </c>
      <c r="L1014" t="s">
        <v>108</v>
      </c>
      <c r="M1014" t="s">
        <v>1004</v>
      </c>
      <c r="N1014" t="s">
        <v>109</v>
      </c>
      <c r="O1014" t="s">
        <v>60</v>
      </c>
      <c r="P1014" t="s">
        <v>114</v>
      </c>
      <c r="Q1014" t="s">
        <v>206</v>
      </c>
      <c r="R1014" t="s">
        <v>212</v>
      </c>
      <c r="S1014">
        <v>14</v>
      </c>
      <c r="T1014" t="s">
        <v>17840</v>
      </c>
      <c r="U1014" t="s">
        <v>15212</v>
      </c>
      <c r="V1014" t="s">
        <v>15213</v>
      </c>
      <c r="W1014" t="s">
        <v>29</v>
      </c>
      <c r="X1014" t="s">
        <v>30</v>
      </c>
      <c r="Y1014" t="s">
        <v>30</v>
      </c>
      <c r="Z1014" t="s">
        <v>30</v>
      </c>
      <c r="AA1014" t="s">
        <v>30</v>
      </c>
      <c r="AB1014">
        <v>-75.713945179999996</v>
      </c>
      <c r="AC1014">
        <v>6.0686002400000003</v>
      </c>
      <c r="AD1014" t="s">
        <v>82</v>
      </c>
      <c r="AE1014" t="s">
        <v>100</v>
      </c>
      <c r="AF1014" t="s">
        <v>94</v>
      </c>
      <c r="AG1014">
        <f>IFERROR(
    VLOOKUP(FENIX_ANS_TABLA[[#This Row],[ESTADO]],
        {"VENCIDO",1;"ALERTA_0 Días",2;"ALERTA",3;"A TIEMPO",4;"SIN FECHA",5},
    2,FALSE),
0)</f>
        <v>4</v>
      </c>
    </row>
    <row r="1015" spans="1:33" x14ac:dyDescent="0.25">
      <c r="A1015" t="s">
        <v>1005</v>
      </c>
      <c r="B1015" t="s">
        <v>58</v>
      </c>
      <c r="C1015" t="s">
        <v>24</v>
      </c>
      <c r="D1015" t="s">
        <v>59</v>
      </c>
      <c r="E1015" s="21">
        <v>46199.340590277781</v>
      </c>
      <c r="F1015" t="s">
        <v>1006</v>
      </c>
      <c r="G1015">
        <v>42938020</v>
      </c>
      <c r="H1015" t="s">
        <v>1007</v>
      </c>
      <c r="I1015" s="23" t="s">
        <v>31</v>
      </c>
      <c r="J1015" s="23" t="s">
        <v>1008</v>
      </c>
      <c r="K1015" t="s">
        <v>1009</v>
      </c>
      <c r="L1015" t="s">
        <v>197</v>
      </c>
      <c r="M1015" t="s">
        <v>1010</v>
      </c>
      <c r="N1015" t="s">
        <v>198</v>
      </c>
      <c r="O1015" t="s">
        <v>60</v>
      </c>
      <c r="P1015" t="s">
        <v>301</v>
      </c>
      <c r="Q1015" t="s">
        <v>207</v>
      </c>
      <c r="R1015" t="s">
        <v>212</v>
      </c>
      <c r="S1015">
        <v>9</v>
      </c>
      <c r="T1015" t="s">
        <v>1011</v>
      </c>
      <c r="U1015" t="s">
        <v>15214</v>
      </c>
      <c r="V1015" t="s">
        <v>41</v>
      </c>
      <c r="W1015" t="s">
        <v>41</v>
      </c>
      <c r="X1015" t="s">
        <v>30</v>
      </c>
      <c r="Y1015" t="s">
        <v>30</v>
      </c>
      <c r="Z1015" t="s">
        <v>30</v>
      </c>
      <c r="AA1015" t="s">
        <v>30</v>
      </c>
      <c r="AB1015">
        <v>-74.696707000000004</v>
      </c>
      <c r="AC1015">
        <v>7.0854280000000003</v>
      </c>
      <c r="AD1015" t="s">
        <v>82</v>
      </c>
      <c r="AE1015" t="s">
        <v>192</v>
      </c>
      <c r="AF1015" t="s">
        <v>94</v>
      </c>
      <c r="AG1015">
        <f>IFERROR(
    VLOOKUP(FENIX_ANS_TABLA[[#This Row],[ESTADO]],
        {"VENCIDO",1;"ALERTA_0 Días",2;"ALERTA",3;"A TIEMPO",4;"SIN FECHA",5},
    2,FALSE),
0)</f>
        <v>1</v>
      </c>
    </row>
    <row r="1016" spans="1:33" x14ac:dyDescent="0.25">
      <c r="A1016" t="s">
        <v>1180</v>
      </c>
      <c r="B1016" t="s">
        <v>23</v>
      </c>
      <c r="C1016" t="s">
        <v>24</v>
      </c>
      <c r="D1016" t="s">
        <v>23</v>
      </c>
      <c r="E1016" s="21">
        <v>46199.345752314817</v>
      </c>
      <c r="F1016" t="s">
        <v>1181</v>
      </c>
      <c r="G1016">
        <v>15440356</v>
      </c>
      <c r="H1016" t="s">
        <v>1182</v>
      </c>
      <c r="I1016" s="23" t="s">
        <v>31</v>
      </c>
      <c r="J1016" s="23" t="s">
        <v>1155</v>
      </c>
      <c r="K1016" t="s">
        <v>1183</v>
      </c>
      <c r="L1016" t="s">
        <v>154</v>
      </c>
      <c r="M1016" t="s">
        <v>1184</v>
      </c>
      <c r="N1016" t="s">
        <v>155</v>
      </c>
      <c r="O1016" t="s">
        <v>27</v>
      </c>
      <c r="P1016" t="s">
        <v>145</v>
      </c>
      <c r="Q1016" t="s">
        <v>206</v>
      </c>
      <c r="R1016" t="s">
        <v>212</v>
      </c>
      <c r="S1016">
        <v>10</v>
      </c>
      <c r="T1016" t="s">
        <v>17841</v>
      </c>
      <c r="U1016" t="s">
        <v>14764</v>
      </c>
      <c r="V1016" t="s">
        <v>14765</v>
      </c>
      <c r="W1016" t="s">
        <v>43</v>
      </c>
      <c r="X1016" t="s">
        <v>30</v>
      </c>
      <c r="Y1016" t="s">
        <v>30</v>
      </c>
      <c r="Z1016" t="s">
        <v>30</v>
      </c>
      <c r="AA1016" t="s">
        <v>30</v>
      </c>
      <c r="AB1016">
        <v>-75.426631330000006</v>
      </c>
      <c r="AC1016">
        <v>6.1883179999999998</v>
      </c>
      <c r="AD1016" t="s">
        <v>82</v>
      </c>
      <c r="AE1016" t="s">
        <v>146</v>
      </c>
      <c r="AF1016" t="s">
        <v>94</v>
      </c>
      <c r="AG1016">
        <f>IFERROR(
    VLOOKUP(FENIX_ANS_TABLA[[#This Row],[ESTADO]],
        {"VENCIDO",1;"ALERTA_0 Días",2;"ALERTA",3;"A TIEMPO",4;"SIN FECHA",5},
    2,FALSE),
0)</f>
        <v>3</v>
      </c>
    </row>
    <row r="1017" spans="1:33" x14ac:dyDescent="0.25">
      <c r="A1017" t="s">
        <v>1012</v>
      </c>
      <c r="B1017" t="s">
        <v>23</v>
      </c>
      <c r="C1017" t="s">
        <v>24</v>
      </c>
      <c r="D1017" t="s">
        <v>33</v>
      </c>
      <c r="E1017" s="21">
        <v>46213.290335648147</v>
      </c>
      <c r="F1017" t="s">
        <v>17842</v>
      </c>
      <c r="G1017">
        <v>1017130670</v>
      </c>
      <c r="H1017" t="s">
        <v>1013</v>
      </c>
      <c r="I1017" s="23" t="s">
        <v>31</v>
      </c>
      <c r="J1017" s="23" t="s">
        <v>1014</v>
      </c>
      <c r="K1017" t="s">
        <v>17843</v>
      </c>
      <c r="L1017" t="s">
        <v>120</v>
      </c>
      <c r="M1017" t="s">
        <v>17844</v>
      </c>
      <c r="N1017" t="s">
        <v>121</v>
      </c>
      <c r="O1017" t="s">
        <v>40</v>
      </c>
      <c r="P1017" t="s">
        <v>122</v>
      </c>
      <c r="Q1017" t="s">
        <v>206</v>
      </c>
      <c r="R1017" t="s">
        <v>212</v>
      </c>
      <c r="S1017">
        <v>12</v>
      </c>
      <c r="T1017" t="s">
        <v>17845</v>
      </c>
      <c r="U1017" t="s">
        <v>17846</v>
      </c>
      <c r="V1017" t="s">
        <v>17847</v>
      </c>
      <c r="W1017" t="s">
        <v>29</v>
      </c>
      <c r="X1017" t="s">
        <v>30</v>
      </c>
      <c r="Y1017" t="s">
        <v>30</v>
      </c>
      <c r="Z1017" t="s">
        <v>30</v>
      </c>
      <c r="AA1017" t="s">
        <v>30</v>
      </c>
      <c r="AB1017">
        <v>-76.274501999999998</v>
      </c>
      <c r="AC1017">
        <v>7.0274850000000004</v>
      </c>
      <c r="AD1017" t="s">
        <v>82</v>
      </c>
      <c r="AE1017" t="s">
        <v>123</v>
      </c>
      <c r="AF1017" t="s">
        <v>94</v>
      </c>
      <c r="AG1017">
        <f>IFERROR(
    VLOOKUP(FENIX_ANS_TABLA[[#This Row],[ESTADO]],
        {"VENCIDO",1;"ALERTA_0 Días",2;"ALERTA",3;"A TIEMPO",4;"SIN FECHA",5},
    2,FALSE),
0)</f>
        <v>4</v>
      </c>
    </row>
    <row r="1018" spans="1:33" x14ac:dyDescent="0.25">
      <c r="A1018" t="s">
        <v>1185</v>
      </c>
      <c r="B1018" t="s">
        <v>23</v>
      </c>
      <c r="C1018" t="s">
        <v>24</v>
      </c>
      <c r="D1018" t="s">
        <v>23</v>
      </c>
      <c r="E1018" s="21">
        <v>46199.371192129627</v>
      </c>
      <c r="F1018" t="s">
        <v>1186</v>
      </c>
      <c r="G1018">
        <v>1041328843</v>
      </c>
      <c r="H1018" t="s">
        <v>1187</v>
      </c>
      <c r="I1018" s="23" t="s">
        <v>31</v>
      </c>
      <c r="J1018" s="23" t="s">
        <v>1188</v>
      </c>
      <c r="K1018" t="s">
        <v>1189</v>
      </c>
      <c r="L1018" t="s">
        <v>143</v>
      </c>
      <c r="M1018" t="s">
        <v>1190</v>
      </c>
      <c r="N1018" t="s">
        <v>144</v>
      </c>
      <c r="O1018" t="s">
        <v>27</v>
      </c>
      <c r="P1018" t="s">
        <v>145</v>
      </c>
      <c r="Q1018" t="s">
        <v>206</v>
      </c>
      <c r="R1018" t="s">
        <v>212</v>
      </c>
      <c r="S1018">
        <v>10</v>
      </c>
      <c r="T1018" t="s">
        <v>17848</v>
      </c>
      <c r="U1018" t="s">
        <v>15215</v>
      </c>
      <c r="V1018" t="s">
        <v>15216</v>
      </c>
      <c r="W1018" t="s">
        <v>43</v>
      </c>
      <c r="X1018" t="s">
        <v>30</v>
      </c>
      <c r="Y1018" t="s">
        <v>30</v>
      </c>
      <c r="Z1018" t="s">
        <v>30</v>
      </c>
      <c r="AA1018" t="s">
        <v>30</v>
      </c>
      <c r="AB1018">
        <v>-75.342063769999996</v>
      </c>
      <c r="AC1018">
        <v>6.3190020799999997</v>
      </c>
      <c r="AD1018" t="s">
        <v>82</v>
      </c>
      <c r="AE1018" t="s">
        <v>146</v>
      </c>
      <c r="AF1018" t="s">
        <v>94</v>
      </c>
      <c r="AG1018">
        <f>IFERROR(
    VLOOKUP(FENIX_ANS_TABLA[[#This Row],[ESTADO]],
        {"VENCIDO",1;"ALERTA_0 Días",2;"ALERTA",3;"A TIEMPO",4;"SIN FECHA",5},
    2,FALSE),
0)</f>
        <v>3</v>
      </c>
    </row>
    <row r="1019" spans="1:33" x14ac:dyDescent="0.25">
      <c r="A1019" t="s">
        <v>1311</v>
      </c>
      <c r="B1019" t="s">
        <v>23</v>
      </c>
      <c r="C1019" t="s">
        <v>24</v>
      </c>
      <c r="D1019" t="s">
        <v>23</v>
      </c>
      <c r="E1019" s="21">
        <v>46199.374236111107</v>
      </c>
      <c r="F1019" t="s">
        <v>1312</v>
      </c>
      <c r="G1019">
        <v>22228221</v>
      </c>
      <c r="H1019" t="s">
        <v>1313</v>
      </c>
      <c r="I1019" s="23" t="s">
        <v>31</v>
      </c>
      <c r="J1019" s="23" t="s">
        <v>1314</v>
      </c>
      <c r="K1019" t="s">
        <v>1315</v>
      </c>
      <c r="L1019" t="s">
        <v>291</v>
      </c>
      <c r="M1019" t="s">
        <v>1316</v>
      </c>
      <c r="N1019" t="s">
        <v>292</v>
      </c>
      <c r="O1019" t="s">
        <v>27</v>
      </c>
      <c r="P1019" t="s">
        <v>191</v>
      </c>
      <c r="Q1019" t="s">
        <v>206</v>
      </c>
      <c r="R1019" t="s">
        <v>212</v>
      </c>
      <c r="S1019">
        <v>10</v>
      </c>
      <c r="T1019" t="s">
        <v>17849</v>
      </c>
      <c r="U1019" t="s">
        <v>15217</v>
      </c>
      <c r="V1019" t="s">
        <v>15218</v>
      </c>
      <c r="W1019" t="s">
        <v>43</v>
      </c>
      <c r="X1019" t="s">
        <v>30</v>
      </c>
      <c r="Y1019" t="s">
        <v>30</v>
      </c>
      <c r="Z1019" t="s">
        <v>30</v>
      </c>
      <c r="AA1019" t="s">
        <v>30</v>
      </c>
      <c r="AB1019">
        <v>-74.990291670000005</v>
      </c>
      <c r="AC1019">
        <v>6.56958983</v>
      </c>
      <c r="AD1019" t="s">
        <v>82</v>
      </c>
      <c r="AE1019" t="s">
        <v>192</v>
      </c>
      <c r="AF1019" t="s">
        <v>94</v>
      </c>
      <c r="AG1019">
        <f>IFERROR(
    VLOOKUP(FENIX_ANS_TABLA[[#This Row],[ESTADO]],
        {"VENCIDO",1;"ALERTA_0 Días",2;"ALERTA",3;"A TIEMPO",4;"SIN FECHA",5},
    2,FALSE),
0)</f>
        <v>3</v>
      </c>
    </row>
    <row r="1020" spans="1:33" x14ac:dyDescent="0.25">
      <c r="A1020" t="s">
        <v>1015</v>
      </c>
      <c r="B1020" t="s">
        <v>58</v>
      </c>
      <c r="C1020" t="s">
        <v>24</v>
      </c>
      <c r="D1020" t="s">
        <v>59</v>
      </c>
      <c r="E1020" s="21">
        <v>46199.376423611109</v>
      </c>
      <c r="F1020" t="s">
        <v>1016</v>
      </c>
      <c r="G1020">
        <v>39278690</v>
      </c>
      <c r="H1020" t="s">
        <v>1017</v>
      </c>
      <c r="I1020" s="23" t="s">
        <v>31</v>
      </c>
      <c r="J1020" s="23" t="s">
        <v>1018</v>
      </c>
      <c r="K1020" t="s">
        <v>1019</v>
      </c>
      <c r="L1020" t="s">
        <v>112</v>
      </c>
      <c r="M1020" t="s">
        <v>1020</v>
      </c>
      <c r="N1020" t="s">
        <v>113</v>
      </c>
      <c r="O1020" t="s">
        <v>60</v>
      </c>
      <c r="P1020" t="s">
        <v>114</v>
      </c>
      <c r="Q1020" t="s">
        <v>206</v>
      </c>
      <c r="R1020" t="s">
        <v>212</v>
      </c>
      <c r="S1020">
        <v>14</v>
      </c>
      <c r="T1020" t="s">
        <v>17850</v>
      </c>
      <c r="U1020" t="s">
        <v>15219</v>
      </c>
      <c r="V1020" t="s">
        <v>14951</v>
      </c>
      <c r="W1020" t="s">
        <v>29</v>
      </c>
      <c r="X1020" t="s">
        <v>30</v>
      </c>
      <c r="Y1020" t="s">
        <v>30</v>
      </c>
      <c r="Z1020" t="s">
        <v>30</v>
      </c>
      <c r="AA1020" t="s">
        <v>30</v>
      </c>
      <c r="AB1020">
        <v>-76.143552999999997</v>
      </c>
      <c r="AC1020">
        <v>5.8655280000000003</v>
      </c>
      <c r="AD1020" t="s">
        <v>82</v>
      </c>
      <c r="AE1020" t="s">
        <v>100</v>
      </c>
      <c r="AF1020" t="s">
        <v>94</v>
      </c>
      <c r="AG1020">
        <f>IFERROR(
    VLOOKUP(FENIX_ANS_TABLA[[#This Row],[ESTADO]],
        {"VENCIDO",1;"ALERTA_0 Días",2;"ALERTA",3;"A TIEMPO",4;"SIN FECHA",5},
    2,FALSE),
0)</f>
        <v>4</v>
      </c>
    </row>
    <row r="1021" spans="1:33" x14ac:dyDescent="0.25">
      <c r="A1021" t="s">
        <v>1191</v>
      </c>
      <c r="B1021" t="s">
        <v>23</v>
      </c>
      <c r="C1021" t="s">
        <v>24</v>
      </c>
      <c r="D1021" t="s">
        <v>23</v>
      </c>
      <c r="E1021" s="21">
        <v>46199.39230324074</v>
      </c>
      <c r="F1021" t="s">
        <v>1192</v>
      </c>
      <c r="G1021">
        <v>21871612</v>
      </c>
      <c r="H1021" t="s">
        <v>1193</v>
      </c>
      <c r="I1021" s="23" t="s">
        <v>31</v>
      </c>
      <c r="J1021" s="23" t="s">
        <v>1194</v>
      </c>
      <c r="K1021" t="s">
        <v>1195</v>
      </c>
      <c r="L1021" t="s">
        <v>177</v>
      </c>
      <c r="M1021" t="s">
        <v>1196</v>
      </c>
      <c r="N1021" t="s">
        <v>178</v>
      </c>
      <c r="O1021" t="s">
        <v>27</v>
      </c>
      <c r="P1021" t="s">
        <v>145</v>
      </c>
      <c r="Q1021" t="s">
        <v>206</v>
      </c>
      <c r="R1021" t="s">
        <v>212</v>
      </c>
      <c r="S1021">
        <v>10</v>
      </c>
      <c r="T1021" t="s">
        <v>17851</v>
      </c>
      <c r="U1021" t="s">
        <v>15220</v>
      </c>
      <c r="V1021" t="s">
        <v>11535</v>
      </c>
      <c r="W1021" t="s">
        <v>43</v>
      </c>
      <c r="X1021" t="s">
        <v>30</v>
      </c>
      <c r="Y1021" t="s">
        <v>30</v>
      </c>
      <c r="Z1021" t="s">
        <v>30</v>
      </c>
      <c r="AA1021" t="s">
        <v>30</v>
      </c>
      <c r="AB1021">
        <v>-75.304736039999995</v>
      </c>
      <c r="AC1021">
        <v>6.1268622400000003</v>
      </c>
      <c r="AD1021" t="s">
        <v>82</v>
      </c>
      <c r="AE1021" t="s">
        <v>146</v>
      </c>
      <c r="AF1021" t="s">
        <v>94</v>
      </c>
      <c r="AG1021">
        <f>IFERROR(
    VLOOKUP(FENIX_ANS_TABLA[[#This Row],[ESTADO]],
        {"VENCIDO",1;"ALERTA_0 Días",2;"ALERTA",3;"A TIEMPO",4;"SIN FECHA",5},
    2,FALSE),
0)</f>
        <v>3</v>
      </c>
    </row>
    <row r="1022" spans="1:33" x14ac:dyDescent="0.25">
      <c r="A1022" t="s">
        <v>1197</v>
      </c>
      <c r="B1022" t="s">
        <v>23</v>
      </c>
      <c r="C1022" t="s">
        <v>24</v>
      </c>
      <c r="D1022" t="s">
        <v>23</v>
      </c>
      <c r="E1022" s="21">
        <v>46199.397592592592</v>
      </c>
      <c r="F1022" t="s">
        <v>1198</v>
      </c>
      <c r="G1022">
        <v>21871612</v>
      </c>
      <c r="H1022" t="s">
        <v>1193</v>
      </c>
      <c r="I1022" s="23" t="s">
        <v>31</v>
      </c>
      <c r="J1022" s="23" t="s">
        <v>1194</v>
      </c>
      <c r="K1022" t="s">
        <v>1199</v>
      </c>
      <c r="L1022" t="s">
        <v>177</v>
      </c>
      <c r="M1022" t="s">
        <v>1200</v>
      </c>
      <c r="N1022" t="s">
        <v>178</v>
      </c>
      <c r="O1022" t="s">
        <v>27</v>
      </c>
      <c r="P1022" t="s">
        <v>145</v>
      </c>
      <c r="Q1022" t="s">
        <v>206</v>
      </c>
      <c r="R1022" t="s">
        <v>212</v>
      </c>
      <c r="S1022">
        <v>10</v>
      </c>
      <c r="T1022" t="s">
        <v>17852</v>
      </c>
      <c r="U1022" t="s">
        <v>15221</v>
      </c>
      <c r="V1022" t="s">
        <v>15222</v>
      </c>
      <c r="W1022" t="s">
        <v>43</v>
      </c>
      <c r="X1022" t="s">
        <v>30</v>
      </c>
      <c r="Y1022" t="s">
        <v>30</v>
      </c>
      <c r="Z1022" t="s">
        <v>30</v>
      </c>
      <c r="AA1022" t="s">
        <v>30</v>
      </c>
      <c r="AB1022">
        <v>-75.304736039999995</v>
      </c>
      <c r="AC1022">
        <v>6.1268622400000003</v>
      </c>
      <c r="AD1022" t="s">
        <v>82</v>
      </c>
      <c r="AE1022" t="s">
        <v>146</v>
      </c>
      <c r="AF1022" t="s">
        <v>94</v>
      </c>
      <c r="AG1022">
        <f>IFERROR(
    VLOOKUP(FENIX_ANS_TABLA[[#This Row],[ESTADO]],
        {"VENCIDO",1;"ALERTA_0 Días",2;"ALERTA",3;"A TIEMPO",4;"SIN FECHA",5},
    2,FALSE),
0)</f>
        <v>3</v>
      </c>
    </row>
    <row r="1023" spans="1:33" x14ac:dyDescent="0.25">
      <c r="A1023" t="s">
        <v>1201</v>
      </c>
      <c r="B1023" t="s">
        <v>23</v>
      </c>
      <c r="C1023" t="s">
        <v>24</v>
      </c>
      <c r="D1023" t="s">
        <v>23</v>
      </c>
      <c r="E1023" s="21">
        <v>46199.398761574077</v>
      </c>
      <c r="F1023" t="s">
        <v>1202</v>
      </c>
      <c r="G1023">
        <v>1036928472</v>
      </c>
      <c r="H1023" t="s">
        <v>1203</v>
      </c>
      <c r="I1023" s="23" t="s">
        <v>31</v>
      </c>
      <c r="J1023" s="23" t="s">
        <v>1204</v>
      </c>
      <c r="K1023" t="s">
        <v>1205</v>
      </c>
      <c r="L1023" t="s">
        <v>156</v>
      </c>
      <c r="M1023" t="s">
        <v>1206</v>
      </c>
      <c r="N1023" t="s">
        <v>157</v>
      </c>
      <c r="O1023" t="s">
        <v>27</v>
      </c>
      <c r="P1023" t="s">
        <v>145</v>
      </c>
      <c r="Q1023" t="s">
        <v>206</v>
      </c>
      <c r="R1023" t="s">
        <v>212</v>
      </c>
      <c r="S1023">
        <v>10</v>
      </c>
      <c r="T1023" t="s">
        <v>17853</v>
      </c>
      <c r="U1023" t="s">
        <v>15223</v>
      </c>
      <c r="V1023" t="s">
        <v>15056</v>
      </c>
      <c r="W1023" t="s">
        <v>43</v>
      </c>
      <c r="X1023" t="s">
        <v>30</v>
      </c>
      <c r="Y1023" t="s">
        <v>30</v>
      </c>
      <c r="Z1023" t="s">
        <v>30</v>
      </c>
      <c r="AA1023" t="s">
        <v>30</v>
      </c>
      <c r="AB1023">
        <v>-75.336905040000005</v>
      </c>
      <c r="AC1023">
        <v>6.1306155599999999</v>
      </c>
      <c r="AD1023" t="s">
        <v>82</v>
      </c>
      <c r="AE1023" t="s">
        <v>146</v>
      </c>
      <c r="AF1023" t="s">
        <v>94</v>
      </c>
      <c r="AG1023">
        <f>IFERROR(
    VLOOKUP(FENIX_ANS_TABLA[[#This Row],[ESTADO]],
        {"VENCIDO",1;"ALERTA_0 Días",2;"ALERTA",3;"A TIEMPO",4;"SIN FECHA",5},
    2,FALSE),
0)</f>
        <v>3</v>
      </c>
    </row>
    <row r="1024" spans="1:33" x14ac:dyDescent="0.25">
      <c r="A1024" t="s">
        <v>1022</v>
      </c>
      <c r="B1024" t="s">
        <v>58</v>
      </c>
      <c r="C1024" t="s">
        <v>24</v>
      </c>
      <c r="D1024" t="s">
        <v>59</v>
      </c>
      <c r="E1024" s="21">
        <v>46199.407557870371</v>
      </c>
      <c r="F1024" t="s">
        <v>1023</v>
      </c>
      <c r="G1024">
        <v>70722954</v>
      </c>
      <c r="H1024" t="s">
        <v>365</v>
      </c>
      <c r="I1024" s="23" t="s">
        <v>31</v>
      </c>
      <c r="J1024" s="23" t="s">
        <v>1024</v>
      </c>
      <c r="K1024" t="s">
        <v>1025</v>
      </c>
      <c r="L1024" t="s">
        <v>177</v>
      </c>
      <c r="M1024" t="s">
        <v>1026</v>
      </c>
      <c r="N1024" t="s">
        <v>178</v>
      </c>
      <c r="O1024" t="s">
        <v>60</v>
      </c>
      <c r="P1024" t="s">
        <v>171</v>
      </c>
      <c r="Q1024" t="s">
        <v>207</v>
      </c>
      <c r="R1024" t="s">
        <v>212</v>
      </c>
      <c r="S1024">
        <v>9</v>
      </c>
      <c r="T1024" t="s">
        <v>1027</v>
      </c>
      <c r="U1024" t="s">
        <v>15224</v>
      </c>
      <c r="V1024" t="s">
        <v>41</v>
      </c>
      <c r="W1024" t="s">
        <v>41</v>
      </c>
      <c r="X1024" t="s">
        <v>30</v>
      </c>
      <c r="Y1024" t="s">
        <v>30</v>
      </c>
      <c r="Z1024" t="s">
        <v>30</v>
      </c>
      <c r="AA1024" t="s">
        <v>30</v>
      </c>
      <c r="AB1024">
        <v>-75.332987000000003</v>
      </c>
      <c r="AC1024">
        <v>6.0707969999999998</v>
      </c>
      <c r="AD1024" t="s">
        <v>82</v>
      </c>
      <c r="AE1024" t="s">
        <v>146</v>
      </c>
      <c r="AF1024" t="s">
        <v>94</v>
      </c>
      <c r="AG1024">
        <f>IFERROR(
    VLOOKUP(FENIX_ANS_TABLA[[#This Row],[ESTADO]],
        {"VENCIDO",1;"ALERTA_0 Días",2;"ALERTA",3;"A TIEMPO",4;"SIN FECHA",5},
    2,FALSE),
0)</f>
        <v>1</v>
      </c>
    </row>
    <row r="1025" spans="1:33" x14ac:dyDescent="0.25">
      <c r="A1025" t="s">
        <v>1317</v>
      </c>
      <c r="B1025" t="s">
        <v>23</v>
      </c>
      <c r="C1025" t="s">
        <v>24</v>
      </c>
      <c r="D1025" t="s">
        <v>23</v>
      </c>
      <c r="E1025" s="21">
        <v>46199.412199074082</v>
      </c>
      <c r="F1025" t="s">
        <v>1318</v>
      </c>
      <c r="G1025">
        <v>98501772</v>
      </c>
      <c r="H1025" t="s">
        <v>1319</v>
      </c>
      <c r="I1025" s="23" t="s">
        <v>31</v>
      </c>
      <c r="J1025" s="23" t="s">
        <v>1320</v>
      </c>
      <c r="K1025" t="s">
        <v>1321</v>
      </c>
      <c r="L1025" t="s">
        <v>293</v>
      </c>
      <c r="M1025" t="s">
        <v>1322</v>
      </c>
      <c r="N1025" t="s">
        <v>294</v>
      </c>
      <c r="O1025" t="s">
        <v>27</v>
      </c>
      <c r="P1025" t="s">
        <v>191</v>
      </c>
      <c r="Q1025" t="s">
        <v>206</v>
      </c>
      <c r="R1025" t="s">
        <v>212</v>
      </c>
      <c r="S1025">
        <v>10</v>
      </c>
      <c r="T1025" t="s">
        <v>17854</v>
      </c>
      <c r="U1025" t="s">
        <v>15225</v>
      </c>
      <c r="V1025" t="s">
        <v>15226</v>
      </c>
      <c r="W1025" t="s">
        <v>43</v>
      </c>
      <c r="X1025" t="s">
        <v>30</v>
      </c>
      <c r="Y1025" t="s">
        <v>30</v>
      </c>
      <c r="Z1025" t="s">
        <v>30</v>
      </c>
      <c r="AA1025" t="s">
        <v>30</v>
      </c>
      <c r="AB1025">
        <v>-74.81358883</v>
      </c>
      <c r="AC1025">
        <v>6.7511446700000004</v>
      </c>
      <c r="AD1025" t="s">
        <v>82</v>
      </c>
      <c r="AE1025" t="s">
        <v>192</v>
      </c>
      <c r="AF1025" t="s">
        <v>94</v>
      </c>
      <c r="AG1025">
        <f>IFERROR(
    VLOOKUP(FENIX_ANS_TABLA[[#This Row],[ESTADO]],
        {"VENCIDO",1;"ALERTA_0 Días",2;"ALERTA",3;"A TIEMPO",4;"SIN FECHA",5},
    2,FALSE),
0)</f>
        <v>3</v>
      </c>
    </row>
    <row r="1026" spans="1:33" x14ac:dyDescent="0.25">
      <c r="A1026" t="s">
        <v>1207</v>
      </c>
      <c r="B1026" t="s">
        <v>23</v>
      </c>
      <c r="C1026" t="s">
        <v>24</v>
      </c>
      <c r="D1026" t="s">
        <v>23</v>
      </c>
      <c r="E1026" s="21">
        <v>46199.413321759261</v>
      </c>
      <c r="F1026" t="s">
        <v>1208</v>
      </c>
      <c r="G1026">
        <v>1036222082</v>
      </c>
      <c r="H1026" t="s">
        <v>1209</v>
      </c>
      <c r="I1026" s="23" t="s">
        <v>31</v>
      </c>
      <c r="J1026" s="23" t="s">
        <v>1210</v>
      </c>
      <c r="K1026" t="s">
        <v>1211</v>
      </c>
      <c r="L1026" t="s">
        <v>143</v>
      </c>
      <c r="M1026" t="s">
        <v>1212</v>
      </c>
      <c r="N1026" t="s">
        <v>144</v>
      </c>
      <c r="O1026" t="s">
        <v>27</v>
      </c>
      <c r="P1026" t="s">
        <v>145</v>
      </c>
      <c r="Q1026" t="s">
        <v>206</v>
      </c>
      <c r="R1026" t="s">
        <v>212</v>
      </c>
      <c r="S1026">
        <v>10</v>
      </c>
      <c r="T1026" t="s">
        <v>17855</v>
      </c>
      <c r="U1026" t="s">
        <v>15227</v>
      </c>
      <c r="V1026" t="s">
        <v>3544</v>
      </c>
      <c r="W1026" t="s">
        <v>43</v>
      </c>
      <c r="X1026" t="s">
        <v>30</v>
      </c>
      <c r="Y1026" t="s">
        <v>30</v>
      </c>
      <c r="Z1026" t="s">
        <v>30</v>
      </c>
      <c r="AA1026" t="s">
        <v>30</v>
      </c>
      <c r="AB1026">
        <v>-75.338637410000004</v>
      </c>
      <c r="AC1026">
        <v>6.2321481500000004</v>
      </c>
      <c r="AD1026" t="s">
        <v>82</v>
      </c>
      <c r="AE1026" t="s">
        <v>146</v>
      </c>
      <c r="AF1026" t="s">
        <v>94</v>
      </c>
      <c r="AG1026">
        <f>IFERROR(
    VLOOKUP(FENIX_ANS_TABLA[[#This Row],[ESTADO]],
        {"VENCIDO",1;"ALERTA_0 Días",2;"ALERTA",3;"A TIEMPO",4;"SIN FECHA",5},
    2,FALSE),
0)</f>
        <v>3</v>
      </c>
    </row>
    <row r="1027" spans="1:33" x14ac:dyDescent="0.25">
      <c r="A1027" t="s">
        <v>17856</v>
      </c>
      <c r="B1027" t="s">
        <v>23</v>
      </c>
      <c r="C1027" t="s">
        <v>24</v>
      </c>
      <c r="D1027" t="s">
        <v>23</v>
      </c>
      <c r="E1027" s="21">
        <v>46199.413437499999</v>
      </c>
      <c r="F1027" t="s">
        <v>17857</v>
      </c>
      <c r="G1027">
        <v>1022094099</v>
      </c>
      <c r="H1027" t="s">
        <v>17858</v>
      </c>
      <c r="I1027" s="23" t="s">
        <v>31</v>
      </c>
      <c r="J1027" s="23" t="s">
        <v>17859</v>
      </c>
      <c r="K1027" t="s">
        <v>17860</v>
      </c>
      <c r="L1027" t="s">
        <v>124</v>
      </c>
      <c r="M1027" t="s">
        <v>17861</v>
      </c>
      <c r="N1027" t="s">
        <v>125</v>
      </c>
      <c r="O1027" t="s">
        <v>27</v>
      </c>
      <c r="P1027" t="s">
        <v>122</v>
      </c>
      <c r="Q1027" t="s">
        <v>207</v>
      </c>
      <c r="R1027" t="s">
        <v>212</v>
      </c>
      <c r="S1027">
        <v>7</v>
      </c>
      <c r="T1027" t="s">
        <v>17862</v>
      </c>
      <c r="U1027" t="s">
        <v>17863</v>
      </c>
      <c r="V1027" t="s">
        <v>17864</v>
      </c>
      <c r="W1027" t="s">
        <v>29</v>
      </c>
      <c r="X1027" t="s">
        <v>30</v>
      </c>
      <c r="Y1027" t="s">
        <v>30</v>
      </c>
      <c r="Z1027" t="s">
        <v>30</v>
      </c>
      <c r="AA1027" t="s">
        <v>30</v>
      </c>
      <c r="AB1027">
        <v>-75.828755119999997</v>
      </c>
      <c r="AC1027">
        <v>6.5600529400000003</v>
      </c>
      <c r="AD1027" t="s">
        <v>82</v>
      </c>
      <c r="AE1027" t="s">
        <v>123</v>
      </c>
      <c r="AF1027" t="s">
        <v>94</v>
      </c>
      <c r="AG1027">
        <f>IFERROR(
    VLOOKUP(FENIX_ANS_TABLA[[#This Row],[ESTADO]],
        {"VENCIDO",1;"ALERTA_0 Días",2;"ALERTA",3;"A TIEMPO",4;"SIN FECHA",5},
    2,FALSE),
0)</f>
        <v>4</v>
      </c>
    </row>
    <row r="1028" spans="1:33" x14ac:dyDescent="0.25">
      <c r="A1028" t="s">
        <v>1214</v>
      </c>
      <c r="B1028" t="s">
        <v>23</v>
      </c>
      <c r="C1028" t="s">
        <v>24</v>
      </c>
      <c r="D1028" t="s">
        <v>23</v>
      </c>
      <c r="E1028" s="21">
        <v>46199.422997685193</v>
      </c>
      <c r="F1028" t="s">
        <v>1215</v>
      </c>
      <c r="G1028">
        <v>42841216</v>
      </c>
      <c r="H1028" t="s">
        <v>1216</v>
      </c>
      <c r="I1028" s="23" t="s">
        <v>31</v>
      </c>
      <c r="J1028" s="23" t="s">
        <v>1217</v>
      </c>
      <c r="K1028" t="s">
        <v>1218</v>
      </c>
      <c r="L1028" t="s">
        <v>150</v>
      </c>
      <c r="M1028" t="s">
        <v>1219</v>
      </c>
      <c r="N1028" t="s">
        <v>151</v>
      </c>
      <c r="O1028" t="s">
        <v>27</v>
      </c>
      <c r="P1028" t="s">
        <v>145</v>
      </c>
      <c r="Q1028" t="s">
        <v>206</v>
      </c>
      <c r="R1028" t="s">
        <v>212</v>
      </c>
      <c r="S1028">
        <v>10</v>
      </c>
      <c r="T1028" t="s">
        <v>17865</v>
      </c>
      <c r="U1028" t="s">
        <v>15228</v>
      </c>
      <c r="V1028" t="s">
        <v>15229</v>
      </c>
      <c r="W1028" t="s">
        <v>43</v>
      </c>
      <c r="X1028" t="s">
        <v>30</v>
      </c>
      <c r="Y1028" t="s">
        <v>30</v>
      </c>
      <c r="Z1028" t="s">
        <v>30</v>
      </c>
      <c r="AA1028" t="s">
        <v>30</v>
      </c>
      <c r="AB1028">
        <v>-75.238212169999997</v>
      </c>
      <c r="AC1028">
        <v>6.2474008300000001</v>
      </c>
      <c r="AD1028" t="s">
        <v>82</v>
      </c>
      <c r="AE1028" t="s">
        <v>146</v>
      </c>
      <c r="AF1028" t="s">
        <v>94</v>
      </c>
      <c r="AG1028">
        <f>IFERROR(
    VLOOKUP(FENIX_ANS_TABLA[[#This Row],[ESTADO]],
        {"VENCIDO",1;"ALERTA_0 Días",2;"ALERTA",3;"A TIEMPO",4;"SIN FECHA",5},
    2,FALSE),
0)</f>
        <v>3</v>
      </c>
    </row>
    <row r="1029" spans="1:33" x14ac:dyDescent="0.25">
      <c r="A1029" t="s">
        <v>1220</v>
      </c>
      <c r="B1029" t="s">
        <v>23</v>
      </c>
      <c r="C1029" t="s">
        <v>24</v>
      </c>
      <c r="D1029" t="s">
        <v>23</v>
      </c>
      <c r="E1029" s="21">
        <v>46199.435659722221</v>
      </c>
      <c r="F1029" t="s">
        <v>1221</v>
      </c>
      <c r="G1029">
        <v>1036394008</v>
      </c>
      <c r="H1029" t="s">
        <v>1222</v>
      </c>
      <c r="I1029" s="23" t="s">
        <v>31</v>
      </c>
      <c r="J1029" s="23" t="s">
        <v>387</v>
      </c>
      <c r="K1029" t="s">
        <v>1223</v>
      </c>
      <c r="L1029" t="s">
        <v>177</v>
      </c>
      <c r="M1029" t="s">
        <v>1224</v>
      </c>
      <c r="N1029" t="s">
        <v>178</v>
      </c>
      <c r="O1029" t="s">
        <v>27</v>
      </c>
      <c r="P1029" t="s">
        <v>145</v>
      </c>
      <c r="Q1029" t="s">
        <v>206</v>
      </c>
      <c r="R1029" t="s">
        <v>212</v>
      </c>
      <c r="S1029">
        <v>10</v>
      </c>
      <c r="T1029" t="s">
        <v>17866</v>
      </c>
      <c r="U1029" t="s">
        <v>15230</v>
      </c>
      <c r="V1029" t="s">
        <v>11971</v>
      </c>
      <c r="W1029" t="s">
        <v>43</v>
      </c>
      <c r="X1029" t="s">
        <v>30</v>
      </c>
      <c r="Y1029" t="s">
        <v>30</v>
      </c>
      <c r="Z1029" t="s">
        <v>30</v>
      </c>
      <c r="AA1029" t="s">
        <v>30</v>
      </c>
      <c r="AB1029">
        <v>-75.317751999999999</v>
      </c>
      <c r="AC1029">
        <v>6.087987</v>
      </c>
      <c r="AD1029" t="s">
        <v>82</v>
      </c>
      <c r="AE1029" t="s">
        <v>146</v>
      </c>
      <c r="AF1029" t="s">
        <v>94</v>
      </c>
      <c r="AG1029">
        <f>IFERROR(
    VLOOKUP(FENIX_ANS_TABLA[[#This Row],[ESTADO]],
        {"VENCIDO",1;"ALERTA_0 Días",2;"ALERTA",3;"A TIEMPO",4;"SIN FECHA",5},
    2,FALSE),
0)</f>
        <v>3</v>
      </c>
    </row>
    <row r="1030" spans="1:33" x14ac:dyDescent="0.25">
      <c r="A1030" t="s">
        <v>1694</v>
      </c>
      <c r="B1030" t="s">
        <v>23</v>
      </c>
      <c r="C1030" t="s">
        <v>24</v>
      </c>
      <c r="D1030" t="s">
        <v>23</v>
      </c>
      <c r="E1030" s="21">
        <v>46199.435914351852</v>
      </c>
      <c r="F1030" t="s">
        <v>1695</v>
      </c>
      <c r="G1030">
        <v>1128392990</v>
      </c>
      <c r="H1030" t="s">
        <v>1696</v>
      </c>
      <c r="I1030" s="23" t="s">
        <v>31</v>
      </c>
      <c r="J1030" s="23" t="s">
        <v>1697</v>
      </c>
      <c r="K1030" t="s">
        <v>1698</v>
      </c>
      <c r="L1030" t="s">
        <v>101</v>
      </c>
      <c r="M1030" t="s">
        <v>1699</v>
      </c>
      <c r="N1030" t="s">
        <v>102</v>
      </c>
      <c r="O1030" t="s">
        <v>27</v>
      </c>
      <c r="P1030" t="s">
        <v>99</v>
      </c>
      <c r="Q1030" t="s">
        <v>206</v>
      </c>
      <c r="R1030" t="s">
        <v>212</v>
      </c>
      <c r="S1030">
        <v>10</v>
      </c>
      <c r="T1030" t="s">
        <v>17867</v>
      </c>
      <c r="U1030" t="s">
        <v>15230</v>
      </c>
      <c r="V1030" t="s">
        <v>11971</v>
      </c>
      <c r="W1030" t="s">
        <v>43</v>
      </c>
      <c r="X1030" t="s">
        <v>30</v>
      </c>
      <c r="Y1030" t="s">
        <v>30</v>
      </c>
      <c r="Z1030" t="s">
        <v>30</v>
      </c>
      <c r="AA1030" t="s">
        <v>30</v>
      </c>
      <c r="AB1030">
        <v>-75.692879550000001</v>
      </c>
      <c r="AC1030">
        <v>5.8980407000000001</v>
      </c>
      <c r="AD1030" t="s">
        <v>82</v>
      </c>
      <c r="AE1030" t="s">
        <v>100</v>
      </c>
      <c r="AF1030" t="s">
        <v>94</v>
      </c>
      <c r="AG1030">
        <f>IFERROR(
    VLOOKUP(FENIX_ANS_TABLA[[#This Row],[ESTADO]],
        {"VENCIDO",1;"ALERTA_0 Días",2;"ALERTA",3;"A TIEMPO",4;"SIN FECHA",5},
    2,FALSE),
0)</f>
        <v>3</v>
      </c>
    </row>
    <row r="1031" spans="1:33" x14ac:dyDescent="0.25">
      <c r="A1031" t="s">
        <v>1031</v>
      </c>
      <c r="B1031" t="s">
        <v>58</v>
      </c>
      <c r="C1031" t="s">
        <v>24</v>
      </c>
      <c r="D1031" t="s">
        <v>59</v>
      </c>
      <c r="E1031" s="21">
        <v>46199.437037037038</v>
      </c>
      <c r="F1031" t="s">
        <v>1032</v>
      </c>
      <c r="G1031">
        <v>544247</v>
      </c>
      <c r="H1031" t="s">
        <v>1033</v>
      </c>
      <c r="I1031" s="23" t="s">
        <v>31</v>
      </c>
      <c r="J1031" s="23" t="s">
        <v>1034</v>
      </c>
      <c r="K1031" t="s">
        <v>1035</v>
      </c>
      <c r="L1031" t="s">
        <v>163</v>
      </c>
      <c r="M1031" t="s">
        <v>1036</v>
      </c>
      <c r="N1031" t="s">
        <v>164</v>
      </c>
      <c r="O1031" t="s">
        <v>60</v>
      </c>
      <c r="P1031" t="s">
        <v>171</v>
      </c>
      <c r="Q1031" t="s">
        <v>206</v>
      </c>
      <c r="R1031" t="s">
        <v>212</v>
      </c>
      <c r="S1031">
        <v>14</v>
      </c>
      <c r="T1031" t="s">
        <v>17868</v>
      </c>
      <c r="U1031" t="s">
        <v>15231</v>
      </c>
      <c r="V1031" t="s">
        <v>12350</v>
      </c>
      <c r="W1031" t="s">
        <v>29</v>
      </c>
      <c r="X1031" t="s">
        <v>30</v>
      </c>
      <c r="Y1031" t="s">
        <v>30</v>
      </c>
      <c r="Z1031" t="s">
        <v>30</v>
      </c>
      <c r="AA1031" t="s">
        <v>30</v>
      </c>
      <c r="AB1031">
        <v>-75.064512179999994</v>
      </c>
      <c r="AC1031">
        <v>6.1323161600000002</v>
      </c>
      <c r="AD1031" t="s">
        <v>82</v>
      </c>
      <c r="AE1031" t="s">
        <v>146</v>
      </c>
      <c r="AF1031" t="s">
        <v>94</v>
      </c>
      <c r="AG1031">
        <f>IFERROR(
    VLOOKUP(FENIX_ANS_TABLA[[#This Row],[ESTADO]],
        {"VENCIDO",1;"ALERTA_0 Días",2;"ALERTA",3;"A TIEMPO",4;"SIN FECHA",5},
    2,FALSE),
0)</f>
        <v>4</v>
      </c>
    </row>
    <row r="1032" spans="1:33" x14ac:dyDescent="0.25">
      <c r="A1032" t="s">
        <v>1037</v>
      </c>
      <c r="B1032" t="s">
        <v>58</v>
      </c>
      <c r="C1032" t="s">
        <v>24</v>
      </c>
      <c r="D1032" t="s">
        <v>59</v>
      </c>
      <c r="E1032" s="21">
        <v>46199.43855324074</v>
      </c>
      <c r="F1032" t="s">
        <v>1038</v>
      </c>
      <c r="G1032">
        <v>1042708627</v>
      </c>
      <c r="H1032" t="s">
        <v>1039</v>
      </c>
      <c r="I1032" s="23" t="s">
        <v>1040</v>
      </c>
      <c r="J1032" s="23" t="s">
        <v>1041</v>
      </c>
      <c r="K1032" t="s">
        <v>1042</v>
      </c>
      <c r="L1032" t="s">
        <v>126</v>
      </c>
      <c r="M1032" t="s">
        <v>1043</v>
      </c>
      <c r="N1032" t="s">
        <v>127</v>
      </c>
      <c r="O1032" t="s">
        <v>60</v>
      </c>
      <c r="P1032" t="s">
        <v>122</v>
      </c>
      <c r="Q1032" t="s">
        <v>206</v>
      </c>
      <c r="R1032" t="s">
        <v>212</v>
      </c>
      <c r="S1032">
        <v>14</v>
      </c>
      <c r="T1032" t="s">
        <v>17869</v>
      </c>
      <c r="U1032" t="s">
        <v>11595</v>
      </c>
      <c r="V1032" t="s">
        <v>10003</v>
      </c>
      <c r="W1032" t="s">
        <v>29</v>
      </c>
      <c r="X1032" t="s">
        <v>30</v>
      </c>
      <c r="Y1032" t="s">
        <v>30</v>
      </c>
      <c r="Z1032" t="s">
        <v>30</v>
      </c>
      <c r="AA1032" t="s">
        <v>30</v>
      </c>
      <c r="AB1032">
        <v>-75.749925000000005</v>
      </c>
      <c r="AC1032">
        <v>6.5106450000000002</v>
      </c>
      <c r="AD1032" t="s">
        <v>82</v>
      </c>
      <c r="AE1032" t="s">
        <v>123</v>
      </c>
      <c r="AF1032" t="s">
        <v>94</v>
      </c>
      <c r="AG1032">
        <f>IFERROR(
    VLOOKUP(FENIX_ANS_TABLA[[#This Row],[ESTADO]],
        {"VENCIDO",1;"ALERTA_0 Días",2;"ALERTA",3;"A TIEMPO",4;"SIN FECHA",5},
    2,FALSE),
0)</f>
        <v>4</v>
      </c>
    </row>
    <row r="1033" spans="1:33" x14ac:dyDescent="0.25">
      <c r="A1033" t="s">
        <v>1044</v>
      </c>
      <c r="B1033" t="s">
        <v>58</v>
      </c>
      <c r="C1033" t="s">
        <v>24</v>
      </c>
      <c r="D1033" t="s">
        <v>59</v>
      </c>
      <c r="E1033" s="21">
        <v>46199.438761574071</v>
      </c>
      <c r="F1033" t="s">
        <v>1045</v>
      </c>
      <c r="G1033">
        <v>1046666581</v>
      </c>
      <c r="H1033" t="s">
        <v>1046</v>
      </c>
      <c r="I1033" s="23" t="s">
        <v>31</v>
      </c>
      <c r="J1033" s="23" t="s">
        <v>1028</v>
      </c>
      <c r="K1033" t="s">
        <v>1047</v>
      </c>
      <c r="L1033" t="s">
        <v>239</v>
      </c>
      <c r="M1033" t="s">
        <v>1048</v>
      </c>
      <c r="N1033" t="s">
        <v>240</v>
      </c>
      <c r="O1033" t="s">
        <v>60</v>
      </c>
      <c r="P1033" t="s">
        <v>114</v>
      </c>
      <c r="Q1033" t="s">
        <v>206</v>
      </c>
      <c r="R1033" t="s">
        <v>212</v>
      </c>
      <c r="S1033">
        <v>14</v>
      </c>
      <c r="T1033" t="s">
        <v>17870</v>
      </c>
      <c r="U1033" t="s">
        <v>11595</v>
      </c>
      <c r="V1033" t="s">
        <v>10003</v>
      </c>
      <c r="W1033" t="s">
        <v>29</v>
      </c>
      <c r="X1033" t="s">
        <v>30</v>
      </c>
      <c r="Y1033" t="s">
        <v>30</v>
      </c>
      <c r="Z1033" t="s">
        <v>30</v>
      </c>
      <c r="AA1033" t="s">
        <v>30</v>
      </c>
      <c r="AB1033">
        <v>-75.730419519999998</v>
      </c>
      <c r="AC1033">
        <v>5.9543829400000003</v>
      </c>
      <c r="AD1033" t="s">
        <v>82</v>
      </c>
      <c r="AE1033" t="s">
        <v>100</v>
      </c>
      <c r="AF1033" t="s">
        <v>94</v>
      </c>
      <c r="AG1033">
        <f>IFERROR(
    VLOOKUP(FENIX_ANS_TABLA[[#This Row],[ESTADO]],
        {"VENCIDO",1;"ALERTA_0 Días",2;"ALERTA",3;"A TIEMPO",4;"SIN FECHA",5},
    2,FALSE),
0)</f>
        <v>4</v>
      </c>
    </row>
    <row r="1034" spans="1:33" x14ac:dyDescent="0.25">
      <c r="A1034" t="s">
        <v>1049</v>
      </c>
      <c r="B1034" t="s">
        <v>58</v>
      </c>
      <c r="C1034" t="s">
        <v>24</v>
      </c>
      <c r="D1034" t="s">
        <v>59</v>
      </c>
      <c r="E1034" s="21">
        <v>46199.444756944453</v>
      </c>
      <c r="F1034" t="s">
        <v>1050</v>
      </c>
      <c r="G1034">
        <v>8160178</v>
      </c>
      <c r="H1034" t="s">
        <v>1029</v>
      </c>
      <c r="I1034" s="23" t="s">
        <v>31</v>
      </c>
      <c r="J1034" s="23" t="s">
        <v>1030</v>
      </c>
      <c r="K1034" t="s">
        <v>1051</v>
      </c>
      <c r="L1034" t="s">
        <v>185</v>
      </c>
      <c r="M1034" t="s">
        <v>1052</v>
      </c>
      <c r="N1034" t="s">
        <v>186</v>
      </c>
      <c r="O1034" t="s">
        <v>60</v>
      </c>
      <c r="P1034" t="s">
        <v>171</v>
      </c>
      <c r="Q1034" t="s">
        <v>206</v>
      </c>
      <c r="R1034" t="s">
        <v>212</v>
      </c>
      <c r="S1034">
        <v>14</v>
      </c>
      <c r="T1034" t="s">
        <v>17871</v>
      </c>
      <c r="U1034" t="s">
        <v>15232</v>
      </c>
      <c r="V1034" t="s">
        <v>13548</v>
      </c>
      <c r="W1034" t="s">
        <v>29</v>
      </c>
      <c r="X1034" t="s">
        <v>30</v>
      </c>
      <c r="Y1034" t="s">
        <v>30</v>
      </c>
      <c r="Z1034" t="s">
        <v>30</v>
      </c>
      <c r="AA1034" t="s">
        <v>30</v>
      </c>
      <c r="AB1034">
        <v>-75.464928490000005</v>
      </c>
      <c r="AC1034">
        <v>6.0450286599999998</v>
      </c>
      <c r="AD1034" t="s">
        <v>82</v>
      </c>
      <c r="AE1034" t="s">
        <v>146</v>
      </c>
      <c r="AF1034" t="s">
        <v>94</v>
      </c>
      <c r="AG1034">
        <f>IFERROR(
    VLOOKUP(FENIX_ANS_TABLA[[#This Row],[ESTADO]],
        {"VENCIDO",1;"ALERTA_0 Días",2;"ALERTA",3;"A TIEMPO",4;"SIN FECHA",5},
    2,FALSE),
0)</f>
        <v>4</v>
      </c>
    </row>
    <row r="1035" spans="1:33" x14ac:dyDescent="0.25">
      <c r="A1035" t="s">
        <v>1225</v>
      </c>
      <c r="B1035" t="s">
        <v>23</v>
      </c>
      <c r="C1035" t="s">
        <v>24</v>
      </c>
      <c r="D1035" t="s">
        <v>23</v>
      </c>
      <c r="E1035" s="21">
        <v>46199.449803240743</v>
      </c>
      <c r="F1035" t="s">
        <v>1226</v>
      </c>
      <c r="G1035">
        <v>39289032</v>
      </c>
      <c r="H1035" t="s">
        <v>1227</v>
      </c>
      <c r="I1035" s="23" t="s">
        <v>31</v>
      </c>
      <c r="J1035" s="23" t="s">
        <v>1228</v>
      </c>
      <c r="K1035" t="s">
        <v>1229</v>
      </c>
      <c r="L1035" t="s">
        <v>152</v>
      </c>
      <c r="M1035" t="s">
        <v>1230</v>
      </c>
      <c r="N1035" t="s">
        <v>153</v>
      </c>
      <c r="O1035" t="s">
        <v>27</v>
      </c>
      <c r="P1035" t="s">
        <v>145</v>
      </c>
      <c r="Q1035" t="s">
        <v>206</v>
      </c>
      <c r="R1035" t="s">
        <v>212</v>
      </c>
      <c r="S1035">
        <v>10</v>
      </c>
      <c r="T1035" t="s">
        <v>17872</v>
      </c>
      <c r="U1035" t="s">
        <v>11597</v>
      </c>
      <c r="V1035" t="s">
        <v>11598</v>
      </c>
      <c r="W1035" t="s">
        <v>43</v>
      </c>
      <c r="X1035" t="s">
        <v>30</v>
      </c>
      <c r="Y1035" t="s">
        <v>30</v>
      </c>
      <c r="Z1035" t="s">
        <v>30</v>
      </c>
      <c r="AA1035" t="s">
        <v>30</v>
      </c>
      <c r="AB1035">
        <v>-75.395643160000006</v>
      </c>
      <c r="AC1035">
        <v>6.2937386100000001</v>
      </c>
      <c r="AD1035" t="s">
        <v>82</v>
      </c>
      <c r="AE1035" t="s">
        <v>146</v>
      </c>
      <c r="AF1035" t="s">
        <v>94</v>
      </c>
      <c r="AG1035">
        <f>IFERROR(
    VLOOKUP(FENIX_ANS_TABLA[[#This Row],[ESTADO]],
        {"VENCIDO",1;"ALERTA_0 Días",2;"ALERTA",3;"A TIEMPO",4;"SIN FECHA",5},
    2,FALSE),
0)</f>
        <v>3</v>
      </c>
    </row>
    <row r="1036" spans="1:33" x14ac:dyDescent="0.25">
      <c r="A1036" t="s">
        <v>1231</v>
      </c>
      <c r="B1036" t="s">
        <v>23</v>
      </c>
      <c r="C1036" t="s">
        <v>24</v>
      </c>
      <c r="D1036" t="s">
        <v>23</v>
      </c>
      <c r="E1036" s="21">
        <v>46199.450740740736</v>
      </c>
      <c r="F1036" t="s">
        <v>1232</v>
      </c>
      <c r="G1036">
        <v>71112947</v>
      </c>
      <c r="H1036" t="s">
        <v>1233</v>
      </c>
      <c r="I1036" s="23" t="s">
        <v>31</v>
      </c>
      <c r="J1036" s="23" t="s">
        <v>816</v>
      </c>
      <c r="K1036" t="s">
        <v>1234</v>
      </c>
      <c r="L1036" t="s">
        <v>177</v>
      </c>
      <c r="M1036" t="s">
        <v>1235</v>
      </c>
      <c r="N1036" t="s">
        <v>178</v>
      </c>
      <c r="O1036" t="s">
        <v>27</v>
      </c>
      <c r="P1036" t="s">
        <v>145</v>
      </c>
      <c r="Q1036" t="s">
        <v>206</v>
      </c>
      <c r="R1036" t="s">
        <v>212</v>
      </c>
      <c r="S1036">
        <v>10</v>
      </c>
      <c r="T1036" t="s">
        <v>17873</v>
      </c>
      <c r="U1036" t="s">
        <v>11599</v>
      </c>
      <c r="V1036" t="s">
        <v>15233</v>
      </c>
      <c r="W1036" t="s">
        <v>43</v>
      </c>
      <c r="X1036" t="s">
        <v>30</v>
      </c>
      <c r="Y1036" t="s">
        <v>30</v>
      </c>
      <c r="Z1036" t="s">
        <v>30</v>
      </c>
      <c r="AA1036" t="s">
        <v>30</v>
      </c>
      <c r="AB1036">
        <v>-75.356635330000003</v>
      </c>
      <c r="AC1036">
        <v>6.0559313000000001</v>
      </c>
      <c r="AD1036" t="s">
        <v>82</v>
      </c>
      <c r="AE1036" t="s">
        <v>146</v>
      </c>
      <c r="AF1036" t="s">
        <v>94</v>
      </c>
      <c r="AG1036">
        <f>IFERROR(
    VLOOKUP(FENIX_ANS_TABLA[[#This Row],[ESTADO]],
        {"VENCIDO",1;"ALERTA_0 Días",2;"ALERTA",3;"A TIEMPO",4;"SIN FECHA",5},
    2,FALSE),
0)</f>
        <v>3</v>
      </c>
    </row>
    <row r="1037" spans="1:33" x14ac:dyDescent="0.25">
      <c r="A1037" t="s">
        <v>1236</v>
      </c>
      <c r="B1037" t="s">
        <v>36</v>
      </c>
      <c r="C1037" t="s">
        <v>24</v>
      </c>
      <c r="D1037" t="s">
        <v>36</v>
      </c>
      <c r="E1037" s="21">
        <v>46199.464548611111</v>
      </c>
      <c r="F1037" t="s">
        <v>1237</v>
      </c>
      <c r="G1037">
        <v>43045147</v>
      </c>
      <c r="H1037" t="s">
        <v>1238</v>
      </c>
      <c r="I1037" s="23" t="s">
        <v>31</v>
      </c>
      <c r="J1037" s="23" t="s">
        <v>1239</v>
      </c>
      <c r="K1037" t="s">
        <v>1240</v>
      </c>
      <c r="L1037" t="s">
        <v>185</v>
      </c>
      <c r="M1037" t="s">
        <v>1241</v>
      </c>
      <c r="N1037" t="s">
        <v>186</v>
      </c>
      <c r="O1037" t="s">
        <v>37</v>
      </c>
      <c r="P1037" t="s">
        <v>145</v>
      </c>
      <c r="Q1037" t="s">
        <v>206</v>
      </c>
      <c r="R1037" t="s">
        <v>212</v>
      </c>
      <c r="S1037">
        <v>10</v>
      </c>
      <c r="T1037" t="s">
        <v>17874</v>
      </c>
      <c r="U1037" t="s">
        <v>10010</v>
      </c>
      <c r="V1037" t="s">
        <v>9805</v>
      </c>
      <c r="W1037" t="s">
        <v>43</v>
      </c>
      <c r="X1037" t="s">
        <v>30</v>
      </c>
      <c r="Y1037" t="s">
        <v>30</v>
      </c>
      <c r="Z1037" t="s">
        <v>30</v>
      </c>
      <c r="AA1037" t="s">
        <v>30</v>
      </c>
      <c r="AB1037">
        <v>-75.493402000000003</v>
      </c>
      <c r="AC1037">
        <v>6.0281830000000003</v>
      </c>
      <c r="AD1037" t="s">
        <v>82</v>
      </c>
      <c r="AE1037" t="s">
        <v>146</v>
      </c>
      <c r="AF1037" t="s">
        <v>94</v>
      </c>
      <c r="AG1037">
        <f>IFERROR(
    VLOOKUP(FENIX_ANS_TABLA[[#This Row],[ESTADO]],
        {"VENCIDO",1;"ALERTA_0 Días",2;"ALERTA",3;"A TIEMPO",4;"SIN FECHA",5},
    2,FALSE),
0)</f>
        <v>3</v>
      </c>
    </row>
    <row r="1038" spans="1:33" x14ac:dyDescent="0.25">
      <c r="A1038" t="s">
        <v>1053</v>
      </c>
      <c r="B1038" t="s">
        <v>58</v>
      </c>
      <c r="C1038" t="s">
        <v>24</v>
      </c>
      <c r="D1038" t="s">
        <v>59</v>
      </c>
      <c r="E1038" s="21">
        <v>46199.465451388889</v>
      </c>
      <c r="F1038" t="s">
        <v>1054</v>
      </c>
      <c r="G1038">
        <v>43403795</v>
      </c>
      <c r="H1038" t="s">
        <v>1055</v>
      </c>
      <c r="I1038" s="23" t="s">
        <v>31</v>
      </c>
      <c r="J1038" s="23" t="s">
        <v>1056</v>
      </c>
      <c r="K1038" t="s">
        <v>1057</v>
      </c>
      <c r="L1038" t="s">
        <v>158</v>
      </c>
      <c r="M1038" t="s">
        <v>1058</v>
      </c>
      <c r="N1038" t="s">
        <v>159</v>
      </c>
      <c r="O1038" t="s">
        <v>60</v>
      </c>
      <c r="P1038" t="s">
        <v>171</v>
      </c>
      <c r="Q1038" t="s">
        <v>207</v>
      </c>
      <c r="R1038" t="s">
        <v>212</v>
      </c>
      <c r="S1038">
        <v>9</v>
      </c>
      <c r="T1038" t="s">
        <v>1059</v>
      </c>
      <c r="U1038" t="s">
        <v>15234</v>
      </c>
      <c r="V1038" t="s">
        <v>41</v>
      </c>
      <c r="W1038" t="s">
        <v>41</v>
      </c>
      <c r="X1038" t="s">
        <v>30</v>
      </c>
      <c r="Y1038" t="s">
        <v>30</v>
      </c>
      <c r="Z1038" t="s">
        <v>30</v>
      </c>
      <c r="AA1038" t="s">
        <v>30</v>
      </c>
      <c r="AB1038">
        <v>-74.999307939999994</v>
      </c>
      <c r="AC1038">
        <v>6.1877083199999996</v>
      </c>
      <c r="AD1038" t="s">
        <v>82</v>
      </c>
      <c r="AE1038" t="s">
        <v>146</v>
      </c>
      <c r="AF1038" t="s">
        <v>94</v>
      </c>
      <c r="AG1038">
        <f>IFERROR(
    VLOOKUP(FENIX_ANS_TABLA[[#This Row],[ESTADO]],
        {"VENCIDO",1;"ALERTA_0 Días",2;"ALERTA",3;"A TIEMPO",4;"SIN FECHA",5},
    2,FALSE),
0)</f>
        <v>1</v>
      </c>
    </row>
    <row r="1039" spans="1:33" x14ac:dyDescent="0.25">
      <c r="A1039" t="s">
        <v>1327</v>
      </c>
      <c r="B1039" t="s">
        <v>23</v>
      </c>
      <c r="C1039" t="s">
        <v>24</v>
      </c>
      <c r="D1039" t="s">
        <v>23</v>
      </c>
      <c r="E1039" s="21">
        <v>46199.47146990741</v>
      </c>
      <c r="F1039" t="s">
        <v>1328</v>
      </c>
      <c r="G1039">
        <v>1062676118</v>
      </c>
      <c r="H1039" t="s">
        <v>1329</v>
      </c>
      <c r="I1039" s="23" t="s">
        <v>31</v>
      </c>
      <c r="J1039" s="23" t="s">
        <v>1330</v>
      </c>
      <c r="K1039" t="s">
        <v>1331</v>
      </c>
      <c r="L1039" t="s">
        <v>293</v>
      </c>
      <c r="M1039" t="s">
        <v>1332</v>
      </c>
      <c r="N1039" t="s">
        <v>294</v>
      </c>
      <c r="O1039" t="s">
        <v>27</v>
      </c>
      <c r="P1039" t="s">
        <v>191</v>
      </c>
      <c r="Q1039" t="s">
        <v>206</v>
      </c>
      <c r="R1039" t="s">
        <v>212</v>
      </c>
      <c r="S1039">
        <v>10</v>
      </c>
      <c r="T1039" t="s">
        <v>17875</v>
      </c>
      <c r="U1039" t="s">
        <v>14783</v>
      </c>
      <c r="V1039" t="s">
        <v>11987</v>
      </c>
      <c r="W1039" t="s">
        <v>43</v>
      </c>
      <c r="X1039" t="s">
        <v>30</v>
      </c>
      <c r="Y1039" t="s">
        <v>30</v>
      </c>
      <c r="Z1039" t="s">
        <v>30</v>
      </c>
      <c r="AA1039" t="s">
        <v>30</v>
      </c>
      <c r="AB1039">
        <v>-74.81358883</v>
      </c>
      <c r="AC1039">
        <v>6.7511446700000004</v>
      </c>
      <c r="AD1039" t="s">
        <v>82</v>
      </c>
      <c r="AE1039" t="s">
        <v>192</v>
      </c>
      <c r="AF1039" t="s">
        <v>94</v>
      </c>
      <c r="AG1039">
        <f>IFERROR(
    VLOOKUP(FENIX_ANS_TABLA[[#This Row],[ESTADO]],
        {"VENCIDO",1;"ALERTA_0 Días",2;"ALERTA",3;"A TIEMPO",4;"SIN FECHA",5},
    2,FALSE),
0)</f>
        <v>3</v>
      </c>
    </row>
    <row r="1040" spans="1:33" x14ac:dyDescent="0.25">
      <c r="A1040" t="s">
        <v>3527</v>
      </c>
      <c r="B1040" t="s">
        <v>23</v>
      </c>
      <c r="C1040" t="s">
        <v>24</v>
      </c>
      <c r="D1040" t="s">
        <v>33</v>
      </c>
      <c r="E1040" s="21">
        <v>46205.656331018523</v>
      </c>
      <c r="F1040" t="s">
        <v>3528</v>
      </c>
      <c r="G1040">
        <v>98603182</v>
      </c>
      <c r="H1040" t="s">
        <v>3529</v>
      </c>
      <c r="I1040" s="23" t="s">
        <v>31</v>
      </c>
      <c r="J1040" s="23" t="s">
        <v>3530</v>
      </c>
      <c r="K1040" t="s">
        <v>3531</v>
      </c>
      <c r="L1040" t="s">
        <v>108</v>
      </c>
      <c r="M1040" t="s">
        <v>3532</v>
      </c>
      <c r="N1040" t="s">
        <v>109</v>
      </c>
      <c r="O1040" t="s">
        <v>40</v>
      </c>
      <c r="P1040" t="s">
        <v>103</v>
      </c>
      <c r="Q1040" t="s">
        <v>207</v>
      </c>
      <c r="R1040" t="s">
        <v>212</v>
      </c>
      <c r="S1040">
        <v>7</v>
      </c>
      <c r="T1040" t="s">
        <v>17876</v>
      </c>
      <c r="U1040" t="s">
        <v>10964</v>
      </c>
      <c r="V1040" t="s">
        <v>15235</v>
      </c>
      <c r="W1040" t="s">
        <v>43</v>
      </c>
      <c r="X1040" t="s">
        <v>30</v>
      </c>
      <c r="Y1040" t="s">
        <v>30</v>
      </c>
      <c r="Z1040" t="s">
        <v>30</v>
      </c>
      <c r="AA1040" t="s">
        <v>30</v>
      </c>
      <c r="AB1040">
        <v>-75.704282000000006</v>
      </c>
      <c r="AC1040">
        <v>6.042135</v>
      </c>
      <c r="AD1040" t="s">
        <v>82</v>
      </c>
      <c r="AE1040" t="s">
        <v>100</v>
      </c>
      <c r="AF1040" t="s">
        <v>94</v>
      </c>
      <c r="AG1040">
        <f>IFERROR(
    VLOOKUP(FENIX_ANS_TABLA[[#This Row],[ESTADO]],
        {"VENCIDO",1;"ALERTA_0 Días",2;"ALERTA",3;"A TIEMPO",4;"SIN FECHA",5},
    2,FALSE),
0)</f>
        <v>3</v>
      </c>
    </row>
    <row r="1041" spans="1:33" x14ac:dyDescent="0.25">
      <c r="A1041" t="s">
        <v>3770</v>
      </c>
      <c r="B1041" t="s">
        <v>23</v>
      </c>
      <c r="C1041" t="s">
        <v>24</v>
      </c>
      <c r="D1041" t="s">
        <v>33</v>
      </c>
      <c r="E1041" s="21">
        <v>46210.34710648148</v>
      </c>
      <c r="F1041" t="s">
        <v>8538</v>
      </c>
      <c r="G1041">
        <v>1216724025</v>
      </c>
      <c r="H1041" t="s">
        <v>3771</v>
      </c>
      <c r="I1041" s="23" t="s">
        <v>31</v>
      </c>
      <c r="J1041" s="23" t="s">
        <v>3772</v>
      </c>
      <c r="K1041" t="s">
        <v>3773</v>
      </c>
      <c r="L1041" t="s">
        <v>25</v>
      </c>
      <c r="M1041" t="s">
        <v>3774</v>
      </c>
      <c r="N1041" t="s">
        <v>26</v>
      </c>
      <c r="O1041" t="s">
        <v>40</v>
      </c>
      <c r="P1041" t="s">
        <v>35</v>
      </c>
      <c r="Q1041" t="s">
        <v>207</v>
      </c>
      <c r="R1041" t="s">
        <v>212</v>
      </c>
      <c r="S1041">
        <v>7</v>
      </c>
      <c r="T1041" t="s">
        <v>17877</v>
      </c>
      <c r="U1041" t="s">
        <v>11661</v>
      </c>
      <c r="V1041" t="s">
        <v>9834</v>
      </c>
      <c r="W1041" t="s">
        <v>29</v>
      </c>
      <c r="X1041" t="s">
        <v>7951</v>
      </c>
      <c r="Y1041" t="s">
        <v>2666</v>
      </c>
      <c r="Z1041" t="s">
        <v>2667</v>
      </c>
      <c r="AA1041" t="s">
        <v>7952</v>
      </c>
      <c r="AB1041">
        <v>-75.631898000000007</v>
      </c>
      <c r="AC1041">
        <v>6.2720909999999996</v>
      </c>
      <c r="AD1041" t="s">
        <v>82</v>
      </c>
      <c r="AE1041" t="s">
        <v>96</v>
      </c>
      <c r="AF1041" t="s">
        <v>94</v>
      </c>
      <c r="AG1041">
        <f>IFERROR(
    VLOOKUP(FENIX_ANS_TABLA[[#This Row],[ESTADO]],
        {"VENCIDO",1;"ALERTA_0 Días",2;"ALERTA",3;"A TIEMPO",4;"SIN FECHA",5},
    2,FALSE),
0)</f>
        <v>4</v>
      </c>
    </row>
    <row r="1042" spans="1:33" x14ac:dyDescent="0.25">
      <c r="A1042" t="s">
        <v>1700</v>
      </c>
      <c r="B1042" t="s">
        <v>23</v>
      </c>
      <c r="C1042" t="s">
        <v>24</v>
      </c>
      <c r="D1042" t="s">
        <v>23</v>
      </c>
      <c r="E1042" s="21">
        <v>46199.585416666669</v>
      </c>
      <c r="F1042" t="s">
        <v>1701</v>
      </c>
      <c r="G1042">
        <v>98453244</v>
      </c>
      <c r="H1042" t="s">
        <v>1702</v>
      </c>
      <c r="I1042" s="23" t="s">
        <v>31</v>
      </c>
      <c r="J1042" s="23" t="s">
        <v>1703</v>
      </c>
      <c r="K1042" t="s">
        <v>1704</v>
      </c>
      <c r="L1042" t="s">
        <v>458</v>
      </c>
      <c r="M1042" t="s">
        <v>1705</v>
      </c>
      <c r="N1042" t="s">
        <v>459</v>
      </c>
      <c r="O1042" t="s">
        <v>27</v>
      </c>
      <c r="P1042" t="s">
        <v>99</v>
      </c>
      <c r="Q1042" t="s">
        <v>206</v>
      </c>
      <c r="R1042" t="s">
        <v>212</v>
      </c>
      <c r="S1042">
        <v>10</v>
      </c>
      <c r="T1042" t="s">
        <v>17878</v>
      </c>
      <c r="U1042" t="s">
        <v>15236</v>
      </c>
      <c r="V1042" t="s">
        <v>15237</v>
      </c>
      <c r="W1042" t="s">
        <v>43</v>
      </c>
      <c r="X1042" t="s">
        <v>30</v>
      </c>
      <c r="Y1042" t="s">
        <v>30</v>
      </c>
      <c r="Z1042" t="s">
        <v>30</v>
      </c>
      <c r="AA1042" t="s">
        <v>30</v>
      </c>
      <c r="AB1042">
        <v>-75.846639999999994</v>
      </c>
      <c r="AC1042">
        <v>5.8343220000000002</v>
      </c>
      <c r="AD1042" t="s">
        <v>82</v>
      </c>
      <c r="AE1042" t="s">
        <v>100</v>
      </c>
      <c r="AF1042" t="s">
        <v>94</v>
      </c>
      <c r="AG1042">
        <f>IFERROR(
    VLOOKUP(FENIX_ANS_TABLA[[#This Row],[ESTADO]],
        {"VENCIDO",1;"ALERTA_0 Días",2;"ALERTA",3;"A TIEMPO",4;"SIN FECHA",5},
    2,FALSE),
0)</f>
        <v>3</v>
      </c>
    </row>
    <row r="1043" spans="1:33" x14ac:dyDescent="0.25">
      <c r="A1043" t="s">
        <v>1977</v>
      </c>
      <c r="B1043" t="s">
        <v>23</v>
      </c>
      <c r="C1043" t="s">
        <v>24</v>
      </c>
      <c r="D1043" t="s">
        <v>23</v>
      </c>
      <c r="E1043" s="21">
        <v>46199.591180555559</v>
      </c>
      <c r="F1043" t="s">
        <v>1978</v>
      </c>
      <c r="G1043">
        <v>1152462030</v>
      </c>
      <c r="H1043" t="s">
        <v>1979</v>
      </c>
      <c r="I1043" s="23" t="s">
        <v>31</v>
      </c>
      <c r="J1043" s="23" t="s">
        <v>1379</v>
      </c>
      <c r="K1043" t="s">
        <v>1980</v>
      </c>
      <c r="L1043" t="s">
        <v>167</v>
      </c>
      <c r="M1043" t="s">
        <v>1981</v>
      </c>
      <c r="N1043" t="s">
        <v>168</v>
      </c>
      <c r="O1043" t="s">
        <v>27</v>
      </c>
      <c r="P1043" t="s">
        <v>145</v>
      </c>
      <c r="Q1043" t="s">
        <v>206</v>
      </c>
      <c r="R1043" t="s">
        <v>212</v>
      </c>
      <c r="S1043">
        <v>10</v>
      </c>
      <c r="T1043" t="s">
        <v>17879</v>
      </c>
      <c r="U1043" t="s">
        <v>15238</v>
      </c>
      <c r="V1043" t="s">
        <v>15239</v>
      </c>
      <c r="W1043" t="s">
        <v>43</v>
      </c>
      <c r="X1043" t="s">
        <v>30</v>
      </c>
      <c r="Y1043" t="s">
        <v>30</v>
      </c>
      <c r="Z1043" t="s">
        <v>30</v>
      </c>
      <c r="AA1043" t="s">
        <v>30</v>
      </c>
      <c r="AB1043">
        <v>-75.381359000000003</v>
      </c>
      <c r="AC1043">
        <v>6.0314500000000004</v>
      </c>
      <c r="AD1043" t="s">
        <v>82</v>
      </c>
      <c r="AE1043" t="s">
        <v>146</v>
      </c>
      <c r="AF1043" t="s">
        <v>94</v>
      </c>
      <c r="AG1043">
        <f>IFERROR(
    VLOOKUP(FENIX_ANS_TABLA[[#This Row],[ESTADO]],
        {"VENCIDO",1;"ALERTA_0 Días",2;"ALERTA",3;"A TIEMPO",4;"SIN FECHA",5},
    2,FALSE),
0)</f>
        <v>3</v>
      </c>
    </row>
    <row r="1044" spans="1:33" x14ac:dyDescent="0.25">
      <c r="A1044" t="s">
        <v>1244</v>
      </c>
      <c r="B1044" t="s">
        <v>44</v>
      </c>
      <c r="C1044" t="s">
        <v>24</v>
      </c>
      <c r="D1044" t="s">
        <v>44</v>
      </c>
      <c r="E1044" s="21">
        <v>46199.603460648148</v>
      </c>
      <c r="F1044" t="s">
        <v>1245</v>
      </c>
      <c r="G1044">
        <v>70381223</v>
      </c>
      <c r="H1044" t="s">
        <v>1246</v>
      </c>
      <c r="I1044" s="23" t="s">
        <v>31</v>
      </c>
      <c r="J1044" s="23" t="s">
        <v>1247</v>
      </c>
      <c r="K1044" t="s">
        <v>1248</v>
      </c>
      <c r="L1044" t="s">
        <v>165</v>
      </c>
      <c r="M1044" t="s">
        <v>1249</v>
      </c>
      <c r="N1044" t="s">
        <v>166</v>
      </c>
      <c r="O1044" t="s">
        <v>45</v>
      </c>
      <c r="P1044" t="s">
        <v>149</v>
      </c>
      <c r="Q1044" t="s">
        <v>206</v>
      </c>
      <c r="R1044" t="s">
        <v>212</v>
      </c>
      <c r="S1044">
        <v>11</v>
      </c>
      <c r="T1044" t="s">
        <v>17880</v>
      </c>
      <c r="U1044" t="s">
        <v>15240</v>
      </c>
      <c r="V1044" t="s">
        <v>4574</v>
      </c>
      <c r="W1044" t="s">
        <v>43</v>
      </c>
      <c r="X1044" t="s">
        <v>30</v>
      </c>
      <c r="Y1044" t="s">
        <v>30</v>
      </c>
      <c r="Z1044" t="s">
        <v>30</v>
      </c>
      <c r="AA1044" t="s">
        <v>30</v>
      </c>
      <c r="AB1044">
        <v>-75.191491999999997</v>
      </c>
      <c r="AC1044">
        <v>6.0497471699999998</v>
      </c>
      <c r="AD1044" t="s">
        <v>82</v>
      </c>
      <c r="AE1044" t="s">
        <v>146</v>
      </c>
      <c r="AF1044" t="s">
        <v>94</v>
      </c>
      <c r="AG1044">
        <f>IFERROR(
    VLOOKUP(FENIX_ANS_TABLA[[#This Row],[ESTADO]],
        {"VENCIDO",1;"ALERTA_0 Días",2;"ALERTA",3;"A TIEMPO",4;"SIN FECHA",5},
    2,FALSE),
0)</f>
        <v>3</v>
      </c>
    </row>
    <row r="1045" spans="1:33" x14ac:dyDescent="0.25">
      <c r="A1045" t="s">
        <v>1250</v>
      </c>
      <c r="B1045" t="s">
        <v>58</v>
      </c>
      <c r="C1045" t="s">
        <v>24</v>
      </c>
      <c r="D1045" t="s">
        <v>59</v>
      </c>
      <c r="E1045" s="21">
        <v>46199.609293981477</v>
      </c>
      <c r="F1045" t="s">
        <v>1251</v>
      </c>
      <c r="G1045">
        <v>1022094395</v>
      </c>
      <c r="H1045" t="s">
        <v>1252</v>
      </c>
      <c r="I1045" s="23" t="s">
        <v>31</v>
      </c>
      <c r="J1045" s="23" t="s">
        <v>1253</v>
      </c>
      <c r="K1045" t="s">
        <v>1254</v>
      </c>
      <c r="L1045" t="s">
        <v>124</v>
      </c>
      <c r="M1045" t="s">
        <v>1255</v>
      </c>
      <c r="N1045" t="s">
        <v>125</v>
      </c>
      <c r="O1045" t="s">
        <v>60</v>
      </c>
      <c r="P1045" t="s">
        <v>122</v>
      </c>
      <c r="Q1045" t="s">
        <v>206</v>
      </c>
      <c r="R1045" t="s">
        <v>212</v>
      </c>
      <c r="S1045">
        <v>14</v>
      </c>
      <c r="T1045" t="s">
        <v>17881</v>
      </c>
      <c r="U1045" t="s">
        <v>15241</v>
      </c>
      <c r="V1045" t="s">
        <v>15054</v>
      </c>
      <c r="W1045" t="s">
        <v>29</v>
      </c>
      <c r="X1045" t="s">
        <v>30</v>
      </c>
      <c r="Y1045" t="s">
        <v>30</v>
      </c>
      <c r="Z1045" t="s">
        <v>30</v>
      </c>
      <c r="AA1045" t="s">
        <v>30</v>
      </c>
      <c r="AB1045">
        <v>-75.931766999999994</v>
      </c>
      <c r="AC1045">
        <v>6.418056</v>
      </c>
      <c r="AD1045" t="s">
        <v>82</v>
      </c>
      <c r="AE1045" t="s">
        <v>123</v>
      </c>
      <c r="AF1045" t="s">
        <v>94</v>
      </c>
      <c r="AG1045">
        <f>IFERROR(
    VLOOKUP(FENIX_ANS_TABLA[[#This Row],[ESTADO]],
        {"VENCIDO",1;"ALERTA_0 Días",2;"ALERTA",3;"A TIEMPO",4;"SIN FECHA",5},
    2,FALSE),
0)</f>
        <v>4</v>
      </c>
    </row>
    <row r="1046" spans="1:33" x14ac:dyDescent="0.25">
      <c r="A1046" t="s">
        <v>1333</v>
      </c>
      <c r="B1046" t="s">
        <v>23</v>
      </c>
      <c r="C1046" t="s">
        <v>24</v>
      </c>
      <c r="D1046" t="s">
        <v>23</v>
      </c>
      <c r="E1046" s="21">
        <v>46199.612337962957</v>
      </c>
      <c r="F1046" t="s">
        <v>1334</v>
      </c>
      <c r="G1046">
        <v>21894479</v>
      </c>
      <c r="H1046" t="s">
        <v>1335</v>
      </c>
      <c r="I1046" s="23" t="s">
        <v>31</v>
      </c>
      <c r="J1046" s="23" t="s">
        <v>1336</v>
      </c>
      <c r="K1046" t="s">
        <v>1337</v>
      </c>
      <c r="L1046" t="s">
        <v>293</v>
      </c>
      <c r="M1046" t="s">
        <v>1338</v>
      </c>
      <c r="N1046" t="s">
        <v>294</v>
      </c>
      <c r="O1046" t="s">
        <v>27</v>
      </c>
      <c r="P1046" t="s">
        <v>191</v>
      </c>
      <c r="Q1046" t="s">
        <v>206</v>
      </c>
      <c r="R1046" t="s">
        <v>212</v>
      </c>
      <c r="S1046">
        <v>10</v>
      </c>
      <c r="T1046" t="s">
        <v>17882</v>
      </c>
      <c r="U1046" t="s">
        <v>15242</v>
      </c>
      <c r="V1046" t="s">
        <v>15243</v>
      </c>
      <c r="W1046" t="s">
        <v>43</v>
      </c>
      <c r="X1046" t="s">
        <v>30</v>
      </c>
      <c r="Y1046" t="s">
        <v>30</v>
      </c>
      <c r="Z1046" t="s">
        <v>30</v>
      </c>
      <c r="AA1046" t="s">
        <v>30</v>
      </c>
      <c r="AB1046">
        <v>-74.81358883</v>
      </c>
      <c r="AC1046">
        <v>6.7511446700000004</v>
      </c>
      <c r="AD1046" t="s">
        <v>82</v>
      </c>
      <c r="AE1046" t="s">
        <v>192</v>
      </c>
      <c r="AF1046" t="s">
        <v>94</v>
      </c>
      <c r="AG1046">
        <f>IFERROR(
    VLOOKUP(FENIX_ANS_TABLA[[#This Row],[ESTADO]],
        {"VENCIDO",1;"ALERTA_0 Días",2;"ALERTA",3;"A TIEMPO",4;"SIN FECHA",5},
    2,FALSE),
0)</f>
        <v>3</v>
      </c>
    </row>
    <row r="1047" spans="1:33" x14ac:dyDescent="0.25">
      <c r="A1047" t="s">
        <v>1341</v>
      </c>
      <c r="B1047" t="s">
        <v>23</v>
      </c>
      <c r="C1047" t="s">
        <v>63</v>
      </c>
      <c r="D1047" t="s">
        <v>23</v>
      </c>
      <c r="E1047" s="21">
        <v>46199.622129629628</v>
      </c>
      <c r="F1047" t="s">
        <v>1342</v>
      </c>
      <c r="G1047">
        <v>43814134</v>
      </c>
      <c r="H1047" t="s">
        <v>1343</v>
      </c>
      <c r="I1047" s="23" t="s">
        <v>31</v>
      </c>
      <c r="J1047" s="23" t="s">
        <v>1344</v>
      </c>
      <c r="K1047" t="s">
        <v>1345</v>
      </c>
      <c r="L1047" t="s">
        <v>293</v>
      </c>
      <c r="M1047" t="s">
        <v>1346</v>
      </c>
      <c r="N1047" t="s">
        <v>294</v>
      </c>
      <c r="O1047" t="s">
        <v>83</v>
      </c>
      <c r="P1047" t="s">
        <v>191</v>
      </c>
      <c r="Q1047" t="s">
        <v>206</v>
      </c>
      <c r="R1047" t="s">
        <v>212</v>
      </c>
      <c r="S1047">
        <v>10</v>
      </c>
      <c r="T1047" t="s">
        <v>17883</v>
      </c>
      <c r="U1047" t="s">
        <v>15244</v>
      </c>
      <c r="V1047" t="s">
        <v>15245</v>
      </c>
      <c r="W1047" t="s">
        <v>43</v>
      </c>
      <c r="X1047" t="s">
        <v>30</v>
      </c>
      <c r="Y1047" t="s">
        <v>30</v>
      </c>
      <c r="Z1047" t="s">
        <v>30</v>
      </c>
      <c r="AA1047" t="s">
        <v>30</v>
      </c>
      <c r="AB1047">
        <v>-74.810836429999995</v>
      </c>
      <c r="AC1047">
        <v>6.7604451499999998</v>
      </c>
      <c r="AD1047" t="s">
        <v>82</v>
      </c>
      <c r="AE1047" t="s">
        <v>192</v>
      </c>
      <c r="AF1047" t="s">
        <v>95</v>
      </c>
      <c r="AG1047">
        <f>IFERROR(
    VLOOKUP(FENIX_ANS_TABLA[[#This Row],[ESTADO]],
        {"VENCIDO",1;"ALERTA_0 Días",2;"ALERTA",3;"A TIEMPO",4;"SIN FECHA",5},
    2,FALSE),
0)</f>
        <v>3</v>
      </c>
    </row>
    <row r="1048" spans="1:33" x14ac:dyDescent="0.25">
      <c r="A1048" t="s">
        <v>1983</v>
      </c>
      <c r="B1048" t="s">
        <v>23</v>
      </c>
      <c r="C1048" t="s">
        <v>24</v>
      </c>
      <c r="D1048" t="s">
        <v>23</v>
      </c>
      <c r="E1048" s="21">
        <v>46199.62835648148</v>
      </c>
      <c r="F1048" t="s">
        <v>1984</v>
      </c>
      <c r="G1048">
        <v>98533008</v>
      </c>
      <c r="H1048" t="s">
        <v>1985</v>
      </c>
      <c r="I1048" s="23" t="s">
        <v>31</v>
      </c>
      <c r="J1048" s="23" t="s">
        <v>1986</v>
      </c>
      <c r="K1048" t="s">
        <v>1987</v>
      </c>
      <c r="L1048" t="s">
        <v>177</v>
      </c>
      <c r="M1048" t="s">
        <v>1988</v>
      </c>
      <c r="N1048" t="s">
        <v>178</v>
      </c>
      <c r="O1048" t="s">
        <v>27</v>
      </c>
      <c r="P1048" t="s">
        <v>145</v>
      </c>
      <c r="Q1048" t="s">
        <v>206</v>
      </c>
      <c r="R1048" t="s">
        <v>212</v>
      </c>
      <c r="S1048">
        <v>10</v>
      </c>
      <c r="T1048" t="s">
        <v>17884</v>
      </c>
      <c r="U1048" t="s">
        <v>15246</v>
      </c>
      <c r="V1048" t="s">
        <v>9961</v>
      </c>
      <c r="W1048" t="s">
        <v>43</v>
      </c>
      <c r="X1048" t="s">
        <v>30</v>
      </c>
      <c r="Y1048" t="s">
        <v>30</v>
      </c>
      <c r="Z1048" t="s">
        <v>30</v>
      </c>
      <c r="AA1048" t="s">
        <v>30</v>
      </c>
      <c r="AB1048">
        <v>-75.308066550000007</v>
      </c>
      <c r="AC1048">
        <v>6.1087118299999998</v>
      </c>
      <c r="AD1048" t="s">
        <v>82</v>
      </c>
      <c r="AE1048" t="s">
        <v>146</v>
      </c>
      <c r="AF1048" t="s">
        <v>94</v>
      </c>
      <c r="AG1048">
        <f>IFERROR(
    VLOOKUP(FENIX_ANS_TABLA[[#This Row],[ESTADO]],
        {"VENCIDO",1;"ALERTA_0 Días",2;"ALERTA",3;"A TIEMPO",4;"SIN FECHA",5},
    2,FALSE),
0)</f>
        <v>3</v>
      </c>
    </row>
    <row r="1049" spans="1:33" x14ac:dyDescent="0.25">
      <c r="A1049" t="s">
        <v>1706</v>
      </c>
      <c r="B1049" t="s">
        <v>23</v>
      </c>
      <c r="C1049" t="s">
        <v>63</v>
      </c>
      <c r="D1049" t="s">
        <v>23</v>
      </c>
      <c r="E1049" s="21">
        <v>46199.632037037038</v>
      </c>
      <c r="F1049" t="s">
        <v>1707</v>
      </c>
      <c r="G1049">
        <v>43977580</v>
      </c>
      <c r="H1049" t="s">
        <v>1708</v>
      </c>
      <c r="I1049" s="23" t="s">
        <v>31</v>
      </c>
      <c r="J1049" s="23" t="s">
        <v>1709</v>
      </c>
      <c r="K1049" t="s">
        <v>1710</v>
      </c>
      <c r="L1049" t="s">
        <v>134</v>
      </c>
      <c r="M1049" t="s">
        <v>1711</v>
      </c>
      <c r="N1049" t="s">
        <v>135</v>
      </c>
      <c r="O1049" t="s">
        <v>83</v>
      </c>
      <c r="P1049" t="s">
        <v>122</v>
      </c>
      <c r="Q1049" t="s">
        <v>206</v>
      </c>
      <c r="R1049" t="s">
        <v>212</v>
      </c>
      <c r="S1049">
        <v>10</v>
      </c>
      <c r="T1049" t="s">
        <v>17885</v>
      </c>
      <c r="U1049" t="s">
        <v>15247</v>
      </c>
      <c r="V1049" t="s">
        <v>15248</v>
      </c>
      <c r="W1049" t="s">
        <v>43</v>
      </c>
      <c r="X1049" t="s">
        <v>30</v>
      </c>
      <c r="Y1049" t="s">
        <v>30</v>
      </c>
      <c r="Z1049" t="s">
        <v>30</v>
      </c>
      <c r="AA1049" t="s">
        <v>30</v>
      </c>
      <c r="AB1049">
        <v>-75.743502820000003</v>
      </c>
      <c r="AC1049">
        <v>6.4768021500000001</v>
      </c>
      <c r="AD1049" t="s">
        <v>82</v>
      </c>
      <c r="AE1049" t="s">
        <v>123</v>
      </c>
      <c r="AF1049" t="s">
        <v>95</v>
      </c>
      <c r="AG1049">
        <f>IFERROR(
    VLOOKUP(FENIX_ANS_TABLA[[#This Row],[ESTADO]],
        {"VENCIDO",1;"ALERTA_0 Días",2;"ALERTA",3;"A TIEMPO",4;"SIN FECHA",5},
    2,FALSE),
0)</f>
        <v>3</v>
      </c>
    </row>
    <row r="1050" spans="1:33" x14ac:dyDescent="0.25">
      <c r="A1050" t="s">
        <v>4531</v>
      </c>
      <c r="B1050" t="s">
        <v>23</v>
      </c>
      <c r="C1050" t="s">
        <v>24</v>
      </c>
      <c r="D1050" t="s">
        <v>23</v>
      </c>
      <c r="E1050" s="21">
        <v>46199.632118055553</v>
      </c>
      <c r="F1050" t="s">
        <v>4532</v>
      </c>
      <c r="G1050">
        <v>70950993</v>
      </c>
      <c r="H1050" t="s">
        <v>1286</v>
      </c>
      <c r="I1050" s="23" t="s">
        <v>31</v>
      </c>
      <c r="J1050" s="23" t="s">
        <v>4533</v>
      </c>
      <c r="K1050" t="s">
        <v>4534</v>
      </c>
      <c r="L1050" t="s">
        <v>150</v>
      </c>
      <c r="M1050" t="s">
        <v>4535</v>
      </c>
      <c r="N1050" t="s">
        <v>151</v>
      </c>
      <c r="O1050" t="s">
        <v>27</v>
      </c>
      <c r="P1050" t="s">
        <v>145</v>
      </c>
      <c r="Q1050" t="s">
        <v>207</v>
      </c>
      <c r="R1050" t="s">
        <v>212</v>
      </c>
      <c r="S1050">
        <v>7</v>
      </c>
      <c r="T1050" t="s">
        <v>17886</v>
      </c>
      <c r="U1050" t="s">
        <v>15249</v>
      </c>
      <c r="V1050" t="s">
        <v>15250</v>
      </c>
      <c r="W1050" t="s">
        <v>43</v>
      </c>
      <c r="X1050" t="s">
        <v>30</v>
      </c>
      <c r="Y1050" t="s">
        <v>30</v>
      </c>
      <c r="Z1050" t="s">
        <v>30</v>
      </c>
      <c r="AA1050" t="s">
        <v>30</v>
      </c>
      <c r="AB1050">
        <v>-75.220904683999905</v>
      </c>
      <c r="AC1050">
        <v>6.2470431240000703</v>
      </c>
      <c r="AD1050" t="s">
        <v>82</v>
      </c>
      <c r="AE1050" t="s">
        <v>146</v>
      </c>
      <c r="AF1050" t="s">
        <v>94</v>
      </c>
      <c r="AG1050">
        <f>IFERROR(
    VLOOKUP(FENIX_ANS_TABLA[[#This Row],[ESTADO]],
        {"VENCIDO",1;"ALERTA_0 Días",2;"ALERTA",3;"A TIEMPO",4;"SIN FECHA",5},
    2,FALSE),
0)</f>
        <v>3</v>
      </c>
    </row>
    <row r="1051" spans="1:33" x14ac:dyDescent="0.25">
      <c r="A1051" t="s">
        <v>2327</v>
      </c>
      <c r="B1051" t="s">
        <v>36</v>
      </c>
      <c r="C1051" t="s">
        <v>63</v>
      </c>
      <c r="D1051" t="s">
        <v>36</v>
      </c>
      <c r="E1051" s="21">
        <v>46199.63517361111</v>
      </c>
      <c r="F1051" t="s">
        <v>2328</v>
      </c>
      <c r="G1051">
        <v>901199802</v>
      </c>
      <c r="H1051" t="s">
        <v>2329</v>
      </c>
      <c r="I1051" s="23" t="s">
        <v>2330</v>
      </c>
      <c r="J1051" s="23" t="s">
        <v>858</v>
      </c>
      <c r="K1051" t="s">
        <v>2331</v>
      </c>
      <c r="L1051" t="s">
        <v>177</v>
      </c>
      <c r="M1051" t="s">
        <v>2332</v>
      </c>
      <c r="N1051" t="s">
        <v>178</v>
      </c>
      <c r="O1051" t="s">
        <v>64</v>
      </c>
      <c r="P1051" t="s">
        <v>145</v>
      </c>
      <c r="Q1051" t="s">
        <v>206</v>
      </c>
      <c r="R1051" t="s">
        <v>212</v>
      </c>
      <c r="S1051">
        <v>10</v>
      </c>
      <c r="T1051" t="s">
        <v>17887</v>
      </c>
      <c r="U1051" t="s">
        <v>15251</v>
      </c>
      <c r="V1051" t="s">
        <v>15252</v>
      </c>
      <c r="W1051" t="s">
        <v>43</v>
      </c>
      <c r="X1051" t="s">
        <v>30</v>
      </c>
      <c r="Y1051" t="s">
        <v>30</v>
      </c>
      <c r="Z1051" t="s">
        <v>30</v>
      </c>
      <c r="AA1051" t="s">
        <v>30</v>
      </c>
      <c r="AB1051">
        <v>-75.37206587</v>
      </c>
      <c r="AC1051">
        <v>6.1124834699999999</v>
      </c>
      <c r="AD1051" t="s">
        <v>82</v>
      </c>
      <c r="AE1051" t="s">
        <v>146</v>
      </c>
      <c r="AF1051" t="s">
        <v>95</v>
      </c>
      <c r="AG1051">
        <f>IFERROR(
    VLOOKUP(FENIX_ANS_TABLA[[#This Row],[ESTADO]],
        {"VENCIDO",1;"ALERTA_0 Días",2;"ALERTA",3;"A TIEMPO",4;"SIN FECHA",5},
    2,FALSE),
0)</f>
        <v>3</v>
      </c>
    </row>
    <row r="1052" spans="1:33" x14ac:dyDescent="0.25">
      <c r="A1052" t="s">
        <v>1989</v>
      </c>
      <c r="B1052" t="s">
        <v>23</v>
      </c>
      <c r="C1052" t="s">
        <v>24</v>
      </c>
      <c r="D1052" t="s">
        <v>23</v>
      </c>
      <c r="E1052" s="21">
        <v>46199.636064814818</v>
      </c>
      <c r="F1052" t="s">
        <v>1990</v>
      </c>
      <c r="G1052">
        <v>1041327405</v>
      </c>
      <c r="H1052" t="s">
        <v>1991</v>
      </c>
      <c r="I1052" s="23" t="s">
        <v>31</v>
      </c>
      <c r="J1052" s="23" t="s">
        <v>795</v>
      </c>
      <c r="K1052" t="s">
        <v>1992</v>
      </c>
      <c r="L1052" t="s">
        <v>143</v>
      </c>
      <c r="M1052" t="s">
        <v>1993</v>
      </c>
      <c r="N1052" t="s">
        <v>144</v>
      </c>
      <c r="O1052" t="s">
        <v>27</v>
      </c>
      <c r="P1052" t="s">
        <v>145</v>
      </c>
      <c r="Q1052" t="s">
        <v>206</v>
      </c>
      <c r="R1052" t="s">
        <v>212</v>
      </c>
      <c r="S1052">
        <v>10</v>
      </c>
      <c r="T1052" t="s">
        <v>17888</v>
      </c>
      <c r="U1052" t="s">
        <v>11619</v>
      </c>
      <c r="V1052" t="s">
        <v>5268</v>
      </c>
      <c r="W1052" t="s">
        <v>43</v>
      </c>
      <c r="X1052" t="s">
        <v>30</v>
      </c>
      <c r="Y1052" t="s">
        <v>30</v>
      </c>
      <c r="Z1052" t="s">
        <v>30</v>
      </c>
      <c r="AA1052" t="s">
        <v>30</v>
      </c>
      <c r="AB1052">
        <v>-75.291941649999998</v>
      </c>
      <c r="AC1052">
        <v>6.3046183500000001</v>
      </c>
      <c r="AD1052" t="s">
        <v>82</v>
      </c>
      <c r="AE1052" t="s">
        <v>146</v>
      </c>
      <c r="AF1052" t="s">
        <v>94</v>
      </c>
      <c r="AG1052">
        <f>IFERROR(
    VLOOKUP(FENIX_ANS_TABLA[[#This Row],[ESTADO]],
        {"VENCIDO",1;"ALERTA_0 Días",2;"ALERTA",3;"A TIEMPO",4;"SIN FECHA",5},
    2,FALSE),
0)</f>
        <v>3</v>
      </c>
    </row>
    <row r="1053" spans="1:33" x14ac:dyDescent="0.25">
      <c r="A1053" t="s">
        <v>1994</v>
      </c>
      <c r="B1053" t="s">
        <v>23</v>
      </c>
      <c r="C1053" t="s">
        <v>24</v>
      </c>
      <c r="D1053" t="s">
        <v>23</v>
      </c>
      <c r="E1053" s="21">
        <v>46199.639409722222</v>
      </c>
      <c r="F1053" t="s">
        <v>1995</v>
      </c>
      <c r="G1053">
        <v>1036780709</v>
      </c>
      <c r="H1053" t="s">
        <v>1996</v>
      </c>
      <c r="I1053" s="23" t="s">
        <v>31</v>
      </c>
      <c r="J1053" s="23" t="s">
        <v>564</v>
      </c>
      <c r="K1053" t="s">
        <v>1997</v>
      </c>
      <c r="L1053" t="s">
        <v>179</v>
      </c>
      <c r="M1053" t="s">
        <v>1998</v>
      </c>
      <c r="N1053" t="s">
        <v>180</v>
      </c>
      <c r="O1053" t="s">
        <v>27</v>
      </c>
      <c r="P1053" t="s">
        <v>145</v>
      </c>
      <c r="Q1053" t="s">
        <v>206</v>
      </c>
      <c r="R1053" t="s">
        <v>212</v>
      </c>
      <c r="S1053">
        <v>10</v>
      </c>
      <c r="T1053" t="s">
        <v>17889</v>
      </c>
      <c r="U1053" t="s">
        <v>11621</v>
      </c>
      <c r="V1053" t="s">
        <v>15253</v>
      </c>
      <c r="W1053" t="s">
        <v>43</v>
      </c>
      <c r="X1053" t="s">
        <v>30</v>
      </c>
      <c r="Y1053" t="s">
        <v>30</v>
      </c>
      <c r="Z1053" t="s">
        <v>30</v>
      </c>
      <c r="AA1053" t="s">
        <v>30</v>
      </c>
      <c r="AB1053">
        <v>-75.318854999999999</v>
      </c>
      <c r="AC1053">
        <v>5.9800129999999996</v>
      </c>
      <c r="AD1053" t="s">
        <v>82</v>
      </c>
      <c r="AE1053" t="s">
        <v>146</v>
      </c>
      <c r="AF1053" t="s">
        <v>94</v>
      </c>
      <c r="AG1053">
        <f>IFERROR(
    VLOOKUP(FENIX_ANS_TABLA[[#This Row],[ESTADO]],
        {"VENCIDO",1;"ALERTA_0 Días",2;"ALERTA",3;"A TIEMPO",4;"SIN FECHA",5},
    2,FALSE),
0)</f>
        <v>3</v>
      </c>
    </row>
    <row r="1054" spans="1:33" x14ac:dyDescent="0.25">
      <c r="A1054" t="s">
        <v>1999</v>
      </c>
      <c r="B1054" t="s">
        <v>23</v>
      </c>
      <c r="C1054" t="s">
        <v>24</v>
      </c>
      <c r="D1054" t="s">
        <v>23</v>
      </c>
      <c r="E1054" s="21">
        <v>46199.645046296297</v>
      </c>
      <c r="F1054" t="s">
        <v>2000</v>
      </c>
      <c r="G1054">
        <v>15386154</v>
      </c>
      <c r="H1054" t="s">
        <v>2001</v>
      </c>
      <c r="I1054" s="23" t="s">
        <v>31</v>
      </c>
      <c r="J1054" s="23" t="s">
        <v>2002</v>
      </c>
      <c r="K1054" t="s">
        <v>2003</v>
      </c>
      <c r="L1054" t="s">
        <v>167</v>
      </c>
      <c r="M1054" t="s">
        <v>2004</v>
      </c>
      <c r="N1054" t="s">
        <v>168</v>
      </c>
      <c r="O1054" t="s">
        <v>27</v>
      </c>
      <c r="P1054" t="s">
        <v>145</v>
      </c>
      <c r="Q1054" t="s">
        <v>206</v>
      </c>
      <c r="R1054" t="s">
        <v>212</v>
      </c>
      <c r="S1054">
        <v>10</v>
      </c>
      <c r="T1054" t="s">
        <v>17890</v>
      </c>
      <c r="U1054" t="s">
        <v>15254</v>
      </c>
      <c r="V1054" t="s">
        <v>15255</v>
      </c>
      <c r="W1054" t="s">
        <v>43</v>
      </c>
      <c r="X1054" t="s">
        <v>30</v>
      </c>
      <c r="Y1054" t="s">
        <v>30</v>
      </c>
      <c r="Z1054" t="s">
        <v>30</v>
      </c>
      <c r="AA1054" t="s">
        <v>30</v>
      </c>
      <c r="AB1054">
        <v>-75.423459550000004</v>
      </c>
      <c r="AC1054">
        <v>6.0666522499999997</v>
      </c>
      <c r="AD1054" t="s">
        <v>82</v>
      </c>
      <c r="AE1054" t="s">
        <v>146</v>
      </c>
      <c r="AF1054" t="s">
        <v>94</v>
      </c>
      <c r="AG1054">
        <f>IFERROR(
    VLOOKUP(FENIX_ANS_TABLA[[#This Row],[ESTADO]],
        {"VENCIDO",1;"ALERTA_0 Días",2;"ALERTA",3;"A TIEMPO",4;"SIN FECHA",5},
    2,FALSE),
0)</f>
        <v>3</v>
      </c>
    </row>
    <row r="1055" spans="1:33" x14ac:dyDescent="0.25">
      <c r="A1055" t="s">
        <v>1347</v>
      </c>
      <c r="B1055" t="s">
        <v>58</v>
      </c>
      <c r="C1055" t="s">
        <v>24</v>
      </c>
      <c r="D1055" t="s">
        <v>59</v>
      </c>
      <c r="E1055" s="21">
        <v>46199.645324074067</v>
      </c>
      <c r="F1055" t="s">
        <v>1348</v>
      </c>
      <c r="G1055">
        <v>1128399808</v>
      </c>
      <c r="H1055" t="s">
        <v>1349</v>
      </c>
      <c r="I1055" s="23" t="s">
        <v>31</v>
      </c>
      <c r="J1055" s="23" t="s">
        <v>1350</v>
      </c>
      <c r="K1055" t="s">
        <v>1351</v>
      </c>
      <c r="L1055" t="s">
        <v>302</v>
      </c>
      <c r="M1055" t="s">
        <v>1352</v>
      </c>
      <c r="N1055" t="s">
        <v>303</v>
      </c>
      <c r="O1055" t="s">
        <v>60</v>
      </c>
      <c r="P1055" t="s">
        <v>301</v>
      </c>
      <c r="Q1055" t="s">
        <v>207</v>
      </c>
      <c r="R1055" t="s">
        <v>212</v>
      </c>
      <c r="S1055">
        <v>9</v>
      </c>
      <c r="T1055" t="s">
        <v>1353</v>
      </c>
      <c r="U1055" t="s">
        <v>15256</v>
      </c>
      <c r="V1055" t="s">
        <v>41</v>
      </c>
      <c r="W1055" t="s">
        <v>41</v>
      </c>
      <c r="X1055" t="s">
        <v>30</v>
      </c>
      <c r="Y1055" t="s">
        <v>30</v>
      </c>
      <c r="Z1055" t="s">
        <v>30</v>
      </c>
      <c r="AA1055" t="s">
        <v>30</v>
      </c>
      <c r="AB1055">
        <v>-75.148769000000001</v>
      </c>
      <c r="AC1055">
        <v>7.0762879999999999</v>
      </c>
      <c r="AD1055" t="s">
        <v>82</v>
      </c>
      <c r="AE1055" t="s">
        <v>192</v>
      </c>
      <c r="AF1055" t="s">
        <v>94</v>
      </c>
      <c r="AG1055">
        <f>IFERROR(
    VLOOKUP(FENIX_ANS_TABLA[[#This Row],[ESTADO]],
        {"VENCIDO",1;"ALERTA_0 Días",2;"ALERTA",3;"A TIEMPO",4;"SIN FECHA",5},
    2,FALSE),
0)</f>
        <v>1</v>
      </c>
    </row>
    <row r="1056" spans="1:33" x14ac:dyDescent="0.25">
      <c r="A1056" t="s">
        <v>1354</v>
      </c>
      <c r="B1056" t="s">
        <v>23</v>
      </c>
      <c r="C1056" t="s">
        <v>24</v>
      </c>
      <c r="D1056" t="s">
        <v>33</v>
      </c>
      <c r="E1056" s="21">
        <v>46206.476064814808</v>
      </c>
      <c r="F1056" t="s">
        <v>3775</v>
      </c>
      <c r="G1056">
        <v>1003504669</v>
      </c>
      <c r="H1056" t="s">
        <v>1355</v>
      </c>
      <c r="I1056" s="23" t="s">
        <v>31</v>
      </c>
      <c r="J1056" s="23" t="s">
        <v>1356</v>
      </c>
      <c r="K1056" t="s">
        <v>3776</v>
      </c>
      <c r="L1056" t="s">
        <v>201</v>
      </c>
      <c r="M1056" t="s">
        <v>1357</v>
      </c>
      <c r="N1056" t="s">
        <v>202</v>
      </c>
      <c r="O1056" t="s">
        <v>40</v>
      </c>
      <c r="P1056" t="s">
        <v>191</v>
      </c>
      <c r="Q1056" t="s">
        <v>207</v>
      </c>
      <c r="R1056" t="s">
        <v>212</v>
      </c>
      <c r="S1056">
        <v>7</v>
      </c>
      <c r="T1056" t="s">
        <v>17891</v>
      </c>
      <c r="U1056" t="s">
        <v>13661</v>
      </c>
      <c r="V1056" t="s">
        <v>7954</v>
      </c>
      <c r="W1056" t="s">
        <v>43</v>
      </c>
      <c r="X1056" t="s">
        <v>30</v>
      </c>
      <c r="Y1056" t="s">
        <v>30</v>
      </c>
      <c r="Z1056" t="s">
        <v>30</v>
      </c>
      <c r="AA1056" t="s">
        <v>30</v>
      </c>
      <c r="AB1056">
        <v>-74.708457999999993</v>
      </c>
      <c r="AC1056">
        <v>7.0371870000000003</v>
      </c>
      <c r="AD1056" t="s">
        <v>82</v>
      </c>
      <c r="AE1056" t="s">
        <v>192</v>
      </c>
      <c r="AF1056" t="s">
        <v>94</v>
      </c>
      <c r="AG1056">
        <f>IFERROR(
    VLOOKUP(FENIX_ANS_TABLA[[#This Row],[ESTADO]],
        {"VENCIDO",1;"ALERTA_0 Días",2;"ALERTA",3;"A TIEMPO",4;"SIN FECHA",5},
    2,FALSE),
0)</f>
        <v>3</v>
      </c>
    </row>
    <row r="1057" spans="1:33" x14ac:dyDescent="0.25">
      <c r="A1057" t="s">
        <v>2333</v>
      </c>
      <c r="B1057" t="s">
        <v>36</v>
      </c>
      <c r="C1057" t="s">
        <v>24</v>
      </c>
      <c r="D1057" t="s">
        <v>36</v>
      </c>
      <c r="E1057" s="21">
        <v>46199.653587962966</v>
      </c>
      <c r="F1057" t="s">
        <v>2334</v>
      </c>
      <c r="G1057">
        <v>98666145</v>
      </c>
      <c r="H1057" t="s">
        <v>2335</v>
      </c>
      <c r="I1057" s="23" t="s">
        <v>2336</v>
      </c>
      <c r="J1057" s="23" t="s">
        <v>2337</v>
      </c>
      <c r="K1057" t="s">
        <v>2338</v>
      </c>
      <c r="L1057" t="s">
        <v>152</v>
      </c>
      <c r="M1057" t="s">
        <v>2339</v>
      </c>
      <c r="N1057" t="s">
        <v>153</v>
      </c>
      <c r="O1057" t="s">
        <v>37</v>
      </c>
      <c r="P1057" t="s">
        <v>145</v>
      </c>
      <c r="Q1057" t="s">
        <v>206</v>
      </c>
      <c r="R1057" t="s">
        <v>212</v>
      </c>
      <c r="S1057">
        <v>10</v>
      </c>
      <c r="T1057" t="s">
        <v>17892</v>
      </c>
      <c r="U1057" t="s">
        <v>11622</v>
      </c>
      <c r="V1057" t="s">
        <v>11623</v>
      </c>
      <c r="W1057" t="s">
        <v>43</v>
      </c>
      <c r="X1057" t="s">
        <v>30</v>
      </c>
      <c r="Y1057" t="s">
        <v>30</v>
      </c>
      <c r="Z1057" t="s">
        <v>30</v>
      </c>
      <c r="AA1057" t="s">
        <v>30</v>
      </c>
      <c r="AB1057">
        <v>-75.423168250000003</v>
      </c>
      <c r="AC1057">
        <v>6.2255362700000001</v>
      </c>
      <c r="AD1057" t="s">
        <v>82</v>
      </c>
      <c r="AE1057" t="s">
        <v>146</v>
      </c>
      <c r="AF1057" t="s">
        <v>94</v>
      </c>
      <c r="AG1057">
        <f>IFERROR(
    VLOOKUP(FENIX_ANS_TABLA[[#This Row],[ESTADO]],
        {"VENCIDO",1;"ALERTA_0 Días",2;"ALERTA",3;"A TIEMPO",4;"SIN FECHA",5},
    2,FALSE),
0)</f>
        <v>3</v>
      </c>
    </row>
    <row r="1058" spans="1:33" x14ac:dyDescent="0.25">
      <c r="A1058" t="s">
        <v>2005</v>
      </c>
      <c r="B1058" t="s">
        <v>23</v>
      </c>
      <c r="C1058" t="s">
        <v>24</v>
      </c>
      <c r="D1058" t="s">
        <v>23</v>
      </c>
      <c r="E1058" s="21">
        <v>46199.654745370368</v>
      </c>
      <c r="F1058" t="s">
        <v>2006</v>
      </c>
      <c r="G1058">
        <v>1001437776</v>
      </c>
      <c r="H1058" t="s">
        <v>2007</v>
      </c>
      <c r="I1058" s="23" t="s">
        <v>31</v>
      </c>
      <c r="J1058" s="23" t="s">
        <v>2008</v>
      </c>
      <c r="K1058" t="s">
        <v>2009</v>
      </c>
      <c r="L1058" t="s">
        <v>169</v>
      </c>
      <c r="M1058" t="s">
        <v>2010</v>
      </c>
      <c r="N1058" t="s">
        <v>170</v>
      </c>
      <c r="O1058" t="s">
        <v>27</v>
      </c>
      <c r="P1058" t="s">
        <v>145</v>
      </c>
      <c r="Q1058" t="s">
        <v>206</v>
      </c>
      <c r="R1058" t="s">
        <v>212</v>
      </c>
      <c r="S1058">
        <v>10</v>
      </c>
      <c r="T1058" t="s">
        <v>17893</v>
      </c>
      <c r="U1058" t="s">
        <v>11624</v>
      </c>
      <c r="V1058" t="s">
        <v>11625</v>
      </c>
      <c r="W1058" t="s">
        <v>43</v>
      </c>
      <c r="X1058" t="s">
        <v>30</v>
      </c>
      <c r="Y1058" t="s">
        <v>30</v>
      </c>
      <c r="Z1058" t="s">
        <v>30</v>
      </c>
      <c r="AA1058" t="s">
        <v>30</v>
      </c>
      <c r="AB1058">
        <v>-74.775021350000003</v>
      </c>
      <c r="AC1058">
        <v>5.9043814000000001</v>
      </c>
      <c r="AD1058" t="s">
        <v>82</v>
      </c>
      <c r="AE1058" t="s">
        <v>146</v>
      </c>
      <c r="AF1058" t="s">
        <v>94</v>
      </c>
      <c r="AG1058">
        <f>IFERROR(
    VLOOKUP(FENIX_ANS_TABLA[[#This Row],[ESTADO]],
        {"VENCIDO",1;"ALERTA_0 Días",2;"ALERTA",3;"A TIEMPO",4;"SIN FECHA",5},
    2,FALSE),
0)</f>
        <v>3</v>
      </c>
    </row>
    <row r="1059" spans="1:33" x14ac:dyDescent="0.25">
      <c r="A1059" t="s">
        <v>1358</v>
      </c>
      <c r="B1059" t="s">
        <v>58</v>
      </c>
      <c r="C1059" t="s">
        <v>24</v>
      </c>
      <c r="D1059" t="s">
        <v>59</v>
      </c>
      <c r="E1059" s="21">
        <v>46199.655347222222</v>
      </c>
      <c r="F1059" t="s">
        <v>1359</v>
      </c>
      <c r="G1059">
        <v>702867900</v>
      </c>
      <c r="H1059" t="s">
        <v>1360</v>
      </c>
      <c r="I1059" s="23" t="s">
        <v>31</v>
      </c>
      <c r="J1059" s="23" t="s">
        <v>795</v>
      </c>
      <c r="K1059" t="s">
        <v>1361</v>
      </c>
      <c r="L1059" t="s">
        <v>143</v>
      </c>
      <c r="M1059" t="s">
        <v>1362</v>
      </c>
      <c r="N1059" t="s">
        <v>144</v>
      </c>
      <c r="O1059" t="s">
        <v>60</v>
      </c>
      <c r="P1059" t="s">
        <v>171</v>
      </c>
      <c r="Q1059" t="s">
        <v>206</v>
      </c>
      <c r="R1059" t="s">
        <v>212</v>
      </c>
      <c r="S1059">
        <v>14</v>
      </c>
      <c r="T1059" t="s">
        <v>17894</v>
      </c>
      <c r="U1059" t="s">
        <v>15258</v>
      </c>
      <c r="V1059" t="s">
        <v>15007</v>
      </c>
      <c r="W1059" t="s">
        <v>29</v>
      </c>
      <c r="X1059" t="s">
        <v>30</v>
      </c>
      <c r="Y1059" t="s">
        <v>30</v>
      </c>
      <c r="Z1059" t="s">
        <v>30</v>
      </c>
      <c r="AA1059" t="s">
        <v>30</v>
      </c>
      <c r="AB1059">
        <v>-75.373410000000007</v>
      </c>
      <c r="AC1059">
        <v>6.2645210000000002</v>
      </c>
      <c r="AD1059" t="s">
        <v>82</v>
      </c>
      <c r="AE1059" t="s">
        <v>146</v>
      </c>
      <c r="AF1059" t="s">
        <v>94</v>
      </c>
      <c r="AG1059">
        <f>IFERROR(
    VLOOKUP(FENIX_ANS_TABLA[[#This Row],[ESTADO]],
        {"VENCIDO",1;"ALERTA_0 Días",2;"ALERTA",3;"A TIEMPO",4;"SIN FECHA",5},
    2,FALSE),
0)</f>
        <v>4</v>
      </c>
    </row>
    <row r="1060" spans="1:33" x14ac:dyDescent="0.25">
      <c r="A1060" t="s">
        <v>1363</v>
      </c>
      <c r="B1060" t="s">
        <v>58</v>
      </c>
      <c r="C1060" t="s">
        <v>24</v>
      </c>
      <c r="D1060" t="s">
        <v>59</v>
      </c>
      <c r="E1060" s="21">
        <v>46199.664421296293</v>
      </c>
      <c r="F1060" t="s">
        <v>1364</v>
      </c>
      <c r="G1060">
        <v>42996030</v>
      </c>
      <c r="H1060" t="s">
        <v>1365</v>
      </c>
      <c r="I1060" s="23" t="s">
        <v>31</v>
      </c>
      <c r="J1060" s="23" t="s">
        <v>1366</v>
      </c>
      <c r="K1060" t="s">
        <v>1367</v>
      </c>
      <c r="L1060" t="s">
        <v>143</v>
      </c>
      <c r="M1060" t="s">
        <v>1368</v>
      </c>
      <c r="N1060" t="s">
        <v>144</v>
      </c>
      <c r="O1060" t="s">
        <v>60</v>
      </c>
      <c r="P1060" t="s">
        <v>171</v>
      </c>
      <c r="Q1060" t="s">
        <v>206</v>
      </c>
      <c r="R1060" t="s">
        <v>212</v>
      </c>
      <c r="S1060">
        <v>14</v>
      </c>
      <c r="T1060" t="s">
        <v>17895</v>
      </c>
      <c r="U1060" t="s">
        <v>15259</v>
      </c>
      <c r="V1060" t="s">
        <v>11568</v>
      </c>
      <c r="W1060" t="s">
        <v>29</v>
      </c>
      <c r="X1060" t="s">
        <v>30</v>
      </c>
      <c r="Y1060" t="s">
        <v>30</v>
      </c>
      <c r="Z1060" t="s">
        <v>30</v>
      </c>
      <c r="AA1060" t="s">
        <v>30</v>
      </c>
      <c r="AB1060">
        <v>-75.285459000000003</v>
      </c>
      <c r="AC1060">
        <v>6.2728619999999999</v>
      </c>
      <c r="AD1060" t="s">
        <v>82</v>
      </c>
      <c r="AE1060" t="s">
        <v>146</v>
      </c>
      <c r="AF1060" t="s">
        <v>94</v>
      </c>
      <c r="AG1060">
        <f>IFERROR(
    VLOOKUP(FENIX_ANS_TABLA[[#This Row],[ESTADO]],
        {"VENCIDO",1;"ALERTA_0 Días",2;"ALERTA",3;"A TIEMPO",4;"SIN FECHA",5},
    2,FALSE),
0)</f>
        <v>4</v>
      </c>
    </row>
    <row r="1061" spans="1:33" x14ac:dyDescent="0.25">
      <c r="A1061" t="s">
        <v>1369</v>
      </c>
      <c r="B1061" t="s">
        <v>58</v>
      </c>
      <c r="C1061" t="s">
        <v>24</v>
      </c>
      <c r="D1061" t="s">
        <v>59</v>
      </c>
      <c r="E1061" s="21">
        <v>46199.667210648149</v>
      </c>
      <c r="F1061" t="s">
        <v>1370</v>
      </c>
      <c r="G1061">
        <v>15356365</v>
      </c>
      <c r="H1061" t="s">
        <v>606</v>
      </c>
      <c r="I1061" s="23" t="s">
        <v>31</v>
      </c>
      <c r="J1061" s="23" t="s">
        <v>607</v>
      </c>
      <c r="K1061" t="s">
        <v>608</v>
      </c>
      <c r="L1061" t="s">
        <v>177</v>
      </c>
      <c r="M1061" t="s">
        <v>609</v>
      </c>
      <c r="N1061" t="s">
        <v>178</v>
      </c>
      <c r="O1061" t="s">
        <v>60</v>
      </c>
      <c r="P1061" t="s">
        <v>171</v>
      </c>
      <c r="Q1061" t="s">
        <v>206</v>
      </c>
      <c r="R1061" t="s">
        <v>212</v>
      </c>
      <c r="S1061">
        <v>14</v>
      </c>
      <c r="T1061" t="s">
        <v>17896</v>
      </c>
      <c r="U1061" t="s">
        <v>15260</v>
      </c>
      <c r="V1061" t="s">
        <v>5500</v>
      </c>
      <c r="W1061" t="s">
        <v>29</v>
      </c>
      <c r="X1061" t="s">
        <v>30</v>
      </c>
      <c r="Y1061" t="s">
        <v>30</v>
      </c>
      <c r="Z1061" t="s">
        <v>30</v>
      </c>
      <c r="AA1061" t="s">
        <v>30</v>
      </c>
      <c r="AB1061">
        <v>-75.324140270000001</v>
      </c>
      <c r="AC1061">
        <v>6.0094661199999999</v>
      </c>
      <c r="AD1061" t="s">
        <v>82</v>
      </c>
      <c r="AE1061" t="s">
        <v>146</v>
      </c>
      <c r="AF1061" t="s">
        <v>94</v>
      </c>
      <c r="AG1061">
        <f>IFERROR(
    VLOOKUP(FENIX_ANS_TABLA[[#This Row],[ESTADO]],
        {"VENCIDO",1;"ALERTA_0 Días",2;"ALERTA",3;"A TIEMPO",4;"SIN FECHA",5},
    2,FALSE),
0)</f>
        <v>4</v>
      </c>
    </row>
    <row r="1062" spans="1:33" x14ac:dyDescent="0.25">
      <c r="A1062" t="s">
        <v>2011</v>
      </c>
      <c r="B1062" t="s">
        <v>23</v>
      </c>
      <c r="C1062" t="s">
        <v>24</v>
      </c>
      <c r="D1062" t="s">
        <v>23</v>
      </c>
      <c r="E1062" s="21">
        <v>46199.668900462973</v>
      </c>
      <c r="F1062" t="s">
        <v>2012</v>
      </c>
      <c r="G1062">
        <v>1056784894</v>
      </c>
      <c r="H1062" t="s">
        <v>2013</v>
      </c>
      <c r="I1062" s="23" t="s">
        <v>31</v>
      </c>
      <c r="J1062" s="23" t="s">
        <v>2008</v>
      </c>
      <c r="K1062" t="s">
        <v>2014</v>
      </c>
      <c r="L1062" t="s">
        <v>187</v>
      </c>
      <c r="M1062" t="s">
        <v>2015</v>
      </c>
      <c r="N1062" t="s">
        <v>188</v>
      </c>
      <c r="O1062" t="s">
        <v>27</v>
      </c>
      <c r="P1062" t="s">
        <v>145</v>
      </c>
      <c r="Q1062" t="s">
        <v>206</v>
      </c>
      <c r="R1062" t="s">
        <v>212</v>
      </c>
      <c r="S1062">
        <v>10</v>
      </c>
      <c r="T1062" t="s">
        <v>17897</v>
      </c>
      <c r="U1062" t="s">
        <v>15261</v>
      </c>
      <c r="V1062" t="s">
        <v>11719</v>
      </c>
      <c r="W1062" t="s">
        <v>43</v>
      </c>
      <c r="X1062" t="s">
        <v>30</v>
      </c>
      <c r="Y1062" t="s">
        <v>30</v>
      </c>
      <c r="Z1062" t="s">
        <v>30</v>
      </c>
      <c r="AA1062" t="s">
        <v>30</v>
      </c>
      <c r="AB1062">
        <v>-74.773498000000004</v>
      </c>
      <c r="AC1062">
        <v>5.9253850000000003</v>
      </c>
      <c r="AD1062" t="s">
        <v>82</v>
      </c>
      <c r="AE1062" t="s">
        <v>146</v>
      </c>
      <c r="AF1062" t="s">
        <v>94</v>
      </c>
      <c r="AG1062">
        <f>IFERROR(
    VLOOKUP(FENIX_ANS_TABLA[[#This Row],[ESTADO]],
        {"VENCIDO",1;"ALERTA_0 Días",2;"ALERTA",3;"A TIEMPO",4;"SIN FECHA",5},
    2,FALSE),
0)</f>
        <v>3</v>
      </c>
    </row>
    <row r="1063" spans="1:33" x14ac:dyDescent="0.25">
      <c r="A1063" t="s">
        <v>2016</v>
      </c>
      <c r="B1063" t="s">
        <v>23</v>
      </c>
      <c r="C1063" t="s">
        <v>24</v>
      </c>
      <c r="D1063" t="s">
        <v>23</v>
      </c>
      <c r="E1063" s="21">
        <v>46199.671400462961</v>
      </c>
      <c r="F1063" t="s">
        <v>2017</v>
      </c>
      <c r="G1063">
        <v>1128281964</v>
      </c>
      <c r="H1063" t="s">
        <v>2018</v>
      </c>
      <c r="I1063" s="23" t="s">
        <v>2019</v>
      </c>
      <c r="J1063" s="23" t="s">
        <v>1021</v>
      </c>
      <c r="K1063" t="s">
        <v>2020</v>
      </c>
      <c r="L1063" t="s">
        <v>165</v>
      </c>
      <c r="M1063" t="s">
        <v>2021</v>
      </c>
      <c r="N1063" t="s">
        <v>166</v>
      </c>
      <c r="O1063" t="s">
        <v>27</v>
      </c>
      <c r="P1063" t="s">
        <v>145</v>
      </c>
      <c r="Q1063" t="s">
        <v>206</v>
      </c>
      <c r="R1063" t="s">
        <v>212</v>
      </c>
      <c r="S1063">
        <v>10</v>
      </c>
      <c r="T1063" t="s">
        <v>17898</v>
      </c>
      <c r="U1063" t="s">
        <v>15262</v>
      </c>
      <c r="V1063" t="s">
        <v>14916</v>
      </c>
      <c r="W1063" t="s">
        <v>43</v>
      </c>
      <c r="X1063" t="s">
        <v>30</v>
      </c>
      <c r="Y1063" t="s">
        <v>30</v>
      </c>
      <c r="Z1063" t="s">
        <v>30</v>
      </c>
      <c r="AA1063" t="s">
        <v>30</v>
      </c>
      <c r="AB1063">
        <v>-75.182211379999998</v>
      </c>
      <c r="AC1063">
        <v>6.0538081799999999</v>
      </c>
      <c r="AD1063" t="s">
        <v>82</v>
      </c>
      <c r="AE1063" t="s">
        <v>146</v>
      </c>
      <c r="AF1063" t="s">
        <v>94</v>
      </c>
      <c r="AG1063">
        <f>IFERROR(
    VLOOKUP(FENIX_ANS_TABLA[[#This Row],[ESTADO]],
        {"VENCIDO",1;"ALERTA_0 Días",2;"ALERTA",3;"A TIEMPO",4;"SIN FECHA",5},
    2,FALSE),
0)</f>
        <v>3</v>
      </c>
    </row>
    <row r="1064" spans="1:33" x14ac:dyDescent="0.25">
      <c r="A1064" t="s">
        <v>2340</v>
      </c>
      <c r="B1064" t="s">
        <v>36</v>
      </c>
      <c r="C1064" t="s">
        <v>24</v>
      </c>
      <c r="D1064" t="s">
        <v>36</v>
      </c>
      <c r="E1064" s="21">
        <v>46199.679143518522</v>
      </c>
      <c r="F1064" t="s">
        <v>2341</v>
      </c>
      <c r="G1064">
        <v>900736657</v>
      </c>
      <c r="H1064" t="s">
        <v>2342</v>
      </c>
      <c r="I1064" s="23" t="s">
        <v>31</v>
      </c>
      <c r="J1064" s="23" t="s">
        <v>1169</v>
      </c>
      <c r="K1064" t="s">
        <v>2343</v>
      </c>
      <c r="L1064" t="s">
        <v>185</v>
      </c>
      <c r="M1064" t="s">
        <v>2344</v>
      </c>
      <c r="N1064" t="s">
        <v>186</v>
      </c>
      <c r="O1064" t="s">
        <v>37</v>
      </c>
      <c r="P1064" t="s">
        <v>145</v>
      </c>
      <c r="Q1064" t="s">
        <v>206</v>
      </c>
      <c r="R1064" t="s">
        <v>212</v>
      </c>
      <c r="S1064">
        <v>10</v>
      </c>
      <c r="T1064" t="s">
        <v>17899</v>
      </c>
      <c r="U1064" t="s">
        <v>15263</v>
      </c>
      <c r="V1064" t="s">
        <v>14878</v>
      </c>
      <c r="W1064" t="s">
        <v>43</v>
      </c>
      <c r="X1064" t="s">
        <v>30</v>
      </c>
      <c r="Y1064" t="s">
        <v>30</v>
      </c>
      <c r="Z1064" t="s">
        <v>30</v>
      </c>
      <c r="AA1064" t="s">
        <v>30</v>
      </c>
      <c r="AB1064">
        <v>-75.500232749999995</v>
      </c>
      <c r="AC1064">
        <v>6.08087819</v>
      </c>
      <c r="AD1064" t="s">
        <v>82</v>
      </c>
      <c r="AE1064" t="s">
        <v>146</v>
      </c>
      <c r="AF1064" t="s">
        <v>94</v>
      </c>
      <c r="AG1064">
        <f>IFERROR(
    VLOOKUP(FENIX_ANS_TABLA[[#This Row],[ESTADO]],
        {"VENCIDO",1;"ALERTA_0 Días",2;"ALERTA",3;"A TIEMPO",4;"SIN FECHA",5},
    2,FALSE),
0)</f>
        <v>3</v>
      </c>
    </row>
    <row r="1065" spans="1:33" x14ac:dyDescent="0.25">
      <c r="A1065" t="s">
        <v>2022</v>
      </c>
      <c r="B1065" t="s">
        <v>23</v>
      </c>
      <c r="C1065" t="s">
        <v>24</v>
      </c>
      <c r="D1065" t="s">
        <v>23</v>
      </c>
      <c r="E1065" s="21">
        <v>46199.685104166667</v>
      </c>
      <c r="F1065" t="s">
        <v>2023</v>
      </c>
      <c r="G1065">
        <v>71481457</v>
      </c>
      <c r="H1065" t="s">
        <v>2024</v>
      </c>
      <c r="I1065" s="23" t="s">
        <v>31</v>
      </c>
      <c r="J1065" s="23" t="s">
        <v>2025</v>
      </c>
      <c r="K1065" t="s">
        <v>2026</v>
      </c>
      <c r="L1065" t="s">
        <v>169</v>
      </c>
      <c r="M1065" t="s">
        <v>2027</v>
      </c>
      <c r="N1065" t="s">
        <v>170</v>
      </c>
      <c r="O1065" t="s">
        <v>27</v>
      </c>
      <c r="P1065" t="s">
        <v>145</v>
      </c>
      <c r="Q1065" t="s">
        <v>206</v>
      </c>
      <c r="R1065" t="s">
        <v>212</v>
      </c>
      <c r="S1065">
        <v>10</v>
      </c>
      <c r="T1065" t="s">
        <v>17900</v>
      </c>
      <c r="U1065" t="s">
        <v>15264</v>
      </c>
      <c r="V1065" t="s">
        <v>11367</v>
      </c>
      <c r="W1065" t="s">
        <v>43</v>
      </c>
      <c r="X1065" t="s">
        <v>30</v>
      </c>
      <c r="Y1065" t="s">
        <v>30</v>
      </c>
      <c r="Z1065" t="s">
        <v>30</v>
      </c>
      <c r="AA1065" t="s">
        <v>30</v>
      </c>
      <c r="AB1065">
        <v>-74.77848564</v>
      </c>
      <c r="AC1065">
        <v>5.8986355599999998</v>
      </c>
      <c r="AD1065" t="s">
        <v>82</v>
      </c>
      <c r="AE1065" t="s">
        <v>146</v>
      </c>
      <c r="AF1065" t="s">
        <v>94</v>
      </c>
      <c r="AG1065">
        <f>IFERROR(
    VLOOKUP(FENIX_ANS_TABLA[[#This Row],[ESTADO]],
        {"VENCIDO",1;"ALERTA_0 Días",2;"ALERTA",3;"A TIEMPO",4;"SIN FECHA",5},
    2,FALSE),
0)</f>
        <v>3</v>
      </c>
    </row>
    <row r="1066" spans="1:33" x14ac:dyDescent="0.25">
      <c r="A1066" t="s">
        <v>13164</v>
      </c>
      <c r="B1066" t="s">
        <v>23</v>
      </c>
      <c r="C1066" t="s">
        <v>24</v>
      </c>
      <c r="D1066" t="s">
        <v>33</v>
      </c>
      <c r="E1066" s="21">
        <v>46199.698321759257</v>
      </c>
      <c r="F1066" t="s">
        <v>13165</v>
      </c>
      <c r="G1066">
        <v>43525607</v>
      </c>
      <c r="H1066" t="s">
        <v>13166</v>
      </c>
      <c r="I1066" s="23" t="s">
        <v>31</v>
      </c>
      <c r="J1066" s="23" t="s">
        <v>13167</v>
      </c>
      <c r="K1066" t="s">
        <v>13168</v>
      </c>
      <c r="L1066" t="s">
        <v>25</v>
      </c>
      <c r="M1066" t="s">
        <v>13169</v>
      </c>
      <c r="N1066" t="s">
        <v>26</v>
      </c>
      <c r="O1066" t="s">
        <v>34</v>
      </c>
      <c r="P1066" t="s">
        <v>475</v>
      </c>
      <c r="Q1066" t="s">
        <v>207</v>
      </c>
      <c r="R1066" t="s">
        <v>212</v>
      </c>
      <c r="S1066">
        <v>5</v>
      </c>
      <c r="T1066" t="s">
        <v>17901</v>
      </c>
      <c r="U1066" t="s">
        <v>14785</v>
      </c>
      <c r="V1066" t="s">
        <v>14784</v>
      </c>
      <c r="W1066" t="s">
        <v>29</v>
      </c>
      <c r="X1066" t="s">
        <v>13170</v>
      </c>
      <c r="Y1066" t="s">
        <v>2664</v>
      </c>
      <c r="Z1066" t="s">
        <v>2669</v>
      </c>
      <c r="AA1066" t="s">
        <v>11272</v>
      </c>
      <c r="AB1066">
        <v>-75.620974559999993</v>
      </c>
      <c r="AC1066">
        <v>6.2608623100000003</v>
      </c>
      <c r="AD1066" t="s">
        <v>82</v>
      </c>
      <c r="AE1066" t="s">
        <v>96</v>
      </c>
      <c r="AF1066" t="s">
        <v>94</v>
      </c>
      <c r="AG1066">
        <f>IFERROR(
    VLOOKUP(FENIX_ANS_TABLA[[#This Row],[ESTADO]],
        {"VENCIDO",1;"ALERTA_0 Días",2;"ALERTA",3;"A TIEMPO",4;"SIN FECHA",5},
    2,FALSE),
0)</f>
        <v>4</v>
      </c>
    </row>
    <row r="1067" spans="1:33" x14ac:dyDescent="0.25">
      <c r="A1067" t="s">
        <v>2716</v>
      </c>
      <c r="B1067" t="s">
        <v>23</v>
      </c>
      <c r="C1067" t="s">
        <v>24</v>
      </c>
      <c r="D1067" t="s">
        <v>33</v>
      </c>
      <c r="E1067" s="21">
        <v>46210.333854166667</v>
      </c>
      <c r="F1067" t="s">
        <v>8539</v>
      </c>
      <c r="G1067">
        <v>35695499</v>
      </c>
      <c r="H1067" t="s">
        <v>2717</v>
      </c>
      <c r="I1067" s="23" t="s">
        <v>2718</v>
      </c>
      <c r="J1067" s="23" t="s">
        <v>2719</v>
      </c>
      <c r="K1067" t="s">
        <v>2720</v>
      </c>
      <c r="L1067" t="s">
        <v>25</v>
      </c>
      <c r="M1067" t="s">
        <v>2721</v>
      </c>
      <c r="N1067" t="s">
        <v>26</v>
      </c>
      <c r="O1067" t="s">
        <v>40</v>
      </c>
      <c r="P1067" t="s">
        <v>35</v>
      </c>
      <c r="Q1067" t="s">
        <v>207</v>
      </c>
      <c r="R1067" t="s">
        <v>212</v>
      </c>
      <c r="S1067">
        <v>7</v>
      </c>
      <c r="T1067" t="s">
        <v>17902</v>
      </c>
      <c r="U1067" t="s">
        <v>15080</v>
      </c>
      <c r="V1067" t="s">
        <v>15081</v>
      </c>
      <c r="W1067" t="s">
        <v>29</v>
      </c>
      <c r="X1067" t="s">
        <v>7956</v>
      </c>
      <c r="Y1067" t="s">
        <v>2666</v>
      </c>
      <c r="Z1067" t="s">
        <v>2671</v>
      </c>
      <c r="AA1067" t="s">
        <v>7957</v>
      </c>
      <c r="AB1067">
        <v>-75.544843</v>
      </c>
      <c r="AC1067">
        <v>6.2470699999999999</v>
      </c>
      <c r="AD1067" t="s">
        <v>82</v>
      </c>
      <c r="AE1067" t="s">
        <v>96</v>
      </c>
      <c r="AF1067" t="s">
        <v>94</v>
      </c>
      <c r="AG1067">
        <f>IFERROR(
    VLOOKUP(FENIX_ANS_TABLA[[#This Row],[ESTADO]],
        {"VENCIDO",1;"ALERTA_0 Días",2;"ALERTA",3;"A TIEMPO",4;"SIN FECHA",5},
    2,FALSE),
0)</f>
        <v>4</v>
      </c>
    </row>
    <row r="1068" spans="1:33" x14ac:dyDescent="0.25">
      <c r="A1068" t="s">
        <v>2028</v>
      </c>
      <c r="B1068" t="s">
        <v>23</v>
      </c>
      <c r="C1068" t="s">
        <v>24</v>
      </c>
      <c r="D1068" t="s">
        <v>23</v>
      </c>
      <c r="E1068" s="21">
        <v>46199.702534722222</v>
      </c>
      <c r="F1068" t="s">
        <v>2029</v>
      </c>
      <c r="G1068">
        <v>15355837</v>
      </c>
      <c r="H1068" t="s">
        <v>2030</v>
      </c>
      <c r="I1068" s="23" t="s">
        <v>31</v>
      </c>
      <c r="J1068" s="23" t="s">
        <v>564</v>
      </c>
      <c r="K1068" t="s">
        <v>2031</v>
      </c>
      <c r="L1068" t="s">
        <v>179</v>
      </c>
      <c r="M1068" t="s">
        <v>2032</v>
      </c>
      <c r="N1068" t="s">
        <v>180</v>
      </c>
      <c r="O1068" t="s">
        <v>27</v>
      </c>
      <c r="P1068" t="s">
        <v>145</v>
      </c>
      <c r="Q1068" t="s">
        <v>206</v>
      </c>
      <c r="R1068" t="s">
        <v>212</v>
      </c>
      <c r="S1068">
        <v>10</v>
      </c>
      <c r="T1068" t="s">
        <v>17903</v>
      </c>
      <c r="U1068" t="s">
        <v>15265</v>
      </c>
      <c r="V1068" t="s">
        <v>12058</v>
      </c>
      <c r="W1068" t="s">
        <v>43</v>
      </c>
      <c r="X1068" t="s">
        <v>30</v>
      </c>
      <c r="Y1068" t="s">
        <v>30</v>
      </c>
      <c r="Z1068" t="s">
        <v>30</v>
      </c>
      <c r="AA1068" t="s">
        <v>30</v>
      </c>
      <c r="AB1068">
        <v>-75.358741129999999</v>
      </c>
      <c r="AC1068">
        <v>5.9620259600000001</v>
      </c>
      <c r="AD1068" t="s">
        <v>82</v>
      </c>
      <c r="AE1068" t="s">
        <v>146</v>
      </c>
      <c r="AF1068" t="s">
        <v>94</v>
      </c>
      <c r="AG1068">
        <f>IFERROR(
    VLOOKUP(FENIX_ANS_TABLA[[#This Row],[ESTADO]],
        {"VENCIDO",1;"ALERTA_0 Días",2;"ALERTA",3;"A TIEMPO",4;"SIN FECHA",5},
    2,FALSE),
0)</f>
        <v>3</v>
      </c>
    </row>
    <row r="1069" spans="1:33" x14ac:dyDescent="0.25">
      <c r="A1069" t="s">
        <v>1372</v>
      </c>
      <c r="B1069" t="s">
        <v>58</v>
      </c>
      <c r="C1069" t="s">
        <v>24</v>
      </c>
      <c r="D1069" t="s">
        <v>59</v>
      </c>
      <c r="E1069" s="21">
        <v>46199.704791666663</v>
      </c>
      <c r="F1069" t="s">
        <v>1373</v>
      </c>
      <c r="G1069">
        <v>43440198</v>
      </c>
      <c r="H1069" t="s">
        <v>1374</v>
      </c>
      <c r="I1069" s="23" t="s">
        <v>31</v>
      </c>
      <c r="J1069" s="23" t="s">
        <v>1375</v>
      </c>
      <c r="K1069" t="s">
        <v>1376</v>
      </c>
      <c r="L1069" t="s">
        <v>255</v>
      </c>
      <c r="M1069" t="s">
        <v>1377</v>
      </c>
      <c r="N1069" t="s">
        <v>256</v>
      </c>
      <c r="O1069" t="s">
        <v>60</v>
      </c>
      <c r="P1069" t="s">
        <v>114</v>
      </c>
      <c r="Q1069" t="s">
        <v>207</v>
      </c>
      <c r="R1069" t="s">
        <v>212</v>
      </c>
      <c r="S1069">
        <v>9</v>
      </c>
      <c r="T1069" t="s">
        <v>1378</v>
      </c>
      <c r="U1069" t="s">
        <v>12941</v>
      </c>
      <c r="V1069" t="s">
        <v>12940</v>
      </c>
      <c r="W1069" t="s">
        <v>79</v>
      </c>
      <c r="X1069" t="s">
        <v>30</v>
      </c>
      <c r="Y1069" t="s">
        <v>30</v>
      </c>
      <c r="Z1069" t="s">
        <v>30</v>
      </c>
      <c r="AA1069" t="s">
        <v>30</v>
      </c>
      <c r="AB1069">
        <v>-75.837733630000002</v>
      </c>
      <c r="AC1069">
        <v>5.7933991899999997</v>
      </c>
      <c r="AD1069" t="s">
        <v>82</v>
      </c>
      <c r="AE1069" t="s">
        <v>100</v>
      </c>
      <c r="AF1069" t="s">
        <v>94</v>
      </c>
      <c r="AG1069">
        <f>IFERROR(
    VLOOKUP(FENIX_ANS_TABLA[[#This Row],[ESTADO]],
        {"VENCIDO",1;"ALERTA_0 Días",2;"ALERTA",3;"A TIEMPO",4;"SIN FECHA",5},
    2,FALSE),
0)</f>
        <v>2</v>
      </c>
    </row>
    <row r="1070" spans="1:33" x14ac:dyDescent="0.25">
      <c r="A1070" t="s">
        <v>2033</v>
      </c>
      <c r="B1070" t="s">
        <v>23</v>
      </c>
      <c r="C1070" t="s">
        <v>24</v>
      </c>
      <c r="D1070" t="s">
        <v>23</v>
      </c>
      <c r="E1070" s="21">
        <v>46199.706157407411</v>
      </c>
      <c r="F1070" t="s">
        <v>2034</v>
      </c>
      <c r="G1070">
        <v>900781308</v>
      </c>
      <c r="H1070" t="s">
        <v>2035</v>
      </c>
      <c r="I1070" s="23" t="s">
        <v>2036</v>
      </c>
      <c r="J1070" s="23" t="s">
        <v>2037</v>
      </c>
      <c r="K1070" t="s">
        <v>2038</v>
      </c>
      <c r="L1070" t="s">
        <v>154</v>
      </c>
      <c r="M1070" t="s">
        <v>2039</v>
      </c>
      <c r="N1070" t="s">
        <v>155</v>
      </c>
      <c r="O1070" t="s">
        <v>27</v>
      </c>
      <c r="P1070" t="s">
        <v>145</v>
      </c>
      <c r="Q1070" t="s">
        <v>206</v>
      </c>
      <c r="R1070" t="s">
        <v>212</v>
      </c>
      <c r="S1070">
        <v>10</v>
      </c>
      <c r="T1070" t="s">
        <v>17904</v>
      </c>
      <c r="U1070" t="s">
        <v>14914</v>
      </c>
      <c r="V1070" t="s">
        <v>14915</v>
      </c>
      <c r="W1070" t="s">
        <v>43</v>
      </c>
      <c r="X1070" t="s">
        <v>30</v>
      </c>
      <c r="Y1070" t="s">
        <v>30</v>
      </c>
      <c r="Z1070" t="s">
        <v>30</v>
      </c>
      <c r="AA1070" t="s">
        <v>30</v>
      </c>
      <c r="AB1070">
        <v>-75.406873000000004</v>
      </c>
      <c r="AC1070">
        <v>6.1291719999999996</v>
      </c>
      <c r="AD1070" t="s">
        <v>82</v>
      </c>
      <c r="AE1070" t="s">
        <v>146</v>
      </c>
      <c r="AF1070" t="s">
        <v>94</v>
      </c>
      <c r="AG1070">
        <f>IFERROR(
    VLOOKUP(FENIX_ANS_TABLA[[#This Row],[ESTADO]],
        {"VENCIDO",1;"ALERTA_0 Días",2;"ALERTA",3;"A TIEMPO",4;"SIN FECHA",5},
    2,FALSE),
0)</f>
        <v>3</v>
      </c>
    </row>
    <row r="1071" spans="1:33" x14ac:dyDescent="0.25">
      <c r="A1071" t="s">
        <v>1716</v>
      </c>
      <c r="B1071" t="s">
        <v>23</v>
      </c>
      <c r="C1071" t="s">
        <v>24</v>
      </c>
      <c r="D1071" t="s">
        <v>23</v>
      </c>
      <c r="E1071" s="21">
        <v>46199.720659722218</v>
      </c>
      <c r="F1071" t="s">
        <v>1717</v>
      </c>
      <c r="G1071">
        <v>98518075</v>
      </c>
      <c r="H1071" t="s">
        <v>1718</v>
      </c>
      <c r="I1071" s="23" t="s">
        <v>31</v>
      </c>
      <c r="J1071" s="23" t="s">
        <v>1719</v>
      </c>
      <c r="K1071" t="s">
        <v>1720</v>
      </c>
      <c r="L1071" t="s">
        <v>204</v>
      </c>
      <c r="M1071" t="s">
        <v>1721</v>
      </c>
      <c r="N1071" t="s">
        <v>205</v>
      </c>
      <c r="O1071" t="s">
        <v>27</v>
      </c>
      <c r="P1071" t="s">
        <v>122</v>
      </c>
      <c r="Q1071" t="s">
        <v>206</v>
      </c>
      <c r="R1071" t="s">
        <v>212</v>
      </c>
      <c r="S1071">
        <v>10</v>
      </c>
      <c r="T1071" t="s">
        <v>17905</v>
      </c>
      <c r="U1071" t="s">
        <v>15266</v>
      </c>
      <c r="V1071" t="s">
        <v>15267</v>
      </c>
      <c r="W1071" t="s">
        <v>43</v>
      </c>
      <c r="X1071" t="s">
        <v>30</v>
      </c>
      <c r="Y1071" t="s">
        <v>30</v>
      </c>
      <c r="Z1071" t="s">
        <v>30</v>
      </c>
      <c r="AA1071" t="s">
        <v>30</v>
      </c>
      <c r="AB1071">
        <v>-75.74833821</v>
      </c>
      <c r="AC1071">
        <v>6.6795341099999996</v>
      </c>
      <c r="AD1071" t="s">
        <v>82</v>
      </c>
      <c r="AE1071" t="s">
        <v>123</v>
      </c>
      <c r="AF1071" t="s">
        <v>94</v>
      </c>
      <c r="AG1071">
        <f>IFERROR(
    VLOOKUP(FENIX_ANS_TABLA[[#This Row],[ESTADO]],
        {"VENCIDO",1;"ALERTA_0 Días",2;"ALERTA",3;"A TIEMPO",4;"SIN FECHA",5},
    2,FALSE),
0)</f>
        <v>3</v>
      </c>
    </row>
    <row r="1072" spans="1:33" x14ac:dyDescent="0.25">
      <c r="A1072" t="s">
        <v>11652</v>
      </c>
      <c r="B1072" t="s">
        <v>23</v>
      </c>
      <c r="C1072" t="s">
        <v>24</v>
      </c>
      <c r="D1072" t="s">
        <v>33</v>
      </c>
      <c r="E1072" s="21">
        <v>46199.750717592593</v>
      </c>
      <c r="F1072" t="s">
        <v>11653</v>
      </c>
      <c r="G1072">
        <v>35899403</v>
      </c>
      <c r="H1072" t="s">
        <v>11654</v>
      </c>
      <c r="I1072" s="23" t="s">
        <v>31</v>
      </c>
      <c r="J1072" s="23" t="s">
        <v>11655</v>
      </c>
      <c r="K1072" t="s">
        <v>11656</v>
      </c>
      <c r="L1072" t="s">
        <v>25</v>
      </c>
      <c r="M1072" t="s">
        <v>11657</v>
      </c>
      <c r="N1072" t="s">
        <v>26</v>
      </c>
      <c r="O1072" t="s">
        <v>34</v>
      </c>
      <c r="P1072" t="s">
        <v>475</v>
      </c>
      <c r="Q1072" t="s">
        <v>207</v>
      </c>
      <c r="R1072" t="s">
        <v>212</v>
      </c>
      <c r="S1072">
        <v>5</v>
      </c>
      <c r="T1072" t="s">
        <v>17906</v>
      </c>
      <c r="U1072" t="s">
        <v>11308</v>
      </c>
      <c r="V1072" t="s">
        <v>15268</v>
      </c>
      <c r="W1072" t="s">
        <v>29</v>
      </c>
      <c r="X1072" t="s">
        <v>11658</v>
      </c>
      <c r="Y1072" t="s">
        <v>2664</v>
      </c>
      <c r="Z1072" t="s">
        <v>2669</v>
      </c>
      <c r="AA1072" t="s">
        <v>11659</v>
      </c>
      <c r="AB1072">
        <v>-75.613769719999993</v>
      </c>
      <c r="AC1072">
        <v>6.2199358299999998</v>
      </c>
      <c r="AD1072" t="s">
        <v>82</v>
      </c>
      <c r="AE1072" t="s">
        <v>96</v>
      </c>
      <c r="AF1072" t="s">
        <v>94</v>
      </c>
      <c r="AG1072">
        <f>IFERROR(
    VLOOKUP(FENIX_ANS_TABLA[[#This Row],[ESTADO]],
        {"VENCIDO",1;"ALERTA_0 Días",2;"ALERTA",3;"A TIEMPO",4;"SIN FECHA",5},
    2,FALSE),
0)</f>
        <v>4</v>
      </c>
    </row>
    <row r="1073" spans="1:33" x14ac:dyDescent="0.25">
      <c r="A1073" t="s">
        <v>2345</v>
      </c>
      <c r="B1073" t="s">
        <v>36</v>
      </c>
      <c r="C1073" t="s">
        <v>24</v>
      </c>
      <c r="D1073" t="s">
        <v>36</v>
      </c>
      <c r="E1073" s="21">
        <v>46199.754560185182</v>
      </c>
      <c r="F1073" t="s">
        <v>2346</v>
      </c>
      <c r="G1073">
        <v>79393275</v>
      </c>
      <c r="H1073" t="s">
        <v>2347</v>
      </c>
      <c r="I1073" s="23" t="s">
        <v>31</v>
      </c>
      <c r="J1073" s="23" t="s">
        <v>2348</v>
      </c>
      <c r="K1073" t="s">
        <v>2349</v>
      </c>
      <c r="L1073" t="s">
        <v>154</v>
      </c>
      <c r="M1073" t="s">
        <v>2350</v>
      </c>
      <c r="N1073" t="s">
        <v>155</v>
      </c>
      <c r="O1073" t="s">
        <v>37</v>
      </c>
      <c r="P1073" t="s">
        <v>145</v>
      </c>
      <c r="Q1073" t="s">
        <v>206</v>
      </c>
      <c r="R1073" t="s">
        <v>212</v>
      </c>
      <c r="S1073">
        <v>10</v>
      </c>
      <c r="T1073" t="s">
        <v>17907</v>
      </c>
      <c r="U1073" t="s">
        <v>15269</v>
      </c>
      <c r="V1073" t="s">
        <v>15270</v>
      </c>
      <c r="W1073" t="s">
        <v>43</v>
      </c>
      <c r="X1073" t="s">
        <v>30</v>
      </c>
      <c r="Y1073" t="s">
        <v>30</v>
      </c>
      <c r="Z1073" t="s">
        <v>30</v>
      </c>
      <c r="AA1073" t="s">
        <v>30</v>
      </c>
      <c r="AB1073">
        <v>-75.391617999999994</v>
      </c>
      <c r="AC1073">
        <v>6.079561</v>
      </c>
      <c r="AD1073" t="s">
        <v>82</v>
      </c>
      <c r="AE1073" t="s">
        <v>146</v>
      </c>
      <c r="AF1073" t="s">
        <v>94</v>
      </c>
      <c r="AG1073">
        <f>IFERROR(
    VLOOKUP(FENIX_ANS_TABLA[[#This Row],[ESTADO]],
        {"VENCIDO",1;"ALERTA_0 Días",2;"ALERTA",3;"A TIEMPO",4;"SIN FECHA",5},
    2,FALSE),
0)</f>
        <v>3</v>
      </c>
    </row>
    <row r="1074" spans="1:33" x14ac:dyDescent="0.25">
      <c r="A1074" t="s">
        <v>1380</v>
      </c>
      <c r="B1074" t="s">
        <v>58</v>
      </c>
      <c r="C1074" t="s">
        <v>24</v>
      </c>
      <c r="D1074" t="s">
        <v>59</v>
      </c>
      <c r="E1074" s="21">
        <v>46199.845277777778</v>
      </c>
      <c r="F1074" t="s">
        <v>1381</v>
      </c>
      <c r="G1074">
        <v>43915609</v>
      </c>
      <c r="H1074" t="s">
        <v>1382</v>
      </c>
      <c r="I1074" s="23" t="s">
        <v>31</v>
      </c>
      <c r="J1074" s="23" t="s">
        <v>1383</v>
      </c>
      <c r="K1074" t="s">
        <v>1384</v>
      </c>
      <c r="L1074" t="s">
        <v>282</v>
      </c>
      <c r="M1074" t="s">
        <v>1385</v>
      </c>
      <c r="N1074" t="s">
        <v>283</v>
      </c>
      <c r="O1074" t="s">
        <v>60</v>
      </c>
      <c r="P1074" t="s">
        <v>114</v>
      </c>
      <c r="Q1074" t="s">
        <v>207</v>
      </c>
      <c r="R1074" t="s">
        <v>212</v>
      </c>
      <c r="S1074">
        <v>9</v>
      </c>
      <c r="T1074" t="s">
        <v>1386</v>
      </c>
      <c r="U1074" t="s">
        <v>15271</v>
      </c>
      <c r="V1074" t="s">
        <v>15272</v>
      </c>
      <c r="W1074" t="s">
        <v>79</v>
      </c>
      <c r="X1074" t="s">
        <v>30</v>
      </c>
      <c r="Y1074" t="s">
        <v>30</v>
      </c>
      <c r="Z1074" t="s">
        <v>30</v>
      </c>
      <c r="AA1074" t="s">
        <v>30</v>
      </c>
      <c r="AB1074">
        <v>-75.714674410000001</v>
      </c>
      <c r="AC1074">
        <v>6.1100830999999998</v>
      </c>
      <c r="AD1074" t="s">
        <v>82</v>
      </c>
      <c r="AE1074" t="s">
        <v>100</v>
      </c>
      <c r="AF1074" t="s">
        <v>94</v>
      </c>
      <c r="AG1074">
        <f>IFERROR(
    VLOOKUP(FENIX_ANS_TABLA[[#This Row],[ESTADO]],
        {"VENCIDO",1;"ALERTA_0 Días",2;"ALERTA",3;"A TIEMPO",4;"SIN FECHA",5},
    2,FALSE),
0)</f>
        <v>2</v>
      </c>
    </row>
    <row r="1075" spans="1:33" x14ac:dyDescent="0.25">
      <c r="A1075" t="s">
        <v>1387</v>
      </c>
      <c r="B1075" t="s">
        <v>58</v>
      </c>
      <c r="C1075" t="s">
        <v>24</v>
      </c>
      <c r="D1075" t="s">
        <v>59</v>
      </c>
      <c r="E1075" s="21">
        <v>46200.334340277783</v>
      </c>
      <c r="F1075" t="s">
        <v>1388</v>
      </c>
      <c r="G1075">
        <v>43255754</v>
      </c>
      <c r="H1075" t="s">
        <v>1389</v>
      </c>
      <c r="I1075" s="23" t="s">
        <v>31</v>
      </c>
      <c r="J1075" s="23" t="s">
        <v>1390</v>
      </c>
      <c r="K1075" t="s">
        <v>1391</v>
      </c>
      <c r="L1075" t="s">
        <v>350</v>
      </c>
      <c r="M1075" t="s">
        <v>1392</v>
      </c>
      <c r="N1075" t="s">
        <v>351</v>
      </c>
      <c r="O1075" t="s">
        <v>60</v>
      </c>
      <c r="P1075" t="s">
        <v>114</v>
      </c>
      <c r="Q1075" t="s">
        <v>207</v>
      </c>
      <c r="R1075" t="s">
        <v>212</v>
      </c>
      <c r="S1075">
        <v>9</v>
      </c>
      <c r="T1075" t="s">
        <v>1393</v>
      </c>
      <c r="U1075" t="s">
        <v>11155</v>
      </c>
      <c r="V1075" t="s">
        <v>41</v>
      </c>
      <c r="W1075" t="s">
        <v>41</v>
      </c>
      <c r="X1075" t="s">
        <v>30</v>
      </c>
      <c r="Y1075" t="s">
        <v>30</v>
      </c>
      <c r="Z1075" t="s">
        <v>30</v>
      </c>
      <c r="AA1075" t="s">
        <v>30</v>
      </c>
      <c r="AB1075">
        <v>-75.979119999999995</v>
      </c>
      <c r="AC1075">
        <v>5.7478530000000001</v>
      </c>
      <c r="AD1075" t="s">
        <v>82</v>
      </c>
      <c r="AE1075" t="s">
        <v>100</v>
      </c>
      <c r="AF1075" t="s">
        <v>94</v>
      </c>
      <c r="AG1075">
        <f>IFERROR(
    VLOOKUP(FENIX_ANS_TABLA[[#This Row],[ESTADO]],
        {"VENCIDO",1;"ALERTA_0 Días",2;"ALERTA",3;"A TIEMPO",4;"SIN FECHA",5},
    2,FALSE),
0)</f>
        <v>1</v>
      </c>
    </row>
    <row r="1076" spans="1:33" x14ac:dyDescent="0.25">
      <c r="A1076" t="s">
        <v>1396</v>
      </c>
      <c r="B1076" t="s">
        <v>58</v>
      </c>
      <c r="C1076" t="s">
        <v>24</v>
      </c>
      <c r="D1076" t="s">
        <v>59</v>
      </c>
      <c r="E1076" s="21">
        <v>46200.478310185194</v>
      </c>
      <c r="F1076" t="s">
        <v>1397</v>
      </c>
      <c r="G1076">
        <v>43874063</v>
      </c>
      <c r="H1076" t="s">
        <v>1398</v>
      </c>
      <c r="I1076" s="23" t="s">
        <v>31</v>
      </c>
      <c r="J1076" s="23" t="s">
        <v>1399</v>
      </c>
      <c r="K1076" t="s">
        <v>1400</v>
      </c>
      <c r="L1076" t="s">
        <v>42</v>
      </c>
      <c r="M1076" t="s">
        <v>1401</v>
      </c>
      <c r="N1076" t="s">
        <v>57</v>
      </c>
      <c r="O1076" t="s">
        <v>60</v>
      </c>
      <c r="P1076" t="s">
        <v>62</v>
      </c>
      <c r="Q1076" t="s">
        <v>207</v>
      </c>
      <c r="R1076" t="s">
        <v>212</v>
      </c>
      <c r="S1076">
        <v>9</v>
      </c>
      <c r="T1076" t="s">
        <v>1402</v>
      </c>
      <c r="U1076" t="s">
        <v>15273</v>
      </c>
      <c r="V1076" t="s">
        <v>41</v>
      </c>
      <c r="W1076" t="s">
        <v>41</v>
      </c>
      <c r="X1076" t="s">
        <v>30</v>
      </c>
      <c r="Y1076" t="s">
        <v>30</v>
      </c>
      <c r="Z1076" t="s">
        <v>30</v>
      </c>
      <c r="AA1076" t="s">
        <v>30</v>
      </c>
      <c r="AB1076">
        <v>-75.562418589999993</v>
      </c>
      <c r="AC1076">
        <v>6.1548977999999996</v>
      </c>
      <c r="AD1076" t="s">
        <v>82</v>
      </c>
      <c r="AE1076" t="s">
        <v>96</v>
      </c>
      <c r="AF1076" t="s">
        <v>94</v>
      </c>
      <c r="AG1076">
        <f>IFERROR(
    VLOOKUP(FENIX_ANS_TABLA[[#This Row],[ESTADO]],
        {"VENCIDO",1;"ALERTA_0 Días",2;"ALERTA",3;"A TIEMPO",4;"SIN FECHA",5},
    2,FALSE),
0)</f>
        <v>1</v>
      </c>
    </row>
    <row r="1077" spans="1:33" x14ac:dyDescent="0.25">
      <c r="A1077" t="s">
        <v>1403</v>
      </c>
      <c r="B1077" t="s">
        <v>58</v>
      </c>
      <c r="C1077" t="s">
        <v>24</v>
      </c>
      <c r="D1077" t="s">
        <v>59</v>
      </c>
      <c r="E1077" s="21">
        <v>46200.485960648148</v>
      </c>
      <c r="F1077" t="s">
        <v>1404</v>
      </c>
      <c r="G1077">
        <v>71531006</v>
      </c>
      <c r="H1077" t="s">
        <v>1405</v>
      </c>
      <c r="I1077" s="23" t="s">
        <v>31</v>
      </c>
      <c r="J1077" s="23" t="s">
        <v>1406</v>
      </c>
      <c r="K1077" t="s">
        <v>1407</v>
      </c>
      <c r="L1077" t="s">
        <v>25</v>
      </c>
      <c r="M1077" t="s">
        <v>1408</v>
      </c>
      <c r="N1077" t="s">
        <v>26</v>
      </c>
      <c r="O1077" t="s">
        <v>60</v>
      </c>
      <c r="P1077" t="s">
        <v>61</v>
      </c>
      <c r="Q1077" t="s">
        <v>206</v>
      </c>
      <c r="R1077" t="s">
        <v>212</v>
      </c>
      <c r="S1077">
        <v>14</v>
      </c>
      <c r="T1077" t="s">
        <v>17908</v>
      </c>
      <c r="U1077" t="s">
        <v>15275</v>
      </c>
      <c r="V1077" t="s">
        <v>15276</v>
      </c>
      <c r="W1077" t="s">
        <v>29</v>
      </c>
      <c r="X1077" t="s">
        <v>30</v>
      </c>
      <c r="Y1077" t="s">
        <v>30</v>
      </c>
      <c r="Z1077" t="s">
        <v>30</v>
      </c>
      <c r="AA1077" t="s">
        <v>30</v>
      </c>
      <c r="AB1077">
        <v>-75.700704500000001</v>
      </c>
      <c r="AC1077">
        <v>6.3393515300000001</v>
      </c>
      <c r="AD1077" t="s">
        <v>82</v>
      </c>
      <c r="AE1077" t="s">
        <v>96</v>
      </c>
      <c r="AF1077" t="s">
        <v>94</v>
      </c>
      <c r="AG1077">
        <f>IFERROR(
    VLOOKUP(FENIX_ANS_TABLA[[#This Row],[ESTADO]],
        {"VENCIDO",1;"ALERTA_0 Días",2;"ALERTA",3;"A TIEMPO",4;"SIN FECHA",5},
    2,FALSE),
0)</f>
        <v>4</v>
      </c>
    </row>
    <row r="1078" spans="1:33" x14ac:dyDescent="0.25">
      <c r="A1078" t="s">
        <v>1409</v>
      </c>
      <c r="B1078" t="s">
        <v>23</v>
      </c>
      <c r="C1078" t="s">
        <v>24</v>
      </c>
      <c r="D1078" t="s">
        <v>33</v>
      </c>
      <c r="E1078" s="21">
        <v>46206.627280092587</v>
      </c>
      <c r="F1078" t="s">
        <v>4536</v>
      </c>
      <c r="G1078">
        <v>1152704651</v>
      </c>
      <c r="H1078" t="s">
        <v>1410</v>
      </c>
      <c r="I1078" s="23" t="s">
        <v>31</v>
      </c>
      <c r="J1078" s="23" t="s">
        <v>1411</v>
      </c>
      <c r="K1078" t="s">
        <v>1412</v>
      </c>
      <c r="L1078" t="s">
        <v>25</v>
      </c>
      <c r="M1078" t="s">
        <v>1413</v>
      </c>
      <c r="N1078" t="s">
        <v>26</v>
      </c>
      <c r="O1078" t="s">
        <v>40</v>
      </c>
      <c r="P1078" t="s">
        <v>35</v>
      </c>
      <c r="Q1078" t="s">
        <v>207</v>
      </c>
      <c r="R1078" t="s">
        <v>212</v>
      </c>
      <c r="S1078">
        <v>7</v>
      </c>
      <c r="T1078" t="s">
        <v>17909</v>
      </c>
      <c r="U1078" t="s">
        <v>15277</v>
      </c>
      <c r="V1078" t="s">
        <v>11713</v>
      </c>
      <c r="W1078" t="s">
        <v>43</v>
      </c>
      <c r="X1078" t="s">
        <v>4537</v>
      </c>
      <c r="Y1078" t="s">
        <v>2666</v>
      </c>
      <c r="Z1078" t="s">
        <v>2671</v>
      </c>
      <c r="AA1078" t="s">
        <v>4538</v>
      </c>
      <c r="AB1078">
        <v>-75.610884501000001</v>
      </c>
      <c r="AC1078">
        <v>6.2574398200000596</v>
      </c>
      <c r="AD1078" t="s">
        <v>82</v>
      </c>
      <c r="AE1078" t="s">
        <v>96</v>
      </c>
      <c r="AF1078" t="s">
        <v>94</v>
      </c>
      <c r="AG1078">
        <f>IFERROR(
    VLOOKUP(FENIX_ANS_TABLA[[#This Row],[ESTADO]],
        {"VENCIDO",1;"ALERTA_0 Días",2;"ALERTA",3;"A TIEMPO",4;"SIN FECHA",5},
    2,FALSE),
0)</f>
        <v>3</v>
      </c>
    </row>
    <row r="1079" spans="1:33" x14ac:dyDescent="0.25">
      <c r="A1079" t="s">
        <v>1414</v>
      </c>
      <c r="B1079" t="s">
        <v>23</v>
      </c>
      <c r="C1079" t="s">
        <v>24</v>
      </c>
      <c r="D1079" t="s">
        <v>33</v>
      </c>
      <c r="E1079" s="21">
        <v>46206.518518518518</v>
      </c>
      <c r="F1079" t="s">
        <v>4539</v>
      </c>
      <c r="G1079">
        <v>1036625459</v>
      </c>
      <c r="H1079" t="s">
        <v>1415</v>
      </c>
      <c r="I1079" s="23" t="s">
        <v>31</v>
      </c>
      <c r="J1079" s="23" t="s">
        <v>1416</v>
      </c>
      <c r="K1079" t="s">
        <v>1417</v>
      </c>
      <c r="L1079" t="s">
        <v>25</v>
      </c>
      <c r="M1079" t="s">
        <v>1418</v>
      </c>
      <c r="N1079" t="s">
        <v>26</v>
      </c>
      <c r="O1079" t="s">
        <v>272</v>
      </c>
      <c r="P1079" t="s">
        <v>31</v>
      </c>
      <c r="Q1079" t="s">
        <v>207</v>
      </c>
      <c r="R1079" t="s">
        <v>211</v>
      </c>
      <c r="S1079">
        <v>8</v>
      </c>
      <c r="T1079" t="s">
        <v>17910</v>
      </c>
      <c r="U1079" t="s">
        <v>9831</v>
      </c>
      <c r="V1079" t="s">
        <v>9830</v>
      </c>
      <c r="W1079" t="s">
        <v>29</v>
      </c>
      <c r="X1079" t="s">
        <v>3539</v>
      </c>
      <c r="Y1079" t="s">
        <v>2666</v>
      </c>
      <c r="Z1079" t="s">
        <v>2667</v>
      </c>
      <c r="AA1079" t="s">
        <v>3540</v>
      </c>
      <c r="AB1079">
        <v>-75.598414379999994</v>
      </c>
      <c r="AC1079">
        <v>6.2716613099999998</v>
      </c>
      <c r="AD1079" t="s">
        <v>82</v>
      </c>
      <c r="AE1079" t="s">
        <v>96</v>
      </c>
      <c r="AF1079" t="s">
        <v>94</v>
      </c>
      <c r="AG1079">
        <f>IFERROR(
    VLOOKUP(FENIX_ANS_TABLA[[#This Row],[ESTADO]],
        {"VENCIDO",1;"ALERTA_0 Días",2;"ALERTA",3;"A TIEMPO",4;"SIN FECHA",5},
    2,FALSE),
0)</f>
        <v>4</v>
      </c>
    </row>
    <row r="1080" spans="1:33" x14ac:dyDescent="0.25">
      <c r="A1080" t="s">
        <v>9352</v>
      </c>
      <c r="B1080" t="s">
        <v>54</v>
      </c>
      <c r="C1080" t="s">
        <v>24</v>
      </c>
      <c r="D1080" t="s">
        <v>54</v>
      </c>
      <c r="E1080" s="21">
        <v>46203.288229166668</v>
      </c>
      <c r="F1080" t="s">
        <v>9353</v>
      </c>
      <c r="G1080">
        <v>890907106</v>
      </c>
      <c r="H1080" t="s">
        <v>1461</v>
      </c>
      <c r="I1080" s="23" t="s">
        <v>1462</v>
      </c>
      <c r="J1080" s="23" t="s">
        <v>9354</v>
      </c>
      <c r="K1080" t="s">
        <v>9355</v>
      </c>
      <c r="L1080" t="s">
        <v>42</v>
      </c>
      <c r="M1080" t="s">
        <v>9356</v>
      </c>
      <c r="N1080" t="s">
        <v>57</v>
      </c>
      <c r="O1080" t="s">
        <v>55</v>
      </c>
      <c r="P1080" t="s">
        <v>56</v>
      </c>
      <c r="Q1080" t="s">
        <v>207</v>
      </c>
      <c r="R1080" t="s">
        <v>212</v>
      </c>
      <c r="S1080">
        <v>4</v>
      </c>
      <c r="T1080" t="s">
        <v>17911</v>
      </c>
      <c r="U1080" t="s">
        <v>11395</v>
      </c>
      <c r="V1080" t="s">
        <v>15278</v>
      </c>
      <c r="W1080" t="s">
        <v>43</v>
      </c>
      <c r="X1080" t="s">
        <v>30</v>
      </c>
      <c r="Y1080" t="s">
        <v>30</v>
      </c>
      <c r="Z1080" t="s">
        <v>30</v>
      </c>
      <c r="AA1080" t="s">
        <v>30</v>
      </c>
      <c r="AB1080">
        <v>-75.546760286999998</v>
      </c>
      <c r="AC1080">
        <v>6.15418410400002</v>
      </c>
      <c r="AD1080" t="s">
        <v>82</v>
      </c>
      <c r="AE1080" t="s">
        <v>96</v>
      </c>
      <c r="AF1080" t="s">
        <v>94</v>
      </c>
      <c r="AG1080">
        <f>IFERROR(
    VLOOKUP(FENIX_ANS_TABLA[[#This Row],[ESTADO]],
        {"VENCIDO",1;"ALERTA_0 Días",2;"ALERTA",3;"A TIEMPO",4;"SIN FECHA",5},
    2,FALSE),
0)</f>
        <v>3</v>
      </c>
    </row>
    <row r="1081" spans="1:33" x14ac:dyDescent="0.25">
      <c r="A1081" t="s">
        <v>2040</v>
      </c>
      <c r="B1081" t="s">
        <v>23</v>
      </c>
      <c r="C1081" t="s">
        <v>24</v>
      </c>
      <c r="D1081" t="s">
        <v>23</v>
      </c>
      <c r="E1081" s="21">
        <v>46203.300069444442</v>
      </c>
      <c r="F1081" t="s">
        <v>2041</v>
      </c>
      <c r="G1081">
        <v>21400375</v>
      </c>
      <c r="H1081" t="s">
        <v>2042</v>
      </c>
      <c r="I1081" s="23" t="s">
        <v>31</v>
      </c>
      <c r="J1081" s="23" t="s">
        <v>2043</v>
      </c>
      <c r="K1081" t="s">
        <v>2044</v>
      </c>
      <c r="L1081" t="s">
        <v>154</v>
      </c>
      <c r="M1081" t="s">
        <v>2045</v>
      </c>
      <c r="N1081" t="s">
        <v>155</v>
      </c>
      <c r="O1081" t="s">
        <v>27</v>
      </c>
      <c r="P1081" t="s">
        <v>145</v>
      </c>
      <c r="Q1081" t="s">
        <v>206</v>
      </c>
      <c r="R1081" t="s">
        <v>212</v>
      </c>
      <c r="S1081">
        <v>10</v>
      </c>
      <c r="T1081" t="s">
        <v>17912</v>
      </c>
      <c r="U1081" t="s">
        <v>15279</v>
      </c>
      <c r="V1081" t="s">
        <v>9962</v>
      </c>
      <c r="W1081" t="s">
        <v>43</v>
      </c>
      <c r="X1081" t="s">
        <v>30</v>
      </c>
      <c r="Y1081" t="s">
        <v>30</v>
      </c>
      <c r="Z1081" t="s">
        <v>30</v>
      </c>
      <c r="AA1081" t="s">
        <v>30</v>
      </c>
      <c r="AB1081">
        <v>-75.447452999999996</v>
      </c>
      <c r="AC1081">
        <v>6.181597</v>
      </c>
      <c r="AD1081" t="s">
        <v>82</v>
      </c>
      <c r="AE1081" t="s">
        <v>146</v>
      </c>
      <c r="AF1081" t="s">
        <v>94</v>
      </c>
      <c r="AG1081">
        <f>IFERROR(
    VLOOKUP(FENIX_ANS_TABLA[[#This Row],[ESTADO]],
        {"VENCIDO",1;"ALERTA_0 Días",2;"ALERTA",3;"A TIEMPO",4;"SIN FECHA",5},
    2,FALSE),
0)</f>
        <v>3</v>
      </c>
    </row>
    <row r="1082" spans="1:33" x14ac:dyDescent="0.25">
      <c r="A1082" t="s">
        <v>1463</v>
      </c>
      <c r="B1082" t="s">
        <v>58</v>
      </c>
      <c r="C1082" t="s">
        <v>24</v>
      </c>
      <c r="D1082" t="s">
        <v>59</v>
      </c>
      <c r="E1082" s="21">
        <v>46203.310486111113</v>
      </c>
      <c r="F1082" t="s">
        <v>1464</v>
      </c>
      <c r="G1082">
        <v>1001472043</v>
      </c>
      <c r="H1082" t="s">
        <v>1465</v>
      </c>
      <c r="I1082" s="23" t="s">
        <v>31</v>
      </c>
      <c r="J1082" s="23" t="s">
        <v>1466</v>
      </c>
      <c r="K1082" t="s">
        <v>1467</v>
      </c>
      <c r="L1082" t="s">
        <v>38</v>
      </c>
      <c r="M1082" t="s">
        <v>1468</v>
      </c>
      <c r="N1082" t="s">
        <v>39</v>
      </c>
      <c r="O1082" t="s">
        <v>60</v>
      </c>
      <c r="P1082" t="s">
        <v>62</v>
      </c>
      <c r="Q1082" t="s">
        <v>207</v>
      </c>
      <c r="R1082" t="s">
        <v>212</v>
      </c>
      <c r="S1082">
        <v>9</v>
      </c>
      <c r="T1082" t="s">
        <v>17913</v>
      </c>
      <c r="U1082" t="s">
        <v>15280</v>
      </c>
      <c r="V1082" t="s">
        <v>15281</v>
      </c>
      <c r="W1082" t="s">
        <v>43</v>
      </c>
      <c r="X1082" t="s">
        <v>30</v>
      </c>
      <c r="Y1082" t="s">
        <v>30</v>
      </c>
      <c r="Z1082" t="s">
        <v>30</v>
      </c>
      <c r="AA1082" t="s">
        <v>30</v>
      </c>
      <c r="AB1082">
        <v>-75.612975700000007</v>
      </c>
      <c r="AC1082">
        <v>6.1791040099999996</v>
      </c>
      <c r="AD1082" t="s">
        <v>82</v>
      </c>
      <c r="AE1082" t="s">
        <v>96</v>
      </c>
      <c r="AF1082" t="s">
        <v>94</v>
      </c>
      <c r="AG1082">
        <f>IFERROR(
    VLOOKUP(FENIX_ANS_TABLA[[#This Row],[ESTADO]],
        {"VENCIDO",1;"ALERTA_0 Días",2;"ALERTA",3;"A TIEMPO",4;"SIN FECHA",5},
    2,FALSE),
0)</f>
        <v>3</v>
      </c>
    </row>
    <row r="1083" spans="1:33" x14ac:dyDescent="0.25">
      <c r="A1083" t="s">
        <v>2046</v>
      </c>
      <c r="B1083" t="s">
        <v>23</v>
      </c>
      <c r="C1083" t="s">
        <v>24</v>
      </c>
      <c r="D1083" t="s">
        <v>23</v>
      </c>
      <c r="E1083" s="21">
        <v>46203.319351851853</v>
      </c>
      <c r="F1083" t="s">
        <v>2047</v>
      </c>
      <c r="G1083">
        <v>3437340</v>
      </c>
      <c r="H1083" t="s">
        <v>2048</v>
      </c>
      <c r="I1083" s="23" t="s">
        <v>31</v>
      </c>
      <c r="J1083" s="23" t="s">
        <v>2049</v>
      </c>
      <c r="K1083" t="s">
        <v>2050</v>
      </c>
      <c r="L1083" t="s">
        <v>177</v>
      </c>
      <c r="M1083" t="s">
        <v>2051</v>
      </c>
      <c r="N1083" t="s">
        <v>178</v>
      </c>
      <c r="O1083" t="s">
        <v>27</v>
      </c>
      <c r="P1083" t="s">
        <v>145</v>
      </c>
      <c r="Q1083" t="s">
        <v>206</v>
      </c>
      <c r="R1083" t="s">
        <v>212</v>
      </c>
      <c r="S1083">
        <v>10</v>
      </c>
      <c r="T1083" t="s">
        <v>17914</v>
      </c>
      <c r="U1083" t="s">
        <v>15282</v>
      </c>
      <c r="V1083" t="s">
        <v>15283</v>
      </c>
      <c r="W1083" t="s">
        <v>43</v>
      </c>
      <c r="X1083" t="s">
        <v>30</v>
      </c>
      <c r="Y1083" t="s">
        <v>30</v>
      </c>
      <c r="Z1083" t="s">
        <v>30</v>
      </c>
      <c r="AA1083" t="s">
        <v>30</v>
      </c>
      <c r="AB1083">
        <v>-75.339757809999995</v>
      </c>
      <c r="AC1083">
        <v>6.1220748599999997</v>
      </c>
      <c r="AD1083" t="s">
        <v>82</v>
      </c>
      <c r="AE1083" t="s">
        <v>146</v>
      </c>
      <c r="AF1083" t="s">
        <v>94</v>
      </c>
      <c r="AG1083">
        <f>IFERROR(
    VLOOKUP(FENIX_ANS_TABLA[[#This Row],[ESTADO]],
        {"VENCIDO",1;"ALERTA_0 Días",2;"ALERTA",3;"A TIEMPO",4;"SIN FECHA",5},
    2,FALSE),
0)</f>
        <v>3</v>
      </c>
    </row>
    <row r="1084" spans="1:33" x14ac:dyDescent="0.25">
      <c r="A1084" t="s">
        <v>2052</v>
      </c>
      <c r="B1084" t="s">
        <v>23</v>
      </c>
      <c r="C1084" t="s">
        <v>24</v>
      </c>
      <c r="D1084" t="s">
        <v>23</v>
      </c>
      <c r="E1084" s="21">
        <v>46203.341493055559</v>
      </c>
      <c r="F1084" t="s">
        <v>2053</v>
      </c>
      <c r="G1084">
        <v>1037598095</v>
      </c>
      <c r="H1084" t="s">
        <v>2054</v>
      </c>
      <c r="I1084" s="23" t="s">
        <v>31</v>
      </c>
      <c r="J1084" s="23" t="s">
        <v>243</v>
      </c>
      <c r="K1084" t="s">
        <v>2055</v>
      </c>
      <c r="L1084" t="s">
        <v>154</v>
      </c>
      <c r="M1084" t="s">
        <v>2056</v>
      </c>
      <c r="N1084" t="s">
        <v>155</v>
      </c>
      <c r="O1084" t="s">
        <v>27</v>
      </c>
      <c r="P1084" t="s">
        <v>145</v>
      </c>
      <c r="Q1084" t="s">
        <v>206</v>
      </c>
      <c r="R1084" t="s">
        <v>212</v>
      </c>
      <c r="S1084">
        <v>10</v>
      </c>
      <c r="T1084" t="s">
        <v>17915</v>
      </c>
      <c r="U1084" t="s">
        <v>15284</v>
      </c>
      <c r="V1084" t="s">
        <v>5522</v>
      </c>
      <c r="W1084" t="s">
        <v>43</v>
      </c>
      <c r="X1084" t="s">
        <v>30</v>
      </c>
      <c r="Y1084" t="s">
        <v>30</v>
      </c>
      <c r="Z1084" t="s">
        <v>30</v>
      </c>
      <c r="AA1084" t="s">
        <v>30</v>
      </c>
      <c r="AB1084">
        <v>-75.355705</v>
      </c>
      <c r="AC1084">
        <v>6.1962789999999996</v>
      </c>
      <c r="AD1084" t="s">
        <v>82</v>
      </c>
      <c r="AE1084" t="s">
        <v>146</v>
      </c>
      <c r="AF1084" t="s">
        <v>94</v>
      </c>
      <c r="AG1084">
        <f>IFERROR(
    VLOOKUP(FENIX_ANS_TABLA[[#This Row],[ESTADO]],
        {"VENCIDO",1;"ALERTA_0 Días",2;"ALERTA",3;"A TIEMPO",4;"SIN FECHA",5},
    2,FALSE),
0)</f>
        <v>3</v>
      </c>
    </row>
    <row r="1085" spans="1:33" x14ac:dyDescent="0.25">
      <c r="A1085" t="s">
        <v>2351</v>
      </c>
      <c r="B1085" t="s">
        <v>36</v>
      </c>
      <c r="C1085" t="s">
        <v>24</v>
      </c>
      <c r="D1085" t="s">
        <v>36</v>
      </c>
      <c r="E1085" s="21">
        <v>46203.346678240741</v>
      </c>
      <c r="F1085" t="s">
        <v>2352</v>
      </c>
      <c r="G1085">
        <v>1001479852</v>
      </c>
      <c r="H1085" t="s">
        <v>2353</v>
      </c>
      <c r="I1085" s="23" t="s">
        <v>31</v>
      </c>
      <c r="J1085" s="23" t="s">
        <v>2354</v>
      </c>
      <c r="K1085" t="s">
        <v>2355</v>
      </c>
      <c r="L1085" t="s">
        <v>185</v>
      </c>
      <c r="M1085" t="s">
        <v>2356</v>
      </c>
      <c r="N1085" t="s">
        <v>186</v>
      </c>
      <c r="O1085" t="s">
        <v>37</v>
      </c>
      <c r="P1085" t="s">
        <v>145</v>
      </c>
      <c r="Q1085" t="s">
        <v>206</v>
      </c>
      <c r="R1085" t="s">
        <v>212</v>
      </c>
      <c r="S1085">
        <v>10</v>
      </c>
      <c r="T1085" t="s">
        <v>17916</v>
      </c>
      <c r="U1085" t="s">
        <v>15285</v>
      </c>
      <c r="V1085" t="s">
        <v>9796</v>
      </c>
      <c r="W1085" t="s">
        <v>43</v>
      </c>
      <c r="X1085" t="s">
        <v>30</v>
      </c>
      <c r="Y1085" t="s">
        <v>30</v>
      </c>
      <c r="Z1085" t="s">
        <v>30</v>
      </c>
      <c r="AA1085" t="s">
        <v>30</v>
      </c>
      <c r="AB1085">
        <v>-75.495366000000004</v>
      </c>
      <c r="AC1085">
        <v>6.0762210000000003</v>
      </c>
      <c r="AD1085" t="s">
        <v>82</v>
      </c>
      <c r="AE1085" t="s">
        <v>146</v>
      </c>
      <c r="AF1085" t="s">
        <v>94</v>
      </c>
      <c r="AG1085">
        <f>IFERROR(
    VLOOKUP(FENIX_ANS_TABLA[[#This Row],[ESTADO]],
        {"VENCIDO",1;"ALERTA_0 Días",2;"ALERTA",3;"A TIEMPO",4;"SIN FECHA",5},
    2,FALSE),
0)</f>
        <v>3</v>
      </c>
    </row>
    <row r="1086" spans="1:33" x14ac:dyDescent="0.25">
      <c r="A1086" t="s">
        <v>2057</v>
      </c>
      <c r="B1086" t="s">
        <v>23</v>
      </c>
      <c r="C1086" t="s">
        <v>24</v>
      </c>
      <c r="D1086" t="s">
        <v>23</v>
      </c>
      <c r="E1086" s="21">
        <v>46203.347881944443</v>
      </c>
      <c r="F1086" t="s">
        <v>2058</v>
      </c>
      <c r="G1086">
        <v>1020408737</v>
      </c>
      <c r="H1086" t="s">
        <v>1421</v>
      </c>
      <c r="I1086" s="23" t="s">
        <v>31</v>
      </c>
      <c r="J1086" s="23" t="s">
        <v>2059</v>
      </c>
      <c r="K1086" t="s">
        <v>2060</v>
      </c>
      <c r="L1086" t="s">
        <v>156</v>
      </c>
      <c r="M1086" t="s">
        <v>2061</v>
      </c>
      <c r="N1086" t="s">
        <v>157</v>
      </c>
      <c r="O1086" t="s">
        <v>27</v>
      </c>
      <c r="P1086" t="s">
        <v>145</v>
      </c>
      <c r="Q1086" t="s">
        <v>206</v>
      </c>
      <c r="R1086" t="s">
        <v>212</v>
      </c>
      <c r="S1086">
        <v>10</v>
      </c>
      <c r="T1086" t="s">
        <v>17917</v>
      </c>
      <c r="U1086" t="s">
        <v>11630</v>
      </c>
      <c r="V1086" t="s">
        <v>11631</v>
      </c>
      <c r="W1086" t="s">
        <v>43</v>
      </c>
      <c r="X1086" t="s">
        <v>30</v>
      </c>
      <c r="Y1086" t="s">
        <v>30</v>
      </c>
      <c r="Z1086" t="s">
        <v>30</v>
      </c>
      <c r="AA1086" t="s">
        <v>30</v>
      </c>
      <c r="AB1086">
        <v>-75.294155340000003</v>
      </c>
      <c r="AC1086">
        <v>6.2033657699999996</v>
      </c>
      <c r="AD1086" t="s">
        <v>82</v>
      </c>
      <c r="AE1086" t="s">
        <v>146</v>
      </c>
      <c r="AF1086" t="s">
        <v>94</v>
      </c>
      <c r="AG1086">
        <f>IFERROR(
    VLOOKUP(FENIX_ANS_TABLA[[#This Row],[ESTADO]],
        {"VENCIDO",1;"ALERTA_0 Días",2;"ALERTA",3;"A TIEMPO",4;"SIN FECHA",5},
    2,FALSE),
0)</f>
        <v>3</v>
      </c>
    </row>
    <row r="1087" spans="1:33" x14ac:dyDescent="0.25">
      <c r="A1087" t="s">
        <v>1475</v>
      </c>
      <c r="B1087" t="s">
        <v>58</v>
      </c>
      <c r="C1087" t="s">
        <v>24</v>
      </c>
      <c r="D1087" t="s">
        <v>59</v>
      </c>
      <c r="E1087" s="21">
        <v>46203.351527777777</v>
      </c>
      <c r="F1087" t="s">
        <v>1476</v>
      </c>
      <c r="G1087">
        <v>43805081</v>
      </c>
      <c r="H1087" t="s">
        <v>1477</v>
      </c>
      <c r="I1087" s="23" t="s">
        <v>31</v>
      </c>
      <c r="J1087" s="23" t="s">
        <v>1478</v>
      </c>
      <c r="K1087" t="s">
        <v>1479</v>
      </c>
      <c r="L1087" t="s">
        <v>193</v>
      </c>
      <c r="M1087" t="s">
        <v>1480</v>
      </c>
      <c r="N1087" t="s">
        <v>194</v>
      </c>
      <c r="O1087" t="s">
        <v>60</v>
      </c>
      <c r="P1087" t="s">
        <v>301</v>
      </c>
      <c r="Q1087" t="s">
        <v>206</v>
      </c>
      <c r="R1087" t="s">
        <v>212</v>
      </c>
      <c r="S1087">
        <v>14</v>
      </c>
      <c r="T1087" t="s">
        <v>17918</v>
      </c>
      <c r="U1087" t="s">
        <v>15286</v>
      </c>
      <c r="V1087" t="s">
        <v>15287</v>
      </c>
      <c r="W1087" t="s">
        <v>29</v>
      </c>
      <c r="X1087" t="s">
        <v>30</v>
      </c>
      <c r="Y1087" t="s">
        <v>30</v>
      </c>
      <c r="Z1087" t="s">
        <v>30</v>
      </c>
      <c r="AA1087" t="s">
        <v>30</v>
      </c>
      <c r="AB1087">
        <v>-75.069135119999999</v>
      </c>
      <c r="AC1087">
        <v>6.4872565800000004</v>
      </c>
      <c r="AD1087" t="s">
        <v>82</v>
      </c>
      <c r="AE1087" t="s">
        <v>192</v>
      </c>
      <c r="AF1087" t="s">
        <v>94</v>
      </c>
      <c r="AG1087">
        <f>IFERROR(
    VLOOKUP(FENIX_ANS_TABLA[[#This Row],[ESTADO]],
        {"VENCIDO",1;"ALERTA_0 Días",2;"ALERTA",3;"A TIEMPO",4;"SIN FECHA",5},
    2,FALSE),
0)</f>
        <v>4</v>
      </c>
    </row>
    <row r="1088" spans="1:33" x14ac:dyDescent="0.25">
      <c r="A1088" t="s">
        <v>1481</v>
      </c>
      <c r="B1088" t="s">
        <v>58</v>
      </c>
      <c r="C1088" t="s">
        <v>24</v>
      </c>
      <c r="D1088" t="s">
        <v>59</v>
      </c>
      <c r="E1088" s="21">
        <v>46203.35837962963</v>
      </c>
      <c r="F1088" t="s">
        <v>1482</v>
      </c>
      <c r="G1088">
        <v>71878448</v>
      </c>
      <c r="H1088" t="s">
        <v>1483</v>
      </c>
      <c r="I1088" s="23" t="s">
        <v>31</v>
      </c>
      <c r="J1088" s="23" t="s">
        <v>1484</v>
      </c>
      <c r="K1088" t="s">
        <v>1485</v>
      </c>
      <c r="L1088" t="s">
        <v>219</v>
      </c>
      <c r="M1088" t="s">
        <v>1486</v>
      </c>
      <c r="N1088" t="s">
        <v>220</v>
      </c>
      <c r="O1088" t="s">
        <v>60</v>
      </c>
      <c r="P1088" t="s">
        <v>114</v>
      </c>
      <c r="Q1088" t="s">
        <v>207</v>
      </c>
      <c r="R1088" t="s">
        <v>212</v>
      </c>
      <c r="S1088">
        <v>9</v>
      </c>
      <c r="T1088" t="s">
        <v>17919</v>
      </c>
      <c r="U1088" t="s">
        <v>15288</v>
      </c>
      <c r="V1088" t="s">
        <v>15289</v>
      </c>
      <c r="W1088" t="s">
        <v>43</v>
      </c>
      <c r="X1088" t="s">
        <v>30</v>
      </c>
      <c r="Y1088" t="s">
        <v>30</v>
      </c>
      <c r="Z1088" t="s">
        <v>30</v>
      </c>
      <c r="AA1088" t="s">
        <v>30</v>
      </c>
      <c r="AB1088">
        <v>-75.774540999999999</v>
      </c>
      <c r="AC1088">
        <v>5.7888149999999996</v>
      </c>
      <c r="AD1088" t="s">
        <v>82</v>
      </c>
      <c r="AE1088" t="s">
        <v>100</v>
      </c>
      <c r="AF1088" t="s">
        <v>94</v>
      </c>
      <c r="AG1088">
        <f>IFERROR(
    VLOOKUP(FENIX_ANS_TABLA[[#This Row],[ESTADO]],
        {"VENCIDO",1;"ALERTA_0 Días",2;"ALERTA",3;"A TIEMPO",4;"SIN FECHA",5},
    2,FALSE),
0)</f>
        <v>3</v>
      </c>
    </row>
    <row r="1089" spans="1:33" x14ac:dyDescent="0.25">
      <c r="A1089" t="s">
        <v>1722</v>
      </c>
      <c r="B1089" t="s">
        <v>23</v>
      </c>
      <c r="C1089" t="s">
        <v>24</v>
      </c>
      <c r="D1089" t="s">
        <v>23</v>
      </c>
      <c r="E1089" s="21">
        <v>46203.360937500001</v>
      </c>
      <c r="F1089" t="s">
        <v>1723</v>
      </c>
      <c r="G1089">
        <v>1046915250</v>
      </c>
      <c r="H1089" t="s">
        <v>1724</v>
      </c>
      <c r="I1089" s="23" t="s">
        <v>31</v>
      </c>
      <c r="J1089" s="23" t="s">
        <v>1725</v>
      </c>
      <c r="K1089" t="s">
        <v>1726</v>
      </c>
      <c r="L1089" t="s">
        <v>197</v>
      </c>
      <c r="M1089" t="s">
        <v>1727</v>
      </c>
      <c r="N1089" t="s">
        <v>198</v>
      </c>
      <c r="O1089" t="s">
        <v>27</v>
      </c>
      <c r="P1089" t="s">
        <v>191</v>
      </c>
      <c r="Q1089" t="s">
        <v>206</v>
      </c>
      <c r="R1089" t="s">
        <v>212</v>
      </c>
      <c r="S1089">
        <v>10</v>
      </c>
      <c r="T1089" t="s">
        <v>17920</v>
      </c>
      <c r="U1089" t="s">
        <v>14991</v>
      </c>
      <c r="V1089" t="s">
        <v>11732</v>
      </c>
      <c r="W1089" t="s">
        <v>43</v>
      </c>
      <c r="X1089" t="s">
        <v>30</v>
      </c>
      <c r="Y1089" t="s">
        <v>30</v>
      </c>
      <c r="Z1089" t="s">
        <v>30</v>
      </c>
      <c r="AA1089" t="s">
        <v>30</v>
      </c>
      <c r="AB1089">
        <v>-74.823870670000005</v>
      </c>
      <c r="AC1089">
        <v>7.2581130700000003</v>
      </c>
      <c r="AD1089" t="s">
        <v>82</v>
      </c>
      <c r="AE1089" t="s">
        <v>192</v>
      </c>
      <c r="AF1089" t="s">
        <v>94</v>
      </c>
      <c r="AG1089">
        <f>IFERROR(
    VLOOKUP(FENIX_ANS_TABLA[[#This Row],[ESTADO]],
        {"VENCIDO",1;"ALERTA_0 Días",2;"ALERTA",3;"A TIEMPO",4;"SIN FECHA",5},
    2,FALSE),
0)</f>
        <v>3</v>
      </c>
    </row>
    <row r="1090" spans="1:33" x14ac:dyDescent="0.25">
      <c r="A1090" t="s">
        <v>2357</v>
      </c>
      <c r="B1090" t="s">
        <v>44</v>
      </c>
      <c r="C1090" t="s">
        <v>24</v>
      </c>
      <c r="D1090" t="s">
        <v>44</v>
      </c>
      <c r="E1090" s="21">
        <v>46210.314120370371</v>
      </c>
      <c r="F1090" t="s">
        <v>8540</v>
      </c>
      <c r="G1090">
        <v>21449734</v>
      </c>
      <c r="H1090" t="s">
        <v>2358</v>
      </c>
      <c r="I1090" s="23" t="s">
        <v>31</v>
      </c>
      <c r="J1090" s="23" t="s">
        <v>2359</v>
      </c>
      <c r="K1090" t="s">
        <v>2360</v>
      </c>
      <c r="L1090" t="s">
        <v>201</v>
      </c>
      <c r="M1090" t="s">
        <v>2361</v>
      </c>
      <c r="N1090" t="s">
        <v>202</v>
      </c>
      <c r="O1090" t="s">
        <v>45</v>
      </c>
      <c r="P1090" t="s">
        <v>2325</v>
      </c>
      <c r="Q1090" t="s">
        <v>207</v>
      </c>
      <c r="R1090" t="s">
        <v>212</v>
      </c>
      <c r="S1090">
        <v>11</v>
      </c>
      <c r="T1090" t="s">
        <v>17921</v>
      </c>
      <c r="U1090" t="s">
        <v>15290</v>
      </c>
      <c r="V1090" t="s">
        <v>15291</v>
      </c>
      <c r="W1090" t="s">
        <v>29</v>
      </c>
      <c r="X1090" t="s">
        <v>30</v>
      </c>
      <c r="Y1090" t="s">
        <v>30</v>
      </c>
      <c r="Z1090" t="s">
        <v>30</v>
      </c>
      <c r="AA1090" t="s">
        <v>30</v>
      </c>
      <c r="AB1090">
        <v>-74.553574247</v>
      </c>
      <c r="AC1090">
        <v>6.9984314760000599</v>
      </c>
      <c r="AD1090" t="s">
        <v>82</v>
      </c>
      <c r="AE1090" t="s">
        <v>192</v>
      </c>
      <c r="AF1090" t="s">
        <v>94</v>
      </c>
      <c r="AG1090">
        <f>IFERROR(
    VLOOKUP(FENIX_ANS_TABLA[[#This Row],[ESTADO]],
        {"VENCIDO",1;"ALERTA_0 Días",2;"ALERTA",3;"A TIEMPO",4;"SIN FECHA",5},
    2,FALSE),
0)</f>
        <v>4</v>
      </c>
    </row>
    <row r="1091" spans="1:33" x14ac:dyDescent="0.25">
      <c r="A1091" t="s">
        <v>1728</v>
      </c>
      <c r="B1091" t="s">
        <v>23</v>
      </c>
      <c r="C1091" t="s">
        <v>24</v>
      </c>
      <c r="D1091" t="s">
        <v>23</v>
      </c>
      <c r="E1091" s="21">
        <v>46203.366111111107</v>
      </c>
      <c r="F1091" t="s">
        <v>1729</v>
      </c>
      <c r="G1091">
        <v>8353135</v>
      </c>
      <c r="H1091" t="s">
        <v>1730</v>
      </c>
      <c r="I1091" s="23" t="s">
        <v>31</v>
      </c>
      <c r="J1091" s="23" t="s">
        <v>1731</v>
      </c>
      <c r="K1091" t="s">
        <v>1732</v>
      </c>
      <c r="L1091" t="s">
        <v>193</v>
      </c>
      <c r="M1091" t="s">
        <v>1733</v>
      </c>
      <c r="N1091" t="s">
        <v>194</v>
      </c>
      <c r="O1091" t="s">
        <v>27</v>
      </c>
      <c r="P1091" t="s">
        <v>191</v>
      </c>
      <c r="Q1091" t="s">
        <v>206</v>
      </c>
      <c r="R1091" t="s">
        <v>212</v>
      </c>
      <c r="S1091">
        <v>10</v>
      </c>
      <c r="T1091" t="s">
        <v>17922</v>
      </c>
      <c r="U1091" t="s">
        <v>15292</v>
      </c>
      <c r="V1091" t="s">
        <v>15293</v>
      </c>
      <c r="W1091" t="s">
        <v>43</v>
      </c>
      <c r="X1091" t="s">
        <v>30</v>
      </c>
      <c r="Y1091" t="s">
        <v>30</v>
      </c>
      <c r="Z1091" t="s">
        <v>30</v>
      </c>
      <c r="AA1091" t="s">
        <v>30</v>
      </c>
      <c r="AB1091">
        <v>-74.936563000000007</v>
      </c>
      <c r="AC1091">
        <v>6.4508130000000001</v>
      </c>
      <c r="AD1091" t="s">
        <v>82</v>
      </c>
      <c r="AE1091" t="s">
        <v>192</v>
      </c>
      <c r="AF1091" t="s">
        <v>94</v>
      </c>
      <c r="AG1091">
        <f>IFERROR(
    VLOOKUP(FENIX_ANS_TABLA[[#This Row],[ESTADO]],
        {"VENCIDO",1;"ALERTA_0 Días",2;"ALERTA",3;"A TIEMPO",4;"SIN FECHA",5},
    2,FALSE),
0)</f>
        <v>3</v>
      </c>
    </row>
    <row r="1092" spans="1:33" x14ac:dyDescent="0.25">
      <c r="A1092" t="s">
        <v>1487</v>
      </c>
      <c r="B1092" t="s">
        <v>58</v>
      </c>
      <c r="C1092" t="s">
        <v>24</v>
      </c>
      <c r="D1092" t="s">
        <v>59</v>
      </c>
      <c r="E1092" s="21">
        <v>46203.373865740738</v>
      </c>
      <c r="F1092" t="s">
        <v>1488</v>
      </c>
      <c r="G1092">
        <v>43639872</v>
      </c>
      <c r="H1092" t="s">
        <v>1489</v>
      </c>
      <c r="I1092" s="23" t="s">
        <v>31</v>
      </c>
      <c r="J1092" s="23" t="s">
        <v>1490</v>
      </c>
      <c r="K1092" t="s">
        <v>1491</v>
      </c>
      <c r="L1092" t="s">
        <v>156</v>
      </c>
      <c r="M1092" t="s">
        <v>1492</v>
      </c>
      <c r="N1092" t="s">
        <v>157</v>
      </c>
      <c r="O1092" t="s">
        <v>60</v>
      </c>
      <c r="P1092" t="s">
        <v>171</v>
      </c>
      <c r="Q1092" t="s">
        <v>206</v>
      </c>
      <c r="R1092" t="s">
        <v>212</v>
      </c>
      <c r="S1092">
        <v>14</v>
      </c>
      <c r="T1092" t="s">
        <v>17923</v>
      </c>
      <c r="U1092" t="s">
        <v>9835</v>
      </c>
      <c r="V1092" t="s">
        <v>15294</v>
      </c>
      <c r="W1092" t="s">
        <v>29</v>
      </c>
      <c r="X1092" t="s">
        <v>30</v>
      </c>
      <c r="Y1092" t="s">
        <v>30</v>
      </c>
      <c r="Z1092" t="s">
        <v>30</v>
      </c>
      <c r="AA1092" t="s">
        <v>30</v>
      </c>
      <c r="AB1092">
        <v>-75.339270209999995</v>
      </c>
      <c r="AC1092">
        <v>6.1868355700000004</v>
      </c>
      <c r="AD1092" t="s">
        <v>82</v>
      </c>
      <c r="AE1092" t="s">
        <v>146</v>
      </c>
      <c r="AF1092" t="s">
        <v>94</v>
      </c>
      <c r="AG1092">
        <f>IFERROR(
    VLOOKUP(FENIX_ANS_TABLA[[#This Row],[ESTADO]],
        {"VENCIDO",1;"ALERTA_0 Días",2;"ALERTA",3;"A TIEMPO",4;"SIN FECHA",5},
    2,FALSE),
0)</f>
        <v>4</v>
      </c>
    </row>
    <row r="1093" spans="1:33" x14ac:dyDescent="0.25">
      <c r="A1093" t="s">
        <v>2062</v>
      </c>
      <c r="B1093" t="s">
        <v>23</v>
      </c>
      <c r="C1093" t="s">
        <v>24</v>
      </c>
      <c r="D1093" t="s">
        <v>23</v>
      </c>
      <c r="E1093" s="21">
        <v>46203.374583333331</v>
      </c>
      <c r="F1093" t="s">
        <v>2063</v>
      </c>
      <c r="G1093">
        <v>42775276</v>
      </c>
      <c r="H1093" t="s">
        <v>382</v>
      </c>
      <c r="I1093" s="23" t="s">
        <v>31</v>
      </c>
      <c r="J1093" s="23" t="s">
        <v>277</v>
      </c>
      <c r="K1093" t="s">
        <v>2064</v>
      </c>
      <c r="L1093" t="s">
        <v>154</v>
      </c>
      <c r="M1093" t="s">
        <v>2065</v>
      </c>
      <c r="N1093" t="s">
        <v>155</v>
      </c>
      <c r="O1093" t="s">
        <v>27</v>
      </c>
      <c r="P1093" t="s">
        <v>145</v>
      </c>
      <c r="Q1093" t="s">
        <v>206</v>
      </c>
      <c r="R1093" t="s">
        <v>212</v>
      </c>
      <c r="S1093">
        <v>10</v>
      </c>
      <c r="T1093" t="s">
        <v>17924</v>
      </c>
      <c r="U1093" t="s">
        <v>14555</v>
      </c>
      <c r="V1093" t="s">
        <v>15295</v>
      </c>
      <c r="W1093" t="s">
        <v>43</v>
      </c>
      <c r="X1093" t="s">
        <v>30</v>
      </c>
      <c r="Y1093" t="s">
        <v>30</v>
      </c>
      <c r="Z1093" t="s">
        <v>30</v>
      </c>
      <c r="AA1093" t="s">
        <v>30</v>
      </c>
      <c r="AB1093">
        <v>-75.367067419999998</v>
      </c>
      <c r="AC1093">
        <v>6.0884266699999996</v>
      </c>
      <c r="AD1093" t="s">
        <v>82</v>
      </c>
      <c r="AE1093" t="s">
        <v>146</v>
      </c>
      <c r="AF1093" t="s">
        <v>94</v>
      </c>
      <c r="AG1093">
        <f>IFERROR(
    VLOOKUP(FENIX_ANS_TABLA[[#This Row],[ESTADO]],
        {"VENCIDO",1;"ALERTA_0 Días",2;"ALERTA",3;"A TIEMPO",4;"SIN FECHA",5},
    2,FALSE),
0)</f>
        <v>3</v>
      </c>
    </row>
    <row r="1094" spans="1:33" x14ac:dyDescent="0.25">
      <c r="A1094" t="s">
        <v>1493</v>
      </c>
      <c r="B1094" t="s">
        <v>58</v>
      </c>
      <c r="C1094" t="s">
        <v>24</v>
      </c>
      <c r="D1094" t="s">
        <v>59</v>
      </c>
      <c r="E1094" s="21">
        <v>46203.375659722216</v>
      </c>
      <c r="F1094" t="s">
        <v>1494</v>
      </c>
      <c r="G1094">
        <v>43281042</v>
      </c>
      <c r="H1094" t="s">
        <v>1495</v>
      </c>
      <c r="I1094" s="23" t="s">
        <v>31</v>
      </c>
      <c r="J1094" s="23" t="s">
        <v>1496</v>
      </c>
      <c r="K1094" t="s">
        <v>1497</v>
      </c>
      <c r="L1094" t="s">
        <v>350</v>
      </c>
      <c r="M1094" t="s">
        <v>1498</v>
      </c>
      <c r="N1094" t="s">
        <v>351</v>
      </c>
      <c r="O1094" t="s">
        <v>60</v>
      </c>
      <c r="P1094" t="s">
        <v>114</v>
      </c>
      <c r="Q1094" t="s">
        <v>206</v>
      </c>
      <c r="R1094" t="s">
        <v>212</v>
      </c>
      <c r="S1094">
        <v>14</v>
      </c>
      <c r="T1094" t="s">
        <v>17925</v>
      </c>
      <c r="U1094" t="s">
        <v>15296</v>
      </c>
      <c r="V1094" t="s">
        <v>15297</v>
      </c>
      <c r="W1094" t="s">
        <v>29</v>
      </c>
      <c r="X1094" t="s">
        <v>30</v>
      </c>
      <c r="Y1094" t="s">
        <v>30</v>
      </c>
      <c r="Z1094" t="s">
        <v>30</v>
      </c>
      <c r="AA1094" t="s">
        <v>30</v>
      </c>
      <c r="AB1094">
        <v>-75.933426900000001</v>
      </c>
      <c r="AC1094">
        <v>5.7160639700000004</v>
      </c>
      <c r="AD1094" t="s">
        <v>82</v>
      </c>
      <c r="AE1094" t="s">
        <v>100</v>
      </c>
      <c r="AF1094" t="s">
        <v>94</v>
      </c>
      <c r="AG1094">
        <f>IFERROR(
    VLOOKUP(FENIX_ANS_TABLA[[#This Row],[ESTADO]],
        {"VENCIDO",1;"ALERTA_0 Días",2;"ALERTA",3;"A TIEMPO",4;"SIN FECHA",5},
    2,FALSE),
0)</f>
        <v>4</v>
      </c>
    </row>
    <row r="1095" spans="1:33" x14ac:dyDescent="0.25">
      <c r="A1095" t="s">
        <v>1499</v>
      </c>
      <c r="B1095" t="s">
        <v>58</v>
      </c>
      <c r="C1095" t="s">
        <v>24</v>
      </c>
      <c r="D1095" t="s">
        <v>59</v>
      </c>
      <c r="E1095" s="21">
        <v>46203.380046296297</v>
      </c>
      <c r="F1095" t="s">
        <v>1500</v>
      </c>
      <c r="G1095">
        <v>43840017</v>
      </c>
      <c r="H1095" t="s">
        <v>1501</v>
      </c>
      <c r="I1095" s="23" t="s">
        <v>31</v>
      </c>
      <c r="J1095" s="23" t="s">
        <v>1502</v>
      </c>
      <c r="K1095" t="s">
        <v>1503</v>
      </c>
      <c r="L1095" t="s">
        <v>219</v>
      </c>
      <c r="M1095" t="s">
        <v>1504</v>
      </c>
      <c r="N1095" t="s">
        <v>220</v>
      </c>
      <c r="O1095" t="s">
        <v>60</v>
      </c>
      <c r="P1095" t="s">
        <v>114</v>
      </c>
      <c r="Q1095" t="s">
        <v>207</v>
      </c>
      <c r="R1095" t="s">
        <v>212</v>
      </c>
      <c r="S1095">
        <v>9</v>
      </c>
      <c r="T1095" t="s">
        <v>17926</v>
      </c>
      <c r="U1095" t="s">
        <v>14004</v>
      </c>
      <c r="V1095" t="s">
        <v>15298</v>
      </c>
      <c r="W1095" t="s">
        <v>43</v>
      </c>
      <c r="X1095" t="s">
        <v>30</v>
      </c>
      <c r="Y1095" t="s">
        <v>30</v>
      </c>
      <c r="Z1095" t="s">
        <v>30</v>
      </c>
      <c r="AA1095" t="s">
        <v>30</v>
      </c>
      <c r="AB1095">
        <v>-75.785633000000004</v>
      </c>
      <c r="AC1095">
        <v>5.7863889999999998</v>
      </c>
      <c r="AD1095" t="s">
        <v>82</v>
      </c>
      <c r="AE1095" t="s">
        <v>100</v>
      </c>
      <c r="AF1095" t="s">
        <v>94</v>
      </c>
      <c r="AG1095">
        <f>IFERROR(
    VLOOKUP(FENIX_ANS_TABLA[[#This Row],[ESTADO]],
        {"VENCIDO",1;"ALERTA_0 Días",2;"ALERTA",3;"A TIEMPO",4;"SIN FECHA",5},
    2,FALSE),
0)</f>
        <v>3</v>
      </c>
    </row>
    <row r="1096" spans="1:33" x14ac:dyDescent="0.25">
      <c r="A1096" t="s">
        <v>2066</v>
      </c>
      <c r="B1096" t="s">
        <v>23</v>
      </c>
      <c r="C1096" t="s">
        <v>24</v>
      </c>
      <c r="D1096" t="s">
        <v>23</v>
      </c>
      <c r="E1096" s="21">
        <v>46203.391284722216</v>
      </c>
      <c r="F1096" t="s">
        <v>2067</v>
      </c>
      <c r="G1096">
        <v>1036132640</v>
      </c>
      <c r="H1096" t="s">
        <v>2068</v>
      </c>
      <c r="I1096" s="23" t="s">
        <v>31</v>
      </c>
      <c r="J1096" s="23" t="s">
        <v>2069</v>
      </c>
      <c r="K1096" t="s">
        <v>2070</v>
      </c>
      <c r="L1096" t="s">
        <v>174</v>
      </c>
      <c r="M1096" t="s">
        <v>2071</v>
      </c>
      <c r="N1096" t="s">
        <v>175</v>
      </c>
      <c r="O1096" t="s">
        <v>27</v>
      </c>
      <c r="P1096" t="s">
        <v>145</v>
      </c>
      <c r="Q1096" t="s">
        <v>206</v>
      </c>
      <c r="R1096" t="s">
        <v>212</v>
      </c>
      <c r="S1096">
        <v>10</v>
      </c>
      <c r="T1096" t="s">
        <v>17927</v>
      </c>
      <c r="U1096" t="s">
        <v>15299</v>
      </c>
      <c r="V1096" t="s">
        <v>10881</v>
      </c>
      <c r="W1096" t="s">
        <v>43</v>
      </c>
      <c r="X1096" t="s">
        <v>30</v>
      </c>
      <c r="Y1096" t="s">
        <v>30</v>
      </c>
      <c r="Z1096" t="s">
        <v>30</v>
      </c>
      <c r="AA1096" t="s">
        <v>30</v>
      </c>
      <c r="AB1096">
        <v>-75.025969000000003</v>
      </c>
      <c r="AC1096">
        <v>6.300503</v>
      </c>
      <c r="AD1096" t="s">
        <v>82</v>
      </c>
      <c r="AE1096" t="s">
        <v>146</v>
      </c>
      <c r="AF1096" t="s">
        <v>94</v>
      </c>
      <c r="AG1096">
        <f>IFERROR(
    VLOOKUP(FENIX_ANS_TABLA[[#This Row],[ESTADO]],
        {"VENCIDO",1;"ALERTA_0 Días",2;"ALERTA",3;"A TIEMPO",4;"SIN FECHA",5},
    2,FALSE),
0)</f>
        <v>3</v>
      </c>
    </row>
    <row r="1097" spans="1:33" x14ac:dyDescent="0.25">
      <c r="A1097" t="s">
        <v>13171</v>
      </c>
      <c r="B1097" t="s">
        <v>54</v>
      </c>
      <c r="C1097" t="s">
        <v>24</v>
      </c>
      <c r="D1097" t="s">
        <v>54</v>
      </c>
      <c r="E1097" s="21">
        <v>46212.426215277781</v>
      </c>
      <c r="F1097" t="s">
        <v>13172</v>
      </c>
      <c r="G1097">
        <v>901486203</v>
      </c>
      <c r="H1097" t="s">
        <v>13173</v>
      </c>
      <c r="I1097" s="23" t="s">
        <v>13174</v>
      </c>
      <c r="J1097" s="23" t="s">
        <v>13175</v>
      </c>
      <c r="K1097" t="s">
        <v>13176</v>
      </c>
      <c r="L1097" t="s">
        <v>143</v>
      </c>
      <c r="M1097" t="s">
        <v>13177</v>
      </c>
      <c r="N1097" t="s">
        <v>144</v>
      </c>
      <c r="O1097" t="s">
        <v>55</v>
      </c>
      <c r="P1097" t="s">
        <v>176</v>
      </c>
      <c r="Q1097" t="s">
        <v>206</v>
      </c>
      <c r="R1097" t="s">
        <v>212</v>
      </c>
      <c r="S1097">
        <v>4</v>
      </c>
      <c r="T1097" t="s">
        <v>17928</v>
      </c>
      <c r="U1097" t="s">
        <v>15300</v>
      </c>
      <c r="V1097" t="s">
        <v>15301</v>
      </c>
      <c r="W1097" t="s">
        <v>29</v>
      </c>
      <c r="X1097" t="s">
        <v>30</v>
      </c>
      <c r="Y1097" t="s">
        <v>30</v>
      </c>
      <c r="Z1097" t="s">
        <v>30</v>
      </c>
      <c r="AA1097" t="s">
        <v>30</v>
      </c>
      <c r="AB1097">
        <v>-75.367420899999999</v>
      </c>
      <c r="AC1097">
        <v>6.2425208999999997</v>
      </c>
      <c r="AD1097" t="s">
        <v>82</v>
      </c>
      <c r="AE1097" t="s">
        <v>146</v>
      </c>
      <c r="AF1097" t="s">
        <v>95</v>
      </c>
      <c r="AG1097">
        <f>IFERROR(
    VLOOKUP(FENIX_ANS_TABLA[[#This Row],[ESTADO]],
        {"VENCIDO",1;"ALERTA_0 Días",2;"ALERTA",3;"A TIEMPO",4;"SIN FECHA",5},
    2,FALSE),
0)</f>
        <v>4</v>
      </c>
    </row>
    <row r="1098" spans="1:33" x14ac:dyDescent="0.25">
      <c r="A1098" t="s">
        <v>2072</v>
      </c>
      <c r="B1098" t="s">
        <v>23</v>
      </c>
      <c r="C1098" t="s">
        <v>24</v>
      </c>
      <c r="D1098" t="s">
        <v>23</v>
      </c>
      <c r="E1098" s="21">
        <v>46203.398229166669</v>
      </c>
      <c r="F1098" t="s">
        <v>2073</v>
      </c>
      <c r="G1098">
        <v>71003666</v>
      </c>
      <c r="H1098" t="s">
        <v>2074</v>
      </c>
      <c r="I1098" s="23" t="s">
        <v>31</v>
      </c>
      <c r="J1098" s="23" t="s">
        <v>333</v>
      </c>
      <c r="K1098" t="s">
        <v>2075</v>
      </c>
      <c r="L1098" t="s">
        <v>174</v>
      </c>
      <c r="M1098" t="s">
        <v>2076</v>
      </c>
      <c r="N1098" t="s">
        <v>175</v>
      </c>
      <c r="O1098" t="s">
        <v>27</v>
      </c>
      <c r="P1098" t="s">
        <v>145</v>
      </c>
      <c r="Q1098" t="s">
        <v>206</v>
      </c>
      <c r="R1098" t="s">
        <v>212</v>
      </c>
      <c r="S1098">
        <v>10</v>
      </c>
      <c r="T1098" t="s">
        <v>17929</v>
      </c>
      <c r="U1098" t="s">
        <v>12116</v>
      </c>
      <c r="V1098" t="s">
        <v>12115</v>
      </c>
      <c r="W1098" t="s">
        <v>43</v>
      </c>
      <c r="X1098" t="s">
        <v>30</v>
      </c>
      <c r="Y1098" t="s">
        <v>30</v>
      </c>
      <c r="Z1098" t="s">
        <v>30</v>
      </c>
      <c r="AA1098" t="s">
        <v>30</v>
      </c>
      <c r="AB1098">
        <v>-75.034440000000004</v>
      </c>
      <c r="AC1098">
        <v>6.2909629999999996</v>
      </c>
      <c r="AD1098" t="s">
        <v>82</v>
      </c>
      <c r="AE1098" t="s">
        <v>146</v>
      </c>
      <c r="AF1098" t="s">
        <v>94</v>
      </c>
      <c r="AG1098">
        <f>IFERROR(
    VLOOKUP(FENIX_ANS_TABLA[[#This Row],[ESTADO]],
        {"VENCIDO",1;"ALERTA_0 Días",2;"ALERTA",3;"A TIEMPO",4;"SIN FECHA",5},
    2,FALSE),
0)</f>
        <v>3</v>
      </c>
    </row>
    <row r="1099" spans="1:33" x14ac:dyDescent="0.25">
      <c r="A1099" t="s">
        <v>2077</v>
      </c>
      <c r="B1099" t="s">
        <v>23</v>
      </c>
      <c r="C1099" t="s">
        <v>24</v>
      </c>
      <c r="D1099" t="s">
        <v>23</v>
      </c>
      <c r="E1099" s="21">
        <v>46203.398402777777</v>
      </c>
      <c r="F1099" t="s">
        <v>2078</v>
      </c>
      <c r="G1099">
        <v>39435547</v>
      </c>
      <c r="H1099" t="s">
        <v>1420</v>
      </c>
      <c r="I1099" s="23" t="s">
        <v>31</v>
      </c>
      <c r="J1099" s="23" t="s">
        <v>2079</v>
      </c>
      <c r="K1099" t="s">
        <v>2080</v>
      </c>
      <c r="L1099" t="s">
        <v>156</v>
      </c>
      <c r="M1099" t="s">
        <v>2081</v>
      </c>
      <c r="N1099" t="s">
        <v>157</v>
      </c>
      <c r="O1099" t="s">
        <v>27</v>
      </c>
      <c r="P1099" t="s">
        <v>145</v>
      </c>
      <c r="Q1099" t="s">
        <v>206</v>
      </c>
      <c r="R1099" t="s">
        <v>212</v>
      </c>
      <c r="S1099">
        <v>10</v>
      </c>
      <c r="T1099" t="s">
        <v>17930</v>
      </c>
      <c r="U1099" t="s">
        <v>12116</v>
      </c>
      <c r="V1099" t="s">
        <v>12115</v>
      </c>
      <c r="W1099" t="s">
        <v>43</v>
      </c>
      <c r="X1099" t="s">
        <v>30</v>
      </c>
      <c r="Y1099" t="s">
        <v>30</v>
      </c>
      <c r="Z1099" t="s">
        <v>30</v>
      </c>
      <c r="AA1099" t="s">
        <v>30</v>
      </c>
      <c r="AB1099">
        <v>-75.294155340000003</v>
      </c>
      <c r="AC1099">
        <v>6.2033657699999996</v>
      </c>
      <c r="AD1099" t="s">
        <v>82</v>
      </c>
      <c r="AE1099" t="s">
        <v>146</v>
      </c>
      <c r="AF1099" t="s">
        <v>94</v>
      </c>
      <c r="AG1099">
        <f>IFERROR(
    VLOOKUP(FENIX_ANS_TABLA[[#This Row],[ESTADO]],
        {"VENCIDO",1;"ALERTA_0 Días",2;"ALERTA",3;"A TIEMPO",4;"SIN FECHA",5},
    2,FALSE),
0)</f>
        <v>3</v>
      </c>
    </row>
    <row r="1100" spans="1:33" x14ac:dyDescent="0.25">
      <c r="A1100" t="s">
        <v>2082</v>
      </c>
      <c r="B1100" t="s">
        <v>23</v>
      </c>
      <c r="C1100" t="s">
        <v>24</v>
      </c>
      <c r="D1100" t="s">
        <v>23</v>
      </c>
      <c r="E1100" s="21">
        <v>46203.400335648148</v>
      </c>
      <c r="F1100" t="s">
        <v>2083</v>
      </c>
      <c r="G1100">
        <v>1037677058</v>
      </c>
      <c r="H1100" t="s">
        <v>1424</v>
      </c>
      <c r="I1100" s="23" t="s">
        <v>31</v>
      </c>
      <c r="J1100" s="23" t="s">
        <v>2084</v>
      </c>
      <c r="K1100" t="s">
        <v>2085</v>
      </c>
      <c r="L1100" t="s">
        <v>154</v>
      </c>
      <c r="M1100" t="s">
        <v>2086</v>
      </c>
      <c r="N1100" t="s">
        <v>155</v>
      </c>
      <c r="O1100" t="s">
        <v>27</v>
      </c>
      <c r="P1100" t="s">
        <v>145</v>
      </c>
      <c r="Q1100" t="s">
        <v>206</v>
      </c>
      <c r="R1100" t="s">
        <v>212</v>
      </c>
      <c r="S1100">
        <v>10</v>
      </c>
      <c r="T1100" t="s">
        <v>17931</v>
      </c>
      <c r="U1100" t="s">
        <v>15302</v>
      </c>
      <c r="V1100" t="s">
        <v>7239</v>
      </c>
      <c r="W1100" t="s">
        <v>43</v>
      </c>
      <c r="X1100" t="s">
        <v>30</v>
      </c>
      <c r="Y1100" t="s">
        <v>30</v>
      </c>
      <c r="Z1100" t="s">
        <v>30</v>
      </c>
      <c r="AA1100" t="s">
        <v>30</v>
      </c>
      <c r="AB1100">
        <v>-75.358492999999996</v>
      </c>
      <c r="AC1100">
        <v>6.2076659999999997</v>
      </c>
      <c r="AD1100" t="s">
        <v>82</v>
      </c>
      <c r="AE1100" t="s">
        <v>146</v>
      </c>
      <c r="AF1100" t="s">
        <v>94</v>
      </c>
      <c r="AG1100">
        <f>IFERROR(
    VLOOKUP(FENIX_ANS_TABLA[[#This Row],[ESTADO]],
        {"VENCIDO",1;"ALERTA_0 Días",2;"ALERTA",3;"A TIEMPO",4;"SIN FECHA",5},
    2,FALSE),
0)</f>
        <v>3</v>
      </c>
    </row>
    <row r="1101" spans="1:33" x14ac:dyDescent="0.25">
      <c r="A1101" t="s">
        <v>1505</v>
      </c>
      <c r="B1101" t="s">
        <v>58</v>
      </c>
      <c r="C1101" t="s">
        <v>24</v>
      </c>
      <c r="D1101" t="s">
        <v>59</v>
      </c>
      <c r="E1101" s="21">
        <v>46203.400775462957</v>
      </c>
      <c r="F1101" t="s">
        <v>1506</v>
      </c>
      <c r="G1101">
        <v>1027881651</v>
      </c>
      <c r="H1101" t="s">
        <v>1507</v>
      </c>
      <c r="I1101" s="23" t="s">
        <v>31</v>
      </c>
      <c r="J1101" s="23" t="s">
        <v>1508</v>
      </c>
      <c r="K1101" t="s">
        <v>1509</v>
      </c>
      <c r="L1101" t="s">
        <v>221</v>
      </c>
      <c r="M1101" t="s">
        <v>1510</v>
      </c>
      <c r="N1101" t="s">
        <v>222</v>
      </c>
      <c r="O1101" t="s">
        <v>60</v>
      </c>
      <c r="P1101" t="s">
        <v>114</v>
      </c>
      <c r="Q1101" t="s">
        <v>207</v>
      </c>
      <c r="R1101" t="s">
        <v>212</v>
      </c>
      <c r="S1101">
        <v>9</v>
      </c>
      <c r="T1101" t="s">
        <v>17932</v>
      </c>
      <c r="U1101" t="s">
        <v>15303</v>
      </c>
      <c r="V1101" t="s">
        <v>15304</v>
      </c>
      <c r="W1101" t="s">
        <v>43</v>
      </c>
      <c r="X1101" t="s">
        <v>30</v>
      </c>
      <c r="Y1101" t="s">
        <v>30</v>
      </c>
      <c r="Z1101" t="s">
        <v>30</v>
      </c>
      <c r="AA1101" t="s">
        <v>30</v>
      </c>
      <c r="AB1101">
        <v>-75.963579910000007</v>
      </c>
      <c r="AC1101">
        <v>5.96340526</v>
      </c>
      <c r="AD1101" t="s">
        <v>82</v>
      </c>
      <c r="AE1101" t="s">
        <v>100</v>
      </c>
      <c r="AF1101" t="s">
        <v>94</v>
      </c>
      <c r="AG1101">
        <f>IFERROR(
    VLOOKUP(FENIX_ANS_TABLA[[#This Row],[ESTADO]],
        {"VENCIDO",1;"ALERTA_0 Días",2;"ALERTA",3;"A TIEMPO",4;"SIN FECHA",5},
    2,FALSE),
0)</f>
        <v>3</v>
      </c>
    </row>
    <row r="1102" spans="1:33" x14ac:dyDescent="0.25">
      <c r="A1102" t="s">
        <v>1511</v>
      </c>
      <c r="B1102" t="s">
        <v>58</v>
      </c>
      <c r="C1102" t="s">
        <v>24</v>
      </c>
      <c r="D1102" t="s">
        <v>59</v>
      </c>
      <c r="E1102" s="21">
        <v>46203.403796296298</v>
      </c>
      <c r="F1102" t="s">
        <v>1512</v>
      </c>
      <c r="G1102">
        <v>1038541697</v>
      </c>
      <c r="H1102" t="s">
        <v>1513</v>
      </c>
      <c r="I1102" s="23" t="s">
        <v>31</v>
      </c>
      <c r="J1102" s="23" t="s">
        <v>1514</v>
      </c>
      <c r="K1102" t="s">
        <v>1515</v>
      </c>
      <c r="L1102" t="s">
        <v>201</v>
      </c>
      <c r="M1102" t="s">
        <v>1516</v>
      </c>
      <c r="N1102" t="s">
        <v>202</v>
      </c>
      <c r="O1102" t="s">
        <v>60</v>
      </c>
      <c r="P1102" t="s">
        <v>301</v>
      </c>
      <c r="Q1102" t="s">
        <v>207</v>
      </c>
      <c r="R1102" t="s">
        <v>212</v>
      </c>
      <c r="S1102">
        <v>9</v>
      </c>
      <c r="T1102" t="s">
        <v>17933</v>
      </c>
      <c r="U1102" t="s">
        <v>15305</v>
      </c>
      <c r="V1102" t="s">
        <v>9797</v>
      </c>
      <c r="W1102" t="s">
        <v>43</v>
      </c>
      <c r="X1102" t="s">
        <v>30</v>
      </c>
      <c r="Y1102" t="s">
        <v>30</v>
      </c>
      <c r="Z1102" t="s">
        <v>30</v>
      </c>
      <c r="AA1102" t="s">
        <v>30</v>
      </c>
      <c r="AB1102">
        <v>-74.691328999999996</v>
      </c>
      <c r="AC1102">
        <v>7.0315349999999999</v>
      </c>
      <c r="AD1102" t="s">
        <v>82</v>
      </c>
      <c r="AE1102" t="s">
        <v>192</v>
      </c>
      <c r="AF1102" t="s">
        <v>94</v>
      </c>
      <c r="AG1102">
        <f>IFERROR(
    VLOOKUP(FENIX_ANS_TABLA[[#This Row],[ESTADO]],
        {"VENCIDO",1;"ALERTA_0 Días",2;"ALERTA",3;"A TIEMPO",4;"SIN FECHA",5},
    2,FALSE),
0)</f>
        <v>3</v>
      </c>
    </row>
    <row r="1103" spans="1:33" x14ac:dyDescent="0.25">
      <c r="A1103" t="s">
        <v>2087</v>
      </c>
      <c r="B1103" t="s">
        <v>23</v>
      </c>
      <c r="C1103" t="s">
        <v>24</v>
      </c>
      <c r="D1103" t="s">
        <v>23</v>
      </c>
      <c r="E1103" s="21">
        <v>46203.41034722222</v>
      </c>
      <c r="F1103" t="s">
        <v>2088</v>
      </c>
      <c r="G1103">
        <v>800037595</v>
      </c>
      <c r="H1103" t="s">
        <v>2089</v>
      </c>
      <c r="I1103" s="23" t="s">
        <v>2090</v>
      </c>
      <c r="J1103" s="23" t="s">
        <v>2091</v>
      </c>
      <c r="K1103" t="s">
        <v>2092</v>
      </c>
      <c r="L1103" t="s">
        <v>154</v>
      </c>
      <c r="M1103" t="s">
        <v>2093</v>
      </c>
      <c r="N1103" t="s">
        <v>155</v>
      </c>
      <c r="O1103" t="s">
        <v>27</v>
      </c>
      <c r="P1103" t="s">
        <v>145</v>
      </c>
      <c r="Q1103" t="s">
        <v>206</v>
      </c>
      <c r="R1103" t="s">
        <v>212</v>
      </c>
      <c r="S1103">
        <v>10</v>
      </c>
      <c r="T1103" t="s">
        <v>17934</v>
      </c>
      <c r="U1103" t="s">
        <v>14964</v>
      </c>
      <c r="V1103" t="s">
        <v>1284</v>
      </c>
      <c r="W1103" t="s">
        <v>43</v>
      </c>
      <c r="X1103" t="s">
        <v>30</v>
      </c>
      <c r="Y1103" t="s">
        <v>30</v>
      </c>
      <c r="Z1103" t="s">
        <v>30</v>
      </c>
      <c r="AA1103" t="s">
        <v>30</v>
      </c>
      <c r="AB1103">
        <v>-75.466175000000007</v>
      </c>
      <c r="AC1103">
        <v>6.1634840000000004</v>
      </c>
      <c r="AD1103" t="s">
        <v>82</v>
      </c>
      <c r="AE1103" t="s">
        <v>146</v>
      </c>
      <c r="AF1103" t="s">
        <v>94</v>
      </c>
      <c r="AG1103">
        <f>IFERROR(
    VLOOKUP(FENIX_ANS_TABLA[[#This Row],[ESTADO]],
        {"VENCIDO",1;"ALERTA_0 Días",2;"ALERTA",3;"A TIEMPO",4;"SIN FECHA",5},
    2,FALSE),
0)</f>
        <v>3</v>
      </c>
    </row>
    <row r="1104" spans="1:33" x14ac:dyDescent="0.25">
      <c r="A1104" t="s">
        <v>1734</v>
      </c>
      <c r="B1104" t="s">
        <v>23</v>
      </c>
      <c r="C1104" t="s">
        <v>24</v>
      </c>
      <c r="D1104" t="s">
        <v>23</v>
      </c>
      <c r="E1104" s="21">
        <v>46203.41951388889</v>
      </c>
      <c r="F1104" t="s">
        <v>1735</v>
      </c>
      <c r="G1104">
        <v>1033647075</v>
      </c>
      <c r="H1104" t="s">
        <v>1736</v>
      </c>
      <c r="I1104" s="23" t="s">
        <v>31</v>
      </c>
      <c r="J1104" s="23" t="s">
        <v>1737</v>
      </c>
      <c r="K1104" t="s">
        <v>1738</v>
      </c>
      <c r="L1104" t="s">
        <v>115</v>
      </c>
      <c r="M1104" t="s">
        <v>1739</v>
      </c>
      <c r="N1104" t="s">
        <v>116</v>
      </c>
      <c r="O1104" t="s">
        <v>27</v>
      </c>
      <c r="P1104" t="s">
        <v>99</v>
      </c>
      <c r="Q1104" t="s">
        <v>206</v>
      </c>
      <c r="R1104" t="s">
        <v>212</v>
      </c>
      <c r="S1104">
        <v>10</v>
      </c>
      <c r="T1104" t="s">
        <v>17935</v>
      </c>
      <c r="U1104" t="s">
        <v>13157</v>
      </c>
      <c r="V1104" t="s">
        <v>14498</v>
      </c>
      <c r="W1104" t="s">
        <v>43</v>
      </c>
      <c r="X1104" t="s">
        <v>30</v>
      </c>
      <c r="Y1104" t="s">
        <v>30</v>
      </c>
      <c r="Z1104" t="s">
        <v>30</v>
      </c>
      <c r="AA1104" t="s">
        <v>30</v>
      </c>
      <c r="AB1104">
        <v>-75.957998549999999</v>
      </c>
      <c r="AC1104">
        <v>5.9001716200000001</v>
      </c>
      <c r="AD1104" t="s">
        <v>82</v>
      </c>
      <c r="AE1104" t="s">
        <v>100</v>
      </c>
      <c r="AF1104" t="s">
        <v>94</v>
      </c>
      <c r="AG1104">
        <f>IFERROR(
    VLOOKUP(FENIX_ANS_TABLA[[#This Row],[ESTADO]],
        {"VENCIDO",1;"ALERTA_0 Días",2;"ALERTA",3;"A TIEMPO",4;"SIN FECHA",5},
    2,FALSE),
0)</f>
        <v>3</v>
      </c>
    </row>
    <row r="1105" spans="1:33" x14ac:dyDescent="0.25">
      <c r="A1105" t="s">
        <v>2094</v>
      </c>
      <c r="B1105" t="s">
        <v>23</v>
      </c>
      <c r="C1105" t="s">
        <v>24</v>
      </c>
      <c r="D1105" t="s">
        <v>23</v>
      </c>
      <c r="E1105" s="21">
        <v>46203.423993055563</v>
      </c>
      <c r="F1105" t="s">
        <v>2095</v>
      </c>
      <c r="G1105">
        <v>70729130</v>
      </c>
      <c r="H1105" t="s">
        <v>1419</v>
      </c>
      <c r="I1105" s="23" t="s">
        <v>31</v>
      </c>
      <c r="J1105" s="23" t="s">
        <v>2096</v>
      </c>
      <c r="K1105" t="s">
        <v>2097</v>
      </c>
      <c r="L1105" t="s">
        <v>152</v>
      </c>
      <c r="M1105" t="s">
        <v>2098</v>
      </c>
      <c r="N1105" t="s">
        <v>153</v>
      </c>
      <c r="O1105" t="s">
        <v>27</v>
      </c>
      <c r="P1105" t="s">
        <v>145</v>
      </c>
      <c r="Q1105" t="s">
        <v>206</v>
      </c>
      <c r="R1105" t="s">
        <v>212</v>
      </c>
      <c r="S1105">
        <v>10</v>
      </c>
      <c r="T1105" t="s">
        <v>17936</v>
      </c>
      <c r="U1105" t="s">
        <v>14815</v>
      </c>
      <c r="V1105" t="s">
        <v>14816</v>
      </c>
      <c r="W1105" t="s">
        <v>43</v>
      </c>
      <c r="X1105" t="s">
        <v>30</v>
      </c>
      <c r="Y1105" t="s">
        <v>30</v>
      </c>
      <c r="Z1105" t="s">
        <v>30</v>
      </c>
      <c r="AA1105" t="s">
        <v>30</v>
      </c>
      <c r="AB1105">
        <v>-75.399474999999995</v>
      </c>
      <c r="AC1105">
        <v>6.2354209999999997</v>
      </c>
      <c r="AD1105" t="s">
        <v>82</v>
      </c>
      <c r="AE1105" t="s">
        <v>146</v>
      </c>
      <c r="AF1105" t="s">
        <v>94</v>
      </c>
      <c r="AG1105">
        <f>IFERROR(
    VLOOKUP(FENIX_ANS_TABLA[[#This Row],[ESTADO]],
        {"VENCIDO",1;"ALERTA_0 Días",2;"ALERTA",3;"A TIEMPO",4;"SIN FECHA",5},
    2,FALSE),
0)</f>
        <v>3</v>
      </c>
    </row>
    <row r="1106" spans="1:33" x14ac:dyDescent="0.25">
      <c r="A1106" t="s">
        <v>17937</v>
      </c>
      <c r="B1106" t="s">
        <v>23</v>
      </c>
      <c r="C1106" t="s">
        <v>24</v>
      </c>
      <c r="D1106" t="s">
        <v>23</v>
      </c>
      <c r="E1106" s="21">
        <v>46203.424687500003</v>
      </c>
      <c r="F1106" t="s">
        <v>17938</v>
      </c>
      <c r="G1106">
        <v>43441903</v>
      </c>
      <c r="H1106" t="s">
        <v>17939</v>
      </c>
      <c r="I1106" s="23" t="s">
        <v>31</v>
      </c>
      <c r="J1106" s="23" t="s">
        <v>17940</v>
      </c>
      <c r="K1106" t="s">
        <v>17941</v>
      </c>
      <c r="L1106" t="s">
        <v>255</v>
      </c>
      <c r="M1106" t="s">
        <v>17942</v>
      </c>
      <c r="N1106" t="s">
        <v>256</v>
      </c>
      <c r="O1106" t="s">
        <v>27</v>
      </c>
      <c r="P1106" t="s">
        <v>99</v>
      </c>
      <c r="Q1106" t="s">
        <v>207</v>
      </c>
      <c r="R1106" t="s">
        <v>212</v>
      </c>
      <c r="S1106">
        <v>7</v>
      </c>
      <c r="T1106" t="s">
        <v>17943</v>
      </c>
      <c r="U1106" t="s">
        <v>10206</v>
      </c>
      <c r="V1106" t="s">
        <v>41</v>
      </c>
      <c r="W1106" t="s">
        <v>41</v>
      </c>
      <c r="X1106" t="s">
        <v>30</v>
      </c>
      <c r="Y1106" t="s">
        <v>30</v>
      </c>
      <c r="Z1106" t="s">
        <v>30</v>
      </c>
      <c r="AA1106" t="s">
        <v>30</v>
      </c>
      <c r="AB1106">
        <v>-75.8612703269999</v>
      </c>
      <c r="AC1106">
        <v>5.8101225160000398</v>
      </c>
      <c r="AD1106" t="s">
        <v>82</v>
      </c>
      <c r="AE1106" t="s">
        <v>100</v>
      </c>
      <c r="AF1106" t="s">
        <v>94</v>
      </c>
      <c r="AG1106">
        <f>IFERROR(
    VLOOKUP(FENIX_ANS_TABLA[[#This Row],[ESTADO]],
        {"VENCIDO",1;"ALERTA_0 Días",2;"ALERTA",3;"A TIEMPO",4;"SIN FECHA",5},
    2,FALSE),
0)</f>
        <v>1</v>
      </c>
    </row>
    <row r="1107" spans="1:33" x14ac:dyDescent="0.25">
      <c r="A1107" t="s">
        <v>2362</v>
      </c>
      <c r="B1107" t="s">
        <v>44</v>
      </c>
      <c r="C1107" t="s">
        <v>24</v>
      </c>
      <c r="D1107" t="s">
        <v>44</v>
      </c>
      <c r="E1107" s="21">
        <v>46211.262650462973</v>
      </c>
      <c r="F1107" t="s">
        <v>10281</v>
      </c>
      <c r="G1107">
        <v>1001815676</v>
      </c>
      <c r="H1107" t="s">
        <v>2363</v>
      </c>
      <c r="I1107" s="23" t="s">
        <v>31</v>
      </c>
      <c r="J1107" s="23" t="s">
        <v>2364</v>
      </c>
      <c r="K1107" t="s">
        <v>2365</v>
      </c>
      <c r="L1107" t="s">
        <v>199</v>
      </c>
      <c r="M1107" t="s">
        <v>2366</v>
      </c>
      <c r="N1107" t="s">
        <v>200</v>
      </c>
      <c r="O1107" t="s">
        <v>45</v>
      </c>
      <c r="P1107" t="s">
        <v>191</v>
      </c>
      <c r="Q1107" t="s">
        <v>207</v>
      </c>
      <c r="R1107" t="s">
        <v>212</v>
      </c>
      <c r="S1107">
        <v>11</v>
      </c>
      <c r="T1107" t="s">
        <v>17944</v>
      </c>
      <c r="U1107" t="s">
        <v>12067</v>
      </c>
      <c r="V1107" t="s">
        <v>15306</v>
      </c>
      <c r="W1107" t="s">
        <v>29</v>
      </c>
      <c r="X1107" t="s">
        <v>30</v>
      </c>
      <c r="Y1107" t="s">
        <v>30</v>
      </c>
      <c r="Z1107" t="s">
        <v>30</v>
      </c>
      <c r="AA1107" t="s">
        <v>30</v>
      </c>
      <c r="AB1107">
        <v>-73.91507</v>
      </c>
      <c r="AC1107">
        <v>7.0093719999999999</v>
      </c>
      <c r="AD1107" t="s">
        <v>82</v>
      </c>
      <c r="AE1107" t="s">
        <v>192</v>
      </c>
      <c r="AF1107" t="s">
        <v>94</v>
      </c>
      <c r="AG1107">
        <f>IFERROR(
    VLOOKUP(FENIX_ANS_TABLA[[#This Row],[ESTADO]],
        {"VENCIDO",1;"ALERTA_0 Días",2;"ALERTA",3;"A TIEMPO",4;"SIN FECHA",5},
    2,FALSE),
0)</f>
        <v>4</v>
      </c>
    </row>
    <row r="1108" spans="1:33" x14ac:dyDescent="0.25">
      <c r="A1108" t="s">
        <v>2099</v>
      </c>
      <c r="B1108" t="s">
        <v>23</v>
      </c>
      <c r="C1108" t="s">
        <v>24</v>
      </c>
      <c r="D1108" t="s">
        <v>23</v>
      </c>
      <c r="E1108" s="21">
        <v>46203.425659722219</v>
      </c>
      <c r="F1108" t="s">
        <v>2100</v>
      </c>
      <c r="G1108">
        <v>1098762712</v>
      </c>
      <c r="H1108" t="s">
        <v>2101</v>
      </c>
      <c r="I1108" s="23" t="s">
        <v>31</v>
      </c>
      <c r="J1108" s="23" t="s">
        <v>525</v>
      </c>
      <c r="K1108" t="s">
        <v>2102</v>
      </c>
      <c r="L1108" t="s">
        <v>143</v>
      </c>
      <c r="M1108" t="s">
        <v>2103</v>
      </c>
      <c r="N1108" t="s">
        <v>144</v>
      </c>
      <c r="O1108" t="s">
        <v>27</v>
      </c>
      <c r="P1108" t="s">
        <v>145</v>
      </c>
      <c r="Q1108" t="s">
        <v>206</v>
      </c>
      <c r="R1108" t="s">
        <v>212</v>
      </c>
      <c r="S1108">
        <v>10</v>
      </c>
      <c r="T1108" t="s">
        <v>17945</v>
      </c>
      <c r="U1108" t="s">
        <v>15307</v>
      </c>
      <c r="V1108" t="s">
        <v>12130</v>
      </c>
      <c r="W1108" t="s">
        <v>43</v>
      </c>
      <c r="X1108" t="s">
        <v>30</v>
      </c>
      <c r="Y1108" t="s">
        <v>30</v>
      </c>
      <c r="Z1108" t="s">
        <v>30</v>
      </c>
      <c r="AA1108" t="s">
        <v>30</v>
      </c>
      <c r="AB1108">
        <v>-75.367966999999993</v>
      </c>
      <c r="AC1108">
        <v>6.2341980000000001</v>
      </c>
      <c r="AD1108" t="s">
        <v>82</v>
      </c>
      <c r="AE1108" t="s">
        <v>146</v>
      </c>
      <c r="AF1108" t="s">
        <v>94</v>
      </c>
      <c r="AG1108">
        <f>IFERROR(
    VLOOKUP(FENIX_ANS_TABLA[[#This Row],[ESTADO]],
        {"VENCIDO",1;"ALERTA_0 Días",2;"ALERTA",3;"A TIEMPO",4;"SIN FECHA",5},
    2,FALSE),
0)</f>
        <v>3</v>
      </c>
    </row>
    <row r="1109" spans="1:33" x14ac:dyDescent="0.25">
      <c r="A1109" t="s">
        <v>1517</v>
      </c>
      <c r="B1109" t="s">
        <v>58</v>
      </c>
      <c r="C1109" t="s">
        <v>24</v>
      </c>
      <c r="D1109" t="s">
        <v>59</v>
      </c>
      <c r="E1109" s="21">
        <v>46203.431990740741</v>
      </c>
      <c r="F1109" t="s">
        <v>1518</v>
      </c>
      <c r="G1109">
        <v>70900908</v>
      </c>
      <c r="H1109" t="s">
        <v>1519</v>
      </c>
      <c r="I1109" s="23" t="s">
        <v>31</v>
      </c>
      <c r="J1109" s="23" t="s">
        <v>1520</v>
      </c>
      <c r="K1109" t="s">
        <v>1521</v>
      </c>
      <c r="L1109" t="s">
        <v>143</v>
      </c>
      <c r="M1109" t="s">
        <v>1522</v>
      </c>
      <c r="N1109" t="s">
        <v>144</v>
      </c>
      <c r="O1109" t="s">
        <v>60</v>
      </c>
      <c r="P1109" t="s">
        <v>171</v>
      </c>
      <c r="Q1109" t="s">
        <v>206</v>
      </c>
      <c r="R1109" t="s">
        <v>212</v>
      </c>
      <c r="S1109">
        <v>14</v>
      </c>
      <c r="T1109" t="s">
        <v>17946</v>
      </c>
      <c r="U1109" t="s">
        <v>9839</v>
      </c>
      <c r="V1109" t="s">
        <v>13521</v>
      </c>
      <c r="W1109" t="s">
        <v>29</v>
      </c>
      <c r="X1109" t="s">
        <v>30</v>
      </c>
      <c r="Y1109" t="s">
        <v>30</v>
      </c>
      <c r="Z1109" t="s">
        <v>30</v>
      </c>
      <c r="AA1109" t="s">
        <v>30</v>
      </c>
      <c r="AB1109">
        <v>-75.383544999999998</v>
      </c>
      <c r="AC1109">
        <v>6.2724250000000001</v>
      </c>
      <c r="AD1109" t="s">
        <v>82</v>
      </c>
      <c r="AE1109" t="s">
        <v>146</v>
      </c>
      <c r="AF1109" t="s">
        <v>94</v>
      </c>
      <c r="AG1109">
        <f>IFERROR(
    VLOOKUP(FENIX_ANS_TABLA[[#This Row],[ESTADO]],
        {"VENCIDO",1;"ALERTA_0 Días",2;"ALERTA",3;"A TIEMPO",4;"SIN FECHA",5},
    2,FALSE),
0)</f>
        <v>4</v>
      </c>
    </row>
    <row r="1110" spans="1:33" x14ac:dyDescent="0.25">
      <c r="A1110" t="s">
        <v>1523</v>
      </c>
      <c r="B1110" t="s">
        <v>44</v>
      </c>
      <c r="C1110" t="s">
        <v>316</v>
      </c>
      <c r="D1110" t="s">
        <v>44</v>
      </c>
      <c r="E1110" s="21">
        <v>46203.432627314818</v>
      </c>
      <c r="F1110" t="s">
        <v>1524</v>
      </c>
      <c r="G1110">
        <v>42966867</v>
      </c>
      <c r="H1110" t="s">
        <v>1525</v>
      </c>
      <c r="I1110" s="23" t="s">
        <v>1526</v>
      </c>
      <c r="J1110" s="23" t="s">
        <v>31</v>
      </c>
      <c r="K1110" t="s">
        <v>1527</v>
      </c>
      <c r="L1110" t="s">
        <v>25</v>
      </c>
      <c r="M1110" t="s">
        <v>1528</v>
      </c>
      <c r="N1110" t="s">
        <v>26</v>
      </c>
      <c r="O1110" t="s">
        <v>317</v>
      </c>
      <c r="P1110" t="s">
        <v>46</v>
      </c>
      <c r="Q1110" t="s">
        <v>207</v>
      </c>
      <c r="R1110" t="s">
        <v>212</v>
      </c>
      <c r="S1110">
        <v>11</v>
      </c>
      <c r="T1110" t="s">
        <v>17947</v>
      </c>
      <c r="U1110" t="s">
        <v>9839</v>
      </c>
      <c r="V1110" t="s">
        <v>15308</v>
      </c>
      <c r="W1110" t="s">
        <v>29</v>
      </c>
      <c r="X1110" t="s">
        <v>30</v>
      </c>
      <c r="Y1110" t="s">
        <v>30</v>
      </c>
      <c r="Z1110" t="s">
        <v>30</v>
      </c>
      <c r="AA1110" t="s">
        <v>30</v>
      </c>
      <c r="AB1110">
        <v>-75.542517779999997</v>
      </c>
      <c r="AC1110">
        <v>6.2500154400000003</v>
      </c>
      <c r="AD1110" t="s">
        <v>82</v>
      </c>
      <c r="AE1110" t="s">
        <v>96</v>
      </c>
      <c r="AF1110" t="s">
        <v>94</v>
      </c>
      <c r="AG1110">
        <f>IFERROR(
    VLOOKUP(FENIX_ANS_TABLA[[#This Row],[ESTADO]],
        {"VENCIDO",1;"ALERTA_0 Días",2;"ALERTA",3;"A TIEMPO",4;"SIN FECHA",5},
    2,FALSE),
0)</f>
        <v>4</v>
      </c>
    </row>
    <row r="1111" spans="1:33" x14ac:dyDescent="0.25">
      <c r="A1111" t="s">
        <v>2104</v>
      </c>
      <c r="B1111" t="s">
        <v>23</v>
      </c>
      <c r="C1111" t="s">
        <v>24</v>
      </c>
      <c r="D1111" t="s">
        <v>23</v>
      </c>
      <c r="E1111" s="21">
        <v>46203.447210648148</v>
      </c>
      <c r="F1111" t="s">
        <v>2105</v>
      </c>
      <c r="G1111">
        <v>43456264</v>
      </c>
      <c r="H1111" t="s">
        <v>2106</v>
      </c>
      <c r="I1111" s="23" t="s">
        <v>31</v>
      </c>
      <c r="J1111" s="23" t="s">
        <v>2107</v>
      </c>
      <c r="K1111" t="s">
        <v>2108</v>
      </c>
      <c r="L1111" t="s">
        <v>169</v>
      </c>
      <c r="M1111" t="s">
        <v>2109</v>
      </c>
      <c r="N1111" t="s">
        <v>170</v>
      </c>
      <c r="O1111" t="s">
        <v>27</v>
      </c>
      <c r="P1111" t="s">
        <v>145</v>
      </c>
      <c r="Q1111" t="s">
        <v>206</v>
      </c>
      <c r="R1111" t="s">
        <v>212</v>
      </c>
      <c r="S1111">
        <v>10</v>
      </c>
      <c r="T1111" t="s">
        <v>17948</v>
      </c>
      <c r="U1111" t="s">
        <v>11342</v>
      </c>
      <c r="V1111" t="s">
        <v>15096</v>
      </c>
      <c r="W1111" t="s">
        <v>43</v>
      </c>
      <c r="X1111" t="s">
        <v>30</v>
      </c>
      <c r="Y1111" t="s">
        <v>30</v>
      </c>
      <c r="Z1111" t="s">
        <v>30</v>
      </c>
      <c r="AA1111" t="s">
        <v>30</v>
      </c>
      <c r="AB1111">
        <v>-75.299652499999993</v>
      </c>
      <c r="AC1111">
        <v>5.7291676699999998</v>
      </c>
      <c r="AD1111" t="s">
        <v>82</v>
      </c>
      <c r="AE1111" t="s">
        <v>146</v>
      </c>
      <c r="AF1111" t="s">
        <v>94</v>
      </c>
      <c r="AG1111">
        <f>IFERROR(
    VLOOKUP(FENIX_ANS_TABLA[[#This Row],[ESTADO]],
        {"VENCIDO",1;"ALERTA_0 Días",2;"ALERTA",3;"A TIEMPO",4;"SIN FECHA",5},
    2,FALSE),
0)</f>
        <v>3</v>
      </c>
    </row>
    <row r="1112" spans="1:33" x14ac:dyDescent="0.25">
      <c r="A1112" t="s">
        <v>1740</v>
      </c>
      <c r="B1112" t="s">
        <v>23</v>
      </c>
      <c r="C1112" t="s">
        <v>24</v>
      </c>
      <c r="D1112" t="s">
        <v>23</v>
      </c>
      <c r="E1112" s="21">
        <v>46203.448437500003</v>
      </c>
      <c r="F1112" t="s">
        <v>1741</v>
      </c>
      <c r="G1112">
        <v>1001499238</v>
      </c>
      <c r="H1112" t="s">
        <v>1742</v>
      </c>
      <c r="I1112" s="23" t="s">
        <v>31</v>
      </c>
      <c r="J1112" s="23" t="s">
        <v>367</v>
      </c>
      <c r="K1112" t="s">
        <v>1743</v>
      </c>
      <c r="L1112" t="s">
        <v>118</v>
      </c>
      <c r="M1112" t="s">
        <v>1744</v>
      </c>
      <c r="N1112" t="s">
        <v>119</v>
      </c>
      <c r="O1112" t="s">
        <v>27</v>
      </c>
      <c r="P1112" t="s">
        <v>99</v>
      </c>
      <c r="Q1112" t="s">
        <v>206</v>
      </c>
      <c r="R1112" t="s">
        <v>212</v>
      </c>
      <c r="S1112">
        <v>10</v>
      </c>
      <c r="T1112" t="s">
        <v>17949</v>
      </c>
      <c r="U1112" t="s">
        <v>11024</v>
      </c>
      <c r="V1112" t="s">
        <v>1282</v>
      </c>
      <c r="W1112" t="s">
        <v>43</v>
      </c>
      <c r="X1112" t="s">
        <v>30</v>
      </c>
      <c r="Y1112" t="s">
        <v>30</v>
      </c>
      <c r="Z1112" t="s">
        <v>30</v>
      </c>
      <c r="AA1112" t="s">
        <v>30</v>
      </c>
      <c r="AB1112">
        <v>-75.826525720000006</v>
      </c>
      <c r="AC1112">
        <v>5.5689396799999997</v>
      </c>
      <c r="AD1112" t="s">
        <v>82</v>
      </c>
      <c r="AE1112" t="s">
        <v>100</v>
      </c>
      <c r="AF1112" t="s">
        <v>94</v>
      </c>
      <c r="AG1112">
        <f>IFERROR(
    VLOOKUP(FENIX_ANS_TABLA[[#This Row],[ESTADO]],
        {"VENCIDO",1;"ALERTA_0 Días",2;"ALERTA",3;"A TIEMPO",4;"SIN FECHA",5},
    2,FALSE),
0)</f>
        <v>3</v>
      </c>
    </row>
    <row r="1113" spans="1:33" x14ac:dyDescent="0.25">
      <c r="A1113" t="s">
        <v>2110</v>
      </c>
      <c r="B1113" t="s">
        <v>23</v>
      </c>
      <c r="C1113" t="s">
        <v>24</v>
      </c>
      <c r="D1113" t="s">
        <v>23</v>
      </c>
      <c r="E1113" s="21">
        <v>46203.450497685182</v>
      </c>
      <c r="F1113" t="s">
        <v>2111</v>
      </c>
      <c r="G1113">
        <v>70301567</v>
      </c>
      <c r="H1113" t="s">
        <v>2112</v>
      </c>
      <c r="I1113" s="23" t="s">
        <v>2113</v>
      </c>
      <c r="J1113" s="23" t="s">
        <v>2114</v>
      </c>
      <c r="K1113" t="s">
        <v>2115</v>
      </c>
      <c r="L1113" t="s">
        <v>156</v>
      </c>
      <c r="M1113" t="s">
        <v>2116</v>
      </c>
      <c r="N1113" t="s">
        <v>157</v>
      </c>
      <c r="O1113" t="s">
        <v>27</v>
      </c>
      <c r="P1113" t="s">
        <v>145</v>
      </c>
      <c r="Q1113" t="s">
        <v>206</v>
      </c>
      <c r="R1113" t="s">
        <v>212</v>
      </c>
      <c r="S1113">
        <v>10</v>
      </c>
      <c r="T1113" t="s">
        <v>17950</v>
      </c>
      <c r="U1113" t="s">
        <v>15309</v>
      </c>
      <c r="V1113" t="s">
        <v>12144</v>
      </c>
      <c r="W1113" t="s">
        <v>43</v>
      </c>
      <c r="X1113" t="s">
        <v>30</v>
      </c>
      <c r="Y1113" t="s">
        <v>30</v>
      </c>
      <c r="Z1113" t="s">
        <v>30</v>
      </c>
      <c r="AA1113" t="s">
        <v>30</v>
      </c>
      <c r="AB1113">
        <v>-75.320981489999994</v>
      </c>
      <c r="AC1113">
        <v>6.1561765199999998</v>
      </c>
      <c r="AD1113" t="s">
        <v>82</v>
      </c>
      <c r="AE1113" t="s">
        <v>146</v>
      </c>
      <c r="AF1113" t="s">
        <v>94</v>
      </c>
      <c r="AG1113">
        <f>IFERROR(
    VLOOKUP(FENIX_ANS_TABLA[[#This Row],[ESTADO]],
        {"VENCIDO",1;"ALERTA_0 Días",2;"ALERTA",3;"A TIEMPO",4;"SIN FECHA",5},
    2,FALSE),
0)</f>
        <v>3</v>
      </c>
    </row>
    <row r="1114" spans="1:33" x14ac:dyDescent="0.25">
      <c r="A1114" t="s">
        <v>2117</v>
      </c>
      <c r="B1114" t="s">
        <v>23</v>
      </c>
      <c r="C1114" t="s">
        <v>24</v>
      </c>
      <c r="D1114" t="s">
        <v>23</v>
      </c>
      <c r="E1114" s="21">
        <v>46203.451516203713</v>
      </c>
      <c r="F1114" t="s">
        <v>2118</v>
      </c>
      <c r="G1114">
        <v>1000086695</v>
      </c>
      <c r="H1114" t="s">
        <v>2119</v>
      </c>
      <c r="I1114" s="23" t="s">
        <v>31</v>
      </c>
      <c r="J1114" s="23" t="s">
        <v>2120</v>
      </c>
      <c r="K1114" t="s">
        <v>2121</v>
      </c>
      <c r="L1114" t="s">
        <v>152</v>
      </c>
      <c r="M1114" t="s">
        <v>2122</v>
      </c>
      <c r="N1114" t="s">
        <v>153</v>
      </c>
      <c r="O1114" t="s">
        <v>27</v>
      </c>
      <c r="P1114" t="s">
        <v>145</v>
      </c>
      <c r="Q1114" t="s">
        <v>206</v>
      </c>
      <c r="R1114" t="s">
        <v>212</v>
      </c>
      <c r="S1114">
        <v>10</v>
      </c>
      <c r="T1114" t="s">
        <v>17951</v>
      </c>
      <c r="U1114" t="s">
        <v>15310</v>
      </c>
      <c r="V1114" t="s">
        <v>14464</v>
      </c>
      <c r="W1114" t="s">
        <v>43</v>
      </c>
      <c r="X1114" t="s">
        <v>30</v>
      </c>
      <c r="Y1114" t="s">
        <v>30</v>
      </c>
      <c r="Z1114" t="s">
        <v>30</v>
      </c>
      <c r="AA1114" t="s">
        <v>30</v>
      </c>
      <c r="AB1114">
        <v>-75.477806659999999</v>
      </c>
      <c r="AC1114">
        <v>6.2265691800000003</v>
      </c>
      <c r="AD1114" t="s">
        <v>82</v>
      </c>
      <c r="AE1114" t="s">
        <v>146</v>
      </c>
      <c r="AF1114" t="s">
        <v>94</v>
      </c>
      <c r="AG1114">
        <f>IFERROR(
    VLOOKUP(FENIX_ANS_TABLA[[#This Row],[ESTADO]],
        {"VENCIDO",1;"ALERTA_0 Días",2;"ALERTA",3;"A TIEMPO",4;"SIN FECHA",5},
    2,FALSE),
0)</f>
        <v>3</v>
      </c>
    </row>
    <row r="1115" spans="1:33" x14ac:dyDescent="0.25">
      <c r="A1115" t="s">
        <v>1529</v>
      </c>
      <c r="B1115" t="s">
        <v>23</v>
      </c>
      <c r="C1115" t="s">
        <v>24</v>
      </c>
      <c r="D1115" t="s">
        <v>33</v>
      </c>
      <c r="E1115" s="21">
        <v>46206.46435185185</v>
      </c>
      <c r="F1115" t="s">
        <v>3777</v>
      </c>
      <c r="G1115">
        <v>43545689</v>
      </c>
      <c r="H1115" t="s">
        <v>1530</v>
      </c>
      <c r="I1115" s="23" t="s">
        <v>31</v>
      </c>
      <c r="J1115" s="23" t="s">
        <v>1531</v>
      </c>
      <c r="K1115" t="s">
        <v>3778</v>
      </c>
      <c r="L1115" t="s">
        <v>201</v>
      </c>
      <c r="M1115" t="s">
        <v>3779</v>
      </c>
      <c r="N1115" t="s">
        <v>202</v>
      </c>
      <c r="O1115" t="s">
        <v>40</v>
      </c>
      <c r="P1115" t="s">
        <v>2325</v>
      </c>
      <c r="Q1115" t="s">
        <v>207</v>
      </c>
      <c r="R1115" t="s">
        <v>212</v>
      </c>
      <c r="S1115">
        <v>7</v>
      </c>
      <c r="T1115" t="s">
        <v>17952</v>
      </c>
      <c r="U1115" t="s">
        <v>1966</v>
      </c>
      <c r="V1115" t="s">
        <v>554</v>
      </c>
      <c r="W1115" t="s">
        <v>43</v>
      </c>
      <c r="X1115" t="s">
        <v>30</v>
      </c>
      <c r="Y1115" t="s">
        <v>30</v>
      </c>
      <c r="Z1115" t="s">
        <v>30</v>
      </c>
      <c r="AA1115" t="s">
        <v>30</v>
      </c>
      <c r="AB1115">
        <v>-74.553574247</v>
      </c>
      <c r="AC1115">
        <v>6.9984314760000599</v>
      </c>
      <c r="AD1115" t="s">
        <v>82</v>
      </c>
      <c r="AE1115" t="s">
        <v>192</v>
      </c>
      <c r="AF1115" t="s">
        <v>94</v>
      </c>
      <c r="AG1115">
        <f>IFERROR(
    VLOOKUP(FENIX_ANS_TABLA[[#This Row],[ESTADO]],
        {"VENCIDO",1;"ALERTA_0 Días",2;"ALERTA",3;"A TIEMPO",4;"SIN FECHA",5},
    2,FALSE),
0)</f>
        <v>3</v>
      </c>
    </row>
    <row r="1116" spans="1:33" x14ac:dyDescent="0.25">
      <c r="A1116" t="s">
        <v>1532</v>
      </c>
      <c r="B1116" t="s">
        <v>58</v>
      </c>
      <c r="C1116" t="s">
        <v>24</v>
      </c>
      <c r="D1116" t="s">
        <v>59</v>
      </c>
      <c r="E1116" s="21">
        <v>46203.458437499998</v>
      </c>
      <c r="F1116" t="s">
        <v>1533</v>
      </c>
      <c r="G1116">
        <v>8459076</v>
      </c>
      <c r="H1116" t="s">
        <v>1534</v>
      </c>
      <c r="I1116" s="23" t="s">
        <v>31</v>
      </c>
      <c r="J1116" s="23" t="s">
        <v>1535</v>
      </c>
      <c r="K1116" t="s">
        <v>1536</v>
      </c>
      <c r="L1116" t="s">
        <v>124</v>
      </c>
      <c r="M1116" t="s">
        <v>1537</v>
      </c>
      <c r="N1116" t="s">
        <v>125</v>
      </c>
      <c r="O1116" t="s">
        <v>60</v>
      </c>
      <c r="P1116" t="s">
        <v>122</v>
      </c>
      <c r="Q1116" t="s">
        <v>207</v>
      </c>
      <c r="R1116" t="s">
        <v>212</v>
      </c>
      <c r="S1116">
        <v>9</v>
      </c>
      <c r="T1116" t="s">
        <v>17953</v>
      </c>
      <c r="U1116" t="s">
        <v>7151</v>
      </c>
      <c r="V1116" t="s">
        <v>15311</v>
      </c>
      <c r="W1116" t="s">
        <v>43</v>
      </c>
      <c r="X1116" t="s">
        <v>30</v>
      </c>
      <c r="Y1116" t="s">
        <v>30</v>
      </c>
      <c r="Z1116" t="s">
        <v>30</v>
      </c>
      <c r="AA1116" t="s">
        <v>30</v>
      </c>
      <c r="AB1116">
        <v>-75.816856000000001</v>
      </c>
      <c r="AC1116">
        <v>6.562303</v>
      </c>
      <c r="AD1116" t="s">
        <v>82</v>
      </c>
      <c r="AE1116" t="s">
        <v>123</v>
      </c>
      <c r="AF1116" t="s">
        <v>94</v>
      </c>
      <c r="AG1116">
        <f>IFERROR(
    VLOOKUP(FENIX_ANS_TABLA[[#This Row],[ESTADO]],
        {"VENCIDO",1;"ALERTA_0 Días",2;"ALERTA",3;"A TIEMPO",4;"SIN FECHA",5},
    2,FALSE),
0)</f>
        <v>3</v>
      </c>
    </row>
    <row r="1117" spans="1:33" x14ac:dyDescent="0.25">
      <c r="A1117" t="s">
        <v>1745</v>
      </c>
      <c r="B1117" t="s">
        <v>23</v>
      </c>
      <c r="C1117" t="s">
        <v>24</v>
      </c>
      <c r="D1117" t="s">
        <v>23</v>
      </c>
      <c r="E1117" s="21">
        <v>46203.459780092591</v>
      </c>
      <c r="F1117" t="s">
        <v>1746</v>
      </c>
      <c r="G1117">
        <v>1037325787</v>
      </c>
      <c r="H1117" t="s">
        <v>1747</v>
      </c>
      <c r="I1117" s="23" t="s">
        <v>31</v>
      </c>
      <c r="J1117" s="23" t="s">
        <v>367</v>
      </c>
      <c r="K1117" t="s">
        <v>1748</v>
      </c>
      <c r="L1117" t="s">
        <v>118</v>
      </c>
      <c r="M1117" t="s">
        <v>1749</v>
      </c>
      <c r="N1117" t="s">
        <v>119</v>
      </c>
      <c r="O1117" t="s">
        <v>27</v>
      </c>
      <c r="P1117" t="s">
        <v>99</v>
      </c>
      <c r="Q1117" t="s">
        <v>206</v>
      </c>
      <c r="R1117" t="s">
        <v>212</v>
      </c>
      <c r="S1117">
        <v>10</v>
      </c>
      <c r="T1117" t="s">
        <v>17954</v>
      </c>
      <c r="U1117" t="s">
        <v>15312</v>
      </c>
      <c r="V1117" t="s">
        <v>9865</v>
      </c>
      <c r="W1117" t="s">
        <v>43</v>
      </c>
      <c r="X1117" t="s">
        <v>30</v>
      </c>
      <c r="Y1117" t="s">
        <v>30</v>
      </c>
      <c r="Z1117" t="s">
        <v>30</v>
      </c>
      <c r="AA1117" t="s">
        <v>30</v>
      </c>
      <c r="AB1117">
        <v>-75.826525720000006</v>
      </c>
      <c r="AC1117">
        <v>5.5689396799999997</v>
      </c>
      <c r="AD1117" t="s">
        <v>82</v>
      </c>
      <c r="AE1117" t="s">
        <v>100</v>
      </c>
      <c r="AF1117" t="s">
        <v>94</v>
      </c>
      <c r="AG1117">
        <f>IFERROR(
    VLOOKUP(FENIX_ANS_TABLA[[#This Row],[ESTADO]],
        {"VENCIDO",1;"ALERTA_0 Días",2;"ALERTA",3;"A TIEMPO",4;"SIN FECHA",5},
    2,FALSE),
0)</f>
        <v>3</v>
      </c>
    </row>
    <row r="1118" spans="1:33" x14ac:dyDescent="0.25">
      <c r="A1118" t="s">
        <v>1538</v>
      </c>
      <c r="B1118" t="s">
        <v>58</v>
      </c>
      <c r="C1118" t="s">
        <v>24</v>
      </c>
      <c r="D1118" t="s">
        <v>59</v>
      </c>
      <c r="E1118" s="21">
        <v>46203.461076388892</v>
      </c>
      <c r="F1118" t="s">
        <v>1539</v>
      </c>
      <c r="G1118">
        <v>1038415213</v>
      </c>
      <c r="H1118" t="s">
        <v>1540</v>
      </c>
      <c r="I1118" s="23" t="s">
        <v>31</v>
      </c>
      <c r="J1118" s="23" t="s">
        <v>1541</v>
      </c>
      <c r="K1118" t="s">
        <v>1542</v>
      </c>
      <c r="L1118" t="s">
        <v>156</v>
      </c>
      <c r="M1118" t="s">
        <v>1543</v>
      </c>
      <c r="N1118" t="s">
        <v>157</v>
      </c>
      <c r="O1118" t="s">
        <v>60</v>
      </c>
      <c r="P1118" t="s">
        <v>171</v>
      </c>
      <c r="Q1118" t="s">
        <v>206</v>
      </c>
      <c r="R1118" t="s">
        <v>212</v>
      </c>
      <c r="S1118">
        <v>14</v>
      </c>
      <c r="T1118" t="s">
        <v>17955</v>
      </c>
      <c r="U1118" t="s">
        <v>9566</v>
      </c>
      <c r="V1118" t="s">
        <v>14475</v>
      </c>
      <c r="W1118" t="s">
        <v>29</v>
      </c>
      <c r="X1118" t="s">
        <v>30</v>
      </c>
      <c r="Y1118" t="s">
        <v>30</v>
      </c>
      <c r="Z1118" t="s">
        <v>30</v>
      </c>
      <c r="AA1118" t="s">
        <v>30</v>
      </c>
      <c r="AB1118">
        <v>-75.331780010000003</v>
      </c>
      <c r="AC1118">
        <v>6.1627929999999997</v>
      </c>
      <c r="AD1118" t="s">
        <v>82</v>
      </c>
      <c r="AE1118" t="s">
        <v>146</v>
      </c>
      <c r="AF1118" t="s">
        <v>94</v>
      </c>
      <c r="AG1118">
        <f>IFERROR(
    VLOOKUP(FENIX_ANS_TABLA[[#This Row],[ESTADO]],
        {"VENCIDO",1;"ALERTA_0 Días",2;"ALERTA",3;"A TIEMPO",4;"SIN FECHA",5},
    2,FALSE),
0)</f>
        <v>4</v>
      </c>
    </row>
    <row r="1119" spans="1:33" x14ac:dyDescent="0.25">
      <c r="A1119" t="s">
        <v>2367</v>
      </c>
      <c r="B1119" t="s">
        <v>36</v>
      </c>
      <c r="C1119" t="s">
        <v>24</v>
      </c>
      <c r="D1119" t="s">
        <v>36</v>
      </c>
      <c r="E1119" s="21">
        <v>46203.463240740741</v>
      </c>
      <c r="F1119" t="s">
        <v>2368</v>
      </c>
      <c r="G1119">
        <v>39192586</v>
      </c>
      <c r="H1119" t="s">
        <v>2369</v>
      </c>
      <c r="I1119" s="23" t="s">
        <v>31</v>
      </c>
      <c r="J1119" s="23" t="s">
        <v>2370</v>
      </c>
      <c r="K1119" t="s">
        <v>2371</v>
      </c>
      <c r="L1119" t="s">
        <v>167</v>
      </c>
      <c r="M1119" t="s">
        <v>2372</v>
      </c>
      <c r="N1119" t="s">
        <v>168</v>
      </c>
      <c r="O1119" t="s">
        <v>37</v>
      </c>
      <c r="P1119" t="s">
        <v>145</v>
      </c>
      <c r="Q1119" t="s">
        <v>206</v>
      </c>
      <c r="R1119" t="s">
        <v>212</v>
      </c>
      <c r="S1119">
        <v>10</v>
      </c>
      <c r="T1119" t="s">
        <v>17956</v>
      </c>
      <c r="U1119" t="s">
        <v>15313</v>
      </c>
      <c r="V1119" t="s">
        <v>15314</v>
      </c>
      <c r="W1119" t="s">
        <v>43</v>
      </c>
      <c r="X1119" t="s">
        <v>30</v>
      </c>
      <c r="Y1119" t="s">
        <v>30</v>
      </c>
      <c r="Z1119" t="s">
        <v>30</v>
      </c>
      <c r="AA1119" t="s">
        <v>30</v>
      </c>
      <c r="AB1119">
        <v>-75.437556999999998</v>
      </c>
      <c r="AC1119">
        <v>6.0125960000000003</v>
      </c>
      <c r="AD1119" t="s">
        <v>82</v>
      </c>
      <c r="AE1119" t="s">
        <v>146</v>
      </c>
      <c r="AF1119" t="s">
        <v>94</v>
      </c>
      <c r="AG1119">
        <f>IFERROR(
    VLOOKUP(FENIX_ANS_TABLA[[#This Row],[ESTADO]],
        {"VENCIDO",1;"ALERTA_0 Días",2;"ALERTA",3;"A TIEMPO",4;"SIN FECHA",5},
    2,FALSE),
0)</f>
        <v>3</v>
      </c>
    </row>
    <row r="1120" spans="1:33" x14ac:dyDescent="0.25">
      <c r="A1120" t="s">
        <v>8541</v>
      </c>
      <c r="B1120" t="s">
        <v>23</v>
      </c>
      <c r="C1120" t="s">
        <v>24</v>
      </c>
      <c r="D1120" t="s">
        <v>33</v>
      </c>
      <c r="E1120" s="21">
        <v>46213.44935185185</v>
      </c>
      <c r="F1120" t="s">
        <v>17957</v>
      </c>
      <c r="G1120">
        <v>8464344</v>
      </c>
      <c r="H1120" t="s">
        <v>8542</v>
      </c>
      <c r="I1120" s="23" t="s">
        <v>31</v>
      </c>
      <c r="J1120" s="23" t="s">
        <v>8543</v>
      </c>
      <c r="K1120" t="s">
        <v>8544</v>
      </c>
      <c r="L1120" t="s">
        <v>25</v>
      </c>
      <c r="M1120" t="s">
        <v>8545</v>
      </c>
      <c r="N1120" t="s">
        <v>26</v>
      </c>
      <c r="O1120" t="s">
        <v>40</v>
      </c>
      <c r="P1120" t="s">
        <v>475</v>
      </c>
      <c r="Q1120" t="s">
        <v>207</v>
      </c>
      <c r="R1120" t="s">
        <v>211</v>
      </c>
      <c r="S1120">
        <v>7</v>
      </c>
      <c r="T1120" t="s">
        <v>17958</v>
      </c>
      <c r="U1120" t="s">
        <v>7932</v>
      </c>
      <c r="V1120" t="s">
        <v>13244</v>
      </c>
      <c r="W1120" t="s">
        <v>29</v>
      </c>
      <c r="X1120" t="s">
        <v>15315</v>
      </c>
      <c r="Y1120" t="s">
        <v>2666</v>
      </c>
      <c r="Z1120" t="s">
        <v>2669</v>
      </c>
      <c r="AA1120" t="s">
        <v>2698</v>
      </c>
      <c r="AB1120">
        <v>-75.639060999999998</v>
      </c>
      <c r="AC1120">
        <v>6.2514099999999999</v>
      </c>
      <c r="AD1120" t="s">
        <v>82</v>
      </c>
      <c r="AE1120" t="s">
        <v>96</v>
      </c>
      <c r="AF1120" t="s">
        <v>94</v>
      </c>
      <c r="AG1120">
        <f>IFERROR(
    VLOOKUP(FENIX_ANS_TABLA[[#This Row],[ESTADO]],
        {"VENCIDO",1;"ALERTA_0 Días",2;"ALERTA",3;"A TIEMPO",4;"SIN FECHA",5},
    2,FALSE),
0)</f>
        <v>4</v>
      </c>
    </row>
    <row r="1121" spans="1:33" x14ac:dyDescent="0.25">
      <c r="A1121" t="s">
        <v>2373</v>
      </c>
      <c r="B1121" t="s">
        <v>36</v>
      </c>
      <c r="C1121" t="s">
        <v>24</v>
      </c>
      <c r="D1121" t="s">
        <v>36</v>
      </c>
      <c r="E1121" s="21">
        <v>46203.46707175926</v>
      </c>
      <c r="F1121" t="s">
        <v>2374</v>
      </c>
      <c r="G1121">
        <v>39175677</v>
      </c>
      <c r="H1121" t="s">
        <v>2375</v>
      </c>
      <c r="I1121" s="23" t="s">
        <v>47</v>
      </c>
      <c r="J1121" s="23" t="s">
        <v>2376</v>
      </c>
      <c r="K1121" t="s">
        <v>2377</v>
      </c>
      <c r="L1121" t="s">
        <v>25</v>
      </c>
      <c r="M1121" t="s">
        <v>2378</v>
      </c>
      <c r="N1121" t="s">
        <v>26</v>
      </c>
      <c r="O1121" t="s">
        <v>37</v>
      </c>
      <c r="P1121" t="s">
        <v>32</v>
      </c>
      <c r="Q1121" t="s">
        <v>206</v>
      </c>
      <c r="R1121" t="s">
        <v>212</v>
      </c>
      <c r="S1121">
        <v>10</v>
      </c>
      <c r="T1121" t="s">
        <v>17959</v>
      </c>
      <c r="U1121" t="s">
        <v>14500</v>
      </c>
      <c r="V1121" t="s">
        <v>11705</v>
      </c>
      <c r="W1121" t="s">
        <v>43</v>
      </c>
      <c r="X1121" t="s">
        <v>30</v>
      </c>
      <c r="Y1121" t="s">
        <v>30</v>
      </c>
      <c r="Z1121" t="s">
        <v>30</v>
      </c>
      <c r="AA1121" t="s">
        <v>30</v>
      </c>
      <c r="AB1121">
        <v>-75.661106739999994</v>
      </c>
      <c r="AC1121">
        <v>6.2775208999999998</v>
      </c>
      <c r="AD1121" t="s">
        <v>82</v>
      </c>
      <c r="AE1121" t="s">
        <v>96</v>
      </c>
      <c r="AF1121" t="s">
        <v>94</v>
      </c>
      <c r="AG1121">
        <f>IFERROR(
    VLOOKUP(FENIX_ANS_TABLA[[#This Row],[ESTADO]],
        {"VENCIDO",1;"ALERTA_0 Días",2;"ALERTA",3;"A TIEMPO",4;"SIN FECHA",5},
    2,FALSE),
0)</f>
        <v>3</v>
      </c>
    </row>
    <row r="1122" spans="1:33" x14ac:dyDescent="0.25">
      <c r="A1122" t="s">
        <v>2123</v>
      </c>
      <c r="B1122" t="s">
        <v>23</v>
      </c>
      <c r="C1122" t="s">
        <v>24</v>
      </c>
      <c r="D1122" t="s">
        <v>23</v>
      </c>
      <c r="E1122" s="21">
        <v>46203.468726851846</v>
      </c>
      <c r="F1122" t="s">
        <v>2124</v>
      </c>
      <c r="G1122">
        <v>12239063</v>
      </c>
      <c r="H1122" t="s">
        <v>2125</v>
      </c>
      <c r="I1122" s="23" t="s">
        <v>31</v>
      </c>
      <c r="J1122" s="23" t="s">
        <v>2126</v>
      </c>
      <c r="K1122" t="s">
        <v>2127</v>
      </c>
      <c r="L1122" t="s">
        <v>152</v>
      </c>
      <c r="M1122" t="s">
        <v>2128</v>
      </c>
      <c r="N1122" t="s">
        <v>153</v>
      </c>
      <c r="O1122" t="s">
        <v>27</v>
      </c>
      <c r="P1122" t="s">
        <v>145</v>
      </c>
      <c r="Q1122" t="s">
        <v>206</v>
      </c>
      <c r="R1122" t="s">
        <v>212</v>
      </c>
      <c r="S1122">
        <v>10</v>
      </c>
      <c r="T1122" t="s">
        <v>17960</v>
      </c>
      <c r="U1122" t="s">
        <v>15316</v>
      </c>
      <c r="V1122" t="s">
        <v>9969</v>
      </c>
      <c r="W1122" t="s">
        <v>43</v>
      </c>
      <c r="X1122" t="s">
        <v>30</v>
      </c>
      <c r="Y1122" t="s">
        <v>30</v>
      </c>
      <c r="Z1122" t="s">
        <v>30</v>
      </c>
      <c r="AA1122" t="s">
        <v>30</v>
      </c>
      <c r="AB1122">
        <v>-75.425884530000005</v>
      </c>
      <c r="AC1122">
        <v>6.3033056800000002</v>
      </c>
      <c r="AD1122" t="s">
        <v>82</v>
      </c>
      <c r="AE1122" t="s">
        <v>146</v>
      </c>
      <c r="AF1122" t="s">
        <v>94</v>
      </c>
      <c r="AG1122">
        <f>IFERROR(
    VLOOKUP(FENIX_ANS_TABLA[[#This Row],[ESTADO]],
        {"VENCIDO",1;"ALERTA_0 Días",2;"ALERTA",3;"A TIEMPO",4;"SIN FECHA",5},
    2,FALSE),
0)</f>
        <v>3</v>
      </c>
    </row>
    <row r="1123" spans="1:33" x14ac:dyDescent="0.25">
      <c r="A1123" t="s">
        <v>1544</v>
      </c>
      <c r="B1123" t="s">
        <v>58</v>
      </c>
      <c r="C1123" t="s">
        <v>24</v>
      </c>
      <c r="D1123" t="s">
        <v>59</v>
      </c>
      <c r="E1123" s="21">
        <v>46203.469594907408</v>
      </c>
      <c r="F1123" t="s">
        <v>1545</v>
      </c>
      <c r="G1123">
        <v>890980400</v>
      </c>
      <c r="H1123" t="s">
        <v>1546</v>
      </c>
      <c r="I1123" s="23" t="s">
        <v>31</v>
      </c>
      <c r="J1123" s="23" t="s">
        <v>262</v>
      </c>
      <c r="K1123" t="s">
        <v>1547</v>
      </c>
      <c r="L1123" t="s">
        <v>165</v>
      </c>
      <c r="M1123" t="s">
        <v>1548</v>
      </c>
      <c r="N1123" t="s">
        <v>166</v>
      </c>
      <c r="O1123" t="s">
        <v>60</v>
      </c>
      <c r="P1123" t="s">
        <v>171</v>
      </c>
      <c r="Q1123" t="s">
        <v>207</v>
      </c>
      <c r="R1123" t="s">
        <v>212</v>
      </c>
      <c r="S1123">
        <v>9</v>
      </c>
      <c r="T1123" t="s">
        <v>17961</v>
      </c>
      <c r="U1123" t="s">
        <v>14705</v>
      </c>
      <c r="V1123" t="s">
        <v>15317</v>
      </c>
      <c r="W1123" t="s">
        <v>43</v>
      </c>
      <c r="X1123" t="s">
        <v>30</v>
      </c>
      <c r="Y1123" t="s">
        <v>30</v>
      </c>
      <c r="Z1123" t="s">
        <v>30</v>
      </c>
      <c r="AA1123" t="s">
        <v>30</v>
      </c>
      <c r="AB1123">
        <v>-75.184815270000001</v>
      </c>
      <c r="AC1123">
        <v>6.0573230100000002</v>
      </c>
      <c r="AD1123" t="s">
        <v>82</v>
      </c>
      <c r="AE1123" t="s">
        <v>146</v>
      </c>
      <c r="AF1123" t="s">
        <v>94</v>
      </c>
      <c r="AG1123">
        <f>IFERROR(
    VLOOKUP(FENIX_ANS_TABLA[[#This Row],[ESTADO]],
        {"VENCIDO",1;"ALERTA_0 Días",2;"ALERTA",3;"A TIEMPO",4;"SIN FECHA",5},
    2,FALSE),
0)</f>
        <v>3</v>
      </c>
    </row>
    <row r="1124" spans="1:33" x14ac:dyDescent="0.25">
      <c r="A1124" t="s">
        <v>1549</v>
      </c>
      <c r="B1124" t="s">
        <v>23</v>
      </c>
      <c r="C1124" t="s">
        <v>24</v>
      </c>
      <c r="D1124" t="s">
        <v>33</v>
      </c>
      <c r="E1124" s="21">
        <v>46209.552939814806</v>
      </c>
      <c r="F1124" t="s">
        <v>6448</v>
      </c>
      <c r="G1124">
        <v>1037974382</v>
      </c>
      <c r="H1124" t="s">
        <v>1550</v>
      </c>
      <c r="I1124" s="23" t="s">
        <v>31</v>
      </c>
      <c r="J1124" s="23" t="s">
        <v>1551</v>
      </c>
      <c r="K1124" t="s">
        <v>1552</v>
      </c>
      <c r="L1124" t="s">
        <v>147</v>
      </c>
      <c r="M1124" t="s">
        <v>1553</v>
      </c>
      <c r="N1124" t="s">
        <v>148</v>
      </c>
      <c r="O1124" t="s">
        <v>40</v>
      </c>
      <c r="P1124" t="s">
        <v>162</v>
      </c>
      <c r="Q1124" t="s">
        <v>206</v>
      </c>
      <c r="R1124" t="s">
        <v>212</v>
      </c>
      <c r="S1124">
        <v>12</v>
      </c>
      <c r="T1124" t="s">
        <v>17962</v>
      </c>
      <c r="U1124" t="s">
        <v>5220</v>
      </c>
      <c r="V1124" t="s">
        <v>15318</v>
      </c>
      <c r="W1124" t="s">
        <v>29</v>
      </c>
      <c r="X1124" t="s">
        <v>30</v>
      </c>
      <c r="Y1124" t="s">
        <v>30</v>
      </c>
      <c r="Z1124" t="s">
        <v>30</v>
      </c>
      <c r="AA1124" t="s">
        <v>30</v>
      </c>
      <c r="AB1124">
        <v>-74.908642999999998</v>
      </c>
      <c r="AC1124">
        <v>5.9771109999999998</v>
      </c>
      <c r="AD1124" t="s">
        <v>82</v>
      </c>
      <c r="AE1124" t="s">
        <v>146</v>
      </c>
      <c r="AF1124" t="s">
        <v>94</v>
      </c>
      <c r="AG1124">
        <f>IFERROR(
    VLOOKUP(FENIX_ANS_TABLA[[#This Row],[ESTADO]],
        {"VENCIDO",1;"ALERTA_0 Días",2;"ALERTA",3;"A TIEMPO",4;"SIN FECHA",5},
    2,FALSE),
0)</f>
        <v>4</v>
      </c>
    </row>
    <row r="1125" spans="1:33" x14ac:dyDescent="0.25">
      <c r="A1125" t="s">
        <v>2379</v>
      </c>
      <c r="B1125" t="s">
        <v>23</v>
      </c>
      <c r="C1125" t="s">
        <v>63</v>
      </c>
      <c r="D1125" t="s">
        <v>23</v>
      </c>
      <c r="E1125" s="21">
        <v>46203.471296296288</v>
      </c>
      <c r="F1125" t="s">
        <v>2380</v>
      </c>
      <c r="G1125">
        <v>70556042</v>
      </c>
      <c r="H1125" t="s">
        <v>2381</v>
      </c>
      <c r="I1125" s="23" t="s">
        <v>2382</v>
      </c>
      <c r="J1125" s="23" t="s">
        <v>2383</v>
      </c>
      <c r="K1125" t="s">
        <v>2384</v>
      </c>
      <c r="L1125" t="s">
        <v>154</v>
      </c>
      <c r="M1125" t="s">
        <v>2385</v>
      </c>
      <c r="N1125" t="s">
        <v>155</v>
      </c>
      <c r="O1125" t="s">
        <v>83</v>
      </c>
      <c r="P1125" t="s">
        <v>145</v>
      </c>
      <c r="Q1125" t="s">
        <v>206</v>
      </c>
      <c r="R1125" t="s">
        <v>212</v>
      </c>
      <c r="S1125">
        <v>10</v>
      </c>
      <c r="T1125" t="s">
        <v>17963</v>
      </c>
      <c r="U1125" t="s">
        <v>7194</v>
      </c>
      <c r="V1125" t="s">
        <v>7193</v>
      </c>
      <c r="W1125" t="s">
        <v>43</v>
      </c>
      <c r="X1125" t="s">
        <v>30</v>
      </c>
      <c r="Y1125" t="s">
        <v>30</v>
      </c>
      <c r="Z1125" t="s">
        <v>30</v>
      </c>
      <c r="AA1125" t="s">
        <v>30</v>
      </c>
      <c r="AB1125">
        <v>-75.416165000000007</v>
      </c>
      <c r="AC1125">
        <v>6.1075010000000001</v>
      </c>
      <c r="AD1125" t="s">
        <v>82</v>
      </c>
      <c r="AE1125" t="s">
        <v>146</v>
      </c>
      <c r="AF1125" t="s">
        <v>95</v>
      </c>
      <c r="AG1125">
        <f>IFERROR(
    VLOOKUP(FENIX_ANS_TABLA[[#This Row],[ESTADO]],
        {"VENCIDO",1;"ALERTA_0 Días",2;"ALERTA",3;"A TIEMPO",4;"SIN FECHA",5},
    2,FALSE),
0)</f>
        <v>3</v>
      </c>
    </row>
    <row r="1126" spans="1:33" x14ac:dyDescent="0.25">
      <c r="A1126" t="s">
        <v>13178</v>
      </c>
      <c r="B1126" t="s">
        <v>23</v>
      </c>
      <c r="C1126" t="s">
        <v>24</v>
      </c>
      <c r="D1126" t="s">
        <v>33</v>
      </c>
      <c r="E1126" s="21">
        <v>46203.491793981477</v>
      </c>
      <c r="F1126" t="s">
        <v>13179</v>
      </c>
      <c r="G1126">
        <v>43807441</v>
      </c>
      <c r="H1126" t="s">
        <v>13180</v>
      </c>
      <c r="I1126" s="23" t="s">
        <v>13181</v>
      </c>
      <c r="J1126" s="23" t="s">
        <v>13182</v>
      </c>
      <c r="K1126" t="s">
        <v>13183</v>
      </c>
      <c r="L1126" t="s">
        <v>25</v>
      </c>
      <c r="M1126" t="s">
        <v>13184</v>
      </c>
      <c r="N1126" t="s">
        <v>26</v>
      </c>
      <c r="O1126" t="s">
        <v>34</v>
      </c>
      <c r="P1126" t="s">
        <v>475</v>
      </c>
      <c r="Q1126" t="s">
        <v>207</v>
      </c>
      <c r="R1126" t="s">
        <v>212</v>
      </c>
      <c r="S1126">
        <v>5</v>
      </c>
      <c r="T1126" t="s">
        <v>17964</v>
      </c>
      <c r="U1126" t="s">
        <v>9815</v>
      </c>
      <c r="V1126" t="s">
        <v>10432</v>
      </c>
      <c r="W1126" t="s">
        <v>29</v>
      </c>
      <c r="X1126" t="s">
        <v>13186</v>
      </c>
      <c r="Y1126" t="s">
        <v>2664</v>
      </c>
      <c r="Z1126" t="s">
        <v>2669</v>
      </c>
      <c r="AA1126" t="s">
        <v>13187</v>
      </c>
      <c r="AB1126">
        <v>-75.627695000000003</v>
      </c>
      <c r="AC1126">
        <v>6.2501170000000004</v>
      </c>
      <c r="AD1126" t="s">
        <v>82</v>
      </c>
      <c r="AE1126" t="s">
        <v>96</v>
      </c>
      <c r="AF1126" t="s">
        <v>94</v>
      </c>
      <c r="AG1126">
        <f>IFERROR(
    VLOOKUP(FENIX_ANS_TABLA[[#This Row],[ESTADO]],
        {"VENCIDO",1;"ALERTA_0 Días",2;"ALERTA",3;"A TIEMPO",4;"SIN FECHA",5},
    2,FALSE),
0)</f>
        <v>4</v>
      </c>
    </row>
    <row r="1127" spans="1:33" x14ac:dyDescent="0.25">
      <c r="A1127" t="s">
        <v>1750</v>
      </c>
      <c r="B1127" t="s">
        <v>58</v>
      </c>
      <c r="C1127" t="s">
        <v>24</v>
      </c>
      <c r="D1127" t="s">
        <v>59</v>
      </c>
      <c r="E1127" s="21">
        <v>46203.492523148147</v>
      </c>
      <c r="F1127" t="s">
        <v>1751</v>
      </c>
      <c r="G1127">
        <v>1128464640</v>
      </c>
      <c r="H1127" t="s">
        <v>1752</v>
      </c>
      <c r="I1127" s="23" t="s">
        <v>31</v>
      </c>
      <c r="J1127" s="23" t="s">
        <v>749</v>
      </c>
      <c r="K1127" t="s">
        <v>1753</v>
      </c>
      <c r="L1127" t="s">
        <v>156</v>
      </c>
      <c r="M1127" t="s">
        <v>1754</v>
      </c>
      <c r="N1127" t="s">
        <v>157</v>
      </c>
      <c r="O1127" t="s">
        <v>60</v>
      </c>
      <c r="P1127" t="s">
        <v>171</v>
      </c>
      <c r="Q1127" t="s">
        <v>206</v>
      </c>
      <c r="R1127" t="s">
        <v>212</v>
      </c>
      <c r="S1127">
        <v>14</v>
      </c>
      <c r="T1127" t="s">
        <v>17965</v>
      </c>
      <c r="U1127" t="s">
        <v>15319</v>
      </c>
      <c r="V1127" t="s">
        <v>14505</v>
      </c>
      <c r="W1127" t="s">
        <v>29</v>
      </c>
      <c r="X1127" t="s">
        <v>30</v>
      </c>
      <c r="Y1127" t="s">
        <v>30</v>
      </c>
      <c r="Z1127" t="s">
        <v>30</v>
      </c>
      <c r="AA1127" t="s">
        <v>30</v>
      </c>
      <c r="AB1127">
        <v>-75.2918047</v>
      </c>
      <c r="AC1127">
        <v>6.1632826300000003</v>
      </c>
      <c r="AD1127" t="s">
        <v>82</v>
      </c>
      <c r="AE1127" t="s">
        <v>146</v>
      </c>
      <c r="AF1127" t="s">
        <v>94</v>
      </c>
      <c r="AG1127">
        <f>IFERROR(
    VLOOKUP(FENIX_ANS_TABLA[[#This Row],[ESTADO]],
        {"VENCIDO",1;"ALERTA_0 Días",2;"ALERTA",3;"A TIEMPO",4;"SIN FECHA",5},
    2,FALSE),
0)</f>
        <v>4</v>
      </c>
    </row>
    <row r="1128" spans="1:33" x14ac:dyDescent="0.25">
      <c r="A1128" t="s">
        <v>1755</v>
      </c>
      <c r="B1128" t="s">
        <v>23</v>
      </c>
      <c r="C1128" t="s">
        <v>24</v>
      </c>
      <c r="D1128" t="s">
        <v>33</v>
      </c>
      <c r="E1128" s="21">
        <v>46210.309930555559</v>
      </c>
      <c r="F1128" t="s">
        <v>8546</v>
      </c>
      <c r="G1128">
        <v>43799195</v>
      </c>
      <c r="H1128" t="s">
        <v>1756</v>
      </c>
      <c r="I1128" s="23" t="s">
        <v>31</v>
      </c>
      <c r="J1128" s="23" t="s">
        <v>1757</v>
      </c>
      <c r="K1128" t="s">
        <v>8547</v>
      </c>
      <c r="L1128" t="s">
        <v>108</v>
      </c>
      <c r="M1128" t="s">
        <v>8548</v>
      </c>
      <c r="N1128" t="s">
        <v>109</v>
      </c>
      <c r="O1128" t="s">
        <v>40</v>
      </c>
      <c r="P1128" t="s">
        <v>103</v>
      </c>
      <c r="Q1128" t="s">
        <v>207</v>
      </c>
      <c r="R1128" t="s">
        <v>212</v>
      </c>
      <c r="S1128">
        <v>7</v>
      </c>
      <c r="T1128" t="s">
        <v>17966</v>
      </c>
      <c r="U1128" t="s">
        <v>9957</v>
      </c>
      <c r="V1128" t="s">
        <v>9958</v>
      </c>
      <c r="W1128" t="s">
        <v>29</v>
      </c>
      <c r="X1128" t="s">
        <v>30</v>
      </c>
      <c r="Y1128" t="s">
        <v>30</v>
      </c>
      <c r="Z1128" t="s">
        <v>30</v>
      </c>
      <c r="AA1128" t="s">
        <v>30</v>
      </c>
      <c r="AB1128">
        <v>-75.708215686000003</v>
      </c>
      <c r="AC1128">
        <v>6.0325253630000502</v>
      </c>
      <c r="AD1128" t="s">
        <v>82</v>
      </c>
      <c r="AE1128" t="s">
        <v>100</v>
      </c>
      <c r="AF1128" t="s">
        <v>94</v>
      </c>
      <c r="AG1128">
        <f>IFERROR(
    VLOOKUP(FENIX_ANS_TABLA[[#This Row],[ESTADO]],
        {"VENCIDO",1;"ALERTA_0 Días",2;"ALERTA",3;"A TIEMPO",4;"SIN FECHA",5},
    2,FALSE),
0)</f>
        <v>4</v>
      </c>
    </row>
    <row r="1129" spans="1:33" x14ac:dyDescent="0.25">
      <c r="A1129" t="s">
        <v>2129</v>
      </c>
      <c r="B1129" t="s">
        <v>23</v>
      </c>
      <c r="C1129" t="s">
        <v>24</v>
      </c>
      <c r="D1129" t="s">
        <v>23</v>
      </c>
      <c r="E1129" s="21">
        <v>46203.499062499999</v>
      </c>
      <c r="F1129" t="s">
        <v>2130</v>
      </c>
      <c r="G1129">
        <v>1001755517</v>
      </c>
      <c r="H1129" t="s">
        <v>2131</v>
      </c>
      <c r="I1129" s="23" t="s">
        <v>31</v>
      </c>
      <c r="J1129" s="23" t="s">
        <v>2132</v>
      </c>
      <c r="K1129" t="s">
        <v>2133</v>
      </c>
      <c r="L1129" t="s">
        <v>172</v>
      </c>
      <c r="M1129" t="s">
        <v>2134</v>
      </c>
      <c r="N1129" t="s">
        <v>173</v>
      </c>
      <c r="O1129" t="s">
        <v>27</v>
      </c>
      <c r="P1129" t="s">
        <v>145</v>
      </c>
      <c r="Q1129" t="s">
        <v>206</v>
      </c>
      <c r="R1129" t="s">
        <v>212</v>
      </c>
      <c r="S1129">
        <v>10</v>
      </c>
      <c r="T1129" t="s">
        <v>17967</v>
      </c>
      <c r="U1129" t="s">
        <v>15320</v>
      </c>
      <c r="V1129" t="s">
        <v>11745</v>
      </c>
      <c r="W1129" t="s">
        <v>43</v>
      </c>
      <c r="X1129" t="s">
        <v>30</v>
      </c>
      <c r="Y1129" t="s">
        <v>30</v>
      </c>
      <c r="Z1129" t="s">
        <v>30</v>
      </c>
      <c r="AA1129" t="s">
        <v>30</v>
      </c>
      <c r="AB1129">
        <v>-75.301869859999996</v>
      </c>
      <c r="AC1129">
        <v>6.1456818799999997</v>
      </c>
      <c r="AD1129" t="s">
        <v>82</v>
      </c>
      <c r="AE1129" t="s">
        <v>146</v>
      </c>
      <c r="AF1129" t="s">
        <v>94</v>
      </c>
      <c r="AG1129">
        <f>IFERROR(
    VLOOKUP(FENIX_ANS_TABLA[[#This Row],[ESTADO]],
        {"VENCIDO",1;"ALERTA_0 Días",2;"ALERTA",3;"A TIEMPO",4;"SIN FECHA",5},
    2,FALSE),
0)</f>
        <v>3</v>
      </c>
    </row>
    <row r="1130" spans="1:33" x14ac:dyDescent="0.25">
      <c r="A1130" t="s">
        <v>2386</v>
      </c>
      <c r="B1130" t="s">
        <v>36</v>
      </c>
      <c r="C1130" t="s">
        <v>24</v>
      </c>
      <c r="D1130" t="s">
        <v>36</v>
      </c>
      <c r="E1130" s="21">
        <v>46203.503842592603</v>
      </c>
      <c r="F1130" t="s">
        <v>1758</v>
      </c>
      <c r="G1130">
        <v>8102724</v>
      </c>
      <c r="H1130" t="s">
        <v>2387</v>
      </c>
      <c r="I1130" s="23" t="s">
        <v>31</v>
      </c>
      <c r="J1130" s="23" t="s">
        <v>2388</v>
      </c>
      <c r="K1130" t="s">
        <v>2389</v>
      </c>
      <c r="L1130" t="s">
        <v>185</v>
      </c>
      <c r="M1130" t="s">
        <v>2390</v>
      </c>
      <c r="N1130" t="s">
        <v>186</v>
      </c>
      <c r="O1130" t="s">
        <v>37</v>
      </c>
      <c r="P1130" t="s">
        <v>145</v>
      </c>
      <c r="Q1130" t="s">
        <v>206</v>
      </c>
      <c r="R1130" t="s">
        <v>212</v>
      </c>
      <c r="S1130">
        <v>10</v>
      </c>
      <c r="T1130" t="s">
        <v>17968</v>
      </c>
      <c r="U1130" t="s">
        <v>15321</v>
      </c>
      <c r="V1130" t="s">
        <v>2726</v>
      </c>
      <c r="W1130" t="s">
        <v>43</v>
      </c>
      <c r="X1130" t="s">
        <v>30</v>
      </c>
      <c r="Y1130" t="s">
        <v>30</v>
      </c>
      <c r="Z1130" t="s">
        <v>30</v>
      </c>
      <c r="AA1130" t="s">
        <v>30</v>
      </c>
      <c r="AB1130">
        <v>-75.464450470000003</v>
      </c>
      <c r="AC1130">
        <v>6.0391818500000003</v>
      </c>
      <c r="AD1130" t="s">
        <v>82</v>
      </c>
      <c r="AE1130" t="s">
        <v>146</v>
      </c>
      <c r="AF1130" t="s">
        <v>94</v>
      </c>
      <c r="AG1130">
        <f>IFERROR(
    VLOOKUP(FENIX_ANS_TABLA[[#This Row],[ESTADO]],
        {"VENCIDO",1;"ALERTA_0 Días",2;"ALERTA",3;"A TIEMPO",4;"SIN FECHA",5},
    2,FALSE),
0)</f>
        <v>3</v>
      </c>
    </row>
    <row r="1131" spans="1:33" x14ac:dyDescent="0.25">
      <c r="A1131" t="s">
        <v>1759</v>
      </c>
      <c r="B1131" t="s">
        <v>58</v>
      </c>
      <c r="C1131" t="s">
        <v>24</v>
      </c>
      <c r="D1131" t="s">
        <v>59</v>
      </c>
      <c r="E1131" s="21">
        <v>46203.555196759262</v>
      </c>
      <c r="F1131" t="s">
        <v>1760</v>
      </c>
      <c r="G1131">
        <v>70080970</v>
      </c>
      <c r="H1131" t="s">
        <v>1761</v>
      </c>
      <c r="I1131" s="23" t="s">
        <v>31</v>
      </c>
      <c r="J1131" s="23" t="s">
        <v>1762</v>
      </c>
      <c r="K1131" t="s">
        <v>1763</v>
      </c>
      <c r="L1131" t="s">
        <v>152</v>
      </c>
      <c r="M1131" t="s">
        <v>1764</v>
      </c>
      <c r="N1131" t="s">
        <v>153</v>
      </c>
      <c r="O1131" t="s">
        <v>60</v>
      </c>
      <c r="P1131" t="s">
        <v>171</v>
      </c>
      <c r="Q1131" t="s">
        <v>206</v>
      </c>
      <c r="R1131" t="s">
        <v>212</v>
      </c>
      <c r="S1131">
        <v>14</v>
      </c>
      <c r="T1131" t="s">
        <v>17969</v>
      </c>
      <c r="U1131" t="s">
        <v>9345</v>
      </c>
      <c r="V1131" t="s">
        <v>14211</v>
      </c>
      <c r="W1131" t="s">
        <v>29</v>
      </c>
      <c r="X1131" t="s">
        <v>30</v>
      </c>
      <c r="Y1131" t="s">
        <v>30</v>
      </c>
      <c r="Z1131" t="s">
        <v>30</v>
      </c>
      <c r="AA1131" t="s">
        <v>30</v>
      </c>
      <c r="AB1131">
        <v>-75.482419620000002</v>
      </c>
      <c r="AC1131">
        <v>6.2074222399999996</v>
      </c>
      <c r="AD1131" t="s">
        <v>82</v>
      </c>
      <c r="AE1131" t="s">
        <v>146</v>
      </c>
      <c r="AF1131" t="s">
        <v>94</v>
      </c>
      <c r="AG1131">
        <f>IFERROR(
    VLOOKUP(FENIX_ANS_TABLA[[#This Row],[ESTADO]],
        {"VENCIDO",1;"ALERTA_0 Días",2;"ALERTA",3;"A TIEMPO",4;"SIN FECHA",5},
    2,FALSE),
0)</f>
        <v>4</v>
      </c>
    </row>
    <row r="1132" spans="1:33" x14ac:dyDescent="0.25">
      <c r="A1132" t="s">
        <v>1765</v>
      </c>
      <c r="B1132" t="s">
        <v>23</v>
      </c>
      <c r="C1132" t="s">
        <v>24</v>
      </c>
      <c r="D1132" t="s">
        <v>23</v>
      </c>
      <c r="E1132" s="21">
        <v>46203.557442129633</v>
      </c>
      <c r="F1132" t="s">
        <v>1766</v>
      </c>
      <c r="G1132">
        <v>1035302544</v>
      </c>
      <c r="H1132" t="s">
        <v>1767</v>
      </c>
      <c r="I1132" s="23" t="s">
        <v>31</v>
      </c>
      <c r="J1132" s="23" t="s">
        <v>1768</v>
      </c>
      <c r="K1132" t="s">
        <v>1769</v>
      </c>
      <c r="L1132" t="s">
        <v>130</v>
      </c>
      <c r="M1132" t="s">
        <v>1770</v>
      </c>
      <c r="N1132" t="s">
        <v>131</v>
      </c>
      <c r="O1132" t="s">
        <v>27</v>
      </c>
      <c r="P1132" t="s">
        <v>122</v>
      </c>
      <c r="Q1132" t="s">
        <v>206</v>
      </c>
      <c r="R1132" t="s">
        <v>212</v>
      </c>
      <c r="S1132">
        <v>10</v>
      </c>
      <c r="T1132" t="s">
        <v>17970</v>
      </c>
      <c r="U1132" t="s">
        <v>15323</v>
      </c>
      <c r="V1132" t="s">
        <v>5526</v>
      </c>
      <c r="W1132" t="s">
        <v>43</v>
      </c>
      <c r="X1132" t="s">
        <v>30</v>
      </c>
      <c r="Y1132" t="s">
        <v>30</v>
      </c>
      <c r="Z1132" t="s">
        <v>30</v>
      </c>
      <c r="AA1132" t="s">
        <v>30</v>
      </c>
      <c r="AB1132">
        <v>-76.001961379999997</v>
      </c>
      <c r="AC1132">
        <v>6.7536831199999998</v>
      </c>
      <c r="AD1132" t="s">
        <v>82</v>
      </c>
      <c r="AE1132" t="s">
        <v>123</v>
      </c>
      <c r="AF1132" t="s">
        <v>94</v>
      </c>
      <c r="AG1132">
        <f>IFERROR(
    VLOOKUP(FENIX_ANS_TABLA[[#This Row],[ESTADO]],
        {"VENCIDO",1;"ALERTA_0 Días",2;"ALERTA",3;"A TIEMPO",4;"SIN FECHA",5},
    2,FALSE),
0)</f>
        <v>3</v>
      </c>
    </row>
    <row r="1133" spans="1:33" x14ac:dyDescent="0.25">
      <c r="A1133" t="s">
        <v>2135</v>
      </c>
      <c r="B1133" t="s">
        <v>23</v>
      </c>
      <c r="C1133" t="s">
        <v>24</v>
      </c>
      <c r="D1133" t="s">
        <v>23</v>
      </c>
      <c r="E1133" s="21">
        <v>46203.559872685182</v>
      </c>
      <c r="F1133" t="s">
        <v>2136</v>
      </c>
      <c r="G1133">
        <v>70901998</v>
      </c>
      <c r="H1133" t="s">
        <v>771</v>
      </c>
      <c r="I1133" s="23" t="s">
        <v>31</v>
      </c>
      <c r="J1133" s="23" t="s">
        <v>2137</v>
      </c>
      <c r="K1133" t="s">
        <v>2138</v>
      </c>
      <c r="L1133" t="s">
        <v>156</v>
      </c>
      <c r="M1133" t="s">
        <v>2139</v>
      </c>
      <c r="N1133" t="s">
        <v>157</v>
      </c>
      <c r="O1133" t="s">
        <v>27</v>
      </c>
      <c r="P1133" t="s">
        <v>145</v>
      </c>
      <c r="Q1133" t="s">
        <v>206</v>
      </c>
      <c r="R1133" t="s">
        <v>212</v>
      </c>
      <c r="S1133">
        <v>10</v>
      </c>
      <c r="T1133" t="s">
        <v>17971</v>
      </c>
      <c r="U1133" t="s">
        <v>15324</v>
      </c>
      <c r="V1133" t="s">
        <v>7938</v>
      </c>
      <c r="W1133" t="s">
        <v>43</v>
      </c>
      <c r="X1133" t="s">
        <v>30</v>
      </c>
      <c r="Y1133" t="s">
        <v>30</v>
      </c>
      <c r="Z1133" t="s">
        <v>30</v>
      </c>
      <c r="AA1133" t="s">
        <v>30</v>
      </c>
      <c r="AB1133">
        <v>-75.298545000000004</v>
      </c>
      <c r="AC1133">
        <v>6.1635179999999998</v>
      </c>
      <c r="AD1133" t="s">
        <v>82</v>
      </c>
      <c r="AE1133" t="s">
        <v>146</v>
      </c>
      <c r="AF1133" t="s">
        <v>94</v>
      </c>
      <c r="AG1133">
        <f>IFERROR(
    VLOOKUP(FENIX_ANS_TABLA[[#This Row],[ESTADO]],
        {"VENCIDO",1;"ALERTA_0 Días",2;"ALERTA",3;"A TIEMPO",4;"SIN FECHA",5},
    2,FALSE),
0)</f>
        <v>3</v>
      </c>
    </row>
    <row r="1134" spans="1:33" x14ac:dyDescent="0.25">
      <c r="A1134" t="s">
        <v>1771</v>
      </c>
      <c r="B1134" t="s">
        <v>58</v>
      </c>
      <c r="C1134" t="s">
        <v>24</v>
      </c>
      <c r="D1134" t="s">
        <v>59</v>
      </c>
      <c r="E1134" s="21">
        <v>46203.561782407407</v>
      </c>
      <c r="F1134" t="s">
        <v>1772</v>
      </c>
      <c r="G1134">
        <v>1020446713</v>
      </c>
      <c r="H1134" t="s">
        <v>1773</v>
      </c>
      <c r="I1134" s="23" t="s">
        <v>31</v>
      </c>
      <c r="J1134" s="23" t="s">
        <v>1774</v>
      </c>
      <c r="K1134" t="s">
        <v>1775</v>
      </c>
      <c r="L1134" t="s">
        <v>108</v>
      </c>
      <c r="M1134" t="s">
        <v>1776</v>
      </c>
      <c r="N1134" t="s">
        <v>109</v>
      </c>
      <c r="O1134" t="s">
        <v>60</v>
      </c>
      <c r="P1134" t="s">
        <v>114</v>
      </c>
      <c r="Q1134" t="s">
        <v>206</v>
      </c>
      <c r="R1134" t="s">
        <v>212</v>
      </c>
      <c r="S1134">
        <v>14</v>
      </c>
      <c r="T1134" t="s">
        <v>17972</v>
      </c>
      <c r="U1134" t="s">
        <v>15325</v>
      </c>
      <c r="V1134" t="s">
        <v>9806</v>
      </c>
      <c r="W1134" t="s">
        <v>29</v>
      </c>
      <c r="X1134" t="s">
        <v>30</v>
      </c>
      <c r="Y1134" t="s">
        <v>30</v>
      </c>
      <c r="Z1134" t="s">
        <v>30</v>
      </c>
      <c r="AA1134" t="s">
        <v>30</v>
      </c>
      <c r="AB1134">
        <v>-75.689269629999998</v>
      </c>
      <c r="AC1134">
        <v>6.0413568</v>
      </c>
      <c r="AD1134" t="s">
        <v>82</v>
      </c>
      <c r="AE1134" t="s">
        <v>100</v>
      </c>
      <c r="AF1134" t="s">
        <v>94</v>
      </c>
      <c r="AG1134">
        <f>IFERROR(
    VLOOKUP(FENIX_ANS_TABLA[[#This Row],[ESTADO]],
        {"VENCIDO",1;"ALERTA_0 Días",2;"ALERTA",3;"A TIEMPO",4;"SIN FECHA",5},
    2,FALSE),
0)</f>
        <v>4</v>
      </c>
    </row>
    <row r="1135" spans="1:33" x14ac:dyDescent="0.25">
      <c r="A1135" t="s">
        <v>2391</v>
      </c>
      <c r="B1135" t="s">
        <v>44</v>
      </c>
      <c r="C1135" t="s">
        <v>24</v>
      </c>
      <c r="D1135" t="s">
        <v>44</v>
      </c>
      <c r="E1135" s="21">
        <v>46211.676087962973</v>
      </c>
      <c r="F1135" t="s">
        <v>11675</v>
      </c>
      <c r="G1135">
        <v>43999970</v>
      </c>
      <c r="H1135" t="s">
        <v>2392</v>
      </c>
      <c r="I1135" s="23" t="s">
        <v>31</v>
      </c>
      <c r="J1135" s="23" t="s">
        <v>2393</v>
      </c>
      <c r="K1135" t="s">
        <v>2394</v>
      </c>
      <c r="L1135" t="s">
        <v>158</v>
      </c>
      <c r="M1135" t="s">
        <v>2395</v>
      </c>
      <c r="N1135" t="s">
        <v>159</v>
      </c>
      <c r="O1135" t="s">
        <v>45</v>
      </c>
      <c r="P1135" t="s">
        <v>162</v>
      </c>
      <c r="Q1135" t="s">
        <v>207</v>
      </c>
      <c r="R1135" t="s">
        <v>212</v>
      </c>
      <c r="S1135">
        <v>11</v>
      </c>
      <c r="T1135" t="s">
        <v>17973</v>
      </c>
      <c r="U1135" t="s">
        <v>9809</v>
      </c>
      <c r="V1135" t="s">
        <v>11626</v>
      </c>
      <c r="W1135" t="s">
        <v>29</v>
      </c>
      <c r="X1135" t="s">
        <v>30</v>
      </c>
      <c r="Y1135" t="s">
        <v>30</v>
      </c>
      <c r="Z1135" t="s">
        <v>30</v>
      </c>
      <c r="AA1135" t="s">
        <v>30</v>
      </c>
      <c r="AB1135">
        <v>-74.989968000000005</v>
      </c>
      <c r="AC1135">
        <v>6.1828469999999998</v>
      </c>
      <c r="AD1135" t="s">
        <v>82</v>
      </c>
      <c r="AE1135" t="s">
        <v>146</v>
      </c>
      <c r="AF1135" t="s">
        <v>94</v>
      </c>
      <c r="AG1135">
        <f>IFERROR(
    VLOOKUP(FENIX_ANS_TABLA[[#This Row],[ESTADO]],
        {"VENCIDO",1;"ALERTA_0 Días",2;"ALERTA",3;"A TIEMPO",4;"SIN FECHA",5},
    2,FALSE),
0)</f>
        <v>4</v>
      </c>
    </row>
    <row r="1136" spans="1:33" x14ac:dyDescent="0.25">
      <c r="A1136" t="s">
        <v>2140</v>
      </c>
      <c r="B1136" t="s">
        <v>23</v>
      </c>
      <c r="C1136" t="s">
        <v>24</v>
      </c>
      <c r="D1136" t="s">
        <v>23</v>
      </c>
      <c r="E1136" s="21">
        <v>46203.573854166672</v>
      </c>
      <c r="F1136" t="s">
        <v>2141</v>
      </c>
      <c r="G1136">
        <v>1036686276</v>
      </c>
      <c r="H1136" t="s">
        <v>2142</v>
      </c>
      <c r="I1136" s="23" t="s">
        <v>31</v>
      </c>
      <c r="J1136" s="23" t="s">
        <v>2143</v>
      </c>
      <c r="K1136" t="s">
        <v>2144</v>
      </c>
      <c r="L1136" t="s">
        <v>150</v>
      </c>
      <c r="M1136" t="s">
        <v>2145</v>
      </c>
      <c r="N1136" t="s">
        <v>151</v>
      </c>
      <c r="O1136" t="s">
        <v>27</v>
      </c>
      <c r="P1136" t="s">
        <v>145</v>
      </c>
      <c r="Q1136" t="s">
        <v>206</v>
      </c>
      <c r="R1136" t="s">
        <v>212</v>
      </c>
      <c r="S1136">
        <v>10</v>
      </c>
      <c r="T1136" t="s">
        <v>17974</v>
      </c>
      <c r="U1136" t="s">
        <v>15326</v>
      </c>
      <c r="V1136" t="s">
        <v>15327</v>
      </c>
      <c r="W1136" t="s">
        <v>43</v>
      </c>
      <c r="X1136" t="s">
        <v>30</v>
      </c>
      <c r="Y1136" t="s">
        <v>30</v>
      </c>
      <c r="Z1136" t="s">
        <v>30</v>
      </c>
      <c r="AA1136" t="s">
        <v>30</v>
      </c>
      <c r="AB1136">
        <v>-75.24370768</v>
      </c>
      <c r="AC1136">
        <v>6.1775798399999999</v>
      </c>
      <c r="AD1136" t="s">
        <v>82</v>
      </c>
      <c r="AE1136" t="s">
        <v>146</v>
      </c>
      <c r="AF1136" t="s">
        <v>94</v>
      </c>
      <c r="AG1136">
        <f>IFERROR(
    VLOOKUP(FENIX_ANS_TABLA[[#This Row],[ESTADO]],
        {"VENCIDO",1;"ALERTA_0 Días",2;"ALERTA",3;"A TIEMPO",4;"SIN FECHA",5},
    2,FALSE),
0)</f>
        <v>3</v>
      </c>
    </row>
    <row r="1137" spans="1:33" x14ac:dyDescent="0.25">
      <c r="A1137" t="s">
        <v>2146</v>
      </c>
      <c r="B1137" t="s">
        <v>23</v>
      </c>
      <c r="C1137" t="s">
        <v>24</v>
      </c>
      <c r="D1137" t="s">
        <v>23</v>
      </c>
      <c r="E1137" s="21">
        <v>46203.574525462973</v>
      </c>
      <c r="F1137" t="s">
        <v>2147</v>
      </c>
      <c r="G1137">
        <v>3354316</v>
      </c>
      <c r="H1137" t="s">
        <v>2148</v>
      </c>
      <c r="I1137" s="23" t="s">
        <v>31</v>
      </c>
      <c r="J1137" s="23" t="s">
        <v>2149</v>
      </c>
      <c r="K1137" t="s">
        <v>2150</v>
      </c>
      <c r="L1137" t="s">
        <v>143</v>
      </c>
      <c r="M1137" t="s">
        <v>2151</v>
      </c>
      <c r="N1137" t="s">
        <v>144</v>
      </c>
      <c r="O1137" t="s">
        <v>27</v>
      </c>
      <c r="P1137" t="s">
        <v>145</v>
      </c>
      <c r="Q1137" t="s">
        <v>206</v>
      </c>
      <c r="R1137" t="s">
        <v>212</v>
      </c>
      <c r="S1137">
        <v>10</v>
      </c>
      <c r="T1137" t="s">
        <v>17975</v>
      </c>
      <c r="U1137" t="s">
        <v>15328</v>
      </c>
      <c r="V1137" t="s">
        <v>2727</v>
      </c>
      <c r="W1137" t="s">
        <v>43</v>
      </c>
      <c r="X1137" t="s">
        <v>30</v>
      </c>
      <c r="Y1137" t="s">
        <v>30</v>
      </c>
      <c r="Z1137" t="s">
        <v>30</v>
      </c>
      <c r="AA1137" t="s">
        <v>30</v>
      </c>
      <c r="AB1137">
        <v>-75.342646000000002</v>
      </c>
      <c r="AC1137">
        <v>6.2895750000000001</v>
      </c>
      <c r="AD1137" t="s">
        <v>82</v>
      </c>
      <c r="AE1137" t="s">
        <v>146</v>
      </c>
      <c r="AF1137" t="s">
        <v>94</v>
      </c>
      <c r="AG1137">
        <f>IFERROR(
    VLOOKUP(FENIX_ANS_TABLA[[#This Row],[ESTADO]],
        {"VENCIDO",1;"ALERTA_0 Días",2;"ALERTA",3;"A TIEMPO",4;"SIN FECHA",5},
    2,FALSE),
0)</f>
        <v>3</v>
      </c>
    </row>
    <row r="1138" spans="1:33" x14ac:dyDescent="0.25">
      <c r="A1138" t="s">
        <v>9848</v>
      </c>
      <c r="B1138" t="s">
        <v>23</v>
      </c>
      <c r="C1138" t="s">
        <v>24</v>
      </c>
      <c r="D1138" t="s">
        <v>33</v>
      </c>
      <c r="E1138" s="21">
        <v>46203.57916666667</v>
      </c>
      <c r="F1138" t="s">
        <v>9849</v>
      </c>
      <c r="G1138">
        <v>32431340</v>
      </c>
      <c r="H1138" t="s">
        <v>9850</v>
      </c>
      <c r="I1138" s="23" t="s">
        <v>31</v>
      </c>
      <c r="J1138" s="23" t="s">
        <v>9851</v>
      </c>
      <c r="K1138" t="s">
        <v>9852</v>
      </c>
      <c r="L1138" t="s">
        <v>38</v>
      </c>
      <c r="M1138" t="s">
        <v>9853</v>
      </c>
      <c r="N1138" t="s">
        <v>39</v>
      </c>
      <c r="O1138" t="s">
        <v>34</v>
      </c>
      <c r="P1138" t="s">
        <v>475</v>
      </c>
      <c r="Q1138" t="s">
        <v>207</v>
      </c>
      <c r="R1138" t="s">
        <v>212</v>
      </c>
      <c r="S1138">
        <v>5</v>
      </c>
      <c r="T1138" t="s">
        <v>17976</v>
      </c>
      <c r="U1138" t="s">
        <v>9949</v>
      </c>
      <c r="V1138" t="s">
        <v>2727</v>
      </c>
      <c r="W1138" t="s">
        <v>43</v>
      </c>
      <c r="X1138" t="s">
        <v>20526</v>
      </c>
      <c r="Y1138" t="s">
        <v>2664</v>
      </c>
      <c r="Z1138" t="s">
        <v>2665</v>
      </c>
      <c r="AA1138" t="s">
        <v>20527</v>
      </c>
      <c r="AB1138">
        <v>-75.637213360000004</v>
      </c>
      <c r="AC1138">
        <v>6.1723745900000004</v>
      </c>
      <c r="AD1138" t="s">
        <v>82</v>
      </c>
      <c r="AE1138" t="s">
        <v>96</v>
      </c>
      <c r="AF1138" t="s">
        <v>94</v>
      </c>
      <c r="AG1138">
        <f>IFERROR(
    VLOOKUP(FENIX_ANS_TABLA[[#This Row],[ESTADO]],
        {"VENCIDO",1;"ALERTA_0 Días",2;"ALERTA",3;"A TIEMPO",4;"SIN FECHA",5},
    2,FALSE),
0)</f>
        <v>3</v>
      </c>
    </row>
    <row r="1139" spans="1:33" x14ac:dyDescent="0.25">
      <c r="A1139" t="s">
        <v>1777</v>
      </c>
      <c r="B1139" t="s">
        <v>58</v>
      </c>
      <c r="C1139" t="s">
        <v>24</v>
      </c>
      <c r="D1139" t="s">
        <v>59</v>
      </c>
      <c r="E1139" s="21">
        <v>46203.583564814813</v>
      </c>
      <c r="F1139" t="s">
        <v>1778</v>
      </c>
      <c r="G1139">
        <v>43277516</v>
      </c>
      <c r="H1139" t="s">
        <v>658</v>
      </c>
      <c r="I1139" s="23" t="s">
        <v>659</v>
      </c>
      <c r="J1139" s="23" t="s">
        <v>1779</v>
      </c>
      <c r="K1139" t="s">
        <v>1780</v>
      </c>
      <c r="L1139" t="s">
        <v>25</v>
      </c>
      <c r="M1139" t="s">
        <v>1781</v>
      </c>
      <c r="N1139" t="s">
        <v>26</v>
      </c>
      <c r="O1139" t="s">
        <v>60</v>
      </c>
      <c r="P1139" t="s">
        <v>61</v>
      </c>
      <c r="Q1139" t="s">
        <v>207</v>
      </c>
      <c r="R1139" t="s">
        <v>212</v>
      </c>
      <c r="S1139">
        <v>9</v>
      </c>
      <c r="T1139" t="s">
        <v>17977</v>
      </c>
      <c r="U1139" t="s">
        <v>15330</v>
      </c>
      <c r="V1139" t="s">
        <v>11082</v>
      </c>
      <c r="W1139" t="s">
        <v>43</v>
      </c>
      <c r="X1139" t="s">
        <v>30</v>
      </c>
      <c r="Y1139" t="s">
        <v>30</v>
      </c>
      <c r="Z1139" t="s">
        <v>30</v>
      </c>
      <c r="AA1139" t="s">
        <v>30</v>
      </c>
      <c r="AB1139">
        <v>-75.544289259999999</v>
      </c>
      <c r="AC1139">
        <v>6.2435102100000002</v>
      </c>
      <c r="AD1139" t="s">
        <v>82</v>
      </c>
      <c r="AE1139" t="s">
        <v>96</v>
      </c>
      <c r="AF1139" t="s">
        <v>94</v>
      </c>
      <c r="AG1139">
        <f>IFERROR(
    VLOOKUP(FENIX_ANS_TABLA[[#This Row],[ESTADO]],
        {"VENCIDO",1;"ALERTA_0 Días",2;"ALERTA",3;"A TIEMPO",4;"SIN FECHA",5},
    2,FALSE),
0)</f>
        <v>3</v>
      </c>
    </row>
    <row r="1140" spans="1:33" x14ac:dyDescent="0.25">
      <c r="A1140" t="s">
        <v>1782</v>
      </c>
      <c r="B1140" t="s">
        <v>58</v>
      </c>
      <c r="C1140" t="s">
        <v>24</v>
      </c>
      <c r="D1140" t="s">
        <v>59</v>
      </c>
      <c r="E1140" s="21">
        <v>46203.590428240743</v>
      </c>
      <c r="F1140" t="s">
        <v>1783</v>
      </c>
      <c r="G1140">
        <v>25808834</v>
      </c>
      <c r="H1140" t="s">
        <v>1784</v>
      </c>
      <c r="I1140" s="23" t="s">
        <v>31</v>
      </c>
      <c r="J1140" s="23" t="s">
        <v>1785</v>
      </c>
      <c r="K1140" t="s">
        <v>1786</v>
      </c>
      <c r="L1140" t="s">
        <v>25</v>
      </c>
      <c r="M1140" t="s">
        <v>1787</v>
      </c>
      <c r="N1140" t="s">
        <v>26</v>
      </c>
      <c r="O1140" t="s">
        <v>60</v>
      </c>
      <c r="P1140" t="s">
        <v>61</v>
      </c>
      <c r="Q1140" t="s">
        <v>207</v>
      </c>
      <c r="R1140" t="s">
        <v>212</v>
      </c>
      <c r="S1140">
        <v>9</v>
      </c>
      <c r="T1140" t="s">
        <v>17978</v>
      </c>
      <c r="U1140" t="s">
        <v>15331</v>
      </c>
      <c r="V1140" t="s">
        <v>15332</v>
      </c>
      <c r="W1140" t="s">
        <v>43</v>
      </c>
      <c r="X1140" t="s">
        <v>30</v>
      </c>
      <c r="Y1140" t="s">
        <v>30</v>
      </c>
      <c r="Z1140" t="s">
        <v>30</v>
      </c>
      <c r="AA1140" t="s">
        <v>30</v>
      </c>
      <c r="AB1140">
        <v>-75.612514910000002</v>
      </c>
      <c r="AC1140">
        <v>6.2737806300000001</v>
      </c>
      <c r="AD1140" t="s">
        <v>82</v>
      </c>
      <c r="AE1140" t="s">
        <v>96</v>
      </c>
      <c r="AF1140" t="s">
        <v>94</v>
      </c>
      <c r="AG1140">
        <f>IFERROR(
    VLOOKUP(FENIX_ANS_TABLA[[#This Row],[ESTADO]],
        {"VENCIDO",1;"ALERTA_0 Días",2;"ALERTA",3;"A TIEMPO",4;"SIN FECHA",5},
    2,FALSE),
0)</f>
        <v>3</v>
      </c>
    </row>
    <row r="1141" spans="1:33" x14ac:dyDescent="0.25">
      <c r="A1141" t="s">
        <v>4541</v>
      </c>
      <c r="B1141" t="s">
        <v>23</v>
      </c>
      <c r="C1141" t="s">
        <v>24</v>
      </c>
      <c r="D1141" t="s">
        <v>23</v>
      </c>
      <c r="E1141" s="21">
        <v>46203.590601851851</v>
      </c>
      <c r="F1141" t="s">
        <v>4542</v>
      </c>
      <c r="G1141">
        <v>70812135</v>
      </c>
      <c r="H1141" t="s">
        <v>4540</v>
      </c>
      <c r="I1141" s="23" t="s">
        <v>31</v>
      </c>
      <c r="J1141" s="23" t="s">
        <v>367</v>
      </c>
      <c r="K1141" t="s">
        <v>4543</v>
      </c>
      <c r="L1141" t="s">
        <v>118</v>
      </c>
      <c r="M1141" t="s">
        <v>4544</v>
      </c>
      <c r="N1141" t="s">
        <v>119</v>
      </c>
      <c r="O1141" t="s">
        <v>27</v>
      </c>
      <c r="P1141" t="s">
        <v>99</v>
      </c>
      <c r="Q1141" t="s">
        <v>206</v>
      </c>
      <c r="R1141" t="s">
        <v>212</v>
      </c>
      <c r="S1141">
        <v>10</v>
      </c>
      <c r="T1141" t="s">
        <v>17979</v>
      </c>
      <c r="U1141" t="s">
        <v>15331</v>
      </c>
      <c r="V1141" t="s">
        <v>11679</v>
      </c>
      <c r="W1141" t="s">
        <v>43</v>
      </c>
      <c r="X1141" t="s">
        <v>30</v>
      </c>
      <c r="Y1141" t="s">
        <v>30</v>
      </c>
      <c r="Z1141" t="s">
        <v>30</v>
      </c>
      <c r="AA1141" t="s">
        <v>30</v>
      </c>
      <c r="AB1141">
        <v>-75.826525720000006</v>
      </c>
      <c r="AC1141">
        <v>5.5689396799999997</v>
      </c>
      <c r="AD1141" t="s">
        <v>82</v>
      </c>
      <c r="AE1141" t="s">
        <v>100</v>
      </c>
      <c r="AF1141" t="s">
        <v>94</v>
      </c>
      <c r="AG1141">
        <f>IFERROR(
    VLOOKUP(FENIX_ANS_TABLA[[#This Row],[ESTADO]],
        {"VENCIDO",1;"ALERTA_0 Días",2;"ALERTA",3;"A TIEMPO",4;"SIN FECHA",5},
    2,FALSE),
0)</f>
        <v>3</v>
      </c>
    </row>
    <row r="1142" spans="1:33" x14ac:dyDescent="0.25">
      <c r="A1142" t="s">
        <v>2157</v>
      </c>
      <c r="B1142" t="s">
        <v>23</v>
      </c>
      <c r="C1142" t="s">
        <v>24</v>
      </c>
      <c r="D1142" t="s">
        <v>23</v>
      </c>
      <c r="E1142" s="21">
        <v>46203.602824074071</v>
      </c>
      <c r="F1142" t="s">
        <v>2158</v>
      </c>
      <c r="G1142">
        <v>10167948</v>
      </c>
      <c r="H1142" t="s">
        <v>2159</v>
      </c>
      <c r="I1142" s="23" t="s">
        <v>31</v>
      </c>
      <c r="J1142" s="23" t="s">
        <v>2160</v>
      </c>
      <c r="K1142" t="s">
        <v>2161</v>
      </c>
      <c r="L1142" t="s">
        <v>172</v>
      </c>
      <c r="M1142" t="s">
        <v>2162</v>
      </c>
      <c r="N1142" t="s">
        <v>173</v>
      </c>
      <c r="O1142" t="s">
        <v>27</v>
      </c>
      <c r="P1142" t="s">
        <v>145</v>
      </c>
      <c r="Q1142" t="s">
        <v>206</v>
      </c>
      <c r="R1142" t="s">
        <v>212</v>
      </c>
      <c r="S1142">
        <v>10</v>
      </c>
      <c r="T1142" t="s">
        <v>17980</v>
      </c>
      <c r="U1142" t="s">
        <v>11640</v>
      </c>
      <c r="V1142" t="s">
        <v>4574</v>
      </c>
      <c r="W1142" t="s">
        <v>43</v>
      </c>
      <c r="X1142" t="s">
        <v>30</v>
      </c>
      <c r="Y1142" t="s">
        <v>30</v>
      </c>
      <c r="Z1142" t="s">
        <v>30</v>
      </c>
      <c r="AA1142" t="s">
        <v>30</v>
      </c>
      <c r="AB1142">
        <v>-75.250933000000003</v>
      </c>
      <c r="AC1142">
        <v>6.1298919999999999</v>
      </c>
      <c r="AD1142" t="s">
        <v>82</v>
      </c>
      <c r="AE1142" t="s">
        <v>146</v>
      </c>
      <c r="AF1142" t="s">
        <v>94</v>
      </c>
      <c r="AG1142">
        <f>IFERROR(
    VLOOKUP(FENIX_ANS_TABLA[[#This Row],[ESTADO]],
        {"VENCIDO",1;"ALERTA_0 Días",2;"ALERTA",3;"A TIEMPO",4;"SIN FECHA",5},
    2,FALSE),
0)</f>
        <v>3</v>
      </c>
    </row>
    <row r="1143" spans="1:33" x14ac:dyDescent="0.25">
      <c r="A1143" t="s">
        <v>2163</v>
      </c>
      <c r="B1143" t="s">
        <v>23</v>
      </c>
      <c r="C1143" t="s">
        <v>24</v>
      </c>
      <c r="D1143" t="s">
        <v>23</v>
      </c>
      <c r="E1143" s="21">
        <v>46203.612013888887</v>
      </c>
      <c r="F1143" t="s">
        <v>2164</v>
      </c>
      <c r="G1143">
        <v>42798535</v>
      </c>
      <c r="H1143" t="s">
        <v>2165</v>
      </c>
      <c r="I1143" s="23" t="s">
        <v>31</v>
      </c>
      <c r="J1143" s="23" t="s">
        <v>2166</v>
      </c>
      <c r="K1143" t="s">
        <v>2167</v>
      </c>
      <c r="L1143" t="s">
        <v>172</v>
      </c>
      <c r="M1143" t="s">
        <v>2168</v>
      </c>
      <c r="N1143" t="s">
        <v>173</v>
      </c>
      <c r="O1143" t="s">
        <v>27</v>
      </c>
      <c r="P1143" t="s">
        <v>145</v>
      </c>
      <c r="Q1143" t="s">
        <v>206</v>
      </c>
      <c r="R1143" t="s">
        <v>212</v>
      </c>
      <c r="S1143">
        <v>10</v>
      </c>
      <c r="T1143" t="s">
        <v>17981</v>
      </c>
      <c r="U1143" t="s">
        <v>11641</v>
      </c>
      <c r="V1143" t="s">
        <v>11642</v>
      </c>
      <c r="W1143" t="s">
        <v>43</v>
      </c>
      <c r="X1143" t="s">
        <v>30</v>
      </c>
      <c r="Y1143" t="s">
        <v>30</v>
      </c>
      <c r="Z1143" t="s">
        <v>30</v>
      </c>
      <c r="AA1143" t="s">
        <v>30</v>
      </c>
      <c r="AB1143">
        <v>-75.247967000000003</v>
      </c>
      <c r="AC1143">
        <v>6.1435700000000004</v>
      </c>
      <c r="AD1143" t="s">
        <v>82</v>
      </c>
      <c r="AE1143" t="s">
        <v>146</v>
      </c>
      <c r="AF1143" t="s">
        <v>94</v>
      </c>
      <c r="AG1143">
        <f>IFERROR(
    VLOOKUP(FENIX_ANS_TABLA[[#This Row],[ESTADO]],
        {"VENCIDO",1;"ALERTA_0 Días",2;"ALERTA",3;"A TIEMPO",4;"SIN FECHA",5},
    2,FALSE),
0)</f>
        <v>3</v>
      </c>
    </row>
    <row r="1144" spans="1:33" x14ac:dyDescent="0.25">
      <c r="A1144" t="s">
        <v>2169</v>
      </c>
      <c r="B1144" t="s">
        <v>23</v>
      </c>
      <c r="C1144" t="s">
        <v>24</v>
      </c>
      <c r="D1144" t="s">
        <v>23</v>
      </c>
      <c r="E1144" s="21">
        <v>46203.61273148148</v>
      </c>
      <c r="F1144" t="s">
        <v>2170</v>
      </c>
      <c r="G1144">
        <v>1038413265</v>
      </c>
      <c r="H1144" t="s">
        <v>2171</v>
      </c>
      <c r="I1144" s="23" t="s">
        <v>31</v>
      </c>
      <c r="J1144" s="23" t="s">
        <v>2172</v>
      </c>
      <c r="K1144" t="s">
        <v>2173</v>
      </c>
      <c r="L1144" t="s">
        <v>156</v>
      </c>
      <c r="M1144" t="s">
        <v>2174</v>
      </c>
      <c r="N1144" t="s">
        <v>157</v>
      </c>
      <c r="O1144" t="s">
        <v>27</v>
      </c>
      <c r="P1144" t="s">
        <v>145</v>
      </c>
      <c r="Q1144" t="s">
        <v>206</v>
      </c>
      <c r="R1144" t="s">
        <v>212</v>
      </c>
      <c r="S1144">
        <v>10</v>
      </c>
      <c r="T1144" t="s">
        <v>17982</v>
      </c>
      <c r="U1144" t="s">
        <v>15333</v>
      </c>
      <c r="V1144" t="s">
        <v>1815</v>
      </c>
      <c r="W1144" t="s">
        <v>43</v>
      </c>
      <c r="X1144" t="s">
        <v>30</v>
      </c>
      <c r="Y1144" t="s">
        <v>30</v>
      </c>
      <c r="Z1144" t="s">
        <v>30</v>
      </c>
      <c r="AA1144" t="s">
        <v>30</v>
      </c>
      <c r="AB1144">
        <v>-75.325292610000005</v>
      </c>
      <c r="AC1144">
        <v>6.1257066599999996</v>
      </c>
      <c r="AD1144" t="s">
        <v>82</v>
      </c>
      <c r="AE1144" t="s">
        <v>146</v>
      </c>
      <c r="AF1144" t="s">
        <v>94</v>
      </c>
      <c r="AG1144">
        <f>IFERROR(
    VLOOKUP(FENIX_ANS_TABLA[[#This Row],[ESTADO]],
        {"VENCIDO",1;"ALERTA_0 Días",2;"ALERTA",3;"A TIEMPO",4;"SIN FECHA",5},
    2,FALSE),
0)</f>
        <v>3</v>
      </c>
    </row>
    <row r="1145" spans="1:33" x14ac:dyDescent="0.25">
      <c r="A1145" t="s">
        <v>2396</v>
      </c>
      <c r="B1145" t="s">
        <v>23</v>
      </c>
      <c r="C1145" t="s">
        <v>24</v>
      </c>
      <c r="D1145" t="s">
        <v>23</v>
      </c>
      <c r="E1145" s="21">
        <v>46203.615289351852</v>
      </c>
      <c r="F1145" t="s">
        <v>2397</v>
      </c>
      <c r="G1145">
        <v>1042211709</v>
      </c>
      <c r="H1145" t="s">
        <v>2398</v>
      </c>
      <c r="I1145" s="23" t="s">
        <v>31</v>
      </c>
      <c r="J1145" s="23" t="s">
        <v>2399</v>
      </c>
      <c r="K1145" t="s">
        <v>2400</v>
      </c>
      <c r="L1145" t="s">
        <v>199</v>
      </c>
      <c r="M1145" t="s">
        <v>2401</v>
      </c>
      <c r="N1145" t="s">
        <v>200</v>
      </c>
      <c r="O1145" t="s">
        <v>27</v>
      </c>
      <c r="P1145" t="s">
        <v>191</v>
      </c>
      <c r="Q1145" t="s">
        <v>206</v>
      </c>
      <c r="R1145" t="s">
        <v>212</v>
      </c>
      <c r="S1145">
        <v>10</v>
      </c>
      <c r="T1145" t="s">
        <v>17983</v>
      </c>
      <c r="U1145" t="s">
        <v>15334</v>
      </c>
      <c r="V1145" t="s">
        <v>11618</v>
      </c>
      <c r="W1145" t="s">
        <v>43</v>
      </c>
      <c r="X1145" t="s">
        <v>30</v>
      </c>
      <c r="Y1145" t="s">
        <v>30</v>
      </c>
      <c r="Z1145" t="s">
        <v>30</v>
      </c>
      <c r="AA1145" t="s">
        <v>30</v>
      </c>
      <c r="AB1145">
        <v>-73.951262029999995</v>
      </c>
      <c r="AC1145">
        <v>7.0905108800000001</v>
      </c>
      <c r="AD1145" t="s">
        <v>82</v>
      </c>
      <c r="AE1145" t="s">
        <v>192</v>
      </c>
      <c r="AF1145" t="s">
        <v>94</v>
      </c>
      <c r="AG1145">
        <f>IFERROR(
    VLOOKUP(FENIX_ANS_TABLA[[#This Row],[ESTADO]],
        {"VENCIDO",1;"ALERTA_0 Días",2;"ALERTA",3;"A TIEMPO",4;"SIN FECHA",5},
    2,FALSE),
0)</f>
        <v>3</v>
      </c>
    </row>
    <row r="1146" spans="1:33" x14ac:dyDescent="0.25">
      <c r="A1146" t="s">
        <v>1788</v>
      </c>
      <c r="B1146" t="s">
        <v>23</v>
      </c>
      <c r="C1146" t="s">
        <v>24</v>
      </c>
      <c r="D1146" t="s">
        <v>33</v>
      </c>
      <c r="E1146" s="21">
        <v>46209.642847222232</v>
      </c>
      <c r="F1146" t="s">
        <v>6449</v>
      </c>
      <c r="G1146">
        <v>21610361</v>
      </c>
      <c r="H1146" t="s">
        <v>1789</v>
      </c>
      <c r="I1146" s="23" t="s">
        <v>31</v>
      </c>
      <c r="J1146" s="23" t="s">
        <v>1790</v>
      </c>
      <c r="K1146" t="s">
        <v>1791</v>
      </c>
      <c r="L1146" t="s">
        <v>25</v>
      </c>
      <c r="M1146" t="s">
        <v>1792</v>
      </c>
      <c r="N1146" t="s">
        <v>26</v>
      </c>
      <c r="O1146" t="s">
        <v>40</v>
      </c>
      <c r="P1146" t="s">
        <v>35</v>
      </c>
      <c r="Q1146" t="s">
        <v>207</v>
      </c>
      <c r="R1146" t="s">
        <v>212</v>
      </c>
      <c r="S1146">
        <v>7</v>
      </c>
      <c r="T1146" t="s">
        <v>17984</v>
      </c>
      <c r="U1146" t="s">
        <v>4546</v>
      </c>
      <c r="V1146" t="s">
        <v>11680</v>
      </c>
      <c r="W1146" t="s">
        <v>29</v>
      </c>
      <c r="X1146" t="s">
        <v>7964</v>
      </c>
      <c r="Y1146" t="s">
        <v>2666</v>
      </c>
      <c r="Z1146" t="s">
        <v>2671</v>
      </c>
      <c r="AA1146" t="s">
        <v>7965</v>
      </c>
      <c r="AB1146">
        <v>-75.541209730000006</v>
      </c>
      <c r="AC1146">
        <v>6.2554394000000002</v>
      </c>
      <c r="AD1146" t="s">
        <v>82</v>
      </c>
      <c r="AE1146" t="s">
        <v>96</v>
      </c>
      <c r="AF1146" t="s">
        <v>94</v>
      </c>
      <c r="AG1146">
        <f>IFERROR(
    VLOOKUP(FENIX_ANS_TABLA[[#This Row],[ESTADO]],
        {"VENCIDO",1;"ALERTA_0 Días",2;"ALERTA",3;"A TIEMPO",4;"SIN FECHA",5},
    2,FALSE),
0)</f>
        <v>4</v>
      </c>
    </row>
    <row r="1147" spans="1:33" x14ac:dyDescent="0.25">
      <c r="A1147" t="s">
        <v>17985</v>
      </c>
      <c r="B1147" t="s">
        <v>54</v>
      </c>
      <c r="C1147" t="s">
        <v>24</v>
      </c>
      <c r="D1147" t="s">
        <v>54</v>
      </c>
      <c r="E1147" s="21">
        <v>46203.619085648148</v>
      </c>
      <c r="F1147" t="s">
        <v>17986</v>
      </c>
      <c r="G1147">
        <v>3670658</v>
      </c>
      <c r="H1147" t="s">
        <v>17987</v>
      </c>
      <c r="I1147" s="23" t="s">
        <v>31</v>
      </c>
      <c r="J1147" s="23" t="s">
        <v>17988</v>
      </c>
      <c r="K1147" t="s">
        <v>17989</v>
      </c>
      <c r="L1147" t="s">
        <v>268</v>
      </c>
      <c r="M1147" t="s">
        <v>17990</v>
      </c>
      <c r="N1147" t="s">
        <v>269</v>
      </c>
      <c r="O1147" t="s">
        <v>55</v>
      </c>
      <c r="P1147" t="s">
        <v>122</v>
      </c>
      <c r="Q1147" t="s">
        <v>206</v>
      </c>
      <c r="R1147" t="s">
        <v>212</v>
      </c>
      <c r="S1147">
        <v>4</v>
      </c>
      <c r="T1147" t="s">
        <v>17991</v>
      </c>
      <c r="U1147" t="s">
        <v>17992</v>
      </c>
      <c r="V1147" t="s">
        <v>17993</v>
      </c>
      <c r="W1147" t="s">
        <v>29</v>
      </c>
      <c r="X1147" t="s">
        <v>30</v>
      </c>
      <c r="Y1147" t="s">
        <v>30</v>
      </c>
      <c r="Z1147" t="s">
        <v>30</v>
      </c>
      <c r="AA1147" t="s">
        <v>30</v>
      </c>
      <c r="AB1147">
        <v>-76.063803449999995</v>
      </c>
      <c r="AC1147">
        <v>6.7163530500000004</v>
      </c>
      <c r="AD1147" t="s">
        <v>82</v>
      </c>
      <c r="AE1147" t="s">
        <v>123</v>
      </c>
      <c r="AF1147" t="s">
        <v>94</v>
      </c>
      <c r="AG1147">
        <f>IFERROR(
    VLOOKUP(FENIX_ANS_TABLA[[#This Row],[ESTADO]],
        {"VENCIDO",1;"ALERTA_0 Días",2;"ALERTA",3;"A TIEMPO",4;"SIN FECHA",5},
    2,FALSE),
0)</f>
        <v>4</v>
      </c>
    </row>
    <row r="1148" spans="1:33" x14ac:dyDescent="0.25">
      <c r="A1148" t="s">
        <v>1793</v>
      </c>
      <c r="B1148" t="s">
        <v>58</v>
      </c>
      <c r="C1148" t="s">
        <v>24</v>
      </c>
      <c r="D1148" t="s">
        <v>59</v>
      </c>
      <c r="E1148" s="21">
        <v>46203.620081018518</v>
      </c>
      <c r="F1148" t="s">
        <v>1794</v>
      </c>
      <c r="G1148">
        <v>1036612724</v>
      </c>
      <c r="H1148" t="s">
        <v>1795</v>
      </c>
      <c r="I1148" s="23" t="s">
        <v>1796</v>
      </c>
      <c r="J1148" s="23" t="s">
        <v>1797</v>
      </c>
      <c r="K1148" t="s">
        <v>1798</v>
      </c>
      <c r="L1148" t="s">
        <v>299</v>
      </c>
      <c r="M1148" t="s">
        <v>1799</v>
      </c>
      <c r="N1148" t="s">
        <v>300</v>
      </c>
      <c r="O1148" t="s">
        <v>60</v>
      </c>
      <c r="P1148" t="s">
        <v>301</v>
      </c>
      <c r="Q1148" t="s">
        <v>207</v>
      </c>
      <c r="R1148" t="s">
        <v>212</v>
      </c>
      <c r="S1148">
        <v>9</v>
      </c>
      <c r="T1148" t="s">
        <v>17994</v>
      </c>
      <c r="U1148" t="s">
        <v>11643</v>
      </c>
      <c r="V1148" t="s">
        <v>5280</v>
      </c>
      <c r="W1148" t="s">
        <v>43</v>
      </c>
      <c r="X1148" t="s">
        <v>30</v>
      </c>
      <c r="Y1148" t="s">
        <v>30</v>
      </c>
      <c r="Z1148" t="s">
        <v>30</v>
      </c>
      <c r="AA1148" t="s">
        <v>30</v>
      </c>
      <c r="AB1148">
        <v>-74.405094000000005</v>
      </c>
      <c r="AC1148">
        <v>6.4927080000000004</v>
      </c>
      <c r="AD1148" t="s">
        <v>82</v>
      </c>
      <c r="AE1148" t="s">
        <v>192</v>
      </c>
      <c r="AF1148" t="s">
        <v>94</v>
      </c>
      <c r="AG1148">
        <f>IFERROR(
    VLOOKUP(FENIX_ANS_TABLA[[#This Row],[ESTADO]],
        {"VENCIDO",1;"ALERTA_0 Días",2;"ALERTA",3;"A TIEMPO",4;"SIN FECHA",5},
    2,FALSE),
0)</f>
        <v>3</v>
      </c>
    </row>
    <row r="1149" spans="1:33" x14ac:dyDescent="0.25">
      <c r="A1149" t="s">
        <v>1800</v>
      </c>
      <c r="B1149" t="s">
        <v>58</v>
      </c>
      <c r="C1149" t="s">
        <v>24</v>
      </c>
      <c r="D1149" t="s">
        <v>59</v>
      </c>
      <c r="E1149" s="21">
        <v>46203.622465277767</v>
      </c>
      <c r="F1149" t="s">
        <v>1801</v>
      </c>
      <c r="G1149">
        <v>71050046</v>
      </c>
      <c r="H1149" t="s">
        <v>1802</v>
      </c>
      <c r="I1149" s="23" t="s">
        <v>31</v>
      </c>
      <c r="J1149" s="23" t="s">
        <v>1803</v>
      </c>
      <c r="K1149" t="s">
        <v>1804</v>
      </c>
      <c r="L1149" t="s">
        <v>221</v>
      </c>
      <c r="M1149" t="s">
        <v>1805</v>
      </c>
      <c r="N1149" t="s">
        <v>222</v>
      </c>
      <c r="O1149" t="s">
        <v>60</v>
      </c>
      <c r="P1149" t="s">
        <v>114</v>
      </c>
      <c r="Q1149" t="s">
        <v>206</v>
      </c>
      <c r="R1149" t="s">
        <v>212</v>
      </c>
      <c r="S1149">
        <v>14</v>
      </c>
      <c r="T1149" t="s">
        <v>17995</v>
      </c>
      <c r="U1149" t="s">
        <v>15335</v>
      </c>
      <c r="V1149" t="s">
        <v>15336</v>
      </c>
      <c r="W1149" t="s">
        <v>29</v>
      </c>
      <c r="X1149" t="s">
        <v>30</v>
      </c>
      <c r="Y1149" t="s">
        <v>30</v>
      </c>
      <c r="Z1149" t="s">
        <v>30</v>
      </c>
      <c r="AA1149" t="s">
        <v>30</v>
      </c>
      <c r="AB1149">
        <v>-75.996732019999996</v>
      </c>
      <c r="AC1149">
        <v>6.0548456599999998</v>
      </c>
      <c r="AD1149" t="s">
        <v>82</v>
      </c>
      <c r="AE1149" t="s">
        <v>100</v>
      </c>
      <c r="AF1149" t="s">
        <v>94</v>
      </c>
      <c r="AG1149">
        <f>IFERROR(
    VLOOKUP(FENIX_ANS_TABLA[[#This Row],[ESTADO]],
        {"VENCIDO",1;"ALERTA_0 Días",2;"ALERTA",3;"A TIEMPO",4;"SIN FECHA",5},
    2,FALSE),
0)</f>
        <v>4</v>
      </c>
    </row>
    <row r="1150" spans="1:33" x14ac:dyDescent="0.25">
      <c r="A1150" t="s">
        <v>11681</v>
      </c>
      <c r="B1150" t="s">
        <v>54</v>
      </c>
      <c r="C1150" t="s">
        <v>24</v>
      </c>
      <c r="D1150" t="s">
        <v>54</v>
      </c>
      <c r="E1150" s="21">
        <v>46211.738807870373</v>
      </c>
      <c r="F1150" t="s">
        <v>11682</v>
      </c>
      <c r="G1150">
        <v>1017172103</v>
      </c>
      <c r="H1150" t="s">
        <v>11683</v>
      </c>
      <c r="I1150" s="23" t="s">
        <v>31</v>
      </c>
      <c r="J1150" s="23" t="s">
        <v>11684</v>
      </c>
      <c r="K1150" t="s">
        <v>11685</v>
      </c>
      <c r="L1150" t="s">
        <v>165</v>
      </c>
      <c r="M1150" t="s">
        <v>11686</v>
      </c>
      <c r="N1150" t="s">
        <v>166</v>
      </c>
      <c r="O1150" t="s">
        <v>55</v>
      </c>
      <c r="P1150" t="s">
        <v>176</v>
      </c>
      <c r="Q1150" t="s">
        <v>207</v>
      </c>
      <c r="R1150" t="s">
        <v>212</v>
      </c>
      <c r="S1150">
        <v>4</v>
      </c>
      <c r="T1150" t="s">
        <v>17996</v>
      </c>
      <c r="U1150" t="s">
        <v>15337</v>
      </c>
      <c r="V1150" t="s">
        <v>15337</v>
      </c>
      <c r="W1150" t="s">
        <v>43</v>
      </c>
      <c r="X1150" t="s">
        <v>30</v>
      </c>
      <c r="Y1150" t="s">
        <v>30</v>
      </c>
      <c r="Z1150" t="s">
        <v>30</v>
      </c>
      <c r="AA1150" t="s">
        <v>30</v>
      </c>
      <c r="AB1150">
        <v>-75.186478149999999</v>
      </c>
      <c r="AC1150">
        <v>6.0582907600000002</v>
      </c>
      <c r="AD1150" t="s">
        <v>82</v>
      </c>
      <c r="AE1150" t="s">
        <v>146</v>
      </c>
      <c r="AF1150" t="s">
        <v>95</v>
      </c>
      <c r="AG1150">
        <f>IFERROR(
    VLOOKUP(FENIX_ANS_TABLA[[#This Row],[ESTADO]],
        {"VENCIDO",1;"ALERTA_0 Días",2;"ALERTA",3;"A TIEMPO",4;"SIN FECHA",5},
    2,FALSE),
0)</f>
        <v>3</v>
      </c>
    </row>
    <row r="1151" spans="1:33" x14ac:dyDescent="0.25">
      <c r="A1151" t="s">
        <v>1806</v>
      </c>
      <c r="B1151" t="s">
        <v>23</v>
      </c>
      <c r="C1151" t="s">
        <v>24</v>
      </c>
      <c r="D1151" t="s">
        <v>33</v>
      </c>
      <c r="E1151" s="21">
        <v>46211.394305555557</v>
      </c>
      <c r="F1151" t="s">
        <v>10282</v>
      </c>
      <c r="G1151">
        <v>71140307</v>
      </c>
      <c r="H1151" t="s">
        <v>1807</v>
      </c>
      <c r="I1151" s="23" t="s">
        <v>31</v>
      </c>
      <c r="J1151" s="23" t="s">
        <v>1808</v>
      </c>
      <c r="K1151" t="s">
        <v>10283</v>
      </c>
      <c r="L1151" t="s">
        <v>97</v>
      </c>
      <c r="M1151" t="s">
        <v>10284</v>
      </c>
      <c r="N1151" t="s">
        <v>98</v>
      </c>
      <c r="O1151" t="s">
        <v>40</v>
      </c>
      <c r="P1151" t="s">
        <v>103</v>
      </c>
      <c r="Q1151" t="s">
        <v>207</v>
      </c>
      <c r="R1151" t="s">
        <v>212</v>
      </c>
      <c r="S1151">
        <v>7</v>
      </c>
      <c r="T1151" t="s">
        <v>17997</v>
      </c>
      <c r="U1151" t="s">
        <v>15338</v>
      </c>
      <c r="V1151" t="s">
        <v>13031</v>
      </c>
      <c r="W1151" t="s">
        <v>29</v>
      </c>
      <c r="X1151" t="s">
        <v>30</v>
      </c>
      <c r="Y1151" t="s">
        <v>30</v>
      </c>
      <c r="Z1151" t="s">
        <v>30</v>
      </c>
      <c r="AA1151" t="s">
        <v>30</v>
      </c>
      <c r="AB1151">
        <v>-75.572621999999996</v>
      </c>
      <c r="AC1151">
        <v>5.8864869999999998</v>
      </c>
      <c r="AD1151" t="s">
        <v>82</v>
      </c>
      <c r="AE1151" t="s">
        <v>100</v>
      </c>
      <c r="AF1151" t="s">
        <v>94</v>
      </c>
      <c r="AG1151">
        <f>IFERROR(
    VLOOKUP(FENIX_ANS_TABLA[[#This Row],[ESTADO]],
        {"VENCIDO",1;"ALERTA_0 Días",2;"ALERTA",3;"A TIEMPO",4;"SIN FECHA",5},
    2,FALSE),
0)</f>
        <v>4</v>
      </c>
    </row>
    <row r="1152" spans="1:33" x14ac:dyDescent="0.25">
      <c r="A1152" t="s">
        <v>2179</v>
      </c>
      <c r="B1152" t="s">
        <v>58</v>
      </c>
      <c r="C1152" t="s">
        <v>24</v>
      </c>
      <c r="D1152" t="s">
        <v>59</v>
      </c>
      <c r="E1152" s="21">
        <v>46203.651770833327</v>
      </c>
      <c r="F1152" t="s">
        <v>2180</v>
      </c>
      <c r="G1152">
        <v>32107986</v>
      </c>
      <c r="H1152" t="s">
        <v>2181</v>
      </c>
      <c r="I1152" s="23" t="s">
        <v>31</v>
      </c>
      <c r="J1152" s="23" t="s">
        <v>2182</v>
      </c>
      <c r="K1152" t="s">
        <v>2183</v>
      </c>
      <c r="L1152" t="s">
        <v>195</v>
      </c>
      <c r="M1152" t="s">
        <v>2184</v>
      </c>
      <c r="N1152" t="s">
        <v>196</v>
      </c>
      <c r="O1152" t="s">
        <v>60</v>
      </c>
      <c r="P1152" t="s">
        <v>301</v>
      </c>
      <c r="Q1152" t="s">
        <v>206</v>
      </c>
      <c r="R1152" t="s">
        <v>212</v>
      </c>
      <c r="S1152">
        <v>14</v>
      </c>
      <c r="T1152" t="s">
        <v>17998</v>
      </c>
      <c r="U1152" t="s">
        <v>7941</v>
      </c>
      <c r="V1152" t="s">
        <v>15339</v>
      </c>
      <c r="W1152" t="s">
        <v>29</v>
      </c>
      <c r="X1152" t="s">
        <v>30</v>
      </c>
      <c r="Y1152" t="s">
        <v>30</v>
      </c>
      <c r="Z1152" t="s">
        <v>30</v>
      </c>
      <c r="AA1152" t="s">
        <v>30</v>
      </c>
      <c r="AB1152">
        <v>-75.111246919999999</v>
      </c>
      <c r="AC1152">
        <v>6.5354311200000001</v>
      </c>
      <c r="AD1152" t="s">
        <v>82</v>
      </c>
      <c r="AE1152" t="s">
        <v>192</v>
      </c>
      <c r="AF1152" t="s">
        <v>94</v>
      </c>
      <c r="AG1152">
        <f>IFERROR(
    VLOOKUP(FENIX_ANS_TABLA[[#This Row],[ESTADO]],
        {"VENCIDO",1;"ALERTA_0 Días",2;"ALERTA",3;"A TIEMPO",4;"SIN FECHA",5},
    2,FALSE),
0)</f>
        <v>4</v>
      </c>
    </row>
    <row r="1153" spans="1:33" x14ac:dyDescent="0.25">
      <c r="A1153" t="s">
        <v>2185</v>
      </c>
      <c r="B1153" t="s">
        <v>23</v>
      </c>
      <c r="C1153" t="s">
        <v>24</v>
      </c>
      <c r="D1153" t="s">
        <v>23</v>
      </c>
      <c r="E1153" s="21">
        <v>46203.669259259259</v>
      </c>
      <c r="F1153" t="s">
        <v>2186</v>
      </c>
      <c r="G1153">
        <v>1047973286</v>
      </c>
      <c r="H1153" t="s">
        <v>2187</v>
      </c>
      <c r="I1153" s="23" t="s">
        <v>2188</v>
      </c>
      <c r="J1153" s="23" t="s">
        <v>2189</v>
      </c>
      <c r="K1153" t="s">
        <v>2190</v>
      </c>
      <c r="L1153" t="s">
        <v>167</v>
      </c>
      <c r="M1153" t="s">
        <v>2191</v>
      </c>
      <c r="N1153" t="s">
        <v>168</v>
      </c>
      <c r="O1153" t="s">
        <v>27</v>
      </c>
      <c r="P1153" t="s">
        <v>145</v>
      </c>
      <c r="Q1153" t="s">
        <v>206</v>
      </c>
      <c r="R1153" t="s">
        <v>212</v>
      </c>
      <c r="S1153">
        <v>10</v>
      </c>
      <c r="T1153" t="s">
        <v>17999</v>
      </c>
      <c r="U1153" t="s">
        <v>11647</v>
      </c>
      <c r="V1153" t="s">
        <v>1281</v>
      </c>
      <c r="W1153" t="s">
        <v>43</v>
      </c>
      <c r="X1153" t="s">
        <v>30</v>
      </c>
      <c r="Y1153" t="s">
        <v>30</v>
      </c>
      <c r="Z1153" t="s">
        <v>30</v>
      </c>
      <c r="AA1153" t="s">
        <v>30</v>
      </c>
      <c r="AB1153">
        <v>-75.453385220000001</v>
      </c>
      <c r="AC1153">
        <v>6.0521137999999999</v>
      </c>
      <c r="AD1153" t="s">
        <v>82</v>
      </c>
      <c r="AE1153" t="s">
        <v>146</v>
      </c>
      <c r="AF1153" t="s">
        <v>94</v>
      </c>
      <c r="AG1153">
        <f>IFERROR(
    VLOOKUP(FENIX_ANS_TABLA[[#This Row],[ESTADO]],
        {"VENCIDO",1;"ALERTA_0 Días",2;"ALERTA",3;"A TIEMPO",4;"SIN FECHA",5},
    2,FALSE),
0)</f>
        <v>3</v>
      </c>
    </row>
    <row r="1154" spans="1:33" x14ac:dyDescent="0.25">
      <c r="A1154" t="s">
        <v>4547</v>
      </c>
      <c r="B1154" t="s">
        <v>23</v>
      </c>
      <c r="C1154" t="s">
        <v>24</v>
      </c>
      <c r="D1154" t="s">
        <v>23</v>
      </c>
      <c r="E1154" s="21">
        <v>46203.675613425927</v>
      </c>
      <c r="F1154" t="s">
        <v>4548</v>
      </c>
      <c r="G1154">
        <v>75059884</v>
      </c>
      <c r="H1154" t="s">
        <v>4549</v>
      </c>
      <c r="I1154" s="23" t="s">
        <v>31</v>
      </c>
      <c r="J1154" s="23" t="s">
        <v>4550</v>
      </c>
      <c r="K1154" t="s">
        <v>4551</v>
      </c>
      <c r="L1154" t="s">
        <v>215</v>
      </c>
      <c r="M1154" t="s">
        <v>4552</v>
      </c>
      <c r="N1154" t="s">
        <v>216</v>
      </c>
      <c r="O1154" t="s">
        <v>27</v>
      </c>
      <c r="P1154" t="s">
        <v>99</v>
      </c>
      <c r="Q1154" t="s">
        <v>206</v>
      </c>
      <c r="R1154" t="s">
        <v>212</v>
      </c>
      <c r="S1154">
        <v>10</v>
      </c>
      <c r="T1154" t="s">
        <v>18000</v>
      </c>
      <c r="U1154" t="s">
        <v>15340</v>
      </c>
      <c r="V1154" t="s">
        <v>9637</v>
      </c>
      <c r="W1154" t="s">
        <v>43</v>
      </c>
      <c r="X1154" t="s">
        <v>30</v>
      </c>
      <c r="Y1154" t="s">
        <v>30</v>
      </c>
      <c r="Z1154" t="s">
        <v>30</v>
      </c>
      <c r="AA1154" t="s">
        <v>30</v>
      </c>
      <c r="AB1154">
        <v>-75.612754670000001</v>
      </c>
      <c r="AC1154">
        <v>5.7490085400000002</v>
      </c>
      <c r="AD1154" t="s">
        <v>82</v>
      </c>
      <c r="AE1154" t="s">
        <v>100</v>
      </c>
      <c r="AF1154" t="s">
        <v>94</v>
      </c>
      <c r="AG1154">
        <f>IFERROR(
    VLOOKUP(FENIX_ANS_TABLA[[#This Row],[ESTADO]],
        {"VENCIDO",1;"ALERTA_0 Días",2;"ALERTA",3;"A TIEMPO",4;"SIN FECHA",5},
    2,FALSE),
0)</f>
        <v>3</v>
      </c>
    </row>
    <row r="1155" spans="1:33" x14ac:dyDescent="0.25">
      <c r="A1155" t="s">
        <v>4553</v>
      </c>
      <c r="B1155" t="s">
        <v>23</v>
      </c>
      <c r="C1155" t="s">
        <v>24</v>
      </c>
      <c r="D1155" t="s">
        <v>23</v>
      </c>
      <c r="E1155" s="21">
        <v>46203.677442129629</v>
      </c>
      <c r="F1155" t="s">
        <v>4554</v>
      </c>
      <c r="G1155">
        <v>43200253</v>
      </c>
      <c r="H1155" t="s">
        <v>4555</v>
      </c>
      <c r="I1155" s="23" t="s">
        <v>4556</v>
      </c>
      <c r="J1155" s="23" t="s">
        <v>4557</v>
      </c>
      <c r="K1155" t="s">
        <v>4558</v>
      </c>
      <c r="L1155" t="s">
        <v>136</v>
      </c>
      <c r="M1155" t="s">
        <v>4559</v>
      </c>
      <c r="N1155" t="s">
        <v>137</v>
      </c>
      <c r="O1155" t="s">
        <v>27</v>
      </c>
      <c r="P1155" t="s">
        <v>122</v>
      </c>
      <c r="Q1155" t="s">
        <v>206</v>
      </c>
      <c r="R1155" t="s">
        <v>212</v>
      </c>
      <c r="S1155">
        <v>10</v>
      </c>
      <c r="T1155" t="s">
        <v>18001</v>
      </c>
      <c r="U1155" t="s">
        <v>11057</v>
      </c>
      <c r="V1155" t="s">
        <v>11056</v>
      </c>
      <c r="W1155" t="s">
        <v>43</v>
      </c>
      <c r="X1155" t="s">
        <v>30</v>
      </c>
      <c r="Y1155" t="s">
        <v>30</v>
      </c>
      <c r="Z1155" t="s">
        <v>30</v>
      </c>
      <c r="AA1155" t="s">
        <v>30</v>
      </c>
      <c r="AB1155">
        <v>-75.729122450000006</v>
      </c>
      <c r="AC1155">
        <v>6.3582308799999998</v>
      </c>
      <c r="AD1155" t="s">
        <v>82</v>
      </c>
      <c r="AE1155" t="s">
        <v>123</v>
      </c>
      <c r="AF1155" t="s">
        <v>94</v>
      </c>
      <c r="AG1155">
        <f>IFERROR(
    VLOOKUP(FENIX_ANS_TABLA[[#This Row],[ESTADO]],
        {"VENCIDO",1;"ALERTA_0 Días",2;"ALERTA",3;"A TIEMPO",4;"SIN FECHA",5},
    2,FALSE),
0)</f>
        <v>3</v>
      </c>
    </row>
    <row r="1156" spans="1:33" x14ac:dyDescent="0.25">
      <c r="A1156" t="s">
        <v>2198</v>
      </c>
      <c r="B1156" t="s">
        <v>23</v>
      </c>
      <c r="C1156" t="s">
        <v>24</v>
      </c>
      <c r="D1156" t="s">
        <v>23</v>
      </c>
      <c r="E1156" s="21">
        <v>46203.680972222217</v>
      </c>
      <c r="F1156" t="s">
        <v>2199</v>
      </c>
      <c r="G1156">
        <v>43715362</v>
      </c>
      <c r="H1156" t="s">
        <v>2200</v>
      </c>
      <c r="I1156" s="23" t="s">
        <v>31</v>
      </c>
      <c r="J1156" s="23" t="s">
        <v>2091</v>
      </c>
      <c r="K1156" t="s">
        <v>2201</v>
      </c>
      <c r="L1156" t="s">
        <v>177</v>
      </c>
      <c r="M1156" t="s">
        <v>2202</v>
      </c>
      <c r="N1156" t="s">
        <v>178</v>
      </c>
      <c r="O1156" t="s">
        <v>27</v>
      </c>
      <c r="P1156" t="s">
        <v>145</v>
      </c>
      <c r="Q1156" t="s">
        <v>206</v>
      </c>
      <c r="R1156" t="s">
        <v>212</v>
      </c>
      <c r="S1156">
        <v>10</v>
      </c>
      <c r="T1156" t="s">
        <v>18002</v>
      </c>
      <c r="U1156" t="s">
        <v>15341</v>
      </c>
      <c r="V1156" t="s">
        <v>15342</v>
      </c>
      <c r="W1156" t="s">
        <v>43</v>
      </c>
      <c r="X1156" t="s">
        <v>30</v>
      </c>
      <c r="Y1156" t="s">
        <v>30</v>
      </c>
      <c r="Z1156" t="s">
        <v>30</v>
      </c>
      <c r="AA1156" t="s">
        <v>30</v>
      </c>
      <c r="AB1156">
        <v>-75.358155420000003</v>
      </c>
      <c r="AC1156">
        <v>6.0572002100000004</v>
      </c>
      <c r="AD1156" t="s">
        <v>82</v>
      </c>
      <c r="AE1156" t="s">
        <v>146</v>
      </c>
      <c r="AF1156" t="s">
        <v>94</v>
      </c>
      <c r="AG1156">
        <f>IFERROR(
    VLOOKUP(FENIX_ANS_TABLA[[#This Row],[ESTADO]],
        {"VENCIDO",1;"ALERTA_0 Días",2;"ALERTA",3;"A TIEMPO",4;"SIN FECHA",5},
    2,FALSE),
0)</f>
        <v>3</v>
      </c>
    </row>
    <row r="1157" spans="1:33" x14ac:dyDescent="0.25">
      <c r="A1157" t="s">
        <v>2203</v>
      </c>
      <c r="B1157" t="s">
        <v>58</v>
      </c>
      <c r="C1157" t="s">
        <v>24</v>
      </c>
      <c r="D1157" t="s">
        <v>59</v>
      </c>
      <c r="E1157" s="21">
        <v>46203.682002314818</v>
      </c>
      <c r="F1157" t="s">
        <v>2204</v>
      </c>
      <c r="G1157">
        <v>1046905514</v>
      </c>
      <c r="H1157" t="s">
        <v>2205</v>
      </c>
      <c r="I1157" s="23" t="s">
        <v>31</v>
      </c>
      <c r="J1157" s="23" t="s">
        <v>2206</v>
      </c>
      <c r="K1157" t="s">
        <v>2207</v>
      </c>
      <c r="L1157" t="s">
        <v>197</v>
      </c>
      <c r="M1157" t="s">
        <v>2208</v>
      </c>
      <c r="N1157" t="s">
        <v>198</v>
      </c>
      <c r="O1157" t="s">
        <v>60</v>
      </c>
      <c r="P1157" t="s">
        <v>301</v>
      </c>
      <c r="Q1157" t="s">
        <v>207</v>
      </c>
      <c r="R1157" t="s">
        <v>212</v>
      </c>
      <c r="S1157">
        <v>9</v>
      </c>
      <c r="T1157" t="s">
        <v>18003</v>
      </c>
      <c r="U1157" t="s">
        <v>15343</v>
      </c>
      <c r="V1157" t="s">
        <v>9584</v>
      </c>
      <c r="W1157" t="s">
        <v>43</v>
      </c>
      <c r="X1157" t="s">
        <v>30</v>
      </c>
      <c r="Y1157" t="s">
        <v>30</v>
      </c>
      <c r="Z1157" t="s">
        <v>30</v>
      </c>
      <c r="AA1157" t="s">
        <v>30</v>
      </c>
      <c r="AB1157">
        <v>-74.704577229999998</v>
      </c>
      <c r="AC1157">
        <v>7.0765196699999997</v>
      </c>
      <c r="AD1157" t="s">
        <v>82</v>
      </c>
      <c r="AE1157" t="s">
        <v>192</v>
      </c>
      <c r="AF1157" t="s">
        <v>94</v>
      </c>
      <c r="AG1157">
        <f>IFERROR(
    VLOOKUP(FENIX_ANS_TABLA[[#This Row],[ESTADO]],
        {"VENCIDO",1;"ALERTA_0 Días",2;"ALERTA",3;"A TIEMPO",4;"SIN FECHA",5},
    2,FALSE),
0)</f>
        <v>3</v>
      </c>
    </row>
    <row r="1158" spans="1:33" x14ac:dyDescent="0.25">
      <c r="A1158" t="s">
        <v>2209</v>
      </c>
      <c r="B1158" t="s">
        <v>23</v>
      </c>
      <c r="C1158" t="s">
        <v>24</v>
      </c>
      <c r="D1158" t="s">
        <v>23</v>
      </c>
      <c r="E1158" s="21">
        <v>46203.687407407408</v>
      </c>
      <c r="F1158" t="s">
        <v>2210</v>
      </c>
      <c r="G1158">
        <v>8406846</v>
      </c>
      <c r="H1158" t="s">
        <v>2211</v>
      </c>
      <c r="I1158" s="23" t="s">
        <v>31</v>
      </c>
      <c r="J1158" s="23" t="s">
        <v>335</v>
      </c>
      <c r="K1158" t="s">
        <v>2212</v>
      </c>
      <c r="L1158" t="s">
        <v>152</v>
      </c>
      <c r="M1158" t="s">
        <v>2213</v>
      </c>
      <c r="N1158" t="s">
        <v>153</v>
      </c>
      <c r="O1158" t="s">
        <v>27</v>
      </c>
      <c r="P1158" t="s">
        <v>145</v>
      </c>
      <c r="Q1158" t="s">
        <v>206</v>
      </c>
      <c r="R1158" t="s">
        <v>212</v>
      </c>
      <c r="S1158">
        <v>10</v>
      </c>
      <c r="T1158" t="s">
        <v>18004</v>
      </c>
      <c r="U1158" t="s">
        <v>14538</v>
      </c>
      <c r="V1158" t="s">
        <v>15344</v>
      </c>
      <c r="W1158" t="s">
        <v>43</v>
      </c>
      <c r="X1158" t="s">
        <v>30</v>
      </c>
      <c r="Y1158" t="s">
        <v>30</v>
      </c>
      <c r="Z1158" t="s">
        <v>30</v>
      </c>
      <c r="AA1158" t="s">
        <v>30</v>
      </c>
      <c r="AB1158">
        <v>-75.441451610000001</v>
      </c>
      <c r="AC1158">
        <v>6.3209362200000001</v>
      </c>
      <c r="AD1158" t="s">
        <v>82</v>
      </c>
      <c r="AE1158" t="s">
        <v>146</v>
      </c>
      <c r="AF1158" t="s">
        <v>94</v>
      </c>
      <c r="AG1158">
        <f>IFERROR(
    VLOOKUP(FENIX_ANS_TABLA[[#This Row],[ESTADO]],
        {"VENCIDO",1;"ALERTA_0 Días",2;"ALERTA",3;"A TIEMPO",4;"SIN FECHA",5},
    2,FALSE),
0)</f>
        <v>3</v>
      </c>
    </row>
    <row r="1159" spans="1:33" x14ac:dyDescent="0.25">
      <c r="A1159" t="s">
        <v>2403</v>
      </c>
      <c r="B1159" t="s">
        <v>23</v>
      </c>
      <c r="C1159" t="s">
        <v>24</v>
      </c>
      <c r="D1159" t="s">
        <v>23</v>
      </c>
      <c r="E1159" s="21">
        <v>46203.7190162037</v>
      </c>
      <c r="F1159" t="s">
        <v>2404</v>
      </c>
      <c r="G1159">
        <v>71748739</v>
      </c>
      <c r="H1159" t="s">
        <v>2405</v>
      </c>
      <c r="I1159" s="23" t="s">
        <v>2406</v>
      </c>
      <c r="J1159" s="23" t="s">
        <v>335</v>
      </c>
      <c r="K1159" t="s">
        <v>2407</v>
      </c>
      <c r="L1159" t="s">
        <v>152</v>
      </c>
      <c r="M1159" t="s">
        <v>2408</v>
      </c>
      <c r="N1159" t="s">
        <v>153</v>
      </c>
      <c r="O1159" t="s">
        <v>27</v>
      </c>
      <c r="P1159" t="s">
        <v>145</v>
      </c>
      <c r="Q1159" t="s">
        <v>206</v>
      </c>
      <c r="R1159" t="s">
        <v>212</v>
      </c>
      <c r="S1159">
        <v>10</v>
      </c>
      <c r="T1159" t="s">
        <v>18005</v>
      </c>
      <c r="U1159" t="s">
        <v>15345</v>
      </c>
      <c r="V1159" t="s">
        <v>15346</v>
      </c>
      <c r="W1159" t="s">
        <v>43</v>
      </c>
      <c r="X1159" t="s">
        <v>30</v>
      </c>
      <c r="Y1159" t="s">
        <v>30</v>
      </c>
      <c r="Z1159" t="s">
        <v>30</v>
      </c>
      <c r="AA1159" t="s">
        <v>30</v>
      </c>
      <c r="AB1159">
        <v>-75.441451610000001</v>
      </c>
      <c r="AC1159">
        <v>6.3209362200000001</v>
      </c>
      <c r="AD1159" t="s">
        <v>82</v>
      </c>
      <c r="AE1159" t="s">
        <v>146</v>
      </c>
      <c r="AF1159" t="s">
        <v>94</v>
      </c>
      <c r="AG1159">
        <f>IFERROR(
    VLOOKUP(FENIX_ANS_TABLA[[#This Row],[ESTADO]],
        {"VENCIDO",1;"ALERTA_0 Días",2;"ALERTA",3;"A TIEMPO",4;"SIN FECHA",5},
    2,FALSE),
0)</f>
        <v>3</v>
      </c>
    </row>
    <row r="1160" spans="1:33" x14ac:dyDescent="0.25">
      <c r="A1160" t="s">
        <v>2409</v>
      </c>
      <c r="B1160" t="s">
        <v>36</v>
      </c>
      <c r="C1160" t="s">
        <v>24</v>
      </c>
      <c r="D1160" t="s">
        <v>36</v>
      </c>
      <c r="E1160" s="21">
        <v>46203.726458333331</v>
      </c>
      <c r="F1160" t="s">
        <v>2410</v>
      </c>
      <c r="G1160">
        <v>50956342</v>
      </c>
      <c r="H1160" t="s">
        <v>796</v>
      </c>
      <c r="I1160" s="23" t="s">
        <v>31</v>
      </c>
      <c r="J1160" s="23" t="s">
        <v>322</v>
      </c>
      <c r="K1160" t="s">
        <v>2411</v>
      </c>
      <c r="L1160" t="s">
        <v>177</v>
      </c>
      <c r="M1160" t="s">
        <v>2412</v>
      </c>
      <c r="N1160" t="s">
        <v>178</v>
      </c>
      <c r="O1160" t="s">
        <v>37</v>
      </c>
      <c r="P1160" t="s">
        <v>145</v>
      </c>
      <c r="Q1160" t="s">
        <v>206</v>
      </c>
      <c r="R1160" t="s">
        <v>212</v>
      </c>
      <c r="S1160">
        <v>10</v>
      </c>
      <c r="T1160" t="s">
        <v>18006</v>
      </c>
      <c r="U1160" t="s">
        <v>9810</v>
      </c>
      <c r="V1160" t="s">
        <v>15347</v>
      </c>
      <c r="W1160" t="s">
        <v>43</v>
      </c>
      <c r="X1160" t="s">
        <v>30</v>
      </c>
      <c r="Y1160" t="s">
        <v>30</v>
      </c>
      <c r="Z1160" t="s">
        <v>30</v>
      </c>
      <c r="AA1160" t="s">
        <v>30</v>
      </c>
      <c r="AB1160">
        <v>-75.344845640000003</v>
      </c>
      <c r="AC1160">
        <v>6.0755252899999999</v>
      </c>
      <c r="AD1160" t="s">
        <v>82</v>
      </c>
      <c r="AE1160" t="s">
        <v>146</v>
      </c>
      <c r="AF1160" t="s">
        <v>94</v>
      </c>
      <c r="AG1160">
        <f>IFERROR(
    VLOOKUP(FENIX_ANS_TABLA[[#This Row],[ESTADO]],
        {"VENCIDO",1;"ALERTA_0 Días",2;"ALERTA",3;"A TIEMPO",4;"SIN FECHA",5},
    2,FALSE),
0)</f>
        <v>3</v>
      </c>
    </row>
    <row r="1161" spans="1:33" x14ac:dyDescent="0.25">
      <c r="A1161" t="s">
        <v>2413</v>
      </c>
      <c r="B1161" t="s">
        <v>23</v>
      </c>
      <c r="C1161" t="s">
        <v>24</v>
      </c>
      <c r="D1161" t="s">
        <v>23</v>
      </c>
      <c r="E1161" s="21">
        <v>46203.728125000001</v>
      </c>
      <c r="F1161" t="s">
        <v>2414</v>
      </c>
      <c r="G1161">
        <v>15427789</v>
      </c>
      <c r="H1161" t="s">
        <v>343</v>
      </c>
      <c r="I1161" s="23" t="s">
        <v>344</v>
      </c>
      <c r="J1161" s="23" t="s">
        <v>345</v>
      </c>
      <c r="K1161" t="s">
        <v>2415</v>
      </c>
      <c r="L1161" t="s">
        <v>156</v>
      </c>
      <c r="M1161" t="s">
        <v>2416</v>
      </c>
      <c r="N1161" t="s">
        <v>157</v>
      </c>
      <c r="O1161" t="s">
        <v>27</v>
      </c>
      <c r="P1161" t="s">
        <v>145</v>
      </c>
      <c r="Q1161" t="s">
        <v>206</v>
      </c>
      <c r="R1161" t="s">
        <v>212</v>
      </c>
      <c r="S1161">
        <v>10</v>
      </c>
      <c r="T1161" t="s">
        <v>18007</v>
      </c>
      <c r="U1161" t="s">
        <v>15348</v>
      </c>
      <c r="V1161" t="s">
        <v>15152</v>
      </c>
      <c r="W1161" t="s">
        <v>43</v>
      </c>
      <c r="X1161" t="s">
        <v>30</v>
      </c>
      <c r="Y1161" t="s">
        <v>30</v>
      </c>
      <c r="Z1161" t="s">
        <v>30</v>
      </c>
      <c r="AA1161" t="s">
        <v>30</v>
      </c>
      <c r="AB1161">
        <v>-75.340222999999995</v>
      </c>
      <c r="AC1161">
        <v>6.137575</v>
      </c>
      <c r="AD1161" t="s">
        <v>82</v>
      </c>
      <c r="AE1161" t="s">
        <v>146</v>
      </c>
      <c r="AF1161" t="s">
        <v>94</v>
      </c>
      <c r="AG1161">
        <f>IFERROR(
    VLOOKUP(FENIX_ANS_TABLA[[#This Row],[ESTADO]],
        {"VENCIDO",1;"ALERTA_0 Días",2;"ALERTA",3;"A TIEMPO",4;"SIN FECHA",5},
    2,FALSE),
0)</f>
        <v>3</v>
      </c>
    </row>
    <row r="1162" spans="1:33" x14ac:dyDescent="0.25">
      <c r="A1162" t="s">
        <v>2417</v>
      </c>
      <c r="B1162" t="s">
        <v>23</v>
      </c>
      <c r="C1162" t="s">
        <v>24</v>
      </c>
      <c r="D1162" t="s">
        <v>23</v>
      </c>
      <c r="E1162" s="21">
        <v>46204.289537037039</v>
      </c>
      <c r="F1162" t="s">
        <v>2418</v>
      </c>
      <c r="G1162">
        <v>1018240381</v>
      </c>
      <c r="H1162" t="s">
        <v>2419</v>
      </c>
      <c r="I1162" s="23" t="s">
        <v>31</v>
      </c>
      <c r="J1162" s="23" t="s">
        <v>2420</v>
      </c>
      <c r="K1162" t="s">
        <v>2421</v>
      </c>
      <c r="L1162" t="s">
        <v>154</v>
      </c>
      <c r="M1162" t="s">
        <v>2422</v>
      </c>
      <c r="N1162" t="s">
        <v>155</v>
      </c>
      <c r="O1162" t="s">
        <v>27</v>
      </c>
      <c r="P1162" t="s">
        <v>145</v>
      </c>
      <c r="Q1162" t="s">
        <v>206</v>
      </c>
      <c r="R1162" t="s">
        <v>212</v>
      </c>
      <c r="S1162">
        <v>10</v>
      </c>
      <c r="T1162" t="s">
        <v>18008</v>
      </c>
      <c r="U1162" t="s">
        <v>15349</v>
      </c>
      <c r="V1162" t="s">
        <v>15350</v>
      </c>
      <c r="W1162" t="s">
        <v>29</v>
      </c>
      <c r="X1162" t="s">
        <v>30</v>
      </c>
      <c r="Y1162" t="s">
        <v>30</v>
      </c>
      <c r="Z1162" t="s">
        <v>30</v>
      </c>
      <c r="AA1162" t="s">
        <v>30</v>
      </c>
      <c r="AB1162">
        <v>-75.366903870000002</v>
      </c>
      <c r="AC1162">
        <v>6.20487375</v>
      </c>
      <c r="AD1162" t="s">
        <v>82</v>
      </c>
      <c r="AE1162" t="s">
        <v>146</v>
      </c>
      <c r="AF1162" t="s">
        <v>94</v>
      </c>
      <c r="AG1162">
        <f>IFERROR(
    VLOOKUP(FENIX_ANS_TABLA[[#This Row],[ESTADO]],
        {"VENCIDO",1;"ALERTA_0 Días",2;"ALERTA",3;"A TIEMPO",4;"SIN FECHA",5},
    2,FALSE),
0)</f>
        <v>4</v>
      </c>
    </row>
    <row r="1163" spans="1:33" x14ac:dyDescent="0.25">
      <c r="A1163" t="s">
        <v>13188</v>
      </c>
      <c r="B1163" t="s">
        <v>23</v>
      </c>
      <c r="C1163" t="s">
        <v>24</v>
      </c>
      <c r="D1163" t="s">
        <v>23</v>
      </c>
      <c r="E1163" s="21">
        <v>46204.290659722217</v>
      </c>
      <c r="F1163" t="s">
        <v>13189</v>
      </c>
      <c r="G1163">
        <v>71452002</v>
      </c>
      <c r="H1163" t="s">
        <v>13190</v>
      </c>
      <c r="I1163" s="23" t="s">
        <v>31</v>
      </c>
      <c r="J1163" s="23" t="s">
        <v>13191</v>
      </c>
      <c r="K1163" t="s">
        <v>13192</v>
      </c>
      <c r="L1163" t="s">
        <v>288</v>
      </c>
      <c r="M1163" t="s">
        <v>13193</v>
      </c>
      <c r="N1163" t="s">
        <v>289</v>
      </c>
      <c r="O1163" t="s">
        <v>27</v>
      </c>
      <c r="P1163" t="s">
        <v>191</v>
      </c>
      <c r="Q1163" t="s">
        <v>207</v>
      </c>
      <c r="R1163" t="s">
        <v>212</v>
      </c>
      <c r="S1163">
        <v>7</v>
      </c>
      <c r="T1163" t="s">
        <v>18009</v>
      </c>
      <c r="U1163" t="s">
        <v>15169</v>
      </c>
      <c r="V1163" t="s">
        <v>11877</v>
      </c>
      <c r="W1163" t="s">
        <v>29</v>
      </c>
      <c r="X1163" t="s">
        <v>30</v>
      </c>
      <c r="Y1163" t="s">
        <v>30</v>
      </c>
      <c r="Z1163" t="s">
        <v>30</v>
      </c>
      <c r="AA1163" t="s">
        <v>30</v>
      </c>
      <c r="AB1163">
        <v>-74.788591999999994</v>
      </c>
      <c r="AC1163">
        <v>6.5451620000000004</v>
      </c>
      <c r="AD1163" t="s">
        <v>82</v>
      </c>
      <c r="AE1163" t="s">
        <v>192</v>
      </c>
      <c r="AF1163" t="s">
        <v>94</v>
      </c>
      <c r="AG1163">
        <f>IFERROR(
    VLOOKUP(FENIX_ANS_TABLA[[#This Row],[ESTADO]],
        {"VENCIDO",1;"ALERTA_0 Días",2;"ALERTA",3;"A TIEMPO",4;"SIN FECHA",5},
    2,FALSE),
0)</f>
        <v>4</v>
      </c>
    </row>
    <row r="1164" spans="1:33" x14ac:dyDescent="0.25">
      <c r="A1164" t="s">
        <v>2423</v>
      </c>
      <c r="B1164" t="s">
        <v>58</v>
      </c>
      <c r="C1164" t="s">
        <v>24</v>
      </c>
      <c r="D1164" t="s">
        <v>59</v>
      </c>
      <c r="E1164" s="21">
        <v>46204.338310185187</v>
      </c>
      <c r="F1164" t="s">
        <v>2424</v>
      </c>
      <c r="G1164">
        <v>15403755</v>
      </c>
      <c r="H1164" t="s">
        <v>2425</v>
      </c>
      <c r="I1164" s="23" t="s">
        <v>31</v>
      </c>
      <c r="J1164" s="23" t="s">
        <v>2426</v>
      </c>
      <c r="K1164" t="s">
        <v>2427</v>
      </c>
      <c r="L1164" t="s">
        <v>134</v>
      </c>
      <c r="M1164" t="s">
        <v>2428</v>
      </c>
      <c r="N1164" t="s">
        <v>135</v>
      </c>
      <c r="O1164" t="s">
        <v>60</v>
      </c>
      <c r="P1164" t="s">
        <v>122</v>
      </c>
      <c r="Q1164" t="s">
        <v>207</v>
      </c>
      <c r="R1164" t="s">
        <v>212</v>
      </c>
      <c r="S1164">
        <v>9</v>
      </c>
      <c r="T1164" t="s">
        <v>18010</v>
      </c>
      <c r="U1164" t="s">
        <v>15351</v>
      </c>
      <c r="V1164" t="s">
        <v>15352</v>
      </c>
      <c r="W1164" t="s">
        <v>43</v>
      </c>
      <c r="X1164" t="s">
        <v>30</v>
      </c>
      <c r="Y1164" t="s">
        <v>30</v>
      </c>
      <c r="Z1164" t="s">
        <v>30</v>
      </c>
      <c r="AA1164" t="s">
        <v>30</v>
      </c>
      <c r="AB1164">
        <v>-75.726141310000003</v>
      </c>
      <c r="AC1164">
        <v>6.4387472700000004</v>
      </c>
      <c r="AD1164" t="s">
        <v>82</v>
      </c>
      <c r="AE1164" t="s">
        <v>123</v>
      </c>
      <c r="AF1164" t="s">
        <v>94</v>
      </c>
      <c r="AG1164">
        <f>IFERROR(
    VLOOKUP(FENIX_ANS_TABLA[[#This Row],[ESTADO]],
        {"VENCIDO",1;"ALERTA_0 Días",2;"ALERTA",3;"A TIEMPO",4;"SIN FECHA",5},
    2,FALSE),
0)</f>
        <v>3</v>
      </c>
    </row>
    <row r="1165" spans="1:33" x14ac:dyDescent="0.25">
      <c r="A1165" t="s">
        <v>2429</v>
      </c>
      <c r="B1165" t="s">
        <v>58</v>
      </c>
      <c r="C1165" t="s">
        <v>24</v>
      </c>
      <c r="D1165" t="s">
        <v>59</v>
      </c>
      <c r="E1165" s="21">
        <v>46204.347268518519</v>
      </c>
      <c r="F1165" t="s">
        <v>2430</v>
      </c>
      <c r="G1165">
        <v>1007353773</v>
      </c>
      <c r="H1165" t="s">
        <v>2431</v>
      </c>
      <c r="I1165" s="23" t="s">
        <v>31</v>
      </c>
      <c r="J1165" s="23" t="s">
        <v>2432</v>
      </c>
      <c r="K1165" t="s">
        <v>2433</v>
      </c>
      <c r="L1165" t="s">
        <v>134</v>
      </c>
      <c r="M1165" t="s">
        <v>2434</v>
      </c>
      <c r="N1165" t="s">
        <v>135</v>
      </c>
      <c r="O1165" t="s">
        <v>60</v>
      </c>
      <c r="P1165" t="s">
        <v>122</v>
      </c>
      <c r="Q1165" t="s">
        <v>206</v>
      </c>
      <c r="R1165" t="s">
        <v>212</v>
      </c>
      <c r="S1165">
        <v>14</v>
      </c>
      <c r="T1165" t="s">
        <v>18011</v>
      </c>
      <c r="U1165" t="s">
        <v>9812</v>
      </c>
      <c r="V1165" t="s">
        <v>9812</v>
      </c>
      <c r="W1165" t="s">
        <v>29</v>
      </c>
      <c r="X1165" t="s">
        <v>30</v>
      </c>
      <c r="Y1165" t="s">
        <v>30</v>
      </c>
      <c r="Z1165" t="s">
        <v>30</v>
      </c>
      <c r="AA1165" t="s">
        <v>30</v>
      </c>
      <c r="AB1165">
        <v>-75.694559380000001</v>
      </c>
      <c r="AC1165">
        <v>6.47429261</v>
      </c>
      <c r="AD1165" t="s">
        <v>82</v>
      </c>
      <c r="AE1165" t="s">
        <v>123</v>
      </c>
      <c r="AF1165" t="s">
        <v>94</v>
      </c>
      <c r="AG1165">
        <f>IFERROR(
    VLOOKUP(FENIX_ANS_TABLA[[#This Row],[ESTADO]],
        {"VENCIDO",1;"ALERTA_0 Días",2;"ALERTA",3;"A TIEMPO",4;"SIN FECHA",5},
    2,FALSE),
0)</f>
        <v>4</v>
      </c>
    </row>
    <row r="1166" spans="1:33" x14ac:dyDescent="0.25">
      <c r="A1166" t="s">
        <v>2435</v>
      </c>
      <c r="B1166" t="s">
        <v>23</v>
      </c>
      <c r="C1166" t="s">
        <v>24</v>
      </c>
      <c r="D1166" t="s">
        <v>23</v>
      </c>
      <c r="E1166" s="21">
        <v>46204.34814814815</v>
      </c>
      <c r="F1166" t="s">
        <v>2436</v>
      </c>
      <c r="G1166">
        <v>70630566</v>
      </c>
      <c r="H1166" t="s">
        <v>2437</v>
      </c>
      <c r="I1166" s="23" t="s">
        <v>31</v>
      </c>
      <c r="J1166" s="23" t="s">
        <v>2438</v>
      </c>
      <c r="K1166" t="s">
        <v>2439</v>
      </c>
      <c r="L1166" t="s">
        <v>372</v>
      </c>
      <c r="M1166" t="s">
        <v>2440</v>
      </c>
      <c r="N1166" t="s">
        <v>373</v>
      </c>
      <c r="O1166" t="s">
        <v>27</v>
      </c>
      <c r="P1166" t="s">
        <v>191</v>
      </c>
      <c r="Q1166" t="s">
        <v>206</v>
      </c>
      <c r="R1166" t="s">
        <v>212</v>
      </c>
      <c r="S1166">
        <v>10</v>
      </c>
      <c r="T1166" t="s">
        <v>18012</v>
      </c>
      <c r="U1166" t="s">
        <v>15353</v>
      </c>
      <c r="V1166" t="s">
        <v>15354</v>
      </c>
      <c r="W1166" t="s">
        <v>29</v>
      </c>
      <c r="X1166" t="s">
        <v>30</v>
      </c>
      <c r="Y1166" t="s">
        <v>30</v>
      </c>
      <c r="Z1166" t="s">
        <v>30</v>
      </c>
      <c r="AA1166" t="s">
        <v>30</v>
      </c>
      <c r="AB1166">
        <v>-75.251034779999998</v>
      </c>
      <c r="AC1166">
        <v>6.7832512300000003</v>
      </c>
      <c r="AD1166" t="s">
        <v>82</v>
      </c>
      <c r="AE1166" t="s">
        <v>192</v>
      </c>
      <c r="AF1166" t="s">
        <v>94</v>
      </c>
      <c r="AG1166">
        <f>IFERROR(
    VLOOKUP(FENIX_ANS_TABLA[[#This Row],[ESTADO]],
        {"VENCIDO",1;"ALERTA_0 Días",2;"ALERTA",3;"A TIEMPO",4;"SIN FECHA",5},
    2,FALSE),
0)</f>
        <v>4</v>
      </c>
    </row>
    <row r="1167" spans="1:33" x14ac:dyDescent="0.25">
      <c r="A1167" t="s">
        <v>2441</v>
      </c>
      <c r="B1167" t="s">
        <v>44</v>
      </c>
      <c r="C1167" t="s">
        <v>24</v>
      </c>
      <c r="D1167" t="s">
        <v>44</v>
      </c>
      <c r="E1167" s="21">
        <v>46204.354247685187</v>
      </c>
      <c r="F1167" t="s">
        <v>2442</v>
      </c>
      <c r="G1167">
        <v>1018376221</v>
      </c>
      <c r="H1167" t="s">
        <v>2443</v>
      </c>
      <c r="I1167" s="23" t="s">
        <v>31</v>
      </c>
      <c r="J1167" s="23" t="s">
        <v>2444</v>
      </c>
      <c r="K1167" t="s">
        <v>2445</v>
      </c>
      <c r="L1167" t="s">
        <v>213</v>
      </c>
      <c r="M1167" t="s">
        <v>2446</v>
      </c>
      <c r="N1167" t="s">
        <v>214</v>
      </c>
      <c r="O1167" t="s">
        <v>45</v>
      </c>
      <c r="P1167" t="s">
        <v>265</v>
      </c>
      <c r="Q1167" t="s">
        <v>206</v>
      </c>
      <c r="R1167" t="s">
        <v>212</v>
      </c>
      <c r="S1167">
        <v>11</v>
      </c>
      <c r="T1167" t="s">
        <v>18013</v>
      </c>
      <c r="U1167" t="s">
        <v>15355</v>
      </c>
      <c r="V1167" t="s">
        <v>15356</v>
      </c>
      <c r="W1167" t="s">
        <v>29</v>
      </c>
      <c r="X1167" t="s">
        <v>30</v>
      </c>
      <c r="Y1167" t="s">
        <v>30</v>
      </c>
      <c r="Z1167" t="s">
        <v>30</v>
      </c>
      <c r="AA1167" t="s">
        <v>30</v>
      </c>
      <c r="AB1167">
        <v>-75.984040219999997</v>
      </c>
      <c r="AC1167">
        <v>6.2511148299999997</v>
      </c>
      <c r="AD1167" t="s">
        <v>82</v>
      </c>
      <c r="AE1167" t="s">
        <v>100</v>
      </c>
      <c r="AF1167" t="s">
        <v>94</v>
      </c>
      <c r="AG1167">
        <f>IFERROR(
    VLOOKUP(FENIX_ANS_TABLA[[#This Row],[ESTADO]],
        {"VENCIDO",1;"ALERTA_0 Días",2;"ALERTA",3;"A TIEMPO",4;"SIN FECHA",5},
    2,FALSE),
0)</f>
        <v>4</v>
      </c>
    </row>
    <row r="1168" spans="1:33" x14ac:dyDescent="0.25">
      <c r="A1168" t="s">
        <v>4560</v>
      </c>
      <c r="B1168" t="s">
        <v>23</v>
      </c>
      <c r="C1168" t="s">
        <v>24</v>
      </c>
      <c r="D1168" t="s">
        <v>23</v>
      </c>
      <c r="E1168" s="21">
        <v>46204.358229166668</v>
      </c>
      <c r="F1168" t="s">
        <v>4561</v>
      </c>
      <c r="G1168">
        <v>8358762</v>
      </c>
      <c r="H1168" t="s">
        <v>4562</v>
      </c>
      <c r="I1168" s="23" t="s">
        <v>31</v>
      </c>
      <c r="J1168" s="23" t="s">
        <v>4563</v>
      </c>
      <c r="K1168" t="s">
        <v>4564</v>
      </c>
      <c r="L1168" t="s">
        <v>229</v>
      </c>
      <c r="M1168" t="s">
        <v>4565</v>
      </c>
      <c r="N1168" t="s">
        <v>230</v>
      </c>
      <c r="O1168" t="s">
        <v>27</v>
      </c>
      <c r="P1168" t="s">
        <v>99</v>
      </c>
      <c r="Q1168" t="s">
        <v>206</v>
      </c>
      <c r="R1168" t="s">
        <v>212</v>
      </c>
      <c r="S1168">
        <v>10</v>
      </c>
      <c r="T1168" t="s">
        <v>18014</v>
      </c>
      <c r="U1168" t="s">
        <v>11506</v>
      </c>
      <c r="V1168" t="s">
        <v>11505</v>
      </c>
      <c r="W1168" t="s">
        <v>29</v>
      </c>
      <c r="X1168" t="s">
        <v>30</v>
      </c>
      <c r="Y1168" t="s">
        <v>30</v>
      </c>
      <c r="Z1168" t="s">
        <v>30</v>
      </c>
      <c r="AA1168" t="s">
        <v>30</v>
      </c>
      <c r="AB1168">
        <v>-75.583846870000002</v>
      </c>
      <c r="AC1168">
        <v>5.9778311500000001</v>
      </c>
      <c r="AD1168" t="s">
        <v>82</v>
      </c>
      <c r="AE1168" t="s">
        <v>100</v>
      </c>
      <c r="AF1168" t="s">
        <v>94</v>
      </c>
      <c r="AG1168">
        <f>IFERROR(
    VLOOKUP(FENIX_ANS_TABLA[[#This Row],[ESTADO]],
        {"VENCIDO",1;"ALERTA_0 Días",2;"ALERTA",3;"A TIEMPO",4;"SIN FECHA",5},
    2,FALSE),
0)</f>
        <v>4</v>
      </c>
    </row>
    <row r="1169" spans="1:33" x14ac:dyDescent="0.25">
      <c r="A1169" t="s">
        <v>3014</v>
      </c>
      <c r="B1169" t="s">
        <v>23</v>
      </c>
      <c r="C1169" t="s">
        <v>24</v>
      </c>
      <c r="D1169" t="s">
        <v>23</v>
      </c>
      <c r="E1169" s="21">
        <v>46204.367002314822</v>
      </c>
      <c r="F1169" t="s">
        <v>3015</v>
      </c>
      <c r="G1169">
        <v>88168335</v>
      </c>
      <c r="H1169" t="s">
        <v>3016</v>
      </c>
      <c r="I1169" s="23" t="s">
        <v>31</v>
      </c>
      <c r="J1169" s="23" t="s">
        <v>3017</v>
      </c>
      <c r="K1169" t="s">
        <v>3018</v>
      </c>
      <c r="L1169" t="s">
        <v>167</v>
      </c>
      <c r="M1169" t="s">
        <v>3019</v>
      </c>
      <c r="N1169" t="s">
        <v>168</v>
      </c>
      <c r="O1169" t="s">
        <v>27</v>
      </c>
      <c r="P1169" t="s">
        <v>145</v>
      </c>
      <c r="Q1169" t="s">
        <v>206</v>
      </c>
      <c r="R1169" t="s">
        <v>212</v>
      </c>
      <c r="S1169">
        <v>10</v>
      </c>
      <c r="T1169" t="s">
        <v>18015</v>
      </c>
      <c r="U1169" t="s">
        <v>13210</v>
      </c>
      <c r="V1169" t="s">
        <v>15357</v>
      </c>
      <c r="W1169" t="s">
        <v>29</v>
      </c>
      <c r="X1169" t="s">
        <v>30</v>
      </c>
      <c r="Y1169" t="s">
        <v>30</v>
      </c>
      <c r="Z1169" t="s">
        <v>30</v>
      </c>
      <c r="AA1169" t="s">
        <v>30</v>
      </c>
      <c r="AB1169">
        <v>-75.447444910000002</v>
      </c>
      <c r="AC1169">
        <v>6.0140365600000001</v>
      </c>
      <c r="AD1169" t="s">
        <v>82</v>
      </c>
      <c r="AE1169" t="s">
        <v>146</v>
      </c>
      <c r="AF1169" t="s">
        <v>94</v>
      </c>
      <c r="AG1169">
        <f>IFERROR(
    VLOOKUP(FENIX_ANS_TABLA[[#This Row],[ESTADO]],
        {"VENCIDO",1;"ALERTA_0 Días",2;"ALERTA",3;"A TIEMPO",4;"SIN FECHA",5},
    2,FALSE),
0)</f>
        <v>4</v>
      </c>
    </row>
    <row r="1170" spans="1:33" x14ac:dyDescent="0.25">
      <c r="A1170" t="s">
        <v>2447</v>
      </c>
      <c r="B1170" t="s">
        <v>58</v>
      </c>
      <c r="C1170" t="s">
        <v>24</v>
      </c>
      <c r="D1170" t="s">
        <v>59</v>
      </c>
      <c r="E1170" s="21">
        <v>46204.368506944447</v>
      </c>
      <c r="F1170" t="s">
        <v>2448</v>
      </c>
      <c r="G1170">
        <v>1037500483</v>
      </c>
      <c r="H1170" t="s">
        <v>2449</v>
      </c>
      <c r="I1170" s="23" t="s">
        <v>31</v>
      </c>
      <c r="J1170" s="23" t="s">
        <v>2450</v>
      </c>
      <c r="K1170" t="s">
        <v>2451</v>
      </c>
      <c r="L1170" t="s">
        <v>193</v>
      </c>
      <c r="M1170" t="s">
        <v>2452</v>
      </c>
      <c r="N1170" t="s">
        <v>194</v>
      </c>
      <c r="O1170" t="s">
        <v>60</v>
      </c>
      <c r="P1170" t="s">
        <v>301</v>
      </c>
      <c r="Q1170" t="s">
        <v>206</v>
      </c>
      <c r="R1170" t="s">
        <v>212</v>
      </c>
      <c r="S1170">
        <v>14</v>
      </c>
      <c r="T1170" t="s">
        <v>18016</v>
      </c>
      <c r="U1170" t="s">
        <v>7998</v>
      </c>
      <c r="V1170" t="s">
        <v>7998</v>
      </c>
      <c r="W1170" t="s">
        <v>29</v>
      </c>
      <c r="X1170" t="s">
        <v>30</v>
      </c>
      <c r="Y1170" t="s">
        <v>30</v>
      </c>
      <c r="Z1170" t="s">
        <v>30</v>
      </c>
      <c r="AA1170" t="s">
        <v>30</v>
      </c>
      <c r="AB1170">
        <v>-74.937010999999998</v>
      </c>
      <c r="AC1170">
        <v>6.4505710000000001</v>
      </c>
      <c r="AD1170" t="s">
        <v>82</v>
      </c>
      <c r="AE1170" t="s">
        <v>192</v>
      </c>
      <c r="AF1170" t="s">
        <v>94</v>
      </c>
      <c r="AG1170">
        <f>IFERROR(
    VLOOKUP(FENIX_ANS_TABLA[[#This Row],[ESTADO]],
        {"VENCIDO",1;"ALERTA_0 Días",2;"ALERTA",3;"A TIEMPO",4;"SIN FECHA",5},
    2,FALSE),
0)</f>
        <v>4</v>
      </c>
    </row>
    <row r="1171" spans="1:33" x14ac:dyDescent="0.25">
      <c r="A1171" t="s">
        <v>3020</v>
      </c>
      <c r="B1171" t="s">
        <v>23</v>
      </c>
      <c r="C1171" t="s">
        <v>24</v>
      </c>
      <c r="D1171" t="s">
        <v>23</v>
      </c>
      <c r="E1171" s="21">
        <v>46204.378900462973</v>
      </c>
      <c r="F1171" t="s">
        <v>3021</v>
      </c>
      <c r="G1171">
        <v>71643565</v>
      </c>
      <c r="H1171" t="s">
        <v>1843</v>
      </c>
      <c r="I1171" s="23" t="s">
        <v>31</v>
      </c>
      <c r="J1171" s="23" t="s">
        <v>3022</v>
      </c>
      <c r="K1171" t="s">
        <v>3023</v>
      </c>
      <c r="L1171" t="s">
        <v>154</v>
      </c>
      <c r="M1171" t="s">
        <v>3024</v>
      </c>
      <c r="N1171" t="s">
        <v>155</v>
      </c>
      <c r="O1171" t="s">
        <v>27</v>
      </c>
      <c r="P1171" t="s">
        <v>145</v>
      </c>
      <c r="Q1171" t="s">
        <v>206</v>
      </c>
      <c r="R1171" t="s">
        <v>212</v>
      </c>
      <c r="S1171">
        <v>10</v>
      </c>
      <c r="T1171" t="s">
        <v>18017</v>
      </c>
      <c r="U1171" t="s">
        <v>15358</v>
      </c>
      <c r="V1171" t="s">
        <v>9719</v>
      </c>
      <c r="W1171" t="s">
        <v>29</v>
      </c>
      <c r="X1171" t="s">
        <v>30</v>
      </c>
      <c r="Y1171" t="s">
        <v>30</v>
      </c>
      <c r="Z1171" t="s">
        <v>30</v>
      </c>
      <c r="AA1171" t="s">
        <v>30</v>
      </c>
      <c r="AB1171">
        <v>-75.407198829999999</v>
      </c>
      <c r="AC1171">
        <v>6.1795175000000002</v>
      </c>
      <c r="AD1171" t="s">
        <v>82</v>
      </c>
      <c r="AE1171" t="s">
        <v>146</v>
      </c>
      <c r="AF1171" t="s">
        <v>94</v>
      </c>
      <c r="AG1171">
        <f>IFERROR(
    VLOOKUP(FENIX_ANS_TABLA[[#This Row],[ESTADO]],
        {"VENCIDO",1;"ALERTA_0 Días",2;"ALERTA",3;"A TIEMPO",4;"SIN FECHA",5},
    2,FALSE),
0)</f>
        <v>4</v>
      </c>
    </row>
    <row r="1172" spans="1:33" x14ac:dyDescent="0.25">
      <c r="A1172" t="s">
        <v>3025</v>
      </c>
      <c r="B1172" t="s">
        <v>23</v>
      </c>
      <c r="C1172" t="s">
        <v>24</v>
      </c>
      <c r="D1172" t="s">
        <v>23</v>
      </c>
      <c r="E1172" s="21">
        <v>46204.386886574073</v>
      </c>
      <c r="F1172" t="s">
        <v>3026</v>
      </c>
      <c r="G1172">
        <v>15443463</v>
      </c>
      <c r="H1172" t="s">
        <v>3027</v>
      </c>
      <c r="I1172" s="23" t="s">
        <v>31</v>
      </c>
      <c r="J1172" s="23" t="s">
        <v>1169</v>
      </c>
      <c r="K1172" t="s">
        <v>3028</v>
      </c>
      <c r="L1172" t="s">
        <v>152</v>
      </c>
      <c r="M1172" t="s">
        <v>3029</v>
      </c>
      <c r="N1172" t="s">
        <v>153</v>
      </c>
      <c r="O1172" t="s">
        <v>27</v>
      </c>
      <c r="P1172" t="s">
        <v>145</v>
      </c>
      <c r="Q1172" t="s">
        <v>206</v>
      </c>
      <c r="R1172" t="s">
        <v>212</v>
      </c>
      <c r="S1172">
        <v>10</v>
      </c>
      <c r="T1172" t="s">
        <v>18018</v>
      </c>
      <c r="U1172" t="s">
        <v>11944</v>
      </c>
      <c r="V1172" t="s">
        <v>11943</v>
      </c>
      <c r="W1172" t="s">
        <v>29</v>
      </c>
      <c r="X1172" t="s">
        <v>30</v>
      </c>
      <c r="Y1172" t="s">
        <v>30</v>
      </c>
      <c r="Z1172" t="s">
        <v>30</v>
      </c>
      <c r="AA1172" t="s">
        <v>30</v>
      </c>
      <c r="AB1172">
        <v>-75.395154000000005</v>
      </c>
      <c r="AC1172">
        <v>6.2289190000000003</v>
      </c>
      <c r="AD1172" t="s">
        <v>82</v>
      </c>
      <c r="AE1172" t="s">
        <v>146</v>
      </c>
      <c r="AF1172" t="s">
        <v>94</v>
      </c>
      <c r="AG1172">
        <f>IFERROR(
    VLOOKUP(FENIX_ANS_TABLA[[#This Row],[ESTADO]],
        {"VENCIDO",1;"ALERTA_0 Días",2;"ALERTA",3;"A TIEMPO",4;"SIN FECHA",5},
    2,FALSE),
0)</f>
        <v>4</v>
      </c>
    </row>
    <row r="1173" spans="1:33" x14ac:dyDescent="0.25">
      <c r="A1173" t="s">
        <v>2454</v>
      </c>
      <c r="B1173" t="s">
        <v>36</v>
      </c>
      <c r="C1173" t="s">
        <v>24</v>
      </c>
      <c r="D1173" t="s">
        <v>36</v>
      </c>
      <c r="E1173" s="21">
        <v>46204.388981481483</v>
      </c>
      <c r="F1173" t="s">
        <v>2455</v>
      </c>
      <c r="G1173">
        <v>1045017160</v>
      </c>
      <c r="H1173" t="s">
        <v>2456</v>
      </c>
      <c r="I1173" s="23" t="s">
        <v>31</v>
      </c>
      <c r="J1173" s="23" t="s">
        <v>1169</v>
      </c>
      <c r="K1173" t="s">
        <v>2457</v>
      </c>
      <c r="L1173" t="s">
        <v>156</v>
      </c>
      <c r="M1173" t="s">
        <v>2458</v>
      </c>
      <c r="N1173" t="s">
        <v>157</v>
      </c>
      <c r="O1173" t="s">
        <v>37</v>
      </c>
      <c r="P1173" t="s">
        <v>145</v>
      </c>
      <c r="Q1173" t="s">
        <v>206</v>
      </c>
      <c r="R1173" t="s">
        <v>212</v>
      </c>
      <c r="S1173">
        <v>10</v>
      </c>
      <c r="T1173" t="s">
        <v>18019</v>
      </c>
      <c r="U1173" t="s">
        <v>15360</v>
      </c>
      <c r="V1173" t="s">
        <v>5509</v>
      </c>
      <c r="W1173" t="s">
        <v>29</v>
      </c>
      <c r="X1173" t="s">
        <v>30</v>
      </c>
      <c r="Y1173" t="s">
        <v>30</v>
      </c>
      <c r="Z1173" t="s">
        <v>30</v>
      </c>
      <c r="AA1173" t="s">
        <v>30</v>
      </c>
      <c r="AB1173">
        <v>-75.333888000000002</v>
      </c>
      <c r="AC1173">
        <v>6.1418910000000002</v>
      </c>
      <c r="AD1173" t="s">
        <v>82</v>
      </c>
      <c r="AE1173" t="s">
        <v>146</v>
      </c>
      <c r="AF1173" t="s">
        <v>94</v>
      </c>
      <c r="AG1173">
        <f>IFERROR(
    VLOOKUP(FENIX_ANS_TABLA[[#This Row],[ESTADO]],
        {"VENCIDO",1;"ALERTA_0 Días",2;"ALERTA",3;"A TIEMPO",4;"SIN FECHA",5},
    2,FALSE),
0)</f>
        <v>4</v>
      </c>
    </row>
    <row r="1174" spans="1:33" x14ac:dyDescent="0.25">
      <c r="A1174" t="s">
        <v>3030</v>
      </c>
      <c r="B1174" t="s">
        <v>23</v>
      </c>
      <c r="C1174" t="s">
        <v>24</v>
      </c>
      <c r="D1174" t="s">
        <v>23</v>
      </c>
      <c r="E1174" s="21">
        <v>46204.397094907406</v>
      </c>
      <c r="F1174" t="s">
        <v>3031</v>
      </c>
      <c r="G1174">
        <v>1041326435</v>
      </c>
      <c r="H1174" t="s">
        <v>3032</v>
      </c>
      <c r="I1174" s="23" t="s">
        <v>31</v>
      </c>
      <c r="J1174" s="23" t="s">
        <v>3033</v>
      </c>
      <c r="K1174" t="s">
        <v>3034</v>
      </c>
      <c r="L1174" t="s">
        <v>143</v>
      </c>
      <c r="M1174" t="s">
        <v>3035</v>
      </c>
      <c r="N1174" t="s">
        <v>144</v>
      </c>
      <c r="O1174" t="s">
        <v>27</v>
      </c>
      <c r="P1174" t="s">
        <v>145</v>
      </c>
      <c r="Q1174" t="s">
        <v>206</v>
      </c>
      <c r="R1174" t="s">
        <v>212</v>
      </c>
      <c r="S1174">
        <v>10</v>
      </c>
      <c r="T1174" t="s">
        <v>18020</v>
      </c>
      <c r="U1174" t="s">
        <v>15362</v>
      </c>
      <c r="V1174" t="s">
        <v>2702</v>
      </c>
      <c r="W1174" t="s">
        <v>29</v>
      </c>
      <c r="X1174" t="s">
        <v>30</v>
      </c>
      <c r="Y1174" t="s">
        <v>30</v>
      </c>
      <c r="Z1174" t="s">
        <v>30</v>
      </c>
      <c r="AA1174" t="s">
        <v>30</v>
      </c>
      <c r="AB1174">
        <v>-75.348073249999999</v>
      </c>
      <c r="AC1174">
        <v>6.2726198699999998</v>
      </c>
      <c r="AD1174" t="s">
        <v>82</v>
      </c>
      <c r="AE1174" t="s">
        <v>146</v>
      </c>
      <c r="AF1174" t="s">
        <v>94</v>
      </c>
      <c r="AG1174">
        <f>IFERROR(
    VLOOKUP(FENIX_ANS_TABLA[[#This Row],[ESTADO]],
        {"VENCIDO",1;"ALERTA_0 Días",2;"ALERTA",3;"A TIEMPO",4;"SIN FECHA",5},
    2,FALSE),
0)</f>
        <v>4</v>
      </c>
    </row>
    <row r="1175" spans="1:33" x14ac:dyDescent="0.25">
      <c r="A1175" t="s">
        <v>2460</v>
      </c>
      <c r="B1175" t="s">
        <v>44</v>
      </c>
      <c r="C1175" t="s">
        <v>24</v>
      </c>
      <c r="D1175" t="s">
        <v>44</v>
      </c>
      <c r="E1175" s="21">
        <v>46204.403020833342</v>
      </c>
      <c r="F1175" t="s">
        <v>2461</v>
      </c>
      <c r="G1175">
        <v>22115363</v>
      </c>
      <c r="H1175" t="s">
        <v>2462</v>
      </c>
      <c r="I1175" s="23" t="s">
        <v>2463</v>
      </c>
      <c r="J1175" s="23" t="s">
        <v>2464</v>
      </c>
      <c r="K1175" t="s">
        <v>2465</v>
      </c>
      <c r="L1175" t="s">
        <v>126</v>
      </c>
      <c r="M1175" t="s">
        <v>2466</v>
      </c>
      <c r="N1175" t="s">
        <v>127</v>
      </c>
      <c r="O1175" t="s">
        <v>45</v>
      </c>
      <c r="P1175" t="s">
        <v>122</v>
      </c>
      <c r="Q1175" t="s">
        <v>207</v>
      </c>
      <c r="R1175" t="s">
        <v>212</v>
      </c>
      <c r="S1175">
        <v>11</v>
      </c>
      <c r="T1175" t="s">
        <v>18021</v>
      </c>
      <c r="U1175" t="s">
        <v>15363</v>
      </c>
      <c r="V1175" t="s">
        <v>7970</v>
      </c>
      <c r="W1175" t="s">
        <v>29</v>
      </c>
      <c r="X1175" t="s">
        <v>30</v>
      </c>
      <c r="Y1175" t="s">
        <v>30</v>
      </c>
      <c r="Z1175" t="s">
        <v>30</v>
      </c>
      <c r="AA1175" t="s">
        <v>30</v>
      </c>
      <c r="AB1175">
        <v>-75.742931589999998</v>
      </c>
      <c r="AC1175">
        <v>6.5024633999999999</v>
      </c>
      <c r="AD1175" t="s">
        <v>82</v>
      </c>
      <c r="AE1175" t="s">
        <v>123</v>
      </c>
      <c r="AF1175" t="s">
        <v>94</v>
      </c>
      <c r="AG1175">
        <f>IFERROR(
    VLOOKUP(FENIX_ANS_TABLA[[#This Row],[ESTADO]],
        {"VENCIDO",1;"ALERTA_0 Días",2;"ALERTA",3;"A TIEMPO",4;"SIN FECHA",5},
    2,FALSE),
0)</f>
        <v>4</v>
      </c>
    </row>
    <row r="1176" spans="1:33" x14ac:dyDescent="0.25">
      <c r="A1176" t="s">
        <v>3036</v>
      </c>
      <c r="B1176" t="s">
        <v>23</v>
      </c>
      <c r="C1176" t="s">
        <v>24</v>
      </c>
      <c r="D1176" t="s">
        <v>23</v>
      </c>
      <c r="E1176" s="21">
        <v>46204.403009259258</v>
      </c>
      <c r="F1176" t="s">
        <v>3037</v>
      </c>
      <c r="G1176">
        <v>1038409989</v>
      </c>
      <c r="H1176" t="s">
        <v>3038</v>
      </c>
      <c r="I1176" s="23" t="s">
        <v>31</v>
      </c>
      <c r="J1176" s="23" t="s">
        <v>3039</v>
      </c>
      <c r="K1176" t="s">
        <v>3040</v>
      </c>
      <c r="L1176" t="s">
        <v>156</v>
      </c>
      <c r="M1176" t="s">
        <v>3041</v>
      </c>
      <c r="N1176" t="s">
        <v>157</v>
      </c>
      <c r="O1176" t="s">
        <v>27</v>
      </c>
      <c r="P1176" t="s">
        <v>145</v>
      </c>
      <c r="Q1176" t="s">
        <v>206</v>
      </c>
      <c r="R1176" t="s">
        <v>212</v>
      </c>
      <c r="S1176">
        <v>10</v>
      </c>
      <c r="T1176" t="s">
        <v>18022</v>
      </c>
      <c r="U1176" t="s">
        <v>15363</v>
      </c>
      <c r="V1176" t="s">
        <v>9730</v>
      </c>
      <c r="W1176" t="s">
        <v>29</v>
      </c>
      <c r="X1176" t="s">
        <v>30</v>
      </c>
      <c r="Y1176" t="s">
        <v>30</v>
      </c>
      <c r="Z1176" t="s">
        <v>30</v>
      </c>
      <c r="AA1176" t="s">
        <v>30</v>
      </c>
      <c r="AB1176">
        <v>-75.314931999999999</v>
      </c>
      <c r="AC1176">
        <v>6.131545</v>
      </c>
      <c r="AD1176" t="s">
        <v>82</v>
      </c>
      <c r="AE1176" t="s">
        <v>146</v>
      </c>
      <c r="AF1176" t="s">
        <v>94</v>
      </c>
      <c r="AG1176">
        <f>IFERROR(
    VLOOKUP(FENIX_ANS_TABLA[[#This Row],[ESTADO]],
        {"VENCIDO",1;"ALERTA_0 Días",2;"ALERTA",3;"A TIEMPO",4;"SIN FECHA",5},
    2,FALSE),
0)</f>
        <v>4</v>
      </c>
    </row>
    <row r="1177" spans="1:33" x14ac:dyDescent="0.25">
      <c r="A1177" t="s">
        <v>2467</v>
      </c>
      <c r="B1177" t="s">
        <v>58</v>
      </c>
      <c r="C1177" t="s">
        <v>24</v>
      </c>
      <c r="D1177" t="s">
        <v>59</v>
      </c>
      <c r="E1177" s="21">
        <v>46204.407777777778</v>
      </c>
      <c r="F1177" t="s">
        <v>2468</v>
      </c>
      <c r="G1177">
        <v>70751854</v>
      </c>
      <c r="H1177" t="s">
        <v>2469</v>
      </c>
      <c r="I1177" s="23" t="s">
        <v>31</v>
      </c>
      <c r="J1177" s="23" t="s">
        <v>2470</v>
      </c>
      <c r="K1177" t="s">
        <v>2471</v>
      </c>
      <c r="L1177" t="s">
        <v>152</v>
      </c>
      <c r="M1177" t="s">
        <v>2472</v>
      </c>
      <c r="N1177" t="s">
        <v>153</v>
      </c>
      <c r="O1177" t="s">
        <v>60</v>
      </c>
      <c r="P1177" t="s">
        <v>171</v>
      </c>
      <c r="Q1177" t="s">
        <v>207</v>
      </c>
      <c r="R1177" t="s">
        <v>212</v>
      </c>
      <c r="S1177">
        <v>9</v>
      </c>
      <c r="T1177" t="s">
        <v>18023</v>
      </c>
      <c r="U1177" t="s">
        <v>11351</v>
      </c>
      <c r="V1177" t="s">
        <v>15364</v>
      </c>
      <c r="W1177" t="s">
        <v>43</v>
      </c>
      <c r="X1177" t="s">
        <v>30</v>
      </c>
      <c r="Y1177" t="s">
        <v>30</v>
      </c>
      <c r="Z1177" t="s">
        <v>30</v>
      </c>
      <c r="AA1177" t="s">
        <v>30</v>
      </c>
      <c r="AB1177">
        <v>-75.437046839999994</v>
      </c>
      <c r="AC1177">
        <v>6.2684824800000003</v>
      </c>
      <c r="AD1177" t="s">
        <v>82</v>
      </c>
      <c r="AE1177" t="s">
        <v>146</v>
      </c>
      <c r="AF1177" t="s">
        <v>94</v>
      </c>
      <c r="AG1177">
        <f>IFERROR(
    VLOOKUP(FENIX_ANS_TABLA[[#This Row],[ESTADO]],
        {"VENCIDO",1;"ALERTA_0 Días",2;"ALERTA",3;"A TIEMPO",4;"SIN FECHA",5},
    2,FALSE),
0)</f>
        <v>3</v>
      </c>
    </row>
    <row r="1178" spans="1:33" x14ac:dyDescent="0.25">
      <c r="A1178" t="s">
        <v>13805</v>
      </c>
      <c r="B1178" t="s">
        <v>23</v>
      </c>
      <c r="C1178" t="s">
        <v>24</v>
      </c>
      <c r="D1178" t="s">
        <v>33</v>
      </c>
      <c r="E1178" s="21">
        <v>46204.410868055558</v>
      </c>
      <c r="F1178" t="s">
        <v>13806</v>
      </c>
      <c r="G1178">
        <v>8285296</v>
      </c>
      <c r="H1178" t="s">
        <v>13807</v>
      </c>
      <c r="I1178" s="23" t="s">
        <v>31</v>
      </c>
      <c r="J1178" s="23" t="s">
        <v>13808</v>
      </c>
      <c r="K1178" t="s">
        <v>13809</v>
      </c>
      <c r="L1178" t="s">
        <v>25</v>
      </c>
      <c r="M1178" t="s">
        <v>13810</v>
      </c>
      <c r="N1178" t="s">
        <v>26</v>
      </c>
      <c r="O1178" t="s">
        <v>34</v>
      </c>
      <c r="P1178" t="s">
        <v>475</v>
      </c>
      <c r="Q1178" t="s">
        <v>207</v>
      </c>
      <c r="R1178" t="s">
        <v>212</v>
      </c>
      <c r="S1178">
        <v>5</v>
      </c>
      <c r="T1178" t="s">
        <v>18024</v>
      </c>
      <c r="U1178" t="s">
        <v>15365</v>
      </c>
      <c r="V1178" t="s">
        <v>3580</v>
      </c>
      <c r="W1178" t="s">
        <v>29</v>
      </c>
      <c r="X1178" t="s">
        <v>13811</v>
      </c>
      <c r="Y1178" t="s">
        <v>2664</v>
      </c>
      <c r="Z1178" t="s">
        <v>2669</v>
      </c>
      <c r="AA1178" t="s">
        <v>13812</v>
      </c>
      <c r="AB1178">
        <v>-75.615389969999995</v>
      </c>
      <c r="AC1178">
        <v>6.2326225800000001</v>
      </c>
      <c r="AD1178" t="s">
        <v>82</v>
      </c>
      <c r="AE1178" t="s">
        <v>96</v>
      </c>
      <c r="AF1178" t="s">
        <v>94</v>
      </c>
      <c r="AG1178">
        <f>IFERROR(
    VLOOKUP(FENIX_ANS_TABLA[[#This Row],[ESTADO]],
        {"VENCIDO",1;"ALERTA_0 Días",2;"ALERTA",3;"A TIEMPO",4;"SIN FECHA",5},
    2,FALSE),
0)</f>
        <v>4</v>
      </c>
    </row>
    <row r="1179" spans="1:33" x14ac:dyDescent="0.25">
      <c r="A1179" t="s">
        <v>2473</v>
      </c>
      <c r="B1179" t="s">
        <v>58</v>
      </c>
      <c r="C1179" t="s">
        <v>24</v>
      </c>
      <c r="D1179" t="s">
        <v>59</v>
      </c>
      <c r="E1179" s="21">
        <v>46204.412291666667</v>
      </c>
      <c r="F1179" t="s">
        <v>2474</v>
      </c>
      <c r="G1179">
        <v>12117303</v>
      </c>
      <c r="H1179" t="s">
        <v>2475</v>
      </c>
      <c r="I1179" s="23" t="s">
        <v>2476</v>
      </c>
      <c r="J1179" s="23" t="s">
        <v>2477</v>
      </c>
      <c r="K1179" t="s">
        <v>2478</v>
      </c>
      <c r="L1179" t="s">
        <v>25</v>
      </c>
      <c r="M1179" t="s">
        <v>2479</v>
      </c>
      <c r="N1179" t="s">
        <v>26</v>
      </c>
      <c r="O1179" t="s">
        <v>60</v>
      </c>
      <c r="P1179" t="s">
        <v>61</v>
      </c>
      <c r="Q1179" t="s">
        <v>207</v>
      </c>
      <c r="R1179" t="s">
        <v>212</v>
      </c>
      <c r="S1179">
        <v>9</v>
      </c>
      <c r="T1179" t="s">
        <v>18025</v>
      </c>
      <c r="U1179" t="s">
        <v>15366</v>
      </c>
      <c r="V1179" t="s">
        <v>11636</v>
      </c>
      <c r="W1179" t="s">
        <v>43</v>
      </c>
      <c r="X1179" t="s">
        <v>30</v>
      </c>
      <c r="Y1179" t="s">
        <v>30</v>
      </c>
      <c r="Z1179" t="s">
        <v>30</v>
      </c>
      <c r="AA1179" t="s">
        <v>30</v>
      </c>
      <c r="AB1179">
        <v>-75.54784248</v>
      </c>
      <c r="AC1179">
        <v>6.2447356000000003</v>
      </c>
      <c r="AD1179" t="s">
        <v>82</v>
      </c>
      <c r="AE1179" t="s">
        <v>96</v>
      </c>
      <c r="AF1179" t="s">
        <v>94</v>
      </c>
      <c r="AG1179">
        <f>IFERROR(
    VLOOKUP(FENIX_ANS_TABLA[[#This Row],[ESTADO]],
        {"VENCIDO",1;"ALERTA_0 Días",2;"ALERTA",3;"A TIEMPO",4;"SIN FECHA",5},
    2,FALSE),
0)</f>
        <v>3</v>
      </c>
    </row>
    <row r="1180" spans="1:33" x14ac:dyDescent="0.25">
      <c r="A1180" t="s">
        <v>2480</v>
      </c>
      <c r="B1180" t="s">
        <v>23</v>
      </c>
      <c r="C1180" t="s">
        <v>24</v>
      </c>
      <c r="D1180" t="s">
        <v>33</v>
      </c>
      <c r="E1180" s="21">
        <v>46210.333009259259</v>
      </c>
      <c r="F1180" t="s">
        <v>8549</v>
      </c>
      <c r="G1180">
        <v>43203039</v>
      </c>
      <c r="H1180" t="s">
        <v>2481</v>
      </c>
      <c r="I1180" s="23" t="s">
        <v>31</v>
      </c>
      <c r="J1180" s="23" t="s">
        <v>2482</v>
      </c>
      <c r="K1180" t="s">
        <v>2483</v>
      </c>
      <c r="L1180" t="s">
        <v>25</v>
      </c>
      <c r="M1180" t="s">
        <v>2484</v>
      </c>
      <c r="N1180" t="s">
        <v>26</v>
      </c>
      <c r="O1180" t="s">
        <v>40</v>
      </c>
      <c r="P1180" t="s">
        <v>35</v>
      </c>
      <c r="Q1180" t="s">
        <v>207</v>
      </c>
      <c r="R1180" t="s">
        <v>212</v>
      </c>
      <c r="S1180">
        <v>7</v>
      </c>
      <c r="T1180" t="s">
        <v>18026</v>
      </c>
      <c r="U1180" t="s">
        <v>10979</v>
      </c>
      <c r="V1180" t="s">
        <v>10980</v>
      </c>
      <c r="W1180" t="s">
        <v>29</v>
      </c>
      <c r="X1180" t="s">
        <v>7971</v>
      </c>
      <c r="Y1180" t="s">
        <v>2666</v>
      </c>
      <c r="Z1180" t="s">
        <v>2671</v>
      </c>
      <c r="AA1180" t="s">
        <v>7972</v>
      </c>
      <c r="AB1180">
        <v>-75.549766669999997</v>
      </c>
      <c r="AC1180">
        <v>6.2517650800000002</v>
      </c>
      <c r="AD1180" t="s">
        <v>82</v>
      </c>
      <c r="AE1180" t="s">
        <v>96</v>
      </c>
      <c r="AF1180" t="s">
        <v>94</v>
      </c>
      <c r="AG1180">
        <f>IFERROR(
    VLOOKUP(FENIX_ANS_TABLA[[#This Row],[ESTADO]],
        {"VENCIDO",1;"ALERTA_0 Días",2;"ALERTA",3;"A TIEMPO",4;"SIN FECHA",5},
    2,FALSE),
0)</f>
        <v>4</v>
      </c>
    </row>
    <row r="1181" spans="1:33" x14ac:dyDescent="0.25">
      <c r="A1181" t="s">
        <v>2485</v>
      </c>
      <c r="B1181" t="s">
        <v>36</v>
      </c>
      <c r="C1181" t="s">
        <v>24</v>
      </c>
      <c r="D1181" t="s">
        <v>36</v>
      </c>
      <c r="E1181" s="21">
        <v>46204.418715277781</v>
      </c>
      <c r="F1181" t="s">
        <v>2486</v>
      </c>
      <c r="G1181">
        <v>427452</v>
      </c>
      <c r="H1181" t="s">
        <v>2487</v>
      </c>
      <c r="I1181" s="23" t="s">
        <v>31</v>
      </c>
      <c r="J1181" s="23" t="s">
        <v>2488</v>
      </c>
      <c r="K1181" t="s">
        <v>2489</v>
      </c>
      <c r="L1181" t="s">
        <v>172</v>
      </c>
      <c r="M1181" t="s">
        <v>2490</v>
      </c>
      <c r="N1181" t="s">
        <v>173</v>
      </c>
      <c r="O1181" t="s">
        <v>37</v>
      </c>
      <c r="P1181" t="s">
        <v>145</v>
      </c>
      <c r="Q1181" t="s">
        <v>206</v>
      </c>
      <c r="R1181" t="s">
        <v>212</v>
      </c>
      <c r="S1181">
        <v>10</v>
      </c>
      <c r="T1181" t="s">
        <v>18027</v>
      </c>
      <c r="U1181" t="s">
        <v>15367</v>
      </c>
      <c r="V1181" t="s">
        <v>15368</v>
      </c>
      <c r="W1181" t="s">
        <v>29</v>
      </c>
      <c r="X1181" t="s">
        <v>30</v>
      </c>
      <c r="Y1181" t="s">
        <v>30</v>
      </c>
      <c r="Z1181" t="s">
        <v>30</v>
      </c>
      <c r="AA1181" t="s">
        <v>30</v>
      </c>
      <c r="AB1181">
        <v>-75.219062589999993</v>
      </c>
      <c r="AC1181">
        <v>6.1120805999999996</v>
      </c>
      <c r="AD1181" t="s">
        <v>82</v>
      </c>
      <c r="AE1181" t="s">
        <v>146</v>
      </c>
      <c r="AF1181" t="s">
        <v>94</v>
      </c>
      <c r="AG1181">
        <f>IFERROR(
    VLOOKUP(FENIX_ANS_TABLA[[#This Row],[ESTADO]],
        {"VENCIDO",1;"ALERTA_0 Días",2;"ALERTA",3;"A TIEMPO",4;"SIN FECHA",5},
    2,FALSE),
0)</f>
        <v>4</v>
      </c>
    </row>
    <row r="1182" spans="1:33" x14ac:dyDescent="0.25">
      <c r="A1182" t="s">
        <v>8550</v>
      </c>
      <c r="B1182" t="s">
        <v>23</v>
      </c>
      <c r="C1182" t="s">
        <v>24</v>
      </c>
      <c r="D1182" t="s">
        <v>33</v>
      </c>
      <c r="E1182" s="21">
        <v>46204.423761574071</v>
      </c>
      <c r="F1182" t="s">
        <v>8551</v>
      </c>
      <c r="G1182">
        <v>21464581</v>
      </c>
      <c r="H1182" t="s">
        <v>8552</v>
      </c>
      <c r="I1182" s="23" t="s">
        <v>31</v>
      </c>
      <c r="J1182" s="23" t="s">
        <v>8553</v>
      </c>
      <c r="K1182" t="s">
        <v>8554</v>
      </c>
      <c r="L1182" t="s">
        <v>25</v>
      </c>
      <c r="M1182" t="s">
        <v>8555</v>
      </c>
      <c r="N1182" t="s">
        <v>26</v>
      </c>
      <c r="O1182" t="s">
        <v>34</v>
      </c>
      <c r="P1182" t="s">
        <v>475</v>
      </c>
      <c r="Q1182" t="s">
        <v>207</v>
      </c>
      <c r="R1182" t="s">
        <v>212</v>
      </c>
      <c r="S1182">
        <v>5</v>
      </c>
      <c r="T1182" t="s">
        <v>18028</v>
      </c>
      <c r="U1182" t="s">
        <v>9752</v>
      </c>
      <c r="V1182" t="s">
        <v>3515</v>
      </c>
      <c r="W1182" t="s">
        <v>43</v>
      </c>
      <c r="X1182" t="s">
        <v>5199</v>
      </c>
      <c r="Y1182" t="s">
        <v>2664</v>
      </c>
      <c r="Z1182" t="s">
        <v>2669</v>
      </c>
      <c r="AA1182" t="s">
        <v>8556</v>
      </c>
      <c r="AB1182">
        <v>-75.623599249999998</v>
      </c>
      <c r="AC1182">
        <v>6.2493330900000004</v>
      </c>
      <c r="AD1182" t="s">
        <v>82</v>
      </c>
      <c r="AE1182" t="s">
        <v>96</v>
      </c>
      <c r="AF1182" t="s">
        <v>94</v>
      </c>
      <c r="AG1182">
        <f>IFERROR(
    VLOOKUP(FENIX_ANS_TABLA[[#This Row],[ESTADO]],
        {"VENCIDO",1;"ALERTA_0 Días",2;"ALERTA",3;"A TIEMPO",4;"SIN FECHA",5},
    2,FALSE),
0)</f>
        <v>3</v>
      </c>
    </row>
    <row r="1183" spans="1:33" x14ac:dyDescent="0.25">
      <c r="A1183" t="s">
        <v>2491</v>
      </c>
      <c r="B1183" t="s">
        <v>58</v>
      </c>
      <c r="C1183" t="s">
        <v>24</v>
      </c>
      <c r="D1183" t="s">
        <v>59</v>
      </c>
      <c r="E1183" s="21">
        <v>46204.427731481483</v>
      </c>
      <c r="F1183" t="s">
        <v>2492</v>
      </c>
      <c r="G1183">
        <v>1001500566</v>
      </c>
      <c r="H1183" t="s">
        <v>2493</v>
      </c>
      <c r="I1183" s="23" t="s">
        <v>31</v>
      </c>
      <c r="J1183" s="23" t="s">
        <v>2494</v>
      </c>
      <c r="K1183" t="s">
        <v>2495</v>
      </c>
      <c r="L1183" t="s">
        <v>138</v>
      </c>
      <c r="M1183" t="s">
        <v>2496</v>
      </c>
      <c r="N1183" t="s">
        <v>139</v>
      </c>
      <c r="O1183" t="s">
        <v>60</v>
      </c>
      <c r="P1183" t="s">
        <v>122</v>
      </c>
      <c r="Q1183" t="s">
        <v>206</v>
      </c>
      <c r="R1183" t="s">
        <v>212</v>
      </c>
      <c r="S1183">
        <v>14</v>
      </c>
      <c r="T1183" t="s">
        <v>18029</v>
      </c>
      <c r="U1183" t="s">
        <v>11274</v>
      </c>
      <c r="V1183" t="s">
        <v>11274</v>
      </c>
      <c r="W1183" t="s">
        <v>29</v>
      </c>
      <c r="X1183" t="s">
        <v>30</v>
      </c>
      <c r="Y1183" t="s">
        <v>30</v>
      </c>
      <c r="Z1183" t="s">
        <v>30</v>
      </c>
      <c r="AA1183" t="s">
        <v>30</v>
      </c>
      <c r="AB1183">
        <v>-75.921217889999994</v>
      </c>
      <c r="AC1183">
        <v>6.84787283</v>
      </c>
      <c r="AD1183" t="s">
        <v>82</v>
      </c>
      <c r="AE1183" t="s">
        <v>123</v>
      </c>
      <c r="AF1183" t="s">
        <v>94</v>
      </c>
      <c r="AG1183">
        <f>IFERROR(
    VLOOKUP(FENIX_ANS_TABLA[[#This Row],[ESTADO]],
        {"VENCIDO",1;"ALERTA_0 Días",2;"ALERTA",3;"A TIEMPO",4;"SIN FECHA",5},
    2,FALSE),
0)</f>
        <v>4</v>
      </c>
    </row>
    <row r="1184" spans="1:33" x14ac:dyDescent="0.25">
      <c r="A1184" t="s">
        <v>3042</v>
      </c>
      <c r="B1184" t="s">
        <v>23</v>
      </c>
      <c r="C1184" t="s">
        <v>24</v>
      </c>
      <c r="D1184" t="s">
        <v>23</v>
      </c>
      <c r="E1184" s="21">
        <v>46204.42864583333</v>
      </c>
      <c r="F1184" t="s">
        <v>3043</v>
      </c>
      <c r="G1184">
        <v>32397347</v>
      </c>
      <c r="H1184" t="s">
        <v>3044</v>
      </c>
      <c r="I1184" s="23" t="s">
        <v>31</v>
      </c>
      <c r="J1184" s="23" t="s">
        <v>2137</v>
      </c>
      <c r="K1184" t="s">
        <v>3045</v>
      </c>
      <c r="L1184" t="s">
        <v>177</v>
      </c>
      <c r="M1184" t="s">
        <v>3046</v>
      </c>
      <c r="N1184" t="s">
        <v>178</v>
      </c>
      <c r="O1184" t="s">
        <v>27</v>
      </c>
      <c r="P1184" t="s">
        <v>145</v>
      </c>
      <c r="Q1184" t="s">
        <v>207</v>
      </c>
      <c r="R1184" t="s">
        <v>212</v>
      </c>
      <c r="S1184">
        <v>7</v>
      </c>
      <c r="T1184" t="s">
        <v>3047</v>
      </c>
      <c r="U1184" t="s">
        <v>9636</v>
      </c>
      <c r="V1184" t="s">
        <v>41</v>
      </c>
      <c r="W1184" t="s">
        <v>41</v>
      </c>
      <c r="X1184" t="s">
        <v>30</v>
      </c>
      <c r="Y1184" t="s">
        <v>30</v>
      </c>
      <c r="Z1184" t="s">
        <v>30</v>
      </c>
      <c r="AA1184" t="s">
        <v>30</v>
      </c>
      <c r="AB1184">
        <v>-75.330586539999999</v>
      </c>
      <c r="AC1184">
        <v>6.0730103299999998</v>
      </c>
      <c r="AD1184" t="s">
        <v>82</v>
      </c>
      <c r="AE1184" t="s">
        <v>146</v>
      </c>
      <c r="AF1184" t="s">
        <v>94</v>
      </c>
      <c r="AG1184">
        <f>IFERROR(
    VLOOKUP(FENIX_ANS_TABLA[[#This Row],[ESTADO]],
        {"VENCIDO",1;"ALERTA_0 Días",2;"ALERTA",3;"A TIEMPO",4;"SIN FECHA",5},
    2,FALSE),
0)</f>
        <v>1</v>
      </c>
    </row>
    <row r="1185" spans="1:33" x14ac:dyDescent="0.25">
      <c r="A1185" t="s">
        <v>2497</v>
      </c>
      <c r="B1185" t="s">
        <v>23</v>
      </c>
      <c r="C1185" t="s">
        <v>24</v>
      </c>
      <c r="D1185" t="s">
        <v>23</v>
      </c>
      <c r="E1185" s="21">
        <v>46204.434583333343</v>
      </c>
      <c r="F1185" t="s">
        <v>2498</v>
      </c>
      <c r="G1185">
        <v>1038359145</v>
      </c>
      <c r="H1185" t="s">
        <v>2499</v>
      </c>
      <c r="I1185" s="23" t="s">
        <v>31</v>
      </c>
      <c r="J1185" s="23" t="s">
        <v>2500</v>
      </c>
      <c r="K1185" t="s">
        <v>2501</v>
      </c>
      <c r="L1185" t="s">
        <v>304</v>
      </c>
      <c r="M1185" t="s">
        <v>2502</v>
      </c>
      <c r="N1185" t="s">
        <v>305</v>
      </c>
      <c r="O1185" t="s">
        <v>27</v>
      </c>
      <c r="P1185" t="s">
        <v>191</v>
      </c>
      <c r="Q1185" t="s">
        <v>207</v>
      </c>
      <c r="R1185" t="s">
        <v>212</v>
      </c>
      <c r="S1185">
        <v>7</v>
      </c>
      <c r="T1185" t="s">
        <v>2503</v>
      </c>
      <c r="U1185" t="s">
        <v>9920</v>
      </c>
      <c r="V1185" t="s">
        <v>41</v>
      </c>
      <c r="W1185" t="s">
        <v>41</v>
      </c>
      <c r="X1185" t="s">
        <v>30</v>
      </c>
      <c r="Y1185" t="s">
        <v>30</v>
      </c>
      <c r="Z1185" t="s">
        <v>30</v>
      </c>
      <c r="AA1185" t="s">
        <v>30</v>
      </c>
      <c r="AB1185">
        <v>-75.220018030000006</v>
      </c>
      <c r="AC1185">
        <v>6.68326887</v>
      </c>
      <c r="AD1185" t="s">
        <v>82</v>
      </c>
      <c r="AE1185" t="s">
        <v>192</v>
      </c>
      <c r="AF1185" t="s">
        <v>94</v>
      </c>
      <c r="AG1185">
        <f>IFERROR(
    VLOOKUP(FENIX_ANS_TABLA[[#This Row],[ESTADO]],
        {"VENCIDO",1;"ALERTA_0 Días",2;"ALERTA",3;"A TIEMPO",4;"SIN FECHA",5},
    2,FALSE),
0)</f>
        <v>1</v>
      </c>
    </row>
    <row r="1186" spans="1:33" x14ac:dyDescent="0.25">
      <c r="A1186" t="s">
        <v>3048</v>
      </c>
      <c r="B1186" t="s">
        <v>23</v>
      </c>
      <c r="C1186" t="s">
        <v>24</v>
      </c>
      <c r="D1186" t="s">
        <v>23</v>
      </c>
      <c r="E1186" s="21">
        <v>46204.440462962957</v>
      </c>
      <c r="F1186" t="s">
        <v>3049</v>
      </c>
      <c r="G1186">
        <v>42891847</v>
      </c>
      <c r="H1186" t="s">
        <v>3050</v>
      </c>
      <c r="I1186" s="23" t="s">
        <v>3051</v>
      </c>
      <c r="J1186" s="23" t="s">
        <v>3052</v>
      </c>
      <c r="K1186" t="s">
        <v>3053</v>
      </c>
      <c r="L1186" t="s">
        <v>156</v>
      </c>
      <c r="M1186" t="s">
        <v>3054</v>
      </c>
      <c r="N1186" t="s">
        <v>157</v>
      </c>
      <c r="O1186" t="s">
        <v>27</v>
      </c>
      <c r="P1186" t="s">
        <v>145</v>
      </c>
      <c r="Q1186" t="s">
        <v>206</v>
      </c>
      <c r="R1186" t="s">
        <v>212</v>
      </c>
      <c r="S1186">
        <v>10</v>
      </c>
      <c r="T1186" t="s">
        <v>18030</v>
      </c>
      <c r="U1186" t="s">
        <v>15369</v>
      </c>
      <c r="V1186" t="s">
        <v>11464</v>
      </c>
      <c r="W1186" t="s">
        <v>29</v>
      </c>
      <c r="X1186" t="s">
        <v>30</v>
      </c>
      <c r="Y1186" t="s">
        <v>30</v>
      </c>
      <c r="Z1186" t="s">
        <v>30</v>
      </c>
      <c r="AA1186" t="s">
        <v>30</v>
      </c>
      <c r="AB1186">
        <v>-75.283766</v>
      </c>
      <c r="AC1186">
        <v>6.1672140000000004</v>
      </c>
      <c r="AD1186" t="s">
        <v>82</v>
      </c>
      <c r="AE1186" t="s">
        <v>146</v>
      </c>
      <c r="AF1186" t="s">
        <v>94</v>
      </c>
      <c r="AG1186">
        <f>IFERROR(
    VLOOKUP(FENIX_ANS_TABLA[[#This Row],[ESTADO]],
        {"VENCIDO",1;"ALERTA_0 Días",2;"ALERTA",3;"A TIEMPO",4;"SIN FECHA",5},
    2,FALSE),
0)</f>
        <v>4</v>
      </c>
    </row>
    <row r="1187" spans="1:33" x14ac:dyDescent="0.25">
      <c r="A1187" t="s">
        <v>3055</v>
      </c>
      <c r="B1187" t="s">
        <v>23</v>
      </c>
      <c r="C1187" t="s">
        <v>24</v>
      </c>
      <c r="D1187" t="s">
        <v>23</v>
      </c>
      <c r="E1187" s="21">
        <v>46204.443182870367</v>
      </c>
      <c r="F1187" t="s">
        <v>3056</v>
      </c>
      <c r="G1187">
        <v>43212080</v>
      </c>
      <c r="H1187" t="s">
        <v>3057</v>
      </c>
      <c r="I1187" s="23" t="s">
        <v>31</v>
      </c>
      <c r="J1187" s="23" t="s">
        <v>3058</v>
      </c>
      <c r="K1187" t="s">
        <v>3059</v>
      </c>
      <c r="L1187" t="s">
        <v>152</v>
      </c>
      <c r="M1187" t="s">
        <v>3060</v>
      </c>
      <c r="N1187" t="s">
        <v>153</v>
      </c>
      <c r="O1187" t="s">
        <v>27</v>
      </c>
      <c r="P1187" t="s">
        <v>145</v>
      </c>
      <c r="Q1187" t="s">
        <v>206</v>
      </c>
      <c r="R1187" t="s">
        <v>212</v>
      </c>
      <c r="S1187">
        <v>10</v>
      </c>
      <c r="T1187" t="s">
        <v>18031</v>
      </c>
      <c r="U1187" t="s">
        <v>13231</v>
      </c>
      <c r="V1187" t="s">
        <v>15370</v>
      </c>
      <c r="W1187" t="s">
        <v>29</v>
      </c>
      <c r="X1187" t="s">
        <v>30</v>
      </c>
      <c r="Y1187" t="s">
        <v>30</v>
      </c>
      <c r="Z1187" t="s">
        <v>30</v>
      </c>
      <c r="AA1187" t="s">
        <v>30</v>
      </c>
      <c r="AB1187">
        <v>-75.42923682</v>
      </c>
      <c r="AC1187">
        <v>6.2194941100000003</v>
      </c>
      <c r="AD1187" t="s">
        <v>82</v>
      </c>
      <c r="AE1187" t="s">
        <v>146</v>
      </c>
      <c r="AF1187" t="s">
        <v>94</v>
      </c>
      <c r="AG1187">
        <f>IFERROR(
    VLOOKUP(FENIX_ANS_TABLA[[#This Row],[ESTADO]],
        {"VENCIDO",1;"ALERTA_0 Días",2;"ALERTA",3;"A TIEMPO",4;"SIN FECHA",5},
    2,FALSE),
0)</f>
        <v>4</v>
      </c>
    </row>
    <row r="1188" spans="1:33" x14ac:dyDescent="0.25">
      <c r="A1188" t="s">
        <v>2504</v>
      </c>
      <c r="B1188" t="s">
        <v>58</v>
      </c>
      <c r="C1188" t="s">
        <v>24</v>
      </c>
      <c r="D1188" t="s">
        <v>59</v>
      </c>
      <c r="E1188" s="21">
        <v>46204.445821759262</v>
      </c>
      <c r="F1188" t="s">
        <v>2505</v>
      </c>
      <c r="G1188">
        <v>1020421419</v>
      </c>
      <c r="H1188" t="s">
        <v>2506</v>
      </c>
      <c r="I1188" s="23" t="s">
        <v>31</v>
      </c>
      <c r="J1188" s="23" t="s">
        <v>2507</v>
      </c>
      <c r="K1188" t="s">
        <v>2508</v>
      </c>
      <c r="L1188" t="s">
        <v>291</v>
      </c>
      <c r="M1188" t="s">
        <v>2509</v>
      </c>
      <c r="N1188" t="s">
        <v>292</v>
      </c>
      <c r="O1188" t="s">
        <v>60</v>
      </c>
      <c r="P1188" t="s">
        <v>301</v>
      </c>
      <c r="Q1188" t="s">
        <v>206</v>
      </c>
      <c r="R1188" t="s">
        <v>212</v>
      </c>
      <c r="S1188">
        <v>14</v>
      </c>
      <c r="T1188" t="s">
        <v>18032</v>
      </c>
      <c r="U1188" t="s">
        <v>15371</v>
      </c>
      <c r="V1188" t="s">
        <v>15371</v>
      </c>
      <c r="W1188" t="s">
        <v>29</v>
      </c>
      <c r="X1188" t="s">
        <v>30</v>
      </c>
      <c r="Y1188" t="s">
        <v>30</v>
      </c>
      <c r="Z1188" t="s">
        <v>30</v>
      </c>
      <c r="AA1188" t="s">
        <v>30</v>
      </c>
      <c r="AB1188">
        <v>-75.107889999999998</v>
      </c>
      <c r="AC1188">
        <v>6.5804150000000003</v>
      </c>
      <c r="AD1188" t="s">
        <v>82</v>
      </c>
      <c r="AE1188" t="s">
        <v>192</v>
      </c>
      <c r="AF1188" t="s">
        <v>94</v>
      </c>
      <c r="AG1188">
        <f>IFERROR(
    VLOOKUP(FENIX_ANS_TABLA[[#This Row],[ESTADO]],
        {"VENCIDO",1;"ALERTA_0 Días",2;"ALERTA",3;"A TIEMPO",4;"SIN FECHA",5},
    2,FALSE),
0)</f>
        <v>4</v>
      </c>
    </row>
    <row r="1189" spans="1:33" x14ac:dyDescent="0.25">
      <c r="A1189" t="s">
        <v>2510</v>
      </c>
      <c r="B1189" t="s">
        <v>58</v>
      </c>
      <c r="C1189" t="s">
        <v>24</v>
      </c>
      <c r="D1189" t="s">
        <v>59</v>
      </c>
      <c r="E1189" s="21">
        <v>46204.448761574073</v>
      </c>
      <c r="F1189" t="s">
        <v>2511</v>
      </c>
      <c r="G1189">
        <v>1037751281</v>
      </c>
      <c r="H1189" t="s">
        <v>2512</v>
      </c>
      <c r="I1189" s="23" t="s">
        <v>31</v>
      </c>
      <c r="J1189" s="23" t="s">
        <v>2513</v>
      </c>
      <c r="K1189" t="s">
        <v>2514</v>
      </c>
      <c r="L1189" t="s">
        <v>110</v>
      </c>
      <c r="M1189" t="s">
        <v>2515</v>
      </c>
      <c r="N1189" t="s">
        <v>111</v>
      </c>
      <c r="O1189" t="s">
        <v>60</v>
      </c>
      <c r="P1189" t="s">
        <v>114</v>
      </c>
      <c r="Q1189" t="s">
        <v>206</v>
      </c>
      <c r="R1189" t="s">
        <v>212</v>
      </c>
      <c r="S1189">
        <v>14</v>
      </c>
      <c r="T1189" t="s">
        <v>18033</v>
      </c>
      <c r="U1189" t="s">
        <v>8092</v>
      </c>
      <c r="V1189" t="s">
        <v>8092</v>
      </c>
      <c r="W1189" t="s">
        <v>29</v>
      </c>
      <c r="X1189" t="s">
        <v>30</v>
      </c>
      <c r="Y1189" t="s">
        <v>30</v>
      </c>
      <c r="Z1189" t="s">
        <v>30</v>
      </c>
      <c r="AA1189" t="s">
        <v>30</v>
      </c>
      <c r="AB1189">
        <v>-75.774588879999996</v>
      </c>
      <c r="AC1189">
        <v>6.2058064999999996</v>
      </c>
      <c r="AD1189" t="s">
        <v>82</v>
      </c>
      <c r="AE1189" t="s">
        <v>100</v>
      </c>
      <c r="AF1189" t="s">
        <v>94</v>
      </c>
      <c r="AG1189">
        <f>IFERROR(
    VLOOKUP(FENIX_ANS_TABLA[[#This Row],[ESTADO]],
        {"VENCIDO",1;"ALERTA_0 Días",2;"ALERTA",3;"A TIEMPO",4;"SIN FECHA",5},
    2,FALSE),
0)</f>
        <v>4</v>
      </c>
    </row>
    <row r="1190" spans="1:33" x14ac:dyDescent="0.25">
      <c r="A1190" t="s">
        <v>3061</v>
      </c>
      <c r="B1190" t="s">
        <v>36</v>
      </c>
      <c r="C1190" t="s">
        <v>24</v>
      </c>
      <c r="D1190" t="s">
        <v>36</v>
      </c>
      <c r="E1190" s="21">
        <v>46204.459131944437</v>
      </c>
      <c r="F1190" t="s">
        <v>3062</v>
      </c>
      <c r="G1190">
        <v>71338106</v>
      </c>
      <c r="H1190" t="s">
        <v>3063</v>
      </c>
      <c r="I1190" s="23" t="s">
        <v>3064</v>
      </c>
      <c r="J1190" s="23" t="s">
        <v>3065</v>
      </c>
      <c r="K1190" t="s">
        <v>3066</v>
      </c>
      <c r="L1190" t="s">
        <v>177</v>
      </c>
      <c r="M1190" t="s">
        <v>3067</v>
      </c>
      <c r="N1190" t="s">
        <v>178</v>
      </c>
      <c r="O1190" t="s">
        <v>37</v>
      </c>
      <c r="P1190" t="s">
        <v>145</v>
      </c>
      <c r="Q1190" t="s">
        <v>206</v>
      </c>
      <c r="R1190" t="s">
        <v>212</v>
      </c>
      <c r="S1190">
        <v>10</v>
      </c>
      <c r="T1190" t="s">
        <v>18034</v>
      </c>
      <c r="U1190" t="s">
        <v>9928</v>
      </c>
      <c r="V1190" t="s">
        <v>9927</v>
      </c>
      <c r="W1190" t="s">
        <v>29</v>
      </c>
      <c r="X1190" t="s">
        <v>30</v>
      </c>
      <c r="Y1190" t="s">
        <v>30</v>
      </c>
      <c r="Z1190" t="s">
        <v>30</v>
      </c>
      <c r="AA1190" t="s">
        <v>30</v>
      </c>
      <c r="AB1190">
        <v>-75.304870820000005</v>
      </c>
      <c r="AC1190">
        <v>6.0563440399999999</v>
      </c>
      <c r="AD1190" t="s">
        <v>82</v>
      </c>
      <c r="AE1190" t="s">
        <v>146</v>
      </c>
      <c r="AF1190" t="s">
        <v>94</v>
      </c>
      <c r="AG1190">
        <f>IFERROR(
    VLOOKUP(FENIX_ANS_TABLA[[#This Row],[ESTADO]],
        {"VENCIDO",1;"ALERTA_0 Días",2;"ALERTA",3;"A TIEMPO",4;"SIN FECHA",5},
    2,FALSE),
0)</f>
        <v>4</v>
      </c>
    </row>
    <row r="1191" spans="1:33" x14ac:dyDescent="0.25">
      <c r="A1191" t="s">
        <v>3068</v>
      </c>
      <c r="B1191" t="s">
        <v>23</v>
      </c>
      <c r="C1191" t="s">
        <v>24</v>
      </c>
      <c r="D1191" t="s">
        <v>23</v>
      </c>
      <c r="E1191" s="21">
        <v>46204.46025462963</v>
      </c>
      <c r="F1191" t="s">
        <v>3069</v>
      </c>
      <c r="G1191">
        <v>71269439</v>
      </c>
      <c r="H1191" t="s">
        <v>3070</v>
      </c>
      <c r="I1191" s="23" t="s">
        <v>31</v>
      </c>
      <c r="J1191" s="23" t="s">
        <v>3071</v>
      </c>
      <c r="K1191" t="s">
        <v>3072</v>
      </c>
      <c r="L1191" t="s">
        <v>177</v>
      </c>
      <c r="M1191" t="s">
        <v>3073</v>
      </c>
      <c r="N1191" t="s">
        <v>178</v>
      </c>
      <c r="O1191" t="s">
        <v>27</v>
      </c>
      <c r="P1191" t="s">
        <v>145</v>
      </c>
      <c r="Q1191" t="s">
        <v>207</v>
      </c>
      <c r="R1191" t="s">
        <v>212</v>
      </c>
      <c r="S1191">
        <v>7</v>
      </c>
      <c r="T1191" t="s">
        <v>3074</v>
      </c>
      <c r="U1191" t="s">
        <v>11667</v>
      </c>
      <c r="V1191" t="s">
        <v>41</v>
      </c>
      <c r="W1191" t="s">
        <v>41</v>
      </c>
      <c r="X1191" t="s">
        <v>30</v>
      </c>
      <c r="Y1191" t="s">
        <v>30</v>
      </c>
      <c r="Z1191" t="s">
        <v>30</v>
      </c>
      <c r="AA1191" t="s">
        <v>30</v>
      </c>
      <c r="AB1191">
        <v>-75.334789999999998</v>
      </c>
      <c r="AC1191">
        <v>6.0950369999999996</v>
      </c>
      <c r="AD1191" t="s">
        <v>82</v>
      </c>
      <c r="AE1191" t="s">
        <v>146</v>
      </c>
      <c r="AF1191" t="s">
        <v>94</v>
      </c>
      <c r="AG1191">
        <f>IFERROR(
    VLOOKUP(FENIX_ANS_TABLA[[#This Row],[ESTADO]],
        {"VENCIDO",1;"ALERTA_0 Días",2;"ALERTA",3;"A TIEMPO",4;"SIN FECHA",5},
    2,FALSE),
0)</f>
        <v>1</v>
      </c>
    </row>
    <row r="1192" spans="1:33" x14ac:dyDescent="0.25">
      <c r="A1192" t="s">
        <v>2518</v>
      </c>
      <c r="B1192" t="s">
        <v>23</v>
      </c>
      <c r="C1192" t="s">
        <v>24</v>
      </c>
      <c r="D1192" t="s">
        <v>33</v>
      </c>
      <c r="E1192" s="21">
        <v>46211.290243055562</v>
      </c>
      <c r="F1192" t="s">
        <v>10285</v>
      </c>
      <c r="G1192">
        <v>1039289748</v>
      </c>
      <c r="H1192" t="s">
        <v>2519</v>
      </c>
      <c r="I1192" s="23" t="s">
        <v>31</v>
      </c>
      <c r="J1192" s="23" t="s">
        <v>2520</v>
      </c>
      <c r="K1192" t="s">
        <v>10286</v>
      </c>
      <c r="L1192" t="s">
        <v>120</v>
      </c>
      <c r="M1192" t="s">
        <v>10287</v>
      </c>
      <c r="N1192" t="s">
        <v>121</v>
      </c>
      <c r="O1192" t="s">
        <v>40</v>
      </c>
      <c r="P1192" t="s">
        <v>122</v>
      </c>
      <c r="Q1192" t="s">
        <v>207</v>
      </c>
      <c r="R1192" t="s">
        <v>212</v>
      </c>
      <c r="S1192">
        <v>7</v>
      </c>
      <c r="T1192" t="s">
        <v>18035</v>
      </c>
      <c r="U1192" t="s">
        <v>12068</v>
      </c>
      <c r="V1192" t="s">
        <v>11083</v>
      </c>
      <c r="W1192" t="s">
        <v>29</v>
      </c>
      <c r="X1192" t="s">
        <v>30</v>
      </c>
      <c r="Y1192" t="s">
        <v>30</v>
      </c>
      <c r="Z1192" t="s">
        <v>30</v>
      </c>
      <c r="AA1192" t="s">
        <v>30</v>
      </c>
      <c r="AB1192">
        <v>-76.253375270000006</v>
      </c>
      <c r="AC1192">
        <v>6.9875130800000003</v>
      </c>
      <c r="AD1192" t="s">
        <v>82</v>
      </c>
      <c r="AE1192" t="s">
        <v>123</v>
      </c>
      <c r="AF1192" t="s">
        <v>94</v>
      </c>
      <c r="AG1192">
        <f>IFERROR(
    VLOOKUP(FENIX_ANS_TABLA[[#This Row],[ESTADO]],
        {"VENCIDO",1;"ALERTA_0 Días",2;"ALERTA",3;"A TIEMPO",4;"SIN FECHA",5},
    2,FALSE),
0)</f>
        <v>4</v>
      </c>
    </row>
    <row r="1193" spans="1:33" x14ac:dyDescent="0.25">
      <c r="A1193" t="s">
        <v>3075</v>
      </c>
      <c r="B1193" t="s">
        <v>36</v>
      </c>
      <c r="C1193" t="s">
        <v>24</v>
      </c>
      <c r="D1193" t="s">
        <v>36</v>
      </c>
      <c r="E1193" s="21">
        <v>46204.462812500002</v>
      </c>
      <c r="F1193" t="s">
        <v>3076</v>
      </c>
      <c r="G1193">
        <v>71713664</v>
      </c>
      <c r="H1193" t="s">
        <v>3077</v>
      </c>
      <c r="I1193" s="23" t="s">
        <v>31</v>
      </c>
      <c r="J1193" s="23" t="s">
        <v>322</v>
      </c>
      <c r="K1193" t="s">
        <v>3078</v>
      </c>
      <c r="L1193" t="s">
        <v>152</v>
      </c>
      <c r="M1193" t="s">
        <v>3079</v>
      </c>
      <c r="N1193" t="s">
        <v>153</v>
      </c>
      <c r="O1193" t="s">
        <v>37</v>
      </c>
      <c r="P1193" t="s">
        <v>145</v>
      </c>
      <c r="Q1193" t="s">
        <v>206</v>
      </c>
      <c r="R1193" t="s">
        <v>212</v>
      </c>
      <c r="S1193">
        <v>10</v>
      </c>
      <c r="T1193" t="s">
        <v>18036</v>
      </c>
      <c r="U1193" t="s">
        <v>15372</v>
      </c>
      <c r="V1193" t="s">
        <v>15373</v>
      </c>
      <c r="W1193" t="s">
        <v>29</v>
      </c>
      <c r="X1193" t="s">
        <v>30</v>
      </c>
      <c r="Y1193" t="s">
        <v>30</v>
      </c>
      <c r="Z1193" t="s">
        <v>30</v>
      </c>
      <c r="AA1193" t="s">
        <v>30</v>
      </c>
      <c r="AB1193">
        <v>-75.477000680000003</v>
      </c>
      <c r="AC1193">
        <v>6.2314278099999996</v>
      </c>
      <c r="AD1193" t="s">
        <v>82</v>
      </c>
      <c r="AE1193" t="s">
        <v>146</v>
      </c>
      <c r="AF1193" t="s">
        <v>94</v>
      </c>
      <c r="AG1193">
        <f>IFERROR(
    VLOOKUP(FENIX_ANS_TABLA[[#This Row],[ESTADO]],
        {"VENCIDO",1;"ALERTA_0 Días",2;"ALERTA",3;"A TIEMPO",4;"SIN FECHA",5},
    2,FALSE),
0)</f>
        <v>4</v>
      </c>
    </row>
    <row r="1194" spans="1:33" x14ac:dyDescent="0.25">
      <c r="A1194" t="s">
        <v>18037</v>
      </c>
      <c r="B1194" t="s">
        <v>23</v>
      </c>
      <c r="C1194" t="s">
        <v>24</v>
      </c>
      <c r="D1194" t="s">
        <v>33</v>
      </c>
      <c r="E1194" s="21">
        <v>46204.463437500002</v>
      </c>
      <c r="F1194" t="s">
        <v>18038</v>
      </c>
      <c r="G1194">
        <v>42701006</v>
      </c>
      <c r="H1194" t="s">
        <v>18039</v>
      </c>
      <c r="I1194" s="23" t="s">
        <v>31</v>
      </c>
      <c r="J1194" s="23" t="s">
        <v>18040</v>
      </c>
      <c r="K1194" t="s">
        <v>18041</v>
      </c>
      <c r="L1194" t="s">
        <v>318</v>
      </c>
      <c r="M1194" t="s">
        <v>18042</v>
      </c>
      <c r="N1194" t="s">
        <v>319</v>
      </c>
      <c r="O1194" t="s">
        <v>34</v>
      </c>
      <c r="P1194" t="s">
        <v>191</v>
      </c>
      <c r="Q1194" t="s">
        <v>206</v>
      </c>
      <c r="R1194" t="s">
        <v>211</v>
      </c>
      <c r="S1194">
        <v>8</v>
      </c>
      <c r="T1194" t="s">
        <v>18043</v>
      </c>
      <c r="U1194" t="s">
        <v>9645</v>
      </c>
      <c r="V1194" t="s">
        <v>10206</v>
      </c>
      <c r="W1194" t="s">
        <v>29</v>
      </c>
      <c r="X1194" t="s">
        <v>30</v>
      </c>
      <c r="Y1194" t="s">
        <v>30</v>
      </c>
      <c r="Z1194" t="s">
        <v>30</v>
      </c>
      <c r="AA1194" t="s">
        <v>30</v>
      </c>
      <c r="AB1194">
        <v>-75.224361049999999</v>
      </c>
      <c r="AC1194">
        <v>6.8625014340000199</v>
      </c>
      <c r="AD1194" t="s">
        <v>82</v>
      </c>
      <c r="AE1194" t="s">
        <v>192</v>
      </c>
      <c r="AF1194" t="s">
        <v>94</v>
      </c>
      <c r="AG1194">
        <f>IFERROR(
    VLOOKUP(FENIX_ANS_TABLA[[#This Row],[ESTADO]],
        {"VENCIDO",1;"ALERTA_0 Días",2;"ALERTA",3;"A TIEMPO",4;"SIN FECHA",5},
    2,FALSE),
0)</f>
        <v>4</v>
      </c>
    </row>
    <row r="1195" spans="1:33" x14ac:dyDescent="0.25">
      <c r="A1195" t="s">
        <v>2521</v>
      </c>
      <c r="B1195" t="s">
        <v>58</v>
      </c>
      <c r="C1195" t="s">
        <v>24</v>
      </c>
      <c r="D1195" t="s">
        <v>59</v>
      </c>
      <c r="E1195" s="21">
        <v>46204.46398148148</v>
      </c>
      <c r="F1195" t="s">
        <v>2522</v>
      </c>
      <c r="G1195">
        <v>43572895</v>
      </c>
      <c r="H1195" t="s">
        <v>2523</v>
      </c>
      <c r="I1195" s="23" t="s">
        <v>2524</v>
      </c>
      <c r="J1195" s="23" t="s">
        <v>2525</v>
      </c>
      <c r="K1195" t="s">
        <v>2526</v>
      </c>
      <c r="L1195" t="s">
        <v>25</v>
      </c>
      <c r="M1195" t="s">
        <v>2527</v>
      </c>
      <c r="N1195" t="s">
        <v>26</v>
      </c>
      <c r="O1195" t="s">
        <v>60</v>
      </c>
      <c r="P1195" t="s">
        <v>61</v>
      </c>
      <c r="Q1195" t="s">
        <v>207</v>
      </c>
      <c r="R1195" t="s">
        <v>212</v>
      </c>
      <c r="S1195">
        <v>9</v>
      </c>
      <c r="T1195" t="s">
        <v>18044</v>
      </c>
      <c r="U1195" t="s">
        <v>1287</v>
      </c>
      <c r="V1195" t="s">
        <v>554</v>
      </c>
      <c r="W1195" t="s">
        <v>43</v>
      </c>
      <c r="X1195" t="s">
        <v>30</v>
      </c>
      <c r="Y1195" t="s">
        <v>30</v>
      </c>
      <c r="Z1195" t="s">
        <v>30</v>
      </c>
      <c r="AA1195" t="s">
        <v>30</v>
      </c>
      <c r="AB1195">
        <v>-75.606567999999996</v>
      </c>
      <c r="AC1195">
        <v>6.2075579999999997</v>
      </c>
      <c r="AD1195" t="s">
        <v>82</v>
      </c>
      <c r="AE1195" t="s">
        <v>96</v>
      </c>
      <c r="AF1195" t="s">
        <v>94</v>
      </c>
      <c r="AG1195">
        <f>IFERROR(
    VLOOKUP(FENIX_ANS_TABLA[[#This Row],[ESTADO]],
        {"VENCIDO",1;"ALERTA_0 Días",2;"ALERTA",3;"A TIEMPO",4;"SIN FECHA",5},
    2,FALSE),
0)</f>
        <v>3</v>
      </c>
    </row>
    <row r="1196" spans="1:33" x14ac:dyDescent="0.25">
      <c r="A1196" t="s">
        <v>2530</v>
      </c>
      <c r="B1196" t="s">
        <v>58</v>
      </c>
      <c r="C1196" t="s">
        <v>24</v>
      </c>
      <c r="D1196" t="s">
        <v>59</v>
      </c>
      <c r="E1196" s="21">
        <v>46204.467824074083</v>
      </c>
      <c r="F1196" t="s">
        <v>2531</v>
      </c>
      <c r="G1196">
        <v>1017199395</v>
      </c>
      <c r="H1196" t="s">
        <v>2532</v>
      </c>
      <c r="I1196" s="23" t="s">
        <v>2533</v>
      </c>
      <c r="J1196" s="23" t="s">
        <v>2534</v>
      </c>
      <c r="K1196" t="s">
        <v>2535</v>
      </c>
      <c r="L1196" t="s">
        <v>143</v>
      </c>
      <c r="M1196" t="s">
        <v>2536</v>
      </c>
      <c r="N1196" t="s">
        <v>144</v>
      </c>
      <c r="O1196" t="s">
        <v>60</v>
      </c>
      <c r="P1196" t="s">
        <v>171</v>
      </c>
      <c r="Q1196" t="s">
        <v>206</v>
      </c>
      <c r="R1196" t="s">
        <v>212</v>
      </c>
      <c r="S1196">
        <v>14</v>
      </c>
      <c r="T1196" t="s">
        <v>18045</v>
      </c>
      <c r="U1196" t="s">
        <v>14506</v>
      </c>
      <c r="V1196" t="s">
        <v>14506</v>
      </c>
      <c r="W1196" t="s">
        <v>29</v>
      </c>
      <c r="X1196" t="s">
        <v>30</v>
      </c>
      <c r="Y1196" t="s">
        <v>30</v>
      </c>
      <c r="Z1196" t="s">
        <v>30</v>
      </c>
      <c r="AA1196" t="s">
        <v>30</v>
      </c>
      <c r="AB1196">
        <v>-75.316801999999996</v>
      </c>
      <c r="AC1196">
        <v>6.3162450000000003</v>
      </c>
      <c r="AD1196" t="s">
        <v>82</v>
      </c>
      <c r="AE1196" t="s">
        <v>146</v>
      </c>
      <c r="AF1196" t="s">
        <v>94</v>
      </c>
      <c r="AG1196">
        <f>IFERROR(
    VLOOKUP(FENIX_ANS_TABLA[[#This Row],[ESTADO]],
        {"VENCIDO",1;"ALERTA_0 Días",2;"ALERTA",3;"A TIEMPO",4;"SIN FECHA",5},
    2,FALSE),
0)</f>
        <v>4</v>
      </c>
    </row>
    <row r="1197" spans="1:33" x14ac:dyDescent="0.25">
      <c r="A1197" t="s">
        <v>3080</v>
      </c>
      <c r="B1197" t="s">
        <v>23</v>
      </c>
      <c r="C1197" t="s">
        <v>24</v>
      </c>
      <c r="D1197" t="s">
        <v>23</v>
      </c>
      <c r="E1197" s="21">
        <v>46204.469826388893</v>
      </c>
      <c r="F1197" t="s">
        <v>3081</v>
      </c>
      <c r="G1197">
        <v>43700436</v>
      </c>
      <c r="H1197" t="s">
        <v>3082</v>
      </c>
      <c r="I1197" s="23" t="s">
        <v>31</v>
      </c>
      <c r="J1197" s="23" t="s">
        <v>3083</v>
      </c>
      <c r="K1197" t="s">
        <v>3084</v>
      </c>
      <c r="L1197" t="s">
        <v>174</v>
      </c>
      <c r="M1197" t="s">
        <v>3085</v>
      </c>
      <c r="N1197" t="s">
        <v>175</v>
      </c>
      <c r="O1197" t="s">
        <v>27</v>
      </c>
      <c r="P1197" t="s">
        <v>145</v>
      </c>
      <c r="Q1197" t="s">
        <v>206</v>
      </c>
      <c r="R1197" t="s">
        <v>212</v>
      </c>
      <c r="S1197">
        <v>10</v>
      </c>
      <c r="T1197" t="s">
        <v>18046</v>
      </c>
      <c r="U1197" t="s">
        <v>5512</v>
      </c>
      <c r="V1197" t="s">
        <v>15375</v>
      </c>
      <c r="W1197" t="s">
        <v>29</v>
      </c>
      <c r="X1197" t="s">
        <v>30</v>
      </c>
      <c r="Y1197" t="s">
        <v>30</v>
      </c>
      <c r="Z1197" t="s">
        <v>30</v>
      </c>
      <c r="AA1197" t="s">
        <v>30</v>
      </c>
      <c r="AB1197">
        <v>-75.045381300000003</v>
      </c>
      <c r="AC1197">
        <v>6.29701603</v>
      </c>
      <c r="AD1197" t="s">
        <v>82</v>
      </c>
      <c r="AE1197" t="s">
        <v>146</v>
      </c>
      <c r="AF1197" t="s">
        <v>94</v>
      </c>
      <c r="AG1197">
        <f>IFERROR(
    VLOOKUP(FENIX_ANS_TABLA[[#This Row],[ESTADO]],
        {"VENCIDO",1;"ALERTA_0 Días",2;"ALERTA",3;"A TIEMPO",4;"SIN FECHA",5},
    2,FALSE),
0)</f>
        <v>4</v>
      </c>
    </row>
    <row r="1198" spans="1:33" x14ac:dyDescent="0.25">
      <c r="A1198" t="s">
        <v>9866</v>
      </c>
      <c r="B1198" t="s">
        <v>23</v>
      </c>
      <c r="C1198" t="s">
        <v>24</v>
      </c>
      <c r="D1198" t="s">
        <v>33</v>
      </c>
      <c r="E1198" s="21">
        <v>46204.470231481479</v>
      </c>
      <c r="F1198" t="s">
        <v>9867</v>
      </c>
      <c r="G1198">
        <v>15524402</v>
      </c>
      <c r="H1198" t="s">
        <v>9868</v>
      </c>
      <c r="I1198" s="23" t="s">
        <v>31</v>
      </c>
      <c r="J1198" s="23" t="s">
        <v>9869</v>
      </c>
      <c r="K1198" t="s">
        <v>9870</v>
      </c>
      <c r="L1198" t="s">
        <v>25</v>
      </c>
      <c r="M1198" t="s">
        <v>9871</v>
      </c>
      <c r="N1198" t="s">
        <v>26</v>
      </c>
      <c r="O1198" t="s">
        <v>34</v>
      </c>
      <c r="P1198" t="s">
        <v>475</v>
      </c>
      <c r="Q1198" t="s">
        <v>207</v>
      </c>
      <c r="R1198" t="s">
        <v>212</v>
      </c>
      <c r="S1198">
        <v>5</v>
      </c>
      <c r="T1198" t="s">
        <v>18047</v>
      </c>
      <c r="U1198" t="s">
        <v>11706</v>
      </c>
      <c r="V1198" t="s">
        <v>9717</v>
      </c>
      <c r="W1198" t="s">
        <v>43</v>
      </c>
      <c r="X1198" t="s">
        <v>9872</v>
      </c>
      <c r="Y1198" t="s">
        <v>2664</v>
      </c>
      <c r="Z1198" t="s">
        <v>2669</v>
      </c>
      <c r="AA1198" t="s">
        <v>9873</v>
      </c>
      <c r="AB1198">
        <v>-75.610652959999996</v>
      </c>
      <c r="AC1198">
        <v>6.2228403400000003</v>
      </c>
      <c r="AD1198" t="s">
        <v>82</v>
      </c>
      <c r="AE1198" t="s">
        <v>96</v>
      </c>
      <c r="AF1198" t="s">
        <v>94</v>
      </c>
      <c r="AG1198">
        <f>IFERROR(
    VLOOKUP(FENIX_ANS_TABLA[[#This Row],[ESTADO]],
        {"VENCIDO",1;"ALERTA_0 Días",2;"ALERTA",3;"A TIEMPO",4;"SIN FECHA",5},
    2,FALSE),
0)</f>
        <v>3</v>
      </c>
    </row>
    <row r="1199" spans="1:33" x14ac:dyDescent="0.25">
      <c r="A1199" t="s">
        <v>2537</v>
      </c>
      <c r="B1199" t="s">
        <v>58</v>
      </c>
      <c r="C1199" t="s">
        <v>24</v>
      </c>
      <c r="D1199" t="s">
        <v>59</v>
      </c>
      <c r="E1199" s="21">
        <v>46204.47078703704</v>
      </c>
      <c r="F1199" t="s">
        <v>2538</v>
      </c>
      <c r="G1199">
        <v>1046911519</v>
      </c>
      <c r="H1199" t="s">
        <v>2539</v>
      </c>
      <c r="I1199" s="23" t="s">
        <v>31</v>
      </c>
      <c r="J1199" s="23" t="s">
        <v>2540</v>
      </c>
      <c r="K1199" t="s">
        <v>2541</v>
      </c>
      <c r="L1199" t="s">
        <v>201</v>
      </c>
      <c r="M1199" t="s">
        <v>2542</v>
      </c>
      <c r="N1199" t="s">
        <v>202</v>
      </c>
      <c r="O1199" t="s">
        <v>60</v>
      </c>
      <c r="P1199" t="s">
        <v>301</v>
      </c>
      <c r="Q1199" t="s">
        <v>207</v>
      </c>
      <c r="R1199" t="s">
        <v>212</v>
      </c>
      <c r="S1199">
        <v>9</v>
      </c>
      <c r="T1199" t="s">
        <v>18048</v>
      </c>
      <c r="U1199" t="s">
        <v>15376</v>
      </c>
      <c r="V1199" t="s">
        <v>3553</v>
      </c>
      <c r="W1199" t="s">
        <v>43</v>
      </c>
      <c r="X1199" t="s">
        <v>30</v>
      </c>
      <c r="Y1199" t="s">
        <v>30</v>
      </c>
      <c r="Z1199" t="s">
        <v>30</v>
      </c>
      <c r="AA1199" t="s">
        <v>30</v>
      </c>
      <c r="AB1199">
        <v>-74.719560000000001</v>
      </c>
      <c r="AC1199">
        <v>7.0727969999999996</v>
      </c>
      <c r="AD1199" t="s">
        <v>82</v>
      </c>
      <c r="AE1199" t="s">
        <v>192</v>
      </c>
      <c r="AF1199" t="s">
        <v>94</v>
      </c>
      <c r="AG1199">
        <f>IFERROR(
    VLOOKUP(FENIX_ANS_TABLA[[#This Row],[ESTADO]],
        {"VENCIDO",1;"ALERTA_0 Días",2;"ALERTA",3;"A TIEMPO",4;"SIN FECHA",5},
    2,FALSE),
0)</f>
        <v>3</v>
      </c>
    </row>
    <row r="1200" spans="1:33" x14ac:dyDescent="0.25">
      <c r="A1200" t="s">
        <v>4566</v>
      </c>
      <c r="B1200" t="s">
        <v>23</v>
      </c>
      <c r="C1200" t="s">
        <v>24</v>
      </c>
      <c r="D1200" t="s">
        <v>23</v>
      </c>
      <c r="E1200" s="21">
        <v>46204.471435185187</v>
      </c>
      <c r="F1200" t="s">
        <v>4567</v>
      </c>
      <c r="G1200">
        <v>43192192</v>
      </c>
      <c r="H1200" t="s">
        <v>4568</v>
      </c>
      <c r="I1200" s="23" t="s">
        <v>31</v>
      </c>
      <c r="J1200" s="23" t="s">
        <v>4569</v>
      </c>
      <c r="K1200" t="s">
        <v>4570</v>
      </c>
      <c r="L1200" t="s">
        <v>106</v>
      </c>
      <c r="M1200" t="s">
        <v>4571</v>
      </c>
      <c r="N1200" t="s">
        <v>107</v>
      </c>
      <c r="O1200" t="s">
        <v>27</v>
      </c>
      <c r="P1200" t="s">
        <v>99</v>
      </c>
      <c r="Q1200" t="s">
        <v>206</v>
      </c>
      <c r="R1200" t="s">
        <v>212</v>
      </c>
      <c r="S1200">
        <v>10</v>
      </c>
      <c r="T1200" t="s">
        <v>18049</v>
      </c>
      <c r="U1200" t="s">
        <v>9656</v>
      </c>
      <c r="V1200" t="s">
        <v>9655</v>
      </c>
      <c r="W1200" t="s">
        <v>29</v>
      </c>
      <c r="X1200" t="s">
        <v>30</v>
      </c>
      <c r="Y1200" t="s">
        <v>30</v>
      </c>
      <c r="Z1200" t="s">
        <v>30</v>
      </c>
      <c r="AA1200" t="s">
        <v>30</v>
      </c>
      <c r="AB1200">
        <v>-75.71387833</v>
      </c>
      <c r="AC1200">
        <v>5.7016730000000004</v>
      </c>
      <c r="AD1200" t="s">
        <v>82</v>
      </c>
      <c r="AE1200" t="s">
        <v>100</v>
      </c>
      <c r="AF1200" t="s">
        <v>94</v>
      </c>
      <c r="AG1200">
        <f>IFERROR(
    VLOOKUP(FENIX_ANS_TABLA[[#This Row],[ESTADO]],
        {"VENCIDO",1;"ALERTA_0 Días",2;"ALERTA",3;"A TIEMPO",4;"SIN FECHA",5},
    2,FALSE),
0)</f>
        <v>4</v>
      </c>
    </row>
    <row r="1201" spans="1:33" x14ac:dyDescent="0.25">
      <c r="A1201" t="s">
        <v>3086</v>
      </c>
      <c r="B1201" t="s">
        <v>36</v>
      </c>
      <c r="C1201" t="s">
        <v>24</v>
      </c>
      <c r="D1201" t="s">
        <v>36</v>
      </c>
      <c r="E1201" s="21">
        <v>46204.473877314813</v>
      </c>
      <c r="F1201" t="s">
        <v>3087</v>
      </c>
      <c r="G1201">
        <v>22059176</v>
      </c>
      <c r="H1201" t="s">
        <v>3088</v>
      </c>
      <c r="I1201" s="23" t="s">
        <v>3089</v>
      </c>
      <c r="J1201" s="23" t="s">
        <v>689</v>
      </c>
      <c r="K1201" t="s">
        <v>3090</v>
      </c>
      <c r="L1201" t="s">
        <v>167</v>
      </c>
      <c r="M1201" t="s">
        <v>3091</v>
      </c>
      <c r="N1201" t="s">
        <v>168</v>
      </c>
      <c r="O1201" t="s">
        <v>37</v>
      </c>
      <c r="P1201" t="s">
        <v>145</v>
      </c>
      <c r="Q1201" t="s">
        <v>206</v>
      </c>
      <c r="R1201" t="s">
        <v>212</v>
      </c>
      <c r="S1201">
        <v>10</v>
      </c>
      <c r="T1201" t="s">
        <v>18050</v>
      </c>
      <c r="U1201" t="s">
        <v>15377</v>
      </c>
      <c r="V1201" t="s">
        <v>5513</v>
      </c>
      <c r="W1201" t="s">
        <v>29</v>
      </c>
      <c r="X1201" t="s">
        <v>30</v>
      </c>
      <c r="Y1201" t="s">
        <v>30</v>
      </c>
      <c r="Z1201" t="s">
        <v>30</v>
      </c>
      <c r="AA1201" t="s">
        <v>30</v>
      </c>
      <c r="AB1201">
        <v>-75.430886264999998</v>
      </c>
      <c r="AC1201">
        <v>5.9927480070000501</v>
      </c>
      <c r="AD1201" t="s">
        <v>82</v>
      </c>
      <c r="AE1201" t="s">
        <v>146</v>
      </c>
      <c r="AF1201" t="s">
        <v>94</v>
      </c>
      <c r="AG1201">
        <f>IFERROR(
    VLOOKUP(FENIX_ANS_TABLA[[#This Row],[ESTADO]],
        {"VENCIDO",1;"ALERTA_0 Días",2;"ALERTA",3;"A TIEMPO",4;"SIN FECHA",5},
    2,FALSE),
0)</f>
        <v>4</v>
      </c>
    </row>
    <row r="1202" spans="1:33" x14ac:dyDescent="0.25">
      <c r="A1202" t="s">
        <v>2543</v>
      </c>
      <c r="B1202" t="s">
        <v>23</v>
      </c>
      <c r="C1202" t="s">
        <v>24</v>
      </c>
      <c r="D1202" t="s">
        <v>33</v>
      </c>
      <c r="E1202" s="21">
        <v>46210.487905092603</v>
      </c>
      <c r="F1202" t="s">
        <v>8557</v>
      </c>
      <c r="G1202">
        <v>21467964</v>
      </c>
      <c r="H1202" t="s">
        <v>2544</v>
      </c>
      <c r="I1202" s="23" t="s">
        <v>31</v>
      </c>
      <c r="J1202" s="23" t="s">
        <v>2545</v>
      </c>
      <c r="K1202" t="s">
        <v>8558</v>
      </c>
      <c r="L1202" t="s">
        <v>201</v>
      </c>
      <c r="M1202" t="s">
        <v>8559</v>
      </c>
      <c r="N1202" t="s">
        <v>202</v>
      </c>
      <c r="O1202" t="s">
        <v>40</v>
      </c>
      <c r="P1202" t="s">
        <v>2325</v>
      </c>
      <c r="Q1202" t="s">
        <v>207</v>
      </c>
      <c r="R1202" t="s">
        <v>212</v>
      </c>
      <c r="S1202">
        <v>7</v>
      </c>
      <c r="T1202" t="s">
        <v>18051</v>
      </c>
      <c r="U1202" t="s">
        <v>11998</v>
      </c>
      <c r="V1202" t="s">
        <v>12437</v>
      </c>
      <c r="W1202" t="s">
        <v>29</v>
      </c>
      <c r="X1202" t="s">
        <v>30</v>
      </c>
      <c r="Y1202" t="s">
        <v>30</v>
      </c>
      <c r="Z1202" t="s">
        <v>30</v>
      </c>
      <c r="AA1202" t="s">
        <v>30</v>
      </c>
      <c r="AB1202">
        <v>-74.553574247</v>
      </c>
      <c r="AC1202">
        <v>6.9984314760000599</v>
      </c>
      <c r="AD1202" t="s">
        <v>82</v>
      </c>
      <c r="AE1202" t="s">
        <v>192</v>
      </c>
      <c r="AF1202" t="s">
        <v>94</v>
      </c>
      <c r="AG1202">
        <f>IFERROR(
    VLOOKUP(FENIX_ANS_TABLA[[#This Row],[ESTADO]],
        {"VENCIDO",1;"ALERTA_0 Días",2;"ALERTA",3;"A TIEMPO",4;"SIN FECHA",5},
    2,FALSE),
0)</f>
        <v>4</v>
      </c>
    </row>
    <row r="1203" spans="1:33" x14ac:dyDescent="0.25">
      <c r="A1203" t="s">
        <v>2546</v>
      </c>
      <c r="B1203" t="s">
        <v>44</v>
      </c>
      <c r="C1203" t="s">
        <v>24</v>
      </c>
      <c r="D1203" t="s">
        <v>44</v>
      </c>
      <c r="E1203" s="21">
        <v>46204.48097222222</v>
      </c>
      <c r="F1203" t="s">
        <v>2547</v>
      </c>
      <c r="G1203">
        <v>1146441990</v>
      </c>
      <c r="H1203" t="s">
        <v>2548</v>
      </c>
      <c r="I1203" s="23" t="s">
        <v>31</v>
      </c>
      <c r="J1203" s="23" t="s">
        <v>2549</v>
      </c>
      <c r="K1203" t="s">
        <v>2550</v>
      </c>
      <c r="L1203" t="s">
        <v>158</v>
      </c>
      <c r="M1203" t="s">
        <v>2551</v>
      </c>
      <c r="N1203" t="s">
        <v>159</v>
      </c>
      <c r="O1203" t="s">
        <v>45</v>
      </c>
      <c r="P1203" t="s">
        <v>149</v>
      </c>
      <c r="Q1203" t="s">
        <v>206</v>
      </c>
      <c r="R1203" t="s">
        <v>212</v>
      </c>
      <c r="S1203">
        <v>11</v>
      </c>
      <c r="T1203" t="s">
        <v>18052</v>
      </c>
      <c r="U1203" t="s">
        <v>15378</v>
      </c>
      <c r="V1203" t="s">
        <v>12407</v>
      </c>
      <c r="W1203" t="s">
        <v>29</v>
      </c>
      <c r="X1203" t="s">
        <v>30</v>
      </c>
      <c r="Y1203" t="s">
        <v>30</v>
      </c>
      <c r="Z1203" t="s">
        <v>30</v>
      </c>
      <c r="AA1203" t="s">
        <v>30</v>
      </c>
      <c r="AB1203">
        <v>-74.968239999999994</v>
      </c>
      <c r="AC1203">
        <v>6.1844700000000001</v>
      </c>
      <c r="AD1203" t="s">
        <v>82</v>
      </c>
      <c r="AE1203" t="s">
        <v>146</v>
      </c>
      <c r="AF1203" t="s">
        <v>94</v>
      </c>
      <c r="AG1203">
        <f>IFERROR(
    VLOOKUP(FENIX_ANS_TABLA[[#This Row],[ESTADO]],
        {"VENCIDO",1;"ALERTA_0 Días",2;"ALERTA",3;"A TIEMPO",4;"SIN FECHA",5},
    2,FALSE),
0)</f>
        <v>4</v>
      </c>
    </row>
    <row r="1204" spans="1:33" x14ac:dyDescent="0.25">
      <c r="A1204" t="s">
        <v>2552</v>
      </c>
      <c r="B1204" t="s">
        <v>58</v>
      </c>
      <c r="C1204" t="s">
        <v>24</v>
      </c>
      <c r="D1204" t="s">
        <v>59</v>
      </c>
      <c r="E1204" s="21">
        <v>46204.482534722221</v>
      </c>
      <c r="F1204" t="s">
        <v>2553</v>
      </c>
      <c r="G1204">
        <v>43485559</v>
      </c>
      <c r="H1204" t="s">
        <v>2554</v>
      </c>
      <c r="I1204" s="23" t="s">
        <v>31</v>
      </c>
      <c r="J1204" s="23" t="s">
        <v>2555</v>
      </c>
      <c r="K1204" t="s">
        <v>2556</v>
      </c>
      <c r="L1204" t="s">
        <v>260</v>
      </c>
      <c r="M1204" t="s">
        <v>2557</v>
      </c>
      <c r="N1204" t="s">
        <v>261</v>
      </c>
      <c r="O1204" t="s">
        <v>60</v>
      </c>
      <c r="P1204" t="s">
        <v>122</v>
      </c>
      <c r="Q1204" t="s">
        <v>207</v>
      </c>
      <c r="R1204" t="s">
        <v>212</v>
      </c>
      <c r="S1204">
        <v>9</v>
      </c>
      <c r="T1204" t="s">
        <v>18053</v>
      </c>
      <c r="U1204" t="s">
        <v>15379</v>
      </c>
      <c r="V1204" t="s">
        <v>15380</v>
      </c>
      <c r="W1204" t="s">
        <v>43</v>
      </c>
      <c r="X1204" t="s">
        <v>30</v>
      </c>
      <c r="Y1204" t="s">
        <v>30</v>
      </c>
      <c r="Z1204" t="s">
        <v>30</v>
      </c>
      <c r="AA1204" t="s">
        <v>30</v>
      </c>
      <c r="AB1204">
        <v>-76.171001000000004</v>
      </c>
      <c r="AC1204">
        <v>6.9023029999999999</v>
      </c>
      <c r="AD1204" t="s">
        <v>82</v>
      </c>
      <c r="AE1204" t="s">
        <v>123</v>
      </c>
      <c r="AF1204" t="s">
        <v>94</v>
      </c>
      <c r="AG1204">
        <f>IFERROR(
    VLOOKUP(FENIX_ANS_TABLA[[#This Row],[ESTADO]],
        {"VENCIDO",1;"ALERTA_0 Días",2;"ALERTA",3;"A TIEMPO",4;"SIN FECHA",5},
    2,FALSE),
0)</f>
        <v>3</v>
      </c>
    </row>
    <row r="1205" spans="1:33" x14ac:dyDescent="0.25">
      <c r="A1205" t="s">
        <v>2558</v>
      </c>
      <c r="B1205" t="s">
        <v>44</v>
      </c>
      <c r="C1205" t="s">
        <v>24</v>
      </c>
      <c r="D1205" t="s">
        <v>44</v>
      </c>
      <c r="E1205" s="21">
        <v>46204.48369212963</v>
      </c>
      <c r="F1205" t="s">
        <v>2559</v>
      </c>
      <c r="G1205">
        <v>64701157</v>
      </c>
      <c r="H1205" t="s">
        <v>2560</v>
      </c>
      <c r="I1205" s="23" t="s">
        <v>31</v>
      </c>
      <c r="J1205" s="23" t="s">
        <v>2561</v>
      </c>
      <c r="K1205" t="s">
        <v>2562</v>
      </c>
      <c r="L1205" t="s">
        <v>199</v>
      </c>
      <c r="M1205" t="s">
        <v>2563</v>
      </c>
      <c r="N1205" t="s">
        <v>200</v>
      </c>
      <c r="O1205" t="s">
        <v>45</v>
      </c>
      <c r="P1205" t="s">
        <v>191</v>
      </c>
      <c r="Q1205" t="s">
        <v>207</v>
      </c>
      <c r="R1205" t="s">
        <v>212</v>
      </c>
      <c r="S1205">
        <v>11</v>
      </c>
      <c r="T1205" t="s">
        <v>18054</v>
      </c>
      <c r="U1205" t="s">
        <v>15381</v>
      </c>
      <c r="V1205" t="s">
        <v>15181</v>
      </c>
      <c r="W1205" t="s">
        <v>29</v>
      </c>
      <c r="X1205" t="s">
        <v>30</v>
      </c>
      <c r="Y1205" t="s">
        <v>30</v>
      </c>
      <c r="Z1205" t="s">
        <v>30</v>
      </c>
      <c r="AA1205" t="s">
        <v>30</v>
      </c>
      <c r="AB1205">
        <v>-73.918054999999995</v>
      </c>
      <c r="AC1205">
        <v>7.0088200000000001</v>
      </c>
      <c r="AD1205" t="s">
        <v>82</v>
      </c>
      <c r="AE1205" t="s">
        <v>192</v>
      </c>
      <c r="AF1205" t="s">
        <v>94</v>
      </c>
      <c r="AG1205">
        <f>IFERROR(
    VLOOKUP(FENIX_ANS_TABLA[[#This Row],[ESTADO]],
        {"VENCIDO",1;"ALERTA_0 Días",2;"ALERTA",3;"A TIEMPO",4;"SIN FECHA",5},
    2,FALSE),
0)</f>
        <v>4</v>
      </c>
    </row>
    <row r="1206" spans="1:33" x14ac:dyDescent="0.25">
      <c r="A1206" t="s">
        <v>3092</v>
      </c>
      <c r="B1206" t="s">
        <v>23</v>
      </c>
      <c r="C1206" t="s">
        <v>24</v>
      </c>
      <c r="D1206" t="s">
        <v>23</v>
      </c>
      <c r="E1206" s="21">
        <v>46204.484259259261</v>
      </c>
      <c r="F1206" t="s">
        <v>3093</v>
      </c>
      <c r="G1206">
        <v>70950980</v>
      </c>
      <c r="H1206" t="s">
        <v>3094</v>
      </c>
      <c r="I1206" s="23" t="s">
        <v>31</v>
      </c>
      <c r="J1206" s="23" t="s">
        <v>3095</v>
      </c>
      <c r="K1206" t="s">
        <v>3096</v>
      </c>
      <c r="L1206" t="s">
        <v>150</v>
      </c>
      <c r="M1206" t="s">
        <v>3097</v>
      </c>
      <c r="N1206" t="s">
        <v>151</v>
      </c>
      <c r="O1206" t="s">
        <v>27</v>
      </c>
      <c r="P1206" t="s">
        <v>145</v>
      </c>
      <c r="Q1206" t="s">
        <v>206</v>
      </c>
      <c r="R1206" t="s">
        <v>212</v>
      </c>
      <c r="S1206">
        <v>10</v>
      </c>
      <c r="T1206" t="s">
        <v>18055</v>
      </c>
      <c r="U1206" t="s">
        <v>11794</v>
      </c>
      <c r="V1206" t="s">
        <v>9936</v>
      </c>
      <c r="W1206" t="s">
        <v>29</v>
      </c>
      <c r="X1206" t="s">
        <v>30</v>
      </c>
      <c r="Y1206" t="s">
        <v>30</v>
      </c>
      <c r="Z1206" t="s">
        <v>30</v>
      </c>
      <c r="AA1206" t="s">
        <v>30</v>
      </c>
      <c r="AB1206">
        <v>-75.250136830000002</v>
      </c>
      <c r="AC1206">
        <v>6.2193281699999998</v>
      </c>
      <c r="AD1206" t="s">
        <v>82</v>
      </c>
      <c r="AE1206" t="s">
        <v>146</v>
      </c>
      <c r="AF1206" t="s">
        <v>94</v>
      </c>
      <c r="AG1206">
        <f>IFERROR(
    VLOOKUP(FENIX_ANS_TABLA[[#This Row],[ESTADO]],
        {"VENCIDO",1;"ALERTA_0 Días",2;"ALERTA",3;"A TIEMPO",4;"SIN FECHA",5},
    2,FALSE),
0)</f>
        <v>4</v>
      </c>
    </row>
    <row r="1207" spans="1:33" x14ac:dyDescent="0.25">
      <c r="A1207" t="s">
        <v>3098</v>
      </c>
      <c r="B1207" t="s">
        <v>23</v>
      </c>
      <c r="C1207" t="s">
        <v>24</v>
      </c>
      <c r="D1207" t="s">
        <v>23</v>
      </c>
      <c r="E1207" s="21">
        <v>46204.491550925923</v>
      </c>
      <c r="F1207" t="s">
        <v>3099</v>
      </c>
      <c r="G1207">
        <v>94425418</v>
      </c>
      <c r="H1207" t="s">
        <v>3100</v>
      </c>
      <c r="I1207" s="23" t="s">
        <v>3101</v>
      </c>
      <c r="J1207" s="23" t="s">
        <v>3102</v>
      </c>
      <c r="K1207" t="s">
        <v>3103</v>
      </c>
      <c r="L1207" t="s">
        <v>158</v>
      </c>
      <c r="M1207" t="s">
        <v>3104</v>
      </c>
      <c r="N1207" t="s">
        <v>159</v>
      </c>
      <c r="O1207" t="s">
        <v>27</v>
      </c>
      <c r="P1207" t="s">
        <v>145</v>
      </c>
      <c r="Q1207" t="s">
        <v>206</v>
      </c>
      <c r="R1207" t="s">
        <v>212</v>
      </c>
      <c r="S1207">
        <v>10</v>
      </c>
      <c r="T1207" t="s">
        <v>18056</v>
      </c>
      <c r="U1207" t="s">
        <v>15382</v>
      </c>
      <c r="V1207" t="s">
        <v>9939</v>
      </c>
      <c r="W1207" t="s">
        <v>29</v>
      </c>
      <c r="X1207" t="s">
        <v>30</v>
      </c>
      <c r="Y1207" t="s">
        <v>30</v>
      </c>
      <c r="Z1207" t="s">
        <v>30</v>
      </c>
      <c r="AA1207" t="s">
        <v>30</v>
      </c>
      <c r="AB1207">
        <v>-74.979844999999997</v>
      </c>
      <c r="AC1207">
        <v>6.1890900000000002</v>
      </c>
      <c r="AD1207" t="s">
        <v>82</v>
      </c>
      <c r="AE1207" t="s">
        <v>146</v>
      </c>
      <c r="AF1207" t="s">
        <v>94</v>
      </c>
      <c r="AG1207">
        <f>IFERROR(
    VLOOKUP(FENIX_ANS_TABLA[[#This Row],[ESTADO]],
        {"VENCIDO",1;"ALERTA_0 Días",2;"ALERTA",3;"A TIEMPO",4;"SIN FECHA",5},
    2,FALSE),
0)</f>
        <v>4</v>
      </c>
    </row>
    <row r="1208" spans="1:33" x14ac:dyDescent="0.25">
      <c r="A1208" t="s">
        <v>2564</v>
      </c>
      <c r="B1208" t="s">
        <v>44</v>
      </c>
      <c r="C1208" t="s">
        <v>24</v>
      </c>
      <c r="D1208" t="s">
        <v>44</v>
      </c>
      <c r="E1208" s="21">
        <v>46204.502523148149</v>
      </c>
      <c r="F1208" t="s">
        <v>2565</v>
      </c>
      <c r="G1208">
        <v>70054917</v>
      </c>
      <c r="H1208" t="s">
        <v>2566</v>
      </c>
      <c r="I1208" s="23" t="s">
        <v>31</v>
      </c>
      <c r="J1208" s="23" t="s">
        <v>2567</v>
      </c>
      <c r="K1208" t="s">
        <v>2568</v>
      </c>
      <c r="L1208" t="s">
        <v>25</v>
      </c>
      <c r="M1208" t="s">
        <v>2569</v>
      </c>
      <c r="N1208" t="s">
        <v>26</v>
      </c>
      <c r="O1208" t="s">
        <v>45</v>
      </c>
      <c r="P1208" t="s">
        <v>46</v>
      </c>
      <c r="Q1208" t="s">
        <v>207</v>
      </c>
      <c r="R1208" t="s">
        <v>212</v>
      </c>
      <c r="S1208">
        <v>11</v>
      </c>
      <c r="T1208" t="s">
        <v>18057</v>
      </c>
      <c r="U1208" t="s">
        <v>7978</v>
      </c>
      <c r="V1208" t="s">
        <v>11763</v>
      </c>
      <c r="W1208" t="s">
        <v>29</v>
      </c>
      <c r="X1208" t="s">
        <v>30</v>
      </c>
      <c r="Y1208" t="s">
        <v>30</v>
      </c>
      <c r="Z1208" t="s">
        <v>30</v>
      </c>
      <c r="AA1208" t="s">
        <v>30</v>
      </c>
      <c r="AB1208">
        <v>-75.556207240000006</v>
      </c>
      <c r="AC1208">
        <v>6.2650237500000001</v>
      </c>
      <c r="AD1208" t="s">
        <v>82</v>
      </c>
      <c r="AE1208" t="s">
        <v>96</v>
      </c>
      <c r="AF1208" t="s">
        <v>94</v>
      </c>
      <c r="AG1208">
        <f>IFERROR(
    VLOOKUP(FENIX_ANS_TABLA[[#This Row],[ESTADO]],
        {"VENCIDO",1;"ALERTA_0 Días",2;"ALERTA",3;"A TIEMPO",4;"SIN FECHA",5},
    2,FALSE),
0)</f>
        <v>4</v>
      </c>
    </row>
    <row r="1209" spans="1:33" x14ac:dyDescent="0.25">
      <c r="A1209" t="s">
        <v>2570</v>
      </c>
      <c r="B1209" t="s">
        <v>23</v>
      </c>
      <c r="C1209" t="s">
        <v>24</v>
      </c>
      <c r="D1209" t="s">
        <v>33</v>
      </c>
      <c r="E1209" s="21">
        <v>46209.339548611111</v>
      </c>
      <c r="F1209" t="s">
        <v>5514</v>
      </c>
      <c r="G1209">
        <v>71791952</v>
      </c>
      <c r="H1209" t="s">
        <v>2571</v>
      </c>
      <c r="I1209" s="23" t="s">
        <v>31</v>
      </c>
      <c r="J1209" s="23" t="s">
        <v>2572</v>
      </c>
      <c r="K1209" t="s">
        <v>2573</v>
      </c>
      <c r="L1209" t="s">
        <v>38</v>
      </c>
      <c r="M1209" t="s">
        <v>2574</v>
      </c>
      <c r="N1209" t="s">
        <v>39</v>
      </c>
      <c r="O1209" t="s">
        <v>40</v>
      </c>
      <c r="P1209" t="s">
        <v>35</v>
      </c>
      <c r="Q1209" t="s">
        <v>207</v>
      </c>
      <c r="R1209" t="s">
        <v>212</v>
      </c>
      <c r="S1209">
        <v>7</v>
      </c>
      <c r="T1209" t="s">
        <v>18058</v>
      </c>
      <c r="U1209" t="s">
        <v>9991</v>
      </c>
      <c r="V1209" t="s">
        <v>11709</v>
      </c>
      <c r="W1209" t="s">
        <v>29</v>
      </c>
      <c r="X1209" t="s">
        <v>4572</v>
      </c>
      <c r="Y1209" t="s">
        <v>2666</v>
      </c>
      <c r="Z1209" t="s">
        <v>2665</v>
      </c>
      <c r="AA1209" t="s">
        <v>4573</v>
      </c>
      <c r="AB1209">
        <v>-75.602584320000005</v>
      </c>
      <c r="AC1209">
        <v>6.1948640499999996</v>
      </c>
      <c r="AD1209" t="s">
        <v>82</v>
      </c>
      <c r="AE1209" t="s">
        <v>96</v>
      </c>
      <c r="AF1209" t="s">
        <v>94</v>
      </c>
      <c r="AG1209">
        <f>IFERROR(
    VLOOKUP(FENIX_ANS_TABLA[[#This Row],[ESTADO]],
        {"VENCIDO",1;"ALERTA_0 Días",2;"ALERTA",3;"A TIEMPO",4;"SIN FECHA",5},
    2,FALSE),
0)</f>
        <v>4</v>
      </c>
    </row>
    <row r="1210" spans="1:33" x14ac:dyDescent="0.25">
      <c r="A1210" t="s">
        <v>3105</v>
      </c>
      <c r="B1210" t="s">
        <v>23</v>
      </c>
      <c r="C1210" t="s">
        <v>24</v>
      </c>
      <c r="D1210" t="s">
        <v>23</v>
      </c>
      <c r="E1210" s="21">
        <v>46204.546122685177</v>
      </c>
      <c r="F1210" t="s">
        <v>3106</v>
      </c>
      <c r="G1210">
        <v>70434341</v>
      </c>
      <c r="H1210" t="s">
        <v>3107</v>
      </c>
      <c r="I1210" s="23" t="s">
        <v>31</v>
      </c>
      <c r="J1210" s="23" t="s">
        <v>3108</v>
      </c>
      <c r="K1210" t="s">
        <v>3109</v>
      </c>
      <c r="L1210" t="s">
        <v>158</v>
      </c>
      <c r="M1210" t="s">
        <v>3110</v>
      </c>
      <c r="N1210" t="s">
        <v>159</v>
      </c>
      <c r="O1210" t="s">
        <v>27</v>
      </c>
      <c r="P1210" t="s">
        <v>145</v>
      </c>
      <c r="Q1210" t="s">
        <v>207</v>
      </c>
      <c r="R1210" t="s">
        <v>212</v>
      </c>
      <c r="S1210">
        <v>7</v>
      </c>
      <c r="T1210" t="s">
        <v>3111</v>
      </c>
      <c r="U1210" t="s">
        <v>15383</v>
      </c>
      <c r="V1210" t="s">
        <v>41</v>
      </c>
      <c r="W1210" t="s">
        <v>41</v>
      </c>
      <c r="X1210" t="s">
        <v>30</v>
      </c>
      <c r="Y1210" t="s">
        <v>30</v>
      </c>
      <c r="Z1210" t="s">
        <v>30</v>
      </c>
      <c r="AA1210" t="s">
        <v>30</v>
      </c>
      <c r="AB1210">
        <v>-74.991330419999997</v>
      </c>
      <c r="AC1210">
        <v>6.1884156499999996</v>
      </c>
      <c r="AD1210" t="s">
        <v>82</v>
      </c>
      <c r="AE1210" t="s">
        <v>146</v>
      </c>
      <c r="AF1210" t="s">
        <v>94</v>
      </c>
      <c r="AG1210">
        <f>IFERROR(
    VLOOKUP(FENIX_ANS_TABLA[[#This Row],[ESTADO]],
        {"VENCIDO",1;"ALERTA_0 Días",2;"ALERTA",3;"A TIEMPO",4;"SIN FECHA",5},
    2,FALSE),
0)</f>
        <v>1</v>
      </c>
    </row>
    <row r="1211" spans="1:33" x14ac:dyDescent="0.25">
      <c r="A1211" t="s">
        <v>2575</v>
      </c>
      <c r="B1211" t="s">
        <v>58</v>
      </c>
      <c r="C1211" t="s">
        <v>24</v>
      </c>
      <c r="D1211" t="s">
        <v>59</v>
      </c>
      <c r="E1211" s="21">
        <v>46204.547291666669</v>
      </c>
      <c r="F1211" t="s">
        <v>2576</v>
      </c>
      <c r="G1211">
        <v>70432046</v>
      </c>
      <c r="H1211" t="s">
        <v>2577</v>
      </c>
      <c r="I1211" s="23" t="s">
        <v>31</v>
      </c>
      <c r="J1211" s="23" t="s">
        <v>2578</v>
      </c>
      <c r="K1211" t="s">
        <v>2579</v>
      </c>
      <c r="L1211" t="s">
        <v>130</v>
      </c>
      <c r="M1211" t="s">
        <v>2580</v>
      </c>
      <c r="N1211" t="s">
        <v>131</v>
      </c>
      <c r="O1211" t="s">
        <v>60</v>
      </c>
      <c r="P1211" t="s">
        <v>122</v>
      </c>
      <c r="Q1211" t="s">
        <v>206</v>
      </c>
      <c r="R1211" t="s">
        <v>212</v>
      </c>
      <c r="S1211">
        <v>14</v>
      </c>
      <c r="T1211" t="s">
        <v>18059</v>
      </c>
      <c r="U1211" t="s">
        <v>15384</v>
      </c>
      <c r="V1211" t="s">
        <v>15384</v>
      </c>
      <c r="W1211" t="s">
        <v>29</v>
      </c>
      <c r="X1211" t="s">
        <v>30</v>
      </c>
      <c r="Y1211" t="s">
        <v>30</v>
      </c>
      <c r="Z1211" t="s">
        <v>30</v>
      </c>
      <c r="AA1211" t="s">
        <v>30</v>
      </c>
      <c r="AB1211">
        <v>-76.008596089999998</v>
      </c>
      <c r="AC1211">
        <v>6.7238708799999998</v>
      </c>
      <c r="AD1211" t="s">
        <v>82</v>
      </c>
      <c r="AE1211" t="s">
        <v>123</v>
      </c>
      <c r="AF1211" t="s">
        <v>94</v>
      </c>
      <c r="AG1211">
        <f>IFERROR(
    VLOOKUP(FENIX_ANS_TABLA[[#This Row],[ESTADO]],
        {"VENCIDO",1;"ALERTA_0 Días",2;"ALERTA",3;"A TIEMPO",4;"SIN FECHA",5},
    2,FALSE),
0)</f>
        <v>4</v>
      </c>
    </row>
    <row r="1212" spans="1:33" x14ac:dyDescent="0.25">
      <c r="A1212" t="s">
        <v>3112</v>
      </c>
      <c r="B1212" t="s">
        <v>23</v>
      </c>
      <c r="C1212" t="s">
        <v>24</v>
      </c>
      <c r="D1212" t="s">
        <v>23</v>
      </c>
      <c r="E1212" s="21">
        <v>46204.558171296303</v>
      </c>
      <c r="F1212" t="s">
        <v>314</v>
      </c>
      <c r="G1212">
        <v>43861582</v>
      </c>
      <c r="H1212" t="s">
        <v>3113</v>
      </c>
      <c r="I1212" s="23" t="s">
        <v>31</v>
      </c>
      <c r="J1212" s="23" t="s">
        <v>3114</v>
      </c>
      <c r="K1212" t="s">
        <v>3115</v>
      </c>
      <c r="L1212" t="s">
        <v>160</v>
      </c>
      <c r="M1212" t="s">
        <v>3116</v>
      </c>
      <c r="N1212" t="s">
        <v>161</v>
      </c>
      <c r="O1212" t="s">
        <v>27</v>
      </c>
      <c r="P1212" t="s">
        <v>145</v>
      </c>
      <c r="Q1212" t="s">
        <v>206</v>
      </c>
      <c r="R1212" t="s">
        <v>212</v>
      </c>
      <c r="S1212">
        <v>10</v>
      </c>
      <c r="T1212" t="s">
        <v>18060</v>
      </c>
      <c r="U1212" t="s">
        <v>12564</v>
      </c>
      <c r="V1212" t="s">
        <v>5516</v>
      </c>
      <c r="W1212" t="s">
        <v>29</v>
      </c>
      <c r="X1212" t="s">
        <v>30</v>
      </c>
      <c r="Y1212" t="s">
        <v>30</v>
      </c>
      <c r="Z1212" t="s">
        <v>30</v>
      </c>
      <c r="AA1212" t="s">
        <v>30</v>
      </c>
      <c r="AB1212">
        <v>-75.313263000000006</v>
      </c>
      <c r="AC1212">
        <v>5.8517049999999999</v>
      </c>
      <c r="AD1212" t="s">
        <v>82</v>
      </c>
      <c r="AE1212" t="s">
        <v>146</v>
      </c>
      <c r="AF1212" t="s">
        <v>94</v>
      </c>
      <c r="AG1212">
        <f>IFERROR(
    VLOOKUP(FENIX_ANS_TABLA[[#This Row],[ESTADO]],
        {"VENCIDO",1;"ALERTA_0 Días",2;"ALERTA",3;"A TIEMPO",4;"SIN FECHA",5},
    2,FALSE),
0)</f>
        <v>4</v>
      </c>
    </row>
    <row r="1213" spans="1:33" x14ac:dyDescent="0.25">
      <c r="A1213" t="s">
        <v>2581</v>
      </c>
      <c r="B1213" t="s">
        <v>58</v>
      </c>
      <c r="C1213" t="s">
        <v>24</v>
      </c>
      <c r="D1213" t="s">
        <v>59</v>
      </c>
      <c r="E1213" s="21">
        <v>46204.559733796297</v>
      </c>
      <c r="F1213" t="s">
        <v>2582</v>
      </c>
      <c r="G1213">
        <v>21435421</v>
      </c>
      <c r="H1213" t="s">
        <v>2583</v>
      </c>
      <c r="I1213" s="23" t="s">
        <v>31</v>
      </c>
      <c r="J1213" s="23" t="s">
        <v>2584</v>
      </c>
      <c r="K1213" t="s">
        <v>2585</v>
      </c>
      <c r="L1213" t="s">
        <v>108</v>
      </c>
      <c r="M1213" t="s">
        <v>2586</v>
      </c>
      <c r="N1213" t="s">
        <v>109</v>
      </c>
      <c r="O1213" t="s">
        <v>60</v>
      </c>
      <c r="P1213" t="s">
        <v>114</v>
      </c>
      <c r="Q1213" t="s">
        <v>207</v>
      </c>
      <c r="R1213" t="s">
        <v>212</v>
      </c>
      <c r="S1213">
        <v>9</v>
      </c>
      <c r="T1213" t="s">
        <v>18061</v>
      </c>
      <c r="U1213" t="s">
        <v>9742</v>
      </c>
      <c r="V1213" t="s">
        <v>7938</v>
      </c>
      <c r="W1213" t="s">
        <v>43</v>
      </c>
      <c r="X1213" t="s">
        <v>30</v>
      </c>
      <c r="Y1213" t="s">
        <v>30</v>
      </c>
      <c r="Z1213" t="s">
        <v>30</v>
      </c>
      <c r="AA1213" t="s">
        <v>30</v>
      </c>
      <c r="AB1213">
        <v>-75.708215686000003</v>
      </c>
      <c r="AC1213">
        <v>6.0325253630000502</v>
      </c>
      <c r="AD1213" t="s">
        <v>82</v>
      </c>
      <c r="AE1213" t="s">
        <v>100</v>
      </c>
      <c r="AF1213" t="s">
        <v>94</v>
      </c>
      <c r="AG1213">
        <f>IFERROR(
    VLOOKUP(FENIX_ANS_TABLA[[#This Row],[ESTADO]],
        {"VENCIDO",1;"ALERTA_0 Días",2;"ALERTA",3;"A TIEMPO",4;"SIN FECHA",5},
    2,FALSE),
0)</f>
        <v>3</v>
      </c>
    </row>
    <row r="1214" spans="1:33" x14ac:dyDescent="0.25">
      <c r="A1214" t="s">
        <v>3117</v>
      </c>
      <c r="B1214" t="s">
        <v>23</v>
      </c>
      <c r="C1214" t="s">
        <v>24</v>
      </c>
      <c r="D1214" t="s">
        <v>23</v>
      </c>
      <c r="E1214" s="21">
        <v>46204.560173611113</v>
      </c>
      <c r="F1214" t="s">
        <v>3118</v>
      </c>
      <c r="G1214">
        <v>32397347</v>
      </c>
      <c r="H1214" t="s">
        <v>3044</v>
      </c>
      <c r="I1214" s="23" t="s">
        <v>31</v>
      </c>
      <c r="J1214" s="23" t="s">
        <v>2137</v>
      </c>
      <c r="K1214" t="s">
        <v>3119</v>
      </c>
      <c r="L1214" t="s">
        <v>177</v>
      </c>
      <c r="M1214" t="s">
        <v>3120</v>
      </c>
      <c r="N1214" t="s">
        <v>178</v>
      </c>
      <c r="O1214" t="s">
        <v>27</v>
      </c>
      <c r="P1214" t="s">
        <v>145</v>
      </c>
      <c r="Q1214" t="s">
        <v>207</v>
      </c>
      <c r="R1214" t="s">
        <v>212</v>
      </c>
      <c r="S1214">
        <v>7</v>
      </c>
      <c r="T1214" t="s">
        <v>3121</v>
      </c>
      <c r="U1214" t="s">
        <v>9742</v>
      </c>
      <c r="V1214" t="s">
        <v>41</v>
      </c>
      <c r="W1214" t="s">
        <v>41</v>
      </c>
      <c r="X1214" t="s">
        <v>30</v>
      </c>
      <c r="Y1214" t="s">
        <v>30</v>
      </c>
      <c r="Z1214" t="s">
        <v>30</v>
      </c>
      <c r="AA1214" t="s">
        <v>30</v>
      </c>
      <c r="AB1214">
        <v>-75.330586539999999</v>
      </c>
      <c r="AC1214">
        <v>6.0730103299999998</v>
      </c>
      <c r="AD1214" t="s">
        <v>82</v>
      </c>
      <c r="AE1214" t="s">
        <v>146</v>
      </c>
      <c r="AF1214" t="s">
        <v>94</v>
      </c>
      <c r="AG1214">
        <f>IFERROR(
    VLOOKUP(FENIX_ANS_TABLA[[#This Row],[ESTADO]],
        {"VENCIDO",1;"ALERTA_0 Días",2;"ALERTA",3;"A TIEMPO",4;"SIN FECHA",5},
    2,FALSE),
0)</f>
        <v>1</v>
      </c>
    </row>
    <row r="1215" spans="1:33" x14ac:dyDescent="0.25">
      <c r="A1215" t="s">
        <v>2589</v>
      </c>
      <c r="B1215" t="s">
        <v>23</v>
      </c>
      <c r="C1215" t="s">
        <v>24</v>
      </c>
      <c r="D1215" t="s">
        <v>23</v>
      </c>
      <c r="E1215" s="21">
        <v>46204.565023148149</v>
      </c>
      <c r="F1215" t="s">
        <v>2590</v>
      </c>
      <c r="G1215">
        <v>98470907</v>
      </c>
      <c r="H1215" t="s">
        <v>2591</v>
      </c>
      <c r="I1215" s="23" t="s">
        <v>31</v>
      </c>
      <c r="J1215" s="23" t="s">
        <v>2592</v>
      </c>
      <c r="K1215" t="s">
        <v>2593</v>
      </c>
      <c r="L1215" t="s">
        <v>193</v>
      </c>
      <c r="M1215" t="s">
        <v>2594</v>
      </c>
      <c r="N1215" t="s">
        <v>194</v>
      </c>
      <c r="O1215" t="s">
        <v>27</v>
      </c>
      <c r="P1215" t="s">
        <v>191</v>
      </c>
      <c r="Q1215" t="s">
        <v>207</v>
      </c>
      <c r="R1215" t="s">
        <v>212</v>
      </c>
      <c r="S1215">
        <v>7</v>
      </c>
      <c r="T1215" t="s">
        <v>2595</v>
      </c>
      <c r="U1215" t="s">
        <v>15065</v>
      </c>
      <c r="V1215" t="s">
        <v>41</v>
      </c>
      <c r="W1215" t="s">
        <v>41</v>
      </c>
      <c r="X1215" t="s">
        <v>30</v>
      </c>
      <c r="Y1215" t="s">
        <v>30</v>
      </c>
      <c r="Z1215" t="s">
        <v>30</v>
      </c>
      <c r="AA1215" t="s">
        <v>30</v>
      </c>
      <c r="AB1215">
        <v>-75.015342000000004</v>
      </c>
      <c r="AC1215">
        <v>6.4902839999999999</v>
      </c>
      <c r="AD1215" t="s">
        <v>82</v>
      </c>
      <c r="AE1215" t="s">
        <v>192</v>
      </c>
      <c r="AF1215" t="s">
        <v>94</v>
      </c>
      <c r="AG1215">
        <f>IFERROR(
    VLOOKUP(FENIX_ANS_TABLA[[#This Row],[ESTADO]],
        {"VENCIDO",1;"ALERTA_0 Días",2;"ALERTA",3;"A TIEMPO",4;"SIN FECHA",5},
    2,FALSE),
0)</f>
        <v>1</v>
      </c>
    </row>
    <row r="1216" spans="1:33" x14ac:dyDescent="0.25">
      <c r="A1216" t="s">
        <v>2596</v>
      </c>
      <c r="B1216" t="s">
        <v>23</v>
      </c>
      <c r="C1216" t="s">
        <v>24</v>
      </c>
      <c r="D1216" t="s">
        <v>33</v>
      </c>
      <c r="E1216" s="21">
        <v>46211.267708333333</v>
      </c>
      <c r="F1216" t="s">
        <v>10288</v>
      </c>
      <c r="G1216">
        <v>1017931195</v>
      </c>
      <c r="H1216" t="s">
        <v>2597</v>
      </c>
      <c r="I1216" s="23" t="s">
        <v>31</v>
      </c>
      <c r="J1216" s="23" t="s">
        <v>2598</v>
      </c>
      <c r="K1216" t="s">
        <v>10289</v>
      </c>
      <c r="L1216" t="s">
        <v>197</v>
      </c>
      <c r="M1216" t="s">
        <v>2599</v>
      </c>
      <c r="N1216" t="s">
        <v>198</v>
      </c>
      <c r="O1216" t="s">
        <v>40</v>
      </c>
      <c r="P1216" t="s">
        <v>191</v>
      </c>
      <c r="Q1216" t="s">
        <v>207</v>
      </c>
      <c r="R1216" t="s">
        <v>212</v>
      </c>
      <c r="S1216">
        <v>7</v>
      </c>
      <c r="T1216" t="s">
        <v>18062</v>
      </c>
      <c r="U1216" t="s">
        <v>15385</v>
      </c>
      <c r="V1216" t="s">
        <v>15386</v>
      </c>
      <c r="W1216" t="s">
        <v>29</v>
      </c>
      <c r="X1216" t="s">
        <v>30</v>
      </c>
      <c r="Y1216" t="s">
        <v>30</v>
      </c>
      <c r="Z1216" t="s">
        <v>30</v>
      </c>
      <c r="AA1216" t="s">
        <v>30</v>
      </c>
      <c r="AB1216">
        <v>-74.696794510000004</v>
      </c>
      <c r="AC1216">
        <v>7.0806721100000001</v>
      </c>
      <c r="AD1216" t="s">
        <v>82</v>
      </c>
      <c r="AE1216" t="s">
        <v>192</v>
      </c>
      <c r="AF1216" t="s">
        <v>94</v>
      </c>
      <c r="AG1216">
        <f>IFERROR(
    VLOOKUP(FENIX_ANS_TABLA[[#This Row],[ESTADO]],
        {"VENCIDO",1;"ALERTA_0 Días",2;"ALERTA",3;"A TIEMPO",4;"SIN FECHA",5},
    2,FALSE),
0)</f>
        <v>4</v>
      </c>
    </row>
    <row r="1217" spans="1:33" x14ac:dyDescent="0.25">
      <c r="A1217" t="s">
        <v>2600</v>
      </c>
      <c r="B1217" t="s">
        <v>23</v>
      </c>
      <c r="C1217" t="s">
        <v>24</v>
      </c>
      <c r="D1217" t="s">
        <v>23</v>
      </c>
      <c r="E1217" s="21">
        <v>46204.571319444447</v>
      </c>
      <c r="F1217" t="s">
        <v>2601</v>
      </c>
      <c r="G1217">
        <v>15343325</v>
      </c>
      <c r="H1217" t="s">
        <v>2587</v>
      </c>
      <c r="I1217" s="23" t="s">
        <v>31</v>
      </c>
      <c r="J1217" s="23" t="s">
        <v>2588</v>
      </c>
      <c r="K1217" t="s">
        <v>2602</v>
      </c>
      <c r="L1217" t="s">
        <v>201</v>
      </c>
      <c r="M1217" t="s">
        <v>2603</v>
      </c>
      <c r="N1217" t="s">
        <v>202</v>
      </c>
      <c r="O1217" t="s">
        <v>27</v>
      </c>
      <c r="P1217" t="s">
        <v>191</v>
      </c>
      <c r="Q1217" t="s">
        <v>207</v>
      </c>
      <c r="R1217" t="s">
        <v>212</v>
      </c>
      <c r="S1217">
        <v>7</v>
      </c>
      <c r="T1217" t="s">
        <v>2604</v>
      </c>
      <c r="U1217" t="s">
        <v>15387</v>
      </c>
      <c r="V1217" t="s">
        <v>41</v>
      </c>
      <c r="W1217" t="s">
        <v>41</v>
      </c>
      <c r="X1217" t="s">
        <v>30</v>
      </c>
      <c r="Y1217" t="s">
        <v>30</v>
      </c>
      <c r="Z1217" t="s">
        <v>30</v>
      </c>
      <c r="AA1217" t="s">
        <v>30</v>
      </c>
      <c r="AB1217">
        <v>-74.715249729999996</v>
      </c>
      <c r="AC1217">
        <v>7.0712823599999997</v>
      </c>
      <c r="AD1217" t="s">
        <v>82</v>
      </c>
      <c r="AE1217" t="s">
        <v>192</v>
      </c>
      <c r="AF1217" t="s">
        <v>94</v>
      </c>
      <c r="AG1217">
        <f>IFERROR(
    VLOOKUP(FENIX_ANS_TABLA[[#This Row],[ESTADO]],
        {"VENCIDO",1;"ALERTA_0 Días",2;"ALERTA",3;"A TIEMPO",4;"SIN FECHA",5},
    2,FALSE),
0)</f>
        <v>1</v>
      </c>
    </row>
    <row r="1218" spans="1:33" x14ac:dyDescent="0.25">
      <c r="A1218" t="s">
        <v>3122</v>
      </c>
      <c r="B1218" t="s">
        <v>23</v>
      </c>
      <c r="C1218" t="s">
        <v>24</v>
      </c>
      <c r="D1218" t="s">
        <v>23</v>
      </c>
      <c r="E1218" s="21">
        <v>46204.579155092593</v>
      </c>
      <c r="F1218" t="s">
        <v>3123</v>
      </c>
      <c r="G1218">
        <v>15388207</v>
      </c>
      <c r="H1218" t="s">
        <v>3124</v>
      </c>
      <c r="I1218" s="23" t="s">
        <v>3125</v>
      </c>
      <c r="J1218" s="23" t="s">
        <v>3126</v>
      </c>
      <c r="K1218" t="s">
        <v>3127</v>
      </c>
      <c r="L1218" t="s">
        <v>154</v>
      </c>
      <c r="M1218" t="s">
        <v>3128</v>
      </c>
      <c r="N1218" t="s">
        <v>155</v>
      </c>
      <c r="O1218" t="s">
        <v>27</v>
      </c>
      <c r="P1218" t="s">
        <v>145</v>
      </c>
      <c r="Q1218" t="s">
        <v>206</v>
      </c>
      <c r="R1218" t="s">
        <v>212</v>
      </c>
      <c r="S1218">
        <v>10</v>
      </c>
      <c r="T1218" t="s">
        <v>18063</v>
      </c>
      <c r="U1218" t="s">
        <v>14999</v>
      </c>
      <c r="V1218" t="s">
        <v>11025</v>
      </c>
      <c r="W1218" t="s">
        <v>29</v>
      </c>
      <c r="X1218" t="s">
        <v>30</v>
      </c>
      <c r="Y1218" t="s">
        <v>30</v>
      </c>
      <c r="Z1218" t="s">
        <v>30</v>
      </c>
      <c r="AA1218" t="s">
        <v>30</v>
      </c>
      <c r="AB1218">
        <v>-75.371236049999993</v>
      </c>
      <c r="AC1218">
        <v>6.2051167400000002</v>
      </c>
      <c r="AD1218" t="s">
        <v>82</v>
      </c>
      <c r="AE1218" t="s">
        <v>146</v>
      </c>
      <c r="AF1218" t="s">
        <v>94</v>
      </c>
      <c r="AG1218">
        <f>IFERROR(
    VLOOKUP(FENIX_ANS_TABLA[[#This Row],[ESTADO]],
        {"VENCIDO",1;"ALERTA_0 Días",2;"ALERTA",3;"A TIEMPO",4;"SIN FECHA",5},
    2,FALSE),
0)</f>
        <v>4</v>
      </c>
    </row>
    <row r="1219" spans="1:33" x14ac:dyDescent="0.25">
      <c r="A1219" t="s">
        <v>3129</v>
      </c>
      <c r="B1219" t="s">
        <v>23</v>
      </c>
      <c r="C1219" t="s">
        <v>24</v>
      </c>
      <c r="D1219" t="s">
        <v>23</v>
      </c>
      <c r="E1219" s="21">
        <v>46204.587476851862</v>
      </c>
      <c r="F1219" t="s">
        <v>3130</v>
      </c>
      <c r="G1219">
        <v>8151690</v>
      </c>
      <c r="H1219" t="s">
        <v>3131</v>
      </c>
      <c r="I1219" s="23" t="s">
        <v>31</v>
      </c>
      <c r="J1219" s="23" t="s">
        <v>3132</v>
      </c>
      <c r="K1219" t="s">
        <v>3133</v>
      </c>
      <c r="L1219" t="s">
        <v>348</v>
      </c>
      <c r="M1219" t="s">
        <v>3134</v>
      </c>
      <c r="N1219" t="s">
        <v>296</v>
      </c>
      <c r="O1219" t="s">
        <v>27</v>
      </c>
      <c r="P1219" t="s">
        <v>191</v>
      </c>
      <c r="Q1219" t="s">
        <v>207</v>
      </c>
      <c r="R1219" t="s">
        <v>212</v>
      </c>
      <c r="S1219">
        <v>7</v>
      </c>
      <c r="T1219" t="s">
        <v>3135</v>
      </c>
      <c r="U1219" t="s">
        <v>11678</v>
      </c>
      <c r="V1219" t="s">
        <v>41</v>
      </c>
      <c r="W1219" t="s">
        <v>41</v>
      </c>
      <c r="X1219" t="s">
        <v>30</v>
      </c>
      <c r="Y1219" t="s">
        <v>30</v>
      </c>
      <c r="Z1219" t="s">
        <v>30</v>
      </c>
      <c r="AA1219" t="s">
        <v>30</v>
      </c>
      <c r="AB1219">
        <v>-75.246039429999996</v>
      </c>
      <c r="AC1219">
        <v>6.6040291499999997</v>
      </c>
      <c r="AD1219" t="s">
        <v>82</v>
      </c>
      <c r="AE1219" t="s">
        <v>192</v>
      </c>
      <c r="AF1219" t="s">
        <v>94</v>
      </c>
      <c r="AG1219">
        <f>IFERROR(
    VLOOKUP(FENIX_ANS_TABLA[[#This Row],[ESTADO]],
        {"VENCIDO",1;"ALERTA_0 Días",2;"ALERTA",3;"A TIEMPO",4;"SIN FECHA",5},
    2,FALSE),
0)</f>
        <v>1</v>
      </c>
    </row>
    <row r="1220" spans="1:33" x14ac:dyDescent="0.25">
      <c r="A1220" t="s">
        <v>2608</v>
      </c>
      <c r="B1220" t="s">
        <v>23</v>
      </c>
      <c r="C1220" t="s">
        <v>24</v>
      </c>
      <c r="D1220" t="s">
        <v>23</v>
      </c>
      <c r="E1220" s="21">
        <v>46204.589224537027</v>
      </c>
      <c r="F1220" t="s">
        <v>2609</v>
      </c>
      <c r="G1220">
        <v>15343325</v>
      </c>
      <c r="H1220" t="s">
        <v>2587</v>
      </c>
      <c r="I1220" s="23" t="s">
        <v>31</v>
      </c>
      <c r="J1220" s="23" t="s">
        <v>2588</v>
      </c>
      <c r="K1220" t="s">
        <v>2610</v>
      </c>
      <c r="L1220" t="s">
        <v>201</v>
      </c>
      <c r="M1220" t="s">
        <v>2611</v>
      </c>
      <c r="N1220" t="s">
        <v>202</v>
      </c>
      <c r="O1220" t="s">
        <v>27</v>
      </c>
      <c r="P1220" t="s">
        <v>191</v>
      </c>
      <c r="Q1220" t="s">
        <v>207</v>
      </c>
      <c r="R1220" t="s">
        <v>212</v>
      </c>
      <c r="S1220">
        <v>7</v>
      </c>
      <c r="T1220" t="s">
        <v>2612</v>
      </c>
      <c r="U1220" t="s">
        <v>7199</v>
      </c>
      <c r="V1220" t="s">
        <v>41</v>
      </c>
      <c r="W1220" t="s">
        <v>41</v>
      </c>
      <c r="X1220" t="s">
        <v>30</v>
      </c>
      <c r="Y1220" t="s">
        <v>30</v>
      </c>
      <c r="Z1220" t="s">
        <v>30</v>
      </c>
      <c r="AA1220" t="s">
        <v>30</v>
      </c>
      <c r="AB1220">
        <v>-74.715249729999996</v>
      </c>
      <c r="AC1220">
        <v>7.0712823599999997</v>
      </c>
      <c r="AD1220" t="s">
        <v>82</v>
      </c>
      <c r="AE1220" t="s">
        <v>192</v>
      </c>
      <c r="AF1220" t="s">
        <v>94</v>
      </c>
      <c r="AG1220">
        <f>IFERROR(
    VLOOKUP(FENIX_ANS_TABLA[[#This Row],[ESTADO]],
        {"VENCIDO",1;"ALERTA_0 Días",2;"ALERTA",3;"A TIEMPO",4;"SIN FECHA",5},
    2,FALSE),
0)</f>
        <v>1</v>
      </c>
    </row>
    <row r="1221" spans="1:33" x14ac:dyDescent="0.25">
      <c r="A1221" t="s">
        <v>7982</v>
      </c>
      <c r="B1221" t="s">
        <v>23</v>
      </c>
      <c r="C1221" t="s">
        <v>24</v>
      </c>
      <c r="D1221" t="s">
        <v>33</v>
      </c>
      <c r="E1221" s="21">
        <v>46204.603043981479</v>
      </c>
      <c r="F1221" t="s">
        <v>7983</v>
      </c>
      <c r="G1221">
        <v>1033343373</v>
      </c>
      <c r="H1221" t="s">
        <v>7984</v>
      </c>
      <c r="I1221" s="23" t="s">
        <v>31</v>
      </c>
      <c r="J1221" s="23" t="s">
        <v>7985</v>
      </c>
      <c r="K1221" t="s">
        <v>7986</v>
      </c>
      <c r="L1221" t="s">
        <v>108</v>
      </c>
      <c r="M1221" t="s">
        <v>7987</v>
      </c>
      <c r="N1221" t="s">
        <v>109</v>
      </c>
      <c r="O1221" t="s">
        <v>34</v>
      </c>
      <c r="P1221" t="s">
        <v>103</v>
      </c>
      <c r="Q1221" t="s">
        <v>206</v>
      </c>
      <c r="R1221" t="s">
        <v>212</v>
      </c>
      <c r="S1221">
        <v>8</v>
      </c>
      <c r="T1221" t="s">
        <v>18064</v>
      </c>
      <c r="U1221" t="s">
        <v>9772</v>
      </c>
      <c r="V1221" t="s">
        <v>11807</v>
      </c>
      <c r="W1221" t="s">
        <v>43</v>
      </c>
      <c r="X1221" t="s">
        <v>30</v>
      </c>
      <c r="Y1221" t="s">
        <v>30</v>
      </c>
      <c r="Z1221" t="s">
        <v>30</v>
      </c>
      <c r="AA1221" t="s">
        <v>30</v>
      </c>
      <c r="AB1221">
        <v>-75.691694830000003</v>
      </c>
      <c r="AC1221">
        <v>6.0600034799999998</v>
      </c>
      <c r="AD1221" t="s">
        <v>82</v>
      </c>
      <c r="AE1221" t="s">
        <v>100</v>
      </c>
      <c r="AF1221" t="s">
        <v>94</v>
      </c>
      <c r="AG1221">
        <f>IFERROR(
    VLOOKUP(FENIX_ANS_TABLA[[#This Row],[ESTADO]],
        {"VENCIDO",1;"ALERTA_0 Días",2;"ALERTA",3;"A TIEMPO",4;"SIN FECHA",5},
    2,FALSE),
0)</f>
        <v>3</v>
      </c>
    </row>
    <row r="1222" spans="1:33" x14ac:dyDescent="0.25">
      <c r="A1222" t="s">
        <v>3136</v>
      </c>
      <c r="B1222" t="s">
        <v>23</v>
      </c>
      <c r="C1222" t="s">
        <v>24</v>
      </c>
      <c r="D1222" t="s">
        <v>23</v>
      </c>
      <c r="E1222" s="21">
        <v>46204.612245370372</v>
      </c>
      <c r="F1222" t="s">
        <v>3137</v>
      </c>
      <c r="G1222">
        <v>21627236</v>
      </c>
      <c r="H1222" t="s">
        <v>366</v>
      </c>
      <c r="I1222" s="23" t="s">
        <v>31</v>
      </c>
      <c r="J1222" s="23" t="s">
        <v>3138</v>
      </c>
      <c r="K1222" t="s">
        <v>3139</v>
      </c>
      <c r="L1222" t="s">
        <v>177</v>
      </c>
      <c r="M1222" t="s">
        <v>3140</v>
      </c>
      <c r="N1222" t="s">
        <v>178</v>
      </c>
      <c r="O1222" t="s">
        <v>27</v>
      </c>
      <c r="P1222" t="s">
        <v>145</v>
      </c>
      <c r="Q1222" t="s">
        <v>206</v>
      </c>
      <c r="R1222" t="s">
        <v>212</v>
      </c>
      <c r="S1222">
        <v>10</v>
      </c>
      <c r="T1222" t="s">
        <v>18065</v>
      </c>
      <c r="U1222" t="s">
        <v>9821</v>
      </c>
      <c r="V1222" t="s">
        <v>9822</v>
      </c>
      <c r="W1222" t="s">
        <v>29</v>
      </c>
      <c r="X1222" t="s">
        <v>30</v>
      </c>
      <c r="Y1222" t="s">
        <v>30</v>
      </c>
      <c r="Z1222" t="s">
        <v>30</v>
      </c>
      <c r="AA1222" t="s">
        <v>30</v>
      </c>
      <c r="AB1222">
        <v>-75.315005420000006</v>
      </c>
      <c r="AC1222">
        <v>6.0687334399999999</v>
      </c>
      <c r="AD1222" t="s">
        <v>82</v>
      </c>
      <c r="AE1222" t="s">
        <v>146</v>
      </c>
      <c r="AF1222" t="s">
        <v>94</v>
      </c>
      <c r="AG1222">
        <f>IFERROR(
    VLOOKUP(FENIX_ANS_TABLA[[#This Row],[ESTADO]],
        {"VENCIDO",1;"ALERTA_0 Días",2;"ALERTA",3;"A TIEMPO",4;"SIN FECHA",5},
    2,FALSE),
0)</f>
        <v>4</v>
      </c>
    </row>
    <row r="1223" spans="1:33" x14ac:dyDescent="0.25">
      <c r="A1223" t="s">
        <v>2613</v>
      </c>
      <c r="B1223" t="s">
        <v>58</v>
      </c>
      <c r="C1223" t="s">
        <v>24</v>
      </c>
      <c r="D1223" t="s">
        <v>59</v>
      </c>
      <c r="E1223" s="21">
        <v>46204.618090277778</v>
      </c>
      <c r="F1223" t="s">
        <v>2614</v>
      </c>
      <c r="G1223">
        <v>1007397510</v>
      </c>
      <c r="H1223" t="s">
        <v>2615</v>
      </c>
      <c r="I1223" s="23" t="s">
        <v>31</v>
      </c>
      <c r="J1223" s="23" t="s">
        <v>2616</v>
      </c>
      <c r="K1223" t="s">
        <v>2617</v>
      </c>
      <c r="L1223" t="s">
        <v>225</v>
      </c>
      <c r="M1223" t="s">
        <v>2618</v>
      </c>
      <c r="N1223" t="s">
        <v>226</v>
      </c>
      <c r="O1223" t="s">
        <v>60</v>
      </c>
      <c r="P1223" t="s">
        <v>301</v>
      </c>
      <c r="Q1223" t="s">
        <v>207</v>
      </c>
      <c r="R1223" t="s">
        <v>212</v>
      </c>
      <c r="S1223">
        <v>9</v>
      </c>
      <c r="T1223" t="s">
        <v>18066</v>
      </c>
      <c r="U1223" t="s">
        <v>15389</v>
      </c>
      <c r="V1223" t="s">
        <v>9774</v>
      </c>
      <c r="W1223" t="s">
        <v>43</v>
      </c>
      <c r="X1223" t="s">
        <v>30</v>
      </c>
      <c r="Y1223" t="s">
        <v>30</v>
      </c>
      <c r="Z1223" t="s">
        <v>30</v>
      </c>
      <c r="AA1223" t="s">
        <v>30</v>
      </c>
      <c r="AB1223">
        <v>-75.077297000000002</v>
      </c>
      <c r="AC1223">
        <v>6.9036949999999999</v>
      </c>
      <c r="AD1223" t="s">
        <v>82</v>
      </c>
      <c r="AE1223" t="s">
        <v>192</v>
      </c>
      <c r="AF1223" t="s">
        <v>94</v>
      </c>
      <c r="AG1223">
        <f>IFERROR(
    VLOOKUP(FENIX_ANS_TABLA[[#This Row],[ESTADO]],
        {"VENCIDO",1;"ALERTA_0 Días",2;"ALERTA",3;"A TIEMPO",4;"SIN FECHA",5},
    2,FALSE),
0)</f>
        <v>3</v>
      </c>
    </row>
    <row r="1224" spans="1:33" x14ac:dyDescent="0.25">
      <c r="A1224" t="s">
        <v>2619</v>
      </c>
      <c r="B1224" t="s">
        <v>58</v>
      </c>
      <c r="C1224" t="s">
        <v>24</v>
      </c>
      <c r="D1224" t="s">
        <v>59</v>
      </c>
      <c r="E1224" s="21">
        <v>46204.618460648147</v>
      </c>
      <c r="F1224" t="s">
        <v>2620</v>
      </c>
      <c r="G1224">
        <v>98473367</v>
      </c>
      <c r="H1224" t="s">
        <v>2621</v>
      </c>
      <c r="I1224" s="23" t="s">
        <v>31</v>
      </c>
      <c r="J1224" s="23" t="s">
        <v>2622</v>
      </c>
      <c r="K1224" t="s">
        <v>2623</v>
      </c>
      <c r="L1224" t="s">
        <v>183</v>
      </c>
      <c r="M1224" t="s">
        <v>2624</v>
      </c>
      <c r="N1224" t="s">
        <v>184</v>
      </c>
      <c r="O1224" t="s">
        <v>60</v>
      </c>
      <c r="P1224" t="s">
        <v>171</v>
      </c>
      <c r="Q1224" t="s">
        <v>207</v>
      </c>
      <c r="R1224" t="s">
        <v>212</v>
      </c>
      <c r="S1224">
        <v>9</v>
      </c>
      <c r="T1224" t="s">
        <v>18067</v>
      </c>
      <c r="U1224" t="s">
        <v>15389</v>
      </c>
      <c r="V1224" t="s">
        <v>9774</v>
      </c>
      <c r="W1224" t="s">
        <v>43</v>
      </c>
      <c r="X1224" t="s">
        <v>30</v>
      </c>
      <c r="Y1224" t="s">
        <v>30</v>
      </c>
      <c r="Z1224" t="s">
        <v>30</v>
      </c>
      <c r="AA1224" t="s">
        <v>30</v>
      </c>
      <c r="AB1224">
        <v>-75.260171659999997</v>
      </c>
      <c r="AC1224">
        <v>6.3922308900000004</v>
      </c>
      <c r="AD1224" t="s">
        <v>82</v>
      </c>
      <c r="AE1224" t="s">
        <v>146</v>
      </c>
      <c r="AF1224" t="s">
        <v>94</v>
      </c>
      <c r="AG1224">
        <f>IFERROR(
    VLOOKUP(FENIX_ANS_TABLA[[#This Row],[ESTADO]],
        {"VENCIDO",1;"ALERTA_0 Días",2;"ALERTA",3;"A TIEMPO",4;"SIN FECHA",5},
    2,FALSE),
0)</f>
        <v>3</v>
      </c>
    </row>
    <row r="1225" spans="1:33" x14ac:dyDescent="0.25">
      <c r="A1225" t="s">
        <v>2625</v>
      </c>
      <c r="B1225" t="s">
        <v>58</v>
      </c>
      <c r="C1225" t="s">
        <v>24</v>
      </c>
      <c r="D1225" t="s">
        <v>59</v>
      </c>
      <c r="E1225" s="21">
        <v>46204.618564814817</v>
      </c>
      <c r="F1225" t="s">
        <v>2626</v>
      </c>
      <c r="G1225">
        <v>70166005</v>
      </c>
      <c r="H1225" t="s">
        <v>2627</v>
      </c>
      <c r="I1225" s="23" t="s">
        <v>2628</v>
      </c>
      <c r="J1225" s="23" t="s">
        <v>567</v>
      </c>
      <c r="K1225" t="s">
        <v>2629</v>
      </c>
      <c r="L1225" t="s">
        <v>25</v>
      </c>
      <c r="M1225" t="s">
        <v>2630</v>
      </c>
      <c r="N1225" t="s">
        <v>26</v>
      </c>
      <c r="O1225" t="s">
        <v>60</v>
      </c>
      <c r="P1225" t="s">
        <v>61</v>
      </c>
      <c r="Q1225" t="s">
        <v>207</v>
      </c>
      <c r="R1225" t="s">
        <v>212</v>
      </c>
      <c r="S1225">
        <v>9</v>
      </c>
      <c r="T1225" t="s">
        <v>18068</v>
      </c>
      <c r="U1225" t="s">
        <v>15389</v>
      </c>
      <c r="V1225" t="s">
        <v>9774</v>
      </c>
      <c r="W1225" t="s">
        <v>43</v>
      </c>
      <c r="X1225" t="s">
        <v>30</v>
      </c>
      <c r="Y1225" t="s">
        <v>30</v>
      </c>
      <c r="Z1225" t="s">
        <v>30</v>
      </c>
      <c r="AA1225" t="s">
        <v>30</v>
      </c>
      <c r="AB1225">
        <v>-75.625735000000006</v>
      </c>
      <c r="AC1225">
        <v>6.2253930000000004</v>
      </c>
      <c r="AD1225" t="s">
        <v>82</v>
      </c>
      <c r="AE1225" t="s">
        <v>96</v>
      </c>
      <c r="AF1225" t="s">
        <v>94</v>
      </c>
      <c r="AG1225">
        <f>IFERROR(
    VLOOKUP(FENIX_ANS_TABLA[[#This Row],[ESTADO]],
        {"VENCIDO",1;"ALERTA_0 Días",2;"ALERTA",3;"A TIEMPO",4;"SIN FECHA",5},
    2,FALSE),
0)</f>
        <v>3</v>
      </c>
    </row>
    <row r="1226" spans="1:33" x14ac:dyDescent="0.25">
      <c r="A1226" t="s">
        <v>3141</v>
      </c>
      <c r="B1226" t="s">
        <v>23</v>
      </c>
      <c r="C1226" t="s">
        <v>24</v>
      </c>
      <c r="D1226" t="s">
        <v>23</v>
      </c>
      <c r="E1226" s="21">
        <v>46204.620578703703</v>
      </c>
      <c r="F1226" t="s">
        <v>3142</v>
      </c>
      <c r="G1226">
        <v>22019696</v>
      </c>
      <c r="H1226" t="s">
        <v>3143</v>
      </c>
      <c r="I1226" s="23" t="s">
        <v>31</v>
      </c>
      <c r="J1226" s="23" t="s">
        <v>257</v>
      </c>
      <c r="K1226" t="s">
        <v>3144</v>
      </c>
      <c r="L1226" t="s">
        <v>158</v>
      </c>
      <c r="M1226" t="s">
        <v>3145</v>
      </c>
      <c r="N1226" t="s">
        <v>159</v>
      </c>
      <c r="O1226" t="s">
        <v>27</v>
      </c>
      <c r="P1226" t="s">
        <v>145</v>
      </c>
      <c r="Q1226" t="s">
        <v>206</v>
      </c>
      <c r="R1226" t="s">
        <v>212</v>
      </c>
      <c r="S1226">
        <v>10</v>
      </c>
      <c r="T1226" t="s">
        <v>18069</v>
      </c>
      <c r="U1226" t="s">
        <v>15390</v>
      </c>
      <c r="V1226" t="s">
        <v>15391</v>
      </c>
      <c r="W1226" t="s">
        <v>29</v>
      </c>
      <c r="X1226" t="s">
        <v>30</v>
      </c>
      <c r="Y1226" t="s">
        <v>30</v>
      </c>
      <c r="Z1226" t="s">
        <v>30</v>
      </c>
      <c r="AA1226" t="s">
        <v>30</v>
      </c>
      <c r="AB1226">
        <v>-75.035684219999993</v>
      </c>
      <c r="AC1226">
        <v>6.2437585699999998</v>
      </c>
      <c r="AD1226" t="s">
        <v>82</v>
      </c>
      <c r="AE1226" t="s">
        <v>146</v>
      </c>
      <c r="AF1226" t="s">
        <v>94</v>
      </c>
      <c r="AG1226">
        <f>IFERROR(
    VLOOKUP(FENIX_ANS_TABLA[[#This Row],[ESTADO]],
        {"VENCIDO",1;"ALERTA_0 Días",2;"ALERTA",3;"A TIEMPO",4;"SIN FECHA",5},
    2,FALSE),
0)</f>
        <v>4</v>
      </c>
    </row>
    <row r="1227" spans="1:33" x14ac:dyDescent="0.25">
      <c r="A1227" t="s">
        <v>2631</v>
      </c>
      <c r="B1227" t="s">
        <v>58</v>
      </c>
      <c r="C1227" t="s">
        <v>24</v>
      </c>
      <c r="D1227" t="s">
        <v>59</v>
      </c>
      <c r="E1227" s="21">
        <v>46204.623703703714</v>
      </c>
      <c r="F1227" t="s">
        <v>2632</v>
      </c>
      <c r="G1227">
        <v>43643380</v>
      </c>
      <c r="H1227" t="s">
        <v>2633</v>
      </c>
      <c r="I1227" s="23" t="s">
        <v>31</v>
      </c>
      <c r="J1227" s="23" t="s">
        <v>2634</v>
      </c>
      <c r="K1227" t="s">
        <v>2635</v>
      </c>
      <c r="L1227" t="s">
        <v>163</v>
      </c>
      <c r="M1227" t="s">
        <v>2636</v>
      </c>
      <c r="N1227" t="s">
        <v>164</v>
      </c>
      <c r="O1227" t="s">
        <v>60</v>
      </c>
      <c r="P1227" t="s">
        <v>171</v>
      </c>
      <c r="Q1227" t="s">
        <v>206</v>
      </c>
      <c r="R1227" t="s">
        <v>212</v>
      </c>
      <c r="S1227">
        <v>14</v>
      </c>
      <c r="T1227" t="s">
        <v>18070</v>
      </c>
      <c r="U1227" t="s">
        <v>15392</v>
      </c>
      <c r="V1227" t="s">
        <v>15392</v>
      </c>
      <c r="W1227" t="s">
        <v>29</v>
      </c>
      <c r="X1227" t="s">
        <v>30</v>
      </c>
      <c r="Y1227" t="s">
        <v>30</v>
      </c>
      <c r="Z1227" t="s">
        <v>30</v>
      </c>
      <c r="AA1227" t="s">
        <v>30</v>
      </c>
      <c r="AB1227">
        <v>-75.163440750000007</v>
      </c>
      <c r="AC1227">
        <v>6.1090584000000003</v>
      </c>
      <c r="AD1227" t="s">
        <v>82</v>
      </c>
      <c r="AE1227" t="s">
        <v>146</v>
      </c>
      <c r="AF1227" t="s">
        <v>94</v>
      </c>
      <c r="AG1227">
        <f>IFERROR(
    VLOOKUP(FENIX_ANS_TABLA[[#This Row],[ESTADO]],
        {"VENCIDO",1;"ALERTA_0 Días",2;"ALERTA",3;"A TIEMPO",4;"SIN FECHA",5},
    2,FALSE),
0)</f>
        <v>4</v>
      </c>
    </row>
    <row r="1228" spans="1:33" x14ac:dyDescent="0.25">
      <c r="A1228" t="s">
        <v>2637</v>
      </c>
      <c r="B1228" t="s">
        <v>23</v>
      </c>
      <c r="C1228" t="s">
        <v>24</v>
      </c>
      <c r="D1228" t="s">
        <v>23</v>
      </c>
      <c r="E1228" s="21">
        <v>46204.623969907407</v>
      </c>
      <c r="F1228" t="s">
        <v>2638</v>
      </c>
      <c r="G1228">
        <v>75108070</v>
      </c>
      <c r="H1228" t="s">
        <v>2639</v>
      </c>
      <c r="I1228" s="23" t="s">
        <v>31</v>
      </c>
      <c r="J1228" s="23" t="s">
        <v>2640</v>
      </c>
      <c r="K1228" t="s">
        <v>2641</v>
      </c>
      <c r="L1228" t="s">
        <v>304</v>
      </c>
      <c r="M1228" t="s">
        <v>2642</v>
      </c>
      <c r="N1228" t="s">
        <v>305</v>
      </c>
      <c r="O1228" t="s">
        <v>27</v>
      </c>
      <c r="P1228" t="s">
        <v>191</v>
      </c>
      <c r="Q1228" t="s">
        <v>206</v>
      </c>
      <c r="R1228" t="s">
        <v>212</v>
      </c>
      <c r="S1228">
        <v>10</v>
      </c>
      <c r="T1228" t="s">
        <v>18071</v>
      </c>
      <c r="U1228" t="s">
        <v>15392</v>
      </c>
      <c r="V1228" t="s">
        <v>1975</v>
      </c>
      <c r="W1228" t="s">
        <v>29</v>
      </c>
      <c r="X1228" t="s">
        <v>30</v>
      </c>
      <c r="Y1228" t="s">
        <v>30</v>
      </c>
      <c r="Z1228" t="s">
        <v>30</v>
      </c>
      <c r="AA1228" t="s">
        <v>30</v>
      </c>
      <c r="AB1228">
        <v>-75.194011000000003</v>
      </c>
      <c r="AC1228">
        <v>6.6756894999999998</v>
      </c>
      <c r="AD1228" t="s">
        <v>82</v>
      </c>
      <c r="AE1228" t="s">
        <v>192</v>
      </c>
      <c r="AF1228" t="s">
        <v>94</v>
      </c>
      <c r="AG1228">
        <f>IFERROR(
    VLOOKUP(FENIX_ANS_TABLA[[#This Row],[ESTADO]],
        {"VENCIDO",1;"ALERTA_0 Días",2;"ALERTA",3;"A TIEMPO",4;"SIN FECHA",5},
    2,FALSE),
0)</f>
        <v>4</v>
      </c>
    </row>
    <row r="1229" spans="1:33" x14ac:dyDescent="0.25">
      <c r="A1229" t="s">
        <v>3146</v>
      </c>
      <c r="B1229" t="s">
        <v>23</v>
      </c>
      <c r="C1229" t="s">
        <v>24</v>
      </c>
      <c r="D1229" t="s">
        <v>23</v>
      </c>
      <c r="E1229" s="21">
        <v>46204.624560185177</v>
      </c>
      <c r="F1229" t="s">
        <v>3147</v>
      </c>
      <c r="G1229">
        <v>32244672</v>
      </c>
      <c r="H1229" t="s">
        <v>3148</v>
      </c>
      <c r="I1229" s="23" t="s">
        <v>3149</v>
      </c>
      <c r="J1229" s="23" t="s">
        <v>3150</v>
      </c>
      <c r="K1229" t="s">
        <v>3151</v>
      </c>
      <c r="L1229" t="s">
        <v>177</v>
      </c>
      <c r="M1229" t="s">
        <v>3152</v>
      </c>
      <c r="N1229" t="s">
        <v>178</v>
      </c>
      <c r="O1229" t="s">
        <v>27</v>
      </c>
      <c r="P1229" t="s">
        <v>145</v>
      </c>
      <c r="Q1229" t="s">
        <v>206</v>
      </c>
      <c r="R1229" t="s">
        <v>212</v>
      </c>
      <c r="S1229">
        <v>10</v>
      </c>
      <c r="T1229" t="s">
        <v>18072</v>
      </c>
      <c r="U1229" t="s">
        <v>15393</v>
      </c>
      <c r="V1229" t="s">
        <v>15394</v>
      </c>
      <c r="W1229" t="s">
        <v>29</v>
      </c>
      <c r="X1229" t="s">
        <v>30</v>
      </c>
      <c r="Y1229" t="s">
        <v>30</v>
      </c>
      <c r="Z1229" t="s">
        <v>30</v>
      </c>
      <c r="AA1229" t="s">
        <v>30</v>
      </c>
      <c r="AB1229">
        <v>-75.357562909999999</v>
      </c>
      <c r="AC1229">
        <v>6.1164310999999998</v>
      </c>
      <c r="AD1229" t="s">
        <v>82</v>
      </c>
      <c r="AE1229" t="s">
        <v>146</v>
      </c>
      <c r="AF1229" t="s">
        <v>94</v>
      </c>
      <c r="AG1229">
        <f>IFERROR(
    VLOOKUP(FENIX_ANS_TABLA[[#This Row],[ESTADO]],
        {"VENCIDO",1;"ALERTA_0 Días",2;"ALERTA",3;"A TIEMPO",4;"SIN FECHA",5},
    2,FALSE),
0)</f>
        <v>4</v>
      </c>
    </row>
    <row r="1230" spans="1:33" x14ac:dyDescent="0.25">
      <c r="A1230" t="s">
        <v>3153</v>
      </c>
      <c r="B1230" t="s">
        <v>23</v>
      </c>
      <c r="C1230" t="s">
        <v>24</v>
      </c>
      <c r="D1230" t="s">
        <v>23</v>
      </c>
      <c r="E1230" s="21">
        <v>46204.626770833333</v>
      </c>
      <c r="F1230" t="s">
        <v>3154</v>
      </c>
      <c r="G1230">
        <v>1036932996</v>
      </c>
      <c r="H1230" t="s">
        <v>3155</v>
      </c>
      <c r="I1230" s="23" t="s">
        <v>31</v>
      </c>
      <c r="J1230" s="23" t="s">
        <v>3150</v>
      </c>
      <c r="K1230" t="s">
        <v>3156</v>
      </c>
      <c r="L1230" t="s">
        <v>177</v>
      </c>
      <c r="M1230" t="s">
        <v>3157</v>
      </c>
      <c r="N1230" t="s">
        <v>178</v>
      </c>
      <c r="O1230" t="s">
        <v>27</v>
      </c>
      <c r="P1230" t="s">
        <v>145</v>
      </c>
      <c r="Q1230" t="s">
        <v>206</v>
      </c>
      <c r="R1230" t="s">
        <v>212</v>
      </c>
      <c r="S1230">
        <v>10</v>
      </c>
      <c r="T1230" t="s">
        <v>18073</v>
      </c>
      <c r="U1230" t="s">
        <v>15395</v>
      </c>
      <c r="V1230" t="s">
        <v>15396</v>
      </c>
      <c r="W1230" t="s">
        <v>29</v>
      </c>
      <c r="X1230" t="s">
        <v>30</v>
      </c>
      <c r="Y1230" t="s">
        <v>30</v>
      </c>
      <c r="Z1230" t="s">
        <v>30</v>
      </c>
      <c r="AA1230" t="s">
        <v>30</v>
      </c>
      <c r="AB1230">
        <v>-75.357562909999999</v>
      </c>
      <c r="AC1230">
        <v>6.1164310999999998</v>
      </c>
      <c r="AD1230" t="s">
        <v>82</v>
      </c>
      <c r="AE1230" t="s">
        <v>146</v>
      </c>
      <c r="AF1230" t="s">
        <v>94</v>
      </c>
      <c r="AG1230">
        <f>IFERROR(
    VLOOKUP(FENIX_ANS_TABLA[[#This Row],[ESTADO]],
        {"VENCIDO",1;"ALERTA_0 Días",2;"ALERTA",3;"A TIEMPO",4;"SIN FECHA",5},
    2,FALSE),
0)</f>
        <v>4</v>
      </c>
    </row>
    <row r="1231" spans="1:33" x14ac:dyDescent="0.25">
      <c r="A1231" t="s">
        <v>2643</v>
      </c>
      <c r="B1231" t="s">
        <v>23</v>
      </c>
      <c r="C1231" t="s">
        <v>24</v>
      </c>
      <c r="D1231" t="s">
        <v>33</v>
      </c>
      <c r="E1231" s="21">
        <v>46213.586053240739</v>
      </c>
      <c r="F1231" t="s">
        <v>20528</v>
      </c>
      <c r="G1231">
        <v>43074579</v>
      </c>
      <c r="H1231" t="s">
        <v>2644</v>
      </c>
      <c r="I1231" s="23" t="s">
        <v>31</v>
      </c>
      <c r="J1231" s="23" t="s">
        <v>2645</v>
      </c>
      <c r="K1231" t="s">
        <v>20529</v>
      </c>
      <c r="L1231" t="s">
        <v>124</v>
      </c>
      <c r="M1231" t="s">
        <v>2646</v>
      </c>
      <c r="N1231" t="s">
        <v>125</v>
      </c>
      <c r="O1231" t="s">
        <v>40</v>
      </c>
      <c r="P1231" t="s">
        <v>122</v>
      </c>
      <c r="Q1231" t="s">
        <v>206</v>
      </c>
      <c r="R1231" t="s">
        <v>211</v>
      </c>
      <c r="S1231">
        <v>12</v>
      </c>
      <c r="T1231" t="s">
        <v>20530</v>
      </c>
      <c r="U1231" t="s">
        <v>12676</v>
      </c>
      <c r="V1231" t="s">
        <v>20531</v>
      </c>
      <c r="W1231" t="s">
        <v>29</v>
      </c>
      <c r="X1231" t="s">
        <v>30</v>
      </c>
      <c r="Y1231" t="s">
        <v>30</v>
      </c>
      <c r="Z1231" t="s">
        <v>30</v>
      </c>
      <c r="AA1231" t="s">
        <v>30</v>
      </c>
      <c r="AB1231">
        <v>-75.832263510000004</v>
      </c>
      <c r="AC1231">
        <v>6.5559166600000003</v>
      </c>
      <c r="AD1231" t="s">
        <v>82</v>
      </c>
      <c r="AE1231" t="s">
        <v>123</v>
      </c>
      <c r="AF1231" t="s">
        <v>94</v>
      </c>
      <c r="AG1231">
        <f>IFERROR(
    VLOOKUP(FENIX_ANS_TABLA[[#This Row],[ESTADO]],
        {"VENCIDO",1;"ALERTA_0 Días",2;"ALERTA",3;"A TIEMPO",4;"SIN FECHA",5},
    2,FALSE),
0)</f>
        <v>4</v>
      </c>
    </row>
    <row r="1232" spans="1:33" x14ac:dyDescent="0.25">
      <c r="A1232" t="s">
        <v>2647</v>
      </c>
      <c r="B1232" t="s">
        <v>23</v>
      </c>
      <c r="C1232" t="s">
        <v>24</v>
      </c>
      <c r="D1232" t="s">
        <v>23</v>
      </c>
      <c r="E1232" s="21">
        <v>46204.630439814813</v>
      </c>
      <c r="F1232" t="s">
        <v>2648</v>
      </c>
      <c r="G1232">
        <v>15343325</v>
      </c>
      <c r="H1232" t="s">
        <v>2587</v>
      </c>
      <c r="I1232" s="23" t="s">
        <v>31</v>
      </c>
      <c r="J1232" s="23" t="s">
        <v>2588</v>
      </c>
      <c r="K1232" t="s">
        <v>2649</v>
      </c>
      <c r="L1232" t="s">
        <v>193</v>
      </c>
      <c r="M1232" t="s">
        <v>2650</v>
      </c>
      <c r="N1232" t="s">
        <v>194</v>
      </c>
      <c r="O1232" t="s">
        <v>27</v>
      </c>
      <c r="P1232" t="s">
        <v>191</v>
      </c>
      <c r="Q1232" t="s">
        <v>207</v>
      </c>
      <c r="R1232" t="s">
        <v>212</v>
      </c>
      <c r="S1232">
        <v>7</v>
      </c>
      <c r="T1232" t="s">
        <v>2651</v>
      </c>
      <c r="U1232" t="s">
        <v>15397</v>
      </c>
      <c r="V1232" t="s">
        <v>41</v>
      </c>
      <c r="W1232" t="s">
        <v>41</v>
      </c>
      <c r="X1232" t="s">
        <v>30</v>
      </c>
      <c r="Y1232" t="s">
        <v>30</v>
      </c>
      <c r="Z1232" t="s">
        <v>30</v>
      </c>
      <c r="AA1232" t="s">
        <v>30</v>
      </c>
      <c r="AB1232">
        <v>-74.936523098999899</v>
      </c>
      <c r="AC1232">
        <v>6.4511958740000601</v>
      </c>
      <c r="AD1232" t="s">
        <v>82</v>
      </c>
      <c r="AE1232" t="s">
        <v>192</v>
      </c>
      <c r="AF1232" t="s">
        <v>94</v>
      </c>
      <c r="AG1232">
        <f>IFERROR(
    VLOOKUP(FENIX_ANS_TABLA[[#This Row],[ESTADO]],
        {"VENCIDO",1;"ALERTA_0 Días",2;"ALERTA",3;"A TIEMPO",4;"SIN FECHA",5},
    2,FALSE),
0)</f>
        <v>1</v>
      </c>
    </row>
    <row r="1233" spans="1:33" x14ac:dyDescent="0.25">
      <c r="A1233" t="s">
        <v>2652</v>
      </c>
      <c r="B1233" t="s">
        <v>23</v>
      </c>
      <c r="C1233" t="s">
        <v>24</v>
      </c>
      <c r="D1233" t="s">
        <v>23</v>
      </c>
      <c r="E1233" s="21">
        <v>46204.630578703713</v>
      </c>
      <c r="F1233" t="s">
        <v>2653</v>
      </c>
      <c r="G1233">
        <v>1045620</v>
      </c>
      <c r="H1233" t="s">
        <v>2654</v>
      </c>
      <c r="I1233" s="23" t="s">
        <v>31</v>
      </c>
      <c r="J1233" s="23" t="s">
        <v>2655</v>
      </c>
      <c r="K1233" t="s">
        <v>2656</v>
      </c>
      <c r="L1233" t="s">
        <v>197</v>
      </c>
      <c r="M1233" t="s">
        <v>2657</v>
      </c>
      <c r="N1233" t="s">
        <v>198</v>
      </c>
      <c r="O1233" t="s">
        <v>27</v>
      </c>
      <c r="P1233" t="s">
        <v>191</v>
      </c>
      <c r="Q1233" t="s">
        <v>207</v>
      </c>
      <c r="R1233" t="s">
        <v>212</v>
      </c>
      <c r="S1233">
        <v>7</v>
      </c>
      <c r="T1233" t="s">
        <v>2658</v>
      </c>
      <c r="U1233" t="s">
        <v>15398</v>
      </c>
      <c r="V1233" t="s">
        <v>41</v>
      </c>
      <c r="W1233" t="s">
        <v>41</v>
      </c>
      <c r="X1233" t="s">
        <v>30</v>
      </c>
      <c r="Y1233" t="s">
        <v>30</v>
      </c>
      <c r="Z1233" t="s">
        <v>30</v>
      </c>
      <c r="AA1233" t="s">
        <v>30</v>
      </c>
      <c r="AB1233">
        <v>-74.702516119999999</v>
      </c>
      <c r="AC1233">
        <v>7.0881900299999998</v>
      </c>
      <c r="AD1233" t="s">
        <v>82</v>
      </c>
      <c r="AE1233" t="s">
        <v>192</v>
      </c>
      <c r="AF1233" t="s">
        <v>94</v>
      </c>
      <c r="AG1233">
        <f>IFERROR(
    VLOOKUP(FENIX_ANS_TABLA[[#This Row],[ESTADO]],
        {"VENCIDO",1;"ALERTA_0 Días",2;"ALERTA",3;"A TIEMPO",4;"SIN FECHA",5},
    2,FALSE),
0)</f>
        <v>1</v>
      </c>
    </row>
    <row r="1234" spans="1:33" x14ac:dyDescent="0.25">
      <c r="A1234" t="s">
        <v>2659</v>
      </c>
      <c r="B1234" t="s">
        <v>58</v>
      </c>
      <c r="C1234" t="s">
        <v>24</v>
      </c>
      <c r="D1234" t="s">
        <v>59</v>
      </c>
      <c r="E1234" s="21">
        <v>46204.632349537038</v>
      </c>
      <c r="F1234" t="s">
        <v>2660</v>
      </c>
      <c r="G1234">
        <v>7600802</v>
      </c>
      <c r="H1234" t="s">
        <v>2661</v>
      </c>
      <c r="I1234" s="23" t="s">
        <v>31</v>
      </c>
      <c r="J1234" s="23" t="s">
        <v>797</v>
      </c>
      <c r="K1234" t="s">
        <v>2662</v>
      </c>
      <c r="L1234" t="s">
        <v>152</v>
      </c>
      <c r="M1234" t="s">
        <v>2663</v>
      </c>
      <c r="N1234" t="s">
        <v>153</v>
      </c>
      <c r="O1234" t="s">
        <v>60</v>
      </c>
      <c r="P1234" t="s">
        <v>171</v>
      </c>
      <c r="Q1234" t="s">
        <v>206</v>
      </c>
      <c r="R1234" t="s">
        <v>212</v>
      </c>
      <c r="S1234">
        <v>14</v>
      </c>
      <c r="T1234" t="s">
        <v>18074</v>
      </c>
      <c r="U1234" t="s">
        <v>9824</v>
      </c>
      <c r="V1234" t="s">
        <v>9824</v>
      </c>
      <c r="W1234" t="s">
        <v>29</v>
      </c>
      <c r="X1234" t="s">
        <v>30</v>
      </c>
      <c r="Y1234" t="s">
        <v>30</v>
      </c>
      <c r="Z1234" t="s">
        <v>30</v>
      </c>
      <c r="AA1234" t="s">
        <v>30</v>
      </c>
      <c r="AB1234">
        <v>-75.453059089999996</v>
      </c>
      <c r="AC1234">
        <v>6.2906885600000004</v>
      </c>
      <c r="AD1234" t="s">
        <v>82</v>
      </c>
      <c r="AE1234" t="s">
        <v>146</v>
      </c>
      <c r="AF1234" t="s">
        <v>94</v>
      </c>
      <c r="AG1234">
        <f>IFERROR(
    VLOOKUP(FENIX_ANS_TABLA[[#This Row],[ESTADO]],
        {"VENCIDO",1;"ALERTA_0 Días",2;"ALERTA",3;"A TIEMPO",4;"SIN FECHA",5},
    2,FALSE),
0)</f>
        <v>4</v>
      </c>
    </row>
    <row r="1235" spans="1:33" x14ac:dyDescent="0.25">
      <c r="A1235" t="s">
        <v>4575</v>
      </c>
      <c r="B1235" t="s">
        <v>23</v>
      </c>
      <c r="C1235" t="s">
        <v>24</v>
      </c>
      <c r="D1235" t="s">
        <v>23</v>
      </c>
      <c r="E1235" s="21">
        <v>46204.635729166657</v>
      </c>
      <c r="F1235" t="s">
        <v>4576</v>
      </c>
      <c r="G1235">
        <v>39389540</v>
      </c>
      <c r="H1235" t="s">
        <v>4577</v>
      </c>
      <c r="I1235" s="23" t="s">
        <v>31</v>
      </c>
      <c r="J1235" s="23" t="s">
        <v>4578</v>
      </c>
      <c r="K1235" t="s">
        <v>4579</v>
      </c>
      <c r="L1235" t="s">
        <v>215</v>
      </c>
      <c r="M1235" t="s">
        <v>4580</v>
      </c>
      <c r="N1235" t="s">
        <v>216</v>
      </c>
      <c r="O1235" t="s">
        <v>27</v>
      </c>
      <c r="P1235" t="s">
        <v>99</v>
      </c>
      <c r="Q1235" t="s">
        <v>207</v>
      </c>
      <c r="R1235" t="s">
        <v>212</v>
      </c>
      <c r="S1235">
        <v>7</v>
      </c>
      <c r="T1235" t="s">
        <v>4581</v>
      </c>
      <c r="U1235" t="s">
        <v>7947</v>
      </c>
      <c r="V1235" t="s">
        <v>41</v>
      </c>
      <c r="W1235" t="s">
        <v>41</v>
      </c>
      <c r="X1235" t="s">
        <v>30</v>
      </c>
      <c r="Y1235" t="s">
        <v>30</v>
      </c>
      <c r="Z1235" t="s">
        <v>30</v>
      </c>
      <c r="AA1235" t="s">
        <v>30</v>
      </c>
      <c r="AB1235">
        <v>-75.605655089999999</v>
      </c>
      <c r="AC1235">
        <v>5.7503131600000001</v>
      </c>
      <c r="AD1235" t="s">
        <v>82</v>
      </c>
      <c r="AE1235" t="s">
        <v>100</v>
      </c>
      <c r="AF1235" t="s">
        <v>94</v>
      </c>
      <c r="AG1235">
        <f>IFERROR(
    VLOOKUP(FENIX_ANS_TABLA[[#This Row],[ESTADO]],
        {"VENCIDO",1;"ALERTA_0 Días",2;"ALERTA",3;"A TIEMPO",4;"SIN FECHA",5},
    2,FALSE),
0)</f>
        <v>1</v>
      </c>
    </row>
    <row r="1236" spans="1:33" x14ac:dyDescent="0.25">
      <c r="A1236" t="s">
        <v>3780</v>
      </c>
      <c r="B1236" t="s">
        <v>23</v>
      </c>
      <c r="C1236" t="s">
        <v>24</v>
      </c>
      <c r="D1236" t="s">
        <v>23</v>
      </c>
      <c r="E1236" s="21">
        <v>46204.638749999998</v>
      </c>
      <c r="F1236" t="s">
        <v>3781</v>
      </c>
      <c r="G1236">
        <v>15343325</v>
      </c>
      <c r="H1236" t="s">
        <v>2587</v>
      </c>
      <c r="I1236" s="23" t="s">
        <v>31</v>
      </c>
      <c r="J1236" s="23" t="s">
        <v>2588</v>
      </c>
      <c r="K1236" t="s">
        <v>3782</v>
      </c>
      <c r="L1236" t="s">
        <v>201</v>
      </c>
      <c r="M1236" t="s">
        <v>3783</v>
      </c>
      <c r="N1236" t="s">
        <v>202</v>
      </c>
      <c r="O1236" t="s">
        <v>27</v>
      </c>
      <c r="P1236" t="s">
        <v>191</v>
      </c>
      <c r="Q1236" t="s">
        <v>207</v>
      </c>
      <c r="R1236" t="s">
        <v>212</v>
      </c>
      <c r="S1236">
        <v>7</v>
      </c>
      <c r="T1236" t="s">
        <v>3784</v>
      </c>
      <c r="U1236" t="s">
        <v>15400</v>
      </c>
      <c r="V1236" t="s">
        <v>41</v>
      </c>
      <c r="W1236" t="s">
        <v>41</v>
      </c>
      <c r="X1236" t="s">
        <v>30</v>
      </c>
      <c r="Y1236" t="s">
        <v>30</v>
      </c>
      <c r="Z1236" t="s">
        <v>30</v>
      </c>
      <c r="AA1236" t="s">
        <v>30</v>
      </c>
      <c r="AB1236">
        <v>-74.715249729999996</v>
      </c>
      <c r="AC1236">
        <v>7.0712823599999997</v>
      </c>
      <c r="AD1236" t="s">
        <v>82</v>
      </c>
      <c r="AE1236" t="s">
        <v>192</v>
      </c>
      <c r="AF1236" t="s">
        <v>94</v>
      </c>
      <c r="AG1236">
        <f>IFERROR(
    VLOOKUP(FENIX_ANS_TABLA[[#This Row],[ESTADO]],
        {"VENCIDO",1;"ALERTA_0 Días",2;"ALERTA",3;"A TIEMPO",4;"SIN FECHA",5},
    2,FALSE),
0)</f>
        <v>1</v>
      </c>
    </row>
    <row r="1237" spans="1:33" x14ac:dyDescent="0.25">
      <c r="A1237" t="s">
        <v>4582</v>
      </c>
      <c r="B1237" t="s">
        <v>23</v>
      </c>
      <c r="C1237" t="s">
        <v>24</v>
      </c>
      <c r="D1237" t="s">
        <v>23</v>
      </c>
      <c r="E1237" s="21">
        <v>46204.643750000003</v>
      </c>
      <c r="F1237" t="s">
        <v>4583</v>
      </c>
      <c r="G1237">
        <v>9800791</v>
      </c>
      <c r="H1237" t="s">
        <v>4584</v>
      </c>
      <c r="I1237" s="23" t="s">
        <v>31</v>
      </c>
      <c r="J1237" s="23" t="s">
        <v>2645</v>
      </c>
      <c r="K1237" t="s">
        <v>4585</v>
      </c>
      <c r="L1237" t="s">
        <v>124</v>
      </c>
      <c r="M1237" t="s">
        <v>4586</v>
      </c>
      <c r="N1237" t="s">
        <v>125</v>
      </c>
      <c r="O1237" t="s">
        <v>27</v>
      </c>
      <c r="P1237" t="s">
        <v>122</v>
      </c>
      <c r="Q1237" t="s">
        <v>207</v>
      </c>
      <c r="R1237" t="s">
        <v>212</v>
      </c>
      <c r="S1237">
        <v>7</v>
      </c>
      <c r="T1237" t="s">
        <v>4587</v>
      </c>
      <c r="U1237" t="s">
        <v>13852</v>
      </c>
      <c r="V1237" t="s">
        <v>41</v>
      </c>
      <c r="W1237" t="s">
        <v>41</v>
      </c>
      <c r="X1237" t="s">
        <v>30</v>
      </c>
      <c r="Y1237" t="s">
        <v>30</v>
      </c>
      <c r="Z1237" t="s">
        <v>30</v>
      </c>
      <c r="AA1237" t="s">
        <v>30</v>
      </c>
      <c r="AB1237">
        <v>-75.827418230000006</v>
      </c>
      <c r="AC1237">
        <v>6.5548302700000001</v>
      </c>
      <c r="AD1237" t="s">
        <v>82</v>
      </c>
      <c r="AE1237" t="s">
        <v>123</v>
      </c>
      <c r="AF1237" t="s">
        <v>94</v>
      </c>
      <c r="AG1237">
        <f>IFERROR(
    VLOOKUP(FENIX_ANS_TABLA[[#This Row],[ESTADO]],
        {"VENCIDO",1;"ALERTA_0 Días",2;"ALERTA",3;"A TIEMPO",4;"SIN FECHA",5},
    2,FALSE),
0)</f>
        <v>1</v>
      </c>
    </row>
    <row r="1238" spans="1:33" x14ac:dyDescent="0.25">
      <c r="A1238" t="s">
        <v>2731</v>
      </c>
      <c r="B1238" t="s">
        <v>58</v>
      </c>
      <c r="C1238" t="s">
        <v>24</v>
      </c>
      <c r="D1238" t="s">
        <v>59</v>
      </c>
      <c r="E1238" s="21">
        <v>46204.655300925922</v>
      </c>
      <c r="F1238" t="s">
        <v>2732</v>
      </c>
      <c r="G1238">
        <v>8103873</v>
      </c>
      <c r="H1238" t="s">
        <v>2733</v>
      </c>
      <c r="I1238" s="23" t="s">
        <v>31</v>
      </c>
      <c r="J1238" s="23" t="s">
        <v>2734</v>
      </c>
      <c r="K1238" t="s">
        <v>2735</v>
      </c>
      <c r="L1238" t="s">
        <v>223</v>
      </c>
      <c r="M1238" t="s">
        <v>2736</v>
      </c>
      <c r="N1238" t="s">
        <v>224</v>
      </c>
      <c r="O1238" t="s">
        <v>60</v>
      </c>
      <c r="P1238" t="s">
        <v>122</v>
      </c>
      <c r="Q1238" t="s">
        <v>207</v>
      </c>
      <c r="R1238" t="s">
        <v>212</v>
      </c>
      <c r="S1238">
        <v>9</v>
      </c>
      <c r="T1238" t="s">
        <v>17413</v>
      </c>
      <c r="U1238" t="s">
        <v>15401</v>
      </c>
      <c r="V1238" t="s">
        <v>15008</v>
      </c>
      <c r="W1238" t="s">
        <v>43</v>
      </c>
      <c r="X1238" t="s">
        <v>30</v>
      </c>
      <c r="Y1238" t="s">
        <v>30</v>
      </c>
      <c r="Z1238" t="s">
        <v>30</v>
      </c>
      <c r="AA1238" t="s">
        <v>30</v>
      </c>
      <c r="AB1238">
        <v>-75.952101260000006</v>
      </c>
      <c r="AC1238">
        <v>6.6782348599999999</v>
      </c>
      <c r="AD1238" t="s">
        <v>82</v>
      </c>
      <c r="AE1238" t="s">
        <v>123</v>
      </c>
      <c r="AF1238" t="s">
        <v>94</v>
      </c>
      <c r="AG1238">
        <f>IFERROR(
    VLOOKUP(FENIX_ANS_TABLA[[#This Row],[ESTADO]],
        {"VENCIDO",1;"ALERTA_0 Días",2;"ALERTA",3;"A TIEMPO",4;"SIN FECHA",5},
    2,FALSE),
0)</f>
        <v>3</v>
      </c>
    </row>
    <row r="1239" spans="1:33" x14ac:dyDescent="0.25">
      <c r="A1239" t="s">
        <v>3158</v>
      </c>
      <c r="B1239" t="s">
        <v>23</v>
      </c>
      <c r="C1239" t="s">
        <v>24</v>
      </c>
      <c r="D1239" t="s">
        <v>23</v>
      </c>
      <c r="E1239" s="21">
        <v>46204.655972222223</v>
      </c>
      <c r="F1239" t="s">
        <v>3159</v>
      </c>
      <c r="G1239">
        <v>70825157</v>
      </c>
      <c r="H1239" t="s">
        <v>3160</v>
      </c>
      <c r="I1239" s="23" t="s">
        <v>3161</v>
      </c>
      <c r="J1239" s="23" t="s">
        <v>3162</v>
      </c>
      <c r="K1239" t="s">
        <v>3163</v>
      </c>
      <c r="L1239" t="s">
        <v>147</v>
      </c>
      <c r="M1239" t="s">
        <v>3164</v>
      </c>
      <c r="N1239" t="s">
        <v>148</v>
      </c>
      <c r="O1239" t="s">
        <v>27</v>
      </c>
      <c r="P1239" t="s">
        <v>145</v>
      </c>
      <c r="Q1239" t="s">
        <v>207</v>
      </c>
      <c r="R1239" t="s">
        <v>212</v>
      </c>
      <c r="S1239">
        <v>7</v>
      </c>
      <c r="T1239" t="s">
        <v>3165</v>
      </c>
      <c r="U1239" t="s">
        <v>15402</v>
      </c>
      <c r="V1239" t="s">
        <v>12778</v>
      </c>
      <c r="W1239" t="s">
        <v>79</v>
      </c>
      <c r="X1239" t="s">
        <v>30</v>
      </c>
      <c r="Y1239" t="s">
        <v>30</v>
      </c>
      <c r="Z1239" t="s">
        <v>30</v>
      </c>
      <c r="AA1239" t="s">
        <v>30</v>
      </c>
      <c r="AB1239">
        <v>-74.991398000000004</v>
      </c>
      <c r="AC1239">
        <v>6.0395450000000004</v>
      </c>
      <c r="AD1239" t="s">
        <v>82</v>
      </c>
      <c r="AE1239" t="s">
        <v>146</v>
      </c>
      <c r="AF1239" t="s">
        <v>94</v>
      </c>
      <c r="AG1239">
        <f>IFERROR(
    VLOOKUP(FENIX_ANS_TABLA[[#This Row],[ESTADO]],
        {"VENCIDO",1;"ALERTA_0 Días",2;"ALERTA",3;"A TIEMPO",4;"SIN FECHA",5},
    2,FALSE),
0)</f>
        <v>2</v>
      </c>
    </row>
    <row r="1240" spans="1:33" x14ac:dyDescent="0.25">
      <c r="A1240" t="s">
        <v>2737</v>
      </c>
      <c r="B1240" t="s">
        <v>58</v>
      </c>
      <c r="C1240" t="s">
        <v>24</v>
      </c>
      <c r="D1240" t="s">
        <v>59</v>
      </c>
      <c r="E1240" s="21">
        <v>46204.660902777781</v>
      </c>
      <c r="F1240" t="s">
        <v>2738</v>
      </c>
      <c r="G1240">
        <v>98606627</v>
      </c>
      <c r="H1240" t="s">
        <v>2739</v>
      </c>
      <c r="I1240" s="23" t="s">
        <v>31</v>
      </c>
      <c r="J1240" s="23" t="s">
        <v>2740</v>
      </c>
      <c r="K1240" t="s">
        <v>2741</v>
      </c>
      <c r="L1240" t="s">
        <v>304</v>
      </c>
      <c r="M1240" t="s">
        <v>2742</v>
      </c>
      <c r="N1240" t="s">
        <v>305</v>
      </c>
      <c r="O1240" t="s">
        <v>60</v>
      </c>
      <c r="P1240" t="s">
        <v>301</v>
      </c>
      <c r="Q1240" t="s">
        <v>206</v>
      </c>
      <c r="R1240" t="s">
        <v>212</v>
      </c>
      <c r="S1240">
        <v>14</v>
      </c>
      <c r="T1240" t="s">
        <v>18075</v>
      </c>
      <c r="U1240" t="s">
        <v>15403</v>
      </c>
      <c r="V1240" t="s">
        <v>15403</v>
      </c>
      <c r="W1240" t="s">
        <v>29</v>
      </c>
      <c r="X1240" t="s">
        <v>30</v>
      </c>
      <c r="Y1240" t="s">
        <v>30</v>
      </c>
      <c r="Z1240" t="s">
        <v>30</v>
      </c>
      <c r="AA1240" t="s">
        <v>30</v>
      </c>
      <c r="AB1240">
        <v>-75.237073980000005</v>
      </c>
      <c r="AC1240">
        <v>6.70972452</v>
      </c>
      <c r="AD1240" t="s">
        <v>82</v>
      </c>
      <c r="AE1240" t="s">
        <v>192</v>
      </c>
      <c r="AF1240" t="s">
        <v>94</v>
      </c>
      <c r="AG1240">
        <f>IFERROR(
    VLOOKUP(FENIX_ANS_TABLA[[#This Row],[ESTADO]],
        {"VENCIDO",1;"ALERTA_0 Días",2;"ALERTA",3;"A TIEMPO",4;"SIN FECHA",5},
    2,FALSE),
0)</f>
        <v>4</v>
      </c>
    </row>
    <row r="1241" spans="1:33" x14ac:dyDescent="0.25">
      <c r="A1241" t="s">
        <v>3166</v>
      </c>
      <c r="B1241" t="s">
        <v>23</v>
      </c>
      <c r="C1241" t="s">
        <v>24</v>
      </c>
      <c r="D1241" t="s">
        <v>23</v>
      </c>
      <c r="E1241" s="21">
        <v>46204.670555555553</v>
      </c>
      <c r="F1241" t="s">
        <v>3167</v>
      </c>
      <c r="G1241">
        <v>1018342571</v>
      </c>
      <c r="H1241" t="s">
        <v>3168</v>
      </c>
      <c r="I1241" s="23" t="s">
        <v>31</v>
      </c>
      <c r="J1241" s="23" t="s">
        <v>3169</v>
      </c>
      <c r="K1241" t="s">
        <v>3170</v>
      </c>
      <c r="L1241" t="s">
        <v>177</v>
      </c>
      <c r="M1241" t="s">
        <v>3171</v>
      </c>
      <c r="N1241" t="s">
        <v>178</v>
      </c>
      <c r="O1241" t="s">
        <v>27</v>
      </c>
      <c r="P1241" t="s">
        <v>145</v>
      </c>
      <c r="Q1241" t="s">
        <v>206</v>
      </c>
      <c r="R1241" t="s">
        <v>212</v>
      </c>
      <c r="S1241">
        <v>10</v>
      </c>
      <c r="T1241" t="s">
        <v>18076</v>
      </c>
      <c r="U1241" t="s">
        <v>12054</v>
      </c>
      <c r="V1241" t="s">
        <v>12053</v>
      </c>
      <c r="W1241" t="s">
        <v>29</v>
      </c>
      <c r="X1241" t="s">
        <v>30</v>
      </c>
      <c r="Y1241" t="s">
        <v>30</v>
      </c>
      <c r="Z1241" t="s">
        <v>30</v>
      </c>
      <c r="AA1241" t="s">
        <v>30</v>
      </c>
      <c r="AB1241">
        <v>-75.302362000000002</v>
      </c>
      <c r="AC1241">
        <v>6.1147320000000001</v>
      </c>
      <c r="AD1241" t="s">
        <v>82</v>
      </c>
      <c r="AE1241" t="s">
        <v>146</v>
      </c>
      <c r="AF1241" t="s">
        <v>94</v>
      </c>
      <c r="AG1241">
        <f>IFERROR(
    VLOOKUP(FENIX_ANS_TABLA[[#This Row],[ESTADO]],
        {"VENCIDO",1;"ALERTA_0 Días",2;"ALERTA",3;"A TIEMPO",4;"SIN FECHA",5},
    2,FALSE),
0)</f>
        <v>4</v>
      </c>
    </row>
    <row r="1242" spans="1:33" x14ac:dyDescent="0.25">
      <c r="A1242" t="s">
        <v>2743</v>
      </c>
      <c r="B1242" t="s">
        <v>23</v>
      </c>
      <c r="C1242" t="s">
        <v>24</v>
      </c>
      <c r="D1242" t="s">
        <v>23</v>
      </c>
      <c r="E1242" s="21">
        <v>46204.674039351848</v>
      </c>
      <c r="F1242" t="s">
        <v>2744</v>
      </c>
      <c r="G1242">
        <v>1128470930</v>
      </c>
      <c r="H1242" t="s">
        <v>2745</v>
      </c>
      <c r="I1242" s="23" t="s">
        <v>31</v>
      </c>
      <c r="J1242" s="23" t="s">
        <v>2746</v>
      </c>
      <c r="K1242" t="s">
        <v>2747</v>
      </c>
      <c r="L1242" t="s">
        <v>25</v>
      </c>
      <c r="M1242" t="s">
        <v>2748</v>
      </c>
      <c r="N1242" t="s">
        <v>26</v>
      </c>
      <c r="O1242" t="s">
        <v>27</v>
      </c>
      <c r="P1242" t="s">
        <v>32</v>
      </c>
      <c r="Q1242" t="s">
        <v>206</v>
      </c>
      <c r="R1242" t="s">
        <v>212</v>
      </c>
      <c r="S1242">
        <v>10</v>
      </c>
      <c r="T1242" t="s">
        <v>18077</v>
      </c>
      <c r="U1242" t="s">
        <v>15404</v>
      </c>
      <c r="V1242" t="s">
        <v>15405</v>
      </c>
      <c r="W1242" t="s">
        <v>29</v>
      </c>
      <c r="X1242" t="s">
        <v>30</v>
      </c>
      <c r="Y1242" t="s">
        <v>30</v>
      </c>
      <c r="Z1242" t="s">
        <v>30</v>
      </c>
      <c r="AA1242" t="s">
        <v>30</v>
      </c>
      <c r="AB1242">
        <v>-75.645389460000004</v>
      </c>
      <c r="AC1242">
        <v>6.3142439699999997</v>
      </c>
      <c r="AD1242" t="s">
        <v>82</v>
      </c>
      <c r="AE1242" t="s">
        <v>96</v>
      </c>
      <c r="AF1242" t="s">
        <v>94</v>
      </c>
      <c r="AG1242">
        <f>IFERROR(
    VLOOKUP(FENIX_ANS_TABLA[[#This Row],[ESTADO]],
        {"VENCIDO",1;"ALERTA_0 Días",2;"ALERTA",3;"A TIEMPO",4;"SIN FECHA",5},
    2,FALSE),
0)</f>
        <v>4</v>
      </c>
    </row>
    <row r="1243" spans="1:33" x14ac:dyDescent="0.25">
      <c r="A1243" t="s">
        <v>3785</v>
      </c>
      <c r="B1243" t="s">
        <v>23</v>
      </c>
      <c r="C1243" t="s">
        <v>24</v>
      </c>
      <c r="D1243" t="s">
        <v>23</v>
      </c>
      <c r="E1243" s="21">
        <v>46204.675740740742</v>
      </c>
      <c r="F1243" t="s">
        <v>3786</v>
      </c>
      <c r="G1243">
        <v>15539050</v>
      </c>
      <c r="H1243" t="s">
        <v>3787</v>
      </c>
      <c r="I1243" s="23" t="s">
        <v>31</v>
      </c>
      <c r="J1243" s="23" t="s">
        <v>3788</v>
      </c>
      <c r="K1243" t="s">
        <v>3789</v>
      </c>
      <c r="L1243" t="s">
        <v>201</v>
      </c>
      <c r="M1243" t="s">
        <v>3790</v>
      </c>
      <c r="N1243" t="s">
        <v>202</v>
      </c>
      <c r="O1243" t="s">
        <v>27</v>
      </c>
      <c r="P1243" t="s">
        <v>191</v>
      </c>
      <c r="Q1243" t="s">
        <v>207</v>
      </c>
      <c r="R1243" t="s">
        <v>212</v>
      </c>
      <c r="S1243">
        <v>7</v>
      </c>
      <c r="T1243" t="s">
        <v>3791</v>
      </c>
      <c r="U1243" t="s">
        <v>15406</v>
      </c>
      <c r="V1243" t="s">
        <v>10280</v>
      </c>
      <c r="W1243" t="s">
        <v>79</v>
      </c>
      <c r="X1243" t="s">
        <v>30</v>
      </c>
      <c r="Y1243" t="s">
        <v>30</v>
      </c>
      <c r="Z1243" t="s">
        <v>30</v>
      </c>
      <c r="AA1243" t="s">
        <v>30</v>
      </c>
      <c r="AB1243">
        <v>-74.692608390000004</v>
      </c>
      <c r="AC1243">
        <v>7.0264244199999997</v>
      </c>
      <c r="AD1243" t="s">
        <v>82</v>
      </c>
      <c r="AE1243" t="s">
        <v>192</v>
      </c>
      <c r="AF1243" t="s">
        <v>94</v>
      </c>
      <c r="AG1243">
        <f>IFERROR(
    VLOOKUP(FENIX_ANS_TABLA[[#This Row],[ESTADO]],
        {"VENCIDO",1;"ALERTA_0 Días",2;"ALERTA",3;"A TIEMPO",4;"SIN FECHA",5},
    2,FALSE),
0)</f>
        <v>2</v>
      </c>
    </row>
    <row r="1244" spans="1:33" x14ac:dyDescent="0.25">
      <c r="A1244" t="s">
        <v>4588</v>
      </c>
      <c r="B1244" t="s">
        <v>23</v>
      </c>
      <c r="C1244" t="s">
        <v>24</v>
      </c>
      <c r="D1244" t="s">
        <v>23</v>
      </c>
      <c r="E1244" s="21">
        <v>46204.675856481481</v>
      </c>
      <c r="F1244" t="s">
        <v>4589</v>
      </c>
      <c r="G1244">
        <v>1033340767</v>
      </c>
      <c r="H1244" t="s">
        <v>4590</v>
      </c>
      <c r="I1244" s="23" t="s">
        <v>31</v>
      </c>
      <c r="J1244" s="23" t="s">
        <v>4591</v>
      </c>
      <c r="K1244" t="s">
        <v>4592</v>
      </c>
      <c r="L1244" t="s">
        <v>108</v>
      </c>
      <c r="M1244" t="s">
        <v>4593</v>
      </c>
      <c r="N1244" t="s">
        <v>109</v>
      </c>
      <c r="O1244" t="s">
        <v>27</v>
      </c>
      <c r="P1244" t="s">
        <v>99</v>
      </c>
      <c r="Q1244" t="s">
        <v>207</v>
      </c>
      <c r="R1244" t="s">
        <v>212</v>
      </c>
      <c r="S1244">
        <v>7</v>
      </c>
      <c r="T1244" t="s">
        <v>4594</v>
      </c>
      <c r="U1244" t="s">
        <v>15406</v>
      </c>
      <c r="V1244" t="s">
        <v>10280</v>
      </c>
      <c r="W1244" t="s">
        <v>79</v>
      </c>
      <c r="X1244" t="s">
        <v>30</v>
      </c>
      <c r="Y1244" t="s">
        <v>30</v>
      </c>
      <c r="Z1244" t="s">
        <v>30</v>
      </c>
      <c r="AA1244" t="s">
        <v>30</v>
      </c>
      <c r="AB1244">
        <v>-75.708215686000003</v>
      </c>
      <c r="AC1244">
        <v>6.0325253630000502</v>
      </c>
      <c r="AD1244" t="s">
        <v>82</v>
      </c>
      <c r="AE1244" t="s">
        <v>100</v>
      </c>
      <c r="AF1244" t="s">
        <v>94</v>
      </c>
      <c r="AG1244">
        <f>IFERROR(
    VLOOKUP(FENIX_ANS_TABLA[[#This Row],[ESTADO]],
        {"VENCIDO",1;"ALERTA_0 Días",2;"ALERTA",3;"A TIEMPO",4;"SIN FECHA",5},
    2,FALSE),
0)</f>
        <v>2</v>
      </c>
    </row>
    <row r="1245" spans="1:33" x14ac:dyDescent="0.25">
      <c r="A1245" t="s">
        <v>3172</v>
      </c>
      <c r="B1245" t="s">
        <v>23</v>
      </c>
      <c r="C1245" t="s">
        <v>24</v>
      </c>
      <c r="D1245" t="s">
        <v>23</v>
      </c>
      <c r="E1245" s="21">
        <v>46204.676608796297</v>
      </c>
      <c r="F1245" t="s">
        <v>3173</v>
      </c>
      <c r="G1245">
        <v>1128395353</v>
      </c>
      <c r="H1245" t="s">
        <v>3174</v>
      </c>
      <c r="I1245" s="23" t="s">
        <v>3175</v>
      </c>
      <c r="J1245" s="23" t="s">
        <v>3176</v>
      </c>
      <c r="K1245" t="s">
        <v>3177</v>
      </c>
      <c r="L1245" t="s">
        <v>152</v>
      </c>
      <c r="M1245" t="s">
        <v>3178</v>
      </c>
      <c r="N1245" t="s">
        <v>153</v>
      </c>
      <c r="O1245" t="s">
        <v>27</v>
      </c>
      <c r="P1245" t="s">
        <v>145</v>
      </c>
      <c r="Q1245" t="s">
        <v>206</v>
      </c>
      <c r="R1245" t="s">
        <v>212</v>
      </c>
      <c r="S1245">
        <v>10</v>
      </c>
      <c r="T1245" t="s">
        <v>18078</v>
      </c>
      <c r="U1245" t="s">
        <v>15407</v>
      </c>
      <c r="V1245" t="s">
        <v>15408</v>
      </c>
      <c r="W1245" t="s">
        <v>29</v>
      </c>
      <c r="X1245" t="s">
        <v>30</v>
      </c>
      <c r="Y1245" t="s">
        <v>30</v>
      </c>
      <c r="Z1245" t="s">
        <v>30</v>
      </c>
      <c r="AA1245" t="s">
        <v>30</v>
      </c>
      <c r="AB1245">
        <v>-75.384721999999996</v>
      </c>
      <c r="AC1245">
        <v>6.2259950000000002</v>
      </c>
      <c r="AD1245" t="s">
        <v>82</v>
      </c>
      <c r="AE1245" t="s">
        <v>146</v>
      </c>
      <c r="AF1245" t="s">
        <v>94</v>
      </c>
      <c r="AG1245">
        <f>IFERROR(
    VLOOKUP(FENIX_ANS_TABLA[[#This Row],[ESTADO]],
        {"VENCIDO",1;"ALERTA_0 Días",2;"ALERTA",3;"A TIEMPO",4;"SIN FECHA",5},
    2,FALSE),
0)</f>
        <v>4</v>
      </c>
    </row>
    <row r="1246" spans="1:33" x14ac:dyDescent="0.25">
      <c r="A1246" t="s">
        <v>2749</v>
      </c>
      <c r="B1246" t="s">
        <v>58</v>
      </c>
      <c r="C1246" t="s">
        <v>24</v>
      </c>
      <c r="D1246" t="s">
        <v>59</v>
      </c>
      <c r="E1246" s="21">
        <v>46204.679664351846</v>
      </c>
      <c r="F1246" t="s">
        <v>2750</v>
      </c>
      <c r="G1246">
        <v>43845000</v>
      </c>
      <c r="H1246" t="s">
        <v>2751</v>
      </c>
      <c r="I1246" s="23" t="s">
        <v>31</v>
      </c>
      <c r="J1246" s="23" t="s">
        <v>2752</v>
      </c>
      <c r="K1246" t="s">
        <v>2753</v>
      </c>
      <c r="L1246" t="s">
        <v>197</v>
      </c>
      <c r="M1246" t="s">
        <v>2754</v>
      </c>
      <c r="N1246" t="s">
        <v>198</v>
      </c>
      <c r="O1246" t="s">
        <v>60</v>
      </c>
      <c r="P1246" t="s">
        <v>301</v>
      </c>
      <c r="Q1246" t="s">
        <v>206</v>
      </c>
      <c r="R1246" t="s">
        <v>212</v>
      </c>
      <c r="S1246">
        <v>14</v>
      </c>
      <c r="T1246" t="s">
        <v>18079</v>
      </c>
      <c r="U1246" t="s">
        <v>15409</v>
      </c>
      <c r="V1246" t="s">
        <v>15409</v>
      </c>
      <c r="W1246" t="s">
        <v>29</v>
      </c>
      <c r="X1246" t="s">
        <v>30</v>
      </c>
      <c r="Y1246" t="s">
        <v>30</v>
      </c>
      <c r="Z1246" t="s">
        <v>30</v>
      </c>
      <c r="AA1246" t="s">
        <v>30</v>
      </c>
      <c r="AB1246">
        <v>-74.710025000000002</v>
      </c>
      <c r="AC1246">
        <v>7.0900150000000002</v>
      </c>
      <c r="AD1246" t="s">
        <v>82</v>
      </c>
      <c r="AE1246" t="s">
        <v>192</v>
      </c>
      <c r="AF1246" t="s">
        <v>94</v>
      </c>
      <c r="AG1246">
        <f>IFERROR(
    VLOOKUP(FENIX_ANS_TABLA[[#This Row],[ESTADO]],
        {"VENCIDO",1;"ALERTA_0 Días",2;"ALERTA",3;"A TIEMPO",4;"SIN FECHA",5},
    2,FALSE),
0)</f>
        <v>4</v>
      </c>
    </row>
    <row r="1247" spans="1:33" x14ac:dyDescent="0.25">
      <c r="A1247" t="s">
        <v>3179</v>
      </c>
      <c r="B1247" t="s">
        <v>23</v>
      </c>
      <c r="C1247" t="s">
        <v>24</v>
      </c>
      <c r="D1247" t="s">
        <v>23</v>
      </c>
      <c r="E1247" s="21">
        <v>46204.681400462963</v>
      </c>
      <c r="F1247" t="s">
        <v>3180</v>
      </c>
      <c r="G1247">
        <v>21934377</v>
      </c>
      <c r="H1247" t="s">
        <v>3181</v>
      </c>
      <c r="I1247" s="23" t="s">
        <v>31</v>
      </c>
      <c r="J1247" s="23" t="s">
        <v>3182</v>
      </c>
      <c r="K1247" t="s">
        <v>3183</v>
      </c>
      <c r="L1247" t="s">
        <v>181</v>
      </c>
      <c r="M1247" t="s">
        <v>3184</v>
      </c>
      <c r="N1247" t="s">
        <v>182</v>
      </c>
      <c r="O1247" t="s">
        <v>27</v>
      </c>
      <c r="P1247" t="s">
        <v>145</v>
      </c>
      <c r="Q1247" t="s">
        <v>206</v>
      </c>
      <c r="R1247" t="s">
        <v>212</v>
      </c>
      <c r="S1247">
        <v>10</v>
      </c>
      <c r="T1247" t="s">
        <v>18080</v>
      </c>
      <c r="U1247" t="s">
        <v>15410</v>
      </c>
      <c r="V1247" t="s">
        <v>15411</v>
      </c>
      <c r="W1247" t="s">
        <v>29</v>
      </c>
      <c r="X1247" t="s">
        <v>30</v>
      </c>
      <c r="Y1247" t="s">
        <v>30</v>
      </c>
      <c r="Z1247" t="s">
        <v>30</v>
      </c>
      <c r="AA1247" t="s">
        <v>30</v>
      </c>
      <c r="AB1247">
        <v>-75.146596169999995</v>
      </c>
      <c r="AC1247">
        <v>6.2183141700000002</v>
      </c>
      <c r="AD1247" t="s">
        <v>82</v>
      </c>
      <c r="AE1247" t="s">
        <v>146</v>
      </c>
      <c r="AF1247" t="s">
        <v>94</v>
      </c>
      <c r="AG1247">
        <f>IFERROR(
    VLOOKUP(FENIX_ANS_TABLA[[#This Row],[ESTADO]],
        {"VENCIDO",1;"ALERTA_0 Días",2;"ALERTA",3;"A TIEMPO",4;"SIN FECHA",5},
    2,FALSE),
0)</f>
        <v>4</v>
      </c>
    </row>
    <row r="1248" spans="1:33" x14ac:dyDescent="0.25">
      <c r="A1248" t="s">
        <v>3792</v>
      </c>
      <c r="B1248" t="s">
        <v>23</v>
      </c>
      <c r="C1248" t="s">
        <v>24</v>
      </c>
      <c r="D1248" t="s">
        <v>23</v>
      </c>
      <c r="E1248" s="21">
        <v>46204.681493055563</v>
      </c>
      <c r="F1248" t="s">
        <v>3793</v>
      </c>
      <c r="G1248">
        <v>15539050</v>
      </c>
      <c r="H1248" t="s">
        <v>3787</v>
      </c>
      <c r="I1248" s="23" t="s">
        <v>31</v>
      </c>
      <c r="J1248" s="23" t="s">
        <v>3788</v>
      </c>
      <c r="K1248" t="s">
        <v>3794</v>
      </c>
      <c r="L1248" t="s">
        <v>201</v>
      </c>
      <c r="M1248" t="s">
        <v>3795</v>
      </c>
      <c r="N1248" t="s">
        <v>202</v>
      </c>
      <c r="O1248" t="s">
        <v>27</v>
      </c>
      <c r="P1248" t="s">
        <v>191</v>
      </c>
      <c r="Q1248" t="s">
        <v>207</v>
      </c>
      <c r="R1248" t="s">
        <v>212</v>
      </c>
      <c r="S1248">
        <v>7</v>
      </c>
      <c r="T1248" t="s">
        <v>3796</v>
      </c>
      <c r="U1248" t="s">
        <v>15410</v>
      </c>
      <c r="V1248" t="s">
        <v>12872</v>
      </c>
      <c r="W1248" t="s">
        <v>79</v>
      </c>
      <c r="X1248" t="s">
        <v>30</v>
      </c>
      <c r="Y1248" t="s">
        <v>30</v>
      </c>
      <c r="Z1248" t="s">
        <v>30</v>
      </c>
      <c r="AA1248" t="s">
        <v>30</v>
      </c>
      <c r="AB1248">
        <v>-74.692608390000004</v>
      </c>
      <c r="AC1248">
        <v>7.0264244199999997</v>
      </c>
      <c r="AD1248" t="s">
        <v>82</v>
      </c>
      <c r="AE1248" t="s">
        <v>192</v>
      </c>
      <c r="AF1248" t="s">
        <v>94</v>
      </c>
      <c r="AG1248">
        <f>IFERROR(
    VLOOKUP(FENIX_ANS_TABLA[[#This Row],[ESTADO]],
        {"VENCIDO",1;"ALERTA_0 Días",2;"ALERTA",3;"A TIEMPO",4;"SIN FECHA",5},
    2,FALSE),
0)</f>
        <v>2</v>
      </c>
    </row>
    <row r="1249" spans="1:33" x14ac:dyDescent="0.25">
      <c r="A1249" t="s">
        <v>3797</v>
      </c>
      <c r="B1249" t="s">
        <v>23</v>
      </c>
      <c r="C1249" t="s">
        <v>24</v>
      </c>
      <c r="D1249" t="s">
        <v>23</v>
      </c>
      <c r="E1249" s="21">
        <v>46204.681747685187</v>
      </c>
      <c r="F1249" t="s">
        <v>3798</v>
      </c>
      <c r="G1249">
        <v>15539050</v>
      </c>
      <c r="H1249" t="s">
        <v>3787</v>
      </c>
      <c r="I1249" s="23" t="s">
        <v>31</v>
      </c>
      <c r="J1249" s="23" t="s">
        <v>3788</v>
      </c>
      <c r="K1249" t="s">
        <v>3799</v>
      </c>
      <c r="L1249" t="s">
        <v>201</v>
      </c>
      <c r="M1249" t="s">
        <v>3800</v>
      </c>
      <c r="N1249" t="s">
        <v>202</v>
      </c>
      <c r="O1249" t="s">
        <v>27</v>
      </c>
      <c r="P1249" t="s">
        <v>191</v>
      </c>
      <c r="Q1249" t="s">
        <v>207</v>
      </c>
      <c r="R1249" t="s">
        <v>212</v>
      </c>
      <c r="S1249">
        <v>7</v>
      </c>
      <c r="T1249" t="s">
        <v>3801</v>
      </c>
      <c r="U1249" t="s">
        <v>15410</v>
      </c>
      <c r="V1249" t="s">
        <v>12872</v>
      </c>
      <c r="W1249" t="s">
        <v>79</v>
      </c>
      <c r="X1249" t="s">
        <v>30</v>
      </c>
      <c r="Y1249" t="s">
        <v>30</v>
      </c>
      <c r="Z1249" t="s">
        <v>30</v>
      </c>
      <c r="AA1249" t="s">
        <v>30</v>
      </c>
      <c r="AB1249">
        <v>-74.692608390000004</v>
      </c>
      <c r="AC1249">
        <v>7.0264244199999997</v>
      </c>
      <c r="AD1249" t="s">
        <v>82</v>
      </c>
      <c r="AE1249" t="s">
        <v>192</v>
      </c>
      <c r="AF1249" t="s">
        <v>94</v>
      </c>
      <c r="AG1249">
        <f>IFERROR(
    VLOOKUP(FENIX_ANS_TABLA[[#This Row],[ESTADO]],
        {"VENCIDO",1;"ALERTA_0 Días",2;"ALERTA",3;"A TIEMPO",4;"SIN FECHA",5},
    2,FALSE),
0)</f>
        <v>2</v>
      </c>
    </row>
    <row r="1250" spans="1:33" x14ac:dyDescent="0.25">
      <c r="A1250" t="s">
        <v>3802</v>
      </c>
      <c r="B1250" t="s">
        <v>23</v>
      </c>
      <c r="C1250" t="s">
        <v>24</v>
      </c>
      <c r="D1250" t="s">
        <v>23</v>
      </c>
      <c r="E1250" s="21">
        <v>46204.682268518518</v>
      </c>
      <c r="F1250" t="s">
        <v>3803</v>
      </c>
      <c r="G1250">
        <v>15539050</v>
      </c>
      <c r="H1250" t="s">
        <v>3787</v>
      </c>
      <c r="I1250" s="23" t="s">
        <v>31</v>
      </c>
      <c r="J1250" s="23" t="s">
        <v>3788</v>
      </c>
      <c r="K1250" t="s">
        <v>3804</v>
      </c>
      <c r="L1250" t="s">
        <v>201</v>
      </c>
      <c r="M1250" t="s">
        <v>3805</v>
      </c>
      <c r="N1250" t="s">
        <v>202</v>
      </c>
      <c r="O1250" t="s">
        <v>27</v>
      </c>
      <c r="P1250" t="s">
        <v>191</v>
      </c>
      <c r="Q1250" t="s">
        <v>207</v>
      </c>
      <c r="R1250" t="s">
        <v>212</v>
      </c>
      <c r="S1250">
        <v>7</v>
      </c>
      <c r="T1250" t="s">
        <v>3806</v>
      </c>
      <c r="U1250" t="s">
        <v>11692</v>
      </c>
      <c r="V1250" t="s">
        <v>15412</v>
      </c>
      <c r="W1250" t="s">
        <v>79</v>
      </c>
      <c r="X1250" t="s">
        <v>30</v>
      </c>
      <c r="Y1250" t="s">
        <v>30</v>
      </c>
      <c r="Z1250" t="s">
        <v>30</v>
      </c>
      <c r="AA1250" t="s">
        <v>30</v>
      </c>
      <c r="AB1250">
        <v>-74.692608390000004</v>
      </c>
      <c r="AC1250">
        <v>7.0264244199999997</v>
      </c>
      <c r="AD1250" t="s">
        <v>82</v>
      </c>
      <c r="AE1250" t="s">
        <v>192</v>
      </c>
      <c r="AF1250" t="s">
        <v>94</v>
      </c>
      <c r="AG1250">
        <f>IFERROR(
    VLOOKUP(FENIX_ANS_TABLA[[#This Row],[ESTADO]],
        {"VENCIDO",1;"ALERTA_0 Días",2;"ALERTA",3;"A TIEMPO",4;"SIN FECHA",5},
    2,FALSE),
0)</f>
        <v>2</v>
      </c>
    </row>
    <row r="1251" spans="1:33" x14ac:dyDescent="0.25">
      <c r="A1251" t="s">
        <v>2757</v>
      </c>
      <c r="B1251" t="s">
        <v>44</v>
      </c>
      <c r="C1251" t="s">
        <v>310</v>
      </c>
      <c r="D1251" t="s">
        <v>44</v>
      </c>
      <c r="E1251" s="21">
        <v>46204.683796296304</v>
      </c>
      <c r="F1251" t="s">
        <v>2758</v>
      </c>
      <c r="G1251">
        <v>71185275</v>
      </c>
      <c r="H1251" t="s">
        <v>2759</v>
      </c>
      <c r="I1251" s="23" t="s">
        <v>31</v>
      </c>
      <c r="J1251" s="23" t="s">
        <v>2760</v>
      </c>
      <c r="K1251" t="s">
        <v>2761</v>
      </c>
      <c r="L1251" t="s">
        <v>299</v>
      </c>
      <c r="M1251" t="s">
        <v>2762</v>
      </c>
      <c r="N1251" t="s">
        <v>300</v>
      </c>
      <c r="O1251" t="s">
        <v>311</v>
      </c>
      <c r="P1251" t="s">
        <v>191</v>
      </c>
      <c r="Q1251" t="s">
        <v>207</v>
      </c>
      <c r="R1251" t="s">
        <v>212</v>
      </c>
      <c r="S1251">
        <v>8</v>
      </c>
      <c r="T1251" t="s">
        <v>18081</v>
      </c>
      <c r="U1251" t="s">
        <v>14507</v>
      </c>
      <c r="V1251" t="s">
        <v>10886</v>
      </c>
      <c r="W1251" t="s">
        <v>43</v>
      </c>
      <c r="X1251" t="s">
        <v>30</v>
      </c>
      <c r="Y1251" t="s">
        <v>30</v>
      </c>
      <c r="Z1251" t="s">
        <v>30</v>
      </c>
      <c r="AA1251" t="s">
        <v>30</v>
      </c>
      <c r="AB1251">
        <v>-74.418627999999998</v>
      </c>
      <c r="AC1251">
        <v>6.4615929999999997</v>
      </c>
      <c r="AD1251" t="s">
        <v>82</v>
      </c>
      <c r="AE1251" t="s">
        <v>192</v>
      </c>
      <c r="AF1251" t="s">
        <v>94</v>
      </c>
      <c r="AG1251">
        <f>IFERROR(
    VLOOKUP(FENIX_ANS_TABLA[[#This Row],[ESTADO]],
        {"VENCIDO",1;"ALERTA_0 Días",2;"ALERTA",3;"A TIEMPO",4;"SIN FECHA",5},
    2,FALSE),
0)</f>
        <v>3</v>
      </c>
    </row>
    <row r="1252" spans="1:33" x14ac:dyDescent="0.25">
      <c r="A1252" t="s">
        <v>2763</v>
      </c>
      <c r="B1252" t="s">
        <v>58</v>
      </c>
      <c r="C1252" t="s">
        <v>24</v>
      </c>
      <c r="D1252" t="s">
        <v>59</v>
      </c>
      <c r="E1252" s="21">
        <v>46204.683900462973</v>
      </c>
      <c r="F1252" t="s">
        <v>2764</v>
      </c>
      <c r="G1252">
        <v>1036337726</v>
      </c>
      <c r="H1252" t="s">
        <v>882</v>
      </c>
      <c r="I1252" s="23" t="s">
        <v>31</v>
      </c>
      <c r="J1252" s="23" t="s">
        <v>883</v>
      </c>
      <c r="K1252" t="s">
        <v>2765</v>
      </c>
      <c r="L1252" t="s">
        <v>134</v>
      </c>
      <c r="M1252" t="s">
        <v>2766</v>
      </c>
      <c r="N1252" t="s">
        <v>135</v>
      </c>
      <c r="O1252" t="s">
        <v>60</v>
      </c>
      <c r="P1252" t="s">
        <v>122</v>
      </c>
      <c r="Q1252" t="s">
        <v>206</v>
      </c>
      <c r="R1252" t="s">
        <v>212</v>
      </c>
      <c r="S1252">
        <v>14</v>
      </c>
      <c r="T1252" t="s">
        <v>18082</v>
      </c>
      <c r="U1252" t="s">
        <v>14507</v>
      </c>
      <c r="V1252" t="s">
        <v>14507</v>
      </c>
      <c r="W1252" t="s">
        <v>29</v>
      </c>
      <c r="X1252" t="s">
        <v>30</v>
      </c>
      <c r="Y1252" t="s">
        <v>30</v>
      </c>
      <c r="Z1252" t="s">
        <v>30</v>
      </c>
      <c r="AA1252" t="s">
        <v>30</v>
      </c>
      <c r="AB1252">
        <v>-75.683639740000004</v>
      </c>
      <c r="AC1252">
        <v>6.4779028299999997</v>
      </c>
      <c r="AD1252" t="s">
        <v>82</v>
      </c>
      <c r="AE1252" t="s">
        <v>123</v>
      </c>
      <c r="AF1252" t="s">
        <v>94</v>
      </c>
      <c r="AG1252">
        <f>IFERROR(
    VLOOKUP(FENIX_ANS_TABLA[[#This Row],[ESTADO]],
        {"VENCIDO",1;"ALERTA_0 Días",2;"ALERTA",3;"A TIEMPO",4;"SIN FECHA",5},
    2,FALSE),
0)</f>
        <v>4</v>
      </c>
    </row>
    <row r="1253" spans="1:33" x14ac:dyDescent="0.25">
      <c r="A1253" t="s">
        <v>3807</v>
      </c>
      <c r="B1253" t="s">
        <v>36</v>
      </c>
      <c r="C1253" t="s">
        <v>24</v>
      </c>
      <c r="D1253" t="s">
        <v>36</v>
      </c>
      <c r="E1253" s="21">
        <v>46204.686481481483</v>
      </c>
      <c r="F1253" t="s">
        <v>3808</v>
      </c>
      <c r="G1253">
        <v>890981391</v>
      </c>
      <c r="H1253" t="s">
        <v>1472</v>
      </c>
      <c r="I1253" s="23" t="s">
        <v>1473</v>
      </c>
      <c r="J1253" s="23" t="s">
        <v>1474</v>
      </c>
      <c r="K1253" t="s">
        <v>3809</v>
      </c>
      <c r="L1253" t="s">
        <v>197</v>
      </c>
      <c r="M1253" t="s">
        <v>3810</v>
      </c>
      <c r="N1253" t="s">
        <v>198</v>
      </c>
      <c r="O1253" t="s">
        <v>37</v>
      </c>
      <c r="P1253" t="s">
        <v>191</v>
      </c>
      <c r="Q1253" t="s">
        <v>207</v>
      </c>
      <c r="R1253" t="s">
        <v>212</v>
      </c>
      <c r="S1253">
        <v>7</v>
      </c>
      <c r="T1253" t="s">
        <v>3811</v>
      </c>
      <c r="U1253" t="s">
        <v>12055</v>
      </c>
      <c r="V1253" t="s">
        <v>7163</v>
      </c>
      <c r="W1253" t="s">
        <v>79</v>
      </c>
      <c r="X1253" t="s">
        <v>30</v>
      </c>
      <c r="Y1253" t="s">
        <v>30</v>
      </c>
      <c r="Z1253" t="s">
        <v>30</v>
      </c>
      <c r="AA1253" t="s">
        <v>30</v>
      </c>
      <c r="AB1253">
        <v>-74.697589059999999</v>
      </c>
      <c r="AC1253">
        <v>7.0860608200000001</v>
      </c>
      <c r="AD1253" t="s">
        <v>82</v>
      </c>
      <c r="AE1253" t="s">
        <v>192</v>
      </c>
      <c r="AF1253" t="s">
        <v>94</v>
      </c>
      <c r="AG1253">
        <f>IFERROR(
    VLOOKUP(FENIX_ANS_TABLA[[#This Row],[ESTADO]],
        {"VENCIDO",1;"ALERTA_0 Días",2;"ALERTA",3;"A TIEMPO",4;"SIN FECHA",5},
    2,FALSE),
0)</f>
        <v>2</v>
      </c>
    </row>
    <row r="1254" spans="1:33" x14ac:dyDescent="0.25">
      <c r="A1254" t="s">
        <v>3185</v>
      </c>
      <c r="B1254" t="s">
        <v>23</v>
      </c>
      <c r="C1254" t="s">
        <v>24</v>
      </c>
      <c r="D1254" t="s">
        <v>23</v>
      </c>
      <c r="E1254" s="21">
        <v>46204.689479166656</v>
      </c>
      <c r="F1254" t="s">
        <v>3186</v>
      </c>
      <c r="G1254">
        <v>98591547</v>
      </c>
      <c r="H1254" t="s">
        <v>3187</v>
      </c>
      <c r="I1254" s="23" t="s">
        <v>31</v>
      </c>
      <c r="J1254" s="23" t="s">
        <v>3176</v>
      </c>
      <c r="K1254" t="s">
        <v>3188</v>
      </c>
      <c r="L1254" t="s">
        <v>152</v>
      </c>
      <c r="M1254" t="s">
        <v>3189</v>
      </c>
      <c r="N1254" t="s">
        <v>153</v>
      </c>
      <c r="O1254" t="s">
        <v>27</v>
      </c>
      <c r="P1254" t="s">
        <v>145</v>
      </c>
      <c r="Q1254" t="s">
        <v>206</v>
      </c>
      <c r="R1254" t="s">
        <v>212</v>
      </c>
      <c r="S1254">
        <v>10</v>
      </c>
      <c r="T1254" t="s">
        <v>18083</v>
      </c>
      <c r="U1254" t="s">
        <v>14568</v>
      </c>
      <c r="V1254" t="s">
        <v>3551</v>
      </c>
      <c r="W1254" t="s">
        <v>29</v>
      </c>
      <c r="X1254" t="s">
        <v>30</v>
      </c>
      <c r="Y1254" t="s">
        <v>30</v>
      </c>
      <c r="Z1254" t="s">
        <v>30</v>
      </c>
      <c r="AA1254" t="s">
        <v>30</v>
      </c>
      <c r="AB1254">
        <v>-75.384721999999996</v>
      </c>
      <c r="AC1254">
        <v>6.2259950000000002</v>
      </c>
      <c r="AD1254" t="s">
        <v>82</v>
      </c>
      <c r="AE1254" t="s">
        <v>146</v>
      </c>
      <c r="AF1254" t="s">
        <v>94</v>
      </c>
      <c r="AG1254">
        <f>IFERROR(
    VLOOKUP(FENIX_ANS_TABLA[[#This Row],[ESTADO]],
        {"VENCIDO",1;"ALERTA_0 Días",2;"ALERTA",3;"A TIEMPO",4;"SIN FECHA",5},
    2,FALSE),
0)</f>
        <v>4</v>
      </c>
    </row>
    <row r="1255" spans="1:33" x14ac:dyDescent="0.25">
      <c r="A1255" t="s">
        <v>3190</v>
      </c>
      <c r="B1255" t="s">
        <v>23</v>
      </c>
      <c r="C1255" t="s">
        <v>24</v>
      </c>
      <c r="D1255" t="s">
        <v>23</v>
      </c>
      <c r="E1255" s="21">
        <v>46204.692187499997</v>
      </c>
      <c r="F1255" t="s">
        <v>463</v>
      </c>
      <c r="G1255">
        <v>98588217</v>
      </c>
      <c r="H1255" t="s">
        <v>3191</v>
      </c>
      <c r="I1255" s="23" t="s">
        <v>31</v>
      </c>
      <c r="J1255" s="23" t="s">
        <v>3176</v>
      </c>
      <c r="K1255" t="s">
        <v>3192</v>
      </c>
      <c r="L1255" t="s">
        <v>152</v>
      </c>
      <c r="M1255" t="s">
        <v>3193</v>
      </c>
      <c r="N1255" t="s">
        <v>153</v>
      </c>
      <c r="O1255" t="s">
        <v>27</v>
      </c>
      <c r="P1255" t="s">
        <v>145</v>
      </c>
      <c r="Q1255" t="s">
        <v>206</v>
      </c>
      <c r="R1255" t="s">
        <v>212</v>
      </c>
      <c r="S1255">
        <v>10</v>
      </c>
      <c r="T1255" t="s">
        <v>18084</v>
      </c>
      <c r="U1255" t="s">
        <v>15413</v>
      </c>
      <c r="V1255" t="s">
        <v>9766</v>
      </c>
      <c r="W1255" t="s">
        <v>29</v>
      </c>
      <c r="X1255" t="s">
        <v>30</v>
      </c>
      <c r="Y1255" t="s">
        <v>30</v>
      </c>
      <c r="Z1255" t="s">
        <v>30</v>
      </c>
      <c r="AA1255" t="s">
        <v>30</v>
      </c>
      <c r="AB1255">
        <v>-75.384721999999996</v>
      </c>
      <c r="AC1255">
        <v>6.2259950000000002</v>
      </c>
      <c r="AD1255" t="s">
        <v>82</v>
      </c>
      <c r="AE1255" t="s">
        <v>146</v>
      </c>
      <c r="AF1255" t="s">
        <v>94</v>
      </c>
      <c r="AG1255">
        <f>IFERROR(
    VLOOKUP(FENIX_ANS_TABLA[[#This Row],[ESTADO]],
        {"VENCIDO",1;"ALERTA_0 Días",2;"ALERTA",3;"A TIEMPO",4;"SIN FECHA",5},
    2,FALSE),
0)</f>
        <v>4</v>
      </c>
    </row>
    <row r="1256" spans="1:33" x14ac:dyDescent="0.25">
      <c r="A1256" t="s">
        <v>3812</v>
      </c>
      <c r="B1256" t="s">
        <v>23</v>
      </c>
      <c r="C1256" t="s">
        <v>24</v>
      </c>
      <c r="D1256" t="s">
        <v>23</v>
      </c>
      <c r="E1256" s="21">
        <v>46204.697337962964</v>
      </c>
      <c r="F1256" t="s">
        <v>3813</v>
      </c>
      <c r="G1256">
        <v>1098624940</v>
      </c>
      <c r="H1256" t="s">
        <v>3814</v>
      </c>
      <c r="I1256" s="23" t="s">
        <v>31</v>
      </c>
      <c r="J1256" s="23" t="s">
        <v>3815</v>
      </c>
      <c r="K1256" t="s">
        <v>3816</v>
      </c>
      <c r="L1256" t="s">
        <v>225</v>
      </c>
      <c r="M1256" t="s">
        <v>3817</v>
      </c>
      <c r="N1256" t="s">
        <v>226</v>
      </c>
      <c r="O1256" t="s">
        <v>27</v>
      </c>
      <c r="P1256" t="s">
        <v>191</v>
      </c>
      <c r="Q1256" t="s">
        <v>206</v>
      </c>
      <c r="R1256" t="s">
        <v>212</v>
      </c>
      <c r="S1256">
        <v>10</v>
      </c>
      <c r="T1256" t="s">
        <v>18085</v>
      </c>
      <c r="U1256" t="s">
        <v>15414</v>
      </c>
      <c r="V1256" t="s">
        <v>15415</v>
      </c>
      <c r="W1256" t="s">
        <v>29</v>
      </c>
      <c r="X1256" t="s">
        <v>30</v>
      </c>
      <c r="Y1256" t="s">
        <v>30</v>
      </c>
      <c r="Z1256" t="s">
        <v>30</v>
      </c>
      <c r="AA1256" t="s">
        <v>30</v>
      </c>
      <c r="AB1256">
        <v>-75.073993000000002</v>
      </c>
      <c r="AC1256">
        <v>6.9088609999999999</v>
      </c>
      <c r="AD1256" t="s">
        <v>82</v>
      </c>
      <c r="AE1256" t="s">
        <v>192</v>
      </c>
      <c r="AF1256" t="s">
        <v>94</v>
      </c>
      <c r="AG1256">
        <f>IFERROR(
    VLOOKUP(FENIX_ANS_TABLA[[#This Row],[ESTADO]],
        {"VENCIDO",1;"ALERTA_0 Días",2;"ALERTA",3;"A TIEMPO",4;"SIN FECHA",5},
    2,FALSE),
0)</f>
        <v>4</v>
      </c>
    </row>
    <row r="1257" spans="1:33" x14ac:dyDescent="0.25">
      <c r="A1257" t="s">
        <v>3194</v>
      </c>
      <c r="B1257" t="s">
        <v>23</v>
      </c>
      <c r="C1257" t="s">
        <v>24</v>
      </c>
      <c r="D1257" t="s">
        <v>23</v>
      </c>
      <c r="E1257" s="21">
        <v>46204.697800925933</v>
      </c>
      <c r="F1257" t="s">
        <v>3195</v>
      </c>
      <c r="G1257">
        <v>1045025133</v>
      </c>
      <c r="H1257" t="s">
        <v>385</v>
      </c>
      <c r="I1257" s="23" t="s">
        <v>31</v>
      </c>
      <c r="J1257" s="23" t="s">
        <v>3196</v>
      </c>
      <c r="K1257" t="s">
        <v>3197</v>
      </c>
      <c r="L1257" t="s">
        <v>172</v>
      </c>
      <c r="M1257" t="s">
        <v>3198</v>
      </c>
      <c r="N1257" t="s">
        <v>173</v>
      </c>
      <c r="O1257" t="s">
        <v>27</v>
      </c>
      <c r="P1257" t="s">
        <v>145</v>
      </c>
      <c r="Q1257" t="s">
        <v>206</v>
      </c>
      <c r="R1257" t="s">
        <v>212</v>
      </c>
      <c r="S1257">
        <v>10</v>
      </c>
      <c r="T1257" t="s">
        <v>18086</v>
      </c>
      <c r="U1257" t="s">
        <v>15414</v>
      </c>
      <c r="V1257" t="s">
        <v>15415</v>
      </c>
      <c r="W1257" t="s">
        <v>29</v>
      </c>
      <c r="X1257" t="s">
        <v>30</v>
      </c>
      <c r="Y1257" t="s">
        <v>30</v>
      </c>
      <c r="Z1257" t="s">
        <v>30</v>
      </c>
      <c r="AA1257" t="s">
        <v>30</v>
      </c>
      <c r="AB1257">
        <v>-75.276009270000003</v>
      </c>
      <c r="AC1257">
        <v>6.1568429399999998</v>
      </c>
      <c r="AD1257" t="s">
        <v>82</v>
      </c>
      <c r="AE1257" t="s">
        <v>146</v>
      </c>
      <c r="AF1257" t="s">
        <v>94</v>
      </c>
      <c r="AG1257">
        <f>IFERROR(
    VLOOKUP(FENIX_ANS_TABLA[[#This Row],[ESTADO]],
        {"VENCIDO",1;"ALERTA_0 Días",2;"ALERTA",3;"A TIEMPO",4;"SIN FECHA",5},
    2,FALSE),
0)</f>
        <v>4</v>
      </c>
    </row>
    <row r="1258" spans="1:33" x14ac:dyDescent="0.25">
      <c r="A1258" t="s">
        <v>3199</v>
      </c>
      <c r="B1258" t="s">
        <v>36</v>
      </c>
      <c r="C1258" t="s">
        <v>24</v>
      </c>
      <c r="D1258" t="s">
        <v>36</v>
      </c>
      <c r="E1258" s="21">
        <v>46204.69835648148</v>
      </c>
      <c r="F1258" t="s">
        <v>3200</v>
      </c>
      <c r="G1258">
        <v>1001479852</v>
      </c>
      <c r="H1258" t="s">
        <v>2353</v>
      </c>
      <c r="I1258" s="23" t="s">
        <v>31</v>
      </c>
      <c r="J1258" s="23" t="s">
        <v>2354</v>
      </c>
      <c r="K1258" t="s">
        <v>3201</v>
      </c>
      <c r="L1258" t="s">
        <v>185</v>
      </c>
      <c r="M1258" t="s">
        <v>3202</v>
      </c>
      <c r="N1258" t="s">
        <v>186</v>
      </c>
      <c r="O1258" t="s">
        <v>37</v>
      </c>
      <c r="P1258" t="s">
        <v>145</v>
      </c>
      <c r="Q1258" t="s">
        <v>206</v>
      </c>
      <c r="R1258" t="s">
        <v>212</v>
      </c>
      <c r="S1258">
        <v>10</v>
      </c>
      <c r="T1258" t="s">
        <v>18087</v>
      </c>
      <c r="U1258" t="s">
        <v>13918</v>
      </c>
      <c r="V1258" t="s">
        <v>15416</v>
      </c>
      <c r="W1258" t="s">
        <v>29</v>
      </c>
      <c r="X1258" t="s">
        <v>30</v>
      </c>
      <c r="Y1258" t="s">
        <v>30</v>
      </c>
      <c r="Z1258" t="s">
        <v>30</v>
      </c>
      <c r="AA1258" t="s">
        <v>30</v>
      </c>
      <c r="AB1258">
        <v>-75.495366000000004</v>
      </c>
      <c r="AC1258">
        <v>6.0762210000000003</v>
      </c>
      <c r="AD1258" t="s">
        <v>82</v>
      </c>
      <c r="AE1258" t="s">
        <v>146</v>
      </c>
      <c r="AF1258" t="s">
        <v>94</v>
      </c>
      <c r="AG1258">
        <f>IFERROR(
    VLOOKUP(FENIX_ANS_TABLA[[#This Row],[ESTADO]],
        {"VENCIDO",1;"ALERTA_0 Días",2;"ALERTA",3;"A TIEMPO",4;"SIN FECHA",5},
    2,FALSE),
0)</f>
        <v>4</v>
      </c>
    </row>
    <row r="1259" spans="1:33" x14ac:dyDescent="0.25">
      <c r="A1259" t="s">
        <v>2767</v>
      </c>
      <c r="B1259" t="s">
        <v>58</v>
      </c>
      <c r="C1259" t="s">
        <v>24</v>
      </c>
      <c r="D1259" t="s">
        <v>59</v>
      </c>
      <c r="E1259" s="21">
        <v>46204.706284722219</v>
      </c>
      <c r="F1259" t="s">
        <v>2768</v>
      </c>
      <c r="G1259">
        <v>71800294</v>
      </c>
      <c r="H1259" t="s">
        <v>2769</v>
      </c>
      <c r="I1259" s="23" t="s">
        <v>31</v>
      </c>
      <c r="J1259" s="23" t="s">
        <v>2770</v>
      </c>
      <c r="K1259" t="s">
        <v>2771</v>
      </c>
      <c r="L1259" t="s">
        <v>195</v>
      </c>
      <c r="M1259" t="s">
        <v>2772</v>
      </c>
      <c r="N1259" t="s">
        <v>196</v>
      </c>
      <c r="O1259" t="s">
        <v>60</v>
      </c>
      <c r="P1259" t="s">
        <v>301</v>
      </c>
      <c r="Q1259" t="s">
        <v>207</v>
      </c>
      <c r="R1259" t="s">
        <v>212</v>
      </c>
      <c r="S1259">
        <v>9</v>
      </c>
      <c r="T1259" t="s">
        <v>18088</v>
      </c>
      <c r="U1259" t="s">
        <v>15417</v>
      </c>
      <c r="V1259" t="s">
        <v>15150</v>
      </c>
      <c r="W1259" t="s">
        <v>43</v>
      </c>
      <c r="X1259" t="s">
        <v>30</v>
      </c>
      <c r="Y1259" t="s">
        <v>30</v>
      </c>
      <c r="Z1259" t="s">
        <v>30</v>
      </c>
      <c r="AA1259" t="s">
        <v>30</v>
      </c>
      <c r="AB1259">
        <v>-75.206401189999994</v>
      </c>
      <c r="AC1259">
        <v>6.5505652100000002</v>
      </c>
      <c r="AD1259" t="s">
        <v>82</v>
      </c>
      <c r="AE1259" t="s">
        <v>192</v>
      </c>
      <c r="AF1259" t="s">
        <v>94</v>
      </c>
      <c r="AG1259">
        <f>IFERROR(
    VLOOKUP(FENIX_ANS_TABLA[[#This Row],[ESTADO]],
        {"VENCIDO",1;"ALERTA_0 Días",2;"ALERTA",3;"A TIEMPO",4;"SIN FECHA",5},
    2,FALSE),
0)</f>
        <v>3</v>
      </c>
    </row>
    <row r="1260" spans="1:33" x14ac:dyDescent="0.25">
      <c r="A1260" t="s">
        <v>2773</v>
      </c>
      <c r="B1260" t="s">
        <v>58</v>
      </c>
      <c r="C1260" t="s">
        <v>24</v>
      </c>
      <c r="D1260" t="s">
        <v>59</v>
      </c>
      <c r="E1260" s="21">
        <v>46204.714398148149</v>
      </c>
      <c r="F1260" t="s">
        <v>2774</v>
      </c>
      <c r="G1260">
        <v>42993121</v>
      </c>
      <c r="H1260" t="s">
        <v>2775</v>
      </c>
      <c r="I1260" s="23" t="s">
        <v>2776</v>
      </c>
      <c r="J1260" s="23" t="s">
        <v>2777</v>
      </c>
      <c r="K1260" t="s">
        <v>2778</v>
      </c>
      <c r="L1260" t="s">
        <v>134</v>
      </c>
      <c r="M1260" t="s">
        <v>2779</v>
      </c>
      <c r="N1260" t="s">
        <v>135</v>
      </c>
      <c r="O1260" t="s">
        <v>60</v>
      </c>
      <c r="P1260" t="s">
        <v>122</v>
      </c>
      <c r="Q1260" t="s">
        <v>206</v>
      </c>
      <c r="R1260" t="s">
        <v>212</v>
      </c>
      <c r="S1260">
        <v>14</v>
      </c>
      <c r="T1260" t="s">
        <v>18089</v>
      </c>
      <c r="U1260" t="s">
        <v>15418</v>
      </c>
      <c r="V1260" t="s">
        <v>15418</v>
      </c>
      <c r="W1260" t="s">
        <v>29</v>
      </c>
      <c r="X1260" t="s">
        <v>30</v>
      </c>
      <c r="Y1260" t="s">
        <v>30</v>
      </c>
      <c r="Z1260" t="s">
        <v>30</v>
      </c>
      <c r="AA1260" t="s">
        <v>30</v>
      </c>
      <c r="AB1260">
        <v>-75.692668830000002</v>
      </c>
      <c r="AC1260">
        <v>6.4863354700000002</v>
      </c>
      <c r="AD1260" t="s">
        <v>82</v>
      </c>
      <c r="AE1260" t="s">
        <v>123</v>
      </c>
      <c r="AF1260" t="s">
        <v>94</v>
      </c>
      <c r="AG1260">
        <f>IFERROR(
    VLOOKUP(FENIX_ANS_TABLA[[#This Row],[ESTADO]],
        {"VENCIDO",1;"ALERTA_0 Días",2;"ALERTA",3;"A TIEMPO",4;"SIN FECHA",5},
    2,FALSE),
0)</f>
        <v>4</v>
      </c>
    </row>
    <row r="1261" spans="1:33" x14ac:dyDescent="0.25">
      <c r="A1261" t="s">
        <v>3203</v>
      </c>
      <c r="B1261" t="s">
        <v>23</v>
      </c>
      <c r="C1261" t="s">
        <v>24</v>
      </c>
      <c r="D1261" t="s">
        <v>23</v>
      </c>
      <c r="E1261" s="21">
        <v>46204.718148148153</v>
      </c>
      <c r="F1261" t="s">
        <v>3204</v>
      </c>
      <c r="G1261">
        <v>1096182717</v>
      </c>
      <c r="H1261" t="s">
        <v>3205</v>
      </c>
      <c r="I1261" s="23" t="s">
        <v>31</v>
      </c>
      <c r="J1261" s="23" t="s">
        <v>3206</v>
      </c>
      <c r="K1261" t="s">
        <v>3207</v>
      </c>
      <c r="L1261" t="s">
        <v>169</v>
      </c>
      <c r="M1261" t="s">
        <v>3208</v>
      </c>
      <c r="N1261" t="s">
        <v>170</v>
      </c>
      <c r="O1261" t="s">
        <v>27</v>
      </c>
      <c r="P1261" t="s">
        <v>145</v>
      </c>
      <c r="Q1261" t="s">
        <v>206</v>
      </c>
      <c r="R1261" t="s">
        <v>212</v>
      </c>
      <c r="S1261">
        <v>10</v>
      </c>
      <c r="T1261" t="s">
        <v>18090</v>
      </c>
      <c r="U1261" t="s">
        <v>15419</v>
      </c>
      <c r="V1261" t="s">
        <v>2722</v>
      </c>
      <c r="W1261" t="s">
        <v>29</v>
      </c>
      <c r="X1261" t="s">
        <v>30</v>
      </c>
      <c r="Y1261" t="s">
        <v>30</v>
      </c>
      <c r="Z1261" t="s">
        <v>30</v>
      </c>
      <c r="AA1261" t="s">
        <v>30</v>
      </c>
      <c r="AB1261">
        <v>-74.781806329999995</v>
      </c>
      <c r="AC1261">
        <v>5.9022011699999997</v>
      </c>
      <c r="AD1261" t="s">
        <v>82</v>
      </c>
      <c r="AE1261" t="s">
        <v>146</v>
      </c>
      <c r="AF1261" t="s">
        <v>94</v>
      </c>
      <c r="AG1261">
        <f>IFERROR(
    VLOOKUP(FENIX_ANS_TABLA[[#This Row],[ESTADO]],
        {"VENCIDO",1;"ALERTA_0 Días",2;"ALERTA",3;"A TIEMPO",4;"SIN FECHA",5},
    2,FALSE),
0)</f>
        <v>4</v>
      </c>
    </row>
    <row r="1262" spans="1:33" x14ac:dyDescent="0.25">
      <c r="A1262" t="s">
        <v>3209</v>
      </c>
      <c r="B1262" t="s">
        <v>23</v>
      </c>
      <c r="C1262" t="s">
        <v>24</v>
      </c>
      <c r="D1262" t="s">
        <v>23</v>
      </c>
      <c r="E1262" s="21">
        <v>46204.725844907407</v>
      </c>
      <c r="F1262" t="s">
        <v>3210</v>
      </c>
      <c r="G1262">
        <v>1035857119</v>
      </c>
      <c r="H1262" t="s">
        <v>3211</v>
      </c>
      <c r="I1262" s="23" t="s">
        <v>3212</v>
      </c>
      <c r="J1262" s="23" t="s">
        <v>3213</v>
      </c>
      <c r="K1262" t="s">
        <v>3214</v>
      </c>
      <c r="L1262" t="s">
        <v>177</v>
      </c>
      <c r="M1262" t="s">
        <v>3215</v>
      </c>
      <c r="N1262" t="s">
        <v>178</v>
      </c>
      <c r="O1262" t="s">
        <v>27</v>
      </c>
      <c r="P1262" t="s">
        <v>145</v>
      </c>
      <c r="Q1262" t="s">
        <v>207</v>
      </c>
      <c r="R1262" t="s">
        <v>212</v>
      </c>
      <c r="S1262">
        <v>7</v>
      </c>
      <c r="T1262" t="s">
        <v>3216</v>
      </c>
      <c r="U1262" t="s">
        <v>15420</v>
      </c>
      <c r="V1262" t="s">
        <v>15421</v>
      </c>
      <c r="W1262" t="s">
        <v>79</v>
      </c>
      <c r="X1262" t="s">
        <v>30</v>
      </c>
      <c r="Y1262" t="s">
        <v>30</v>
      </c>
      <c r="Z1262" t="s">
        <v>30</v>
      </c>
      <c r="AA1262" t="s">
        <v>30</v>
      </c>
      <c r="AB1262">
        <v>-75.263937635999994</v>
      </c>
      <c r="AC1262">
        <v>5.9795093240000501</v>
      </c>
      <c r="AD1262" t="s">
        <v>82</v>
      </c>
      <c r="AE1262" t="s">
        <v>146</v>
      </c>
      <c r="AF1262" t="s">
        <v>94</v>
      </c>
      <c r="AG1262">
        <f>IFERROR(
    VLOOKUP(FENIX_ANS_TABLA[[#This Row],[ESTADO]],
        {"VENCIDO",1;"ALERTA_0 Días",2;"ALERTA",3;"A TIEMPO",4;"SIN FECHA",5},
    2,FALSE),
0)</f>
        <v>2</v>
      </c>
    </row>
    <row r="1263" spans="1:33" x14ac:dyDescent="0.25">
      <c r="A1263" t="s">
        <v>2780</v>
      </c>
      <c r="B1263" t="s">
        <v>58</v>
      </c>
      <c r="C1263" t="s">
        <v>24</v>
      </c>
      <c r="D1263" t="s">
        <v>59</v>
      </c>
      <c r="E1263" s="21">
        <v>46204.732060185182</v>
      </c>
      <c r="F1263" t="s">
        <v>2781</v>
      </c>
      <c r="G1263">
        <v>1036639857</v>
      </c>
      <c r="H1263" t="s">
        <v>2782</v>
      </c>
      <c r="I1263" s="23" t="s">
        <v>31</v>
      </c>
      <c r="J1263" s="23" t="s">
        <v>2783</v>
      </c>
      <c r="K1263" t="s">
        <v>2784</v>
      </c>
      <c r="L1263" t="s">
        <v>25</v>
      </c>
      <c r="M1263" t="s">
        <v>2785</v>
      </c>
      <c r="N1263" t="s">
        <v>26</v>
      </c>
      <c r="O1263" t="s">
        <v>60</v>
      </c>
      <c r="P1263" t="s">
        <v>61</v>
      </c>
      <c r="Q1263" t="s">
        <v>207</v>
      </c>
      <c r="R1263" t="s">
        <v>212</v>
      </c>
      <c r="S1263">
        <v>9</v>
      </c>
      <c r="T1263" t="s">
        <v>18091</v>
      </c>
      <c r="U1263" t="s">
        <v>15422</v>
      </c>
      <c r="V1263" t="s">
        <v>15423</v>
      </c>
      <c r="W1263" t="s">
        <v>43</v>
      </c>
      <c r="X1263" t="s">
        <v>30</v>
      </c>
      <c r="Y1263" t="s">
        <v>30</v>
      </c>
      <c r="Z1263" t="s">
        <v>30</v>
      </c>
      <c r="AA1263" t="s">
        <v>30</v>
      </c>
      <c r="AB1263">
        <v>-75.604059000000007</v>
      </c>
      <c r="AC1263">
        <v>6.2094509999999996</v>
      </c>
      <c r="AD1263" t="s">
        <v>82</v>
      </c>
      <c r="AE1263" t="s">
        <v>96</v>
      </c>
      <c r="AF1263" t="s">
        <v>94</v>
      </c>
      <c r="AG1263">
        <f>IFERROR(
    VLOOKUP(FENIX_ANS_TABLA[[#This Row],[ESTADO]],
        {"VENCIDO",1;"ALERTA_0 Días",2;"ALERTA",3;"A TIEMPO",4;"SIN FECHA",5},
    2,FALSE),
0)</f>
        <v>3</v>
      </c>
    </row>
    <row r="1264" spans="1:33" x14ac:dyDescent="0.25">
      <c r="A1264" t="s">
        <v>2786</v>
      </c>
      <c r="B1264" t="s">
        <v>23</v>
      </c>
      <c r="C1264" t="s">
        <v>24</v>
      </c>
      <c r="D1264" t="s">
        <v>33</v>
      </c>
      <c r="E1264" s="21">
        <v>46211.332650462973</v>
      </c>
      <c r="F1264" t="s">
        <v>10290</v>
      </c>
      <c r="G1264">
        <v>1152200322</v>
      </c>
      <c r="H1264" t="s">
        <v>2787</v>
      </c>
      <c r="I1264" s="23" t="s">
        <v>2788</v>
      </c>
      <c r="J1264" s="23" t="s">
        <v>2789</v>
      </c>
      <c r="K1264" t="s">
        <v>2790</v>
      </c>
      <c r="L1264" t="s">
        <v>25</v>
      </c>
      <c r="M1264" t="s">
        <v>2791</v>
      </c>
      <c r="N1264" t="s">
        <v>26</v>
      </c>
      <c r="O1264" t="s">
        <v>40</v>
      </c>
      <c r="P1264" t="s">
        <v>35</v>
      </c>
      <c r="Q1264" t="s">
        <v>207</v>
      </c>
      <c r="R1264" t="s">
        <v>212</v>
      </c>
      <c r="S1264">
        <v>7</v>
      </c>
      <c r="T1264" t="s">
        <v>18092</v>
      </c>
      <c r="U1264" t="s">
        <v>9626</v>
      </c>
      <c r="V1264" t="s">
        <v>9627</v>
      </c>
      <c r="W1264" t="s">
        <v>29</v>
      </c>
      <c r="X1264" t="s">
        <v>9881</v>
      </c>
      <c r="Y1264" t="s">
        <v>2666</v>
      </c>
      <c r="Z1264" t="s">
        <v>2671</v>
      </c>
      <c r="AA1264" t="s">
        <v>9882</v>
      </c>
      <c r="AB1264">
        <v>-75.542271209999996</v>
      </c>
      <c r="AC1264">
        <v>6.2398895899999998</v>
      </c>
      <c r="AD1264" t="s">
        <v>82</v>
      </c>
      <c r="AE1264" t="s">
        <v>96</v>
      </c>
      <c r="AF1264" t="s">
        <v>94</v>
      </c>
      <c r="AG1264">
        <f>IFERROR(
    VLOOKUP(FENIX_ANS_TABLA[[#This Row],[ESTADO]],
        {"VENCIDO",1;"ALERTA_0 Días",2;"ALERTA",3;"A TIEMPO",4;"SIN FECHA",5},
    2,FALSE),
0)</f>
        <v>4</v>
      </c>
    </row>
    <row r="1265" spans="1:33" x14ac:dyDescent="0.25">
      <c r="A1265" t="s">
        <v>3221</v>
      </c>
      <c r="B1265" t="s">
        <v>36</v>
      </c>
      <c r="C1265" t="s">
        <v>24</v>
      </c>
      <c r="D1265" t="s">
        <v>36</v>
      </c>
      <c r="E1265" s="21">
        <v>46205.300555555557</v>
      </c>
      <c r="F1265" t="s">
        <v>3222</v>
      </c>
      <c r="G1265">
        <v>42873119</v>
      </c>
      <c r="H1265" t="s">
        <v>3223</v>
      </c>
      <c r="I1265" s="23" t="s">
        <v>3224</v>
      </c>
      <c r="J1265" s="23" t="s">
        <v>3225</v>
      </c>
      <c r="K1265" t="s">
        <v>3226</v>
      </c>
      <c r="L1265" t="s">
        <v>154</v>
      </c>
      <c r="M1265" t="s">
        <v>3227</v>
      </c>
      <c r="N1265" t="s">
        <v>155</v>
      </c>
      <c r="O1265" t="s">
        <v>37</v>
      </c>
      <c r="P1265" t="s">
        <v>145</v>
      </c>
      <c r="Q1265" t="s">
        <v>207</v>
      </c>
      <c r="R1265" t="s">
        <v>212</v>
      </c>
      <c r="S1265">
        <v>7</v>
      </c>
      <c r="T1265" t="s">
        <v>18093</v>
      </c>
      <c r="U1265" t="s">
        <v>15424</v>
      </c>
      <c r="V1265" t="s">
        <v>15425</v>
      </c>
      <c r="W1265" t="s">
        <v>43</v>
      </c>
      <c r="X1265" t="s">
        <v>30</v>
      </c>
      <c r="Y1265" t="s">
        <v>30</v>
      </c>
      <c r="Z1265" t="s">
        <v>30</v>
      </c>
      <c r="AA1265" t="s">
        <v>30</v>
      </c>
      <c r="AB1265">
        <v>-75.386296000000002</v>
      </c>
      <c r="AC1265">
        <v>6.1468489999999996</v>
      </c>
      <c r="AD1265" t="s">
        <v>82</v>
      </c>
      <c r="AE1265" t="s">
        <v>146</v>
      </c>
      <c r="AF1265" t="s">
        <v>94</v>
      </c>
      <c r="AG1265">
        <f>IFERROR(
    VLOOKUP(FENIX_ANS_TABLA[[#This Row],[ESTADO]],
        {"VENCIDO",1;"ALERTA_0 Días",2;"ALERTA",3;"A TIEMPO",4;"SIN FECHA",5},
    2,FALSE),
0)</f>
        <v>3</v>
      </c>
    </row>
    <row r="1266" spans="1:33" x14ac:dyDescent="0.25">
      <c r="A1266" t="s">
        <v>3228</v>
      </c>
      <c r="B1266" t="s">
        <v>23</v>
      </c>
      <c r="C1266" t="s">
        <v>24</v>
      </c>
      <c r="D1266" t="s">
        <v>23</v>
      </c>
      <c r="E1266" s="21">
        <v>46205.314884259264</v>
      </c>
      <c r="F1266" t="s">
        <v>3229</v>
      </c>
      <c r="G1266">
        <v>70908758</v>
      </c>
      <c r="H1266" t="s">
        <v>3230</v>
      </c>
      <c r="I1266" s="23" t="s">
        <v>31</v>
      </c>
      <c r="J1266" s="23" t="s">
        <v>244</v>
      </c>
      <c r="K1266" t="s">
        <v>3231</v>
      </c>
      <c r="L1266" t="s">
        <v>156</v>
      </c>
      <c r="M1266" t="s">
        <v>3232</v>
      </c>
      <c r="N1266" t="s">
        <v>157</v>
      </c>
      <c r="O1266" t="s">
        <v>27</v>
      </c>
      <c r="P1266" t="s">
        <v>145</v>
      </c>
      <c r="Q1266" t="s">
        <v>207</v>
      </c>
      <c r="R1266" t="s">
        <v>212</v>
      </c>
      <c r="S1266">
        <v>7</v>
      </c>
      <c r="T1266" t="s">
        <v>18094</v>
      </c>
      <c r="U1266" t="s">
        <v>15426</v>
      </c>
      <c r="V1266" t="s">
        <v>15427</v>
      </c>
      <c r="W1266" t="s">
        <v>43</v>
      </c>
      <c r="X1266" t="s">
        <v>30</v>
      </c>
      <c r="Y1266" t="s">
        <v>30</v>
      </c>
      <c r="Z1266" t="s">
        <v>30</v>
      </c>
      <c r="AA1266" t="s">
        <v>30</v>
      </c>
      <c r="AB1266">
        <v>-75.339839949999998</v>
      </c>
      <c r="AC1266">
        <v>6.1741740900000002</v>
      </c>
      <c r="AD1266" t="s">
        <v>82</v>
      </c>
      <c r="AE1266" t="s">
        <v>146</v>
      </c>
      <c r="AF1266" t="s">
        <v>94</v>
      </c>
      <c r="AG1266">
        <f>IFERROR(
    VLOOKUP(FENIX_ANS_TABLA[[#This Row],[ESTADO]],
        {"VENCIDO",1;"ALERTA_0 Días",2;"ALERTA",3;"A TIEMPO",4;"SIN FECHA",5},
    2,FALSE),
0)</f>
        <v>3</v>
      </c>
    </row>
    <row r="1267" spans="1:33" x14ac:dyDescent="0.25">
      <c r="A1267" t="s">
        <v>15428</v>
      </c>
      <c r="B1267" t="s">
        <v>23</v>
      </c>
      <c r="C1267" t="s">
        <v>24</v>
      </c>
      <c r="D1267" t="s">
        <v>23</v>
      </c>
      <c r="E1267" s="21">
        <v>46205.315254629633</v>
      </c>
      <c r="F1267" t="s">
        <v>15429</v>
      </c>
      <c r="G1267">
        <v>1152189744</v>
      </c>
      <c r="H1267" t="s">
        <v>15430</v>
      </c>
      <c r="I1267" s="23" t="s">
        <v>31</v>
      </c>
      <c r="J1267" s="23" t="s">
        <v>15431</v>
      </c>
      <c r="K1267" t="s">
        <v>15432</v>
      </c>
      <c r="L1267" t="s">
        <v>25</v>
      </c>
      <c r="M1267" t="s">
        <v>15433</v>
      </c>
      <c r="N1267" t="s">
        <v>26</v>
      </c>
      <c r="O1267" t="s">
        <v>27</v>
      </c>
      <c r="P1267" t="s">
        <v>32</v>
      </c>
      <c r="Q1267" t="s">
        <v>207</v>
      </c>
      <c r="R1267" t="s">
        <v>212</v>
      </c>
      <c r="S1267">
        <v>7</v>
      </c>
      <c r="T1267" t="s">
        <v>18095</v>
      </c>
      <c r="U1267" t="s">
        <v>15095</v>
      </c>
      <c r="V1267" t="s">
        <v>15361</v>
      </c>
      <c r="W1267" t="s">
        <v>29</v>
      </c>
      <c r="X1267" t="s">
        <v>30</v>
      </c>
      <c r="Y1267" t="s">
        <v>30</v>
      </c>
      <c r="Z1267" t="s">
        <v>30</v>
      </c>
      <c r="AA1267" t="s">
        <v>30</v>
      </c>
      <c r="AB1267">
        <v>-75.608228879999999</v>
      </c>
      <c r="AC1267">
        <v>6.2542337799999999</v>
      </c>
      <c r="AD1267" t="s">
        <v>82</v>
      </c>
      <c r="AE1267" t="s">
        <v>96</v>
      </c>
      <c r="AF1267" t="s">
        <v>94</v>
      </c>
      <c r="AG1267">
        <f>IFERROR(
    VLOOKUP(FENIX_ANS_TABLA[[#This Row],[ESTADO]],
        {"VENCIDO",1;"ALERTA_0 Días",2;"ALERTA",3;"A TIEMPO",4;"SIN FECHA",5},
    2,FALSE),
0)</f>
        <v>4</v>
      </c>
    </row>
    <row r="1268" spans="1:33" x14ac:dyDescent="0.25">
      <c r="A1268" t="s">
        <v>3233</v>
      </c>
      <c r="B1268" t="s">
        <v>36</v>
      </c>
      <c r="C1268" t="s">
        <v>24</v>
      </c>
      <c r="D1268" t="s">
        <v>36</v>
      </c>
      <c r="E1268" s="21">
        <v>46205.317372685182</v>
      </c>
      <c r="F1268" t="s">
        <v>3234</v>
      </c>
      <c r="G1268">
        <v>70901586</v>
      </c>
      <c r="H1268" t="s">
        <v>3235</v>
      </c>
      <c r="I1268" s="23" t="s">
        <v>31</v>
      </c>
      <c r="J1268" s="23" t="s">
        <v>244</v>
      </c>
      <c r="K1268" t="s">
        <v>3236</v>
      </c>
      <c r="L1268" t="s">
        <v>156</v>
      </c>
      <c r="M1268" t="s">
        <v>3237</v>
      </c>
      <c r="N1268" t="s">
        <v>157</v>
      </c>
      <c r="O1268" t="s">
        <v>37</v>
      </c>
      <c r="P1268" t="s">
        <v>145</v>
      </c>
      <c r="Q1268" t="s">
        <v>206</v>
      </c>
      <c r="R1268" t="s">
        <v>212</v>
      </c>
      <c r="S1268">
        <v>10</v>
      </c>
      <c r="T1268" t="s">
        <v>18096</v>
      </c>
      <c r="U1268" t="s">
        <v>15434</v>
      </c>
      <c r="V1268" t="s">
        <v>15435</v>
      </c>
      <c r="W1268" t="s">
        <v>29</v>
      </c>
      <c r="X1268" t="s">
        <v>30</v>
      </c>
      <c r="Y1268" t="s">
        <v>30</v>
      </c>
      <c r="Z1268" t="s">
        <v>30</v>
      </c>
      <c r="AA1268" t="s">
        <v>30</v>
      </c>
      <c r="AB1268">
        <v>-75.317010999999994</v>
      </c>
      <c r="AC1268">
        <v>6.1571879999999997</v>
      </c>
      <c r="AD1268" t="s">
        <v>82</v>
      </c>
      <c r="AE1268" t="s">
        <v>146</v>
      </c>
      <c r="AF1268" t="s">
        <v>94</v>
      </c>
      <c r="AG1268">
        <f>IFERROR(
    VLOOKUP(FENIX_ANS_TABLA[[#This Row],[ESTADO]],
        {"VENCIDO",1;"ALERTA_0 Días",2;"ALERTA",3;"A TIEMPO",4;"SIN FECHA",5},
    2,FALSE),
0)</f>
        <v>4</v>
      </c>
    </row>
    <row r="1269" spans="1:33" x14ac:dyDescent="0.25">
      <c r="A1269" t="s">
        <v>3238</v>
      </c>
      <c r="B1269" t="s">
        <v>36</v>
      </c>
      <c r="C1269" t="s">
        <v>24</v>
      </c>
      <c r="D1269" t="s">
        <v>36</v>
      </c>
      <c r="E1269" s="21">
        <v>46205.319490740738</v>
      </c>
      <c r="F1269" t="s">
        <v>3239</v>
      </c>
      <c r="G1269">
        <v>15356511</v>
      </c>
      <c r="H1269" t="s">
        <v>3240</v>
      </c>
      <c r="I1269" s="23" t="s">
        <v>31</v>
      </c>
      <c r="J1269" s="23" t="s">
        <v>1825</v>
      </c>
      <c r="K1269" t="s">
        <v>3241</v>
      </c>
      <c r="L1269" t="s">
        <v>179</v>
      </c>
      <c r="M1269" t="s">
        <v>3242</v>
      </c>
      <c r="N1269" t="s">
        <v>180</v>
      </c>
      <c r="O1269" t="s">
        <v>37</v>
      </c>
      <c r="P1269" t="s">
        <v>145</v>
      </c>
      <c r="Q1269" t="s">
        <v>206</v>
      </c>
      <c r="R1269" t="s">
        <v>212</v>
      </c>
      <c r="S1269">
        <v>10</v>
      </c>
      <c r="T1269" t="s">
        <v>18097</v>
      </c>
      <c r="U1269" t="s">
        <v>9721</v>
      </c>
      <c r="V1269" t="s">
        <v>14940</v>
      </c>
      <c r="W1269" t="s">
        <v>29</v>
      </c>
      <c r="X1269" t="s">
        <v>30</v>
      </c>
      <c r="Y1269" t="s">
        <v>30</v>
      </c>
      <c r="Z1269" t="s">
        <v>30</v>
      </c>
      <c r="AA1269" t="s">
        <v>30</v>
      </c>
      <c r="AB1269">
        <v>-75.322903220000001</v>
      </c>
      <c r="AC1269">
        <v>5.9580412699999998</v>
      </c>
      <c r="AD1269" t="s">
        <v>82</v>
      </c>
      <c r="AE1269" t="s">
        <v>146</v>
      </c>
      <c r="AF1269" t="s">
        <v>94</v>
      </c>
      <c r="AG1269">
        <f>IFERROR(
    VLOOKUP(FENIX_ANS_TABLA[[#This Row],[ESTADO]],
        {"VENCIDO",1;"ALERTA_0 Días",2;"ALERTA",3;"A TIEMPO",4;"SIN FECHA",5},
    2,FALSE),
0)</f>
        <v>4</v>
      </c>
    </row>
    <row r="1270" spans="1:33" x14ac:dyDescent="0.25">
      <c r="A1270" t="s">
        <v>3243</v>
      </c>
      <c r="B1270" t="s">
        <v>23</v>
      </c>
      <c r="C1270" t="s">
        <v>24</v>
      </c>
      <c r="D1270" t="s">
        <v>23</v>
      </c>
      <c r="E1270" s="21">
        <v>46205.323738425926</v>
      </c>
      <c r="F1270" t="s">
        <v>3244</v>
      </c>
      <c r="G1270">
        <v>98566549</v>
      </c>
      <c r="H1270" t="s">
        <v>3245</v>
      </c>
      <c r="I1270" s="23" t="s">
        <v>31</v>
      </c>
      <c r="J1270" s="23" t="s">
        <v>3246</v>
      </c>
      <c r="K1270" t="s">
        <v>3247</v>
      </c>
      <c r="L1270" t="s">
        <v>152</v>
      </c>
      <c r="M1270" t="s">
        <v>3248</v>
      </c>
      <c r="N1270" t="s">
        <v>153</v>
      </c>
      <c r="O1270" t="s">
        <v>27</v>
      </c>
      <c r="P1270" t="s">
        <v>145</v>
      </c>
      <c r="Q1270" t="s">
        <v>206</v>
      </c>
      <c r="R1270" t="s">
        <v>212</v>
      </c>
      <c r="S1270">
        <v>10</v>
      </c>
      <c r="T1270" t="s">
        <v>18098</v>
      </c>
      <c r="U1270" t="s">
        <v>15436</v>
      </c>
      <c r="V1270" t="s">
        <v>15437</v>
      </c>
      <c r="W1270" t="s">
        <v>29</v>
      </c>
      <c r="X1270" t="s">
        <v>30</v>
      </c>
      <c r="Y1270" t="s">
        <v>30</v>
      </c>
      <c r="Z1270" t="s">
        <v>30</v>
      </c>
      <c r="AA1270" t="s">
        <v>30</v>
      </c>
      <c r="AB1270">
        <v>-75.394344000000004</v>
      </c>
      <c r="AC1270">
        <v>6.2393049999999999</v>
      </c>
      <c r="AD1270" t="s">
        <v>82</v>
      </c>
      <c r="AE1270" t="s">
        <v>146</v>
      </c>
      <c r="AF1270" t="s">
        <v>94</v>
      </c>
      <c r="AG1270">
        <f>IFERROR(
    VLOOKUP(FENIX_ANS_TABLA[[#This Row],[ESTADO]],
        {"VENCIDO",1;"ALERTA_0 Días",2;"ALERTA",3;"A TIEMPO",4;"SIN FECHA",5},
    2,FALSE),
0)</f>
        <v>4</v>
      </c>
    </row>
    <row r="1271" spans="1:33" x14ac:dyDescent="0.25">
      <c r="A1271" t="s">
        <v>3249</v>
      </c>
      <c r="B1271" t="s">
        <v>23</v>
      </c>
      <c r="C1271" t="s">
        <v>24</v>
      </c>
      <c r="D1271" t="s">
        <v>23</v>
      </c>
      <c r="E1271" s="21">
        <v>46205.323865740742</v>
      </c>
      <c r="F1271" t="s">
        <v>3250</v>
      </c>
      <c r="G1271">
        <v>70434341</v>
      </c>
      <c r="H1271" t="s">
        <v>3107</v>
      </c>
      <c r="I1271" s="23" t="s">
        <v>31</v>
      </c>
      <c r="J1271" s="23" t="s">
        <v>3108</v>
      </c>
      <c r="K1271" t="s">
        <v>3251</v>
      </c>
      <c r="L1271" t="s">
        <v>158</v>
      </c>
      <c r="M1271" t="s">
        <v>3252</v>
      </c>
      <c r="N1271" t="s">
        <v>159</v>
      </c>
      <c r="O1271" t="s">
        <v>27</v>
      </c>
      <c r="P1271" t="s">
        <v>145</v>
      </c>
      <c r="Q1271" t="s">
        <v>207</v>
      </c>
      <c r="R1271" t="s">
        <v>212</v>
      </c>
      <c r="S1271">
        <v>7</v>
      </c>
      <c r="T1271" t="s">
        <v>18099</v>
      </c>
      <c r="U1271" t="s">
        <v>15436</v>
      </c>
      <c r="V1271" t="s">
        <v>11629</v>
      </c>
      <c r="W1271" t="s">
        <v>43</v>
      </c>
      <c r="X1271" t="s">
        <v>30</v>
      </c>
      <c r="Y1271" t="s">
        <v>30</v>
      </c>
      <c r="Z1271" t="s">
        <v>30</v>
      </c>
      <c r="AA1271" t="s">
        <v>30</v>
      </c>
      <c r="AB1271">
        <v>-74.991330419999997</v>
      </c>
      <c r="AC1271">
        <v>6.1884156499999996</v>
      </c>
      <c r="AD1271" t="s">
        <v>82</v>
      </c>
      <c r="AE1271" t="s">
        <v>146</v>
      </c>
      <c r="AF1271" t="s">
        <v>94</v>
      </c>
      <c r="AG1271">
        <f>IFERROR(
    VLOOKUP(FENIX_ANS_TABLA[[#This Row],[ESTADO]],
        {"VENCIDO",1;"ALERTA_0 Días",2;"ALERTA",3;"A TIEMPO",4;"SIN FECHA",5},
    2,FALSE),
0)</f>
        <v>3</v>
      </c>
    </row>
    <row r="1272" spans="1:33" x14ac:dyDescent="0.25">
      <c r="A1272" t="s">
        <v>3253</v>
      </c>
      <c r="B1272" t="s">
        <v>23</v>
      </c>
      <c r="C1272" t="s">
        <v>24</v>
      </c>
      <c r="D1272" t="s">
        <v>23</v>
      </c>
      <c r="E1272" s="21">
        <v>46205.326053240737</v>
      </c>
      <c r="F1272" t="s">
        <v>3254</v>
      </c>
      <c r="G1272">
        <v>98566549</v>
      </c>
      <c r="H1272" t="s">
        <v>3245</v>
      </c>
      <c r="I1272" s="23" t="s">
        <v>31</v>
      </c>
      <c r="J1272" s="23" t="s">
        <v>313</v>
      </c>
      <c r="K1272" t="s">
        <v>3255</v>
      </c>
      <c r="L1272" t="s">
        <v>152</v>
      </c>
      <c r="M1272" t="s">
        <v>3256</v>
      </c>
      <c r="N1272" t="s">
        <v>153</v>
      </c>
      <c r="O1272" t="s">
        <v>27</v>
      </c>
      <c r="P1272" t="s">
        <v>145</v>
      </c>
      <c r="Q1272" t="s">
        <v>206</v>
      </c>
      <c r="R1272" t="s">
        <v>212</v>
      </c>
      <c r="S1272">
        <v>10</v>
      </c>
      <c r="T1272" t="s">
        <v>18100</v>
      </c>
      <c r="U1272" t="s">
        <v>15438</v>
      </c>
      <c r="V1272" t="s">
        <v>9883</v>
      </c>
      <c r="W1272" t="s">
        <v>29</v>
      </c>
      <c r="X1272" t="s">
        <v>30</v>
      </c>
      <c r="Y1272" t="s">
        <v>30</v>
      </c>
      <c r="Z1272" t="s">
        <v>30</v>
      </c>
      <c r="AA1272" t="s">
        <v>30</v>
      </c>
      <c r="AB1272">
        <v>-75.394344000000004</v>
      </c>
      <c r="AC1272">
        <v>6.2393049999999999</v>
      </c>
      <c r="AD1272" t="s">
        <v>82</v>
      </c>
      <c r="AE1272" t="s">
        <v>146</v>
      </c>
      <c r="AF1272" t="s">
        <v>94</v>
      </c>
      <c r="AG1272">
        <f>IFERROR(
    VLOOKUP(FENIX_ANS_TABLA[[#This Row],[ESTADO]],
        {"VENCIDO",1;"ALERTA_0 Días",2;"ALERTA",3;"A TIEMPO",4;"SIN FECHA",5},
    2,FALSE),
0)</f>
        <v>4</v>
      </c>
    </row>
    <row r="1273" spans="1:33" x14ac:dyDescent="0.25">
      <c r="A1273" t="s">
        <v>3818</v>
      </c>
      <c r="B1273" t="s">
        <v>36</v>
      </c>
      <c r="C1273" t="s">
        <v>24</v>
      </c>
      <c r="D1273" t="s">
        <v>36</v>
      </c>
      <c r="E1273" s="21">
        <v>46205.337037037039</v>
      </c>
      <c r="F1273" t="s">
        <v>3819</v>
      </c>
      <c r="G1273">
        <v>8426819</v>
      </c>
      <c r="H1273" t="s">
        <v>3820</v>
      </c>
      <c r="I1273" s="23" t="s">
        <v>31</v>
      </c>
      <c r="J1273" s="23" t="s">
        <v>3821</v>
      </c>
      <c r="K1273" t="s">
        <v>3822</v>
      </c>
      <c r="L1273" t="s">
        <v>291</v>
      </c>
      <c r="M1273" t="s">
        <v>3823</v>
      </c>
      <c r="N1273" t="s">
        <v>292</v>
      </c>
      <c r="O1273" t="s">
        <v>37</v>
      </c>
      <c r="P1273" t="s">
        <v>191</v>
      </c>
      <c r="Q1273" t="s">
        <v>206</v>
      </c>
      <c r="R1273" t="s">
        <v>212</v>
      </c>
      <c r="S1273">
        <v>10</v>
      </c>
      <c r="T1273" t="s">
        <v>18101</v>
      </c>
      <c r="U1273" t="s">
        <v>15439</v>
      </c>
      <c r="V1273" t="s">
        <v>15440</v>
      </c>
      <c r="W1273" t="s">
        <v>29</v>
      </c>
      <c r="X1273" t="s">
        <v>30</v>
      </c>
      <c r="Y1273" t="s">
        <v>30</v>
      </c>
      <c r="Z1273" t="s">
        <v>30</v>
      </c>
      <c r="AA1273" t="s">
        <v>30</v>
      </c>
      <c r="AB1273">
        <v>-75.174587000000002</v>
      </c>
      <c r="AC1273">
        <v>6.5729670000000002</v>
      </c>
      <c r="AD1273" t="s">
        <v>82</v>
      </c>
      <c r="AE1273" t="s">
        <v>192</v>
      </c>
      <c r="AF1273" t="s">
        <v>94</v>
      </c>
      <c r="AG1273">
        <f>IFERROR(
    VLOOKUP(FENIX_ANS_TABLA[[#This Row],[ESTADO]],
        {"VENCIDO",1;"ALERTA_0 Días",2;"ALERTA",3;"A TIEMPO",4;"SIN FECHA",5},
    2,FALSE),
0)</f>
        <v>4</v>
      </c>
    </row>
    <row r="1274" spans="1:33" x14ac:dyDescent="0.25">
      <c r="A1274" t="s">
        <v>3257</v>
      </c>
      <c r="B1274" t="s">
        <v>58</v>
      </c>
      <c r="C1274" t="s">
        <v>24</v>
      </c>
      <c r="D1274" t="s">
        <v>59</v>
      </c>
      <c r="E1274" s="21">
        <v>46205.341481481482</v>
      </c>
      <c r="F1274" t="s">
        <v>3258</v>
      </c>
      <c r="G1274">
        <v>1007113948</v>
      </c>
      <c r="H1274" t="s">
        <v>3259</v>
      </c>
      <c r="I1274" s="23" t="s">
        <v>31</v>
      </c>
      <c r="J1274" s="23" t="s">
        <v>3260</v>
      </c>
      <c r="K1274" t="s">
        <v>3261</v>
      </c>
      <c r="L1274" t="s">
        <v>120</v>
      </c>
      <c r="M1274" t="s">
        <v>3262</v>
      </c>
      <c r="N1274" t="s">
        <v>121</v>
      </c>
      <c r="O1274" t="s">
        <v>60</v>
      </c>
      <c r="P1274" t="s">
        <v>122</v>
      </c>
      <c r="Q1274" t="s">
        <v>207</v>
      </c>
      <c r="R1274" t="s">
        <v>212</v>
      </c>
      <c r="S1274">
        <v>9</v>
      </c>
      <c r="T1274" t="s">
        <v>18102</v>
      </c>
      <c r="U1274" t="s">
        <v>15441</v>
      </c>
      <c r="V1274" t="s">
        <v>10940</v>
      </c>
      <c r="W1274" t="s">
        <v>29</v>
      </c>
      <c r="X1274" t="s">
        <v>30</v>
      </c>
      <c r="Y1274" t="s">
        <v>30</v>
      </c>
      <c r="Z1274" t="s">
        <v>30</v>
      </c>
      <c r="AA1274" t="s">
        <v>30</v>
      </c>
      <c r="AB1274">
        <v>-76.269696330000002</v>
      </c>
      <c r="AC1274">
        <v>7.0032900199999997</v>
      </c>
      <c r="AD1274" t="s">
        <v>82</v>
      </c>
      <c r="AE1274" t="s">
        <v>123</v>
      </c>
      <c r="AF1274" t="s">
        <v>94</v>
      </c>
      <c r="AG1274">
        <f>IFERROR(
    VLOOKUP(FENIX_ANS_TABLA[[#This Row],[ESTADO]],
        {"VENCIDO",1;"ALERTA_0 Días",2;"ALERTA",3;"A TIEMPO",4;"SIN FECHA",5},
    2,FALSE),
0)</f>
        <v>4</v>
      </c>
    </row>
    <row r="1275" spans="1:33" x14ac:dyDescent="0.25">
      <c r="A1275" t="s">
        <v>3263</v>
      </c>
      <c r="B1275" t="s">
        <v>23</v>
      </c>
      <c r="C1275" t="s">
        <v>24</v>
      </c>
      <c r="D1275" t="s">
        <v>23</v>
      </c>
      <c r="E1275" s="21">
        <v>46205.345266203702</v>
      </c>
      <c r="F1275" t="s">
        <v>3264</v>
      </c>
      <c r="G1275">
        <v>1032414476</v>
      </c>
      <c r="H1275" t="s">
        <v>3265</v>
      </c>
      <c r="I1275" s="23" t="s">
        <v>31</v>
      </c>
      <c r="J1275" s="23" t="s">
        <v>3266</v>
      </c>
      <c r="K1275" t="s">
        <v>3267</v>
      </c>
      <c r="L1275" t="s">
        <v>167</v>
      </c>
      <c r="M1275" t="s">
        <v>3268</v>
      </c>
      <c r="N1275" t="s">
        <v>168</v>
      </c>
      <c r="O1275" t="s">
        <v>27</v>
      </c>
      <c r="P1275" t="s">
        <v>145</v>
      </c>
      <c r="Q1275" t="s">
        <v>207</v>
      </c>
      <c r="R1275" t="s">
        <v>212</v>
      </c>
      <c r="S1275">
        <v>7</v>
      </c>
      <c r="T1275" t="s">
        <v>18103</v>
      </c>
      <c r="U1275" t="s">
        <v>15442</v>
      </c>
      <c r="V1275" t="s">
        <v>14765</v>
      </c>
      <c r="W1275" t="s">
        <v>43</v>
      </c>
      <c r="X1275" t="s">
        <v>30</v>
      </c>
      <c r="Y1275" t="s">
        <v>30</v>
      </c>
      <c r="Z1275" t="s">
        <v>30</v>
      </c>
      <c r="AA1275" t="s">
        <v>30</v>
      </c>
      <c r="AB1275">
        <v>-75.426518889999997</v>
      </c>
      <c r="AC1275">
        <v>6.0238164599999999</v>
      </c>
      <c r="AD1275" t="s">
        <v>82</v>
      </c>
      <c r="AE1275" t="s">
        <v>146</v>
      </c>
      <c r="AF1275" t="s">
        <v>94</v>
      </c>
      <c r="AG1275">
        <f>IFERROR(
    VLOOKUP(FENIX_ANS_TABLA[[#This Row],[ESTADO]],
        {"VENCIDO",1;"ALERTA_0 Días",2;"ALERTA",3;"A TIEMPO",4;"SIN FECHA",5},
    2,FALSE),
0)</f>
        <v>3</v>
      </c>
    </row>
    <row r="1276" spans="1:33" x14ac:dyDescent="0.25">
      <c r="A1276" t="s">
        <v>3269</v>
      </c>
      <c r="B1276" t="s">
        <v>58</v>
      </c>
      <c r="C1276" t="s">
        <v>24</v>
      </c>
      <c r="D1276" t="s">
        <v>59</v>
      </c>
      <c r="E1276" s="21">
        <v>46205.351967592593</v>
      </c>
      <c r="F1276" t="s">
        <v>3270</v>
      </c>
      <c r="G1276">
        <v>71118299</v>
      </c>
      <c r="H1276" t="s">
        <v>3271</v>
      </c>
      <c r="I1276" s="23" t="s">
        <v>31</v>
      </c>
      <c r="J1276" s="23" t="s">
        <v>3272</v>
      </c>
      <c r="K1276" t="s">
        <v>3273</v>
      </c>
      <c r="L1276" t="s">
        <v>177</v>
      </c>
      <c r="M1276" t="s">
        <v>3274</v>
      </c>
      <c r="N1276" t="s">
        <v>178</v>
      </c>
      <c r="O1276" t="s">
        <v>60</v>
      </c>
      <c r="P1276" t="s">
        <v>171</v>
      </c>
      <c r="Q1276" t="s">
        <v>206</v>
      </c>
      <c r="R1276" t="s">
        <v>212</v>
      </c>
      <c r="S1276">
        <v>14</v>
      </c>
      <c r="T1276" t="s">
        <v>18104</v>
      </c>
      <c r="U1276" t="s">
        <v>15287</v>
      </c>
      <c r="V1276" t="s">
        <v>15286</v>
      </c>
      <c r="W1276" t="s">
        <v>29</v>
      </c>
      <c r="X1276" t="s">
        <v>30</v>
      </c>
      <c r="Y1276" t="s">
        <v>30</v>
      </c>
      <c r="Z1276" t="s">
        <v>30</v>
      </c>
      <c r="AA1276" t="s">
        <v>30</v>
      </c>
      <c r="AB1276">
        <v>-75.348523999999998</v>
      </c>
      <c r="AC1276">
        <v>6.0852430000000002</v>
      </c>
      <c r="AD1276" t="s">
        <v>82</v>
      </c>
      <c r="AE1276" t="s">
        <v>146</v>
      </c>
      <c r="AF1276" t="s">
        <v>94</v>
      </c>
      <c r="AG1276">
        <f>IFERROR(
    VLOOKUP(FENIX_ANS_TABLA[[#This Row],[ESTADO]],
        {"VENCIDO",1;"ALERTA_0 Días",2;"ALERTA",3;"A TIEMPO",4;"SIN FECHA",5},
    2,FALSE),
0)</f>
        <v>4</v>
      </c>
    </row>
    <row r="1277" spans="1:33" x14ac:dyDescent="0.25">
      <c r="A1277" t="s">
        <v>3275</v>
      </c>
      <c r="B1277" t="s">
        <v>23</v>
      </c>
      <c r="C1277" t="s">
        <v>24</v>
      </c>
      <c r="D1277" t="s">
        <v>23</v>
      </c>
      <c r="E1277" s="21">
        <v>46205.354490740741</v>
      </c>
      <c r="F1277" t="s">
        <v>3276</v>
      </c>
      <c r="G1277">
        <v>1035917930</v>
      </c>
      <c r="H1277" t="s">
        <v>3277</v>
      </c>
      <c r="I1277" s="23" t="s">
        <v>31</v>
      </c>
      <c r="J1277" s="23" t="s">
        <v>3278</v>
      </c>
      <c r="K1277" t="s">
        <v>3279</v>
      </c>
      <c r="L1277" t="s">
        <v>152</v>
      </c>
      <c r="M1277" t="s">
        <v>3280</v>
      </c>
      <c r="N1277" t="s">
        <v>153</v>
      </c>
      <c r="O1277" t="s">
        <v>27</v>
      </c>
      <c r="P1277" t="s">
        <v>145</v>
      </c>
      <c r="Q1277" t="s">
        <v>206</v>
      </c>
      <c r="R1277" t="s">
        <v>212</v>
      </c>
      <c r="S1277">
        <v>10</v>
      </c>
      <c r="T1277" t="s">
        <v>18105</v>
      </c>
      <c r="U1277" t="s">
        <v>9858</v>
      </c>
      <c r="V1277" t="s">
        <v>15356</v>
      </c>
      <c r="W1277" t="s">
        <v>29</v>
      </c>
      <c r="X1277" t="s">
        <v>30</v>
      </c>
      <c r="Y1277" t="s">
        <v>30</v>
      </c>
      <c r="Z1277" t="s">
        <v>30</v>
      </c>
      <c r="AA1277" t="s">
        <v>30</v>
      </c>
      <c r="AB1277">
        <v>-75.395224650000003</v>
      </c>
      <c r="AC1277">
        <v>6.3234671000000002</v>
      </c>
      <c r="AD1277" t="s">
        <v>82</v>
      </c>
      <c r="AE1277" t="s">
        <v>146</v>
      </c>
      <c r="AF1277" t="s">
        <v>94</v>
      </c>
      <c r="AG1277">
        <f>IFERROR(
    VLOOKUP(FENIX_ANS_TABLA[[#This Row],[ESTADO]],
        {"VENCIDO",1;"ALERTA_0 Días",2;"ALERTA",3;"A TIEMPO",4;"SIN FECHA",5},
    2,FALSE),
0)</f>
        <v>4</v>
      </c>
    </row>
    <row r="1278" spans="1:33" x14ac:dyDescent="0.25">
      <c r="A1278" t="s">
        <v>3281</v>
      </c>
      <c r="B1278" t="s">
        <v>23</v>
      </c>
      <c r="C1278" t="s">
        <v>24</v>
      </c>
      <c r="D1278" t="s">
        <v>23</v>
      </c>
      <c r="E1278" s="21">
        <v>46205.356851851851</v>
      </c>
      <c r="F1278" t="s">
        <v>3282</v>
      </c>
      <c r="G1278">
        <v>3607791</v>
      </c>
      <c r="H1278" t="s">
        <v>3283</v>
      </c>
      <c r="I1278" s="23" t="s">
        <v>92</v>
      </c>
      <c r="J1278" s="23" t="s">
        <v>31</v>
      </c>
      <c r="K1278" t="s">
        <v>3284</v>
      </c>
      <c r="L1278" t="s">
        <v>172</v>
      </c>
      <c r="M1278" t="s">
        <v>3285</v>
      </c>
      <c r="N1278" t="s">
        <v>173</v>
      </c>
      <c r="O1278" t="s">
        <v>27</v>
      </c>
      <c r="P1278" t="s">
        <v>145</v>
      </c>
      <c r="Q1278" t="s">
        <v>207</v>
      </c>
      <c r="R1278" t="s">
        <v>212</v>
      </c>
      <c r="S1278">
        <v>7</v>
      </c>
      <c r="T1278" t="s">
        <v>18106</v>
      </c>
      <c r="U1278" t="s">
        <v>15052</v>
      </c>
      <c r="V1278" t="s">
        <v>9769</v>
      </c>
      <c r="W1278" t="s">
        <v>43</v>
      </c>
      <c r="X1278" t="s">
        <v>30</v>
      </c>
      <c r="Y1278" t="s">
        <v>30</v>
      </c>
      <c r="Z1278" t="s">
        <v>30</v>
      </c>
      <c r="AA1278" t="s">
        <v>30</v>
      </c>
      <c r="AB1278">
        <v>-75.264894999999996</v>
      </c>
      <c r="AC1278">
        <v>6.1396870000000003</v>
      </c>
      <c r="AD1278" t="s">
        <v>82</v>
      </c>
      <c r="AE1278" t="s">
        <v>146</v>
      </c>
      <c r="AF1278" t="s">
        <v>94</v>
      </c>
      <c r="AG1278">
        <f>IFERROR(
    VLOOKUP(FENIX_ANS_TABLA[[#This Row],[ESTADO]],
        {"VENCIDO",1;"ALERTA_0 Días",2;"ALERTA",3;"A TIEMPO",4;"SIN FECHA",5},
    2,FALSE),
0)</f>
        <v>3</v>
      </c>
    </row>
    <row r="1279" spans="1:33" x14ac:dyDescent="0.25">
      <c r="A1279" t="s">
        <v>3286</v>
      </c>
      <c r="B1279" t="s">
        <v>58</v>
      </c>
      <c r="C1279" t="s">
        <v>24</v>
      </c>
      <c r="D1279" t="s">
        <v>59</v>
      </c>
      <c r="E1279" s="21">
        <v>46205.359097222223</v>
      </c>
      <c r="F1279" t="s">
        <v>3287</v>
      </c>
      <c r="G1279">
        <v>71379381</v>
      </c>
      <c r="H1279" t="s">
        <v>3288</v>
      </c>
      <c r="I1279" s="23" t="s">
        <v>31</v>
      </c>
      <c r="J1279" s="23" t="s">
        <v>3289</v>
      </c>
      <c r="K1279" t="s">
        <v>3290</v>
      </c>
      <c r="L1279" t="s">
        <v>185</v>
      </c>
      <c r="M1279" t="s">
        <v>3291</v>
      </c>
      <c r="N1279" t="s">
        <v>186</v>
      </c>
      <c r="O1279" t="s">
        <v>60</v>
      </c>
      <c r="P1279" t="s">
        <v>171</v>
      </c>
      <c r="Q1279" t="s">
        <v>206</v>
      </c>
      <c r="R1279" t="s">
        <v>212</v>
      </c>
      <c r="S1279">
        <v>14</v>
      </c>
      <c r="T1279" t="s">
        <v>18107</v>
      </c>
      <c r="U1279" t="s">
        <v>13185</v>
      </c>
      <c r="V1279" t="s">
        <v>15443</v>
      </c>
      <c r="W1279" t="s">
        <v>29</v>
      </c>
      <c r="X1279" t="s">
        <v>30</v>
      </c>
      <c r="Y1279" t="s">
        <v>30</v>
      </c>
      <c r="Z1279" t="s">
        <v>30</v>
      </c>
      <c r="AA1279" t="s">
        <v>30</v>
      </c>
      <c r="AB1279">
        <v>-75.47727544</v>
      </c>
      <c r="AC1279">
        <v>6.0125805400000001</v>
      </c>
      <c r="AD1279" t="s">
        <v>82</v>
      </c>
      <c r="AE1279" t="s">
        <v>146</v>
      </c>
      <c r="AF1279" t="s">
        <v>94</v>
      </c>
      <c r="AG1279">
        <f>IFERROR(
    VLOOKUP(FENIX_ANS_TABLA[[#This Row],[ESTADO]],
        {"VENCIDO",1;"ALERTA_0 Días",2;"ALERTA",3;"A TIEMPO",4;"SIN FECHA",5},
    2,FALSE),
0)</f>
        <v>4</v>
      </c>
    </row>
    <row r="1280" spans="1:33" x14ac:dyDescent="0.25">
      <c r="A1280" t="s">
        <v>3292</v>
      </c>
      <c r="B1280" t="s">
        <v>23</v>
      </c>
      <c r="C1280" t="s">
        <v>24</v>
      </c>
      <c r="D1280" t="s">
        <v>23</v>
      </c>
      <c r="E1280" s="21">
        <v>46205.360729166663</v>
      </c>
      <c r="F1280" t="s">
        <v>3293</v>
      </c>
      <c r="G1280">
        <v>70693912</v>
      </c>
      <c r="H1280" t="s">
        <v>3294</v>
      </c>
      <c r="I1280" s="23" t="s">
        <v>31</v>
      </c>
      <c r="J1280" s="23" t="s">
        <v>384</v>
      </c>
      <c r="K1280" t="s">
        <v>3295</v>
      </c>
      <c r="L1280" t="s">
        <v>172</v>
      </c>
      <c r="M1280" t="s">
        <v>3296</v>
      </c>
      <c r="N1280" t="s">
        <v>173</v>
      </c>
      <c r="O1280" t="s">
        <v>27</v>
      </c>
      <c r="P1280" t="s">
        <v>145</v>
      </c>
      <c r="Q1280" t="s">
        <v>207</v>
      </c>
      <c r="R1280" t="s">
        <v>212</v>
      </c>
      <c r="S1280">
        <v>7</v>
      </c>
      <c r="T1280" t="s">
        <v>18108</v>
      </c>
      <c r="U1280" t="s">
        <v>14962</v>
      </c>
      <c r="V1280" t="s">
        <v>15444</v>
      </c>
      <c r="W1280" t="s">
        <v>43</v>
      </c>
      <c r="X1280" t="s">
        <v>30</v>
      </c>
      <c r="Y1280" t="s">
        <v>30</v>
      </c>
      <c r="Z1280" t="s">
        <v>30</v>
      </c>
      <c r="AA1280" t="s">
        <v>30</v>
      </c>
      <c r="AB1280">
        <v>-75.263204759999994</v>
      </c>
      <c r="AC1280">
        <v>6.1371340400000003</v>
      </c>
      <c r="AD1280" t="s">
        <v>82</v>
      </c>
      <c r="AE1280" t="s">
        <v>146</v>
      </c>
      <c r="AF1280" t="s">
        <v>94</v>
      </c>
      <c r="AG1280">
        <f>IFERROR(
    VLOOKUP(FENIX_ANS_TABLA[[#This Row],[ESTADO]],
        {"VENCIDO",1;"ALERTA_0 Días",2;"ALERTA",3;"A TIEMPO",4;"SIN FECHA",5},
    2,FALSE),
0)</f>
        <v>3</v>
      </c>
    </row>
    <row r="1281" spans="1:33" x14ac:dyDescent="0.25">
      <c r="A1281" t="s">
        <v>3297</v>
      </c>
      <c r="B1281" t="s">
        <v>58</v>
      </c>
      <c r="C1281" t="s">
        <v>24</v>
      </c>
      <c r="D1281" t="s">
        <v>59</v>
      </c>
      <c r="E1281" s="21">
        <v>46205.361863425933</v>
      </c>
      <c r="F1281" t="s">
        <v>3298</v>
      </c>
      <c r="G1281">
        <v>1023749430</v>
      </c>
      <c r="H1281" t="s">
        <v>3299</v>
      </c>
      <c r="I1281" s="23" t="s">
        <v>31</v>
      </c>
      <c r="J1281" s="23" t="s">
        <v>3300</v>
      </c>
      <c r="K1281" t="s">
        <v>3301</v>
      </c>
      <c r="L1281" t="s">
        <v>141</v>
      </c>
      <c r="M1281" t="s">
        <v>3302</v>
      </c>
      <c r="N1281" t="s">
        <v>142</v>
      </c>
      <c r="O1281" t="s">
        <v>60</v>
      </c>
      <c r="P1281" t="s">
        <v>114</v>
      </c>
      <c r="Q1281" t="s">
        <v>206</v>
      </c>
      <c r="R1281" t="s">
        <v>212</v>
      </c>
      <c r="S1281">
        <v>14</v>
      </c>
      <c r="T1281" t="s">
        <v>18109</v>
      </c>
      <c r="U1281" t="s">
        <v>11782</v>
      </c>
      <c r="V1281" t="s">
        <v>15445</v>
      </c>
      <c r="W1281" t="s">
        <v>29</v>
      </c>
      <c r="X1281" t="s">
        <v>30</v>
      </c>
      <c r="Y1281" t="s">
        <v>30</v>
      </c>
      <c r="Z1281" t="s">
        <v>30</v>
      </c>
      <c r="AA1281" t="s">
        <v>30</v>
      </c>
      <c r="AB1281">
        <v>-75.881743479999997</v>
      </c>
      <c r="AC1281">
        <v>5.6653400200000004</v>
      </c>
      <c r="AD1281" t="s">
        <v>82</v>
      </c>
      <c r="AE1281" t="s">
        <v>100</v>
      </c>
      <c r="AF1281" t="s">
        <v>94</v>
      </c>
      <c r="AG1281">
        <f>IFERROR(
    VLOOKUP(FENIX_ANS_TABLA[[#This Row],[ESTADO]],
        {"VENCIDO",1;"ALERTA_0 Días",2;"ALERTA",3;"A TIEMPO",4;"SIN FECHA",5},
    2,FALSE),
0)</f>
        <v>4</v>
      </c>
    </row>
    <row r="1282" spans="1:33" x14ac:dyDescent="0.25">
      <c r="A1282" t="s">
        <v>4595</v>
      </c>
      <c r="B1282" t="s">
        <v>36</v>
      </c>
      <c r="C1282" t="s">
        <v>24</v>
      </c>
      <c r="D1282" t="s">
        <v>36</v>
      </c>
      <c r="E1282" s="21">
        <v>46205.365173611113</v>
      </c>
      <c r="F1282" t="s">
        <v>4596</v>
      </c>
      <c r="G1282">
        <v>1022096054</v>
      </c>
      <c r="H1282" t="s">
        <v>4597</v>
      </c>
      <c r="I1282" s="23" t="s">
        <v>31</v>
      </c>
      <c r="J1282" s="23" t="s">
        <v>4598</v>
      </c>
      <c r="K1282" t="s">
        <v>4599</v>
      </c>
      <c r="L1282" t="s">
        <v>124</v>
      </c>
      <c r="M1282" t="s">
        <v>4600</v>
      </c>
      <c r="N1282" t="s">
        <v>125</v>
      </c>
      <c r="O1282" t="s">
        <v>37</v>
      </c>
      <c r="P1282" t="s">
        <v>122</v>
      </c>
      <c r="Q1282" t="s">
        <v>207</v>
      </c>
      <c r="R1282" t="s">
        <v>212</v>
      </c>
      <c r="S1282">
        <v>7</v>
      </c>
      <c r="T1282" t="s">
        <v>18110</v>
      </c>
      <c r="U1282" t="s">
        <v>15446</v>
      </c>
      <c r="V1282" t="s">
        <v>15447</v>
      </c>
      <c r="W1282" t="s">
        <v>43</v>
      </c>
      <c r="X1282" t="s">
        <v>30</v>
      </c>
      <c r="Y1282" t="s">
        <v>30</v>
      </c>
      <c r="Z1282" t="s">
        <v>30</v>
      </c>
      <c r="AA1282" t="s">
        <v>30</v>
      </c>
      <c r="AB1282">
        <v>-75.816446999999997</v>
      </c>
      <c r="AC1282">
        <v>6.5642630000000004</v>
      </c>
      <c r="AD1282" t="s">
        <v>82</v>
      </c>
      <c r="AE1282" t="s">
        <v>123</v>
      </c>
      <c r="AF1282" t="s">
        <v>94</v>
      </c>
      <c r="AG1282">
        <f>IFERROR(
    VLOOKUP(FENIX_ANS_TABLA[[#This Row],[ESTADO]],
        {"VENCIDO",1;"ALERTA_0 Días",2;"ALERTA",3;"A TIEMPO",4;"SIN FECHA",5},
    2,FALSE),
0)</f>
        <v>3</v>
      </c>
    </row>
    <row r="1283" spans="1:33" x14ac:dyDescent="0.25">
      <c r="A1283" t="s">
        <v>3303</v>
      </c>
      <c r="B1283" t="s">
        <v>23</v>
      </c>
      <c r="C1283" t="s">
        <v>24</v>
      </c>
      <c r="D1283" t="s">
        <v>23</v>
      </c>
      <c r="E1283" s="21">
        <v>46205.368310185193</v>
      </c>
      <c r="F1283" t="s">
        <v>3304</v>
      </c>
      <c r="G1283">
        <v>43422574</v>
      </c>
      <c r="H1283" t="s">
        <v>3305</v>
      </c>
      <c r="I1283" s="23" t="s">
        <v>1371</v>
      </c>
      <c r="J1283" s="23" t="s">
        <v>3306</v>
      </c>
      <c r="K1283" t="s">
        <v>3307</v>
      </c>
      <c r="L1283" t="s">
        <v>152</v>
      </c>
      <c r="M1283" t="s">
        <v>3308</v>
      </c>
      <c r="N1283" t="s">
        <v>153</v>
      </c>
      <c r="O1283" t="s">
        <v>27</v>
      </c>
      <c r="P1283" t="s">
        <v>145</v>
      </c>
      <c r="Q1283" t="s">
        <v>206</v>
      </c>
      <c r="R1283" t="s">
        <v>212</v>
      </c>
      <c r="S1283">
        <v>10</v>
      </c>
      <c r="T1283" t="s">
        <v>18111</v>
      </c>
      <c r="U1283" t="s">
        <v>9886</v>
      </c>
      <c r="V1283" t="s">
        <v>7930</v>
      </c>
      <c r="W1283" t="s">
        <v>29</v>
      </c>
      <c r="X1283" t="s">
        <v>30</v>
      </c>
      <c r="Y1283" t="s">
        <v>30</v>
      </c>
      <c r="Z1283" t="s">
        <v>30</v>
      </c>
      <c r="AA1283" t="s">
        <v>30</v>
      </c>
      <c r="AB1283">
        <v>-75.438956790000006</v>
      </c>
      <c r="AC1283">
        <v>6.2850467500000002</v>
      </c>
      <c r="AD1283" t="s">
        <v>82</v>
      </c>
      <c r="AE1283" t="s">
        <v>146</v>
      </c>
      <c r="AF1283" t="s">
        <v>94</v>
      </c>
      <c r="AG1283">
        <f>IFERROR(
    VLOOKUP(FENIX_ANS_TABLA[[#This Row],[ESTADO]],
        {"VENCIDO",1;"ALERTA_0 Días",2;"ALERTA",3;"A TIEMPO",4;"SIN FECHA",5},
    2,FALSE),
0)</f>
        <v>4</v>
      </c>
    </row>
    <row r="1284" spans="1:33" x14ac:dyDescent="0.25">
      <c r="A1284" t="s">
        <v>3309</v>
      </c>
      <c r="B1284" t="s">
        <v>23</v>
      </c>
      <c r="C1284" t="s">
        <v>24</v>
      </c>
      <c r="D1284" t="s">
        <v>23</v>
      </c>
      <c r="E1284" s="21">
        <v>46205.370254629634</v>
      </c>
      <c r="F1284" t="s">
        <v>3310</v>
      </c>
      <c r="G1284">
        <v>1035913375</v>
      </c>
      <c r="H1284" t="s">
        <v>3311</v>
      </c>
      <c r="I1284" s="23" t="s">
        <v>1371</v>
      </c>
      <c r="J1284" s="23" t="s">
        <v>3306</v>
      </c>
      <c r="K1284" t="s">
        <v>3312</v>
      </c>
      <c r="L1284" t="s">
        <v>152</v>
      </c>
      <c r="M1284" t="s">
        <v>3313</v>
      </c>
      <c r="N1284" t="s">
        <v>153</v>
      </c>
      <c r="O1284" t="s">
        <v>27</v>
      </c>
      <c r="P1284" t="s">
        <v>145</v>
      </c>
      <c r="Q1284" t="s">
        <v>206</v>
      </c>
      <c r="R1284" t="s">
        <v>212</v>
      </c>
      <c r="S1284">
        <v>10</v>
      </c>
      <c r="T1284" t="s">
        <v>18112</v>
      </c>
      <c r="U1284" t="s">
        <v>9888</v>
      </c>
      <c r="V1284" t="s">
        <v>9887</v>
      </c>
      <c r="W1284" t="s">
        <v>29</v>
      </c>
      <c r="X1284" t="s">
        <v>30</v>
      </c>
      <c r="Y1284" t="s">
        <v>30</v>
      </c>
      <c r="Z1284" t="s">
        <v>30</v>
      </c>
      <c r="AA1284" t="s">
        <v>30</v>
      </c>
      <c r="AB1284">
        <v>-75.439760000000007</v>
      </c>
      <c r="AC1284">
        <v>6.2945297</v>
      </c>
      <c r="AD1284" t="s">
        <v>82</v>
      </c>
      <c r="AE1284" t="s">
        <v>146</v>
      </c>
      <c r="AF1284" t="s">
        <v>94</v>
      </c>
      <c r="AG1284">
        <f>IFERROR(
    VLOOKUP(FENIX_ANS_TABLA[[#This Row],[ESTADO]],
        {"VENCIDO",1;"ALERTA_0 Días",2;"ALERTA",3;"A TIEMPO",4;"SIN FECHA",5},
    2,FALSE),
0)</f>
        <v>4</v>
      </c>
    </row>
    <row r="1285" spans="1:33" x14ac:dyDescent="0.25">
      <c r="A1285" t="s">
        <v>3314</v>
      </c>
      <c r="B1285" t="s">
        <v>58</v>
      </c>
      <c r="C1285" t="s">
        <v>24</v>
      </c>
      <c r="D1285" t="s">
        <v>59</v>
      </c>
      <c r="E1285" s="21">
        <v>46205.37190972222</v>
      </c>
      <c r="F1285" t="s">
        <v>3315</v>
      </c>
      <c r="G1285">
        <v>1085165184</v>
      </c>
      <c r="H1285" t="s">
        <v>3316</v>
      </c>
      <c r="I1285" s="23" t="s">
        <v>31</v>
      </c>
      <c r="J1285" s="23" t="s">
        <v>3317</v>
      </c>
      <c r="K1285" t="s">
        <v>3318</v>
      </c>
      <c r="L1285" t="s">
        <v>38</v>
      </c>
      <c r="M1285" t="s">
        <v>3319</v>
      </c>
      <c r="N1285" t="s">
        <v>39</v>
      </c>
      <c r="O1285" t="s">
        <v>60</v>
      </c>
      <c r="P1285" t="s">
        <v>62</v>
      </c>
      <c r="Q1285" t="s">
        <v>207</v>
      </c>
      <c r="R1285" t="s">
        <v>212</v>
      </c>
      <c r="S1285">
        <v>9</v>
      </c>
      <c r="T1285" t="s">
        <v>18113</v>
      </c>
      <c r="U1285" t="s">
        <v>15448</v>
      </c>
      <c r="V1285" t="s">
        <v>15449</v>
      </c>
      <c r="W1285" t="s">
        <v>29</v>
      </c>
      <c r="X1285" t="s">
        <v>30</v>
      </c>
      <c r="Y1285" t="s">
        <v>30</v>
      </c>
      <c r="Z1285" t="s">
        <v>30</v>
      </c>
      <c r="AA1285" t="s">
        <v>30</v>
      </c>
      <c r="AB1285">
        <v>-75.614291530000003</v>
      </c>
      <c r="AC1285">
        <v>6.18573796</v>
      </c>
      <c r="AD1285" t="s">
        <v>82</v>
      </c>
      <c r="AE1285" t="s">
        <v>96</v>
      </c>
      <c r="AF1285" t="s">
        <v>94</v>
      </c>
      <c r="AG1285">
        <f>IFERROR(
    VLOOKUP(FENIX_ANS_TABLA[[#This Row],[ESTADO]],
        {"VENCIDO",1;"ALERTA_0 Días",2;"ALERTA",3;"A TIEMPO",4;"SIN FECHA",5},
    2,FALSE),
0)</f>
        <v>4</v>
      </c>
    </row>
    <row r="1286" spans="1:33" x14ac:dyDescent="0.25">
      <c r="A1286" t="s">
        <v>4601</v>
      </c>
      <c r="B1286" t="s">
        <v>36</v>
      </c>
      <c r="C1286" t="s">
        <v>24</v>
      </c>
      <c r="D1286" t="s">
        <v>36</v>
      </c>
      <c r="E1286" s="21">
        <v>46205.373935185176</v>
      </c>
      <c r="F1286" t="s">
        <v>4602</v>
      </c>
      <c r="G1286">
        <v>1114731200</v>
      </c>
      <c r="H1286" t="s">
        <v>4603</v>
      </c>
      <c r="I1286" s="23" t="s">
        <v>31</v>
      </c>
      <c r="J1286" s="23" t="s">
        <v>4604</v>
      </c>
      <c r="K1286" t="s">
        <v>4605</v>
      </c>
      <c r="L1286" t="s">
        <v>279</v>
      </c>
      <c r="M1286" t="s">
        <v>4606</v>
      </c>
      <c r="N1286" t="s">
        <v>280</v>
      </c>
      <c r="O1286" t="s">
        <v>37</v>
      </c>
      <c r="P1286" t="s">
        <v>99</v>
      </c>
      <c r="Q1286" t="s">
        <v>207</v>
      </c>
      <c r="R1286" t="s">
        <v>212</v>
      </c>
      <c r="S1286">
        <v>7</v>
      </c>
      <c r="T1286" t="s">
        <v>18114</v>
      </c>
      <c r="U1286" t="s">
        <v>15294</v>
      </c>
      <c r="V1286" t="s">
        <v>15218</v>
      </c>
      <c r="W1286" t="s">
        <v>43</v>
      </c>
      <c r="X1286" t="s">
        <v>30</v>
      </c>
      <c r="Y1286" t="s">
        <v>30</v>
      </c>
      <c r="Z1286" t="s">
        <v>30</v>
      </c>
      <c r="AA1286" t="s">
        <v>30</v>
      </c>
      <c r="AB1286">
        <v>-75.908358840000005</v>
      </c>
      <c r="AC1286">
        <v>5.7992664700000001</v>
      </c>
      <c r="AD1286" t="s">
        <v>82</v>
      </c>
      <c r="AE1286" t="s">
        <v>100</v>
      </c>
      <c r="AF1286" t="s">
        <v>94</v>
      </c>
      <c r="AG1286">
        <f>IFERROR(
    VLOOKUP(FENIX_ANS_TABLA[[#This Row],[ESTADO]],
        {"VENCIDO",1;"ALERTA_0 Días",2;"ALERTA",3;"A TIEMPO",4;"SIN FECHA",5},
    2,FALSE),
0)</f>
        <v>3</v>
      </c>
    </row>
    <row r="1287" spans="1:33" x14ac:dyDescent="0.25">
      <c r="A1287" t="s">
        <v>3824</v>
      </c>
      <c r="B1287" t="s">
        <v>23</v>
      </c>
      <c r="C1287" t="s">
        <v>24</v>
      </c>
      <c r="D1287" t="s">
        <v>23</v>
      </c>
      <c r="E1287" s="21">
        <v>46205.375983796293</v>
      </c>
      <c r="F1287" t="s">
        <v>3825</v>
      </c>
      <c r="G1287">
        <v>71083526</v>
      </c>
      <c r="H1287" t="s">
        <v>2729</v>
      </c>
      <c r="I1287" s="23" t="s">
        <v>31</v>
      </c>
      <c r="J1287" s="23" t="s">
        <v>3826</v>
      </c>
      <c r="K1287" t="s">
        <v>3827</v>
      </c>
      <c r="L1287" t="s">
        <v>197</v>
      </c>
      <c r="M1287" t="s">
        <v>3828</v>
      </c>
      <c r="N1287" t="s">
        <v>198</v>
      </c>
      <c r="O1287" t="s">
        <v>27</v>
      </c>
      <c r="P1287" t="s">
        <v>191</v>
      </c>
      <c r="Q1287" t="s">
        <v>207</v>
      </c>
      <c r="R1287" t="s">
        <v>212</v>
      </c>
      <c r="S1287">
        <v>7</v>
      </c>
      <c r="T1287" t="s">
        <v>18115</v>
      </c>
      <c r="U1287" t="s">
        <v>10942</v>
      </c>
      <c r="V1287" t="s">
        <v>15450</v>
      </c>
      <c r="W1287" t="s">
        <v>43</v>
      </c>
      <c r="X1287" t="s">
        <v>30</v>
      </c>
      <c r="Y1287" t="s">
        <v>30</v>
      </c>
      <c r="Z1287" t="s">
        <v>30</v>
      </c>
      <c r="AA1287" t="s">
        <v>30</v>
      </c>
      <c r="AB1287">
        <v>-74.698244770000002</v>
      </c>
      <c r="AC1287">
        <v>7.0817948800000003</v>
      </c>
      <c r="AD1287" t="s">
        <v>82</v>
      </c>
      <c r="AE1287" t="s">
        <v>192</v>
      </c>
      <c r="AF1287" t="s">
        <v>94</v>
      </c>
      <c r="AG1287">
        <f>IFERROR(
    VLOOKUP(FENIX_ANS_TABLA[[#This Row],[ESTADO]],
        {"VENCIDO",1;"ALERTA_0 Días",2;"ALERTA",3;"A TIEMPO",4;"SIN FECHA",5},
    2,FALSE),
0)</f>
        <v>3</v>
      </c>
    </row>
    <row r="1288" spans="1:33" x14ac:dyDescent="0.25">
      <c r="A1288" t="s">
        <v>3320</v>
      </c>
      <c r="B1288" t="s">
        <v>23</v>
      </c>
      <c r="C1288" t="s">
        <v>24</v>
      </c>
      <c r="D1288" t="s">
        <v>23</v>
      </c>
      <c r="E1288" s="21">
        <v>46205.381435185183</v>
      </c>
      <c r="F1288" t="s">
        <v>3321</v>
      </c>
      <c r="G1288">
        <v>70953507</v>
      </c>
      <c r="H1288" t="s">
        <v>3322</v>
      </c>
      <c r="I1288" s="23" t="s">
        <v>31</v>
      </c>
      <c r="J1288" s="23" t="s">
        <v>563</v>
      </c>
      <c r="K1288" t="s">
        <v>3323</v>
      </c>
      <c r="L1288" t="s">
        <v>150</v>
      </c>
      <c r="M1288" t="s">
        <v>3324</v>
      </c>
      <c r="N1288" t="s">
        <v>151</v>
      </c>
      <c r="O1288" t="s">
        <v>27</v>
      </c>
      <c r="P1288" t="s">
        <v>145</v>
      </c>
      <c r="Q1288" t="s">
        <v>207</v>
      </c>
      <c r="R1288" t="s">
        <v>212</v>
      </c>
      <c r="S1288">
        <v>7</v>
      </c>
      <c r="T1288" t="s">
        <v>18116</v>
      </c>
      <c r="U1288" t="s">
        <v>15451</v>
      </c>
      <c r="V1288" t="s">
        <v>11593</v>
      </c>
      <c r="W1288" t="s">
        <v>43</v>
      </c>
      <c r="X1288" t="s">
        <v>30</v>
      </c>
      <c r="Y1288" t="s">
        <v>30</v>
      </c>
      <c r="Z1288" t="s">
        <v>30</v>
      </c>
      <c r="AA1288" t="s">
        <v>30</v>
      </c>
      <c r="AB1288">
        <v>-75.242915999999994</v>
      </c>
      <c r="AC1288">
        <v>6.2200009999999999</v>
      </c>
      <c r="AD1288" t="s">
        <v>82</v>
      </c>
      <c r="AE1288" t="s">
        <v>146</v>
      </c>
      <c r="AF1288" t="s">
        <v>94</v>
      </c>
      <c r="AG1288">
        <f>IFERROR(
    VLOOKUP(FENIX_ANS_TABLA[[#This Row],[ESTADO]],
        {"VENCIDO",1;"ALERTA_0 Días",2;"ALERTA",3;"A TIEMPO",4;"SIN FECHA",5},
    2,FALSE),
0)</f>
        <v>3</v>
      </c>
    </row>
    <row r="1289" spans="1:33" x14ac:dyDescent="0.25">
      <c r="A1289" t="s">
        <v>3325</v>
      </c>
      <c r="B1289" t="s">
        <v>23</v>
      </c>
      <c r="C1289" t="s">
        <v>24</v>
      </c>
      <c r="D1289" t="s">
        <v>23</v>
      </c>
      <c r="E1289" s="21">
        <v>46205.389479166668</v>
      </c>
      <c r="F1289" t="s">
        <v>3326</v>
      </c>
      <c r="G1289">
        <v>21739546</v>
      </c>
      <c r="H1289" t="s">
        <v>3327</v>
      </c>
      <c r="I1289" s="23" t="s">
        <v>31</v>
      </c>
      <c r="J1289" s="23" t="s">
        <v>3328</v>
      </c>
      <c r="K1289" t="s">
        <v>3329</v>
      </c>
      <c r="L1289" t="s">
        <v>150</v>
      </c>
      <c r="M1289" t="s">
        <v>3330</v>
      </c>
      <c r="N1289" t="s">
        <v>151</v>
      </c>
      <c r="O1289" t="s">
        <v>27</v>
      </c>
      <c r="P1289" t="s">
        <v>145</v>
      </c>
      <c r="Q1289" t="s">
        <v>206</v>
      </c>
      <c r="R1289" t="s">
        <v>212</v>
      </c>
      <c r="S1289">
        <v>10</v>
      </c>
      <c r="T1289" t="s">
        <v>18117</v>
      </c>
      <c r="U1289" t="s">
        <v>5534</v>
      </c>
      <c r="V1289" t="s">
        <v>7968</v>
      </c>
      <c r="W1289" t="s">
        <v>29</v>
      </c>
      <c r="X1289" t="s">
        <v>30</v>
      </c>
      <c r="Y1289" t="s">
        <v>30</v>
      </c>
      <c r="Z1289" t="s">
        <v>30</v>
      </c>
      <c r="AA1289" t="s">
        <v>30</v>
      </c>
      <c r="AB1289">
        <v>-75.233531580000005</v>
      </c>
      <c r="AC1289">
        <v>6.1893545200000002</v>
      </c>
      <c r="AD1289" t="s">
        <v>82</v>
      </c>
      <c r="AE1289" t="s">
        <v>146</v>
      </c>
      <c r="AF1289" t="s">
        <v>94</v>
      </c>
      <c r="AG1289">
        <f>IFERROR(
    VLOOKUP(FENIX_ANS_TABLA[[#This Row],[ESTADO]],
        {"VENCIDO",1;"ALERTA_0 Días",2;"ALERTA",3;"A TIEMPO",4;"SIN FECHA",5},
    2,FALSE),
0)</f>
        <v>4</v>
      </c>
    </row>
    <row r="1290" spans="1:33" x14ac:dyDescent="0.25">
      <c r="A1290" t="s">
        <v>3331</v>
      </c>
      <c r="B1290" t="s">
        <v>23</v>
      </c>
      <c r="C1290" t="s">
        <v>24</v>
      </c>
      <c r="D1290" t="s">
        <v>23</v>
      </c>
      <c r="E1290" s="21">
        <v>46205.396747685183</v>
      </c>
      <c r="F1290" t="s">
        <v>3332</v>
      </c>
      <c r="G1290">
        <v>32220178</v>
      </c>
      <c r="H1290" t="s">
        <v>3333</v>
      </c>
      <c r="I1290" s="23" t="s">
        <v>31</v>
      </c>
      <c r="J1290" s="23" t="s">
        <v>3196</v>
      </c>
      <c r="K1290" t="s">
        <v>3334</v>
      </c>
      <c r="L1290" t="s">
        <v>172</v>
      </c>
      <c r="M1290" t="s">
        <v>3335</v>
      </c>
      <c r="N1290" t="s">
        <v>173</v>
      </c>
      <c r="O1290" t="s">
        <v>27</v>
      </c>
      <c r="P1290" t="s">
        <v>145</v>
      </c>
      <c r="Q1290" t="s">
        <v>207</v>
      </c>
      <c r="R1290" t="s">
        <v>212</v>
      </c>
      <c r="S1290">
        <v>7</v>
      </c>
      <c r="T1290" t="s">
        <v>18118</v>
      </c>
      <c r="U1290" t="s">
        <v>7969</v>
      </c>
      <c r="V1290" t="s">
        <v>9915</v>
      </c>
      <c r="W1290" t="s">
        <v>43</v>
      </c>
      <c r="X1290" t="s">
        <v>30</v>
      </c>
      <c r="Y1290" t="s">
        <v>30</v>
      </c>
      <c r="Z1290" t="s">
        <v>30</v>
      </c>
      <c r="AA1290" t="s">
        <v>30</v>
      </c>
      <c r="AB1290">
        <v>-75.257957000000005</v>
      </c>
      <c r="AC1290">
        <v>6.1352200000000003</v>
      </c>
      <c r="AD1290" t="s">
        <v>82</v>
      </c>
      <c r="AE1290" t="s">
        <v>146</v>
      </c>
      <c r="AF1290" t="s">
        <v>94</v>
      </c>
      <c r="AG1290">
        <f>IFERROR(
    VLOOKUP(FENIX_ANS_TABLA[[#This Row],[ESTADO]],
        {"VENCIDO",1;"ALERTA_0 Días",2;"ALERTA",3;"A TIEMPO",4;"SIN FECHA",5},
    2,FALSE),
0)</f>
        <v>3</v>
      </c>
    </row>
    <row r="1291" spans="1:33" x14ac:dyDescent="0.25">
      <c r="A1291" t="s">
        <v>3336</v>
      </c>
      <c r="B1291" t="s">
        <v>23</v>
      </c>
      <c r="C1291" t="s">
        <v>24</v>
      </c>
      <c r="D1291" t="s">
        <v>23</v>
      </c>
      <c r="E1291" s="21">
        <v>46205.401655092603</v>
      </c>
      <c r="F1291" t="s">
        <v>3337</v>
      </c>
      <c r="G1291">
        <v>1037578960</v>
      </c>
      <c r="H1291" t="s">
        <v>3338</v>
      </c>
      <c r="I1291" s="23" t="s">
        <v>31</v>
      </c>
      <c r="J1291" s="23" t="s">
        <v>384</v>
      </c>
      <c r="K1291" t="s">
        <v>3339</v>
      </c>
      <c r="L1291" t="s">
        <v>172</v>
      </c>
      <c r="M1291" t="s">
        <v>3340</v>
      </c>
      <c r="N1291" t="s">
        <v>173</v>
      </c>
      <c r="O1291" t="s">
        <v>27</v>
      </c>
      <c r="P1291" t="s">
        <v>145</v>
      </c>
      <c r="Q1291" t="s">
        <v>207</v>
      </c>
      <c r="R1291" t="s">
        <v>212</v>
      </c>
      <c r="S1291">
        <v>7</v>
      </c>
      <c r="T1291" t="s">
        <v>18119</v>
      </c>
      <c r="U1291" t="s">
        <v>14786</v>
      </c>
      <c r="V1291" t="s">
        <v>15452</v>
      </c>
      <c r="W1291" t="s">
        <v>43</v>
      </c>
      <c r="X1291" t="s">
        <v>30</v>
      </c>
      <c r="Y1291" t="s">
        <v>30</v>
      </c>
      <c r="Z1291" t="s">
        <v>30</v>
      </c>
      <c r="AA1291" t="s">
        <v>30</v>
      </c>
      <c r="AB1291">
        <v>-75.257957000000005</v>
      </c>
      <c r="AC1291">
        <v>6.1352200000000003</v>
      </c>
      <c r="AD1291" t="s">
        <v>82</v>
      </c>
      <c r="AE1291" t="s">
        <v>146</v>
      </c>
      <c r="AF1291" t="s">
        <v>94</v>
      </c>
      <c r="AG1291">
        <f>IFERROR(
    VLOOKUP(FENIX_ANS_TABLA[[#This Row],[ESTADO]],
        {"VENCIDO",1;"ALERTA_0 Días",2;"ALERTA",3;"A TIEMPO",4;"SIN FECHA",5},
    2,FALSE),
0)</f>
        <v>3</v>
      </c>
    </row>
    <row r="1292" spans="1:33" x14ac:dyDescent="0.25">
      <c r="A1292" t="s">
        <v>3341</v>
      </c>
      <c r="B1292" t="s">
        <v>58</v>
      </c>
      <c r="C1292" t="s">
        <v>24</v>
      </c>
      <c r="D1292" t="s">
        <v>59</v>
      </c>
      <c r="E1292" s="21">
        <v>46205.410011574073</v>
      </c>
      <c r="F1292" t="s">
        <v>3342</v>
      </c>
      <c r="G1292">
        <v>8434726</v>
      </c>
      <c r="H1292" t="s">
        <v>3343</v>
      </c>
      <c r="I1292" s="23" t="s">
        <v>3344</v>
      </c>
      <c r="J1292" s="23" t="s">
        <v>3345</v>
      </c>
      <c r="K1292" t="s">
        <v>3346</v>
      </c>
      <c r="L1292" t="s">
        <v>52</v>
      </c>
      <c r="M1292" t="s">
        <v>3347</v>
      </c>
      <c r="N1292" t="s">
        <v>53</v>
      </c>
      <c r="O1292" t="s">
        <v>60</v>
      </c>
      <c r="P1292" t="s">
        <v>62</v>
      </c>
      <c r="Q1292" t="s">
        <v>207</v>
      </c>
      <c r="R1292" t="s">
        <v>212</v>
      </c>
      <c r="S1292">
        <v>9</v>
      </c>
      <c r="T1292" t="s">
        <v>18120</v>
      </c>
      <c r="U1292" t="s">
        <v>5503</v>
      </c>
      <c r="V1292" t="s">
        <v>3512</v>
      </c>
      <c r="W1292" t="s">
        <v>29</v>
      </c>
      <c r="X1292" t="s">
        <v>30</v>
      </c>
      <c r="Y1292" t="s">
        <v>30</v>
      </c>
      <c r="Z1292" t="s">
        <v>30</v>
      </c>
      <c r="AA1292" t="s">
        <v>30</v>
      </c>
      <c r="AB1292">
        <v>-75.607881610000007</v>
      </c>
      <c r="AC1292">
        <v>6.1616251000000002</v>
      </c>
      <c r="AD1292" t="s">
        <v>82</v>
      </c>
      <c r="AE1292" t="s">
        <v>96</v>
      </c>
      <c r="AF1292" t="s">
        <v>94</v>
      </c>
      <c r="AG1292">
        <f>IFERROR(
    VLOOKUP(FENIX_ANS_TABLA[[#This Row],[ESTADO]],
        {"VENCIDO",1;"ALERTA_0 Días",2;"ALERTA",3;"A TIEMPO",4;"SIN FECHA",5},
    2,FALSE),
0)</f>
        <v>4</v>
      </c>
    </row>
    <row r="1293" spans="1:33" x14ac:dyDescent="0.25">
      <c r="A1293" t="s">
        <v>3829</v>
      </c>
      <c r="B1293" t="s">
        <v>23</v>
      </c>
      <c r="C1293" t="s">
        <v>63</v>
      </c>
      <c r="D1293" t="s">
        <v>23</v>
      </c>
      <c r="E1293" s="21">
        <v>46205.410057870373</v>
      </c>
      <c r="F1293" t="s">
        <v>3830</v>
      </c>
      <c r="G1293">
        <v>21816991</v>
      </c>
      <c r="H1293" t="s">
        <v>3831</v>
      </c>
      <c r="I1293" s="23" t="s">
        <v>31</v>
      </c>
      <c r="J1293" s="23" t="s">
        <v>3832</v>
      </c>
      <c r="K1293" t="s">
        <v>3833</v>
      </c>
      <c r="L1293" t="s">
        <v>225</v>
      </c>
      <c r="M1293" t="s">
        <v>3834</v>
      </c>
      <c r="N1293" t="s">
        <v>226</v>
      </c>
      <c r="O1293" t="s">
        <v>83</v>
      </c>
      <c r="P1293" t="s">
        <v>191</v>
      </c>
      <c r="Q1293" t="s">
        <v>207</v>
      </c>
      <c r="R1293" t="s">
        <v>212</v>
      </c>
      <c r="S1293">
        <v>7</v>
      </c>
      <c r="T1293" t="s">
        <v>18121</v>
      </c>
      <c r="U1293" t="s">
        <v>5503</v>
      </c>
      <c r="V1293" t="s">
        <v>9732</v>
      </c>
      <c r="W1293" t="s">
        <v>43</v>
      </c>
      <c r="X1293" t="s">
        <v>30</v>
      </c>
      <c r="Y1293" t="s">
        <v>30</v>
      </c>
      <c r="Z1293" t="s">
        <v>30</v>
      </c>
      <c r="AA1293" t="s">
        <v>30</v>
      </c>
      <c r="AB1293">
        <v>-75.071939850000007</v>
      </c>
      <c r="AC1293">
        <v>6.90486208</v>
      </c>
      <c r="AD1293" t="s">
        <v>82</v>
      </c>
      <c r="AE1293" t="s">
        <v>192</v>
      </c>
      <c r="AF1293" t="s">
        <v>95</v>
      </c>
      <c r="AG1293">
        <f>IFERROR(
    VLOOKUP(FENIX_ANS_TABLA[[#This Row],[ESTADO]],
        {"VENCIDO",1;"ALERTA_0 Días",2;"ALERTA",3;"A TIEMPO",4;"SIN FECHA",5},
    2,FALSE),
0)</f>
        <v>3</v>
      </c>
    </row>
    <row r="1294" spans="1:33" x14ac:dyDescent="0.25">
      <c r="A1294" t="s">
        <v>3348</v>
      </c>
      <c r="B1294" t="s">
        <v>23</v>
      </c>
      <c r="C1294" t="s">
        <v>24</v>
      </c>
      <c r="D1294" t="s">
        <v>23</v>
      </c>
      <c r="E1294" s="21">
        <v>46205.410208333327</v>
      </c>
      <c r="F1294" t="s">
        <v>3349</v>
      </c>
      <c r="G1294">
        <v>70953507</v>
      </c>
      <c r="H1294" t="s">
        <v>3322</v>
      </c>
      <c r="I1294" s="23" t="s">
        <v>31</v>
      </c>
      <c r="J1294" s="23" t="s">
        <v>563</v>
      </c>
      <c r="K1294" t="s">
        <v>3350</v>
      </c>
      <c r="L1294" t="s">
        <v>150</v>
      </c>
      <c r="M1294" t="s">
        <v>3351</v>
      </c>
      <c r="N1294" t="s">
        <v>151</v>
      </c>
      <c r="O1294" t="s">
        <v>27</v>
      </c>
      <c r="P1294" t="s">
        <v>145</v>
      </c>
      <c r="Q1294" t="s">
        <v>207</v>
      </c>
      <c r="R1294" t="s">
        <v>212</v>
      </c>
      <c r="S1294">
        <v>7</v>
      </c>
      <c r="T1294" t="s">
        <v>18122</v>
      </c>
      <c r="U1294" t="s">
        <v>5503</v>
      </c>
      <c r="V1294" t="s">
        <v>9732</v>
      </c>
      <c r="W1294" t="s">
        <v>43</v>
      </c>
      <c r="X1294" t="s">
        <v>30</v>
      </c>
      <c r="Y1294" t="s">
        <v>30</v>
      </c>
      <c r="Z1294" t="s">
        <v>30</v>
      </c>
      <c r="AA1294" t="s">
        <v>30</v>
      </c>
      <c r="AB1294">
        <v>-75.242915999999994</v>
      </c>
      <c r="AC1294">
        <v>6.2200009999999999</v>
      </c>
      <c r="AD1294" t="s">
        <v>82</v>
      </c>
      <c r="AE1294" t="s">
        <v>146</v>
      </c>
      <c r="AF1294" t="s">
        <v>94</v>
      </c>
      <c r="AG1294">
        <f>IFERROR(
    VLOOKUP(FENIX_ANS_TABLA[[#This Row],[ESTADO]],
        {"VENCIDO",1;"ALERTA_0 Días",2;"ALERTA",3;"A TIEMPO",4;"SIN FECHA",5},
    2,FALSE),
0)</f>
        <v>3</v>
      </c>
    </row>
    <row r="1295" spans="1:33" x14ac:dyDescent="0.25">
      <c r="A1295" t="s">
        <v>3835</v>
      </c>
      <c r="B1295" t="s">
        <v>36</v>
      </c>
      <c r="C1295" t="s">
        <v>24</v>
      </c>
      <c r="D1295" t="s">
        <v>36</v>
      </c>
      <c r="E1295" s="21">
        <v>46205.412800925929</v>
      </c>
      <c r="F1295" t="s">
        <v>3836</v>
      </c>
      <c r="G1295">
        <v>890985285</v>
      </c>
      <c r="H1295" t="s">
        <v>3837</v>
      </c>
      <c r="I1295" s="23" t="s">
        <v>3838</v>
      </c>
      <c r="J1295" s="23" t="s">
        <v>2228</v>
      </c>
      <c r="K1295" t="s">
        <v>3839</v>
      </c>
      <c r="L1295" t="s">
        <v>293</v>
      </c>
      <c r="M1295" t="s">
        <v>3840</v>
      </c>
      <c r="N1295" t="s">
        <v>294</v>
      </c>
      <c r="O1295" t="s">
        <v>37</v>
      </c>
      <c r="P1295" t="s">
        <v>191</v>
      </c>
      <c r="Q1295" t="s">
        <v>206</v>
      </c>
      <c r="R1295" t="s">
        <v>212</v>
      </c>
      <c r="S1295">
        <v>10</v>
      </c>
      <c r="T1295" t="s">
        <v>18123</v>
      </c>
      <c r="U1295" t="s">
        <v>13490</v>
      </c>
      <c r="V1295" t="s">
        <v>14782</v>
      </c>
      <c r="W1295" t="s">
        <v>29</v>
      </c>
      <c r="X1295" t="s">
        <v>30</v>
      </c>
      <c r="Y1295" t="s">
        <v>30</v>
      </c>
      <c r="Z1295" t="s">
        <v>30</v>
      </c>
      <c r="AA1295" t="s">
        <v>30</v>
      </c>
      <c r="AB1295">
        <v>-74.795277780000006</v>
      </c>
      <c r="AC1295">
        <v>6.7661768699999998</v>
      </c>
      <c r="AD1295" t="s">
        <v>82</v>
      </c>
      <c r="AE1295" t="s">
        <v>192</v>
      </c>
      <c r="AF1295" t="s">
        <v>94</v>
      </c>
      <c r="AG1295">
        <f>IFERROR(
    VLOOKUP(FENIX_ANS_TABLA[[#This Row],[ESTADO]],
        {"VENCIDO",1;"ALERTA_0 Días",2;"ALERTA",3;"A TIEMPO",4;"SIN FECHA",5},
    2,FALSE),
0)</f>
        <v>4</v>
      </c>
    </row>
    <row r="1296" spans="1:33" x14ac:dyDescent="0.25">
      <c r="A1296" t="s">
        <v>3352</v>
      </c>
      <c r="B1296" t="s">
        <v>58</v>
      </c>
      <c r="C1296" t="s">
        <v>24</v>
      </c>
      <c r="D1296" t="s">
        <v>59</v>
      </c>
      <c r="E1296" s="21">
        <v>46205.414305555547</v>
      </c>
      <c r="F1296" t="s">
        <v>3353</v>
      </c>
      <c r="G1296">
        <v>70052700</v>
      </c>
      <c r="H1296" t="s">
        <v>3354</v>
      </c>
      <c r="I1296" s="23" t="s">
        <v>31</v>
      </c>
      <c r="J1296" s="23" t="s">
        <v>3355</v>
      </c>
      <c r="K1296" t="s">
        <v>3356</v>
      </c>
      <c r="L1296" t="s">
        <v>25</v>
      </c>
      <c r="M1296" t="s">
        <v>3357</v>
      </c>
      <c r="N1296" t="s">
        <v>26</v>
      </c>
      <c r="O1296" t="s">
        <v>60</v>
      </c>
      <c r="P1296" t="s">
        <v>61</v>
      </c>
      <c r="Q1296" t="s">
        <v>207</v>
      </c>
      <c r="R1296" t="s">
        <v>212</v>
      </c>
      <c r="S1296">
        <v>9</v>
      </c>
      <c r="T1296" t="s">
        <v>18124</v>
      </c>
      <c r="U1296" t="s">
        <v>15453</v>
      </c>
      <c r="V1296" t="s">
        <v>11321</v>
      </c>
      <c r="W1296" t="s">
        <v>29</v>
      </c>
      <c r="X1296" t="s">
        <v>30</v>
      </c>
      <c r="Y1296" t="s">
        <v>30</v>
      </c>
      <c r="Z1296" t="s">
        <v>30</v>
      </c>
      <c r="AA1296" t="s">
        <v>30</v>
      </c>
      <c r="AB1296">
        <v>-75.640730669999996</v>
      </c>
      <c r="AC1296">
        <v>6.2794794600000001</v>
      </c>
      <c r="AD1296" t="s">
        <v>82</v>
      </c>
      <c r="AE1296" t="s">
        <v>96</v>
      </c>
      <c r="AF1296" t="s">
        <v>94</v>
      </c>
      <c r="AG1296">
        <f>IFERROR(
    VLOOKUP(FENIX_ANS_TABLA[[#This Row],[ESTADO]],
        {"VENCIDO",1;"ALERTA_0 Días",2;"ALERTA",3;"A TIEMPO",4;"SIN FECHA",5},
    2,FALSE),
0)</f>
        <v>4</v>
      </c>
    </row>
    <row r="1297" spans="1:33" x14ac:dyDescent="0.25">
      <c r="A1297" t="s">
        <v>3358</v>
      </c>
      <c r="B1297" t="s">
        <v>23</v>
      </c>
      <c r="C1297" t="s">
        <v>24</v>
      </c>
      <c r="D1297" t="s">
        <v>23</v>
      </c>
      <c r="E1297" s="21">
        <v>46205.416354166657</v>
      </c>
      <c r="F1297" t="s">
        <v>3359</v>
      </c>
      <c r="G1297">
        <v>1036961552</v>
      </c>
      <c r="H1297" t="s">
        <v>3360</v>
      </c>
      <c r="I1297" s="23" t="s">
        <v>31</v>
      </c>
      <c r="J1297" s="23" t="s">
        <v>3361</v>
      </c>
      <c r="K1297" t="s">
        <v>3362</v>
      </c>
      <c r="L1297" t="s">
        <v>154</v>
      </c>
      <c r="M1297" t="s">
        <v>3363</v>
      </c>
      <c r="N1297" t="s">
        <v>155</v>
      </c>
      <c r="O1297" t="s">
        <v>27</v>
      </c>
      <c r="P1297" t="s">
        <v>145</v>
      </c>
      <c r="Q1297" t="s">
        <v>206</v>
      </c>
      <c r="R1297" t="s">
        <v>212</v>
      </c>
      <c r="S1297">
        <v>10</v>
      </c>
      <c r="T1297" t="s">
        <v>18125</v>
      </c>
      <c r="U1297" t="s">
        <v>15455</v>
      </c>
      <c r="V1297" t="s">
        <v>9889</v>
      </c>
      <c r="W1297" t="s">
        <v>29</v>
      </c>
      <c r="X1297" t="s">
        <v>30</v>
      </c>
      <c r="Y1297" t="s">
        <v>30</v>
      </c>
      <c r="Z1297" t="s">
        <v>30</v>
      </c>
      <c r="AA1297" t="s">
        <v>30</v>
      </c>
      <c r="AB1297">
        <v>-75.370338000000004</v>
      </c>
      <c r="AC1297">
        <v>6.2119369999999998</v>
      </c>
      <c r="AD1297" t="s">
        <v>82</v>
      </c>
      <c r="AE1297" t="s">
        <v>146</v>
      </c>
      <c r="AF1297" t="s">
        <v>94</v>
      </c>
      <c r="AG1297">
        <f>IFERROR(
    VLOOKUP(FENIX_ANS_TABLA[[#This Row],[ESTADO]],
        {"VENCIDO",1;"ALERTA_0 Días",2;"ALERTA",3;"A TIEMPO",4;"SIN FECHA",5},
    2,FALSE),
0)</f>
        <v>4</v>
      </c>
    </row>
    <row r="1298" spans="1:33" x14ac:dyDescent="0.25">
      <c r="A1298" t="s">
        <v>3364</v>
      </c>
      <c r="B1298" t="s">
        <v>58</v>
      </c>
      <c r="C1298" t="s">
        <v>24</v>
      </c>
      <c r="D1298" t="s">
        <v>59</v>
      </c>
      <c r="E1298" s="21">
        <v>46205.41747685185</v>
      </c>
      <c r="F1298" t="s">
        <v>3365</v>
      </c>
      <c r="G1298">
        <v>70002048</v>
      </c>
      <c r="H1298" t="s">
        <v>3366</v>
      </c>
      <c r="I1298" s="23" t="s">
        <v>31</v>
      </c>
      <c r="J1298" s="23" t="s">
        <v>3367</v>
      </c>
      <c r="K1298" t="s">
        <v>3368</v>
      </c>
      <c r="L1298" t="s">
        <v>255</v>
      </c>
      <c r="M1298" t="s">
        <v>3369</v>
      </c>
      <c r="N1298" t="s">
        <v>256</v>
      </c>
      <c r="O1298" t="s">
        <v>60</v>
      </c>
      <c r="P1298" t="s">
        <v>114</v>
      </c>
      <c r="Q1298" t="s">
        <v>206</v>
      </c>
      <c r="R1298" t="s">
        <v>212</v>
      </c>
      <c r="S1298">
        <v>14</v>
      </c>
      <c r="T1298" t="s">
        <v>18126</v>
      </c>
      <c r="U1298" t="s">
        <v>9639</v>
      </c>
      <c r="V1298" t="s">
        <v>14682</v>
      </c>
      <c r="W1298" t="s">
        <v>29</v>
      </c>
      <c r="X1298" t="s">
        <v>30</v>
      </c>
      <c r="Y1298" t="s">
        <v>30</v>
      </c>
      <c r="Z1298" t="s">
        <v>30</v>
      </c>
      <c r="AA1298" t="s">
        <v>30</v>
      </c>
      <c r="AB1298">
        <v>-75.834735600000002</v>
      </c>
      <c r="AC1298">
        <v>5.7971516999999997</v>
      </c>
      <c r="AD1298" t="s">
        <v>82</v>
      </c>
      <c r="AE1298" t="s">
        <v>100</v>
      </c>
      <c r="AF1298" t="s">
        <v>94</v>
      </c>
      <c r="AG1298">
        <f>IFERROR(
    VLOOKUP(FENIX_ANS_TABLA[[#This Row],[ESTADO]],
        {"VENCIDO",1;"ALERTA_0 Días",2;"ALERTA",3;"A TIEMPO",4;"SIN FECHA",5},
    2,FALSE),
0)</f>
        <v>4</v>
      </c>
    </row>
    <row r="1299" spans="1:33" x14ac:dyDescent="0.25">
      <c r="A1299" t="s">
        <v>3370</v>
      </c>
      <c r="B1299" t="s">
        <v>23</v>
      </c>
      <c r="C1299" t="s">
        <v>24</v>
      </c>
      <c r="D1299" t="s">
        <v>23</v>
      </c>
      <c r="E1299" s="21">
        <v>46205.417500000003</v>
      </c>
      <c r="F1299" t="s">
        <v>3371</v>
      </c>
      <c r="G1299">
        <v>42780374</v>
      </c>
      <c r="H1299" t="s">
        <v>3372</v>
      </c>
      <c r="I1299" s="23" t="s">
        <v>3373</v>
      </c>
      <c r="J1299" s="23" t="s">
        <v>3374</v>
      </c>
      <c r="K1299" t="s">
        <v>3375</v>
      </c>
      <c r="L1299" t="s">
        <v>189</v>
      </c>
      <c r="M1299" t="s">
        <v>3376</v>
      </c>
      <c r="N1299" t="s">
        <v>190</v>
      </c>
      <c r="O1299" t="s">
        <v>27</v>
      </c>
      <c r="P1299" t="s">
        <v>145</v>
      </c>
      <c r="Q1299" t="s">
        <v>206</v>
      </c>
      <c r="R1299" t="s">
        <v>212</v>
      </c>
      <c r="S1299">
        <v>10</v>
      </c>
      <c r="T1299" t="s">
        <v>18127</v>
      </c>
      <c r="U1299" t="s">
        <v>9639</v>
      </c>
      <c r="V1299" t="s">
        <v>3990</v>
      </c>
      <c r="W1299" t="s">
        <v>29</v>
      </c>
      <c r="X1299" t="s">
        <v>30</v>
      </c>
      <c r="Y1299" t="s">
        <v>30</v>
      </c>
      <c r="Z1299" t="s">
        <v>30</v>
      </c>
      <c r="AA1299" t="s">
        <v>30</v>
      </c>
      <c r="AB1299">
        <v>-75.126623769999995</v>
      </c>
      <c r="AC1299">
        <v>6.3641770700000002</v>
      </c>
      <c r="AD1299" t="s">
        <v>82</v>
      </c>
      <c r="AE1299" t="s">
        <v>146</v>
      </c>
      <c r="AF1299" t="s">
        <v>94</v>
      </c>
      <c r="AG1299">
        <f>IFERROR(
    VLOOKUP(FENIX_ANS_TABLA[[#This Row],[ESTADO]],
        {"VENCIDO",1;"ALERTA_0 Días",2;"ALERTA",3;"A TIEMPO",4;"SIN FECHA",5},
    2,FALSE),
0)</f>
        <v>4</v>
      </c>
    </row>
    <row r="1300" spans="1:33" x14ac:dyDescent="0.25">
      <c r="A1300" t="s">
        <v>4607</v>
      </c>
      <c r="B1300" t="s">
        <v>23</v>
      </c>
      <c r="C1300" t="s">
        <v>24</v>
      </c>
      <c r="D1300" t="s">
        <v>23</v>
      </c>
      <c r="E1300" s="21">
        <v>46205.417951388888</v>
      </c>
      <c r="F1300" t="s">
        <v>4608</v>
      </c>
      <c r="G1300">
        <v>43706595</v>
      </c>
      <c r="H1300" t="s">
        <v>4609</v>
      </c>
      <c r="I1300" s="23" t="s">
        <v>31</v>
      </c>
      <c r="J1300" s="23" t="s">
        <v>4610</v>
      </c>
      <c r="K1300" t="s">
        <v>4611</v>
      </c>
      <c r="L1300" t="s">
        <v>108</v>
      </c>
      <c r="M1300" t="s">
        <v>4612</v>
      </c>
      <c r="N1300" t="s">
        <v>109</v>
      </c>
      <c r="O1300" t="s">
        <v>27</v>
      </c>
      <c r="P1300" t="s">
        <v>99</v>
      </c>
      <c r="Q1300" t="s">
        <v>207</v>
      </c>
      <c r="R1300" t="s">
        <v>212</v>
      </c>
      <c r="S1300">
        <v>7</v>
      </c>
      <c r="T1300" t="s">
        <v>18128</v>
      </c>
      <c r="U1300" t="s">
        <v>9639</v>
      </c>
      <c r="V1300" t="s">
        <v>9916</v>
      </c>
      <c r="W1300" t="s">
        <v>43</v>
      </c>
      <c r="X1300" t="s">
        <v>30</v>
      </c>
      <c r="Y1300" t="s">
        <v>30</v>
      </c>
      <c r="Z1300" t="s">
        <v>30</v>
      </c>
      <c r="AA1300" t="s">
        <v>30</v>
      </c>
      <c r="AB1300">
        <v>-75.708215686000003</v>
      </c>
      <c r="AC1300">
        <v>6.0325253630000502</v>
      </c>
      <c r="AD1300" t="s">
        <v>82</v>
      </c>
      <c r="AE1300" t="s">
        <v>100</v>
      </c>
      <c r="AF1300" t="s">
        <v>94</v>
      </c>
      <c r="AG1300">
        <f>IFERROR(
    VLOOKUP(FENIX_ANS_TABLA[[#This Row],[ESTADO]],
        {"VENCIDO",1;"ALERTA_0 Días",2;"ALERTA",3;"A TIEMPO",4;"SIN FECHA",5},
    2,FALSE),
0)</f>
        <v>3</v>
      </c>
    </row>
    <row r="1301" spans="1:33" x14ac:dyDescent="0.25">
      <c r="A1301" t="s">
        <v>3377</v>
      </c>
      <c r="B1301" t="s">
        <v>58</v>
      </c>
      <c r="C1301" t="s">
        <v>24</v>
      </c>
      <c r="D1301" t="s">
        <v>59</v>
      </c>
      <c r="E1301" s="21">
        <v>46205.418344907397</v>
      </c>
      <c r="F1301" t="s">
        <v>3378</v>
      </c>
      <c r="G1301">
        <v>43570922</v>
      </c>
      <c r="H1301" t="s">
        <v>3379</v>
      </c>
      <c r="I1301" s="23" t="s">
        <v>31</v>
      </c>
      <c r="J1301" s="23" t="s">
        <v>3380</v>
      </c>
      <c r="K1301" t="s">
        <v>3381</v>
      </c>
      <c r="L1301" t="s">
        <v>197</v>
      </c>
      <c r="M1301" t="s">
        <v>3382</v>
      </c>
      <c r="N1301" t="s">
        <v>198</v>
      </c>
      <c r="O1301" t="s">
        <v>60</v>
      </c>
      <c r="P1301" t="s">
        <v>301</v>
      </c>
      <c r="Q1301" t="s">
        <v>207</v>
      </c>
      <c r="R1301" t="s">
        <v>212</v>
      </c>
      <c r="S1301">
        <v>9</v>
      </c>
      <c r="T1301" t="s">
        <v>18129</v>
      </c>
      <c r="U1301" t="s">
        <v>11698</v>
      </c>
      <c r="V1301" t="s">
        <v>15368</v>
      </c>
      <c r="W1301" t="s">
        <v>29</v>
      </c>
      <c r="X1301" t="s">
        <v>30</v>
      </c>
      <c r="Y1301" t="s">
        <v>30</v>
      </c>
      <c r="Z1301" t="s">
        <v>30</v>
      </c>
      <c r="AA1301" t="s">
        <v>30</v>
      </c>
      <c r="AB1301">
        <v>-74.703005070000003</v>
      </c>
      <c r="AC1301">
        <v>7.06963863</v>
      </c>
      <c r="AD1301" t="s">
        <v>82</v>
      </c>
      <c r="AE1301" t="s">
        <v>192</v>
      </c>
      <c r="AF1301" t="s">
        <v>94</v>
      </c>
      <c r="AG1301">
        <f>IFERROR(
    VLOOKUP(FENIX_ANS_TABLA[[#This Row],[ESTADO]],
        {"VENCIDO",1;"ALERTA_0 Días",2;"ALERTA",3;"A TIEMPO",4;"SIN FECHA",5},
    2,FALSE),
0)</f>
        <v>4</v>
      </c>
    </row>
    <row r="1302" spans="1:33" x14ac:dyDescent="0.25">
      <c r="A1302" t="s">
        <v>3383</v>
      </c>
      <c r="B1302" t="s">
        <v>23</v>
      </c>
      <c r="C1302" t="s">
        <v>24</v>
      </c>
      <c r="D1302" t="s">
        <v>23</v>
      </c>
      <c r="E1302" s="21">
        <v>46205.4221412037</v>
      </c>
      <c r="F1302" t="s">
        <v>3384</v>
      </c>
      <c r="G1302">
        <v>1051898</v>
      </c>
      <c r="H1302" t="s">
        <v>3385</v>
      </c>
      <c r="I1302" s="23" t="s">
        <v>31</v>
      </c>
      <c r="J1302" s="23" t="s">
        <v>3386</v>
      </c>
      <c r="K1302" t="s">
        <v>3387</v>
      </c>
      <c r="L1302" t="s">
        <v>25</v>
      </c>
      <c r="M1302" t="s">
        <v>3388</v>
      </c>
      <c r="N1302" t="s">
        <v>26</v>
      </c>
      <c r="O1302" t="s">
        <v>27</v>
      </c>
      <c r="P1302" t="s">
        <v>32</v>
      </c>
      <c r="Q1302" t="s">
        <v>206</v>
      </c>
      <c r="R1302" t="s">
        <v>212</v>
      </c>
      <c r="S1302">
        <v>10</v>
      </c>
      <c r="T1302" t="s">
        <v>18130</v>
      </c>
      <c r="U1302" t="s">
        <v>5246</v>
      </c>
      <c r="V1302" t="s">
        <v>7238</v>
      </c>
      <c r="W1302" t="s">
        <v>29</v>
      </c>
      <c r="X1302" t="s">
        <v>30</v>
      </c>
      <c r="Y1302" t="s">
        <v>30</v>
      </c>
      <c r="Z1302" t="s">
        <v>30</v>
      </c>
      <c r="AA1302" t="s">
        <v>30</v>
      </c>
      <c r="AB1302">
        <v>-75.522328079999994</v>
      </c>
      <c r="AC1302">
        <v>6.2048758499999996</v>
      </c>
      <c r="AD1302" t="s">
        <v>82</v>
      </c>
      <c r="AE1302" t="s">
        <v>96</v>
      </c>
      <c r="AF1302" t="s">
        <v>94</v>
      </c>
      <c r="AG1302">
        <f>IFERROR(
    VLOOKUP(FENIX_ANS_TABLA[[#This Row],[ESTADO]],
        {"VENCIDO",1;"ALERTA_0 Días",2;"ALERTA",3;"A TIEMPO",4;"SIN FECHA",5},
    2,FALSE),
0)</f>
        <v>4</v>
      </c>
    </row>
    <row r="1303" spans="1:33" x14ac:dyDescent="0.25">
      <c r="A1303" t="s">
        <v>3389</v>
      </c>
      <c r="B1303" t="s">
        <v>23</v>
      </c>
      <c r="C1303" t="s">
        <v>24</v>
      </c>
      <c r="D1303" t="s">
        <v>33</v>
      </c>
      <c r="E1303" s="21">
        <v>46212.418252314812</v>
      </c>
      <c r="F1303" t="s">
        <v>13194</v>
      </c>
      <c r="G1303">
        <v>43155043</v>
      </c>
      <c r="H1303" t="s">
        <v>3390</v>
      </c>
      <c r="I1303" s="23" t="s">
        <v>31</v>
      </c>
      <c r="J1303" s="23" t="s">
        <v>3391</v>
      </c>
      <c r="K1303" t="s">
        <v>3392</v>
      </c>
      <c r="L1303" t="s">
        <v>25</v>
      </c>
      <c r="M1303" t="s">
        <v>3393</v>
      </c>
      <c r="N1303" t="s">
        <v>26</v>
      </c>
      <c r="O1303" t="s">
        <v>40</v>
      </c>
      <c r="P1303" t="s">
        <v>475</v>
      </c>
      <c r="Q1303" t="s">
        <v>207</v>
      </c>
      <c r="R1303" t="s">
        <v>212</v>
      </c>
      <c r="S1303">
        <v>7</v>
      </c>
      <c r="T1303" t="s">
        <v>18131</v>
      </c>
      <c r="U1303" t="s">
        <v>11787</v>
      </c>
      <c r="V1303" t="s">
        <v>15367</v>
      </c>
      <c r="W1303" t="s">
        <v>29</v>
      </c>
      <c r="X1303" t="s">
        <v>13813</v>
      </c>
      <c r="Y1303" t="s">
        <v>2673</v>
      </c>
      <c r="Z1303" t="s">
        <v>2665</v>
      </c>
      <c r="AA1303" t="s">
        <v>13814</v>
      </c>
      <c r="AB1303">
        <v>-75.661282470000003</v>
      </c>
      <c r="AC1303">
        <v>6.1912206799999998</v>
      </c>
      <c r="AD1303" t="s">
        <v>82</v>
      </c>
      <c r="AE1303" t="s">
        <v>96</v>
      </c>
      <c r="AF1303" t="s">
        <v>94</v>
      </c>
      <c r="AG1303">
        <f>IFERROR(
    VLOOKUP(FENIX_ANS_TABLA[[#This Row],[ESTADO]],
        {"VENCIDO",1;"ALERTA_0 Días",2;"ALERTA",3;"A TIEMPO",4;"SIN FECHA",5},
    2,FALSE),
0)</f>
        <v>4</v>
      </c>
    </row>
    <row r="1304" spans="1:33" x14ac:dyDescent="0.25">
      <c r="A1304" t="s">
        <v>3841</v>
      </c>
      <c r="B1304" t="s">
        <v>23</v>
      </c>
      <c r="C1304" t="s">
        <v>24</v>
      </c>
      <c r="D1304" t="s">
        <v>23</v>
      </c>
      <c r="E1304" s="21">
        <v>46205.424814814818</v>
      </c>
      <c r="F1304" t="s">
        <v>3842</v>
      </c>
      <c r="G1304">
        <v>21816991</v>
      </c>
      <c r="H1304" t="s">
        <v>3831</v>
      </c>
      <c r="I1304" s="23" t="s">
        <v>31</v>
      </c>
      <c r="J1304" s="23" t="s">
        <v>3832</v>
      </c>
      <c r="K1304" t="s">
        <v>3843</v>
      </c>
      <c r="L1304" t="s">
        <v>225</v>
      </c>
      <c r="M1304" t="s">
        <v>3844</v>
      </c>
      <c r="N1304" t="s">
        <v>226</v>
      </c>
      <c r="O1304" t="s">
        <v>27</v>
      </c>
      <c r="P1304" t="s">
        <v>191</v>
      </c>
      <c r="Q1304" t="s">
        <v>207</v>
      </c>
      <c r="R1304" t="s">
        <v>212</v>
      </c>
      <c r="S1304">
        <v>7</v>
      </c>
      <c r="T1304" t="s">
        <v>18132</v>
      </c>
      <c r="U1304" t="s">
        <v>15456</v>
      </c>
      <c r="V1304" t="s">
        <v>15457</v>
      </c>
      <c r="W1304" t="s">
        <v>43</v>
      </c>
      <c r="X1304" t="s">
        <v>30</v>
      </c>
      <c r="Y1304" t="s">
        <v>30</v>
      </c>
      <c r="Z1304" t="s">
        <v>30</v>
      </c>
      <c r="AA1304" t="s">
        <v>30</v>
      </c>
      <c r="AB1304">
        <v>-75.071939850000007</v>
      </c>
      <c r="AC1304">
        <v>6.90486208</v>
      </c>
      <c r="AD1304" t="s">
        <v>82</v>
      </c>
      <c r="AE1304" t="s">
        <v>192</v>
      </c>
      <c r="AF1304" t="s">
        <v>94</v>
      </c>
      <c r="AG1304">
        <f>IFERROR(
    VLOOKUP(FENIX_ANS_TABLA[[#This Row],[ESTADO]],
        {"VENCIDO",1;"ALERTA_0 Días",2;"ALERTA",3;"A TIEMPO",4;"SIN FECHA",5},
    2,FALSE),
0)</f>
        <v>3</v>
      </c>
    </row>
    <row r="1305" spans="1:33" x14ac:dyDescent="0.25">
      <c r="A1305" t="s">
        <v>3845</v>
      </c>
      <c r="B1305" t="s">
        <v>23</v>
      </c>
      <c r="C1305" t="s">
        <v>24</v>
      </c>
      <c r="D1305" t="s">
        <v>23</v>
      </c>
      <c r="E1305" s="21">
        <v>46205.434965277767</v>
      </c>
      <c r="F1305" t="s">
        <v>3846</v>
      </c>
      <c r="G1305">
        <v>22086860</v>
      </c>
      <c r="H1305" t="s">
        <v>3847</v>
      </c>
      <c r="I1305" s="23" t="s">
        <v>31</v>
      </c>
      <c r="J1305" s="23" t="s">
        <v>3848</v>
      </c>
      <c r="K1305" t="s">
        <v>3849</v>
      </c>
      <c r="L1305" t="s">
        <v>197</v>
      </c>
      <c r="M1305" t="s">
        <v>3850</v>
      </c>
      <c r="N1305" t="s">
        <v>198</v>
      </c>
      <c r="O1305" t="s">
        <v>27</v>
      </c>
      <c r="P1305" t="s">
        <v>191</v>
      </c>
      <c r="Q1305" t="s">
        <v>207</v>
      </c>
      <c r="R1305" t="s">
        <v>212</v>
      </c>
      <c r="S1305">
        <v>7</v>
      </c>
      <c r="T1305" t="s">
        <v>18133</v>
      </c>
      <c r="U1305" t="s">
        <v>8710</v>
      </c>
      <c r="V1305" t="s">
        <v>9840</v>
      </c>
      <c r="W1305" t="s">
        <v>43</v>
      </c>
      <c r="X1305" t="s">
        <v>30</v>
      </c>
      <c r="Y1305" t="s">
        <v>30</v>
      </c>
      <c r="Z1305" t="s">
        <v>30</v>
      </c>
      <c r="AA1305" t="s">
        <v>30</v>
      </c>
      <c r="AB1305">
        <v>-74.707065999999998</v>
      </c>
      <c r="AC1305">
        <v>7.0814500000000002</v>
      </c>
      <c r="AD1305" t="s">
        <v>82</v>
      </c>
      <c r="AE1305" t="s">
        <v>192</v>
      </c>
      <c r="AF1305" t="s">
        <v>94</v>
      </c>
      <c r="AG1305">
        <f>IFERROR(
    VLOOKUP(FENIX_ANS_TABLA[[#This Row],[ESTADO]],
        {"VENCIDO",1;"ALERTA_0 Días",2;"ALERTA",3;"A TIEMPO",4;"SIN FECHA",5},
    2,FALSE),
0)</f>
        <v>3</v>
      </c>
    </row>
    <row r="1306" spans="1:33" x14ac:dyDescent="0.25">
      <c r="A1306" t="s">
        <v>3851</v>
      </c>
      <c r="B1306" t="s">
        <v>23</v>
      </c>
      <c r="C1306" t="s">
        <v>24</v>
      </c>
      <c r="D1306" t="s">
        <v>23</v>
      </c>
      <c r="E1306" s="21">
        <v>46205.438750000001</v>
      </c>
      <c r="F1306" t="s">
        <v>3852</v>
      </c>
      <c r="G1306">
        <v>22086860</v>
      </c>
      <c r="H1306" t="s">
        <v>3847</v>
      </c>
      <c r="I1306" s="23" t="s">
        <v>31</v>
      </c>
      <c r="J1306" s="23" t="s">
        <v>3848</v>
      </c>
      <c r="K1306" t="s">
        <v>3853</v>
      </c>
      <c r="L1306" t="s">
        <v>197</v>
      </c>
      <c r="M1306" t="s">
        <v>3854</v>
      </c>
      <c r="N1306" t="s">
        <v>198</v>
      </c>
      <c r="O1306" t="s">
        <v>27</v>
      </c>
      <c r="P1306" t="s">
        <v>191</v>
      </c>
      <c r="Q1306" t="s">
        <v>207</v>
      </c>
      <c r="R1306" t="s">
        <v>212</v>
      </c>
      <c r="S1306">
        <v>7</v>
      </c>
      <c r="T1306" t="s">
        <v>18134</v>
      </c>
      <c r="U1306" t="s">
        <v>11638</v>
      </c>
      <c r="V1306" t="s">
        <v>11596</v>
      </c>
      <c r="W1306" t="s">
        <v>43</v>
      </c>
      <c r="X1306" t="s">
        <v>30</v>
      </c>
      <c r="Y1306" t="s">
        <v>30</v>
      </c>
      <c r="Z1306" t="s">
        <v>30</v>
      </c>
      <c r="AA1306" t="s">
        <v>30</v>
      </c>
      <c r="AB1306">
        <v>-74.707065999999998</v>
      </c>
      <c r="AC1306">
        <v>7.0814500000000002</v>
      </c>
      <c r="AD1306" t="s">
        <v>82</v>
      </c>
      <c r="AE1306" t="s">
        <v>192</v>
      </c>
      <c r="AF1306" t="s">
        <v>94</v>
      </c>
      <c r="AG1306">
        <f>IFERROR(
    VLOOKUP(FENIX_ANS_TABLA[[#This Row],[ESTADO]],
        {"VENCIDO",1;"ALERTA_0 Días",2;"ALERTA",3;"A TIEMPO",4;"SIN FECHA",5},
    2,FALSE),
0)</f>
        <v>3</v>
      </c>
    </row>
    <row r="1307" spans="1:33" x14ac:dyDescent="0.25">
      <c r="A1307" t="s">
        <v>3395</v>
      </c>
      <c r="B1307" t="s">
        <v>58</v>
      </c>
      <c r="C1307" t="s">
        <v>24</v>
      </c>
      <c r="D1307" t="s">
        <v>59</v>
      </c>
      <c r="E1307" s="21">
        <v>46205.439837962957</v>
      </c>
      <c r="F1307" t="s">
        <v>3396</v>
      </c>
      <c r="G1307">
        <v>39170491</v>
      </c>
      <c r="H1307" t="s">
        <v>3397</v>
      </c>
      <c r="I1307" s="23" t="s">
        <v>31</v>
      </c>
      <c r="J1307" s="23" t="s">
        <v>3398</v>
      </c>
      <c r="K1307" t="s">
        <v>3399</v>
      </c>
      <c r="L1307" t="s">
        <v>293</v>
      </c>
      <c r="M1307" t="s">
        <v>3400</v>
      </c>
      <c r="N1307" t="s">
        <v>294</v>
      </c>
      <c r="O1307" t="s">
        <v>60</v>
      </c>
      <c r="P1307" t="s">
        <v>301</v>
      </c>
      <c r="Q1307" t="s">
        <v>207</v>
      </c>
      <c r="R1307" t="s">
        <v>212</v>
      </c>
      <c r="S1307">
        <v>9</v>
      </c>
      <c r="T1307" t="s">
        <v>18135</v>
      </c>
      <c r="U1307" t="s">
        <v>11978</v>
      </c>
      <c r="V1307" t="s">
        <v>5464</v>
      </c>
      <c r="W1307" t="s">
        <v>29</v>
      </c>
      <c r="X1307" t="s">
        <v>30</v>
      </c>
      <c r="Y1307" t="s">
        <v>30</v>
      </c>
      <c r="Z1307" t="s">
        <v>30</v>
      </c>
      <c r="AA1307" t="s">
        <v>30</v>
      </c>
      <c r="AB1307">
        <v>-74.801077980000002</v>
      </c>
      <c r="AC1307">
        <v>6.77413095</v>
      </c>
      <c r="AD1307" t="s">
        <v>82</v>
      </c>
      <c r="AE1307" t="s">
        <v>192</v>
      </c>
      <c r="AF1307" t="s">
        <v>94</v>
      </c>
      <c r="AG1307">
        <f>IFERROR(
    VLOOKUP(FENIX_ANS_TABLA[[#This Row],[ESTADO]],
        {"VENCIDO",1;"ALERTA_0 Días",2;"ALERTA",3;"A TIEMPO",4;"SIN FECHA",5},
    2,FALSE),
0)</f>
        <v>4</v>
      </c>
    </row>
    <row r="1308" spans="1:33" x14ac:dyDescent="0.25">
      <c r="A1308" t="s">
        <v>3855</v>
      </c>
      <c r="B1308" t="s">
        <v>23</v>
      </c>
      <c r="C1308" t="s">
        <v>24</v>
      </c>
      <c r="D1308" t="s">
        <v>23</v>
      </c>
      <c r="E1308" s="21">
        <v>46205.440983796303</v>
      </c>
      <c r="F1308" t="s">
        <v>3856</v>
      </c>
      <c r="G1308">
        <v>22086860</v>
      </c>
      <c r="H1308" t="s">
        <v>3847</v>
      </c>
      <c r="I1308" s="23" t="s">
        <v>31</v>
      </c>
      <c r="J1308" s="23" t="s">
        <v>3848</v>
      </c>
      <c r="K1308" t="s">
        <v>3857</v>
      </c>
      <c r="L1308" t="s">
        <v>197</v>
      </c>
      <c r="M1308" t="s">
        <v>3858</v>
      </c>
      <c r="N1308" t="s">
        <v>198</v>
      </c>
      <c r="O1308" t="s">
        <v>27</v>
      </c>
      <c r="P1308" t="s">
        <v>191</v>
      </c>
      <c r="Q1308" t="s">
        <v>207</v>
      </c>
      <c r="R1308" t="s">
        <v>212</v>
      </c>
      <c r="S1308">
        <v>7</v>
      </c>
      <c r="T1308" t="s">
        <v>18136</v>
      </c>
      <c r="U1308" t="s">
        <v>11980</v>
      </c>
      <c r="V1308" t="s">
        <v>11979</v>
      </c>
      <c r="W1308" t="s">
        <v>43</v>
      </c>
      <c r="X1308" t="s">
        <v>30</v>
      </c>
      <c r="Y1308" t="s">
        <v>30</v>
      </c>
      <c r="Z1308" t="s">
        <v>30</v>
      </c>
      <c r="AA1308" t="s">
        <v>30</v>
      </c>
      <c r="AB1308">
        <v>-74.707065999999998</v>
      </c>
      <c r="AC1308">
        <v>7.0814500000000002</v>
      </c>
      <c r="AD1308" t="s">
        <v>82</v>
      </c>
      <c r="AE1308" t="s">
        <v>192</v>
      </c>
      <c r="AF1308" t="s">
        <v>94</v>
      </c>
      <c r="AG1308">
        <f>IFERROR(
    VLOOKUP(FENIX_ANS_TABLA[[#This Row],[ESTADO]],
        {"VENCIDO",1;"ALERTA_0 Días",2;"ALERTA",3;"A TIEMPO",4;"SIN FECHA",5},
    2,FALSE),
0)</f>
        <v>3</v>
      </c>
    </row>
    <row r="1309" spans="1:33" x14ac:dyDescent="0.25">
      <c r="A1309" t="s">
        <v>3401</v>
      </c>
      <c r="B1309" t="s">
        <v>58</v>
      </c>
      <c r="C1309" t="s">
        <v>24</v>
      </c>
      <c r="D1309" t="s">
        <v>59</v>
      </c>
      <c r="E1309" s="21">
        <v>46205.441562499997</v>
      </c>
      <c r="F1309" t="s">
        <v>3402</v>
      </c>
      <c r="G1309">
        <v>1007643144</v>
      </c>
      <c r="H1309" t="s">
        <v>3403</v>
      </c>
      <c r="I1309" s="23" t="s">
        <v>31</v>
      </c>
      <c r="J1309" s="23" t="s">
        <v>3404</v>
      </c>
      <c r="K1309" t="s">
        <v>3405</v>
      </c>
      <c r="L1309" t="s">
        <v>273</v>
      </c>
      <c r="M1309" t="s">
        <v>3406</v>
      </c>
      <c r="N1309" t="s">
        <v>274</v>
      </c>
      <c r="O1309" t="s">
        <v>60</v>
      </c>
      <c r="P1309" t="s">
        <v>114</v>
      </c>
      <c r="Q1309" t="s">
        <v>207</v>
      </c>
      <c r="R1309" t="s">
        <v>212</v>
      </c>
      <c r="S1309">
        <v>9</v>
      </c>
      <c r="T1309" t="s">
        <v>18137</v>
      </c>
      <c r="U1309" t="s">
        <v>11980</v>
      </c>
      <c r="V1309" t="s">
        <v>7999</v>
      </c>
      <c r="W1309" t="s">
        <v>29</v>
      </c>
      <c r="X1309" t="s">
        <v>30</v>
      </c>
      <c r="Y1309" t="s">
        <v>30</v>
      </c>
      <c r="Z1309" t="s">
        <v>30</v>
      </c>
      <c r="AA1309" t="s">
        <v>30</v>
      </c>
      <c r="AB1309">
        <v>-75.786300659999995</v>
      </c>
      <c r="AC1309">
        <v>6.1551162799999997</v>
      </c>
      <c r="AD1309" t="s">
        <v>82</v>
      </c>
      <c r="AE1309" t="s">
        <v>100</v>
      </c>
      <c r="AF1309" t="s">
        <v>94</v>
      </c>
      <c r="AG1309">
        <f>IFERROR(
    VLOOKUP(FENIX_ANS_TABLA[[#This Row],[ESTADO]],
        {"VENCIDO",1;"ALERTA_0 Días",2;"ALERTA",3;"A TIEMPO",4;"SIN FECHA",5},
    2,FALSE),
0)</f>
        <v>4</v>
      </c>
    </row>
    <row r="1310" spans="1:33" x14ac:dyDescent="0.25">
      <c r="A1310" t="s">
        <v>3407</v>
      </c>
      <c r="B1310" t="s">
        <v>58</v>
      </c>
      <c r="C1310" t="s">
        <v>24</v>
      </c>
      <c r="D1310" t="s">
        <v>59</v>
      </c>
      <c r="E1310" s="21">
        <v>46205.448240740741</v>
      </c>
      <c r="F1310" t="s">
        <v>3408</v>
      </c>
      <c r="G1310">
        <v>42925489</v>
      </c>
      <c r="H1310" t="s">
        <v>3409</v>
      </c>
      <c r="I1310" s="23" t="s">
        <v>31</v>
      </c>
      <c r="J1310" s="23" t="s">
        <v>3410</v>
      </c>
      <c r="K1310" t="s">
        <v>3411</v>
      </c>
      <c r="L1310" t="s">
        <v>213</v>
      </c>
      <c r="M1310" t="s">
        <v>3412</v>
      </c>
      <c r="N1310" t="s">
        <v>214</v>
      </c>
      <c r="O1310" t="s">
        <v>60</v>
      </c>
      <c r="P1310" t="s">
        <v>114</v>
      </c>
      <c r="Q1310" t="s">
        <v>207</v>
      </c>
      <c r="R1310" t="s">
        <v>212</v>
      </c>
      <c r="S1310">
        <v>9</v>
      </c>
      <c r="T1310" t="s">
        <v>18138</v>
      </c>
      <c r="U1310" t="s">
        <v>5493</v>
      </c>
      <c r="V1310" t="s">
        <v>8001</v>
      </c>
      <c r="W1310" t="s">
        <v>29</v>
      </c>
      <c r="X1310" t="s">
        <v>30</v>
      </c>
      <c r="Y1310" t="s">
        <v>30</v>
      </c>
      <c r="Z1310" t="s">
        <v>30</v>
      </c>
      <c r="AA1310" t="s">
        <v>30</v>
      </c>
      <c r="AB1310">
        <v>-75.948756669999995</v>
      </c>
      <c r="AC1310">
        <v>6.2176066700000003</v>
      </c>
      <c r="AD1310" t="s">
        <v>82</v>
      </c>
      <c r="AE1310" t="s">
        <v>100</v>
      </c>
      <c r="AF1310" t="s">
        <v>94</v>
      </c>
      <c r="AG1310">
        <f>IFERROR(
    VLOOKUP(FENIX_ANS_TABLA[[#This Row],[ESTADO]],
        {"VENCIDO",1;"ALERTA_0 Días",2;"ALERTA",3;"A TIEMPO",4;"SIN FECHA",5},
    2,FALSE),
0)</f>
        <v>4</v>
      </c>
    </row>
    <row r="1311" spans="1:33" x14ac:dyDescent="0.25">
      <c r="A1311" t="s">
        <v>3859</v>
      </c>
      <c r="B1311" t="s">
        <v>36</v>
      </c>
      <c r="C1311" t="s">
        <v>24</v>
      </c>
      <c r="D1311" t="s">
        <v>36</v>
      </c>
      <c r="E1311" s="21">
        <v>46205.453101851846</v>
      </c>
      <c r="F1311" t="s">
        <v>3860</v>
      </c>
      <c r="G1311">
        <v>22086860</v>
      </c>
      <c r="H1311" t="s">
        <v>3847</v>
      </c>
      <c r="I1311" s="23" t="s">
        <v>31</v>
      </c>
      <c r="J1311" s="23" t="s">
        <v>3848</v>
      </c>
      <c r="K1311" t="s">
        <v>3861</v>
      </c>
      <c r="L1311" t="s">
        <v>197</v>
      </c>
      <c r="M1311" t="s">
        <v>3862</v>
      </c>
      <c r="N1311" t="s">
        <v>198</v>
      </c>
      <c r="O1311" t="s">
        <v>37</v>
      </c>
      <c r="P1311" t="s">
        <v>191</v>
      </c>
      <c r="Q1311" t="s">
        <v>207</v>
      </c>
      <c r="R1311" t="s">
        <v>212</v>
      </c>
      <c r="S1311">
        <v>7</v>
      </c>
      <c r="T1311" t="s">
        <v>18139</v>
      </c>
      <c r="U1311" t="s">
        <v>13047</v>
      </c>
      <c r="V1311" t="s">
        <v>15458</v>
      </c>
      <c r="W1311" t="s">
        <v>43</v>
      </c>
      <c r="X1311" t="s">
        <v>30</v>
      </c>
      <c r="Y1311" t="s">
        <v>30</v>
      </c>
      <c r="Z1311" t="s">
        <v>30</v>
      </c>
      <c r="AA1311" t="s">
        <v>30</v>
      </c>
      <c r="AB1311">
        <v>-74.707065999999998</v>
      </c>
      <c r="AC1311">
        <v>7.0814500000000002</v>
      </c>
      <c r="AD1311" t="s">
        <v>82</v>
      </c>
      <c r="AE1311" t="s">
        <v>192</v>
      </c>
      <c r="AF1311" t="s">
        <v>94</v>
      </c>
      <c r="AG1311">
        <f>IFERROR(
    VLOOKUP(FENIX_ANS_TABLA[[#This Row],[ESTADO]],
        {"VENCIDO",1;"ALERTA_0 Días",2;"ALERTA",3;"A TIEMPO",4;"SIN FECHA",5},
    2,FALSE),
0)</f>
        <v>3</v>
      </c>
    </row>
    <row r="1312" spans="1:33" x14ac:dyDescent="0.25">
      <c r="A1312" t="s">
        <v>3413</v>
      </c>
      <c r="B1312" t="s">
        <v>58</v>
      </c>
      <c r="C1312" t="s">
        <v>24</v>
      </c>
      <c r="D1312" t="s">
        <v>59</v>
      </c>
      <c r="E1312" s="21">
        <v>46205.453634259262</v>
      </c>
      <c r="F1312" t="s">
        <v>3414</v>
      </c>
      <c r="G1312">
        <v>901369280</v>
      </c>
      <c r="H1312" t="s">
        <v>2192</v>
      </c>
      <c r="I1312" s="23" t="s">
        <v>2193</v>
      </c>
      <c r="J1312" s="23" t="s">
        <v>2194</v>
      </c>
      <c r="K1312" t="s">
        <v>2195</v>
      </c>
      <c r="L1312" t="s">
        <v>25</v>
      </c>
      <c r="M1312" t="s">
        <v>2196</v>
      </c>
      <c r="N1312" t="s">
        <v>26</v>
      </c>
      <c r="O1312" t="s">
        <v>60</v>
      </c>
      <c r="P1312" t="s">
        <v>61</v>
      </c>
      <c r="Q1312" t="s">
        <v>207</v>
      </c>
      <c r="R1312" t="s">
        <v>212</v>
      </c>
      <c r="S1312">
        <v>9</v>
      </c>
      <c r="T1312" t="s">
        <v>18140</v>
      </c>
      <c r="U1312" t="s">
        <v>15459</v>
      </c>
      <c r="V1312" t="s">
        <v>15460</v>
      </c>
      <c r="W1312" t="s">
        <v>29</v>
      </c>
      <c r="X1312" t="s">
        <v>30</v>
      </c>
      <c r="Y1312" t="s">
        <v>30</v>
      </c>
      <c r="Z1312" t="s">
        <v>30</v>
      </c>
      <c r="AA1312" t="s">
        <v>30</v>
      </c>
      <c r="AB1312">
        <v>-75.59961629</v>
      </c>
      <c r="AC1312">
        <v>6.2435659000000001</v>
      </c>
      <c r="AD1312" t="s">
        <v>82</v>
      </c>
      <c r="AE1312" t="s">
        <v>96</v>
      </c>
      <c r="AF1312" t="s">
        <v>94</v>
      </c>
      <c r="AG1312">
        <f>IFERROR(
    VLOOKUP(FENIX_ANS_TABLA[[#This Row],[ESTADO]],
        {"VENCIDO",1;"ALERTA_0 Días",2;"ALERTA",3;"A TIEMPO",4;"SIN FECHA",5},
    2,FALSE),
0)</f>
        <v>4</v>
      </c>
    </row>
    <row r="1313" spans="1:33" x14ac:dyDescent="0.25">
      <c r="A1313" t="s">
        <v>18141</v>
      </c>
      <c r="B1313" t="s">
        <v>23</v>
      </c>
      <c r="C1313" t="s">
        <v>24</v>
      </c>
      <c r="D1313" t="s">
        <v>33</v>
      </c>
      <c r="E1313" s="21">
        <v>46205.456678240742</v>
      </c>
      <c r="F1313" t="s">
        <v>18142</v>
      </c>
      <c r="G1313">
        <v>43805155</v>
      </c>
      <c r="H1313" t="s">
        <v>18143</v>
      </c>
      <c r="I1313" s="23" t="s">
        <v>31</v>
      </c>
      <c r="J1313" s="23" t="s">
        <v>18144</v>
      </c>
      <c r="K1313" t="s">
        <v>18145</v>
      </c>
      <c r="L1313" t="s">
        <v>193</v>
      </c>
      <c r="M1313" t="s">
        <v>18146</v>
      </c>
      <c r="N1313" t="s">
        <v>194</v>
      </c>
      <c r="O1313" t="s">
        <v>34</v>
      </c>
      <c r="P1313" t="s">
        <v>191</v>
      </c>
      <c r="Q1313" t="s">
        <v>207</v>
      </c>
      <c r="R1313" t="s">
        <v>212</v>
      </c>
      <c r="S1313">
        <v>5</v>
      </c>
      <c r="T1313" t="s">
        <v>18147</v>
      </c>
      <c r="U1313" t="s">
        <v>14554</v>
      </c>
      <c r="V1313" t="s">
        <v>18148</v>
      </c>
      <c r="W1313" t="s">
        <v>29</v>
      </c>
      <c r="X1313" t="s">
        <v>30</v>
      </c>
      <c r="Y1313" t="s">
        <v>30</v>
      </c>
      <c r="Z1313" t="s">
        <v>30</v>
      </c>
      <c r="AA1313" t="s">
        <v>30</v>
      </c>
      <c r="AB1313">
        <v>-74.825720290000007</v>
      </c>
      <c r="AC1313">
        <v>6.4913752200000001</v>
      </c>
      <c r="AD1313" t="s">
        <v>82</v>
      </c>
      <c r="AE1313" t="s">
        <v>192</v>
      </c>
      <c r="AF1313" t="s">
        <v>94</v>
      </c>
      <c r="AG1313">
        <f>IFERROR(
    VLOOKUP(FENIX_ANS_TABLA[[#This Row],[ESTADO]],
        {"VENCIDO",1;"ALERTA_0 Días",2;"ALERTA",3;"A TIEMPO",4;"SIN FECHA",5},
    2,FALSE),
0)</f>
        <v>4</v>
      </c>
    </row>
    <row r="1314" spans="1:33" x14ac:dyDescent="0.25">
      <c r="A1314" t="s">
        <v>3415</v>
      </c>
      <c r="B1314" t="s">
        <v>58</v>
      </c>
      <c r="C1314" t="s">
        <v>24</v>
      </c>
      <c r="D1314" t="s">
        <v>59</v>
      </c>
      <c r="E1314" s="21">
        <v>46205.464039351849</v>
      </c>
      <c r="F1314" t="s">
        <v>3416</v>
      </c>
      <c r="G1314">
        <v>32212375</v>
      </c>
      <c r="H1314" t="s">
        <v>3417</v>
      </c>
      <c r="I1314" s="23" t="s">
        <v>31</v>
      </c>
      <c r="J1314" s="23" t="s">
        <v>3418</v>
      </c>
      <c r="K1314" t="s">
        <v>3419</v>
      </c>
      <c r="L1314" t="s">
        <v>201</v>
      </c>
      <c r="M1314" t="s">
        <v>3420</v>
      </c>
      <c r="N1314" t="s">
        <v>202</v>
      </c>
      <c r="O1314" t="s">
        <v>60</v>
      </c>
      <c r="P1314" t="s">
        <v>301</v>
      </c>
      <c r="Q1314" t="s">
        <v>207</v>
      </c>
      <c r="R1314" t="s">
        <v>212</v>
      </c>
      <c r="S1314">
        <v>9</v>
      </c>
      <c r="T1314" t="s">
        <v>18149</v>
      </c>
      <c r="U1314" t="s">
        <v>1973</v>
      </c>
      <c r="V1314" t="s">
        <v>1895</v>
      </c>
      <c r="W1314" t="s">
        <v>29</v>
      </c>
      <c r="X1314" t="s">
        <v>30</v>
      </c>
      <c r="Y1314" t="s">
        <v>30</v>
      </c>
      <c r="Z1314" t="s">
        <v>30</v>
      </c>
      <c r="AA1314" t="s">
        <v>30</v>
      </c>
      <c r="AB1314">
        <v>-74.704034199999995</v>
      </c>
      <c r="AC1314">
        <v>7.0343456800000004</v>
      </c>
      <c r="AD1314" t="s">
        <v>82</v>
      </c>
      <c r="AE1314" t="s">
        <v>192</v>
      </c>
      <c r="AF1314" t="s">
        <v>94</v>
      </c>
      <c r="AG1314">
        <f>IFERROR(
    VLOOKUP(FENIX_ANS_TABLA[[#This Row],[ESTADO]],
        {"VENCIDO",1;"ALERTA_0 Días",2;"ALERTA",3;"A TIEMPO",4;"SIN FECHA",5},
    2,FALSE),
0)</f>
        <v>4</v>
      </c>
    </row>
    <row r="1315" spans="1:33" x14ac:dyDescent="0.25">
      <c r="A1315" t="s">
        <v>4613</v>
      </c>
      <c r="B1315" t="s">
        <v>23</v>
      </c>
      <c r="C1315" t="s">
        <v>24</v>
      </c>
      <c r="D1315" t="s">
        <v>23</v>
      </c>
      <c r="E1315" s="21">
        <v>46205.480439814812</v>
      </c>
      <c r="F1315" t="s">
        <v>4614</v>
      </c>
      <c r="G1315">
        <v>15381205</v>
      </c>
      <c r="H1315" t="s">
        <v>4615</v>
      </c>
      <c r="I1315" s="23" t="s">
        <v>31</v>
      </c>
      <c r="J1315" s="23" t="s">
        <v>285</v>
      </c>
      <c r="K1315" t="s">
        <v>4616</v>
      </c>
      <c r="L1315" t="s">
        <v>167</v>
      </c>
      <c r="M1315" t="s">
        <v>4617</v>
      </c>
      <c r="N1315" t="s">
        <v>168</v>
      </c>
      <c r="O1315" t="s">
        <v>27</v>
      </c>
      <c r="P1315" t="s">
        <v>145</v>
      </c>
      <c r="Q1315" t="s">
        <v>206</v>
      </c>
      <c r="R1315" t="s">
        <v>212</v>
      </c>
      <c r="S1315">
        <v>10</v>
      </c>
      <c r="T1315" t="s">
        <v>18150</v>
      </c>
      <c r="U1315" t="s">
        <v>9894</v>
      </c>
      <c r="V1315" t="s">
        <v>9893</v>
      </c>
      <c r="W1315" t="s">
        <v>29</v>
      </c>
      <c r="X1315" t="s">
        <v>30</v>
      </c>
      <c r="Y1315" t="s">
        <v>30</v>
      </c>
      <c r="Z1315" t="s">
        <v>30</v>
      </c>
      <c r="AA1315" t="s">
        <v>30</v>
      </c>
      <c r="AB1315">
        <v>-75.455287999999996</v>
      </c>
      <c r="AC1315">
        <v>5.9550559999999999</v>
      </c>
      <c r="AD1315" t="s">
        <v>82</v>
      </c>
      <c r="AE1315" t="s">
        <v>146</v>
      </c>
      <c r="AF1315" t="s">
        <v>94</v>
      </c>
      <c r="AG1315">
        <f>IFERROR(
    VLOOKUP(FENIX_ANS_TABLA[[#This Row],[ESTADO]],
        {"VENCIDO",1;"ALERTA_0 Días",2;"ALERTA",3;"A TIEMPO",4;"SIN FECHA",5},
    2,FALSE),
0)</f>
        <v>4</v>
      </c>
    </row>
    <row r="1316" spans="1:33" x14ac:dyDescent="0.25">
      <c r="A1316" t="s">
        <v>3421</v>
      </c>
      <c r="B1316" t="s">
        <v>23</v>
      </c>
      <c r="C1316" t="s">
        <v>24</v>
      </c>
      <c r="D1316" t="s">
        <v>33</v>
      </c>
      <c r="E1316" s="21">
        <v>46211.650254629632</v>
      </c>
      <c r="F1316" t="s">
        <v>11741</v>
      </c>
      <c r="G1316">
        <v>4807724</v>
      </c>
      <c r="H1316" t="s">
        <v>3422</v>
      </c>
      <c r="I1316" s="23" t="s">
        <v>3423</v>
      </c>
      <c r="J1316" s="23" t="s">
        <v>3424</v>
      </c>
      <c r="K1316" t="s">
        <v>3425</v>
      </c>
      <c r="L1316" t="s">
        <v>25</v>
      </c>
      <c r="M1316" t="s">
        <v>3426</v>
      </c>
      <c r="N1316" t="s">
        <v>26</v>
      </c>
      <c r="O1316" t="s">
        <v>40</v>
      </c>
      <c r="P1316" t="s">
        <v>35</v>
      </c>
      <c r="Q1316" t="s">
        <v>207</v>
      </c>
      <c r="R1316" t="s">
        <v>212</v>
      </c>
      <c r="S1316">
        <v>7</v>
      </c>
      <c r="T1316" t="s">
        <v>18151</v>
      </c>
      <c r="U1316" t="s">
        <v>15461</v>
      </c>
      <c r="V1316" t="s">
        <v>15462</v>
      </c>
      <c r="W1316" t="s">
        <v>29</v>
      </c>
      <c r="X1316" t="s">
        <v>11742</v>
      </c>
      <c r="Y1316" t="s">
        <v>2666</v>
      </c>
      <c r="Z1316" t="s">
        <v>2671</v>
      </c>
      <c r="AA1316" t="s">
        <v>11743</v>
      </c>
      <c r="AB1316">
        <v>-75.525388629999995</v>
      </c>
      <c r="AC1316">
        <v>6.2347882200000004</v>
      </c>
      <c r="AD1316" t="s">
        <v>82</v>
      </c>
      <c r="AE1316" t="s">
        <v>96</v>
      </c>
      <c r="AF1316" t="s">
        <v>94</v>
      </c>
      <c r="AG1316">
        <f>IFERROR(
    VLOOKUP(FENIX_ANS_TABLA[[#This Row],[ESTADO]],
        {"VENCIDO",1;"ALERTA_0 Días",2;"ALERTA",3;"A TIEMPO",4;"SIN FECHA",5},
    2,FALSE),
0)</f>
        <v>4</v>
      </c>
    </row>
    <row r="1317" spans="1:33" x14ac:dyDescent="0.25">
      <c r="A1317" t="s">
        <v>4618</v>
      </c>
      <c r="B1317" t="s">
        <v>23</v>
      </c>
      <c r="C1317" t="s">
        <v>24</v>
      </c>
      <c r="D1317" t="s">
        <v>23</v>
      </c>
      <c r="E1317" s="21">
        <v>46205.492731481478</v>
      </c>
      <c r="F1317" t="s">
        <v>4619</v>
      </c>
      <c r="G1317">
        <v>1128391972</v>
      </c>
      <c r="H1317" t="s">
        <v>4620</v>
      </c>
      <c r="I1317" s="23" t="s">
        <v>31</v>
      </c>
      <c r="J1317" s="23" t="s">
        <v>4621</v>
      </c>
      <c r="K1317" t="s">
        <v>4622</v>
      </c>
      <c r="L1317" t="s">
        <v>134</v>
      </c>
      <c r="M1317" t="s">
        <v>4623</v>
      </c>
      <c r="N1317" t="s">
        <v>135</v>
      </c>
      <c r="O1317" t="s">
        <v>27</v>
      </c>
      <c r="P1317" t="s">
        <v>122</v>
      </c>
      <c r="Q1317" t="s">
        <v>206</v>
      </c>
      <c r="R1317" t="s">
        <v>212</v>
      </c>
      <c r="S1317">
        <v>10</v>
      </c>
      <c r="T1317" t="s">
        <v>18152</v>
      </c>
      <c r="U1317" t="s">
        <v>14505</v>
      </c>
      <c r="V1317" t="s">
        <v>1935</v>
      </c>
      <c r="W1317" t="s">
        <v>29</v>
      </c>
      <c r="X1317" t="s">
        <v>30</v>
      </c>
      <c r="Y1317" t="s">
        <v>30</v>
      </c>
      <c r="Z1317" t="s">
        <v>30</v>
      </c>
      <c r="AA1317" t="s">
        <v>30</v>
      </c>
      <c r="AB1317">
        <v>-75.722006629999996</v>
      </c>
      <c r="AC1317">
        <v>6.4288333700000004</v>
      </c>
      <c r="AD1317" t="s">
        <v>82</v>
      </c>
      <c r="AE1317" t="s">
        <v>123</v>
      </c>
      <c r="AF1317" t="s">
        <v>94</v>
      </c>
      <c r="AG1317">
        <f>IFERROR(
    VLOOKUP(FENIX_ANS_TABLA[[#This Row],[ESTADO]],
        {"VENCIDO",1;"ALERTA_0 Días",2;"ALERTA",3;"A TIEMPO",4;"SIN FECHA",5},
    2,FALSE),
0)</f>
        <v>4</v>
      </c>
    </row>
    <row r="1318" spans="1:33" x14ac:dyDescent="0.25">
      <c r="A1318" t="s">
        <v>3863</v>
      </c>
      <c r="B1318" t="s">
        <v>36</v>
      </c>
      <c r="C1318" t="s">
        <v>24</v>
      </c>
      <c r="D1318" t="s">
        <v>36</v>
      </c>
      <c r="E1318" s="21">
        <v>46205.499282407407</v>
      </c>
      <c r="F1318" t="s">
        <v>3864</v>
      </c>
      <c r="G1318">
        <v>71369903</v>
      </c>
      <c r="H1318" t="s">
        <v>3865</v>
      </c>
      <c r="I1318" s="23" t="s">
        <v>31</v>
      </c>
      <c r="J1318" s="23" t="s">
        <v>3866</v>
      </c>
      <c r="K1318" t="s">
        <v>3867</v>
      </c>
      <c r="L1318" t="s">
        <v>201</v>
      </c>
      <c r="M1318" t="s">
        <v>3868</v>
      </c>
      <c r="N1318" t="s">
        <v>202</v>
      </c>
      <c r="O1318" t="s">
        <v>37</v>
      </c>
      <c r="P1318" t="s">
        <v>191</v>
      </c>
      <c r="Q1318" t="s">
        <v>207</v>
      </c>
      <c r="R1318" t="s">
        <v>212</v>
      </c>
      <c r="S1318">
        <v>7</v>
      </c>
      <c r="T1318" t="s">
        <v>18153</v>
      </c>
      <c r="U1318" t="s">
        <v>9845</v>
      </c>
      <c r="V1318" t="s">
        <v>15463</v>
      </c>
      <c r="W1318" t="s">
        <v>43</v>
      </c>
      <c r="X1318" t="s">
        <v>30</v>
      </c>
      <c r="Y1318" t="s">
        <v>30</v>
      </c>
      <c r="Z1318" t="s">
        <v>30</v>
      </c>
      <c r="AA1318" t="s">
        <v>30</v>
      </c>
      <c r="AB1318">
        <v>-74.695047119999998</v>
      </c>
      <c r="AC1318">
        <v>7.0280898199999999</v>
      </c>
      <c r="AD1318" t="s">
        <v>82</v>
      </c>
      <c r="AE1318" t="s">
        <v>192</v>
      </c>
      <c r="AF1318" t="s">
        <v>94</v>
      </c>
      <c r="AG1318">
        <f>IFERROR(
    VLOOKUP(FENIX_ANS_TABLA[[#This Row],[ESTADO]],
        {"VENCIDO",1;"ALERTA_0 Días",2;"ALERTA",3;"A TIEMPO",4;"SIN FECHA",5},
    2,FALSE),
0)</f>
        <v>3</v>
      </c>
    </row>
    <row r="1319" spans="1:33" x14ac:dyDescent="0.25">
      <c r="A1319" t="s">
        <v>3427</v>
      </c>
      <c r="B1319" t="s">
        <v>58</v>
      </c>
      <c r="C1319" t="s">
        <v>24</v>
      </c>
      <c r="D1319" t="s">
        <v>59</v>
      </c>
      <c r="E1319" s="21">
        <v>46205.499363425923</v>
      </c>
      <c r="F1319" t="s">
        <v>3428</v>
      </c>
      <c r="G1319">
        <v>1038111975</v>
      </c>
      <c r="H1319" t="s">
        <v>3429</v>
      </c>
      <c r="I1319" s="23" t="s">
        <v>31</v>
      </c>
      <c r="J1319" s="23" t="s">
        <v>3430</v>
      </c>
      <c r="K1319" t="s">
        <v>3431</v>
      </c>
      <c r="L1319" t="s">
        <v>25</v>
      </c>
      <c r="M1319" t="s">
        <v>3432</v>
      </c>
      <c r="N1319" t="s">
        <v>26</v>
      </c>
      <c r="O1319" t="s">
        <v>60</v>
      </c>
      <c r="P1319" t="s">
        <v>61</v>
      </c>
      <c r="Q1319" t="s">
        <v>207</v>
      </c>
      <c r="R1319" t="s">
        <v>212</v>
      </c>
      <c r="S1319">
        <v>9</v>
      </c>
      <c r="T1319" t="s">
        <v>18154</v>
      </c>
      <c r="U1319" t="s">
        <v>11334</v>
      </c>
      <c r="V1319" t="s">
        <v>5261</v>
      </c>
      <c r="W1319" t="s">
        <v>29</v>
      </c>
      <c r="X1319" t="s">
        <v>30</v>
      </c>
      <c r="Y1319" t="s">
        <v>30</v>
      </c>
      <c r="Z1319" t="s">
        <v>30</v>
      </c>
      <c r="AA1319" t="s">
        <v>30</v>
      </c>
      <c r="AB1319">
        <v>-75.603765879999997</v>
      </c>
      <c r="AC1319">
        <v>6.2085367900000001</v>
      </c>
      <c r="AD1319" t="s">
        <v>82</v>
      </c>
      <c r="AE1319" t="s">
        <v>96</v>
      </c>
      <c r="AF1319" t="s">
        <v>94</v>
      </c>
      <c r="AG1319">
        <f>IFERROR(
    VLOOKUP(FENIX_ANS_TABLA[[#This Row],[ESTADO]],
        {"VENCIDO",1;"ALERTA_0 Días",2;"ALERTA",3;"A TIEMPO",4;"SIN FECHA",5},
    2,FALSE),
0)</f>
        <v>4</v>
      </c>
    </row>
    <row r="1320" spans="1:33" x14ac:dyDescent="0.25">
      <c r="A1320" t="s">
        <v>8005</v>
      </c>
      <c r="B1320" t="s">
        <v>23</v>
      </c>
      <c r="C1320" t="s">
        <v>24</v>
      </c>
      <c r="D1320" t="s">
        <v>33</v>
      </c>
      <c r="E1320" s="21">
        <v>46205.500648148147</v>
      </c>
      <c r="F1320" t="s">
        <v>8006</v>
      </c>
      <c r="G1320">
        <v>1017233641</v>
      </c>
      <c r="H1320" t="s">
        <v>8007</v>
      </c>
      <c r="I1320" s="23" t="s">
        <v>31</v>
      </c>
      <c r="J1320" s="23" t="s">
        <v>8008</v>
      </c>
      <c r="K1320" t="s">
        <v>8009</v>
      </c>
      <c r="L1320" t="s">
        <v>42</v>
      </c>
      <c r="M1320" t="s">
        <v>8010</v>
      </c>
      <c r="N1320" t="s">
        <v>57</v>
      </c>
      <c r="O1320" t="s">
        <v>34</v>
      </c>
      <c r="P1320" t="s">
        <v>475</v>
      </c>
      <c r="Q1320" t="s">
        <v>206</v>
      </c>
      <c r="R1320" t="s">
        <v>212</v>
      </c>
      <c r="S1320">
        <v>8</v>
      </c>
      <c r="T1320" t="s">
        <v>18155</v>
      </c>
      <c r="U1320" t="s">
        <v>15464</v>
      </c>
      <c r="V1320" t="s">
        <v>9731</v>
      </c>
      <c r="W1320" t="s">
        <v>43</v>
      </c>
      <c r="X1320" t="s">
        <v>20532</v>
      </c>
      <c r="Y1320" t="s">
        <v>2664</v>
      </c>
      <c r="Z1320" t="s">
        <v>2665</v>
      </c>
      <c r="AA1320" t="s">
        <v>20533</v>
      </c>
      <c r="AB1320">
        <v>-75.503797629999994</v>
      </c>
      <c r="AC1320">
        <v>6.18946942</v>
      </c>
      <c r="AD1320" t="s">
        <v>82</v>
      </c>
      <c r="AE1320" t="s">
        <v>96</v>
      </c>
      <c r="AF1320" t="s">
        <v>94</v>
      </c>
      <c r="AG1320">
        <f>IFERROR(
    VLOOKUP(FENIX_ANS_TABLA[[#This Row],[ESTADO]],
        {"VENCIDO",1;"ALERTA_0 Días",2;"ALERTA",3;"A TIEMPO",4;"SIN FECHA",5},
    2,FALSE),
0)</f>
        <v>3</v>
      </c>
    </row>
    <row r="1321" spans="1:33" x14ac:dyDescent="0.25">
      <c r="A1321" t="s">
        <v>3433</v>
      </c>
      <c r="B1321" t="s">
        <v>58</v>
      </c>
      <c r="C1321" t="s">
        <v>24</v>
      </c>
      <c r="D1321" t="s">
        <v>59</v>
      </c>
      <c r="E1321" s="21">
        <v>46205.502812500003</v>
      </c>
      <c r="F1321" t="s">
        <v>3434</v>
      </c>
      <c r="G1321">
        <v>42754426</v>
      </c>
      <c r="H1321" t="s">
        <v>3435</v>
      </c>
      <c r="I1321" s="23" t="s">
        <v>31</v>
      </c>
      <c r="J1321" s="23" t="s">
        <v>3436</v>
      </c>
      <c r="K1321" t="s">
        <v>3437</v>
      </c>
      <c r="L1321" t="s">
        <v>138</v>
      </c>
      <c r="M1321" t="s">
        <v>3438</v>
      </c>
      <c r="N1321" t="s">
        <v>139</v>
      </c>
      <c r="O1321" t="s">
        <v>60</v>
      </c>
      <c r="P1321" t="s">
        <v>122</v>
      </c>
      <c r="Q1321" t="s">
        <v>207</v>
      </c>
      <c r="R1321" t="s">
        <v>212</v>
      </c>
      <c r="S1321">
        <v>9</v>
      </c>
      <c r="T1321" t="s">
        <v>18156</v>
      </c>
      <c r="U1321" t="s">
        <v>15465</v>
      </c>
      <c r="V1321" t="s">
        <v>15466</v>
      </c>
      <c r="W1321" t="s">
        <v>29</v>
      </c>
      <c r="X1321" t="s">
        <v>30</v>
      </c>
      <c r="Y1321" t="s">
        <v>30</v>
      </c>
      <c r="Z1321" t="s">
        <v>30</v>
      </c>
      <c r="AA1321" t="s">
        <v>30</v>
      </c>
      <c r="AB1321">
        <v>-75.909413000000001</v>
      </c>
      <c r="AC1321">
        <v>6.718909</v>
      </c>
      <c r="AD1321" t="s">
        <v>82</v>
      </c>
      <c r="AE1321" t="s">
        <v>123</v>
      </c>
      <c r="AF1321" t="s">
        <v>94</v>
      </c>
      <c r="AG1321">
        <f>IFERROR(
    VLOOKUP(FENIX_ANS_TABLA[[#This Row],[ESTADO]],
        {"VENCIDO",1;"ALERTA_0 Días",2;"ALERTA",3;"A TIEMPO",4;"SIN FECHA",5},
    2,FALSE),
0)</f>
        <v>4</v>
      </c>
    </row>
    <row r="1322" spans="1:33" x14ac:dyDescent="0.25">
      <c r="A1322" t="s">
        <v>3439</v>
      </c>
      <c r="B1322" t="s">
        <v>23</v>
      </c>
      <c r="C1322" t="s">
        <v>24</v>
      </c>
      <c r="D1322" t="s">
        <v>33</v>
      </c>
      <c r="E1322" s="21">
        <v>46211.651041666657</v>
      </c>
      <c r="F1322" t="s">
        <v>11746</v>
      </c>
      <c r="G1322">
        <v>1000759090</v>
      </c>
      <c r="H1322" t="s">
        <v>3440</v>
      </c>
      <c r="I1322" s="23" t="s">
        <v>31</v>
      </c>
      <c r="J1322" s="23" t="s">
        <v>3441</v>
      </c>
      <c r="K1322" t="s">
        <v>3442</v>
      </c>
      <c r="L1322" t="s">
        <v>25</v>
      </c>
      <c r="M1322" t="s">
        <v>3443</v>
      </c>
      <c r="N1322" t="s">
        <v>26</v>
      </c>
      <c r="O1322" t="s">
        <v>40</v>
      </c>
      <c r="P1322" t="s">
        <v>35</v>
      </c>
      <c r="Q1322" t="s">
        <v>207</v>
      </c>
      <c r="R1322" t="s">
        <v>212</v>
      </c>
      <c r="S1322">
        <v>7</v>
      </c>
      <c r="T1322" t="s">
        <v>18157</v>
      </c>
      <c r="U1322" t="s">
        <v>5530</v>
      </c>
      <c r="V1322" t="s">
        <v>11764</v>
      </c>
      <c r="W1322" t="s">
        <v>29</v>
      </c>
      <c r="X1322" t="s">
        <v>11747</v>
      </c>
      <c r="Y1322" t="s">
        <v>2666</v>
      </c>
      <c r="Z1322" t="s">
        <v>2671</v>
      </c>
      <c r="AA1322" t="s">
        <v>11748</v>
      </c>
      <c r="AB1322">
        <v>-75.539971350000002</v>
      </c>
      <c r="AC1322">
        <v>6.2394578000000003</v>
      </c>
      <c r="AD1322" t="s">
        <v>82</v>
      </c>
      <c r="AE1322" t="s">
        <v>96</v>
      </c>
      <c r="AF1322" t="s">
        <v>94</v>
      </c>
      <c r="AG1322">
        <f>IFERROR(
    VLOOKUP(FENIX_ANS_TABLA[[#This Row],[ESTADO]],
        {"VENCIDO",1;"ALERTA_0 Días",2;"ALERTA",3;"A TIEMPO",4;"SIN FECHA",5},
    2,FALSE),
0)</f>
        <v>4</v>
      </c>
    </row>
    <row r="1323" spans="1:33" x14ac:dyDescent="0.25">
      <c r="A1323" t="s">
        <v>3444</v>
      </c>
      <c r="B1323" t="s">
        <v>23</v>
      </c>
      <c r="C1323" t="s">
        <v>24</v>
      </c>
      <c r="D1323" t="s">
        <v>33</v>
      </c>
      <c r="E1323" s="21">
        <v>46211.651782407411</v>
      </c>
      <c r="F1323" t="s">
        <v>11749</v>
      </c>
      <c r="G1323">
        <v>71723130</v>
      </c>
      <c r="H1323" t="s">
        <v>3445</v>
      </c>
      <c r="I1323" s="23" t="s">
        <v>31</v>
      </c>
      <c r="J1323" s="23" t="s">
        <v>3446</v>
      </c>
      <c r="K1323" t="s">
        <v>3447</v>
      </c>
      <c r="L1323" t="s">
        <v>25</v>
      </c>
      <c r="M1323" t="s">
        <v>3448</v>
      </c>
      <c r="N1323" t="s">
        <v>26</v>
      </c>
      <c r="O1323" t="s">
        <v>40</v>
      </c>
      <c r="P1323" t="s">
        <v>35</v>
      </c>
      <c r="Q1323" t="s">
        <v>207</v>
      </c>
      <c r="R1323" t="s">
        <v>212</v>
      </c>
      <c r="S1323">
        <v>7</v>
      </c>
      <c r="T1323" t="s">
        <v>18158</v>
      </c>
      <c r="U1323" t="s">
        <v>9802</v>
      </c>
      <c r="V1323" t="s">
        <v>15467</v>
      </c>
      <c r="W1323" t="s">
        <v>29</v>
      </c>
      <c r="X1323" t="s">
        <v>11750</v>
      </c>
      <c r="Y1323" t="s">
        <v>2666</v>
      </c>
      <c r="Z1323" t="s">
        <v>2671</v>
      </c>
      <c r="AA1323" t="s">
        <v>11751</v>
      </c>
      <c r="AB1323">
        <v>-75.542156669999997</v>
      </c>
      <c r="AC1323">
        <v>6.2508383299999997</v>
      </c>
      <c r="AD1323" t="s">
        <v>82</v>
      </c>
      <c r="AE1323" t="s">
        <v>96</v>
      </c>
      <c r="AF1323" t="s">
        <v>94</v>
      </c>
      <c r="AG1323">
        <f>IFERROR(
    VLOOKUP(FENIX_ANS_TABLA[[#This Row],[ESTADO]],
        {"VENCIDO",1;"ALERTA_0 Días",2;"ALERTA",3;"A TIEMPO",4;"SIN FECHA",5},
    2,FALSE),
0)</f>
        <v>4</v>
      </c>
    </row>
    <row r="1324" spans="1:33" x14ac:dyDescent="0.25">
      <c r="A1324" t="s">
        <v>3559</v>
      </c>
      <c r="B1324" t="s">
        <v>23</v>
      </c>
      <c r="C1324" t="s">
        <v>63</v>
      </c>
      <c r="D1324" t="s">
        <v>23</v>
      </c>
      <c r="E1324" s="21">
        <v>46205.524224537039</v>
      </c>
      <c r="F1324" t="s">
        <v>3560</v>
      </c>
      <c r="G1324">
        <v>71742251</v>
      </c>
      <c r="H1324" t="s">
        <v>3561</v>
      </c>
      <c r="I1324" s="23" t="s">
        <v>31</v>
      </c>
      <c r="J1324" s="23" t="s">
        <v>3562</v>
      </c>
      <c r="K1324" t="s">
        <v>3563</v>
      </c>
      <c r="L1324" t="s">
        <v>25</v>
      </c>
      <c r="M1324" t="s">
        <v>3564</v>
      </c>
      <c r="N1324" t="s">
        <v>26</v>
      </c>
      <c r="O1324" t="s">
        <v>83</v>
      </c>
      <c r="P1324" t="s">
        <v>28</v>
      </c>
      <c r="Q1324" t="s">
        <v>207</v>
      </c>
      <c r="R1324" t="s">
        <v>212</v>
      </c>
      <c r="S1324">
        <v>7</v>
      </c>
      <c r="T1324" t="s">
        <v>18159</v>
      </c>
      <c r="U1324" t="s">
        <v>11258</v>
      </c>
      <c r="V1324" t="s">
        <v>11259</v>
      </c>
      <c r="W1324" t="s">
        <v>43</v>
      </c>
      <c r="X1324" t="s">
        <v>8011</v>
      </c>
      <c r="Y1324" t="s">
        <v>2673</v>
      </c>
      <c r="Z1324" t="s">
        <v>2682</v>
      </c>
      <c r="AA1324" t="s">
        <v>5184</v>
      </c>
      <c r="AB1324">
        <v>-75.613941639999993</v>
      </c>
      <c r="AC1324">
        <v>6.2480832700000004</v>
      </c>
      <c r="AD1324" t="s">
        <v>82</v>
      </c>
      <c r="AE1324" t="s">
        <v>96</v>
      </c>
      <c r="AF1324" t="s">
        <v>95</v>
      </c>
      <c r="AG1324">
        <f>IFERROR(
    VLOOKUP(FENIX_ANS_TABLA[[#This Row],[ESTADO]],
        {"VENCIDO",1;"ALERTA_0 Días",2;"ALERTA",3;"A TIEMPO",4;"SIN FECHA",5},
    2,FALSE),
0)</f>
        <v>3</v>
      </c>
    </row>
    <row r="1325" spans="1:33" x14ac:dyDescent="0.25">
      <c r="A1325" t="s">
        <v>3449</v>
      </c>
      <c r="B1325" t="s">
        <v>23</v>
      </c>
      <c r="C1325" t="s">
        <v>24</v>
      </c>
      <c r="D1325" t="s">
        <v>33</v>
      </c>
      <c r="E1325" s="21">
        <v>46211.652951388889</v>
      </c>
      <c r="F1325" t="s">
        <v>11752</v>
      </c>
      <c r="G1325">
        <v>71723130</v>
      </c>
      <c r="H1325" t="s">
        <v>3445</v>
      </c>
      <c r="I1325" s="23" t="s">
        <v>31</v>
      </c>
      <c r="J1325" s="23" t="s">
        <v>3446</v>
      </c>
      <c r="K1325" t="s">
        <v>3450</v>
      </c>
      <c r="L1325" t="s">
        <v>25</v>
      </c>
      <c r="M1325" t="s">
        <v>3451</v>
      </c>
      <c r="N1325" t="s">
        <v>26</v>
      </c>
      <c r="O1325" t="s">
        <v>40</v>
      </c>
      <c r="P1325" t="s">
        <v>35</v>
      </c>
      <c r="Q1325" t="s">
        <v>207</v>
      </c>
      <c r="R1325" t="s">
        <v>212</v>
      </c>
      <c r="S1325">
        <v>7</v>
      </c>
      <c r="T1325" t="s">
        <v>18160</v>
      </c>
      <c r="U1325" t="s">
        <v>15468</v>
      </c>
      <c r="V1325" t="s">
        <v>15469</v>
      </c>
      <c r="W1325" t="s">
        <v>29</v>
      </c>
      <c r="X1325" t="s">
        <v>11753</v>
      </c>
      <c r="Y1325" t="s">
        <v>2666</v>
      </c>
      <c r="Z1325" t="s">
        <v>2671</v>
      </c>
      <c r="AA1325" t="s">
        <v>11754</v>
      </c>
      <c r="AB1325">
        <v>-75.542156669999997</v>
      </c>
      <c r="AC1325">
        <v>6.2508383299999997</v>
      </c>
      <c r="AD1325" t="s">
        <v>82</v>
      </c>
      <c r="AE1325" t="s">
        <v>96</v>
      </c>
      <c r="AF1325" t="s">
        <v>94</v>
      </c>
      <c r="AG1325">
        <f>IFERROR(
    VLOOKUP(FENIX_ANS_TABLA[[#This Row],[ESTADO]],
        {"VENCIDO",1;"ALERTA_0 Días",2;"ALERTA",3;"A TIEMPO",4;"SIN FECHA",5},
    2,FALSE),
0)</f>
        <v>4</v>
      </c>
    </row>
    <row r="1326" spans="1:33" x14ac:dyDescent="0.25">
      <c r="A1326" t="s">
        <v>3452</v>
      </c>
      <c r="B1326" t="s">
        <v>58</v>
      </c>
      <c r="C1326" t="s">
        <v>24</v>
      </c>
      <c r="D1326" t="s">
        <v>59</v>
      </c>
      <c r="E1326" s="21">
        <v>46205.534398148149</v>
      </c>
      <c r="F1326" t="s">
        <v>3453</v>
      </c>
      <c r="G1326">
        <v>1020463156</v>
      </c>
      <c r="H1326" t="s">
        <v>3454</v>
      </c>
      <c r="I1326" s="23" t="s">
        <v>31</v>
      </c>
      <c r="J1326" s="23" t="s">
        <v>3455</v>
      </c>
      <c r="K1326" t="s">
        <v>3456</v>
      </c>
      <c r="L1326" t="s">
        <v>158</v>
      </c>
      <c r="M1326" t="s">
        <v>3457</v>
      </c>
      <c r="N1326" t="s">
        <v>159</v>
      </c>
      <c r="O1326" t="s">
        <v>60</v>
      </c>
      <c r="P1326" t="s">
        <v>171</v>
      </c>
      <c r="Q1326" t="s">
        <v>206</v>
      </c>
      <c r="R1326" t="s">
        <v>212</v>
      </c>
      <c r="S1326">
        <v>14</v>
      </c>
      <c r="T1326" t="s">
        <v>18161</v>
      </c>
      <c r="U1326" t="s">
        <v>15470</v>
      </c>
      <c r="V1326" t="s">
        <v>15471</v>
      </c>
      <c r="W1326" t="s">
        <v>29</v>
      </c>
      <c r="X1326" t="s">
        <v>30</v>
      </c>
      <c r="Y1326" t="s">
        <v>30</v>
      </c>
      <c r="Z1326" t="s">
        <v>30</v>
      </c>
      <c r="AA1326" t="s">
        <v>30</v>
      </c>
      <c r="AB1326">
        <v>-74.958618000000001</v>
      </c>
      <c r="AC1326">
        <v>6.2423549999999999</v>
      </c>
      <c r="AD1326" t="s">
        <v>82</v>
      </c>
      <c r="AE1326" t="s">
        <v>146</v>
      </c>
      <c r="AF1326" t="s">
        <v>94</v>
      </c>
      <c r="AG1326">
        <f>IFERROR(
    VLOOKUP(FENIX_ANS_TABLA[[#This Row],[ESTADO]],
        {"VENCIDO",1;"ALERTA_0 Días",2;"ALERTA",3;"A TIEMPO",4;"SIN FECHA",5},
    2,FALSE),
0)</f>
        <v>4</v>
      </c>
    </row>
    <row r="1327" spans="1:33" x14ac:dyDescent="0.25">
      <c r="A1327" t="s">
        <v>3565</v>
      </c>
      <c r="B1327" t="s">
        <v>23</v>
      </c>
      <c r="C1327" t="s">
        <v>63</v>
      </c>
      <c r="D1327" t="s">
        <v>23</v>
      </c>
      <c r="E1327" s="21">
        <v>46205.539525462962</v>
      </c>
      <c r="F1327" t="s">
        <v>3566</v>
      </c>
      <c r="G1327">
        <v>71742251</v>
      </c>
      <c r="H1327" t="s">
        <v>3561</v>
      </c>
      <c r="I1327" s="23" t="s">
        <v>31</v>
      </c>
      <c r="J1327" s="23" t="s">
        <v>3562</v>
      </c>
      <c r="K1327" t="s">
        <v>3567</v>
      </c>
      <c r="L1327" t="s">
        <v>25</v>
      </c>
      <c r="M1327" t="s">
        <v>3568</v>
      </c>
      <c r="N1327" t="s">
        <v>26</v>
      </c>
      <c r="O1327" t="s">
        <v>83</v>
      </c>
      <c r="P1327" t="s">
        <v>28</v>
      </c>
      <c r="Q1327" t="s">
        <v>207</v>
      </c>
      <c r="R1327" t="s">
        <v>212</v>
      </c>
      <c r="S1327">
        <v>7</v>
      </c>
      <c r="T1327" t="s">
        <v>18162</v>
      </c>
      <c r="U1327" t="s">
        <v>9846</v>
      </c>
      <c r="V1327" t="s">
        <v>15322</v>
      </c>
      <c r="W1327" t="s">
        <v>43</v>
      </c>
      <c r="X1327" t="s">
        <v>8013</v>
      </c>
      <c r="Y1327" t="s">
        <v>2673</v>
      </c>
      <c r="Z1327" t="s">
        <v>2682</v>
      </c>
      <c r="AA1327" t="s">
        <v>5184</v>
      </c>
      <c r="AB1327">
        <v>-75.613941639999993</v>
      </c>
      <c r="AC1327">
        <v>6.2480832700000004</v>
      </c>
      <c r="AD1327" t="s">
        <v>82</v>
      </c>
      <c r="AE1327" t="s">
        <v>96</v>
      </c>
      <c r="AF1327" t="s">
        <v>95</v>
      </c>
      <c r="AG1327">
        <f>IFERROR(
    VLOOKUP(FENIX_ANS_TABLA[[#This Row],[ESTADO]],
        {"VENCIDO",1;"ALERTA_0 Días",2;"ALERTA",3;"A TIEMPO",4;"SIN FECHA",5},
    2,FALSE),
0)</f>
        <v>3</v>
      </c>
    </row>
    <row r="1328" spans="1:33" x14ac:dyDescent="0.25">
      <c r="A1328" t="s">
        <v>3869</v>
      </c>
      <c r="B1328" t="s">
        <v>23</v>
      </c>
      <c r="C1328" t="s">
        <v>24</v>
      </c>
      <c r="D1328" t="s">
        <v>23</v>
      </c>
      <c r="E1328" s="21">
        <v>46205.547488425917</v>
      </c>
      <c r="F1328" t="s">
        <v>3870</v>
      </c>
      <c r="G1328">
        <v>24623197</v>
      </c>
      <c r="H1328" t="s">
        <v>3871</v>
      </c>
      <c r="I1328" s="23" t="s">
        <v>31</v>
      </c>
      <c r="J1328" s="23" t="s">
        <v>3872</v>
      </c>
      <c r="K1328" t="s">
        <v>3873</v>
      </c>
      <c r="L1328" t="s">
        <v>195</v>
      </c>
      <c r="M1328" t="s">
        <v>3874</v>
      </c>
      <c r="N1328" t="s">
        <v>196</v>
      </c>
      <c r="O1328" t="s">
        <v>27</v>
      </c>
      <c r="P1328" t="s">
        <v>191</v>
      </c>
      <c r="Q1328" t="s">
        <v>206</v>
      </c>
      <c r="R1328" t="s">
        <v>212</v>
      </c>
      <c r="S1328">
        <v>10</v>
      </c>
      <c r="T1328" t="s">
        <v>18163</v>
      </c>
      <c r="U1328" t="s">
        <v>9895</v>
      </c>
      <c r="V1328" t="s">
        <v>5541</v>
      </c>
      <c r="W1328" t="s">
        <v>29</v>
      </c>
      <c r="X1328" t="s">
        <v>30</v>
      </c>
      <c r="Y1328" t="s">
        <v>30</v>
      </c>
      <c r="Z1328" t="s">
        <v>30</v>
      </c>
      <c r="AA1328" t="s">
        <v>30</v>
      </c>
      <c r="AB1328">
        <v>-75.222988000000001</v>
      </c>
      <c r="AC1328">
        <v>6.5432050000000004</v>
      </c>
      <c r="AD1328" t="s">
        <v>82</v>
      </c>
      <c r="AE1328" t="s">
        <v>192</v>
      </c>
      <c r="AF1328" t="s">
        <v>94</v>
      </c>
      <c r="AG1328">
        <f>IFERROR(
    VLOOKUP(FENIX_ANS_TABLA[[#This Row],[ESTADO]],
        {"VENCIDO",1;"ALERTA_0 Días",2;"ALERTA",3;"A TIEMPO",4;"SIN FECHA",5},
    2,FALSE),
0)</f>
        <v>4</v>
      </c>
    </row>
    <row r="1329" spans="1:33" x14ac:dyDescent="0.25">
      <c r="A1329" t="s">
        <v>4624</v>
      </c>
      <c r="B1329" t="s">
        <v>23</v>
      </c>
      <c r="C1329" t="s">
        <v>24</v>
      </c>
      <c r="D1329" t="s">
        <v>23</v>
      </c>
      <c r="E1329" s="21">
        <v>46205.549479166657</v>
      </c>
      <c r="F1329" t="s">
        <v>4625</v>
      </c>
      <c r="G1329">
        <v>63319798</v>
      </c>
      <c r="H1329" t="s">
        <v>4626</v>
      </c>
      <c r="I1329" s="23" t="s">
        <v>31</v>
      </c>
      <c r="J1329" s="23" t="s">
        <v>4627</v>
      </c>
      <c r="K1329" t="s">
        <v>4628</v>
      </c>
      <c r="L1329" t="s">
        <v>177</v>
      </c>
      <c r="M1329" t="s">
        <v>4629</v>
      </c>
      <c r="N1329" t="s">
        <v>178</v>
      </c>
      <c r="O1329" t="s">
        <v>27</v>
      </c>
      <c r="P1329" t="s">
        <v>145</v>
      </c>
      <c r="Q1329" t="s">
        <v>206</v>
      </c>
      <c r="R1329" t="s">
        <v>212</v>
      </c>
      <c r="S1329">
        <v>10</v>
      </c>
      <c r="T1329" t="s">
        <v>18164</v>
      </c>
      <c r="U1329" t="s">
        <v>15472</v>
      </c>
      <c r="V1329" t="s">
        <v>15473</v>
      </c>
      <c r="W1329" t="s">
        <v>29</v>
      </c>
      <c r="X1329" t="s">
        <v>30</v>
      </c>
      <c r="Y1329" t="s">
        <v>30</v>
      </c>
      <c r="Z1329" t="s">
        <v>30</v>
      </c>
      <c r="AA1329" t="s">
        <v>30</v>
      </c>
      <c r="AB1329">
        <v>-75.3535538</v>
      </c>
      <c r="AC1329">
        <v>6.0490550000000001</v>
      </c>
      <c r="AD1329" t="s">
        <v>82</v>
      </c>
      <c r="AE1329" t="s">
        <v>146</v>
      </c>
      <c r="AF1329" t="s">
        <v>94</v>
      </c>
      <c r="AG1329">
        <f>IFERROR(
    VLOOKUP(FENIX_ANS_TABLA[[#This Row],[ESTADO]],
        {"VENCIDO",1;"ALERTA_0 Días",2;"ALERTA",3;"A TIEMPO",4;"SIN FECHA",5},
    2,FALSE),
0)</f>
        <v>4</v>
      </c>
    </row>
    <row r="1330" spans="1:33" x14ac:dyDescent="0.25">
      <c r="A1330" t="s">
        <v>3458</v>
      </c>
      <c r="B1330" t="s">
        <v>58</v>
      </c>
      <c r="C1330" t="s">
        <v>24</v>
      </c>
      <c r="D1330" t="s">
        <v>59</v>
      </c>
      <c r="E1330" s="21">
        <v>46205.553194444437</v>
      </c>
      <c r="F1330" t="s">
        <v>3459</v>
      </c>
      <c r="G1330">
        <v>1020461607</v>
      </c>
      <c r="H1330" t="s">
        <v>3460</v>
      </c>
      <c r="I1330" s="23" t="s">
        <v>3461</v>
      </c>
      <c r="J1330" s="23" t="s">
        <v>3462</v>
      </c>
      <c r="K1330" t="s">
        <v>3463</v>
      </c>
      <c r="L1330" t="s">
        <v>25</v>
      </c>
      <c r="M1330" t="s">
        <v>3464</v>
      </c>
      <c r="N1330" t="s">
        <v>26</v>
      </c>
      <c r="O1330" t="s">
        <v>60</v>
      </c>
      <c r="P1330" t="s">
        <v>61</v>
      </c>
      <c r="Q1330" t="s">
        <v>207</v>
      </c>
      <c r="R1330" t="s">
        <v>212</v>
      </c>
      <c r="S1330">
        <v>9</v>
      </c>
      <c r="T1330" t="s">
        <v>18165</v>
      </c>
      <c r="U1330" t="s">
        <v>10983</v>
      </c>
      <c r="V1330" t="s">
        <v>5219</v>
      </c>
      <c r="W1330" t="s">
        <v>29</v>
      </c>
      <c r="X1330" t="s">
        <v>30</v>
      </c>
      <c r="Y1330" t="s">
        <v>30</v>
      </c>
      <c r="Z1330" t="s">
        <v>30</v>
      </c>
      <c r="AA1330" t="s">
        <v>30</v>
      </c>
      <c r="AB1330">
        <v>-75.618950999999996</v>
      </c>
      <c r="AC1330">
        <v>6.2019739999999999</v>
      </c>
      <c r="AD1330" t="s">
        <v>82</v>
      </c>
      <c r="AE1330" t="s">
        <v>96</v>
      </c>
      <c r="AF1330" t="s">
        <v>94</v>
      </c>
      <c r="AG1330">
        <f>IFERROR(
    VLOOKUP(FENIX_ANS_TABLA[[#This Row],[ESTADO]],
        {"VENCIDO",1;"ALERTA_0 Días",2;"ALERTA",3;"A TIEMPO",4;"SIN FECHA",5},
    2,FALSE),
0)</f>
        <v>4</v>
      </c>
    </row>
    <row r="1331" spans="1:33" x14ac:dyDescent="0.25">
      <c r="A1331" t="s">
        <v>3570</v>
      </c>
      <c r="B1331" t="s">
        <v>23</v>
      </c>
      <c r="C1331" t="s">
        <v>63</v>
      </c>
      <c r="D1331" t="s">
        <v>23</v>
      </c>
      <c r="E1331" s="21">
        <v>46205.557395833333</v>
      </c>
      <c r="F1331" t="s">
        <v>3571</v>
      </c>
      <c r="G1331">
        <v>71742251</v>
      </c>
      <c r="H1331" t="s">
        <v>3561</v>
      </c>
      <c r="I1331" s="23" t="s">
        <v>31</v>
      </c>
      <c r="J1331" s="23" t="s">
        <v>3562</v>
      </c>
      <c r="K1331" t="s">
        <v>3572</v>
      </c>
      <c r="L1331" t="s">
        <v>25</v>
      </c>
      <c r="M1331" t="s">
        <v>3573</v>
      </c>
      <c r="N1331" t="s">
        <v>26</v>
      </c>
      <c r="O1331" t="s">
        <v>83</v>
      </c>
      <c r="P1331" t="s">
        <v>28</v>
      </c>
      <c r="Q1331" t="s">
        <v>207</v>
      </c>
      <c r="R1331" t="s">
        <v>212</v>
      </c>
      <c r="S1331">
        <v>7</v>
      </c>
      <c r="T1331" t="s">
        <v>18166</v>
      </c>
      <c r="U1331" t="s">
        <v>15474</v>
      </c>
      <c r="V1331" t="s">
        <v>15475</v>
      </c>
      <c r="W1331" t="s">
        <v>43</v>
      </c>
      <c r="X1331" t="s">
        <v>8014</v>
      </c>
      <c r="Y1331" t="s">
        <v>2673</v>
      </c>
      <c r="Z1331" t="s">
        <v>2682</v>
      </c>
      <c r="AA1331" t="s">
        <v>5184</v>
      </c>
      <c r="AB1331">
        <v>-75.613941639999993</v>
      </c>
      <c r="AC1331">
        <v>6.2480832700000004</v>
      </c>
      <c r="AD1331" t="s">
        <v>82</v>
      </c>
      <c r="AE1331" t="s">
        <v>96</v>
      </c>
      <c r="AF1331" t="s">
        <v>95</v>
      </c>
      <c r="AG1331">
        <f>IFERROR(
    VLOOKUP(FENIX_ANS_TABLA[[#This Row],[ESTADO]],
        {"VENCIDO",1;"ALERTA_0 Días",2;"ALERTA",3;"A TIEMPO",4;"SIN FECHA",5},
    2,FALSE),
0)</f>
        <v>3</v>
      </c>
    </row>
    <row r="1332" spans="1:33" x14ac:dyDescent="0.25">
      <c r="A1332" t="s">
        <v>3465</v>
      </c>
      <c r="B1332" t="s">
        <v>58</v>
      </c>
      <c r="C1332" t="s">
        <v>24</v>
      </c>
      <c r="D1332" t="s">
        <v>59</v>
      </c>
      <c r="E1332" s="21">
        <v>46205.559513888889</v>
      </c>
      <c r="F1332" t="s">
        <v>3466</v>
      </c>
      <c r="G1332">
        <v>98512641</v>
      </c>
      <c r="H1332" t="s">
        <v>3467</v>
      </c>
      <c r="I1332" s="23" t="s">
        <v>31</v>
      </c>
      <c r="J1332" s="23" t="s">
        <v>3468</v>
      </c>
      <c r="K1332" t="s">
        <v>3469</v>
      </c>
      <c r="L1332" t="s">
        <v>181</v>
      </c>
      <c r="M1332" t="s">
        <v>3470</v>
      </c>
      <c r="N1332" t="s">
        <v>182</v>
      </c>
      <c r="O1332" t="s">
        <v>60</v>
      </c>
      <c r="P1332" t="s">
        <v>171</v>
      </c>
      <c r="Q1332" t="s">
        <v>207</v>
      </c>
      <c r="R1332" t="s">
        <v>212</v>
      </c>
      <c r="S1332">
        <v>9</v>
      </c>
      <c r="T1332" t="s">
        <v>18167</v>
      </c>
      <c r="U1332" t="s">
        <v>15476</v>
      </c>
      <c r="V1332" t="s">
        <v>15477</v>
      </c>
      <c r="W1332" t="s">
        <v>29</v>
      </c>
      <c r="X1332" t="s">
        <v>30</v>
      </c>
      <c r="Y1332" t="s">
        <v>30</v>
      </c>
      <c r="Z1332" t="s">
        <v>30</v>
      </c>
      <c r="AA1332" t="s">
        <v>30</v>
      </c>
      <c r="AB1332">
        <v>-75.165892279999994</v>
      </c>
      <c r="AC1332">
        <v>6.2324191000000004</v>
      </c>
      <c r="AD1332" t="s">
        <v>82</v>
      </c>
      <c r="AE1332" t="s">
        <v>146</v>
      </c>
      <c r="AF1332" t="s">
        <v>94</v>
      </c>
      <c r="AG1332">
        <f>IFERROR(
    VLOOKUP(FENIX_ANS_TABLA[[#This Row],[ESTADO]],
        {"VENCIDO",1;"ALERTA_0 Días",2;"ALERTA",3;"A TIEMPO",4;"SIN FECHA",5},
    2,FALSE),
0)</f>
        <v>4</v>
      </c>
    </row>
    <row r="1333" spans="1:33" x14ac:dyDescent="0.25">
      <c r="A1333" t="s">
        <v>3471</v>
      </c>
      <c r="B1333" t="s">
        <v>58</v>
      </c>
      <c r="C1333" t="s">
        <v>24</v>
      </c>
      <c r="D1333" t="s">
        <v>59</v>
      </c>
      <c r="E1333" s="21">
        <v>46205.565069444441</v>
      </c>
      <c r="F1333" t="s">
        <v>3472</v>
      </c>
      <c r="G1333">
        <v>3592602</v>
      </c>
      <c r="H1333" t="s">
        <v>3473</v>
      </c>
      <c r="I1333" s="23" t="s">
        <v>31</v>
      </c>
      <c r="J1333" s="23" t="s">
        <v>3474</v>
      </c>
      <c r="K1333" t="s">
        <v>3475</v>
      </c>
      <c r="L1333" t="s">
        <v>215</v>
      </c>
      <c r="M1333" t="s">
        <v>3476</v>
      </c>
      <c r="N1333" t="s">
        <v>216</v>
      </c>
      <c r="O1333" t="s">
        <v>60</v>
      </c>
      <c r="P1333" t="s">
        <v>114</v>
      </c>
      <c r="Q1333" t="s">
        <v>207</v>
      </c>
      <c r="R1333" t="s">
        <v>212</v>
      </c>
      <c r="S1333">
        <v>9</v>
      </c>
      <c r="T1333" t="s">
        <v>18168</v>
      </c>
      <c r="U1333" t="s">
        <v>11710</v>
      </c>
      <c r="V1333" t="s">
        <v>11402</v>
      </c>
      <c r="W1333" t="s">
        <v>29</v>
      </c>
      <c r="X1333" t="s">
        <v>30</v>
      </c>
      <c r="Y1333" t="s">
        <v>30</v>
      </c>
      <c r="Z1333" t="s">
        <v>30</v>
      </c>
      <c r="AA1333" t="s">
        <v>30</v>
      </c>
      <c r="AB1333">
        <v>-75.606442900000005</v>
      </c>
      <c r="AC1333">
        <v>5.7375821399999998</v>
      </c>
      <c r="AD1333" t="s">
        <v>82</v>
      </c>
      <c r="AE1333" t="s">
        <v>100</v>
      </c>
      <c r="AF1333" t="s">
        <v>94</v>
      </c>
      <c r="AG1333">
        <f>IFERROR(
    VLOOKUP(FENIX_ANS_TABLA[[#This Row],[ESTADO]],
        {"VENCIDO",1;"ALERTA_0 Días",2;"ALERTA",3;"A TIEMPO",4;"SIN FECHA",5},
    2,FALSE),
0)</f>
        <v>4</v>
      </c>
    </row>
    <row r="1334" spans="1:33" x14ac:dyDescent="0.25">
      <c r="A1334" t="s">
        <v>3875</v>
      </c>
      <c r="B1334" t="s">
        <v>23</v>
      </c>
      <c r="C1334" t="s">
        <v>24</v>
      </c>
      <c r="D1334" t="s">
        <v>23</v>
      </c>
      <c r="E1334" s="21">
        <v>46205.571631944447</v>
      </c>
      <c r="F1334" t="s">
        <v>3876</v>
      </c>
      <c r="G1334">
        <v>71086492</v>
      </c>
      <c r="H1334" t="s">
        <v>3877</v>
      </c>
      <c r="I1334" s="23" t="s">
        <v>31</v>
      </c>
      <c r="J1334" s="23" t="s">
        <v>3878</v>
      </c>
      <c r="K1334" t="s">
        <v>3879</v>
      </c>
      <c r="L1334" t="s">
        <v>197</v>
      </c>
      <c r="M1334" t="s">
        <v>3880</v>
      </c>
      <c r="N1334" t="s">
        <v>198</v>
      </c>
      <c r="O1334" t="s">
        <v>27</v>
      </c>
      <c r="P1334" t="s">
        <v>191</v>
      </c>
      <c r="Q1334" t="s">
        <v>207</v>
      </c>
      <c r="R1334" t="s">
        <v>212</v>
      </c>
      <c r="S1334">
        <v>7</v>
      </c>
      <c r="T1334" t="s">
        <v>18169</v>
      </c>
      <c r="U1334" t="s">
        <v>9749</v>
      </c>
      <c r="V1334" t="s">
        <v>15478</v>
      </c>
      <c r="W1334" t="s">
        <v>43</v>
      </c>
      <c r="X1334" t="s">
        <v>30</v>
      </c>
      <c r="Y1334" t="s">
        <v>30</v>
      </c>
      <c r="Z1334" t="s">
        <v>30</v>
      </c>
      <c r="AA1334" t="s">
        <v>30</v>
      </c>
      <c r="AB1334">
        <v>-74.704488690000005</v>
      </c>
      <c r="AC1334">
        <v>7.0832662900000001</v>
      </c>
      <c r="AD1334" t="s">
        <v>82</v>
      </c>
      <c r="AE1334" t="s">
        <v>192</v>
      </c>
      <c r="AF1334" t="s">
        <v>94</v>
      </c>
      <c r="AG1334">
        <f>IFERROR(
    VLOOKUP(FENIX_ANS_TABLA[[#This Row],[ESTADO]],
        {"VENCIDO",1;"ALERTA_0 Días",2;"ALERTA",3;"A TIEMPO",4;"SIN FECHA",5},
    2,FALSE),
0)</f>
        <v>3</v>
      </c>
    </row>
    <row r="1335" spans="1:33" x14ac:dyDescent="0.25">
      <c r="A1335" t="s">
        <v>3881</v>
      </c>
      <c r="B1335" t="s">
        <v>23</v>
      </c>
      <c r="C1335" t="s">
        <v>63</v>
      </c>
      <c r="D1335" t="s">
        <v>23</v>
      </c>
      <c r="E1335" s="21">
        <v>46205.573599537027</v>
      </c>
      <c r="F1335" t="s">
        <v>3882</v>
      </c>
      <c r="G1335">
        <v>71086492</v>
      </c>
      <c r="H1335" t="s">
        <v>3877</v>
      </c>
      <c r="I1335" s="23" t="s">
        <v>31</v>
      </c>
      <c r="J1335" s="23" t="s">
        <v>3878</v>
      </c>
      <c r="K1335" t="s">
        <v>3883</v>
      </c>
      <c r="L1335" t="s">
        <v>197</v>
      </c>
      <c r="M1335" t="s">
        <v>3884</v>
      </c>
      <c r="N1335" t="s">
        <v>198</v>
      </c>
      <c r="O1335" t="s">
        <v>83</v>
      </c>
      <c r="P1335" t="s">
        <v>191</v>
      </c>
      <c r="Q1335" t="s">
        <v>207</v>
      </c>
      <c r="R1335" t="s">
        <v>212</v>
      </c>
      <c r="S1335">
        <v>7</v>
      </c>
      <c r="T1335" t="s">
        <v>18170</v>
      </c>
      <c r="U1335" t="s">
        <v>15479</v>
      </c>
      <c r="V1335" t="s">
        <v>15480</v>
      </c>
      <c r="W1335" t="s">
        <v>43</v>
      </c>
      <c r="X1335" t="s">
        <v>30</v>
      </c>
      <c r="Y1335" t="s">
        <v>30</v>
      </c>
      <c r="Z1335" t="s">
        <v>30</v>
      </c>
      <c r="AA1335" t="s">
        <v>30</v>
      </c>
      <c r="AB1335">
        <v>-74.704488690000005</v>
      </c>
      <c r="AC1335">
        <v>7.0832662900000001</v>
      </c>
      <c r="AD1335" t="s">
        <v>82</v>
      </c>
      <c r="AE1335" t="s">
        <v>192</v>
      </c>
      <c r="AF1335" t="s">
        <v>95</v>
      </c>
      <c r="AG1335">
        <f>IFERROR(
    VLOOKUP(FENIX_ANS_TABLA[[#This Row],[ESTADO]],
        {"VENCIDO",1;"ALERTA_0 Días",2;"ALERTA",3;"A TIEMPO",4;"SIN FECHA",5},
    2,FALSE),
0)</f>
        <v>3</v>
      </c>
    </row>
    <row r="1336" spans="1:33" x14ac:dyDescent="0.25">
      <c r="A1336" t="s">
        <v>4630</v>
      </c>
      <c r="B1336" t="s">
        <v>23</v>
      </c>
      <c r="C1336" t="s">
        <v>24</v>
      </c>
      <c r="D1336" t="s">
        <v>23</v>
      </c>
      <c r="E1336" s="21">
        <v>46205.57571759259</v>
      </c>
      <c r="F1336" t="s">
        <v>4631</v>
      </c>
      <c r="G1336">
        <v>1045026019</v>
      </c>
      <c r="H1336" t="s">
        <v>4632</v>
      </c>
      <c r="I1336" s="23" t="s">
        <v>31</v>
      </c>
      <c r="J1336" s="23" t="s">
        <v>4633</v>
      </c>
      <c r="K1336" t="s">
        <v>4634</v>
      </c>
      <c r="L1336" t="s">
        <v>172</v>
      </c>
      <c r="M1336" t="s">
        <v>4635</v>
      </c>
      <c r="N1336" t="s">
        <v>173</v>
      </c>
      <c r="O1336" t="s">
        <v>27</v>
      </c>
      <c r="P1336" t="s">
        <v>145</v>
      </c>
      <c r="Q1336" t="s">
        <v>206</v>
      </c>
      <c r="R1336" t="s">
        <v>212</v>
      </c>
      <c r="S1336">
        <v>10</v>
      </c>
      <c r="T1336" t="s">
        <v>18171</v>
      </c>
      <c r="U1336" t="s">
        <v>5181</v>
      </c>
      <c r="V1336" t="s">
        <v>5182</v>
      </c>
      <c r="W1336" t="s">
        <v>29</v>
      </c>
      <c r="X1336" t="s">
        <v>30</v>
      </c>
      <c r="Y1336" t="s">
        <v>30</v>
      </c>
      <c r="Z1336" t="s">
        <v>30</v>
      </c>
      <c r="AA1336" t="s">
        <v>30</v>
      </c>
      <c r="AB1336">
        <v>-75.276403779999995</v>
      </c>
      <c r="AC1336">
        <v>6.1148634800000004</v>
      </c>
      <c r="AD1336" t="s">
        <v>82</v>
      </c>
      <c r="AE1336" t="s">
        <v>146</v>
      </c>
      <c r="AF1336" t="s">
        <v>94</v>
      </c>
      <c r="AG1336">
        <f>IFERROR(
    VLOOKUP(FENIX_ANS_TABLA[[#This Row],[ESTADO]],
        {"VENCIDO",1;"ALERTA_0 Días",2;"ALERTA",3;"A TIEMPO",4;"SIN FECHA",5},
    2,FALSE),
0)</f>
        <v>4</v>
      </c>
    </row>
    <row r="1337" spans="1:33" x14ac:dyDescent="0.25">
      <c r="A1337" t="s">
        <v>3574</v>
      </c>
      <c r="B1337" t="s">
        <v>23</v>
      </c>
      <c r="C1337" t="s">
        <v>24</v>
      </c>
      <c r="D1337" t="s">
        <v>23</v>
      </c>
      <c r="E1337" s="21">
        <v>46205.577939814822</v>
      </c>
      <c r="F1337" t="s">
        <v>3575</v>
      </c>
      <c r="G1337">
        <v>1216726101</v>
      </c>
      <c r="H1337" t="s">
        <v>3576</v>
      </c>
      <c r="I1337" s="23" t="s">
        <v>31</v>
      </c>
      <c r="J1337" s="23" t="s">
        <v>3577</v>
      </c>
      <c r="K1337" t="s">
        <v>3578</v>
      </c>
      <c r="L1337" t="s">
        <v>25</v>
      </c>
      <c r="M1337" t="s">
        <v>3579</v>
      </c>
      <c r="N1337" t="s">
        <v>26</v>
      </c>
      <c r="O1337" t="s">
        <v>27</v>
      </c>
      <c r="P1337" t="s">
        <v>32</v>
      </c>
      <c r="Q1337" t="s">
        <v>207</v>
      </c>
      <c r="R1337" t="s">
        <v>212</v>
      </c>
      <c r="S1337">
        <v>7</v>
      </c>
      <c r="T1337" t="s">
        <v>18172</v>
      </c>
      <c r="U1337" t="s">
        <v>15481</v>
      </c>
      <c r="V1337" t="s">
        <v>15482</v>
      </c>
      <c r="W1337" t="s">
        <v>43</v>
      </c>
      <c r="X1337" t="s">
        <v>30</v>
      </c>
      <c r="Y1337" t="s">
        <v>30</v>
      </c>
      <c r="Z1337" t="s">
        <v>30</v>
      </c>
      <c r="AA1337" t="s">
        <v>30</v>
      </c>
      <c r="AB1337">
        <v>-75.642016999999996</v>
      </c>
      <c r="AC1337">
        <v>6.2854080000000003</v>
      </c>
      <c r="AD1337" t="s">
        <v>82</v>
      </c>
      <c r="AE1337" t="s">
        <v>96</v>
      </c>
      <c r="AF1337" t="s">
        <v>94</v>
      </c>
      <c r="AG1337">
        <f>IFERROR(
    VLOOKUP(FENIX_ANS_TABLA[[#This Row],[ESTADO]],
        {"VENCIDO",1;"ALERTA_0 Días",2;"ALERTA",3;"A TIEMPO",4;"SIN FECHA",5},
    2,FALSE),
0)</f>
        <v>3</v>
      </c>
    </row>
    <row r="1338" spans="1:33" x14ac:dyDescent="0.25">
      <c r="A1338" t="s">
        <v>3477</v>
      </c>
      <c r="B1338" t="s">
        <v>58</v>
      </c>
      <c r="C1338" t="s">
        <v>24</v>
      </c>
      <c r="D1338" t="s">
        <v>59</v>
      </c>
      <c r="E1338" s="21">
        <v>46205.583703703713</v>
      </c>
      <c r="F1338" t="s">
        <v>3478</v>
      </c>
      <c r="G1338">
        <v>42936955</v>
      </c>
      <c r="H1338" t="s">
        <v>565</v>
      </c>
      <c r="I1338" s="23" t="s">
        <v>31</v>
      </c>
      <c r="J1338" s="23" t="s">
        <v>566</v>
      </c>
      <c r="K1338" t="s">
        <v>1293</v>
      </c>
      <c r="L1338" t="s">
        <v>197</v>
      </c>
      <c r="M1338" t="s">
        <v>1294</v>
      </c>
      <c r="N1338" t="s">
        <v>198</v>
      </c>
      <c r="O1338" t="s">
        <v>60</v>
      </c>
      <c r="P1338" t="s">
        <v>301</v>
      </c>
      <c r="Q1338" t="s">
        <v>207</v>
      </c>
      <c r="R1338" t="s">
        <v>212</v>
      </c>
      <c r="S1338">
        <v>9</v>
      </c>
      <c r="T1338" t="s">
        <v>18173</v>
      </c>
      <c r="U1338" t="s">
        <v>7187</v>
      </c>
      <c r="V1338" t="s">
        <v>14680</v>
      </c>
      <c r="W1338" t="s">
        <v>29</v>
      </c>
      <c r="X1338" t="s">
        <v>30</v>
      </c>
      <c r="Y1338" t="s">
        <v>30</v>
      </c>
      <c r="Z1338" t="s">
        <v>30</v>
      </c>
      <c r="AA1338" t="s">
        <v>30</v>
      </c>
      <c r="AB1338">
        <v>-74.702912449999999</v>
      </c>
      <c r="AC1338">
        <v>7.0731043800000002</v>
      </c>
      <c r="AD1338" t="s">
        <v>82</v>
      </c>
      <c r="AE1338" t="s">
        <v>192</v>
      </c>
      <c r="AF1338" t="s">
        <v>94</v>
      </c>
      <c r="AG1338">
        <f>IFERROR(
    VLOOKUP(FENIX_ANS_TABLA[[#This Row],[ESTADO]],
        {"VENCIDO",1;"ALERTA_0 Días",2;"ALERTA",3;"A TIEMPO",4;"SIN FECHA",5},
    2,FALSE),
0)</f>
        <v>4</v>
      </c>
    </row>
    <row r="1339" spans="1:33" x14ac:dyDescent="0.25">
      <c r="A1339" t="s">
        <v>4636</v>
      </c>
      <c r="B1339" t="s">
        <v>36</v>
      </c>
      <c r="C1339" t="s">
        <v>24</v>
      </c>
      <c r="D1339" t="s">
        <v>36</v>
      </c>
      <c r="E1339" s="21">
        <v>46205.588287037041</v>
      </c>
      <c r="F1339" t="s">
        <v>4637</v>
      </c>
      <c r="G1339">
        <v>39451091</v>
      </c>
      <c r="H1339" t="s">
        <v>4638</v>
      </c>
      <c r="I1339" s="23" t="s">
        <v>31</v>
      </c>
      <c r="J1339" s="23" t="s">
        <v>1213</v>
      </c>
      <c r="K1339" t="s">
        <v>4639</v>
      </c>
      <c r="L1339" t="s">
        <v>154</v>
      </c>
      <c r="M1339" t="s">
        <v>4640</v>
      </c>
      <c r="N1339" t="s">
        <v>155</v>
      </c>
      <c r="O1339" t="s">
        <v>37</v>
      </c>
      <c r="P1339" t="s">
        <v>145</v>
      </c>
      <c r="Q1339" t="s">
        <v>206</v>
      </c>
      <c r="R1339" t="s">
        <v>212</v>
      </c>
      <c r="S1339">
        <v>10</v>
      </c>
      <c r="T1339" t="s">
        <v>18174</v>
      </c>
      <c r="U1339" t="s">
        <v>15483</v>
      </c>
      <c r="V1339" t="s">
        <v>15484</v>
      </c>
      <c r="W1339" t="s">
        <v>29</v>
      </c>
      <c r="X1339" t="s">
        <v>30</v>
      </c>
      <c r="Y1339" t="s">
        <v>30</v>
      </c>
      <c r="Z1339" t="s">
        <v>30</v>
      </c>
      <c r="AA1339" t="s">
        <v>30</v>
      </c>
      <c r="AB1339">
        <v>-75.398999000000003</v>
      </c>
      <c r="AC1339">
        <v>6.1379780000000004</v>
      </c>
      <c r="AD1339" t="s">
        <v>82</v>
      </c>
      <c r="AE1339" t="s">
        <v>146</v>
      </c>
      <c r="AF1339" t="s">
        <v>94</v>
      </c>
      <c r="AG1339">
        <f>IFERROR(
    VLOOKUP(FENIX_ANS_TABLA[[#This Row],[ESTADO]],
        {"VENCIDO",1;"ALERTA_0 Días",2;"ALERTA",3;"A TIEMPO",4;"SIN FECHA",5},
    2,FALSE),
0)</f>
        <v>4</v>
      </c>
    </row>
    <row r="1340" spans="1:33" x14ac:dyDescent="0.25">
      <c r="A1340" t="s">
        <v>4641</v>
      </c>
      <c r="B1340" t="s">
        <v>23</v>
      </c>
      <c r="C1340" t="s">
        <v>24</v>
      </c>
      <c r="D1340" t="s">
        <v>23</v>
      </c>
      <c r="E1340" s="21">
        <v>46205.589699074073</v>
      </c>
      <c r="F1340" t="s">
        <v>4642</v>
      </c>
      <c r="G1340">
        <v>70852261</v>
      </c>
      <c r="H1340" t="s">
        <v>4643</v>
      </c>
      <c r="I1340" s="23" t="s">
        <v>31</v>
      </c>
      <c r="J1340" s="23" t="s">
        <v>4644</v>
      </c>
      <c r="K1340" t="s">
        <v>4645</v>
      </c>
      <c r="L1340" t="s">
        <v>106</v>
      </c>
      <c r="M1340" t="s">
        <v>4646</v>
      </c>
      <c r="N1340" t="s">
        <v>107</v>
      </c>
      <c r="O1340" t="s">
        <v>27</v>
      </c>
      <c r="P1340" t="s">
        <v>99</v>
      </c>
      <c r="Q1340" t="s">
        <v>207</v>
      </c>
      <c r="R1340" t="s">
        <v>212</v>
      </c>
      <c r="S1340">
        <v>7</v>
      </c>
      <c r="T1340" t="s">
        <v>18175</v>
      </c>
      <c r="U1340" t="s">
        <v>15485</v>
      </c>
      <c r="V1340" t="s">
        <v>15486</v>
      </c>
      <c r="W1340" t="s">
        <v>43</v>
      </c>
      <c r="X1340" t="s">
        <v>30</v>
      </c>
      <c r="Y1340" t="s">
        <v>30</v>
      </c>
      <c r="Z1340" t="s">
        <v>30</v>
      </c>
      <c r="AA1340" t="s">
        <v>30</v>
      </c>
      <c r="AB1340">
        <v>-75.712784889999995</v>
      </c>
      <c r="AC1340">
        <v>5.66107972</v>
      </c>
      <c r="AD1340" t="s">
        <v>82</v>
      </c>
      <c r="AE1340" t="s">
        <v>100</v>
      </c>
      <c r="AF1340" t="s">
        <v>94</v>
      </c>
      <c r="AG1340">
        <f>IFERROR(
    VLOOKUP(FENIX_ANS_TABLA[[#This Row],[ESTADO]],
        {"VENCIDO",1;"ALERTA_0 Días",2;"ALERTA",3;"A TIEMPO",4;"SIN FECHA",5},
    2,FALSE),
0)</f>
        <v>3</v>
      </c>
    </row>
    <row r="1341" spans="1:33" x14ac:dyDescent="0.25">
      <c r="A1341" t="s">
        <v>4647</v>
      </c>
      <c r="B1341" t="s">
        <v>23</v>
      </c>
      <c r="C1341" t="s">
        <v>24</v>
      </c>
      <c r="D1341" t="s">
        <v>23</v>
      </c>
      <c r="E1341" s="21">
        <v>46205.593622685177</v>
      </c>
      <c r="F1341" t="s">
        <v>4648</v>
      </c>
      <c r="G1341">
        <v>43636912</v>
      </c>
      <c r="H1341" t="s">
        <v>4649</v>
      </c>
      <c r="I1341" s="23" t="s">
        <v>31</v>
      </c>
      <c r="J1341" s="23" t="s">
        <v>4650</v>
      </c>
      <c r="K1341" t="s">
        <v>4651</v>
      </c>
      <c r="L1341" t="s">
        <v>147</v>
      </c>
      <c r="M1341" t="s">
        <v>4652</v>
      </c>
      <c r="N1341" t="s">
        <v>148</v>
      </c>
      <c r="O1341" t="s">
        <v>27</v>
      </c>
      <c r="P1341" t="s">
        <v>145</v>
      </c>
      <c r="Q1341" t="s">
        <v>206</v>
      </c>
      <c r="R1341" t="s">
        <v>212</v>
      </c>
      <c r="S1341">
        <v>10</v>
      </c>
      <c r="T1341" t="s">
        <v>18176</v>
      </c>
      <c r="U1341" t="s">
        <v>9899</v>
      </c>
      <c r="V1341" t="s">
        <v>15487</v>
      </c>
      <c r="W1341" t="s">
        <v>29</v>
      </c>
      <c r="X1341" t="s">
        <v>30</v>
      </c>
      <c r="Y1341" t="s">
        <v>30</v>
      </c>
      <c r="Z1341" t="s">
        <v>30</v>
      </c>
      <c r="AA1341" t="s">
        <v>30</v>
      </c>
      <c r="AB1341">
        <v>-75.004599990000003</v>
      </c>
      <c r="AC1341">
        <v>6.0625181399999999</v>
      </c>
      <c r="AD1341" t="s">
        <v>82</v>
      </c>
      <c r="AE1341" t="s">
        <v>146</v>
      </c>
      <c r="AF1341" t="s">
        <v>94</v>
      </c>
      <c r="AG1341">
        <f>IFERROR(
    VLOOKUP(FENIX_ANS_TABLA[[#This Row],[ESTADO]],
        {"VENCIDO",1;"ALERTA_0 Días",2;"ALERTA",3;"A TIEMPO",4;"SIN FECHA",5},
    2,FALSE),
0)</f>
        <v>4</v>
      </c>
    </row>
    <row r="1342" spans="1:33" x14ac:dyDescent="0.25">
      <c r="A1342" t="s">
        <v>4653</v>
      </c>
      <c r="B1342" t="s">
        <v>23</v>
      </c>
      <c r="C1342" t="s">
        <v>63</v>
      </c>
      <c r="D1342" t="s">
        <v>23</v>
      </c>
      <c r="E1342" s="21">
        <v>46205.59578703704</v>
      </c>
      <c r="F1342" t="s">
        <v>4654</v>
      </c>
      <c r="G1342">
        <v>98702070</v>
      </c>
      <c r="H1342" t="s">
        <v>4655</v>
      </c>
      <c r="I1342" s="23" t="s">
        <v>31</v>
      </c>
      <c r="J1342" s="23" t="s">
        <v>1213</v>
      </c>
      <c r="K1342" t="s">
        <v>4656</v>
      </c>
      <c r="L1342" t="s">
        <v>177</v>
      </c>
      <c r="M1342" t="s">
        <v>4657</v>
      </c>
      <c r="N1342" t="s">
        <v>178</v>
      </c>
      <c r="O1342" t="s">
        <v>83</v>
      </c>
      <c r="P1342" t="s">
        <v>145</v>
      </c>
      <c r="Q1342" t="s">
        <v>206</v>
      </c>
      <c r="R1342" t="s">
        <v>212</v>
      </c>
      <c r="S1342">
        <v>10</v>
      </c>
      <c r="T1342" t="s">
        <v>18177</v>
      </c>
      <c r="U1342" t="s">
        <v>15488</v>
      </c>
      <c r="V1342" t="s">
        <v>15489</v>
      </c>
      <c r="W1342" t="s">
        <v>29</v>
      </c>
      <c r="X1342" t="s">
        <v>30</v>
      </c>
      <c r="Y1342" t="s">
        <v>30</v>
      </c>
      <c r="Z1342" t="s">
        <v>30</v>
      </c>
      <c r="AA1342" t="s">
        <v>30</v>
      </c>
      <c r="AB1342">
        <v>-75.328661760000003</v>
      </c>
      <c r="AC1342">
        <v>6.0643480800000003</v>
      </c>
      <c r="AD1342" t="s">
        <v>82</v>
      </c>
      <c r="AE1342" t="s">
        <v>146</v>
      </c>
      <c r="AF1342" t="s">
        <v>95</v>
      </c>
      <c r="AG1342">
        <f>IFERROR(
    VLOOKUP(FENIX_ANS_TABLA[[#This Row],[ESTADO]],
        {"VENCIDO",1;"ALERTA_0 Días",2;"ALERTA",3;"A TIEMPO",4;"SIN FECHA",5},
    2,FALSE),
0)</f>
        <v>4</v>
      </c>
    </row>
    <row r="1343" spans="1:33" x14ac:dyDescent="0.25">
      <c r="A1343" t="s">
        <v>3885</v>
      </c>
      <c r="B1343" t="s">
        <v>23</v>
      </c>
      <c r="C1343" t="s">
        <v>63</v>
      </c>
      <c r="D1343" t="s">
        <v>23</v>
      </c>
      <c r="E1343" s="21">
        <v>46205.59952546296</v>
      </c>
      <c r="F1343" t="s">
        <v>3886</v>
      </c>
      <c r="G1343">
        <v>15538489</v>
      </c>
      <c r="H1343" t="s">
        <v>3887</v>
      </c>
      <c r="I1343" s="23" t="s">
        <v>31</v>
      </c>
      <c r="J1343" s="23" t="s">
        <v>3888</v>
      </c>
      <c r="K1343" t="s">
        <v>3889</v>
      </c>
      <c r="L1343" t="s">
        <v>201</v>
      </c>
      <c r="M1343" t="s">
        <v>3890</v>
      </c>
      <c r="N1343" t="s">
        <v>202</v>
      </c>
      <c r="O1343" t="s">
        <v>83</v>
      </c>
      <c r="P1343" t="s">
        <v>191</v>
      </c>
      <c r="Q1343" t="s">
        <v>207</v>
      </c>
      <c r="R1343" t="s">
        <v>212</v>
      </c>
      <c r="S1343">
        <v>7</v>
      </c>
      <c r="T1343" t="s">
        <v>18178</v>
      </c>
      <c r="U1343" t="s">
        <v>15490</v>
      </c>
      <c r="V1343" t="s">
        <v>15491</v>
      </c>
      <c r="W1343" t="s">
        <v>43</v>
      </c>
      <c r="X1343" t="s">
        <v>30</v>
      </c>
      <c r="Y1343" t="s">
        <v>30</v>
      </c>
      <c r="Z1343" t="s">
        <v>30</v>
      </c>
      <c r="AA1343" t="s">
        <v>30</v>
      </c>
      <c r="AB1343">
        <v>-74.692174449999996</v>
      </c>
      <c r="AC1343">
        <v>7.0242382499999998</v>
      </c>
      <c r="AD1343" t="s">
        <v>82</v>
      </c>
      <c r="AE1343" t="s">
        <v>192</v>
      </c>
      <c r="AF1343" t="s">
        <v>95</v>
      </c>
      <c r="AG1343">
        <f>IFERROR(
    VLOOKUP(FENIX_ANS_TABLA[[#This Row],[ESTADO]],
        {"VENCIDO",1;"ALERTA_0 Días",2;"ALERTA",3;"A TIEMPO",4;"SIN FECHA",5},
    2,FALSE),
0)</f>
        <v>3</v>
      </c>
    </row>
    <row r="1344" spans="1:33" x14ac:dyDescent="0.25">
      <c r="A1344" t="s">
        <v>4658</v>
      </c>
      <c r="B1344" t="s">
        <v>23</v>
      </c>
      <c r="C1344" t="s">
        <v>24</v>
      </c>
      <c r="D1344" t="s">
        <v>23</v>
      </c>
      <c r="E1344" s="21">
        <v>46205.600023148138</v>
      </c>
      <c r="F1344" t="s">
        <v>4659</v>
      </c>
      <c r="G1344">
        <v>71679755</v>
      </c>
      <c r="H1344" t="s">
        <v>4660</v>
      </c>
      <c r="I1344" s="23" t="s">
        <v>4661</v>
      </c>
      <c r="J1344" s="23" t="s">
        <v>4662</v>
      </c>
      <c r="K1344" t="s">
        <v>4663</v>
      </c>
      <c r="L1344" t="s">
        <v>154</v>
      </c>
      <c r="M1344" t="s">
        <v>4664</v>
      </c>
      <c r="N1344" t="s">
        <v>155</v>
      </c>
      <c r="O1344" t="s">
        <v>27</v>
      </c>
      <c r="P1344" t="s">
        <v>145</v>
      </c>
      <c r="Q1344" t="s">
        <v>206</v>
      </c>
      <c r="R1344" t="s">
        <v>212</v>
      </c>
      <c r="S1344">
        <v>10</v>
      </c>
      <c r="T1344" t="s">
        <v>18179</v>
      </c>
      <c r="U1344" t="s">
        <v>15492</v>
      </c>
      <c r="V1344" t="s">
        <v>9901</v>
      </c>
      <c r="W1344" t="s">
        <v>29</v>
      </c>
      <c r="X1344" t="s">
        <v>30</v>
      </c>
      <c r="Y1344" t="s">
        <v>30</v>
      </c>
      <c r="Z1344" t="s">
        <v>30</v>
      </c>
      <c r="AA1344" t="s">
        <v>30</v>
      </c>
      <c r="AB1344">
        <v>-75.396050000000002</v>
      </c>
      <c r="AC1344">
        <v>6.1139049999999999</v>
      </c>
      <c r="AD1344" t="s">
        <v>82</v>
      </c>
      <c r="AE1344" t="s">
        <v>146</v>
      </c>
      <c r="AF1344" t="s">
        <v>94</v>
      </c>
      <c r="AG1344">
        <f>IFERROR(
    VLOOKUP(FENIX_ANS_TABLA[[#This Row],[ESTADO]],
        {"VENCIDO",1;"ALERTA_0 Días",2;"ALERTA",3;"A TIEMPO",4;"SIN FECHA",5},
    2,FALSE),
0)</f>
        <v>4</v>
      </c>
    </row>
    <row r="1345" spans="1:33" x14ac:dyDescent="0.25">
      <c r="A1345" t="s">
        <v>4665</v>
      </c>
      <c r="B1345" t="s">
        <v>23</v>
      </c>
      <c r="C1345" t="s">
        <v>24</v>
      </c>
      <c r="D1345" t="s">
        <v>23</v>
      </c>
      <c r="E1345" s="21">
        <v>46205.603576388887</v>
      </c>
      <c r="F1345" t="s">
        <v>4666</v>
      </c>
      <c r="G1345">
        <v>39186401</v>
      </c>
      <c r="H1345" t="s">
        <v>4667</v>
      </c>
      <c r="I1345" s="23" t="s">
        <v>31</v>
      </c>
      <c r="J1345" s="23" t="s">
        <v>4668</v>
      </c>
      <c r="K1345" t="s">
        <v>4669</v>
      </c>
      <c r="L1345" t="s">
        <v>167</v>
      </c>
      <c r="M1345" t="s">
        <v>4670</v>
      </c>
      <c r="N1345" t="s">
        <v>168</v>
      </c>
      <c r="O1345" t="s">
        <v>27</v>
      </c>
      <c r="P1345" t="s">
        <v>145</v>
      </c>
      <c r="Q1345" t="s">
        <v>207</v>
      </c>
      <c r="R1345" t="s">
        <v>212</v>
      </c>
      <c r="S1345">
        <v>7</v>
      </c>
      <c r="T1345" t="s">
        <v>18180</v>
      </c>
      <c r="U1345" t="s">
        <v>15493</v>
      </c>
      <c r="V1345" t="s">
        <v>15494</v>
      </c>
      <c r="W1345" t="s">
        <v>43</v>
      </c>
      <c r="X1345" t="s">
        <v>30</v>
      </c>
      <c r="Y1345" t="s">
        <v>30</v>
      </c>
      <c r="Z1345" t="s">
        <v>30</v>
      </c>
      <c r="AA1345" t="s">
        <v>30</v>
      </c>
      <c r="AB1345">
        <v>-75.429652250000004</v>
      </c>
      <c r="AC1345">
        <v>6.0236450599999998</v>
      </c>
      <c r="AD1345" t="s">
        <v>82</v>
      </c>
      <c r="AE1345" t="s">
        <v>146</v>
      </c>
      <c r="AF1345" t="s">
        <v>94</v>
      </c>
      <c r="AG1345">
        <f>IFERROR(
    VLOOKUP(FENIX_ANS_TABLA[[#This Row],[ESTADO]],
        {"VENCIDO",1;"ALERTA_0 Días",2;"ALERTA",3;"A TIEMPO",4;"SIN FECHA",5},
    2,FALSE),
0)</f>
        <v>3</v>
      </c>
    </row>
    <row r="1346" spans="1:33" x14ac:dyDescent="0.25">
      <c r="A1346" t="s">
        <v>4671</v>
      </c>
      <c r="B1346" t="s">
        <v>23</v>
      </c>
      <c r="C1346" t="s">
        <v>24</v>
      </c>
      <c r="D1346" t="s">
        <v>23</v>
      </c>
      <c r="E1346" s="21">
        <v>46205.605474537027</v>
      </c>
      <c r="F1346" t="s">
        <v>4672</v>
      </c>
      <c r="G1346">
        <v>3452290</v>
      </c>
      <c r="H1346" t="s">
        <v>4673</v>
      </c>
      <c r="I1346" s="23" t="s">
        <v>4674</v>
      </c>
      <c r="J1346" s="23" t="s">
        <v>4675</v>
      </c>
      <c r="K1346" t="s">
        <v>4676</v>
      </c>
      <c r="L1346" t="s">
        <v>183</v>
      </c>
      <c r="M1346" t="s">
        <v>4677</v>
      </c>
      <c r="N1346" t="s">
        <v>184</v>
      </c>
      <c r="O1346" t="s">
        <v>27</v>
      </c>
      <c r="P1346" t="s">
        <v>145</v>
      </c>
      <c r="Q1346" t="s">
        <v>207</v>
      </c>
      <c r="R1346" t="s">
        <v>212</v>
      </c>
      <c r="S1346">
        <v>7</v>
      </c>
      <c r="T1346" t="s">
        <v>18181</v>
      </c>
      <c r="U1346" t="s">
        <v>15495</v>
      </c>
      <c r="V1346" t="s">
        <v>15496</v>
      </c>
      <c r="W1346" t="s">
        <v>43</v>
      </c>
      <c r="X1346" t="s">
        <v>30</v>
      </c>
      <c r="Y1346" t="s">
        <v>30</v>
      </c>
      <c r="Z1346" t="s">
        <v>30</v>
      </c>
      <c r="AA1346" t="s">
        <v>30</v>
      </c>
      <c r="AB1346">
        <v>-75.255020889999997</v>
      </c>
      <c r="AC1346">
        <v>6.3952144000000004</v>
      </c>
      <c r="AD1346" t="s">
        <v>82</v>
      </c>
      <c r="AE1346" t="s">
        <v>146</v>
      </c>
      <c r="AF1346" t="s">
        <v>94</v>
      </c>
      <c r="AG1346">
        <f>IFERROR(
    VLOOKUP(FENIX_ANS_TABLA[[#This Row],[ESTADO]],
        {"VENCIDO",1;"ALERTA_0 Días",2;"ALERTA",3;"A TIEMPO",4;"SIN FECHA",5},
    2,FALSE),
0)</f>
        <v>3</v>
      </c>
    </row>
    <row r="1347" spans="1:33" x14ac:dyDescent="0.25">
      <c r="A1347" t="s">
        <v>3891</v>
      </c>
      <c r="B1347" t="s">
        <v>23</v>
      </c>
      <c r="C1347" t="s">
        <v>24</v>
      </c>
      <c r="D1347" t="s">
        <v>23</v>
      </c>
      <c r="E1347" s="21">
        <v>46205.614884259259</v>
      </c>
      <c r="F1347" t="s">
        <v>3892</v>
      </c>
      <c r="G1347">
        <v>15538489</v>
      </c>
      <c r="H1347" t="s">
        <v>3887</v>
      </c>
      <c r="I1347" s="23" t="s">
        <v>31</v>
      </c>
      <c r="J1347" s="23" t="s">
        <v>3888</v>
      </c>
      <c r="K1347" t="s">
        <v>3893</v>
      </c>
      <c r="L1347" t="s">
        <v>201</v>
      </c>
      <c r="M1347" t="s">
        <v>3894</v>
      </c>
      <c r="N1347" t="s">
        <v>202</v>
      </c>
      <c r="O1347" t="s">
        <v>27</v>
      </c>
      <c r="P1347" t="s">
        <v>191</v>
      </c>
      <c r="Q1347" t="s">
        <v>207</v>
      </c>
      <c r="R1347" t="s">
        <v>212</v>
      </c>
      <c r="S1347">
        <v>7</v>
      </c>
      <c r="T1347" t="s">
        <v>18182</v>
      </c>
      <c r="U1347" t="s">
        <v>10931</v>
      </c>
      <c r="V1347" t="s">
        <v>9800</v>
      </c>
      <c r="W1347" t="s">
        <v>43</v>
      </c>
      <c r="X1347" t="s">
        <v>30</v>
      </c>
      <c r="Y1347" t="s">
        <v>30</v>
      </c>
      <c r="Z1347" t="s">
        <v>30</v>
      </c>
      <c r="AA1347" t="s">
        <v>30</v>
      </c>
      <c r="AB1347">
        <v>-74.692412000000004</v>
      </c>
      <c r="AC1347">
        <v>7.0242430000000002</v>
      </c>
      <c r="AD1347" t="s">
        <v>82</v>
      </c>
      <c r="AE1347" t="s">
        <v>192</v>
      </c>
      <c r="AF1347" t="s">
        <v>94</v>
      </c>
      <c r="AG1347">
        <f>IFERROR(
    VLOOKUP(FENIX_ANS_TABLA[[#This Row],[ESTADO]],
        {"VENCIDO",1;"ALERTA_0 Días",2;"ALERTA",3;"A TIEMPO",4;"SIN FECHA",5},
    2,FALSE),
0)</f>
        <v>3</v>
      </c>
    </row>
    <row r="1348" spans="1:33" x14ac:dyDescent="0.25">
      <c r="A1348" t="s">
        <v>3895</v>
      </c>
      <c r="B1348" t="s">
        <v>23</v>
      </c>
      <c r="C1348" t="s">
        <v>24</v>
      </c>
      <c r="D1348" t="s">
        <v>23</v>
      </c>
      <c r="E1348" s="21">
        <v>46205.618043981478</v>
      </c>
      <c r="F1348" t="s">
        <v>3896</v>
      </c>
      <c r="G1348">
        <v>15538489</v>
      </c>
      <c r="H1348" t="s">
        <v>3887</v>
      </c>
      <c r="I1348" s="23" t="s">
        <v>31</v>
      </c>
      <c r="J1348" s="23" t="s">
        <v>3888</v>
      </c>
      <c r="K1348" t="s">
        <v>3897</v>
      </c>
      <c r="L1348" t="s">
        <v>201</v>
      </c>
      <c r="M1348" t="s">
        <v>3898</v>
      </c>
      <c r="N1348" t="s">
        <v>202</v>
      </c>
      <c r="O1348" t="s">
        <v>27</v>
      </c>
      <c r="P1348" t="s">
        <v>191</v>
      </c>
      <c r="Q1348" t="s">
        <v>207</v>
      </c>
      <c r="R1348" t="s">
        <v>212</v>
      </c>
      <c r="S1348">
        <v>7</v>
      </c>
      <c r="T1348" t="s">
        <v>18183</v>
      </c>
      <c r="U1348" t="s">
        <v>15497</v>
      </c>
      <c r="V1348" t="s">
        <v>15498</v>
      </c>
      <c r="W1348" t="s">
        <v>43</v>
      </c>
      <c r="X1348" t="s">
        <v>30</v>
      </c>
      <c r="Y1348" t="s">
        <v>30</v>
      </c>
      <c r="Z1348" t="s">
        <v>30</v>
      </c>
      <c r="AA1348" t="s">
        <v>30</v>
      </c>
      <c r="AB1348">
        <v>-74.692412000000004</v>
      </c>
      <c r="AC1348">
        <v>7.0242430000000002</v>
      </c>
      <c r="AD1348" t="s">
        <v>82</v>
      </c>
      <c r="AE1348" t="s">
        <v>192</v>
      </c>
      <c r="AF1348" t="s">
        <v>94</v>
      </c>
      <c r="AG1348">
        <f>IFERROR(
    VLOOKUP(FENIX_ANS_TABLA[[#This Row],[ESTADO]],
        {"VENCIDO",1;"ALERTA_0 Días",2;"ALERTA",3;"A TIEMPO",4;"SIN FECHA",5},
    2,FALSE),
0)</f>
        <v>3</v>
      </c>
    </row>
    <row r="1349" spans="1:33" x14ac:dyDescent="0.25">
      <c r="A1349" t="s">
        <v>3479</v>
      </c>
      <c r="B1349" t="s">
        <v>58</v>
      </c>
      <c r="C1349" t="s">
        <v>24</v>
      </c>
      <c r="D1349" t="s">
        <v>59</v>
      </c>
      <c r="E1349" s="21">
        <v>46205.620150462957</v>
      </c>
      <c r="F1349" t="s">
        <v>3480</v>
      </c>
      <c r="G1349">
        <v>1037499322</v>
      </c>
      <c r="H1349" t="s">
        <v>3481</v>
      </c>
      <c r="I1349" s="23" t="s">
        <v>31</v>
      </c>
      <c r="J1349" s="23" t="s">
        <v>3482</v>
      </c>
      <c r="K1349" t="s">
        <v>3483</v>
      </c>
      <c r="L1349" t="s">
        <v>193</v>
      </c>
      <c r="M1349" t="s">
        <v>3484</v>
      </c>
      <c r="N1349" t="s">
        <v>194</v>
      </c>
      <c r="O1349" t="s">
        <v>60</v>
      </c>
      <c r="P1349" t="s">
        <v>301</v>
      </c>
      <c r="Q1349" t="s">
        <v>207</v>
      </c>
      <c r="R1349" t="s">
        <v>212</v>
      </c>
      <c r="S1349">
        <v>9</v>
      </c>
      <c r="T1349" t="s">
        <v>18184</v>
      </c>
      <c r="U1349" t="s">
        <v>11712</v>
      </c>
      <c r="V1349" t="s">
        <v>15391</v>
      </c>
      <c r="W1349" t="s">
        <v>29</v>
      </c>
      <c r="X1349" t="s">
        <v>30</v>
      </c>
      <c r="Y1349" t="s">
        <v>30</v>
      </c>
      <c r="Z1349" t="s">
        <v>30</v>
      </c>
      <c r="AA1349" t="s">
        <v>30</v>
      </c>
      <c r="AB1349">
        <v>-74.829539780000005</v>
      </c>
      <c r="AC1349">
        <v>6.4954097500000003</v>
      </c>
      <c r="AD1349" t="s">
        <v>82</v>
      </c>
      <c r="AE1349" t="s">
        <v>192</v>
      </c>
      <c r="AF1349" t="s">
        <v>94</v>
      </c>
      <c r="AG1349">
        <f>IFERROR(
    VLOOKUP(FENIX_ANS_TABLA[[#This Row],[ESTADO]],
        {"VENCIDO",1;"ALERTA_0 Días",2;"ALERTA",3;"A TIEMPO",4;"SIN FECHA",5},
    2,FALSE),
0)</f>
        <v>4</v>
      </c>
    </row>
    <row r="1350" spans="1:33" x14ac:dyDescent="0.25">
      <c r="A1350" t="s">
        <v>3899</v>
      </c>
      <c r="B1350" t="s">
        <v>23</v>
      </c>
      <c r="C1350" t="s">
        <v>24</v>
      </c>
      <c r="D1350" t="s">
        <v>23</v>
      </c>
      <c r="E1350" s="21">
        <v>46205.624166666668</v>
      </c>
      <c r="F1350" t="s">
        <v>3900</v>
      </c>
      <c r="G1350">
        <v>22029990</v>
      </c>
      <c r="H1350" t="s">
        <v>3901</v>
      </c>
      <c r="I1350" s="23" t="s">
        <v>3902</v>
      </c>
      <c r="J1350" s="23" t="s">
        <v>3903</v>
      </c>
      <c r="K1350" t="s">
        <v>3904</v>
      </c>
      <c r="L1350" t="s">
        <v>1300</v>
      </c>
      <c r="M1350" t="s">
        <v>3905</v>
      </c>
      <c r="N1350" t="s">
        <v>1302</v>
      </c>
      <c r="O1350" t="s">
        <v>27</v>
      </c>
      <c r="P1350" t="s">
        <v>191</v>
      </c>
      <c r="Q1350" t="s">
        <v>207</v>
      </c>
      <c r="R1350" t="s">
        <v>212</v>
      </c>
      <c r="S1350">
        <v>7</v>
      </c>
      <c r="T1350" t="s">
        <v>18185</v>
      </c>
      <c r="U1350" t="s">
        <v>5496</v>
      </c>
      <c r="V1350" t="s">
        <v>15499</v>
      </c>
      <c r="W1350" t="s">
        <v>43</v>
      </c>
      <c r="X1350" t="s">
        <v>30</v>
      </c>
      <c r="Y1350" t="s">
        <v>30</v>
      </c>
      <c r="Z1350" t="s">
        <v>30</v>
      </c>
      <c r="AA1350" t="s">
        <v>30</v>
      </c>
      <c r="AB1350">
        <v>-74.758850629999998</v>
      </c>
      <c r="AC1350">
        <v>6.41233801</v>
      </c>
      <c r="AD1350" t="s">
        <v>82</v>
      </c>
      <c r="AE1350" t="s">
        <v>192</v>
      </c>
      <c r="AF1350" t="s">
        <v>94</v>
      </c>
      <c r="AG1350">
        <f>IFERROR(
    VLOOKUP(FENIX_ANS_TABLA[[#This Row],[ESTADO]],
        {"VENCIDO",1;"ALERTA_0 Días",2;"ALERTA",3;"A TIEMPO",4;"SIN FECHA",5},
    2,FALSE),
0)</f>
        <v>3</v>
      </c>
    </row>
    <row r="1351" spans="1:33" x14ac:dyDescent="0.25">
      <c r="A1351" t="s">
        <v>3581</v>
      </c>
      <c r="B1351" t="s">
        <v>36</v>
      </c>
      <c r="C1351" t="s">
        <v>24</v>
      </c>
      <c r="D1351" t="s">
        <v>36</v>
      </c>
      <c r="E1351" s="21">
        <v>46205.625972222217</v>
      </c>
      <c r="F1351" t="s">
        <v>3582</v>
      </c>
      <c r="G1351">
        <v>7526303</v>
      </c>
      <c r="H1351" t="s">
        <v>3583</v>
      </c>
      <c r="I1351" s="23" t="s">
        <v>3584</v>
      </c>
      <c r="J1351" s="23" t="s">
        <v>3585</v>
      </c>
      <c r="K1351" t="s">
        <v>3586</v>
      </c>
      <c r="L1351" t="s">
        <v>25</v>
      </c>
      <c r="M1351" t="s">
        <v>3587</v>
      </c>
      <c r="N1351" t="s">
        <v>26</v>
      </c>
      <c r="O1351" t="s">
        <v>37</v>
      </c>
      <c r="P1351" t="s">
        <v>32</v>
      </c>
      <c r="Q1351" t="s">
        <v>207</v>
      </c>
      <c r="R1351" t="s">
        <v>212</v>
      </c>
      <c r="S1351">
        <v>7</v>
      </c>
      <c r="T1351" t="s">
        <v>18186</v>
      </c>
      <c r="U1351" t="s">
        <v>15500</v>
      </c>
      <c r="V1351" t="s">
        <v>12033</v>
      </c>
      <c r="W1351" t="s">
        <v>43</v>
      </c>
      <c r="X1351" t="s">
        <v>30</v>
      </c>
      <c r="Y1351" t="s">
        <v>30</v>
      </c>
      <c r="Z1351" t="s">
        <v>30</v>
      </c>
      <c r="AA1351" t="s">
        <v>30</v>
      </c>
      <c r="AB1351">
        <v>-75.611340179999999</v>
      </c>
      <c r="AC1351">
        <v>6.27386365</v>
      </c>
      <c r="AD1351" t="s">
        <v>82</v>
      </c>
      <c r="AE1351" t="s">
        <v>96</v>
      </c>
      <c r="AF1351" t="s">
        <v>94</v>
      </c>
      <c r="AG1351">
        <f>IFERROR(
    VLOOKUP(FENIX_ANS_TABLA[[#This Row],[ESTADO]],
        {"VENCIDO",1;"ALERTA_0 Días",2;"ALERTA",3;"A TIEMPO",4;"SIN FECHA",5},
    2,FALSE),
0)</f>
        <v>3</v>
      </c>
    </row>
    <row r="1352" spans="1:33" x14ac:dyDescent="0.25">
      <c r="A1352" t="s">
        <v>4679</v>
      </c>
      <c r="B1352" t="s">
        <v>23</v>
      </c>
      <c r="C1352" t="s">
        <v>24</v>
      </c>
      <c r="D1352" t="s">
        <v>23</v>
      </c>
      <c r="E1352" s="21">
        <v>46205.630416666667</v>
      </c>
      <c r="F1352" t="s">
        <v>4680</v>
      </c>
      <c r="G1352">
        <v>1037070004</v>
      </c>
      <c r="H1352" t="s">
        <v>4681</v>
      </c>
      <c r="I1352" s="23" t="s">
        <v>31</v>
      </c>
      <c r="J1352" s="23" t="s">
        <v>333</v>
      </c>
      <c r="K1352" t="s">
        <v>4682</v>
      </c>
      <c r="L1352" t="s">
        <v>174</v>
      </c>
      <c r="M1352" t="s">
        <v>4683</v>
      </c>
      <c r="N1352" t="s">
        <v>175</v>
      </c>
      <c r="O1352" t="s">
        <v>27</v>
      </c>
      <c r="P1352" t="s">
        <v>145</v>
      </c>
      <c r="Q1352" t="s">
        <v>207</v>
      </c>
      <c r="R1352" t="s">
        <v>212</v>
      </c>
      <c r="S1352">
        <v>7</v>
      </c>
      <c r="T1352" t="s">
        <v>18187</v>
      </c>
      <c r="U1352" t="s">
        <v>11714</v>
      </c>
      <c r="V1352" t="s">
        <v>11715</v>
      </c>
      <c r="W1352" t="s">
        <v>43</v>
      </c>
      <c r="X1352" t="s">
        <v>30</v>
      </c>
      <c r="Y1352" t="s">
        <v>30</v>
      </c>
      <c r="Z1352" t="s">
        <v>30</v>
      </c>
      <c r="AA1352" t="s">
        <v>30</v>
      </c>
      <c r="AB1352">
        <v>-75.028373729999998</v>
      </c>
      <c r="AC1352">
        <v>6.2941035999999997</v>
      </c>
      <c r="AD1352" t="s">
        <v>82</v>
      </c>
      <c r="AE1352" t="s">
        <v>146</v>
      </c>
      <c r="AF1352" t="s">
        <v>94</v>
      </c>
      <c r="AG1352">
        <f>IFERROR(
    VLOOKUP(FENIX_ANS_TABLA[[#This Row],[ESTADO]],
        {"VENCIDO",1;"ALERTA_0 Días",2;"ALERTA",3;"A TIEMPO",4;"SIN FECHA",5},
    2,FALSE),
0)</f>
        <v>3</v>
      </c>
    </row>
    <row r="1353" spans="1:33" x14ac:dyDescent="0.25">
      <c r="A1353" t="s">
        <v>3485</v>
      </c>
      <c r="B1353" t="s">
        <v>58</v>
      </c>
      <c r="C1353" t="s">
        <v>24</v>
      </c>
      <c r="D1353" t="s">
        <v>59</v>
      </c>
      <c r="E1353" s="21">
        <v>46205.638483796298</v>
      </c>
      <c r="F1353" t="s">
        <v>3486</v>
      </c>
      <c r="G1353">
        <v>1017181114</v>
      </c>
      <c r="H1353" t="s">
        <v>363</v>
      </c>
      <c r="I1353" s="23" t="s">
        <v>31</v>
      </c>
      <c r="J1353" s="23" t="s">
        <v>364</v>
      </c>
      <c r="K1353" t="s">
        <v>1422</v>
      </c>
      <c r="L1353" t="s">
        <v>156</v>
      </c>
      <c r="M1353" t="s">
        <v>1423</v>
      </c>
      <c r="N1353" t="s">
        <v>157</v>
      </c>
      <c r="O1353" t="s">
        <v>60</v>
      </c>
      <c r="P1353" t="s">
        <v>171</v>
      </c>
      <c r="Q1353" t="s">
        <v>206</v>
      </c>
      <c r="R1353" t="s">
        <v>212</v>
      </c>
      <c r="S1353">
        <v>14</v>
      </c>
      <c r="T1353" t="s">
        <v>18188</v>
      </c>
      <c r="U1353" t="s">
        <v>11717</v>
      </c>
      <c r="V1353" t="s">
        <v>15501</v>
      </c>
      <c r="W1353" t="s">
        <v>29</v>
      </c>
      <c r="X1353" t="s">
        <v>30</v>
      </c>
      <c r="Y1353" t="s">
        <v>30</v>
      </c>
      <c r="Z1353" t="s">
        <v>30</v>
      </c>
      <c r="AA1353" t="s">
        <v>30</v>
      </c>
      <c r="AB1353">
        <v>-75.306609679999994</v>
      </c>
      <c r="AC1353">
        <v>6.2036584599999998</v>
      </c>
      <c r="AD1353" t="s">
        <v>82</v>
      </c>
      <c r="AE1353" t="s">
        <v>146</v>
      </c>
      <c r="AF1353" t="s">
        <v>94</v>
      </c>
      <c r="AG1353">
        <f>IFERROR(
    VLOOKUP(FENIX_ANS_TABLA[[#This Row],[ESTADO]],
        {"VENCIDO",1;"ALERTA_0 Días",2;"ALERTA",3;"A TIEMPO",4;"SIN FECHA",5},
    2,FALSE),
0)</f>
        <v>4</v>
      </c>
    </row>
    <row r="1354" spans="1:33" x14ac:dyDescent="0.25">
      <c r="A1354" t="s">
        <v>4684</v>
      </c>
      <c r="B1354" t="s">
        <v>23</v>
      </c>
      <c r="C1354" t="s">
        <v>63</v>
      </c>
      <c r="D1354" t="s">
        <v>23</v>
      </c>
      <c r="E1354" s="21">
        <v>46205.639641203707</v>
      </c>
      <c r="F1354" t="s">
        <v>4685</v>
      </c>
      <c r="G1354">
        <v>15387427</v>
      </c>
      <c r="H1354" t="s">
        <v>4686</v>
      </c>
      <c r="I1354" s="23" t="s">
        <v>4687</v>
      </c>
      <c r="J1354" s="23" t="s">
        <v>4688</v>
      </c>
      <c r="K1354" t="s">
        <v>4689</v>
      </c>
      <c r="L1354" t="s">
        <v>167</v>
      </c>
      <c r="M1354" t="s">
        <v>4690</v>
      </c>
      <c r="N1354" t="s">
        <v>168</v>
      </c>
      <c r="O1354" t="s">
        <v>83</v>
      </c>
      <c r="P1354" t="s">
        <v>145</v>
      </c>
      <c r="Q1354" t="s">
        <v>206</v>
      </c>
      <c r="R1354" t="s">
        <v>212</v>
      </c>
      <c r="S1354">
        <v>10</v>
      </c>
      <c r="T1354" t="s">
        <v>18189</v>
      </c>
      <c r="U1354" t="s">
        <v>15502</v>
      </c>
      <c r="V1354" t="s">
        <v>9903</v>
      </c>
      <c r="W1354" t="s">
        <v>29</v>
      </c>
      <c r="X1354" t="s">
        <v>30</v>
      </c>
      <c r="Y1354" t="s">
        <v>30</v>
      </c>
      <c r="Z1354" t="s">
        <v>30</v>
      </c>
      <c r="AA1354" t="s">
        <v>30</v>
      </c>
      <c r="AB1354">
        <v>-75.413585999999995</v>
      </c>
      <c r="AC1354">
        <v>6.053877</v>
      </c>
      <c r="AD1354" t="s">
        <v>82</v>
      </c>
      <c r="AE1354" t="s">
        <v>146</v>
      </c>
      <c r="AF1354" t="s">
        <v>95</v>
      </c>
      <c r="AG1354">
        <f>IFERROR(
    VLOOKUP(FENIX_ANS_TABLA[[#This Row],[ESTADO]],
        {"VENCIDO",1;"ALERTA_0 Días",2;"ALERTA",3;"A TIEMPO",4;"SIN FECHA",5},
    2,FALSE),
0)</f>
        <v>4</v>
      </c>
    </row>
    <row r="1355" spans="1:33" x14ac:dyDescent="0.25">
      <c r="A1355" t="s">
        <v>4691</v>
      </c>
      <c r="B1355" t="s">
        <v>23</v>
      </c>
      <c r="C1355" t="s">
        <v>63</v>
      </c>
      <c r="D1355" t="s">
        <v>23</v>
      </c>
      <c r="E1355" s="21">
        <v>46205.640104166669</v>
      </c>
      <c r="F1355" t="s">
        <v>4692</v>
      </c>
      <c r="G1355">
        <v>71771711</v>
      </c>
      <c r="H1355" t="s">
        <v>4693</v>
      </c>
      <c r="I1355" s="23" t="s">
        <v>4694</v>
      </c>
      <c r="J1355" s="23" t="s">
        <v>4695</v>
      </c>
      <c r="K1355" t="s">
        <v>4696</v>
      </c>
      <c r="L1355" t="s">
        <v>130</v>
      </c>
      <c r="M1355" t="s">
        <v>4697</v>
      </c>
      <c r="N1355" t="s">
        <v>131</v>
      </c>
      <c r="O1355" t="s">
        <v>83</v>
      </c>
      <c r="P1355" t="s">
        <v>122</v>
      </c>
      <c r="Q1355" t="s">
        <v>206</v>
      </c>
      <c r="R1355" t="s">
        <v>212</v>
      </c>
      <c r="S1355">
        <v>10</v>
      </c>
      <c r="T1355" t="s">
        <v>18190</v>
      </c>
      <c r="U1355" t="s">
        <v>15502</v>
      </c>
      <c r="V1355" t="s">
        <v>9903</v>
      </c>
      <c r="W1355" t="s">
        <v>29</v>
      </c>
      <c r="X1355" t="s">
        <v>30</v>
      </c>
      <c r="Y1355" t="s">
        <v>30</v>
      </c>
      <c r="Z1355" t="s">
        <v>30</v>
      </c>
      <c r="AA1355" t="s">
        <v>30</v>
      </c>
      <c r="AB1355">
        <v>-76.086808809999994</v>
      </c>
      <c r="AC1355">
        <v>6.8227759600000004</v>
      </c>
      <c r="AD1355" t="s">
        <v>82</v>
      </c>
      <c r="AE1355" t="s">
        <v>123</v>
      </c>
      <c r="AF1355" t="s">
        <v>95</v>
      </c>
      <c r="AG1355">
        <f>IFERROR(
    VLOOKUP(FENIX_ANS_TABLA[[#This Row],[ESTADO]],
        {"VENCIDO",1;"ALERTA_0 Días",2;"ALERTA",3;"A TIEMPO",4;"SIN FECHA",5},
    2,FALSE),
0)</f>
        <v>4</v>
      </c>
    </row>
    <row r="1356" spans="1:33" x14ac:dyDescent="0.25">
      <c r="A1356" t="s">
        <v>4698</v>
      </c>
      <c r="B1356" t="s">
        <v>23</v>
      </c>
      <c r="C1356" t="s">
        <v>24</v>
      </c>
      <c r="D1356" t="s">
        <v>23</v>
      </c>
      <c r="E1356" s="21">
        <v>46205.642708333333</v>
      </c>
      <c r="F1356" t="s">
        <v>4699</v>
      </c>
      <c r="G1356">
        <v>43989291</v>
      </c>
      <c r="H1356" t="s">
        <v>4700</v>
      </c>
      <c r="I1356" s="23" t="s">
        <v>4701</v>
      </c>
      <c r="J1356" s="23" t="s">
        <v>4702</v>
      </c>
      <c r="K1356" t="s">
        <v>4703</v>
      </c>
      <c r="L1356" t="s">
        <v>183</v>
      </c>
      <c r="M1356" t="s">
        <v>4704</v>
      </c>
      <c r="N1356" t="s">
        <v>184</v>
      </c>
      <c r="O1356" t="s">
        <v>27</v>
      </c>
      <c r="P1356" t="s">
        <v>145</v>
      </c>
      <c r="Q1356" t="s">
        <v>206</v>
      </c>
      <c r="R1356" t="s">
        <v>212</v>
      </c>
      <c r="S1356">
        <v>10</v>
      </c>
      <c r="T1356" t="s">
        <v>18191</v>
      </c>
      <c r="U1356" t="s">
        <v>15503</v>
      </c>
      <c r="V1356" t="s">
        <v>4546</v>
      </c>
      <c r="W1356" t="s">
        <v>29</v>
      </c>
      <c r="X1356" t="s">
        <v>30</v>
      </c>
      <c r="Y1356" t="s">
        <v>30</v>
      </c>
      <c r="Z1356" t="s">
        <v>30</v>
      </c>
      <c r="AA1356" t="s">
        <v>30</v>
      </c>
      <c r="AB1356">
        <v>-75.158494000000005</v>
      </c>
      <c r="AC1356">
        <v>6.3726479999999999</v>
      </c>
      <c r="AD1356" t="s">
        <v>82</v>
      </c>
      <c r="AE1356" t="s">
        <v>146</v>
      </c>
      <c r="AF1356" t="s">
        <v>94</v>
      </c>
      <c r="AG1356">
        <f>IFERROR(
    VLOOKUP(FENIX_ANS_TABLA[[#This Row],[ESTADO]],
        {"VENCIDO",1;"ALERTA_0 Días",2;"ALERTA",3;"A TIEMPO",4;"SIN FECHA",5},
    2,FALSE),
0)</f>
        <v>4</v>
      </c>
    </row>
    <row r="1357" spans="1:33" x14ac:dyDescent="0.25">
      <c r="A1357" t="s">
        <v>3487</v>
      </c>
      <c r="B1357" t="s">
        <v>23</v>
      </c>
      <c r="C1357" t="s">
        <v>24</v>
      </c>
      <c r="D1357" t="s">
        <v>33</v>
      </c>
      <c r="E1357" s="21">
        <v>46212.606666666667</v>
      </c>
      <c r="F1357" t="s">
        <v>381</v>
      </c>
      <c r="G1357">
        <v>39170203</v>
      </c>
      <c r="H1357" t="s">
        <v>3488</v>
      </c>
      <c r="I1357" s="23" t="s">
        <v>3489</v>
      </c>
      <c r="J1357" s="23" t="s">
        <v>3490</v>
      </c>
      <c r="K1357" t="s">
        <v>13815</v>
      </c>
      <c r="L1357" t="s">
        <v>293</v>
      </c>
      <c r="M1357" t="s">
        <v>3491</v>
      </c>
      <c r="N1357" t="s">
        <v>294</v>
      </c>
      <c r="O1357" t="s">
        <v>40</v>
      </c>
      <c r="P1357" t="s">
        <v>191</v>
      </c>
      <c r="Q1357" t="s">
        <v>207</v>
      </c>
      <c r="R1357" t="s">
        <v>212</v>
      </c>
      <c r="S1357">
        <v>7</v>
      </c>
      <c r="T1357" t="s">
        <v>18192</v>
      </c>
      <c r="U1357" t="s">
        <v>11532</v>
      </c>
      <c r="V1357" t="s">
        <v>15504</v>
      </c>
      <c r="W1357" t="s">
        <v>29</v>
      </c>
      <c r="X1357" t="s">
        <v>30</v>
      </c>
      <c r="Y1357" t="s">
        <v>30</v>
      </c>
      <c r="Z1357" t="s">
        <v>30</v>
      </c>
      <c r="AA1357" t="s">
        <v>30</v>
      </c>
      <c r="AB1357">
        <v>-74.799383649999996</v>
      </c>
      <c r="AC1357">
        <v>6.7722318599999998</v>
      </c>
      <c r="AD1357" t="s">
        <v>82</v>
      </c>
      <c r="AE1357" t="s">
        <v>192</v>
      </c>
      <c r="AF1357" t="s">
        <v>94</v>
      </c>
      <c r="AG1357">
        <f>IFERROR(
    VLOOKUP(FENIX_ANS_TABLA[[#This Row],[ESTADO]],
        {"VENCIDO",1;"ALERTA_0 Días",2;"ALERTA",3;"A TIEMPO",4;"SIN FECHA",5},
    2,FALSE),
0)</f>
        <v>4</v>
      </c>
    </row>
    <row r="1358" spans="1:33" x14ac:dyDescent="0.25">
      <c r="A1358" t="s">
        <v>4705</v>
      </c>
      <c r="B1358" t="s">
        <v>23</v>
      </c>
      <c r="C1358" t="s">
        <v>63</v>
      </c>
      <c r="D1358" t="s">
        <v>23</v>
      </c>
      <c r="E1358" s="21">
        <v>46205.651076388887</v>
      </c>
      <c r="F1358" t="s">
        <v>4706</v>
      </c>
      <c r="G1358">
        <v>8309745</v>
      </c>
      <c r="H1358" t="s">
        <v>4707</v>
      </c>
      <c r="I1358" s="23" t="s">
        <v>31</v>
      </c>
      <c r="J1358" s="23" t="s">
        <v>4708</v>
      </c>
      <c r="K1358" t="s">
        <v>4709</v>
      </c>
      <c r="L1358" t="s">
        <v>154</v>
      </c>
      <c r="M1358" t="s">
        <v>4710</v>
      </c>
      <c r="N1358" t="s">
        <v>155</v>
      </c>
      <c r="O1358" t="s">
        <v>83</v>
      </c>
      <c r="P1358" t="s">
        <v>145</v>
      </c>
      <c r="Q1358" t="s">
        <v>206</v>
      </c>
      <c r="R1358" t="s">
        <v>212</v>
      </c>
      <c r="S1358">
        <v>10</v>
      </c>
      <c r="T1358" t="s">
        <v>18193</v>
      </c>
      <c r="U1358" t="s">
        <v>8102</v>
      </c>
      <c r="V1358" t="s">
        <v>8102</v>
      </c>
      <c r="W1358" t="s">
        <v>29</v>
      </c>
      <c r="X1358" t="s">
        <v>30</v>
      </c>
      <c r="Y1358" t="s">
        <v>30</v>
      </c>
      <c r="Z1358" t="s">
        <v>30</v>
      </c>
      <c r="AA1358" t="s">
        <v>30</v>
      </c>
      <c r="AB1358">
        <v>-75.410936840999995</v>
      </c>
      <c r="AC1358">
        <v>6.1513271930000402</v>
      </c>
      <c r="AD1358" t="s">
        <v>82</v>
      </c>
      <c r="AE1358" t="s">
        <v>146</v>
      </c>
      <c r="AF1358" t="s">
        <v>95</v>
      </c>
      <c r="AG1358">
        <f>IFERROR(
    VLOOKUP(FENIX_ANS_TABLA[[#This Row],[ESTADO]],
        {"VENCIDO",1;"ALERTA_0 Días",2;"ALERTA",3;"A TIEMPO",4;"SIN FECHA",5},
    2,FALSE),
0)</f>
        <v>4</v>
      </c>
    </row>
    <row r="1359" spans="1:33" x14ac:dyDescent="0.25">
      <c r="A1359" t="s">
        <v>4711</v>
      </c>
      <c r="B1359" t="s">
        <v>23</v>
      </c>
      <c r="C1359" t="s">
        <v>24</v>
      </c>
      <c r="D1359" t="s">
        <v>23</v>
      </c>
      <c r="E1359" s="21">
        <v>46205.651122685187</v>
      </c>
      <c r="F1359" t="s">
        <v>4712</v>
      </c>
      <c r="G1359">
        <v>43466209</v>
      </c>
      <c r="H1359" t="s">
        <v>4713</v>
      </c>
      <c r="I1359" s="23" t="s">
        <v>31</v>
      </c>
      <c r="J1359" s="23" t="s">
        <v>4627</v>
      </c>
      <c r="K1359" t="s">
        <v>4714</v>
      </c>
      <c r="L1359" t="s">
        <v>177</v>
      </c>
      <c r="M1359" t="s">
        <v>4715</v>
      </c>
      <c r="N1359" t="s">
        <v>178</v>
      </c>
      <c r="O1359" t="s">
        <v>27</v>
      </c>
      <c r="P1359" t="s">
        <v>145</v>
      </c>
      <c r="Q1359" t="s">
        <v>207</v>
      </c>
      <c r="R1359" t="s">
        <v>212</v>
      </c>
      <c r="S1359">
        <v>7</v>
      </c>
      <c r="T1359" t="s">
        <v>18194</v>
      </c>
      <c r="U1359" t="s">
        <v>11812</v>
      </c>
      <c r="V1359" t="s">
        <v>15505</v>
      </c>
      <c r="W1359" t="s">
        <v>43</v>
      </c>
      <c r="X1359" t="s">
        <v>30</v>
      </c>
      <c r="Y1359" t="s">
        <v>30</v>
      </c>
      <c r="Z1359" t="s">
        <v>30</v>
      </c>
      <c r="AA1359" t="s">
        <v>30</v>
      </c>
      <c r="AB1359">
        <v>-75.339569999999995</v>
      </c>
      <c r="AC1359">
        <v>6.0850710000000001</v>
      </c>
      <c r="AD1359" t="s">
        <v>82</v>
      </c>
      <c r="AE1359" t="s">
        <v>146</v>
      </c>
      <c r="AF1359" t="s">
        <v>94</v>
      </c>
      <c r="AG1359">
        <f>IFERROR(
    VLOOKUP(FENIX_ANS_TABLA[[#This Row],[ESTADO]],
        {"VENCIDO",1;"ALERTA_0 Días",2;"ALERTA",3;"A TIEMPO",4;"SIN FECHA",5},
    2,FALSE),
0)</f>
        <v>3</v>
      </c>
    </row>
    <row r="1360" spans="1:33" x14ac:dyDescent="0.25">
      <c r="A1360" t="s">
        <v>3588</v>
      </c>
      <c r="B1360" t="s">
        <v>23</v>
      </c>
      <c r="C1360" t="s">
        <v>24</v>
      </c>
      <c r="D1360" t="s">
        <v>33</v>
      </c>
      <c r="E1360" s="21">
        <v>46209.34443287037</v>
      </c>
      <c r="F1360" t="s">
        <v>5531</v>
      </c>
      <c r="G1360">
        <v>98631393</v>
      </c>
      <c r="H1360" t="s">
        <v>3589</v>
      </c>
      <c r="I1360" s="23" t="s">
        <v>31</v>
      </c>
      <c r="J1360" s="23" t="s">
        <v>3590</v>
      </c>
      <c r="K1360" t="s">
        <v>3591</v>
      </c>
      <c r="L1360" t="s">
        <v>38</v>
      </c>
      <c r="M1360" t="s">
        <v>3592</v>
      </c>
      <c r="N1360" t="s">
        <v>39</v>
      </c>
      <c r="O1360" t="s">
        <v>40</v>
      </c>
      <c r="P1360" t="s">
        <v>35</v>
      </c>
      <c r="Q1360" t="s">
        <v>207</v>
      </c>
      <c r="R1360" t="s">
        <v>212</v>
      </c>
      <c r="S1360">
        <v>7</v>
      </c>
      <c r="T1360" t="s">
        <v>18195</v>
      </c>
      <c r="U1360" t="s">
        <v>11766</v>
      </c>
      <c r="V1360" t="s">
        <v>11765</v>
      </c>
      <c r="W1360" t="s">
        <v>29</v>
      </c>
      <c r="X1360" t="s">
        <v>5532</v>
      </c>
      <c r="Y1360" t="s">
        <v>2666</v>
      </c>
      <c r="Z1360" t="s">
        <v>2665</v>
      </c>
      <c r="AA1360" t="s">
        <v>5533</v>
      </c>
      <c r="AB1360">
        <v>-75.604740660000004</v>
      </c>
      <c r="AC1360">
        <v>6.1939928799999997</v>
      </c>
      <c r="AD1360" t="s">
        <v>82</v>
      </c>
      <c r="AE1360" t="s">
        <v>96</v>
      </c>
      <c r="AF1360" t="s">
        <v>94</v>
      </c>
      <c r="AG1360">
        <f>IFERROR(
    VLOOKUP(FENIX_ANS_TABLA[[#This Row],[ESTADO]],
        {"VENCIDO",1;"ALERTA_0 Días",2;"ALERTA",3;"A TIEMPO",4;"SIN FECHA",5},
    2,FALSE),
0)</f>
        <v>4</v>
      </c>
    </row>
    <row r="1361" spans="1:33" x14ac:dyDescent="0.25">
      <c r="A1361" t="s">
        <v>4716</v>
      </c>
      <c r="B1361" t="s">
        <v>23</v>
      </c>
      <c r="C1361" t="s">
        <v>24</v>
      </c>
      <c r="D1361" t="s">
        <v>23</v>
      </c>
      <c r="E1361" s="21">
        <v>46205.665914351863</v>
      </c>
      <c r="F1361" t="s">
        <v>4717</v>
      </c>
      <c r="G1361">
        <v>1039624521</v>
      </c>
      <c r="H1361" t="s">
        <v>4718</v>
      </c>
      <c r="I1361" s="23" t="s">
        <v>31</v>
      </c>
      <c r="J1361" s="23" t="s">
        <v>4719</v>
      </c>
      <c r="K1361" t="s">
        <v>4720</v>
      </c>
      <c r="L1361" t="s">
        <v>204</v>
      </c>
      <c r="M1361" t="s">
        <v>4721</v>
      </c>
      <c r="N1361" t="s">
        <v>205</v>
      </c>
      <c r="O1361" t="s">
        <v>27</v>
      </c>
      <c r="P1361" t="s">
        <v>122</v>
      </c>
      <c r="Q1361" t="s">
        <v>206</v>
      </c>
      <c r="R1361" t="s">
        <v>212</v>
      </c>
      <c r="S1361">
        <v>10</v>
      </c>
      <c r="T1361" t="s">
        <v>18196</v>
      </c>
      <c r="U1361" t="s">
        <v>15506</v>
      </c>
      <c r="V1361" t="s">
        <v>9905</v>
      </c>
      <c r="W1361" t="s">
        <v>29</v>
      </c>
      <c r="X1361" t="s">
        <v>30</v>
      </c>
      <c r="Y1361" t="s">
        <v>30</v>
      </c>
      <c r="Z1361" t="s">
        <v>30</v>
      </c>
      <c r="AA1361" t="s">
        <v>30</v>
      </c>
      <c r="AB1361">
        <v>-75.807927000000007</v>
      </c>
      <c r="AC1361">
        <v>6.6811730000000003</v>
      </c>
      <c r="AD1361" t="s">
        <v>82</v>
      </c>
      <c r="AE1361" t="s">
        <v>123</v>
      </c>
      <c r="AF1361" t="s">
        <v>94</v>
      </c>
      <c r="AG1361">
        <f>IFERROR(
    VLOOKUP(FENIX_ANS_TABLA[[#This Row],[ESTADO]],
        {"VENCIDO",1;"ALERTA_0 Días",2;"ALERTA",3;"A TIEMPO",4;"SIN FECHA",5},
    2,FALSE),
0)</f>
        <v>4</v>
      </c>
    </row>
    <row r="1362" spans="1:33" x14ac:dyDescent="0.25">
      <c r="A1362" t="s">
        <v>4722</v>
      </c>
      <c r="B1362" t="s">
        <v>23</v>
      </c>
      <c r="C1362" t="s">
        <v>24</v>
      </c>
      <c r="D1362" t="s">
        <v>23</v>
      </c>
      <c r="E1362" s="21">
        <v>46205.666504629633</v>
      </c>
      <c r="F1362" t="s">
        <v>4723</v>
      </c>
      <c r="G1362">
        <v>43793735</v>
      </c>
      <c r="H1362" t="s">
        <v>4724</v>
      </c>
      <c r="I1362" s="23" t="s">
        <v>31</v>
      </c>
      <c r="J1362" s="23" t="s">
        <v>4725</v>
      </c>
      <c r="K1362" t="s">
        <v>4726</v>
      </c>
      <c r="L1362" t="s">
        <v>152</v>
      </c>
      <c r="M1362" t="s">
        <v>4727</v>
      </c>
      <c r="N1362" t="s">
        <v>153</v>
      </c>
      <c r="O1362" t="s">
        <v>27</v>
      </c>
      <c r="P1362" t="s">
        <v>145</v>
      </c>
      <c r="Q1362" t="s">
        <v>206</v>
      </c>
      <c r="R1362" t="s">
        <v>212</v>
      </c>
      <c r="S1362">
        <v>10</v>
      </c>
      <c r="T1362" t="s">
        <v>18197</v>
      </c>
      <c r="U1362" t="s">
        <v>15507</v>
      </c>
      <c r="V1362" t="s">
        <v>5507</v>
      </c>
      <c r="W1362" t="s">
        <v>29</v>
      </c>
      <c r="X1362" t="s">
        <v>30</v>
      </c>
      <c r="Y1362" t="s">
        <v>30</v>
      </c>
      <c r="Z1362" t="s">
        <v>30</v>
      </c>
      <c r="AA1362" t="s">
        <v>30</v>
      </c>
      <c r="AB1362">
        <v>-75.440323730000003</v>
      </c>
      <c r="AC1362">
        <v>6.2470237300000004</v>
      </c>
      <c r="AD1362" t="s">
        <v>82</v>
      </c>
      <c r="AE1362" t="s">
        <v>146</v>
      </c>
      <c r="AF1362" t="s">
        <v>94</v>
      </c>
      <c r="AG1362">
        <f>IFERROR(
    VLOOKUP(FENIX_ANS_TABLA[[#This Row],[ESTADO]],
        {"VENCIDO",1;"ALERTA_0 Días",2;"ALERTA",3;"A TIEMPO",4;"SIN FECHA",5},
    2,FALSE),
0)</f>
        <v>4</v>
      </c>
    </row>
    <row r="1363" spans="1:33" x14ac:dyDescent="0.25">
      <c r="A1363" t="s">
        <v>4728</v>
      </c>
      <c r="B1363" t="s">
        <v>23</v>
      </c>
      <c r="C1363" t="s">
        <v>24</v>
      </c>
      <c r="D1363" t="s">
        <v>23</v>
      </c>
      <c r="E1363" s="21">
        <v>46205.668217592603</v>
      </c>
      <c r="F1363" t="s">
        <v>4729</v>
      </c>
      <c r="G1363">
        <v>70434341</v>
      </c>
      <c r="H1363" t="s">
        <v>3107</v>
      </c>
      <c r="I1363" s="23" t="s">
        <v>31</v>
      </c>
      <c r="J1363" s="23" t="s">
        <v>3108</v>
      </c>
      <c r="K1363" t="s">
        <v>4730</v>
      </c>
      <c r="L1363" t="s">
        <v>158</v>
      </c>
      <c r="M1363" t="s">
        <v>4731</v>
      </c>
      <c r="N1363" t="s">
        <v>159</v>
      </c>
      <c r="O1363" t="s">
        <v>27</v>
      </c>
      <c r="P1363" t="s">
        <v>145</v>
      </c>
      <c r="Q1363" t="s">
        <v>207</v>
      </c>
      <c r="R1363" t="s">
        <v>212</v>
      </c>
      <c r="S1363">
        <v>7</v>
      </c>
      <c r="T1363" t="s">
        <v>18198</v>
      </c>
      <c r="U1363" t="s">
        <v>15508</v>
      </c>
      <c r="V1363" t="s">
        <v>15509</v>
      </c>
      <c r="W1363" t="s">
        <v>43</v>
      </c>
      <c r="X1363" t="s">
        <v>30</v>
      </c>
      <c r="Y1363" t="s">
        <v>30</v>
      </c>
      <c r="Z1363" t="s">
        <v>30</v>
      </c>
      <c r="AA1363" t="s">
        <v>30</v>
      </c>
      <c r="AB1363">
        <v>-74.907925534</v>
      </c>
      <c r="AC1363">
        <v>6.1958162400000596</v>
      </c>
      <c r="AD1363" t="s">
        <v>82</v>
      </c>
      <c r="AE1363" t="s">
        <v>146</v>
      </c>
      <c r="AF1363" t="s">
        <v>94</v>
      </c>
      <c r="AG1363">
        <f>IFERROR(
    VLOOKUP(FENIX_ANS_TABLA[[#This Row],[ESTADO]],
        {"VENCIDO",1;"ALERTA_0 Días",2;"ALERTA",3;"A TIEMPO",4;"SIN FECHA",5},
    2,FALSE),
0)</f>
        <v>3</v>
      </c>
    </row>
    <row r="1364" spans="1:33" x14ac:dyDescent="0.25">
      <c r="A1364" t="s">
        <v>4732</v>
      </c>
      <c r="B1364" t="s">
        <v>23</v>
      </c>
      <c r="C1364" t="s">
        <v>24</v>
      </c>
      <c r="D1364" t="s">
        <v>23</v>
      </c>
      <c r="E1364" s="21">
        <v>46205.668414351851</v>
      </c>
      <c r="F1364" t="s">
        <v>4733</v>
      </c>
      <c r="G1364">
        <v>1017127867</v>
      </c>
      <c r="H1364" t="s">
        <v>4734</v>
      </c>
      <c r="I1364" s="23" t="s">
        <v>31</v>
      </c>
      <c r="J1364" s="23" t="s">
        <v>4735</v>
      </c>
      <c r="K1364" t="s">
        <v>4736</v>
      </c>
      <c r="L1364" t="s">
        <v>115</v>
      </c>
      <c r="M1364" t="s">
        <v>4737</v>
      </c>
      <c r="N1364" t="s">
        <v>116</v>
      </c>
      <c r="O1364" t="s">
        <v>27</v>
      </c>
      <c r="P1364" t="s">
        <v>99</v>
      </c>
      <c r="Q1364" t="s">
        <v>206</v>
      </c>
      <c r="R1364" t="s">
        <v>212</v>
      </c>
      <c r="S1364">
        <v>10</v>
      </c>
      <c r="T1364" t="s">
        <v>18199</v>
      </c>
      <c r="U1364" t="s">
        <v>15510</v>
      </c>
      <c r="V1364" t="s">
        <v>9906</v>
      </c>
      <c r="W1364" t="s">
        <v>29</v>
      </c>
      <c r="X1364" t="s">
        <v>30</v>
      </c>
      <c r="Y1364" t="s">
        <v>30</v>
      </c>
      <c r="Z1364" t="s">
        <v>30</v>
      </c>
      <c r="AA1364" t="s">
        <v>30</v>
      </c>
      <c r="AB1364">
        <v>-75.990953849999997</v>
      </c>
      <c r="AC1364">
        <v>5.7845654199999998</v>
      </c>
      <c r="AD1364" t="s">
        <v>82</v>
      </c>
      <c r="AE1364" t="s">
        <v>100</v>
      </c>
      <c r="AF1364" t="s">
        <v>94</v>
      </c>
      <c r="AG1364">
        <f>IFERROR(
    VLOOKUP(FENIX_ANS_TABLA[[#This Row],[ESTADO]],
        {"VENCIDO",1;"ALERTA_0 Días",2;"ALERTA",3;"A TIEMPO",4;"SIN FECHA",5},
    2,FALSE),
0)</f>
        <v>4</v>
      </c>
    </row>
    <row r="1365" spans="1:33" x14ac:dyDescent="0.25">
      <c r="A1365" t="s">
        <v>3594</v>
      </c>
      <c r="B1365" t="s">
        <v>23</v>
      </c>
      <c r="C1365" t="s">
        <v>24</v>
      </c>
      <c r="D1365" t="s">
        <v>33</v>
      </c>
      <c r="E1365" s="21">
        <v>46210.346875000003</v>
      </c>
      <c r="F1365" t="s">
        <v>8560</v>
      </c>
      <c r="G1365">
        <v>70514000</v>
      </c>
      <c r="H1365" t="s">
        <v>3595</v>
      </c>
      <c r="I1365" s="23" t="s">
        <v>31</v>
      </c>
      <c r="J1365" s="23" t="s">
        <v>3596</v>
      </c>
      <c r="K1365" t="s">
        <v>3597</v>
      </c>
      <c r="L1365" t="s">
        <v>38</v>
      </c>
      <c r="M1365" t="s">
        <v>3598</v>
      </c>
      <c r="N1365" t="s">
        <v>39</v>
      </c>
      <c r="O1365" t="s">
        <v>40</v>
      </c>
      <c r="P1365" t="s">
        <v>35</v>
      </c>
      <c r="Q1365" t="s">
        <v>207</v>
      </c>
      <c r="R1365" t="s">
        <v>212</v>
      </c>
      <c r="S1365">
        <v>7</v>
      </c>
      <c r="T1365" t="s">
        <v>18200</v>
      </c>
      <c r="U1365" t="s">
        <v>11661</v>
      </c>
      <c r="V1365" t="s">
        <v>9834</v>
      </c>
      <c r="W1365" t="s">
        <v>29</v>
      </c>
      <c r="X1365" t="s">
        <v>8022</v>
      </c>
      <c r="Y1365" t="s">
        <v>2666</v>
      </c>
      <c r="Z1365" t="s">
        <v>2665</v>
      </c>
      <c r="AA1365" t="s">
        <v>8023</v>
      </c>
      <c r="AB1365">
        <v>-75.608424920000004</v>
      </c>
      <c r="AC1365">
        <v>6.1939615400000001</v>
      </c>
      <c r="AD1365" t="s">
        <v>82</v>
      </c>
      <c r="AE1365" t="s">
        <v>96</v>
      </c>
      <c r="AF1365" t="s">
        <v>94</v>
      </c>
      <c r="AG1365">
        <f>IFERROR(
    VLOOKUP(FENIX_ANS_TABLA[[#This Row],[ESTADO]],
        {"VENCIDO",1;"ALERTA_0 Días",2;"ALERTA",3;"A TIEMPO",4;"SIN FECHA",5},
    2,FALSE),
0)</f>
        <v>4</v>
      </c>
    </row>
    <row r="1366" spans="1:33" x14ac:dyDescent="0.25">
      <c r="A1366" t="s">
        <v>4738</v>
      </c>
      <c r="B1366" t="s">
        <v>36</v>
      </c>
      <c r="C1366" t="s">
        <v>24</v>
      </c>
      <c r="D1366" t="s">
        <v>36</v>
      </c>
      <c r="E1366" s="21">
        <v>46205.670405092591</v>
      </c>
      <c r="F1366" t="s">
        <v>4739</v>
      </c>
      <c r="G1366">
        <v>1022098229</v>
      </c>
      <c r="H1366" t="s">
        <v>4740</v>
      </c>
      <c r="I1366" s="23" t="s">
        <v>31</v>
      </c>
      <c r="J1366" s="23" t="s">
        <v>4741</v>
      </c>
      <c r="K1366" t="s">
        <v>4742</v>
      </c>
      <c r="L1366" t="s">
        <v>124</v>
      </c>
      <c r="M1366" t="s">
        <v>4743</v>
      </c>
      <c r="N1366" t="s">
        <v>125</v>
      </c>
      <c r="O1366" t="s">
        <v>37</v>
      </c>
      <c r="P1366" t="s">
        <v>122</v>
      </c>
      <c r="Q1366" t="s">
        <v>206</v>
      </c>
      <c r="R1366" t="s">
        <v>212</v>
      </c>
      <c r="S1366">
        <v>10</v>
      </c>
      <c r="T1366" t="s">
        <v>18201</v>
      </c>
      <c r="U1366" t="s">
        <v>7992</v>
      </c>
      <c r="V1366" t="s">
        <v>7991</v>
      </c>
      <c r="W1366" t="s">
        <v>29</v>
      </c>
      <c r="X1366" t="s">
        <v>30</v>
      </c>
      <c r="Y1366" t="s">
        <v>30</v>
      </c>
      <c r="Z1366" t="s">
        <v>30</v>
      </c>
      <c r="AA1366" t="s">
        <v>30</v>
      </c>
      <c r="AB1366">
        <v>-75.834293000000002</v>
      </c>
      <c r="AC1366">
        <v>6.5823049999999999</v>
      </c>
      <c r="AD1366" t="s">
        <v>82</v>
      </c>
      <c r="AE1366" t="s">
        <v>123</v>
      </c>
      <c r="AF1366" t="s">
        <v>94</v>
      </c>
      <c r="AG1366">
        <f>IFERROR(
    VLOOKUP(FENIX_ANS_TABLA[[#This Row],[ESTADO]],
        {"VENCIDO",1;"ALERTA_0 Días",2;"ALERTA",3;"A TIEMPO",4;"SIN FECHA",5},
    2,FALSE),
0)</f>
        <v>4</v>
      </c>
    </row>
    <row r="1367" spans="1:33" x14ac:dyDescent="0.25">
      <c r="A1367" t="s">
        <v>4744</v>
      </c>
      <c r="B1367" t="s">
        <v>23</v>
      </c>
      <c r="C1367" t="s">
        <v>63</v>
      </c>
      <c r="D1367" t="s">
        <v>23</v>
      </c>
      <c r="E1367" s="21">
        <v>46205.677881944437</v>
      </c>
      <c r="F1367" t="s">
        <v>4745</v>
      </c>
      <c r="G1367">
        <v>77026726</v>
      </c>
      <c r="H1367" t="s">
        <v>4746</v>
      </c>
      <c r="I1367" s="23" t="s">
        <v>31</v>
      </c>
      <c r="J1367" s="23" t="s">
        <v>4747</v>
      </c>
      <c r="K1367" t="s">
        <v>4748</v>
      </c>
      <c r="L1367" t="s">
        <v>167</v>
      </c>
      <c r="M1367" t="s">
        <v>4749</v>
      </c>
      <c r="N1367" t="s">
        <v>168</v>
      </c>
      <c r="O1367" t="s">
        <v>83</v>
      </c>
      <c r="P1367" t="s">
        <v>145</v>
      </c>
      <c r="Q1367" t="s">
        <v>207</v>
      </c>
      <c r="R1367" t="s">
        <v>212</v>
      </c>
      <c r="S1367">
        <v>7</v>
      </c>
      <c r="T1367" t="s">
        <v>18202</v>
      </c>
      <c r="U1367" t="s">
        <v>14876</v>
      </c>
      <c r="V1367" t="s">
        <v>14877</v>
      </c>
      <c r="W1367" t="s">
        <v>43</v>
      </c>
      <c r="X1367" t="s">
        <v>30</v>
      </c>
      <c r="Y1367" t="s">
        <v>30</v>
      </c>
      <c r="Z1367" t="s">
        <v>30</v>
      </c>
      <c r="AA1367" t="s">
        <v>30</v>
      </c>
      <c r="AB1367">
        <v>-75.430555560000002</v>
      </c>
      <c r="AC1367">
        <v>6.0191667000000004</v>
      </c>
      <c r="AD1367" t="s">
        <v>82</v>
      </c>
      <c r="AE1367" t="s">
        <v>146</v>
      </c>
      <c r="AF1367" t="s">
        <v>95</v>
      </c>
      <c r="AG1367">
        <f>IFERROR(
    VLOOKUP(FENIX_ANS_TABLA[[#This Row],[ESTADO]],
        {"VENCIDO",1;"ALERTA_0 Días",2;"ALERTA",3;"A TIEMPO",4;"SIN FECHA",5},
    2,FALSE),
0)</f>
        <v>3</v>
      </c>
    </row>
    <row r="1368" spans="1:33" x14ac:dyDescent="0.25">
      <c r="A1368" t="s">
        <v>9357</v>
      </c>
      <c r="B1368" t="s">
        <v>44</v>
      </c>
      <c r="C1368" t="s">
        <v>24</v>
      </c>
      <c r="D1368" t="s">
        <v>44</v>
      </c>
      <c r="E1368" s="21">
        <v>46205.679699074077</v>
      </c>
      <c r="F1368" t="s">
        <v>9358</v>
      </c>
      <c r="G1368">
        <v>26271844</v>
      </c>
      <c r="H1368" t="s">
        <v>9359</v>
      </c>
      <c r="I1368" s="23" t="s">
        <v>9360</v>
      </c>
      <c r="J1368" s="23" t="s">
        <v>9361</v>
      </c>
      <c r="K1368" t="s">
        <v>9362</v>
      </c>
      <c r="L1368" t="s">
        <v>25</v>
      </c>
      <c r="M1368" t="s">
        <v>9363</v>
      </c>
      <c r="N1368" t="s">
        <v>26</v>
      </c>
      <c r="O1368" t="s">
        <v>45</v>
      </c>
      <c r="P1368" t="s">
        <v>46</v>
      </c>
      <c r="Q1368" t="s">
        <v>207</v>
      </c>
      <c r="R1368" t="s">
        <v>212</v>
      </c>
      <c r="S1368">
        <v>11</v>
      </c>
      <c r="T1368" t="s">
        <v>18203</v>
      </c>
      <c r="U1368" t="s">
        <v>14750</v>
      </c>
      <c r="V1368" t="s">
        <v>15511</v>
      </c>
      <c r="W1368" t="s">
        <v>29</v>
      </c>
      <c r="X1368" t="s">
        <v>30</v>
      </c>
      <c r="Y1368" t="s">
        <v>30</v>
      </c>
      <c r="Z1368" t="s">
        <v>30</v>
      </c>
      <c r="AA1368" t="s">
        <v>30</v>
      </c>
      <c r="AB1368">
        <v>-75.544469000000007</v>
      </c>
      <c r="AC1368">
        <v>6.2472149999999997</v>
      </c>
      <c r="AD1368" t="s">
        <v>82</v>
      </c>
      <c r="AE1368" t="s">
        <v>96</v>
      </c>
      <c r="AF1368" t="s">
        <v>94</v>
      </c>
      <c r="AG1368">
        <f>IFERROR(
    VLOOKUP(FENIX_ANS_TABLA[[#This Row],[ESTADO]],
        {"VENCIDO",1;"ALERTA_0 Días",2;"ALERTA",3;"A TIEMPO",4;"SIN FECHA",5},
    2,FALSE),
0)</f>
        <v>4</v>
      </c>
    </row>
    <row r="1369" spans="1:33" x14ac:dyDescent="0.25">
      <c r="A1369" t="s">
        <v>3599</v>
      </c>
      <c r="B1369" t="s">
        <v>58</v>
      </c>
      <c r="C1369" t="s">
        <v>24</v>
      </c>
      <c r="D1369" t="s">
        <v>59</v>
      </c>
      <c r="E1369" s="21">
        <v>46205.679756944453</v>
      </c>
      <c r="F1369" t="s">
        <v>3600</v>
      </c>
      <c r="G1369">
        <v>8016044</v>
      </c>
      <c r="H1369" t="s">
        <v>3601</v>
      </c>
      <c r="I1369" s="23" t="s">
        <v>31</v>
      </c>
      <c r="J1369" s="23" t="s">
        <v>3602</v>
      </c>
      <c r="K1369" t="s">
        <v>3603</v>
      </c>
      <c r="L1369" t="s">
        <v>225</v>
      </c>
      <c r="M1369" t="s">
        <v>3604</v>
      </c>
      <c r="N1369" t="s">
        <v>226</v>
      </c>
      <c r="O1369" t="s">
        <v>60</v>
      </c>
      <c r="P1369" t="s">
        <v>301</v>
      </c>
      <c r="Q1369" t="s">
        <v>207</v>
      </c>
      <c r="R1369" t="s">
        <v>212</v>
      </c>
      <c r="S1369">
        <v>9</v>
      </c>
      <c r="T1369" t="s">
        <v>18204</v>
      </c>
      <c r="U1369" t="s">
        <v>11720</v>
      </c>
      <c r="V1369" t="s">
        <v>15268</v>
      </c>
      <c r="W1369" t="s">
        <v>29</v>
      </c>
      <c r="X1369" t="s">
        <v>30</v>
      </c>
      <c r="Y1369" t="s">
        <v>30</v>
      </c>
      <c r="Z1369" t="s">
        <v>30</v>
      </c>
      <c r="AA1369" t="s">
        <v>30</v>
      </c>
      <c r="AB1369">
        <v>-75.07581227</v>
      </c>
      <c r="AC1369">
        <v>6.9089720200000002</v>
      </c>
      <c r="AD1369" t="s">
        <v>82</v>
      </c>
      <c r="AE1369" t="s">
        <v>192</v>
      </c>
      <c r="AF1369" t="s">
        <v>94</v>
      </c>
      <c r="AG1369">
        <f>IFERROR(
    VLOOKUP(FENIX_ANS_TABLA[[#This Row],[ESTADO]],
        {"VENCIDO",1;"ALERTA_0 Días",2;"ALERTA",3;"A TIEMPO",4;"SIN FECHA",5},
    2,FALSE),
0)</f>
        <v>4</v>
      </c>
    </row>
    <row r="1370" spans="1:33" x14ac:dyDescent="0.25">
      <c r="A1370" t="s">
        <v>4750</v>
      </c>
      <c r="B1370" t="s">
        <v>36</v>
      </c>
      <c r="C1370" t="s">
        <v>24</v>
      </c>
      <c r="D1370" t="s">
        <v>36</v>
      </c>
      <c r="E1370" s="21">
        <v>46205.679930555547</v>
      </c>
      <c r="F1370" t="s">
        <v>4751</v>
      </c>
      <c r="G1370">
        <v>98489854</v>
      </c>
      <c r="H1370" t="s">
        <v>504</v>
      </c>
      <c r="I1370" s="23" t="s">
        <v>505</v>
      </c>
      <c r="J1370" s="23" t="s">
        <v>400</v>
      </c>
      <c r="K1370" t="s">
        <v>4752</v>
      </c>
      <c r="L1370" t="s">
        <v>134</v>
      </c>
      <c r="M1370" t="s">
        <v>4753</v>
      </c>
      <c r="N1370" t="s">
        <v>135</v>
      </c>
      <c r="O1370" t="s">
        <v>37</v>
      </c>
      <c r="P1370" t="s">
        <v>122</v>
      </c>
      <c r="Q1370" t="s">
        <v>206</v>
      </c>
      <c r="R1370" t="s">
        <v>212</v>
      </c>
      <c r="S1370">
        <v>10</v>
      </c>
      <c r="T1370" t="s">
        <v>18205</v>
      </c>
      <c r="U1370" t="s">
        <v>7236</v>
      </c>
      <c r="V1370" t="s">
        <v>7237</v>
      </c>
      <c r="W1370" t="s">
        <v>29</v>
      </c>
      <c r="X1370" t="s">
        <v>30</v>
      </c>
      <c r="Y1370" t="s">
        <v>30</v>
      </c>
      <c r="Z1370" t="s">
        <v>30</v>
      </c>
      <c r="AA1370" t="s">
        <v>30</v>
      </c>
      <c r="AB1370">
        <v>-75.718643</v>
      </c>
      <c r="AC1370">
        <v>6.4259170000000001</v>
      </c>
      <c r="AD1370" t="s">
        <v>82</v>
      </c>
      <c r="AE1370" t="s">
        <v>123</v>
      </c>
      <c r="AF1370" t="s">
        <v>94</v>
      </c>
      <c r="AG1370">
        <f>IFERROR(
    VLOOKUP(FENIX_ANS_TABLA[[#This Row],[ESTADO]],
        {"VENCIDO",1;"ALERTA_0 Días",2;"ALERTA",3;"A TIEMPO",4;"SIN FECHA",5},
    2,FALSE),
0)</f>
        <v>4</v>
      </c>
    </row>
    <row r="1371" spans="1:33" x14ac:dyDescent="0.25">
      <c r="A1371" t="s">
        <v>3906</v>
      </c>
      <c r="B1371" t="s">
        <v>23</v>
      </c>
      <c r="C1371" t="s">
        <v>24</v>
      </c>
      <c r="D1371" t="s">
        <v>23</v>
      </c>
      <c r="E1371" s="21">
        <v>46205.680034722223</v>
      </c>
      <c r="F1371" t="s">
        <v>3907</v>
      </c>
      <c r="G1371">
        <v>22086860</v>
      </c>
      <c r="H1371" t="s">
        <v>3847</v>
      </c>
      <c r="I1371" s="23" t="s">
        <v>31</v>
      </c>
      <c r="J1371" s="23" t="s">
        <v>3848</v>
      </c>
      <c r="K1371" t="s">
        <v>3908</v>
      </c>
      <c r="L1371" t="s">
        <v>197</v>
      </c>
      <c r="M1371" t="s">
        <v>3909</v>
      </c>
      <c r="N1371" t="s">
        <v>198</v>
      </c>
      <c r="O1371" t="s">
        <v>27</v>
      </c>
      <c r="P1371" t="s">
        <v>191</v>
      </c>
      <c r="Q1371" t="s">
        <v>207</v>
      </c>
      <c r="R1371" t="s">
        <v>212</v>
      </c>
      <c r="S1371">
        <v>7</v>
      </c>
      <c r="T1371" t="s">
        <v>18206</v>
      </c>
      <c r="U1371" t="s">
        <v>7236</v>
      </c>
      <c r="V1371" t="s">
        <v>14938</v>
      </c>
      <c r="W1371" t="s">
        <v>43</v>
      </c>
      <c r="X1371" t="s">
        <v>30</v>
      </c>
      <c r="Y1371" t="s">
        <v>30</v>
      </c>
      <c r="Z1371" t="s">
        <v>30</v>
      </c>
      <c r="AA1371" t="s">
        <v>30</v>
      </c>
      <c r="AB1371">
        <v>-74.707065999999998</v>
      </c>
      <c r="AC1371">
        <v>7.0814500000000002</v>
      </c>
      <c r="AD1371" t="s">
        <v>82</v>
      </c>
      <c r="AE1371" t="s">
        <v>192</v>
      </c>
      <c r="AF1371" t="s">
        <v>94</v>
      </c>
      <c r="AG1371">
        <f>IFERROR(
    VLOOKUP(FENIX_ANS_TABLA[[#This Row],[ESTADO]],
        {"VENCIDO",1;"ALERTA_0 Días",2;"ALERTA",3;"A TIEMPO",4;"SIN FECHA",5},
    2,FALSE),
0)</f>
        <v>3</v>
      </c>
    </row>
    <row r="1372" spans="1:33" x14ac:dyDescent="0.25">
      <c r="A1372" t="s">
        <v>3910</v>
      </c>
      <c r="B1372" t="s">
        <v>23</v>
      </c>
      <c r="C1372" t="s">
        <v>24</v>
      </c>
      <c r="D1372" t="s">
        <v>23</v>
      </c>
      <c r="E1372" s="21">
        <v>46205.682280092587</v>
      </c>
      <c r="F1372" t="s">
        <v>3911</v>
      </c>
      <c r="G1372">
        <v>1020406149</v>
      </c>
      <c r="H1372" t="s">
        <v>3912</v>
      </c>
      <c r="I1372" s="23" t="s">
        <v>31</v>
      </c>
      <c r="J1372" s="23" t="s">
        <v>3913</v>
      </c>
      <c r="K1372" t="s">
        <v>3914</v>
      </c>
      <c r="L1372" t="s">
        <v>291</v>
      </c>
      <c r="M1372" t="s">
        <v>3915</v>
      </c>
      <c r="N1372" t="s">
        <v>292</v>
      </c>
      <c r="O1372" t="s">
        <v>27</v>
      </c>
      <c r="P1372" t="s">
        <v>191</v>
      </c>
      <c r="Q1372" t="s">
        <v>206</v>
      </c>
      <c r="R1372" t="s">
        <v>212</v>
      </c>
      <c r="S1372">
        <v>10</v>
      </c>
      <c r="T1372" t="s">
        <v>18207</v>
      </c>
      <c r="U1372" t="s">
        <v>9856</v>
      </c>
      <c r="V1372" t="s">
        <v>3550</v>
      </c>
      <c r="W1372" t="s">
        <v>29</v>
      </c>
      <c r="X1372" t="s">
        <v>30</v>
      </c>
      <c r="Y1372" t="s">
        <v>30</v>
      </c>
      <c r="Z1372" t="s">
        <v>30</v>
      </c>
      <c r="AA1372" t="s">
        <v>30</v>
      </c>
      <c r="AB1372">
        <v>-75.159717700000002</v>
      </c>
      <c r="AC1372">
        <v>6.5979117499999997</v>
      </c>
      <c r="AD1372" t="s">
        <v>82</v>
      </c>
      <c r="AE1372" t="s">
        <v>192</v>
      </c>
      <c r="AF1372" t="s">
        <v>94</v>
      </c>
      <c r="AG1372">
        <f>IFERROR(
    VLOOKUP(FENIX_ANS_TABLA[[#This Row],[ESTADO]],
        {"VENCIDO",1;"ALERTA_0 Días",2;"ALERTA",3;"A TIEMPO",4;"SIN FECHA",5},
    2,FALSE),
0)</f>
        <v>4</v>
      </c>
    </row>
    <row r="1373" spans="1:33" x14ac:dyDescent="0.25">
      <c r="A1373" t="s">
        <v>4754</v>
      </c>
      <c r="B1373" t="s">
        <v>23</v>
      </c>
      <c r="C1373" t="s">
        <v>24</v>
      </c>
      <c r="D1373" t="s">
        <v>23</v>
      </c>
      <c r="E1373" s="21">
        <v>46205.684918981482</v>
      </c>
      <c r="F1373" t="s">
        <v>4755</v>
      </c>
      <c r="G1373">
        <v>77026726</v>
      </c>
      <c r="H1373" t="s">
        <v>4746</v>
      </c>
      <c r="I1373" s="23" t="s">
        <v>31</v>
      </c>
      <c r="J1373" s="23" t="s">
        <v>4747</v>
      </c>
      <c r="K1373" t="s">
        <v>4756</v>
      </c>
      <c r="L1373" t="s">
        <v>167</v>
      </c>
      <c r="M1373" t="s">
        <v>4757</v>
      </c>
      <c r="N1373" t="s">
        <v>168</v>
      </c>
      <c r="O1373" t="s">
        <v>27</v>
      </c>
      <c r="P1373" t="s">
        <v>145</v>
      </c>
      <c r="Q1373" t="s">
        <v>207</v>
      </c>
      <c r="R1373" t="s">
        <v>212</v>
      </c>
      <c r="S1373">
        <v>7</v>
      </c>
      <c r="T1373" t="s">
        <v>18208</v>
      </c>
      <c r="U1373" t="s">
        <v>11366</v>
      </c>
      <c r="V1373" t="s">
        <v>11367</v>
      </c>
      <c r="W1373" t="s">
        <v>43</v>
      </c>
      <c r="X1373" t="s">
        <v>30</v>
      </c>
      <c r="Y1373" t="s">
        <v>30</v>
      </c>
      <c r="Z1373" t="s">
        <v>30</v>
      </c>
      <c r="AA1373" t="s">
        <v>30</v>
      </c>
      <c r="AB1373">
        <v>-75.432074999999998</v>
      </c>
      <c r="AC1373">
        <v>6.0201830000000003</v>
      </c>
      <c r="AD1373" t="s">
        <v>82</v>
      </c>
      <c r="AE1373" t="s">
        <v>146</v>
      </c>
      <c r="AF1373" t="s">
        <v>94</v>
      </c>
      <c r="AG1373">
        <f>IFERROR(
    VLOOKUP(FENIX_ANS_TABLA[[#This Row],[ESTADO]],
        {"VENCIDO",1;"ALERTA_0 Días",2;"ALERTA",3;"A TIEMPO",4;"SIN FECHA",5},
    2,FALSE),
0)</f>
        <v>3</v>
      </c>
    </row>
    <row r="1374" spans="1:33" x14ac:dyDescent="0.25">
      <c r="A1374" t="s">
        <v>3916</v>
      </c>
      <c r="B1374" t="s">
        <v>36</v>
      </c>
      <c r="C1374" t="s">
        <v>24</v>
      </c>
      <c r="D1374" t="s">
        <v>36</v>
      </c>
      <c r="E1374" s="21">
        <v>46205.685277777768</v>
      </c>
      <c r="F1374" t="s">
        <v>3917</v>
      </c>
      <c r="G1374">
        <v>22086860</v>
      </c>
      <c r="H1374" t="s">
        <v>3847</v>
      </c>
      <c r="I1374" s="23" t="s">
        <v>31</v>
      </c>
      <c r="J1374" s="23" t="s">
        <v>3848</v>
      </c>
      <c r="K1374" t="s">
        <v>3918</v>
      </c>
      <c r="L1374" t="s">
        <v>197</v>
      </c>
      <c r="M1374" t="s">
        <v>3919</v>
      </c>
      <c r="N1374" t="s">
        <v>198</v>
      </c>
      <c r="O1374" t="s">
        <v>37</v>
      </c>
      <c r="P1374" t="s">
        <v>191</v>
      </c>
      <c r="Q1374" t="s">
        <v>207</v>
      </c>
      <c r="R1374" t="s">
        <v>212</v>
      </c>
      <c r="S1374">
        <v>7</v>
      </c>
      <c r="T1374" t="s">
        <v>18209</v>
      </c>
      <c r="U1374" t="s">
        <v>11366</v>
      </c>
      <c r="V1374" t="s">
        <v>11367</v>
      </c>
      <c r="W1374" t="s">
        <v>43</v>
      </c>
      <c r="X1374" t="s">
        <v>30</v>
      </c>
      <c r="Y1374" t="s">
        <v>30</v>
      </c>
      <c r="Z1374" t="s">
        <v>30</v>
      </c>
      <c r="AA1374" t="s">
        <v>30</v>
      </c>
      <c r="AB1374">
        <v>-74.707065999999998</v>
      </c>
      <c r="AC1374">
        <v>7.0814500000000002</v>
      </c>
      <c r="AD1374" t="s">
        <v>82</v>
      </c>
      <c r="AE1374" t="s">
        <v>192</v>
      </c>
      <c r="AF1374" t="s">
        <v>94</v>
      </c>
      <c r="AG1374">
        <f>IFERROR(
    VLOOKUP(FENIX_ANS_TABLA[[#This Row],[ESTADO]],
        {"VENCIDO",1;"ALERTA_0 Días",2;"ALERTA",3;"A TIEMPO",4;"SIN FECHA",5},
    2,FALSE),
0)</f>
        <v>3</v>
      </c>
    </row>
    <row r="1375" spans="1:33" x14ac:dyDescent="0.25">
      <c r="A1375" t="s">
        <v>4758</v>
      </c>
      <c r="B1375" t="s">
        <v>23</v>
      </c>
      <c r="C1375" t="s">
        <v>24</v>
      </c>
      <c r="D1375" t="s">
        <v>23</v>
      </c>
      <c r="E1375" s="21">
        <v>46205.695439814823</v>
      </c>
      <c r="F1375" t="s">
        <v>4759</v>
      </c>
      <c r="G1375">
        <v>10188815</v>
      </c>
      <c r="H1375" t="s">
        <v>4760</v>
      </c>
      <c r="I1375" s="23" t="s">
        <v>31</v>
      </c>
      <c r="J1375" s="23" t="s">
        <v>4761</v>
      </c>
      <c r="K1375" t="s">
        <v>4762</v>
      </c>
      <c r="L1375" t="s">
        <v>177</v>
      </c>
      <c r="M1375" t="s">
        <v>4763</v>
      </c>
      <c r="N1375" t="s">
        <v>178</v>
      </c>
      <c r="O1375" t="s">
        <v>27</v>
      </c>
      <c r="P1375" t="s">
        <v>145</v>
      </c>
      <c r="Q1375" t="s">
        <v>206</v>
      </c>
      <c r="R1375" t="s">
        <v>212</v>
      </c>
      <c r="S1375">
        <v>10</v>
      </c>
      <c r="T1375" t="s">
        <v>18210</v>
      </c>
      <c r="U1375" t="s">
        <v>15512</v>
      </c>
      <c r="V1375" t="s">
        <v>8024</v>
      </c>
      <c r="W1375" t="s">
        <v>29</v>
      </c>
      <c r="X1375" t="s">
        <v>30</v>
      </c>
      <c r="Y1375" t="s">
        <v>30</v>
      </c>
      <c r="Z1375" t="s">
        <v>30</v>
      </c>
      <c r="AA1375" t="s">
        <v>30</v>
      </c>
      <c r="AB1375">
        <v>-75.360465689999998</v>
      </c>
      <c r="AC1375">
        <v>6.11469752</v>
      </c>
      <c r="AD1375" t="s">
        <v>82</v>
      </c>
      <c r="AE1375" t="s">
        <v>146</v>
      </c>
      <c r="AF1375" t="s">
        <v>94</v>
      </c>
      <c r="AG1375">
        <f>IFERROR(
    VLOOKUP(FENIX_ANS_TABLA[[#This Row],[ESTADO]],
        {"VENCIDO",1;"ALERTA_0 Días",2;"ALERTA",3;"A TIEMPO",4;"SIN FECHA",5},
    2,FALSE),
0)</f>
        <v>4</v>
      </c>
    </row>
    <row r="1376" spans="1:33" x14ac:dyDescent="0.25">
      <c r="A1376" t="s">
        <v>4764</v>
      </c>
      <c r="B1376" t="s">
        <v>23</v>
      </c>
      <c r="C1376" t="s">
        <v>24</v>
      </c>
      <c r="D1376" t="s">
        <v>23</v>
      </c>
      <c r="E1376" s="21">
        <v>46205.698888888888</v>
      </c>
      <c r="F1376" t="s">
        <v>4765</v>
      </c>
      <c r="G1376">
        <v>8085566</v>
      </c>
      <c r="H1376" t="s">
        <v>4766</v>
      </c>
      <c r="I1376" s="23" t="s">
        <v>31</v>
      </c>
      <c r="J1376" s="23" t="s">
        <v>4767</v>
      </c>
      <c r="K1376" t="s">
        <v>4768</v>
      </c>
      <c r="L1376" t="s">
        <v>128</v>
      </c>
      <c r="M1376" t="s">
        <v>4769</v>
      </c>
      <c r="N1376" t="s">
        <v>129</v>
      </c>
      <c r="O1376" t="s">
        <v>27</v>
      </c>
      <c r="P1376" t="s">
        <v>122</v>
      </c>
      <c r="Q1376" t="s">
        <v>207</v>
      </c>
      <c r="R1376" t="s">
        <v>212</v>
      </c>
      <c r="S1376">
        <v>7</v>
      </c>
      <c r="T1376" t="s">
        <v>18211</v>
      </c>
      <c r="U1376" t="s">
        <v>15513</v>
      </c>
      <c r="V1376" t="s">
        <v>15514</v>
      </c>
      <c r="W1376" t="s">
        <v>43</v>
      </c>
      <c r="X1376" t="s">
        <v>30</v>
      </c>
      <c r="Y1376" t="s">
        <v>30</v>
      </c>
      <c r="Z1376" t="s">
        <v>30</v>
      </c>
      <c r="AA1376" t="s">
        <v>30</v>
      </c>
      <c r="AB1376">
        <v>-76.127009999999999</v>
      </c>
      <c r="AC1376">
        <v>6.7820980000000004</v>
      </c>
      <c r="AD1376" t="s">
        <v>82</v>
      </c>
      <c r="AE1376" t="s">
        <v>123</v>
      </c>
      <c r="AF1376" t="s">
        <v>94</v>
      </c>
      <c r="AG1376">
        <f>IFERROR(
    VLOOKUP(FENIX_ANS_TABLA[[#This Row],[ESTADO]],
        {"VENCIDO",1;"ALERTA_0 Días",2;"ALERTA",3;"A TIEMPO",4;"SIN FECHA",5},
    2,FALSE),
0)</f>
        <v>3</v>
      </c>
    </row>
    <row r="1377" spans="1:33" x14ac:dyDescent="0.25">
      <c r="A1377" t="s">
        <v>4770</v>
      </c>
      <c r="B1377" t="s">
        <v>23</v>
      </c>
      <c r="C1377" t="s">
        <v>24</v>
      </c>
      <c r="D1377" t="s">
        <v>23</v>
      </c>
      <c r="E1377" s="21">
        <v>46205.700092592589</v>
      </c>
      <c r="F1377" t="s">
        <v>4771</v>
      </c>
      <c r="G1377">
        <v>1037499348</v>
      </c>
      <c r="H1377" t="s">
        <v>4772</v>
      </c>
      <c r="I1377" s="23" t="s">
        <v>4773</v>
      </c>
      <c r="J1377" s="23" t="s">
        <v>4774</v>
      </c>
      <c r="K1377" t="s">
        <v>4775</v>
      </c>
      <c r="L1377" t="s">
        <v>25</v>
      </c>
      <c r="M1377" t="s">
        <v>4776</v>
      </c>
      <c r="N1377" t="s">
        <v>26</v>
      </c>
      <c r="O1377" t="s">
        <v>27</v>
      </c>
      <c r="P1377" t="s">
        <v>32</v>
      </c>
      <c r="Q1377" t="s">
        <v>206</v>
      </c>
      <c r="R1377" t="s">
        <v>212</v>
      </c>
      <c r="S1377">
        <v>10</v>
      </c>
      <c r="T1377" t="s">
        <v>18212</v>
      </c>
      <c r="U1377" t="s">
        <v>15515</v>
      </c>
      <c r="V1377" t="s">
        <v>15516</v>
      </c>
      <c r="W1377" t="s">
        <v>29</v>
      </c>
      <c r="X1377" t="s">
        <v>30</v>
      </c>
      <c r="Y1377" t="s">
        <v>30</v>
      </c>
      <c r="Z1377" t="s">
        <v>30</v>
      </c>
      <c r="AA1377" t="s">
        <v>30</v>
      </c>
      <c r="AB1377">
        <v>-75.648719999999997</v>
      </c>
      <c r="AC1377">
        <v>6.2973819999999998</v>
      </c>
      <c r="AD1377" t="s">
        <v>82</v>
      </c>
      <c r="AE1377" t="s">
        <v>96</v>
      </c>
      <c r="AF1377" t="s">
        <v>94</v>
      </c>
      <c r="AG1377">
        <f>IFERROR(
    VLOOKUP(FENIX_ANS_TABLA[[#This Row],[ESTADO]],
        {"VENCIDO",1;"ALERTA_0 Días",2;"ALERTA",3;"A TIEMPO",4;"SIN FECHA",5},
    2,FALSE),
0)</f>
        <v>4</v>
      </c>
    </row>
    <row r="1378" spans="1:33" x14ac:dyDescent="0.25">
      <c r="A1378" t="s">
        <v>4777</v>
      </c>
      <c r="B1378" t="s">
        <v>23</v>
      </c>
      <c r="C1378" t="s">
        <v>24</v>
      </c>
      <c r="D1378" t="s">
        <v>23</v>
      </c>
      <c r="E1378" s="21">
        <v>46205.704097222217</v>
      </c>
      <c r="F1378" t="s">
        <v>4778</v>
      </c>
      <c r="G1378">
        <v>43826549</v>
      </c>
      <c r="H1378" t="s">
        <v>4779</v>
      </c>
      <c r="I1378" s="23" t="s">
        <v>4780</v>
      </c>
      <c r="J1378" s="23" t="s">
        <v>4781</v>
      </c>
      <c r="K1378" t="s">
        <v>4782</v>
      </c>
      <c r="L1378" t="s">
        <v>25</v>
      </c>
      <c r="M1378" t="s">
        <v>4783</v>
      </c>
      <c r="N1378" t="s">
        <v>26</v>
      </c>
      <c r="O1378" t="s">
        <v>27</v>
      </c>
      <c r="P1378" t="s">
        <v>32</v>
      </c>
      <c r="Q1378" t="s">
        <v>207</v>
      </c>
      <c r="R1378" t="s">
        <v>212</v>
      </c>
      <c r="S1378">
        <v>7</v>
      </c>
      <c r="T1378" t="s">
        <v>18213</v>
      </c>
      <c r="U1378" t="s">
        <v>15517</v>
      </c>
      <c r="V1378" t="s">
        <v>15209</v>
      </c>
      <c r="W1378" t="s">
        <v>43</v>
      </c>
      <c r="X1378" t="s">
        <v>30</v>
      </c>
      <c r="Y1378" t="s">
        <v>30</v>
      </c>
      <c r="Z1378" t="s">
        <v>30</v>
      </c>
      <c r="AA1378" t="s">
        <v>30</v>
      </c>
      <c r="AB1378">
        <v>-75.624410999999995</v>
      </c>
      <c r="AC1378">
        <v>6.2488510000000002</v>
      </c>
      <c r="AD1378" t="s">
        <v>82</v>
      </c>
      <c r="AE1378" t="s">
        <v>96</v>
      </c>
      <c r="AF1378" t="s">
        <v>94</v>
      </c>
      <c r="AG1378">
        <f>IFERROR(
    VLOOKUP(FENIX_ANS_TABLA[[#This Row],[ESTADO]],
        {"VENCIDO",1;"ALERTA_0 Días",2;"ALERTA",3;"A TIEMPO",4;"SIN FECHA",5},
    2,FALSE),
0)</f>
        <v>3</v>
      </c>
    </row>
    <row r="1379" spans="1:33" x14ac:dyDescent="0.25">
      <c r="A1379" t="s">
        <v>4788</v>
      </c>
      <c r="B1379" t="s">
        <v>23</v>
      </c>
      <c r="C1379" t="s">
        <v>24</v>
      </c>
      <c r="D1379" t="s">
        <v>23</v>
      </c>
      <c r="E1379" s="21">
        <v>46205.715868055559</v>
      </c>
      <c r="F1379" t="s">
        <v>4789</v>
      </c>
      <c r="G1379">
        <v>32278029</v>
      </c>
      <c r="H1379" t="s">
        <v>4119</v>
      </c>
      <c r="I1379" s="23" t="s">
        <v>31</v>
      </c>
      <c r="J1379" s="23" t="s">
        <v>4120</v>
      </c>
      <c r="K1379" t="s">
        <v>4790</v>
      </c>
      <c r="L1379" t="s">
        <v>128</v>
      </c>
      <c r="M1379" t="s">
        <v>4791</v>
      </c>
      <c r="N1379" t="s">
        <v>129</v>
      </c>
      <c r="O1379" t="s">
        <v>27</v>
      </c>
      <c r="P1379" t="s">
        <v>122</v>
      </c>
      <c r="Q1379" t="s">
        <v>207</v>
      </c>
      <c r="R1379" t="s">
        <v>212</v>
      </c>
      <c r="S1379">
        <v>7</v>
      </c>
      <c r="T1379" t="s">
        <v>18214</v>
      </c>
      <c r="U1379" t="s">
        <v>15518</v>
      </c>
      <c r="V1379" t="s">
        <v>15519</v>
      </c>
      <c r="W1379" t="s">
        <v>43</v>
      </c>
      <c r="X1379" t="s">
        <v>30</v>
      </c>
      <c r="Y1379" t="s">
        <v>30</v>
      </c>
      <c r="Z1379" t="s">
        <v>30</v>
      </c>
      <c r="AA1379" t="s">
        <v>30</v>
      </c>
      <c r="AB1379">
        <v>-76.127983290000003</v>
      </c>
      <c r="AC1379">
        <v>6.7688234300000003</v>
      </c>
      <c r="AD1379" t="s">
        <v>82</v>
      </c>
      <c r="AE1379" t="s">
        <v>123</v>
      </c>
      <c r="AF1379" t="s">
        <v>94</v>
      </c>
      <c r="AG1379">
        <f>IFERROR(
    VLOOKUP(FENIX_ANS_TABLA[[#This Row],[ESTADO]],
        {"VENCIDO",1;"ALERTA_0 Días",2;"ALERTA",3;"A TIEMPO",4;"SIN FECHA",5},
    2,FALSE),
0)</f>
        <v>3</v>
      </c>
    </row>
    <row r="1380" spans="1:33" x14ac:dyDescent="0.25">
      <c r="A1380" t="s">
        <v>3605</v>
      </c>
      <c r="B1380" t="s">
        <v>58</v>
      </c>
      <c r="C1380" t="s">
        <v>24</v>
      </c>
      <c r="D1380" t="s">
        <v>59</v>
      </c>
      <c r="E1380" s="21">
        <v>46205.725289351853</v>
      </c>
      <c r="F1380" t="s">
        <v>3606</v>
      </c>
      <c r="G1380">
        <v>15372651</v>
      </c>
      <c r="H1380" t="s">
        <v>3607</v>
      </c>
      <c r="I1380" s="23" t="s">
        <v>31</v>
      </c>
      <c r="J1380" s="23" t="s">
        <v>3608</v>
      </c>
      <c r="K1380" t="s">
        <v>3609</v>
      </c>
      <c r="L1380" t="s">
        <v>25</v>
      </c>
      <c r="M1380" t="s">
        <v>3610</v>
      </c>
      <c r="N1380" t="s">
        <v>26</v>
      </c>
      <c r="O1380" t="s">
        <v>60</v>
      </c>
      <c r="P1380" t="s">
        <v>61</v>
      </c>
      <c r="Q1380" t="s">
        <v>207</v>
      </c>
      <c r="R1380" t="s">
        <v>212</v>
      </c>
      <c r="S1380">
        <v>9</v>
      </c>
      <c r="T1380" t="s">
        <v>18215</v>
      </c>
      <c r="U1380" t="s">
        <v>15520</v>
      </c>
      <c r="V1380" t="s">
        <v>15521</v>
      </c>
      <c r="W1380" t="s">
        <v>29</v>
      </c>
      <c r="X1380" t="s">
        <v>30</v>
      </c>
      <c r="Y1380" t="s">
        <v>30</v>
      </c>
      <c r="Z1380" t="s">
        <v>30</v>
      </c>
      <c r="AA1380" t="s">
        <v>30</v>
      </c>
      <c r="AB1380">
        <v>-75.528510580000003</v>
      </c>
      <c r="AC1380">
        <v>6.2383006999999999</v>
      </c>
      <c r="AD1380" t="s">
        <v>82</v>
      </c>
      <c r="AE1380" t="s">
        <v>96</v>
      </c>
      <c r="AF1380" t="s">
        <v>94</v>
      </c>
      <c r="AG1380">
        <f>IFERROR(
    VLOOKUP(FENIX_ANS_TABLA[[#This Row],[ESTADO]],
        {"VENCIDO",1;"ALERTA_0 Días",2;"ALERTA",3;"A TIEMPO",4;"SIN FECHA",5},
    2,FALSE),
0)</f>
        <v>4</v>
      </c>
    </row>
    <row r="1381" spans="1:33" x14ac:dyDescent="0.25">
      <c r="A1381" t="s">
        <v>11771</v>
      </c>
      <c r="B1381" t="s">
        <v>23</v>
      </c>
      <c r="C1381" t="s">
        <v>24</v>
      </c>
      <c r="D1381" t="s">
        <v>33</v>
      </c>
      <c r="E1381" s="21">
        <v>46211.49486111111</v>
      </c>
      <c r="F1381" t="s">
        <v>11772</v>
      </c>
      <c r="G1381">
        <v>71004928</v>
      </c>
      <c r="H1381" t="s">
        <v>11773</v>
      </c>
      <c r="I1381" s="23" t="s">
        <v>31</v>
      </c>
      <c r="J1381" s="23" t="s">
        <v>11774</v>
      </c>
      <c r="K1381" t="s">
        <v>11775</v>
      </c>
      <c r="L1381" t="s">
        <v>201</v>
      </c>
      <c r="M1381" t="s">
        <v>11776</v>
      </c>
      <c r="N1381" t="s">
        <v>202</v>
      </c>
      <c r="O1381" t="s">
        <v>40</v>
      </c>
      <c r="P1381" t="s">
        <v>2325</v>
      </c>
      <c r="Q1381" t="s">
        <v>207</v>
      </c>
      <c r="R1381" t="s">
        <v>212</v>
      </c>
      <c r="S1381">
        <v>7</v>
      </c>
      <c r="T1381" t="s">
        <v>18216</v>
      </c>
      <c r="U1381" t="s">
        <v>15522</v>
      </c>
      <c r="V1381" t="s">
        <v>15523</v>
      </c>
      <c r="W1381" t="s">
        <v>29</v>
      </c>
      <c r="X1381" t="s">
        <v>30</v>
      </c>
      <c r="Y1381" t="s">
        <v>30</v>
      </c>
      <c r="Z1381" t="s">
        <v>30</v>
      </c>
      <c r="AA1381" t="s">
        <v>30</v>
      </c>
      <c r="AB1381">
        <v>-74.553574247</v>
      </c>
      <c r="AC1381">
        <v>6.9984314760000599</v>
      </c>
      <c r="AD1381" t="s">
        <v>82</v>
      </c>
      <c r="AE1381" t="s">
        <v>192</v>
      </c>
      <c r="AF1381" t="s">
        <v>94</v>
      </c>
      <c r="AG1381">
        <f>IFERROR(
    VLOOKUP(FENIX_ANS_TABLA[[#This Row],[ESTADO]],
        {"VENCIDO",1;"ALERTA_0 Días",2;"ALERTA",3;"A TIEMPO",4;"SIN FECHA",5},
    2,FALSE),
0)</f>
        <v>4</v>
      </c>
    </row>
    <row r="1382" spans="1:33" x14ac:dyDescent="0.25">
      <c r="A1382" t="s">
        <v>4792</v>
      </c>
      <c r="B1382" t="s">
        <v>23</v>
      </c>
      <c r="C1382" t="s">
        <v>24</v>
      </c>
      <c r="D1382" t="s">
        <v>23</v>
      </c>
      <c r="E1382" s="21">
        <v>46205.752615740741</v>
      </c>
      <c r="F1382" t="s">
        <v>4793</v>
      </c>
      <c r="G1382">
        <v>15286236</v>
      </c>
      <c r="H1382" t="s">
        <v>4794</v>
      </c>
      <c r="I1382" s="23" t="s">
        <v>31</v>
      </c>
      <c r="J1382" s="23" t="s">
        <v>4795</v>
      </c>
      <c r="K1382" t="s">
        <v>4796</v>
      </c>
      <c r="L1382" t="s">
        <v>237</v>
      </c>
      <c r="M1382" t="s">
        <v>4797</v>
      </c>
      <c r="N1382" t="s">
        <v>238</v>
      </c>
      <c r="O1382" t="s">
        <v>27</v>
      </c>
      <c r="P1382" t="s">
        <v>122</v>
      </c>
      <c r="Q1382" t="s">
        <v>207</v>
      </c>
      <c r="R1382" t="s">
        <v>212</v>
      </c>
      <c r="S1382">
        <v>7</v>
      </c>
      <c r="T1382" t="s">
        <v>18217</v>
      </c>
      <c r="U1382" t="s">
        <v>11355</v>
      </c>
      <c r="V1382" t="s">
        <v>15524</v>
      </c>
      <c r="W1382" t="s">
        <v>43</v>
      </c>
      <c r="X1382" t="s">
        <v>30</v>
      </c>
      <c r="Y1382" t="s">
        <v>30</v>
      </c>
      <c r="Z1382" t="s">
        <v>30</v>
      </c>
      <c r="AA1382" t="s">
        <v>30</v>
      </c>
      <c r="AB1382">
        <v>-75.909248270000006</v>
      </c>
      <c r="AC1382">
        <v>7.0222927400000001</v>
      </c>
      <c r="AD1382" t="s">
        <v>82</v>
      </c>
      <c r="AE1382" t="s">
        <v>123</v>
      </c>
      <c r="AF1382" t="s">
        <v>94</v>
      </c>
      <c r="AG1382">
        <f>IFERROR(
    VLOOKUP(FENIX_ANS_TABLA[[#This Row],[ESTADO]],
        {"VENCIDO",1;"ALERTA_0 Días",2;"ALERTA",3;"A TIEMPO",4;"SIN FECHA",5},
    2,FALSE),
0)</f>
        <v>3</v>
      </c>
    </row>
    <row r="1383" spans="1:33" x14ac:dyDescent="0.25">
      <c r="A1383" t="s">
        <v>18218</v>
      </c>
      <c r="B1383" t="s">
        <v>23</v>
      </c>
      <c r="C1383" t="s">
        <v>24</v>
      </c>
      <c r="D1383" t="s">
        <v>33</v>
      </c>
      <c r="E1383" s="21">
        <v>46205.771354166667</v>
      </c>
      <c r="F1383" t="s">
        <v>18219</v>
      </c>
      <c r="G1383">
        <v>43098506</v>
      </c>
      <c r="H1383" t="s">
        <v>18220</v>
      </c>
      <c r="I1383" s="23" t="s">
        <v>31</v>
      </c>
      <c r="J1383" s="23" t="s">
        <v>18221</v>
      </c>
      <c r="K1383" t="s">
        <v>18222</v>
      </c>
      <c r="L1383" t="s">
        <v>25</v>
      </c>
      <c r="M1383" t="s">
        <v>18223</v>
      </c>
      <c r="N1383" t="s">
        <v>26</v>
      </c>
      <c r="O1383" t="s">
        <v>34</v>
      </c>
      <c r="P1383" t="s">
        <v>475</v>
      </c>
      <c r="Q1383" t="s">
        <v>207</v>
      </c>
      <c r="R1383" t="s">
        <v>211</v>
      </c>
      <c r="S1383">
        <v>5</v>
      </c>
      <c r="T1383" t="s">
        <v>18224</v>
      </c>
      <c r="U1383" t="s">
        <v>18225</v>
      </c>
      <c r="V1383" t="s">
        <v>18226</v>
      </c>
      <c r="W1383" t="s">
        <v>29</v>
      </c>
      <c r="X1383" t="s">
        <v>18227</v>
      </c>
      <c r="Y1383" t="s">
        <v>2664</v>
      </c>
      <c r="Z1383" t="s">
        <v>2669</v>
      </c>
      <c r="AA1383" t="s">
        <v>7172</v>
      </c>
      <c r="AB1383">
        <v>-75.634525280000005</v>
      </c>
      <c r="AC1383">
        <v>6.2344071200000002</v>
      </c>
      <c r="AD1383" t="s">
        <v>82</v>
      </c>
      <c r="AE1383" t="s">
        <v>96</v>
      </c>
      <c r="AF1383" t="s">
        <v>94</v>
      </c>
      <c r="AG1383">
        <f>IFERROR(
    VLOOKUP(FENIX_ANS_TABLA[[#This Row],[ESTADO]],
        {"VENCIDO",1;"ALERTA_0 Días",2;"ALERTA",3;"A TIEMPO",4;"SIN FECHA",5},
    2,FALSE),
0)</f>
        <v>4</v>
      </c>
    </row>
    <row r="1384" spans="1:33" x14ac:dyDescent="0.25">
      <c r="A1384" t="s">
        <v>3920</v>
      </c>
      <c r="B1384" t="s">
        <v>58</v>
      </c>
      <c r="C1384" t="s">
        <v>24</v>
      </c>
      <c r="D1384" t="s">
        <v>59</v>
      </c>
      <c r="E1384" s="21">
        <v>46206.308854166673</v>
      </c>
      <c r="F1384" t="s">
        <v>3921</v>
      </c>
      <c r="G1384">
        <v>1035700287</v>
      </c>
      <c r="H1384" t="s">
        <v>3922</v>
      </c>
      <c r="I1384" s="23" t="s">
        <v>31</v>
      </c>
      <c r="J1384" s="23" t="s">
        <v>3923</v>
      </c>
      <c r="K1384" t="s">
        <v>3924</v>
      </c>
      <c r="L1384" t="s">
        <v>223</v>
      </c>
      <c r="M1384" t="s">
        <v>3925</v>
      </c>
      <c r="N1384" t="s">
        <v>224</v>
      </c>
      <c r="O1384" t="s">
        <v>60</v>
      </c>
      <c r="P1384" t="s">
        <v>122</v>
      </c>
      <c r="Q1384" t="s">
        <v>206</v>
      </c>
      <c r="R1384" t="s">
        <v>212</v>
      </c>
      <c r="S1384">
        <v>14</v>
      </c>
      <c r="T1384" t="s">
        <v>18228</v>
      </c>
      <c r="U1384" t="s">
        <v>13321</v>
      </c>
      <c r="V1384" t="s">
        <v>15525</v>
      </c>
      <c r="W1384" t="s">
        <v>29</v>
      </c>
      <c r="X1384" t="s">
        <v>30</v>
      </c>
      <c r="Y1384" t="s">
        <v>30</v>
      </c>
      <c r="Z1384" t="s">
        <v>30</v>
      </c>
      <c r="AA1384" t="s">
        <v>30</v>
      </c>
      <c r="AB1384">
        <v>-75.959453150000002</v>
      </c>
      <c r="AC1384">
        <v>6.6318271199999996</v>
      </c>
      <c r="AD1384" t="s">
        <v>82</v>
      </c>
      <c r="AE1384" t="s">
        <v>123</v>
      </c>
      <c r="AF1384" t="s">
        <v>94</v>
      </c>
      <c r="AG1384">
        <f>IFERROR(
    VLOOKUP(FENIX_ANS_TABLA[[#This Row],[ESTADO]],
        {"VENCIDO",1;"ALERTA_0 Días",2;"ALERTA",3;"A TIEMPO",4;"SIN FECHA",5},
    2,FALSE),
0)</f>
        <v>4</v>
      </c>
    </row>
    <row r="1385" spans="1:33" x14ac:dyDescent="0.25">
      <c r="A1385" t="s">
        <v>3926</v>
      </c>
      <c r="B1385" t="s">
        <v>36</v>
      </c>
      <c r="C1385" t="s">
        <v>24</v>
      </c>
      <c r="D1385" t="s">
        <v>36</v>
      </c>
      <c r="E1385" s="21">
        <v>46206.311412037037</v>
      </c>
      <c r="F1385" t="s">
        <v>3927</v>
      </c>
      <c r="G1385">
        <v>8909049961</v>
      </c>
      <c r="H1385" t="s">
        <v>250</v>
      </c>
      <c r="I1385" s="23" t="s">
        <v>47</v>
      </c>
      <c r="J1385" s="23" t="s">
        <v>31</v>
      </c>
      <c r="K1385" t="s">
        <v>3928</v>
      </c>
      <c r="L1385" t="s">
        <v>42</v>
      </c>
      <c r="M1385" t="s">
        <v>3929</v>
      </c>
      <c r="N1385" t="s">
        <v>57</v>
      </c>
      <c r="O1385" t="s">
        <v>37</v>
      </c>
      <c r="P1385" t="s">
        <v>552</v>
      </c>
      <c r="Q1385" t="s">
        <v>207</v>
      </c>
      <c r="R1385" t="s">
        <v>212</v>
      </c>
      <c r="S1385">
        <v>7</v>
      </c>
      <c r="T1385" t="s">
        <v>18229</v>
      </c>
      <c r="U1385" t="s">
        <v>15526</v>
      </c>
      <c r="V1385" t="s">
        <v>12069</v>
      </c>
      <c r="W1385" t="s">
        <v>43</v>
      </c>
      <c r="X1385" t="s">
        <v>30</v>
      </c>
      <c r="Y1385" t="s">
        <v>30</v>
      </c>
      <c r="Z1385" t="s">
        <v>30</v>
      </c>
      <c r="AA1385" t="s">
        <v>30</v>
      </c>
      <c r="AB1385">
        <v>-75.590442999999993</v>
      </c>
      <c r="AC1385">
        <v>6.1724379999999996</v>
      </c>
      <c r="AD1385" t="s">
        <v>82</v>
      </c>
      <c r="AE1385" t="s">
        <v>96</v>
      </c>
      <c r="AF1385" t="s">
        <v>94</v>
      </c>
      <c r="AG1385">
        <f>IFERROR(
    VLOOKUP(FENIX_ANS_TABLA[[#This Row],[ESTADO]],
        {"VENCIDO",1;"ALERTA_0 Días",2;"ALERTA",3;"A TIEMPO",4;"SIN FECHA",5},
    2,FALSE),
0)</f>
        <v>3</v>
      </c>
    </row>
    <row r="1386" spans="1:33" x14ac:dyDescent="0.25">
      <c r="A1386" t="s">
        <v>4798</v>
      </c>
      <c r="B1386" t="s">
        <v>36</v>
      </c>
      <c r="C1386" t="s">
        <v>24</v>
      </c>
      <c r="D1386" t="s">
        <v>36</v>
      </c>
      <c r="E1386" s="21">
        <v>46206.315891203703</v>
      </c>
      <c r="F1386" t="s">
        <v>4799</v>
      </c>
      <c r="G1386">
        <v>2000031010</v>
      </c>
      <c r="H1386" t="s">
        <v>4800</v>
      </c>
      <c r="I1386" s="23" t="s">
        <v>460</v>
      </c>
      <c r="J1386" s="23" t="s">
        <v>461</v>
      </c>
      <c r="K1386" t="s">
        <v>4801</v>
      </c>
      <c r="L1386" t="s">
        <v>115</v>
      </c>
      <c r="M1386" t="s">
        <v>4802</v>
      </c>
      <c r="N1386" t="s">
        <v>116</v>
      </c>
      <c r="O1386" t="s">
        <v>37</v>
      </c>
      <c r="P1386" t="s">
        <v>99</v>
      </c>
      <c r="Q1386" t="s">
        <v>206</v>
      </c>
      <c r="R1386" t="s">
        <v>212</v>
      </c>
      <c r="S1386">
        <v>10</v>
      </c>
      <c r="T1386" t="s">
        <v>18230</v>
      </c>
      <c r="U1386" t="s">
        <v>15527</v>
      </c>
      <c r="V1386" t="s">
        <v>15527</v>
      </c>
      <c r="W1386" t="s">
        <v>29</v>
      </c>
      <c r="X1386" t="s">
        <v>30</v>
      </c>
      <c r="Y1386" t="s">
        <v>30</v>
      </c>
      <c r="Z1386" t="s">
        <v>30</v>
      </c>
      <c r="AA1386" t="s">
        <v>30</v>
      </c>
      <c r="AB1386">
        <v>-76.002374959999997</v>
      </c>
      <c r="AC1386">
        <v>5.7964508700000001</v>
      </c>
      <c r="AD1386" t="s">
        <v>82</v>
      </c>
      <c r="AE1386" t="s">
        <v>100</v>
      </c>
      <c r="AF1386" t="s">
        <v>94</v>
      </c>
      <c r="AG1386">
        <f>IFERROR(
    VLOOKUP(FENIX_ANS_TABLA[[#This Row],[ESTADO]],
        {"VENCIDO",1;"ALERTA_0 Días",2;"ALERTA",3;"A TIEMPO",4;"SIN FECHA",5},
    2,FALSE),
0)</f>
        <v>4</v>
      </c>
    </row>
    <row r="1387" spans="1:33" x14ac:dyDescent="0.25">
      <c r="A1387" t="s">
        <v>3930</v>
      </c>
      <c r="B1387" t="s">
        <v>58</v>
      </c>
      <c r="C1387" t="s">
        <v>24</v>
      </c>
      <c r="D1387" t="s">
        <v>59</v>
      </c>
      <c r="E1387" s="21">
        <v>46206.326180555552</v>
      </c>
      <c r="F1387" t="s">
        <v>3931</v>
      </c>
      <c r="G1387">
        <v>98570042</v>
      </c>
      <c r="H1387" t="s">
        <v>3932</v>
      </c>
      <c r="I1387" s="23" t="s">
        <v>31</v>
      </c>
      <c r="J1387" s="23" t="s">
        <v>3933</v>
      </c>
      <c r="K1387" t="s">
        <v>3934</v>
      </c>
      <c r="L1387" t="s">
        <v>25</v>
      </c>
      <c r="M1387" t="s">
        <v>3935</v>
      </c>
      <c r="N1387" t="s">
        <v>26</v>
      </c>
      <c r="O1387" t="s">
        <v>60</v>
      </c>
      <c r="P1387" t="s">
        <v>61</v>
      </c>
      <c r="Q1387" t="s">
        <v>206</v>
      </c>
      <c r="R1387" t="s">
        <v>212</v>
      </c>
      <c r="S1387">
        <v>14</v>
      </c>
      <c r="T1387" t="s">
        <v>18231</v>
      </c>
      <c r="U1387" t="s">
        <v>11731</v>
      </c>
      <c r="V1387" t="s">
        <v>15529</v>
      </c>
      <c r="W1387" t="s">
        <v>29</v>
      </c>
      <c r="X1387" t="s">
        <v>30</v>
      </c>
      <c r="Y1387" t="s">
        <v>30</v>
      </c>
      <c r="Z1387" t="s">
        <v>30</v>
      </c>
      <c r="AA1387" t="s">
        <v>30</v>
      </c>
      <c r="AB1387">
        <v>-75.702370999999999</v>
      </c>
      <c r="AC1387">
        <v>6.3567130000000001</v>
      </c>
      <c r="AD1387" t="s">
        <v>82</v>
      </c>
      <c r="AE1387" t="s">
        <v>96</v>
      </c>
      <c r="AF1387" t="s">
        <v>94</v>
      </c>
      <c r="AG1387">
        <f>IFERROR(
    VLOOKUP(FENIX_ANS_TABLA[[#This Row],[ESTADO]],
        {"VENCIDO",1;"ALERTA_0 Días",2;"ALERTA",3;"A TIEMPO",4;"SIN FECHA",5},
    2,FALSE),
0)</f>
        <v>4</v>
      </c>
    </row>
    <row r="1388" spans="1:33" x14ac:dyDescent="0.25">
      <c r="A1388" t="s">
        <v>4803</v>
      </c>
      <c r="B1388" t="s">
        <v>36</v>
      </c>
      <c r="C1388" t="s">
        <v>24</v>
      </c>
      <c r="D1388" t="s">
        <v>36</v>
      </c>
      <c r="E1388" s="21">
        <v>46206.326909722222</v>
      </c>
      <c r="F1388" t="s">
        <v>4804</v>
      </c>
      <c r="G1388">
        <v>811005433</v>
      </c>
      <c r="H1388" t="s">
        <v>3936</v>
      </c>
      <c r="I1388" s="23" t="s">
        <v>3937</v>
      </c>
      <c r="J1388" s="23" t="s">
        <v>4805</v>
      </c>
      <c r="K1388" t="s">
        <v>4806</v>
      </c>
      <c r="L1388" t="s">
        <v>152</v>
      </c>
      <c r="M1388" t="s">
        <v>4807</v>
      </c>
      <c r="N1388" t="s">
        <v>153</v>
      </c>
      <c r="O1388" t="s">
        <v>37</v>
      </c>
      <c r="P1388" t="s">
        <v>145</v>
      </c>
      <c r="Q1388" t="s">
        <v>206</v>
      </c>
      <c r="R1388" t="s">
        <v>212</v>
      </c>
      <c r="S1388">
        <v>10</v>
      </c>
      <c r="T1388" t="s">
        <v>18232</v>
      </c>
      <c r="U1388" t="s">
        <v>15530</v>
      </c>
      <c r="V1388" t="s">
        <v>15530</v>
      </c>
      <c r="W1388" t="s">
        <v>29</v>
      </c>
      <c r="X1388" t="s">
        <v>30</v>
      </c>
      <c r="Y1388" t="s">
        <v>30</v>
      </c>
      <c r="Z1388" t="s">
        <v>30</v>
      </c>
      <c r="AA1388" t="s">
        <v>30</v>
      </c>
      <c r="AB1388">
        <v>-75.468542310000004</v>
      </c>
      <c r="AC1388">
        <v>6.2266688099999996</v>
      </c>
      <c r="AD1388" t="s">
        <v>82</v>
      </c>
      <c r="AE1388" t="s">
        <v>146</v>
      </c>
      <c r="AF1388" t="s">
        <v>94</v>
      </c>
      <c r="AG1388">
        <f>IFERROR(
    VLOOKUP(FENIX_ANS_TABLA[[#This Row],[ESTADO]],
        {"VENCIDO",1;"ALERTA_0 Días",2;"ALERTA",3;"A TIEMPO",4;"SIN FECHA",5},
    2,FALSE),
0)</f>
        <v>4</v>
      </c>
    </row>
    <row r="1389" spans="1:33" x14ac:dyDescent="0.25">
      <c r="A1389" t="s">
        <v>4808</v>
      </c>
      <c r="B1389" t="s">
        <v>23</v>
      </c>
      <c r="C1389" t="s">
        <v>24</v>
      </c>
      <c r="D1389" t="s">
        <v>23</v>
      </c>
      <c r="E1389" s="21">
        <v>46206.327766203707</v>
      </c>
      <c r="F1389" t="s">
        <v>4809</v>
      </c>
      <c r="G1389">
        <v>1001444210</v>
      </c>
      <c r="H1389" t="s">
        <v>4810</v>
      </c>
      <c r="I1389" s="23" t="s">
        <v>31</v>
      </c>
      <c r="J1389" s="23" t="s">
        <v>4811</v>
      </c>
      <c r="K1389" t="s">
        <v>4812</v>
      </c>
      <c r="L1389" t="s">
        <v>187</v>
      </c>
      <c r="M1389" t="s">
        <v>4813</v>
      </c>
      <c r="N1389" t="s">
        <v>188</v>
      </c>
      <c r="O1389" t="s">
        <v>27</v>
      </c>
      <c r="P1389" t="s">
        <v>145</v>
      </c>
      <c r="Q1389" t="s">
        <v>206</v>
      </c>
      <c r="R1389" t="s">
        <v>212</v>
      </c>
      <c r="S1389">
        <v>10</v>
      </c>
      <c r="T1389" t="s">
        <v>18233</v>
      </c>
      <c r="U1389" t="s">
        <v>15531</v>
      </c>
      <c r="V1389" t="s">
        <v>15531</v>
      </c>
      <c r="W1389" t="s">
        <v>29</v>
      </c>
      <c r="X1389" t="s">
        <v>30</v>
      </c>
      <c r="Y1389" t="s">
        <v>30</v>
      </c>
      <c r="Z1389" t="s">
        <v>30</v>
      </c>
      <c r="AA1389" t="s">
        <v>30</v>
      </c>
      <c r="AB1389">
        <v>-74.773677669999998</v>
      </c>
      <c r="AC1389">
        <v>5.9284508300000001</v>
      </c>
      <c r="AD1389" t="s">
        <v>82</v>
      </c>
      <c r="AE1389" t="s">
        <v>146</v>
      </c>
      <c r="AF1389" t="s">
        <v>94</v>
      </c>
      <c r="AG1389">
        <f>IFERROR(
    VLOOKUP(FENIX_ANS_TABLA[[#This Row],[ESTADO]],
        {"VENCIDO",1;"ALERTA_0 Días",2;"ALERTA",3;"A TIEMPO",4;"SIN FECHA",5},
    2,FALSE),
0)</f>
        <v>4</v>
      </c>
    </row>
    <row r="1390" spans="1:33" x14ac:dyDescent="0.25">
      <c r="A1390" t="s">
        <v>4814</v>
      </c>
      <c r="B1390" t="s">
        <v>23</v>
      </c>
      <c r="C1390" t="s">
        <v>24</v>
      </c>
      <c r="D1390" t="s">
        <v>23</v>
      </c>
      <c r="E1390" s="21">
        <v>46206.328414351847</v>
      </c>
      <c r="F1390" t="s">
        <v>4815</v>
      </c>
      <c r="G1390">
        <v>16160589</v>
      </c>
      <c r="H1390" t="s">
        <v>4816</v>
      </c>
      <c r="I1390" s="23" t="s">
        <v>4817</v>
      </c>
      <c r="J1390" s="23" t="s">
        <v>4818</v>
      </c>
      <c r="K1390" t="s">
        <v>4819</v>
      </c>
      <c r="L1390" t="s">
        <v>38</v>
      </c>
      <c r="M1390" t="s">
        <v>4820</v>
      </c>
      <c r="N1390" t="s">
        <v>39</v>
      </c>
      <c r="O1390" t="s">
        <v>27</v>
      </c>
      <c r="P1390" t="s">
        <v>32</v>
      </c>
      <c r="Q1390" t="s">
        <v>207</v>
      </c>
      <c r="R1390" t="s">
        <v>212</v>
      </c>
      <c r="S1390">
        <v>7</v>
      </c>
      <c r="T1390" t="s">
        <v>18234</v>
      </c>
      <c r="U1390" t="s">
        <v>15532</v>
      </c>
      <c r="V1390" t="s">
        <v>15533</v>
      </c>
      <c r="W1390" t="s">
        <v>43</v>
      </c>
      <c r="X1390" t="s">
        <v>30</v>
      </c>
      <c r="Y1390" t="s">
        <v>30</v>
      </c>
      <c r="Z1390" t="s">
        <v>30</v>
      </c>
      <c r="AA1390" t="s">
        <v>30</v>
      </c>
      <c r="AB1390">
        <v>-75.604901510000005</v>
      </c>
      <c r="AC1390">
        <v>6.1940331300000002</v>
      </c>
      <c r="AD1390" t="s">
        <v>82</v>
      </c>
      <c r="AE1390" t="s">
        <v>96</v>
      </c>
      <c r="AF1390" t="s">
        <v>94</v>
      </c>
      <c r="AG1390">
        <f>IFERROR(
    VLOOKUP(FENIX_ANS_TABLA[[#This Row],[ESTADO]],
        {"VENCIDO",1;"ALERTA_0 Días",2;"ALERTA",3;"A TIEMPO",4;"SIN FECHA",5},
    2,FALSE),
0)</f>
        <v>3</v>
      </c>
    </row>
    <row r="1391" spans="1:33" x14ac:dyDescent="0.25">
      <c r="A1391" t="s">
        <v>4821</v>
      </c>
      <c r="B1391" t="s">
        <v>36</v>
      </c>
      <c r="C1391" t="s">
        <v>24</v>
      </c>
      <c r="D1391" t="s">
        <v>36</v>
      </c>
      <c r="E1391" s="21">
        <v>46206.330543981479</v>
      </c>
      <c r="F1391" t="s">
        <v>4822</v>
      </c>
      <c r="G1391">
        <v>1036945392</v>
      </c>
      <c r="H1391" t="s">
        <v>4823</v>
      </c>
      <c r="I1391" s="23" t="s">
        <v>4824</v>
      </c>
      <c r="J1391" s="23" t="s">
        <v>408</v>
      </c>
      <c r="K1391" t="s">
        <v>4825</v>
      </c>
      <c r="L1391" t="s">
        <v>154</v>
      </c>
      <c r="M1391" t="s">
        <v>4826</v>
      </c>
      <c r="N1391" t="s">
        <v>155</v>
      </c>
      <c r="O1391" t="s">
        <v>37</v>
      </c>
      <c r="P1391" t="s">
        <v>145</v>
      </c>
      <c r="Q1391" t="s">
        <v>207</v>
      </c>
      <c r="R1391" t="s">
        <v>212</v>
      </c>
      <c r="S1391">
        <v>7</v>
      </c>
      <c r="T1391" t="s">
        <v>18235</v>
      </c>
      <c r="U1391" t="s">
        <v>11009</v>
      </c>
      <c r="V1391" t="s">
        <v>7958</v>
      </c>
      <c r="W1391" t="s">
        <v>43</v>
      </c>
      <c r="X1391" t="s">
        <v>30</v>
      </c>
      <c r="Y1391" t="s">
        <v>30</v>
      </c>
      <c r="Z1391" t="s">
        <v>30</v>
      </c>
      <c r="AA1391" t="s">
        <v>30</v>
      </c>
      <c r="AB1391">
        <v>-75.362904650000004</v>
      </c>
      <c r="AC1391">
        <v>6.1523453899999998</v>
      </c>
      <c r="AD1391" t="s">
        <v>82</v>
      </c>
      <c r="AE1391" t="s">
        <v>146</v>
      </c>
      <c r="AF1391" t="s">
        <v>94</v>
      </c>
      <c r="AG1391">
        <f>IFERROR(
    VLOOKUP(FENIX_ANS_TABLA[[#This Row],[ESTADO]],
        {"VENCIDO",1;"ALERTA_0 Días",2;"ALERTA",3;"A TIEMPO",4;"SIN FECHA",5},
    2,FALSE),
0)</f>
        <v>3</v>
      </c>
    </row>
    <row r="1392" spans="1:33" x14ac:dyDescent="0.25">
      <c r="A1392" t="s">
        <v>3938</v>
      </c>
      <c r="B1392" t="s">
        <v>23</v>
      </c>
      <c r="C1392" t="s">
        <v>24</v>
      </c>
      <c r="D1392" t="s">
        <v>33</v>
      </c>
      <c r="E1392" s="21">
        <v>46212.523321759261</v>
      </c>
      <c r="F1392" t="s">
        <v>13816</v>
      </c>
      <c r="G1392">
        <v>1017190502</v>
      </c>
      <c r="H1392" t="s">
        <v>3939</v>
      </c>
      <c r="I1392" s="23" t="s">
        <v>31</v>
      </c>
      <c r="J1392" s="23" t="s">
        <v>3940</v>
      </c>
      <c r="K1392" t="s">
        <v>13817</v>
      </c>
      <c r="L1392" t="s">
        <v>197</v>
      </c>
      <c r="M1392" t="s">
        <v>13818</v>
      </c>
      <c r="N1392" t="s">
        <v>198</v>
      </c>
      <c r="O1392" t="s">
        <v>40</v>
      </c>
      <c r="P1392" t="s">
        <v>2325</v>
      </c>
      <c r="Q1392" t="s">
        <v>207</v>
      </c>
      <c r="R1392" t="s">
        <v>212</v>
      </c>
      <c r="S1392">
        <v>7</v>
      </c>
      <c r="T1392" t="s">
        <v>18236</v>
      </c>
      <c r="U1392" t="s">
        <v>15534</v>
      </c>
      <c r="V1392" t="s">
        <v>15535</v>
      </c>
      <c r="W1392" t="s">
        <v>29</v>
      </c>
      <c r="X1392" t="s">
        <v>30</v>
      </c>
      <c r="Y1392" t="s">
        <v>30</v>
      </c>
      <c r="Z1392" t="s">
        <v>30</v>
      </c>
      <c r="AA1392" t="s">
        <v>30</v>
      </c>
      <c r="AB1392">
        <v>-74.641613749000001</v>
      </c>
      <c r="AC1392">
        <v>7.2680489580000698</v>
      </c>
      <c r="AD1392" t="s">
        <v>82</v>
      </c>
      <c r="AE1392" t="s">
        <v>192</v>
      </c>
      <c r="AF1392" t="s">
        <v>94</v>
      </c>
      <c r="AG1392">
        <f>IFERROR(
    VLOOKUP(FENIX_ANS_TABLA[[#This Row],[ESTADO]],
        {"VENCIDO",1;"ALERTA_0 Días",2;"ALERTA",3;"A TIEMPO",4;"SIN FECHA",5},
    2,FALSE),
0)</f>
        <v>4</v>
      </c>
    </row>
    <row r="1393" spans="1:33" x14ac:dyDescent="0.25">
      <c r="A1393" t="s">
        <v>4827</v>
      </c>
      <c r="B1393" t="s">
        <v>23</v>
      </c>
      <c r="C1393" t="s">
        <v>24</v>
      </c>
      <c r="D1393" t="s">
        <v>23</v>
      </c>
      <c r="E1393" s="21">
        <v>46206.339768518519</v>
      </c>
      <c r="F1393" t="s">
        <v>4828</v>
      </c>
      <c r="G1393">
        <v>43210123</v>
      </c>
      <c r="H1393" t="s">
        <v>4829</v>
      </c>
      <c r="I1393" s="23" t="s">
        <v>31</v>
      </c>
      <c r="J1393" s="23" t="s">
        <v>335</v>
      </c>
      <c r="K1393" t="s">
        <v>4830</v>
      </c>
      <c r="L1393" t="s">
        <v>152</v>
      </c>
      <c r="M1393" t="s">
        <v>4831</v>
      </c>
      <c r="N1393" t="s">
        <v>153</v>
      </c>
      <c r="O1393" t="s">
        <v>27</v>
      </c>
      <c r="P1393" t="s">
        <v>145</v>
      </c>
      <c r="Q1393" t="s">
        <v>207</v>
      </c>
      <c r="R1393" t="s">
        <v>212</v>
      </c>
      <c r="S1393">
        <v>7</v>
      </c>
      <c r="T1393" t="s">
        <v>18237</v>
      </c>
      <c r="U1393" t="s">
        <v>14638</v>
      </c>
      <c r="V1393" t="s">
        <v>7184</v>
      </c>
      <c r="W1393" t="s">
        <v>43</v>
      </c>
      <c r="X1393" t="s">
        <v>30</v>
      </c>
      <c r="Y1393" t="s">
        <v>30</v>
      </c>
      <c r="Z1393" t="s">
        <v>30</v>
      </c>
      <c r="AA1393" t="s">
        <v>30</v>
      </c>
      <c r="AB1393">
        <v>-75.4448802</v>
      </c>
      <c r="AC1393">
        <v>6.2845378099999998</v>
      </c>
      <c r="AD1393" t="s">
        <v>82</v>
      </c>
      <c r="AE1393" t="s">
        <v>146</v>
      </c>
      <c r="AF1393" t="s">
        <v>94</v>
      </c>
      <c r="AG1393">
        <f>IFERROR(
    VLOOKUP(FENIX_ANS_TABLA[[#This Row],[ESTADO]],
        {"VENCIDO",1;"ALERTA_0 Días",2;"ALERTA",3;"A TIEMPO",4;"SIN FECHA",5},
    2,FALSE),
0)</f>
        <v>3</v>
      </c>
    </row>
    <row r="1394" spans="1:33" x14ac:dyDescent="0.25">
      <c r="A1394" t="s">
        <v>4832</v>
      </c>
      <c r="B1394" t="s">
        <v>23</v>
      </c>
      <c r="C1394" t="s">
        <v>24</v>
      </c>
      <c r="D1394" t="s">
        <v>23</v>
      </c>
      <c r="E1394" s="21">
        <v>46206.341724537036</v>
      </c>
      <c r="F1394" t="s">
        <v>4833</v>
      </c>
      <c r="G1394">
        <v>21911707</v>
      </c>
      <c r="H1394" t="s">
        <v>4834</v>
      </c>
      <c r="I1394" s="23" t="s">
        <v>4835</v>
      </c>
      <c r="J1394" s="23" t="s">
        <v>335</v>
      </c>
      <c r="K1394" t="s">
        <v>4836</v>
      </c>
      <c r="L1394" t="s">
        <v>152</v>
      </c>
      <c r="M1394" t="s">
        <v>4837</v>
      </c>
      <c r="N1394" t="s">
        <v>153</v>
      </c>
      <c r="O1394" t="s">
        <v>27</v>
      </c>
      <c r="P1394" t="s">
        <v>145</v>
      </c>
      <c r="Q1394" t="s">
        <v>206</v>
      </c>
      <c r="R1394" t="s">
        <v>212</v>
      </c>
      <c r="S1394">
        <v>10</v>
      </c>
      <c r="T1394" t="s">
        <v>18238</v>
      </c>
      <c r="U1394" t="s">
        <v>11541</v>
      </c>
      <c r="V1394" t="s">
        <v>11541</v>
      </c>
      <c r="W1394" t="s">
        <v>29</v>
      </c>
      <c r="X1394" t="s">
        <v>30</v>
      </c>
      <c r="Y1394" t="s">
        <v>30</v>
      </c>
      <c r="Z1394" t="s">
        <v>30</v>
      </c>
      <c r="AA1394" t="s">
        <v>30</v>
      </c>
      <c r="AB1394">
        <v>-75.469391770000001</v>
      </c>
      <c r="AC1394">
        <v>6.3041596999999996</v>
      </c>
      <c r="AD1394" t="s">
        <v>82</v>
      </c>
      <c r="AE1394" t="s">
        <v>146</v>
      </c>
      <c r="AF1394" t="s">
        <v>94</v>
      </c>
      <c r="AG1394">
        <f>IFERROR(
    VLOOKUP(FENIX_ANS_TABLA[[#This Row],[ESTADO]],
        {"VENCIDO",1;"ALERTA_0 Días",2;"ALERTA",3;"A TIEMPO",4;"SIN FECHA",5},
    2,FALSE),
0)</f>
        <v>4</v>
      </c>
    </row>
    <row r="1395" spans="1:33" x14ac:dyDescent="0.25">
      <c r="A1395" t="s">
        <v>4838</v>
      </c>
      <c r="B1395" t="s">
        <v>23</v>
      </c>
      <c r="C1395" t="s">
        <v>24</v>
      </c>
      <c r="D1395" t="s">
        <v>23</v>
      </c>
      <c r="E1395" s="21">
        <v>46206.345995370371</v>
      </c>
      <c r="F1395" t="s">
        <v>4839</v>
      </c>
      <c r="G1395">
        <v>1037073279</v>
      </c>
      <c r="H1395" t="s">
        <v>4840</v>
      </c>
      <c r="I1395" s="23" t="s">
        <v>31</v>
      </c>
      <c r="J1395" s="23" t="s">
        <v>4841</v>
      </c>
      <c r="K1395" t="s">
        <v>4842</v>
      </c>
      <c r="L1395" t="s">
        <v>177</v>
      </c>
      <c r="M1395" t="s">
        <v>4843</v>
      </c>
      <c r="N1395" t="s">
        <v>178</v>
      </c>
      <c r="O1395" t="s">
        <v>27</v>
      </c>
      <c r="P1395" t="s">
        <v>145</v>
      </c>
      <c r="Q1395" t="s">
        <v>206</v>
      </c>
      <c r="R1395" t="s">
        <v>212</v>
      </c>
      <c r="S1395">
        <v>10</v>
      </c>
      <c r="T1395" t="s">
        <v>18239</v>
      </c>
      <c r="U1395" t="s">
        <v>15536</v>
      </c>
      <c r="V1395" t="s">
        <v>15536</v>
      </c>
      <c r="W1395" t="s">
        <v>29</v>
      </c>
      <c r="X1395" t="s">
        <v>30</v>
      </c>
      <c r="Y1395" t="s">
        <v>30</v>
      </c>
      <c r="Z1395" t="s">
        <v>30</v>
      </c>
      <c r="AA1395" t="s">
        <v>30</v>
      </c>
      <c r="AB1395">
        <v>-75.359071</v>
      </c>
      <c r="AC1395">
        <v>6.059844</v>
      </c>
      <c r="AD1395" t="s">
        <v>82</v>
      </c>
      <c r="AE1395" t="s">
        <v>146</v>
      </c>
      <c r="AF1395" t="s">
        <v>94</v>
      </c>
      <c r="AG1395">
        <f>IFERROR(
    VLOOKUP(FENIX_ANS_TABLA[[#This Row],[ESTADO]],
        {"VENCIDO",1;"ALERTA_0 Días",2;"ALERTA",3;"A TIEMPO",4;"SIN FECHA",5},
    2,FALSE),
0)</f>
        <v>4</v>
      </c>
    </row>
    <row r="1396" spans="1:33" x14ac:dyDescent="0.25">
      <c r="A1396" t="s">
        <v>4844</v>
      </c>
      <c r="B1396" t="s">
        <v>23</v>
      </c>
      <c r="C1396" t="s">
        <v>24</v>
      </c>
      <c r="D1396" t="s">
        <v>23</v>
      </c>
      <c r="E1396" s="21">
        <v>46206.348981481482</v>
      </c>
      <c r="F1396" t="s">
        <v>4845</v>
      </c>
      <c r="G1396">
        <v>71384822</v>
      </c>
      <c r="H1396" t="s">
        <v>4846</v>
      </c>
      <c r="I1396" s="23" t="s">
        <v>4847</v>
      </c>
      <c r="J1396" s="23" t="s">
        <v>4848</v>
      </c>
      <c r="K1396" t="s">
        <v>4849</v>
      </c>
      <c r="L1396" t="s">
        <v>152</v>
      </c>
      <c r="M1396" t="s">
        <v>4850</v>
      </c>
      <c r="N1396" t="s">
        <v>153</v>
      </c>
      <c r="O1396" t="s">
        <v>27</v>
      </c>
      <c r="P1396" t="s">
        <v>145</v>
      </c>
      <c r="Q1396" t="s">
        <v>206</v>
      </c>
      <c r="R1396" t="s">
        <v>212</v>
      </c>
      <c r="S1396">
        <v>10</v>
      </c>
      <c r="T1396" t="s">
        <v>18240</v>
      </c>
      <c r="U1396" t="s">
        <v>14670</v>
      </c>
      <c r="V1396" t="s">
        <v>14670</v>
      </c>
      <c r="W1396" t="s">
        <v>29</v>
      </c>
      <c r="X1396" t="s">
        <v>30</v>
      </c>
      <c r="Y1396" t="s">
        <v>30</v>
      </c>
      <c r="Z1396" t="s">
        <v>30</v>
      </c>
      <c r="AA1396" t="s">
        <v>30</v>
      </c>
      <c r="AB1396">
        <v>-75.485217820000003</v>
      </c>
      <c r="AC1396">
        <v>6.2241435599999999</v>
      </c>
      <c r="AD1396" t="s">
        <v>82</v>
      </c>
      <c r="AE1396" t="s">
        <v>146</v>
      </c>
      <c r="AF1396" t="s">
        <v>94</v>
      </c>
      <c r="AG1396">
        <f>IFERROR(
    VLOOKUP(FENIX_ANS_TABLA[[#This Row],[ESTADO]],
        {"VENCIDO",1;"ALERTA_0 Días",2;"ALERTA",3;"A TIEMPO",4;"SIN FECHA",5},
    2,FALSE),
0)</f>
        <v>4</v>
      </c>
    </row>
    <row r="1397" spans="1:33" x14ac:dyDescent="0.25">
      <c r="A1397" t="s">
        <v>3941</v>
      </c>
      <c r="B1397" t="s">
        <v>44</v>
      </c>
      <c r="C1397" t="s">
        <v>310</v>
      </c>
      <c r="D1397" t="s">
        <v>44</v>
      </c>
      <c r="E1397" s="21">
        <v>46206.35052083333</v>
      </c>
      <c r="F1397" t="s">
        <v>3942</v>
      </c>
      <c r="G1397">
        <v>8032515</v>
      </c>
      <c r="H1397" t="s">
        <v>3943</v>
      </c>
      <c r="I1397" s="23" t="s">
        <v>31</v>
      </c>
      <c r="J1397" s="23" t="s">
        <v>3944</v>
      </c>
      <c r="K1397" t="s">
        <v>3945</v>
      </c>
      <c r="L1397" t="s">
        <v>25</v>
      </c>
      <c r="M1397" t="s">
        <v>3946</v>
      </c>
      <c r="N1397" t="s">
        <v>26</v>
      </c>
      <c r="O1397" t="s">
        <v>311</v>
      </c>
      <c r="P1397" t="s">
        <v>46</v>
      </c>
      <c r="Q1397" t="s">
        <v>207</v>
      </c>
      <c r="R1397" t="s">
        <v>212</v>
      </c>
      <c r="S1397">
        <v>8</v>
      </c>
      <c r="T1397" t="s">
        <v>18241</v>
      </c>
      <c r="U1397" t="s">
        <v>14922</v>
      </c>
      <c r="V1397" t="s">
        <v>9910</v>
      </c>
      <c r="W1397" t="s">
        <v>29</v>
      </c>
      <c r="X1397" t="s">
        <v>30</v>
      </c>
      <c r="Y1397" t="s">
        <v>30</v>
      </c>
      <c r="Z1397" t="s">
        <v>30</v>
      </c>
      <c r="AA1397" t="s">
        <v>30</v>
      </c>
      <c r="AB1397">
        <v>-75.567224999999993</v>
      </c>
      <c r="AC1397">
        <v>6.2373089999999998</v>
      </c>
      <c r="AD1397" t="s">
        <v>82</v>
      </c>
      <c r="AE1397" t="s">
        <v>96</v>
      </c>
      <c r="AF1397" t="s">
        <v>94</v>
      </c>
      <c r="AG1397">
        <f>IFERROR(
    VLOOKUP(FENIX_ANS_TABLA[[#This Row],[ESTADO]],
        {"VENCIDO",1;"ALERTA_0 Días",2;"ALERTA",3;"A TIEMPO",4;"SIN FECHA",5},
    2,FALSE),
0)</f>
        <v>4</v>
      </c>
    </row>
    <row r="1398" spans="1:33" x14ac:dyDescent="0.25">
      <c r="A1398" t="s">
        <v>4851</v>
      </c>
      <c r="B1398" t="s">
        <v>23</v>
      </c>
      <c r="C1398" t="s">
        <v>24</v>
      </c>
      <c r="D1398" t="s">
        <v>23</v>
      </c>
      <c r="E1398" s="21">
        <v>46206.362002314818</v>
      </c>
      <c r="F1398" t="s">
        <v>4852</v>
      </c>
      <c r="G1398">
        <v>71005332</v>
      </c>
      <c r="H1398" t="s">
        <v>4853</v>
      </c>
      <c r="I1398" s="23" t="s">
        <v>31</v>
      </c>
      <c r="J1398" s="23" t="s">
        <v>257</v>
      </c>
      <c r="K1398" t="s">
        <v>4854</v>
      </c>
      <c r="L1398" t="s">
        <v>174</v>
      </c>
      <c r="M1398" t="s">
        <v>4855</v>
      </c>
      <c r="N1398" t="s">
        <v>175</v>
      </c>
      <c r="O1398" t="s">
        <v>27</v>
      </c>
      <c r="P1398" t="s">
        <v>145</v>
      </c>
      <c r="Q1398" t="s">
        <v>206</v>
      </c>
      <c r="R1398" t="s">
        <v>212</v>
      </c>
      <c r="S1398">
        <v>10</v>
      </c>
      <c r="T1398" t="s">
        <v>18242</v>
      </c>
      <c r="U1398" t="s">
        <v>11733</v>
      </c>
      <c r="V1398" t="s">
        <v>11733</v>
      </c>
      <c r="W1398" t="s">
        <v>29</v>
      </c>
      <c r="X1398" t="s">
        <v>30</v>
      </c>
      <c r="Y1398" t="s">
        <v>30</v>
      </c>
      <c r="Z1398" t="s">
        <v>30</v>
      </c>
      <c r="AA1398" t="s">
        <v>30</v>
      </c>
      <c r="AB1398">
        <v>-75.024983000000006</v>
      </c>
      <c r="AC1398">
        <v>6.2982500000000003</v>
      </c>
      <c r="AD1398" t="s">
        <v>82</v>
      </c>
      <c r="AE1398" t="s">
        <v>146</v>
      </c>
      <c r="AF1398" t="s">
        <v>94</v>
      </c>
      <c r="AG1398">
        <f>IFERROR(
    VLOOKUP(FENIX_ANS_TABLA[[#This Row],[ESTADO]],
        {"VENCIDO",1;"ALERTA_0 Días",2;"ALERTA",3;"A TIEMPO",4;"SIN FECHA",5},
    2,FALSE),
0)</f>
        <v>4</v>
      </c>
    </row>
    <row r="1399" spans="1:33" x14ac:dyDescent="0.25">
      <c r="A1399" t="s">
        <v>4856</v>
      </c>
      <c r="B1399" t="s">
        <v>23</v>
      </c>
      <c r="C1399" t="s">
        <v>24</v>
      </c>
      <c r="D1399" t="s">
        <v>23</v>
      </c>
      <c r="E1399" s="21">
        <v>46206.366550925923</v>
      </c>
      <c r="F1399" t="s">
        <v>4857</v>
      </c>
      <c r="G1399">
        <v>70904998</v>
      </c>
      <c r="H1399" t="s">
        <v>4858</v>
      </c>
      <c r="I1399" s="23" t="s">
        <v>31</v>
      </c>
      <c r="J1399" s="23" t="s">
        <v>4859</v>
      </c>
      <c r="K1399" t="s">
        <v>4860</v>
      </c>
      <c r="L1399" t="s">
        <v>158</v>
      </c>
      <c r="M1399" t="s">
        <v>4861</v>
      </c>
      <c r="N1399" t="s">
        <v>159</v>
      </c>
      <c r="O1399" t="s">
        <v>27</v>
      </c>
      <c r="P1399" t="s">
        <v>145</v>
      </c>
      <c r="Q1399" t="s">
        <v>206</v>
      </c>
      <c r="R1399" t="s">
        <v>212</v>
      </c>
      <c r="S1399">
        <v>10</v>
      </c>
      <c r="T1399" t="s">
        <v>18243</v>
      </c>
      <c r="U1399" t="s">
        <v>15538</v>
      </c>
      <c r="V1399" t="s">
        <v>15538</v>
      </c>
      <c r="W1399" t="s">
        <v>29</v>
      </c>
      <c r="X1399" t="s">
        <v>30</v>
      </c>
      <c r="Y1399" t="s">
        <v>30</v>
      </c>
      <c r="Z1399" t="s">
        <v>30</v>
      </c>
      <c r="AA1399" t="s">
        <v>30</v>
      </c>
      <c r="AB1399">
        <v>-74.844412469999995</v>
      </c>
      <c r="AC1399">
        <v>6.25880583</v>
      </c>
      <c r="AD1399" t="s">
        <v>82</v>
      </c>
      <c r="AE1399" t="s">
        <v>146</v>
      </c>
      <c r="AF1399" t="s">
        <v>94</v>
      </c>
      <c r="AG1399">
        <f>IFERROR(
    VLOOKUP(FENIX_ANS_TABLA[[#This Row],[ESTADO]],
        {"VENCIDO",1;"ALERTA_0 Días",2;"ALERTA",3;"A TIEMPO",4;"SIN FECHA",5},
    2,FALSE),
0)</f>
        <v>4</v>
      </c>
    </row>
    <row r="1400" spans="1:33" x14ac:dyDescent="0.25">
      <c r="A1400" t="s">
        <v>4862</v>
      </c>
      <c r="B1400" t="s">
        <v>23</v>
      </c>
      <c r="C1400" t="s">
        <v>24</v>
      </c>
      <c r="D1400" t="s">
        <v>23</v>
      </c>
      <c r="E1400" s="21">
        <v>46206.367928240739</v>
      </c>
      <c r="F1400" t="s">
        <v>4863</v>
      </c>
      <c r="G1400">
        <v>1037073788</v>
      </c>
      <c r="H1400" t="s">
        <v>4864</v>
      </c>
      <c r="I1400" s="23" t="s">
        <v>31</v>
      </c>
      <c r="J1400" s="23" t="s">
        <v>386</v>
      </c>
      <c r="K1400" t="s">
        <v>4865</v>
      </c>
      <c r="L1400" t="s">
        <v>174</v>
      </c>
      <c r="M1400" t="s">
        <v>4866</v>
      </c>
      <c r="N1400" t="s">
        <v>175</v>
      </c>
      <c r="O1400" t="s">
        <v>27</v>
      </c>
      <c r="P1400" t="s">
        <v>145</v>
      </c>
      <c r="Q1400" t="s">
        <v>207</v>
      </c>
      <c r="R1400" t="s">
        <v>212</v>
      </c>
      <c r="S1400">
        <v>7</v>
      </c>
      <c r="T1400" t="s">
        <v>18244</v>
      </c>
      <c r="U1400" t="s">
        <v>15539</v>
      </c>
      <c r="V1400" t="s">
        <v>12086</v>
      </c>
      <c r="W1400" t="s">
        <v>43</v>
      </c>
      <c r="X1400" t="s">
        <v>30</v>
      </c>
      <c r="Y1400" t="s">
        <v>30</v>
      </c>
      <c r="Z1400" t="s">
        <v>30</v>
      </c>
      <c r="AA1400" t="s">
        <v>30</v>
      </c>
      <c r="AB1400">
        <v>-75.022426999999993</v>
      </c>
      <c r="AC1400">
        <v>6.2938850000000004</v>
      </c>
      <c r="AD1400" t="s">
        <v>82</v>
      </c>
      <c r="AE1400" t="s">
        <v>146</v>
      </c>
      <c r="AF1400" t="s">
        <v>94</v>
      </c>
      <c r="AG1400">
        <f>IFERROR(
    VLOOKUP(FENIX_ANS_TABLA[[#This Row],[ESTADO]],
        {"VENCIDO",1;"ALERTA_0 Días",2;"ALERTA",3;"A TIEMPO",4;"SIN FECHA",5},
    2,FALSE),
0)</f>
        <v>3</v>
      </c>
    </row>
    <row r="1401" spans="1:33" x14ac:dyDescent="0.25">
      <c r="A1401" t="s">
        <v>4867</v>
      </c>
      <c r="B1401" t="s">
        <v>23</v>
      </c>
      <c r="C1401" t="s">
        <v>24</v>
      </c>
      <c r="D1401" t="s">
        <v>23</v>
      </c>
      <c r="E1401" s="21">
        <v>46206.370821759258</v>
      </c>
      <c r="F1401" t="s">
        <v>4868</v>
      </c>
      <c r="G1401">
        <v>1000439479</v>
      </c>
      <c r="H1401" t="s">
        <v>4869</v>
      </c>
      <c r="I1401" s="23" t="s">
        <v>31</v>
      </c>
      <c r="J1401" s="23" t="s">
        <v>4870</v>
      </c>
      <c r="K1401" t="s">
        <v>4871</v>
      </c>
      <c r="L1401" t="s">
        <v>204</v>
      </c>
      <c r="M1401" t="s">
        <v>4872</v>
      </c>
      <c r="N1401" t="s">
        <v>205</v>
      </c>
      <c r="O1401" t="s">
        <v>27</v>
      </c>
      <c r="P1401" t="s">
        <v>122</v>
      </c>
      <c r="Q1401" t="s">
        <v>206</v>
      </c>
      <c r="R1401" t="s">
        <v>212</v>
      </c>
      <c r="S1401">
        <v>10</v>
      </c>
      <c r="T1401" t="s">
        <v>18245</v>
      </c>
      <c r="U1401" t="s">
        <v>11735</v>
      </c>
      <c r="V1401" t="s">
        <v>11735</v>
      </c>
      <c r="W1401" t="s">
        <v>29</v>
      </c>
      <c r="X1401" t="s">
        <v>30</v>
      </c>
      <c r="Y1401" t="s">
        <v>30</v>
      </c>
      <c r="Z1401" t="s">
        <v>30</v>
      </c>
      <c r="AA1401" t="s">
        <v>30</v>
      </c>
      <c r="AB1401">
        <v>-75.807927000000007</v>
      </c>
      <c r="AC1401">
        <v>6.6811730000000003</v>
      </c>
      <c r="AD1401" t="s">
        <v>82</v>
      </c>
      <c r="AE1401" t="s">
        <v>123</v>
      </c>
      <c r="AF1401" t="s">
        <v>94</v>
      </c>
      <c r="AG1401">
        <f>IFERROR(
    VLOOKUP(FENIX_ANS_TABLA[[#This Row],[ESTADO]],
        {"VENCIDO",1;"ALERTA_0 Días",2;"ALERTA",3;"A TIEMPO",4;"SIN FECHA",5},
    2,FALSE),
0)</f>
        <v>4</v>
      </c>
    </row>
    <row r="1402" spans="1:33" x14ac:dyDescent="0.25">
      <c r="A1402" t="s">
        <v>15540</v>
      </c>
      <c r="B1402" t="s">
        <v>23</v>
      </c>
      <c r="C1402" t="s">
        <v>24</v>
      </c>
      <c r="D1402" t="s">
        <v>23</v>
      </c>
      <c r="E1402" s="21">
        <v>46206.372048611112</v>
      </c>
      <c r="F1402" t="s">
        <v>15541</v>
      </c>
      <c r="G1402">
        <v>32729598</v>
      </c>
      <c r="H1402" t="s">
        <v>15542</v>
      </c>
      <c r="I1402" s="23" t="s">
        <v>15543</v>
      </c>
      <c r="J1402" s="23" t="s">
        <v>15544</v>
      </c>
      <c r="K1402" t="s">
        <v>15545</v>
      </c>
      <c r="L1402" t="s">
        <v>25</v>
      </c>
      <c r="M1402" t="s">
        <v>15546</v>
      </c>
      <c r="N1402" t="s">
        <v>26</v>
      </c>
      <c r="O1402" t="s">
        <v>27</v>
      </c>
      <c r="P1402" t="s">
        <v>32</v>
      </c>
      <c r="Q1402" t="s">
        <v>207</v>
      </c>
      <c r="R1402" t="s">
        <v>212</v>
      </c>
      <c r="S1402">
        <v>7</v>
      </c>
      <c r="T1402" t="s">
        <v>18246</v>
      </c>
      <c r="U1402" t="s">
        <v>11562</v>
      </c>
      <c r="V1402" t="s">
        <v>15547</v>
      </c>
      <c r="W1402" t="s">
        <v>29</v>
      </c>
      <c r="X1402" t="s">
        <v>15548</v>
      </c>
      <c r="Y1402" t="s">
        <v>2664</v>
      </c>
      <c r="Z1402" t="s">
        <v>2689</v>
      </c>
      <c r="AA1402" t="s">
        <v>15549</v>
      </c>
      <c r="AB1402">
        <v>-75.562815139999998</v>
      </c>
      <c r="AC1402">
        <v>6.2395672500000003</v>
      </c>
      <c r="AD1402" t="s">
        <v>82</v>
      </c>
      <c r="AE1402" t="s">
        <v>96</v>
      </c>
      <c r="AF1402" t="s">
        <v>94</v>
      </c>
      <c r="AG1402">
        <f>IFERROR(
    VLOOKUP(FENIX_ANS_TABLA[[#This Row],[ESTADO]],
        {"VENCIDO",1;"ALERTA_0 Días",2;"ALERTA",3;"A TIEMPO",4;"SIN FECHA",5},
    2,FALSE),
0)</f>
        <v>4</v>
      </c>
    </row>
    <row r="1403" spans="1:33" x14ac:dyDescent="0.25">
      <c r="A1403" t="s">
        <v>3951</v>
      </c>
      <c r="B1403" t="s">
        <v>44</v>
      </c>
      <c r="C1403" t="s">
        <v>310</v>
      </c>
      <c r="D1403" t="s">
        <v>44</v>
      </c>
      <c r="E1403" s="21">
        <v>46206.377303240741</v>
      </c>
      <c r="F1403" t="s">
        <v>3952</v>
      </c>
      <c r="G1403">
        <v>32103586</v>
      </c>
      <c r="H1403" t="s">
        <v>3953</v>
      </c>
      <c r="I1403" s="23" t="s">
        <v>31</v>
      </c>
      <c r="J1403" s="23" t="s">
        <v>3954</v>
      </c>
      <c r="K1403" t="s">
        <v>3955</v>
      </c>
      <c r="L1403" t="s">
        <v>124</v>
      </c>
      <c r="M1403" t="s">
        <v>3956</v>
      </c>
      <c r="N1403" t="s">
        <v>125</v>
      </c>
      <c r="O1403" t="s">
        <v>311</v>
      </c>
      <c r="P1403" t="s">
        <v>122</v>
      </c>
      <c r="Q1403" t="s">
        <v>207</v>
      </c>
      <c r="R1403" t="s">
        <v>212</v>
      </c>
      <c r="S1403">
        <v>8</v>
      </c>
      <c r="T1403" t="s">
        <v>18247</v>
      </c>
      <c r="U1403" t="s">
        <v>13397</v>
      </c>
      <c r="V1403" t="s">
        <v>9913</v>
      </c>
      <c r="W1403" t="s">
        <v>29</v>
      </c>
      <c r="X1403" t="s">
        <v>30</v>
      </c>
      <c r="Y1403" t="s">
        <v>30</v>
      </c>
      <c r="Z1403" t="s">
        <v>30</v>
      </c>
      <c r="AA1403" t="s">
        <v>30</v>
      </c>
      <c r="AB1403">
        <v>-75.825153040000004</v>
      </c>
      <c r="AC1403">
        <v>6.5516955599999998</v>
      </c>
      <c r="AD1403" t="s">
        <v>82</v>
      </c>
      <c r="AE1403" t="s">
        <v>123</v>
      </c>
      <c r="AF1403" t="s">
        <v>94</v>
      </c>
      <c r="AG1403">
        <f>IFERROR(
    VLOOKUP(FENIX_ANS_TABLA[[#This Row],[ESTADO]],
        {"VENCIDO",1;"ALERTA_0 Días",2;"ALERTA",3;"A TIEMPO",4;"SIN FECHA",5},
    2,FALSE),
0)</f>
        <v>4</v>
      </c>
    </row>
    <row r="1404" spans="1:33" x14ac:dyDescent="0.25">
      <c r="A1404" t="s">
        <v>4873</v>
      </c>
      <c r="B1404" t="s">
        <v>23</v>
      </c>
      <c r="C1404" t="s">
        <v>63</v>
      </c>
      <c r="D1404" t="s">
        <v>23</v>
      </c>
      <c r="E1404" s="21">
        <v>46206.388969907413</v>
      </c>
      <c r="F1404" t="s">
        <v>4874</v>
      </c>
      <c r="G1404">
        <v>1040730858</v>
      </c>
      <c r="H1404" t="s">
        <v>4875</v>
      </c>
      <c r="I1404" s="23" t="s">
        <v>4876</v>
      </c>
      <c r="J1404" s="23" t="s">
        <v>4877</v>
      </c>
      <c r="K1404" t="s">
        <v>4878</v>
      </c>
      <c r="L1404" t="s">
        <v>25</v>
      </c>
      <c r="M1404" t="s">
        <v>4879</v>
      </c>
      <c r="N1404" t="s">
        <v>26</v>
      </c>
      <c r="O1404" t="s">
        <v>83</v>
      </c>
      <c r="P1404" t="s">
        <v>28</v>
      </c>
      <c r="Q1404" t="s">
        <v>207</v>
      </c>
      <c r="R1404" t="s">
        <v>212</v>
      </c>
      <c r="S1404">
        <v>7</v>
      </c>
      <c r="T1404" t="s">
        <v>18248</v>
      </c>
      <c r="U1404" t="s">
        <v>8027</v>
      </c>
      <c r="V1404" t="s">
        <v>12106</v>
      </c>
      <c r="W1404" t="s">
        <v>43</v>
      </c>
      <c r="X1404" t="s">
        <v>30</v>
      </c>
      <c r="Y1404" t="s">
        <v>30</v>
      </c>
      <c r="Z1404" t="s">
        <v>30</v>
      </c>
      <c r="AA1404" t="s">
        <v>30</v>
      </c>
      <c r="AB1404">
        <v>-75.563571800000005</v>
      </c>
      <c r="AC1404">
        <v>6.1769739000000001</v>
      </c>
      <c r="AD1404" t="s">
        <v>82</v>
      </c>
      <c r="AE1404" t="s">
        <v>96</v>
      </c>
      <c r="AF1404" t="s">
        <v>95</v>
      </c>
      <c r="AG1404">
        <f>IFERROR(
    VLOOKUP(FENIX_ANS_TABLA[[#This Row],[ESTADO]],
        {"VENCIDO",1;"ALERTA_0 Días",2;"ALERTA",3;"A TIEMPO",4;"SIN FECHA",5},
    2,FALSE),
0)</f>
        <v>3</v>
      </c>
    </row>
    <row r="1405" spans="1:33" x14ac:dyDescent="0.25">
      <c r="A1405" t="s">
        <v>4880</v>
      </c>
      <c r="B1405" t="s">
        <v>23</v>
      </c>
      <c r="C1405" t="s">
        <v>63</v>
      </c>
      <c r="D1405" t="s">
        <v>23</v>
      </c>
      <c r="E1405" s="21">
        <v>46206.39634259259</v>
      </c>
      <c r="F1405" t="s">
        <v>4881</v>
      </c>
      <c r="G1405">
        <v>21838104</v>
      </c>
      <c r="H1405" t="s">
        <v>4882</v>
      </c>
      <c r="I1405" s="23" t="s">
        <v>4883</v>
      </c>
      <c r="J1405" s="23" t="s">
        <v>803</v>
      </c>
      <c r="K1405" t="s">
        <v>4884</v>
      </c>
      <c r="L1405" t="s">
        <v>167</v>
      </c>
      <c r="M1405" t="s">
        <v>4885</v>
      </c>
      <c r="N1405" t="s">
        <v>168</v>
      </c>
      <c r="O1405" t="s">
        <v>83</v>
      </c>
      <c r="P1405" t="s">
        <v>145</v>
      </c>
      <c r="Q1405" t="s">
        <v>207</v>
      </c>
      <c r="R1405" t="s">
        <v>212</v>
      </c>
      <c r="S1405">
        <v>7</v>
      </c>
      <c r="T1405" t="s">
        <v>18249</v>
      </c>
      <c r="U1405" t="s">
        <v>13438</v>
      </c>
      <c r="V1405" t="s">
        <v>2701</v>
      </c>
      <c r="W1405" t="s">
        <v>43</v>
      </c>
      <c r="X1405" t="s">
        <v>30</v>
      </c>
      <c r="Y1405" t="s">
        <v>30</v>
      </c>
      <c r="Z1405" t="s">
        <v>30</v>
      </c>
      <c r="AA1405" t="s">
        <v>30</v>
      </c>
      <c r="AB1405">
        <v>-75.436033649999999</v>
      </c>
      <c r="AC1405">
        <v>6.0333133400000003</v>
      </c>
      <c r="AD1405" t="s">
        <v>82</v>
      </c>
      <c r="AE1405" t="s">
        <v>146</v>
      </c>
      <c r="AF1405" t="s">
        <v>95</v>
      </c>
      <c r="AG1405">
        <f>IFERROR(
    VLOOKUP(FENIX_ANS_TABLA[[#This Row],[ESTADO]],
        {"VENCIDO",1;"ALERTA_0 Días",2;"ALERTA",3;"A TIEMPO",4;"SIN FECHA",5},
    2,FALSE),
0)</f>
        <v>3</v>
      </c>
    </row>
    <row r="1406" spans="1:33" x14ac:dyDescent="0.25">
      <c r="A1406" t="s">
        <v>3962</v>
      </c>
      <c r="B1406" t="s">
        <v>58</v>
      </c>
      <c r="C1406" t="s">
        <v>24</v>
      </c>
      <c r="D1406" t="s">
        <v>59</v>
      </c>
      <c r="E1406" s="21">
        <v>46206.402685185189</v>
      </c>
      <c r="F1406" t="s">
        <v>3963</v>
      </c>
      <c r="G1406">
        <v>19302520</v>
      </c>
      <c r="H1406" t="s">
        <v>3964</v>
      </c>
      <c r="I1406" s="23" t="s">
        <v>31</v>
      </c>
      <c r="J1406" s="23" t="s">
        <v>3965</v>
      </c>
      <c r="K1406" t="s">
        <v>3966</v>
      </c>
      <c r="L1406" t="s">
        <v>167</v>
      </c>
      <c r="M1406" t="s">
        <v>3967</v>
      </c>
      <c r="N1406" t="s">
        <v>168</v>
      </c>
      <c r="O1406" t="s">
        <v>60</v>
      </c>
      <c r="P1406" t="s">
        <v>171</v>
      </c>
      <c r="Q1406" t="s">
        <v>207</v>
      </c>
      <c r="R1406" t="s">
        <v>212</v>
      </c>
      <c r="S1406">
        <v>9</v>
      </c>
      <c r="T1406" t="s">
        <v>18250</v>
      </c>
      <c r="U1406" t="s">
        <v>5465</v>
      </c>
      <c r="V1406" t="s">
        <v>7257</v>
      </c>
      <c r="W1406" t="s">
        <v>29</v>
      </c>
      <c r="X1406" t="s">
        <v>30</v>
      </c>
      <c r="Y1406" t="s">
        <v>30</v>
      </c>
      <c r="Z1406" t="s">
        <v>30</v>
      </c>
      <c r="AA1406" t="s">
        <v>30</v>
      </c>
      <c r="AB1406">
        <v>-75.430248500000005</v>
      </c>
      <c r="AC1406">
        <v>6.0341211699999997</v>
      </c>
      <c r="AD1406" t="s">
        <v>82</v>
      </c>
      <c r="AE1406" t="s">
        <v>146</v>
      </c>
      <c r="AF1406" t="s">
        <v>94</v>
      </c>
      <c r="AG1406">
        <f>IFERROR(
    VLOOKUP(FENIX_ANS_TABLA[[#This Row],[ESTADO]],
        {"VENCIDO",1;"ALERTA_0 Días",2;"ALERTA",3;"A TIEMPO",4;"SIN FECHA",5},
    2,FALSE),
0)</f>
        <v>4</v>
      </c>
    </row>
    <row r="1407" spans="1:33" x14ac:dyDescent="0.25">
      <c r="A1407" t="s">
        <v>4886</v>
      </c>
      <c r="B1407" t="s">
        <v>23</v>
      </c>
      <c r="C1407" t="s">
        <v>24</v>
      </c>
      <c r="D1407" t="s">
        <v>23</v>
      </c>
      <c r="E1407" s="21">
        <v>46206.41133101852</v>
      </c>
      <c r="F1407" t="s">
        <v>4887</v>
      </c>
      <c r="G1407">
        <v>71635358</v>
      </c>
      <c r="H1407" t="s">
        <v>4888</v>
      </c>
      <c r="I1407" s="23" t="s">
        <v>31</v>
      </c>
      <c r="J1407" s="23" t="s">
        <v>803</v>
      </c>
      <c r="K1407" t="s">
        <v>4889</v>
      </c>
      <c r="L1407" t="s">
        <v>167</v>
      </c>
      <c r="M1407" t="s">
        <v>4890</v>
      </c>
      <c r="N1407" t="s">
        <v>168</v>
      </c>
      <c r="O1407" t="s">
        <v>27</v>
      </c>
      <c r="P1407" t="s">
        <v>145</v>
      </c>
      <c r="Q1407" t="s">
        <v>207</v>
      </c>
      <c r="R1407" t="s">
        <v>212</v>
      </c>
      <c r="S1407">
        <v>7</v>
      </c>
      <c r="T1407" t="s">
        <v>18251</v>
      </c>
      <c r="U1407" t="s">
        <v>15550</v>
      </c>
      <c r="V1407" t="s">
        <v>15551</v>
      </c>
      <c r="W1407" t="s">
        <v>43</v>
      </c>
      <c r="X1407" t="s">
        <v>30</v>
      </c>
      <c r="Y1407" t="s">
        <v>30</v>
      </c>
      <c r="Z1407" t="s">
        <v>30</v>
      </c>
      <c r="AA1407" t="s">
        <v>30</v>
      </c>
      <c r="AB1407">
        <v>-75.436033649999999</v>
      </c>
      <c r="AC1407">
        <v>6.0333133400000003</v>
      </c>
      <c r="AD1407" t="s">
        <v>82</v>
      </c>
      <c r="AE1407" t="s">
        <v>146</v>
      </c>
      <c r="AF1407" t="s">
        <v>94</v>
      </c>
      <c r="AG1407">
        <f>IFERROR(
    VLOOKUP(FENIX_ANS_TABLA[[#This Row],[ESTADO]],
        {"VENCIDO",1;"ALERTA_0 Días",2;"ALERTA",3;"A TIEMPO",4;"SIN FECHA",5},
    2,FALSE),
0)</f>
        <v>3</v>
      </c>
    </row>
    <row r="1408" spans="1:33" x14ac:dyDescent="0.25">
      <c r="A1408" t="s">
        <v>3969</v>
      </c>
      <c r="B1408" t="s">
        <v>58</v>
      </c>
      <c r="C1408" t="s">
        <v>24</v>
      </c>
      <c r="D1408" t="s">
        <v>59</v>
      </c>
      <c r="E1408" s="21">
        <v>46206.413217592592</v>
      </c>
      <c r="F1408" t="s">
        <v>3970</v>
      </c>
      <c r="G1408">
        <v>43363941</v>
      </c>
      <c r="H1408" t="s">
        <v>3971</v>
      </c>
      <c r="I1408" s="23" t="s">
        <v>31</v>
      </c>
      <c r="J1408" s="23" t="s">
        <v>3972</v>
      </c>
      <c r="K1408" t="s">
        <v>3973</v>
      </c>
      <c r="L1408" t="s">
        <v>25</v>
      </c>
      <c r="M1408" t="s">
        <v>3974</v>
      </c>
      <c r="N1408" t="s">
        <v>26</v>
      </c>
      <c r="O1408" t="s">
        <v>60</v>
      </c>
      <c r="P1408" t="s">
        <v>61</v>
      </c>
      <c r="Q1408" t="s">
        <v>207</v>
      </c>
      <c r="R1408" t="s">
        <v>212</v>
      </c>
      <c r="S1408">
        <v>9</v>
      </c>
      <c r="T1408" t="s">
        <v>18252</v>
      </c>
      <c r="U1408" t="s">
        <v>9861</v>
      </c>
      <c r="V1408" t="s">
        <v>1963</v>
      </c>
      <c r="W1408" t="s">
        <v>29</v>
      </c>
      <c r="X1408" t="s">
        <v>30</v>
      </c>
      <c r="Y1408" t="s">
        <v>30</v>
      </c>
      <c r="Z1408" t="s">
        <v>30</v>
      </c>
      <c r="AA1408" t="s">
        <v>30</v>
      </c>
      <c r="AB1408">
        <v>-75.542071930000006</v>
      </c>
      <c r="AC1408">
        <v>6.2482735700000003</v>
      </c>
      <c r="AD1408" t="s">
        <v>82</v>
      </c>
      <c r="AE1408" t="s">
        <v>96</v>
      </c>
      <c r="AF1408" t="s">
        <v>94</v>
      </c>
      <c r="AG1408">
        <f>IFERROR(
    VLOOKUP(FENIX_ANS_TABLA[[#This Row],[ESTADO]],
        {"VENCIDO",1;"ALERTA_0 Días",2;"ALERTA",3;"A TIEMPO",4;"SIN FECHA",5},
    2,FALSE),
0)</f>
        <v>4</v>
      </c>
    </row>
    <row r="1409" spans="1:33" x14ac:dyDescent="0.25">
      <c r="A1409" t="s">
        <v>3975</v>
      </c>
      <c r="B1409" t="s">
        <v>23</v>
      </c>
      <c r="C1409" t="s">
        <v>24</v>
      </c>
      <c r="D1409" t="s">
        <v>33</v>
      </c>
      <c r="E1409" s="21">
        <v>46213.298159722217</v>
      </c>
      <c r="F1409" t="s">
        <v>18253</v>
      </c>
      <c r="G1409">
        <v>15486719</v>
      </c>
      <c r="H1409" t="s">
        <v>3976</v>
      </c>
      <c r="I1409" s="23" t="s">
        <v>31</v>
      </c>
      <c r="J1409" s="23" t="s">
        <v>3977</v>
      </c>
      <c r="K1409" t="s">
        <v>18254</v>
      </c>
      <c r="L1409" t="s">
        <v>132</v>
      </c>
      <c r="M1409" t="s">
        <v>18255</v>
      </c>
      <c r="N1409" t="s">
        <v>133</v>
      </c>
      <c r="O1409" t="s">
        <v>40</v>
      </c>
      <c r="P1409" t="s">
        <v>122</v>
      </c>
      <c r="Q1409" t="s">
        <v>207</v>
      </c>
      <c r="R1409" t="s">
        <v>212</v>
      </c>
      <c r="S1409">
        <v>7</v>
      </c>
      <c r="T1409" t="s">
        <v>18256</v>
      </c>
      <c r="U1409" t="s">
        <v>18257</v>
      </c>
      <c r="V1409" t="s">
        <v>18258</v>
      </c>
      <c r="W1409" t="s">
        <v>29</v>
      </c>
      <c r="X1409" t="s">
        <v>30</v>
      </c>
      <c r="Y1409" t="s">
        <v>30</v>
      </c>
      <c r="Z1409" t="s">
        <v>30</v>
      </c>
      <c r="AA1409" t="s">
        <v>30</v>
      </c>
      <c r="AB1409">
        <v>-76.128800069999997</v>
      </c>
      <c r="AC1409">
        <v>6.3173382699999996</v>
      </c>
      <c r="AD1409" t="s">
        <v>82</v>
      </c>
      <c r="AE1409" t="s">
        <v>123</v>
      </c>
      <c r="AF1409" t="s">
        <v>94</v>
      </c>
      <c r="AG1409">
        <f>IFERROR(
    VLOOKUP(FENIX_ANS_TABLA[[#This Row],[ESTADO]],
        {"VENCIDO",1;"ALERTA_0 Días",2;"ALERTA",3;"A TIEMPO",4;"SIN FECHA",5},
    2,FALSE),
0)</f>
        <v>4</v>
      </c>
    </row>
    <row r="1410" spans="1:33" x14ac:dyDescent="0.25">
      <c r="A1410" t="s">
        <v>3978</v>
      </c>
      <c r="B1410" t="s">
        <v>44</v>
      </c>
      <c r="C1410" t="s">
        <v>24</v>
      </c>
      <c r="D1410" t="s">
        <v>44</v>
      </c>
      <c r="E1410" s="21">
        <v>46206.416365740741</v>
      </c>
      <c r="F1410" t="s">
        <v>3979</v>
      </c>
      <c r="G1410">
        <v>21480208</v>
      </c>
      <c r="H1410" t="s">
        <v>3980</v>
      </c>
      <c r="I1410" s="23" t="s">
        <v>31</v>
      </c>
      <c r="J1410" s="23" t="s">
        <v>3981</v>
      </c>
      <c r="K1410" t="s">
        <v>3982</v>
      </c>
      <c r="L1410" t="s">
        <v>282</v>
      </c>
      <c r="M1410" t="s">
        <v>3983</v>
      </c>
      <c r="N1410" t="s">
        <v>283</v>
      </c>
      <c r="O1410" t="s">
        <v>45</v>
      </c>
      <c r="P1410" t="s">
        <v>265</v>
      </c>
      <c r="Q1410" t="s">
        <v>206</v>
      </c>
      <c r="R1410" t="s">
        <v>212</v>
      </c>
      <c r="S1410">
        <v>11</v>
      </c>
      <c r="T1410" t="s">
        <v>18259</v>
      </c>
      <c r="U1410" t="s">
        <v>10606</v>
      </c>
      <c r="V1410" t="s">
        <v>15455</v>
      </c>
      <c r="W1410" t="s">
        <v>29</v>
      </c>
      <c r="X1410" t="s">
        <v>30</v>
      </c>
      <c r="Y1410" t="s">
        <v>30</v>
      </c>
      <c r="Z1410" t="s">
        <v>30</v>
      </c>
      <c r="AA1410" t="s">
        <v>30</v>
      </c>
      <c r="AB1410">
        <v>-75.747613000000001</v>
      </c>
      <c r="AC1410">
        <v>6.118868</v>
      </c>
      <c r="AD1410" t="s">
        <v>82</v>
      </c>
      <c r="AE1410" t="s">
        <v>100</v>
      </c>
      <c r="AF1410" t="s">
        <v>94</v>
      </c>
      <c r="AG1410">
        <f>IFERROR(
    VLOOKUP(FENIX_ANS_TABLA[[#This Row],[ESTADO]],
        {"VENCIDO",1;"ALERTA_0 Días",2;"ALERTA",3;"A TIEMPO",4;"SIN FECHA",5},
    2,FALSE),
0)</f>
        <v>4</v>
      </c>
    </row>
    <row r="1411" spans="1:33" x14ac:dyDescent="0.25">
      <c r="A1411" t="s">
        <v>3984</v>
      </c>
      <c r="B1411" t="s">
        <v>58</v>
      </c>
      <c r="C1411" t="s">
        <v>24</v>
      </c>
      <c r="D1411" t="s">
        <v>59</v>
      </c>
      <c r="E1411" s="21">
        <v>46206.416678240741</v>
      </c>
      <c r="F1411" t="s">
        <v>3985</v>
      </c>
      <c r="G1411">
        <v>1053838222</v>
      </c>
      <c r="H1411" t="s">
        <v>3986</v>
      </c>
      <c r="I1411" s="23" t="s">
        <v>31</v>
      </c>
      <c r="J1411" s="23" t="s">
        <v>3987</v>
      </c>
      <c r="K1411" t="s">
        <v>3988</v>
      </c>
      <c r="L1411" t="s">
        <v>350</v>
      </c>
      <c r="M1411" t="s">
        <v>3989</v>
      </c>
      <c r="N1411" t="s">
        <v>351</v>
      </c>
      <c r="O1411" t="s">
        <v>60</v>
      </c>
      <c r="P1411" t="s">
        <v>114</v>
      </c>
      <c r="Q1411" t="s">
        <v>206</v>
      </c>
      <c r="R1411" t="s">
        <v>212</v>
      </c>
      <c r="S1411">
        <v>14</v>
      </c>
      <c r="T1411" t="s">
        <v>18260</v>
      </c>
      <c r="U1411" t="s">
        <v>12327</v>
      </c>
      <c r="V1411" t="s">
        <v>15552</v>
      </c>
      <c r="W1411" t="s">
        <v>29</v>
      </c>
      <c r="X1411" t="s">
        <v>30</v>
      </c>
      <c r="Y1411" t="s">
        <v>30</v>
      </c>
      <c r="Z1411" t="s">
        <v>30</v>
      </c>
      <c r="AA1411" t="s">
        <v>30</v>
      </c>
      <c r="AB1411">
        <v>-75.965885119999996</v>
      </c>
      <c r="AC1411">
        <v>5.7852034899999998</v>
      </c>
      <c r="AD1411" t="s">
        <v>82</v>
      </c>
      <c r="AE1411" t="s">
        <v>100</v>
      </c>
      <c r="AF1411" t="s">
        <v>94</v>
      </c>
      <c r="AG1411">
        <f>IFERROR(
    VLOOKUP(FENIX_ANS_TABLA[[#This Row],[ESTADO]],
        {"VENCIDO",1;"ALERTA_0 Días",2;"ALERTA",3;"A TIEMPO",4;"SIN FECHA",5},
    2,FALSE),
0)</f>
        <v>4</v>
      </c>
    </row>
    <row r="1412" spans="1:33" x14ac:dyDescent="0.25">
      <c r="A1412" t="s">
        <v>3991</v>
      </c>
      <c r="B1412" t="s">
        <v>58</v>
      </c>
      <c r="C1412" t="s">
        <v>24</v>
      </c>
      <c r="D1412" t="s">
        <v>59</v>
      </c>
      <c r="E1412" s="21">
        <v>46206.418321759258</v>
      </c>
      <c r="F1412" t="s">
        <v>3992</v>
      </c>
      <c r="G1412">
        <v>900713252</v>
      </c>
      <c r="H1412" t="s">
        <v>3993</v>
      </c>
      <c r="I1412" s="23" t="s">
        <v>3994</v>
      </c>
      <c r="J1412" s="23" t="s">
        <v>3995</v>
      </c>
      <c r="K1412" t="s">
        <v>3996</v>
      </c>
      <c r="L1412" t="s">
        <v>108</v>
      </c>
      <c r="M1412" t="s">
        <v>3997</v>
      </c>
      <c r="N1412" t="s">
        <v>109</v>
      </c>
      <c r="O1412" t="s">
        <v>60</v>
      </c>
      <c r="P1412" t="s">
        <v>114</v>
      </c>
      <c r="Q1412" t="s">
        <v>206</v>
      </c>
      <c r="R1412" t="s">
        <v>212</v>
      </c>
      <c r="S1412">
        <v>14</v>
      </c>
      <c r="T1412" t="s">
        <v>18261</v>
      </c>
      <c r="U1412" t="s">
        <v>9862</v>
      </c>
      <c r="V1412" t="s">
        <v>15553</v>
      </c>
      <c r="W1412" t="s">
        <v>29</v>
      </c>
      <c r="X1412" t="s">
        <v>30</v>
      </c>
      <c r="Y1412" t="s">
        <v>30</v>
      </c>
      <c r="Z1412" t="s">
        <v>30</v>
      </c>
      <c r="AA1412" t="s">
        <v>30</v>
      </c>
      <c r="AB1412">
        <v>-75.706492999999995</v>
      </c>
      <c r="AC1412">
        <v>6.0656499999999998</v>
      </c>
      <c r="AD1412" t="s">
        <v>82</v>
      </c>
      <c r="AE1412" t="s">
        <v>100</v>
      </c>
      <c r="AF1412" t="s">
        <v>94</v>
      </c>
      <c r="AG1412">
        <f>IFERROR(
    VLOOKUP(FENIX_ANS_TABLA[[#This Row],[ESTADO]],
        {"VENCIDO",1;"ALERTA_0 Días",2;"ALERTA",3;"A TIEMPO",4;"SIN FECHA",5},
    2,FALSE),
0)</f>
        <v>4</v>
      </c>
    </row>
    <row r="1413" spans="1:33" x14ac:dyDescent="0.25">
      <c r="A1413" t="s">
        <v>4891</v>
      </c>
      <c r="B1413" t="s">
        <v>36</v>
      </c>
      <c r="C1413" t="s">
        <v>63</v>
      </c>
      <c r="D1413" t="s">
        <v>36</v>
      </c>
      <c r="E1413" s="21">
        <v>46206.425532407397</v>
      </c>
      <c r="F1413" t="s">
        <v>4892</v>
      </c>
      <c r="G1413">
        <v>3448244</v>
      </c>
      <c r="H1413" t="s">
        <v>4397</v>
      </c>
      <c r="I1413" s="23" t="s">
        <v>31</v>
      </c>
      <c r="J1413" s="23" t="s">
        <v>4398</v>
      </c>
      <c r="K1413" t="s">
        <v>4893</v>
      </c>
      <c r="L1413" t="s">
        <v>154</v>
      </c>
      <c r="M1413" t="s">
        <v>4894</v>
      </c>
      <c r="N1413" t="s">
        <v>155</v>
      </c>
      <c r="O1413" t="s">
        <v>64</v>
      </c>
      <c r="P1413" t="s">
        <v>145</v>
      </c>
      <c r="Q1413" t="s">
        <v>207</v>
      </c>
      <c r="R1413" t="s">
        <v>212</v>
      </c>
      <c r="S1413">
        <v>7</v>
      </c>
      <c r="T1413" t="s">
        <v>18262</v>
      </c>
      <c r="U1413" t="s">
        <v>7960</v>
      </c>
      <c r="V1413" t="s">
        <v>12130</v>
      </c>
      <c r="W1413" t="s">
        <v>43</v>
      </c>
      <c r="X1413" t="s">
        <v>30</v>
      </c>
      <c r="Y1413" t="s">
        <v>30</v>
      </c>
      <c r="Z1413" t="s">
        <v>30</v>
      </c>
      <c r="AA1413" t="s">
        <v>30</v>
      </c>
      <c r="AB1413">
        <v>-75.387497999999994</v>
      </c>
      <c r="AC1413">
        <v>6.1486549999999998</v>
      </c>
      <c r="AD1413" t="s">
        <v>82</v>
      </c>
      <c r="AE1413" t="s">
        <v>146</v>
      </c>
      <c r="AF1413" t="s">
        <v>95</v>
      </c>
      <c r="AG1413">
        <f>IFERROR(
    VLOOKUP(FENIX_ANS_TABLA[[#This Row],[ESTADO]],
        {"VENCIDO",1;"ALERTA_0 Días",2;"ALERTA",3;"A TIEMPO",4;"SIN FECHA",5},
    2,FALSE),
0)</f>
        <v>3</v>
      </c>
    </row>
    <row r="1414" spans="1:33" x14ac:dyDescent="0.25">
      <c r="A1414" t="s">
        <v>3998</v>
      </c>
      <c r="B1414" t="s">
        <v>58</v>
      </c>
      <c r="C1414" t="s">
        <v>24</v>
      </c>
      <c r="D1414" t="s">
        <v>59</v>
      </c>
      <c r="E1414" s="21">
        <v>46206.432118055563</v>
      </c>
      <c r="F1414" t="s">
        <v>3999</v>
      </c>
      <c r="G1414">
        <v>1033649955</v>
      </c>
      <c r="H1414" t="s">
        <v>4000</v>
      </c>
      <c r="I1414" s="23" t="s">
        <v>31</v>
      </c>
      <c r="J1414" s="23" t="s">
        <v>4001</v>
      </c>
      <c r="K1414" t="s">
        <v>4002</v>
      </c>
      <c r="L1414" t="s">
        <v>112</v>
      </c>
      <c r="M1414" t="s">
        <v>4003</v>
      </c>
      <c r="N1414" t="s">
        <v>113</v>
      </c>
      <c r="O1414" t="s">
        <v>60</v>
      </c>
      <c r="P1414" t="s">
        <v>114</v>
      </c>
      <c r="Q1414" t="s">
        <v>206</v>
      </c>
      <c r="R1414" t="s">
        <v>212</v>
      </c>
      <c r="S1414">
        <v>14</v>
      </c>
      <c r="T1414" t="s">
        <v>18263</v>
      </c>
      <c r="U1414" t="s">
        <v>3513</v>
      </c>
      <c r="V1414" t="s">
        <v>10655</v>
      </c>
      <c r="W1414" t="s">
        <v>29</v>
      </c>
      <c r="X1414" t="s">
        <v>30</v>
      </c>
      <c r="Y1414" t="s">
        <v>30</v>
      </c>
      <c r="Z1414" t="s">
        <v>30</v>
      </c>
      <c r="AA1414" t="s">
        <v>30</v>
      </c>
      <c r="AB1414">
        <v>-76.145192829999999</v>
      </c>
      <c r="AC1414">
        <v>5.8923131700000004</v>
      </c>
      <c r="AD1414" t="s">
        <v>82</v>
      </c>
      <c r="AE1414" t="s">
        <v>100</v>
      </c>
      <c r="AF1414" t="s">
        <v>94</v>
      </c>
      <c r="AG1414">
        <f>IFERROR(
    VLOOKUP(FENIX_ANS_TABLA[[#This Row],[ESTADO]],
        {"VENCIDO",1;"ALERTA_0 Días",2;"ALERTA",3;"A TIEMPO",4;"SIN FECHA",5},
    2,FALSE),
0)</f>
        <v>4</v>
      </c>
    </row>
    <row r="1415" spans="1:33" x14ac:dyDescent="0.25">
      <c r="A1415" t="s">
        <v>4004</v>
      </c>
      <c r="B1415" t="s">
        <v>58</v>
      </c>
      <c r="C1415" t="s">
        <v>24</v>
      </c>
      <c r="D1415" t="s">
        <v>59</v>
      </c>
      <c r="E1415" s="21">
        <v>46206.43309027778</v>
      </c>
      <c r="F1415" t="s">
        <v>4005</v>
      </c>
      <c r="G1415">
        <v>71779189</v>
      </c>
      <c r="H1415" t="s">
        <v>4006</v>
      </c>
      <c r="I1415" s="23" t="s">
        <v>31</v>
      </c>
      <c r="J1415" s="23" t="s">
        <v>4007</v>
      </c>
      <c r="K1415" t="s">
        <v>4008</v>
      </c>
      <c r="L1415" t="s">
        <v>108</v>
      </c>
      <c r="M1415" t="s">
        <v>4009</v>
      </c>
      <c r="N1415" t="s">
        <v>109</v>
      </c>
      <c r="O1415" t="s">
        <v>60</v>
      </c>
      <c r="P1415" t="s">
        <v>114</v>
      </c>
      <c r="Q1415" t="s">
        <v>207</v>
      </c>
      <c r="R1415" t="s">
        <v>212</v>
      </c>
      <c r="S1415">
        <v>9</v>
      </c>
      <c r="T1415" t="s">
        <v>18264</v>
      </c>
      <c r="U1415" t="s">
        <v>11737</v>
      </c>
      <c r="V1415" t="s">
        <v>9890</v>
      </c>
      <c r="W1415" t="s">
        <v>29</v>
      </c>
      <c r="X1415" t="s">
        <v>30</v>
      </c>
      <c r="Y1415" t="s">
        <v>30</v>
      </c>
      <c r="Z1415" t="s">
        <v>30</v>
      </c>
      <c r="AA1415" t="s">
        <v>30</v>
      </c>
      <c r="AB1415">
        <v>-75.708215686000003</v>
      </c>
      <c r="AC1415">
        <v>6.0325253630000502</v>
      </c>
      <c r="AD1415" t="s">
        <v>82</v>
      </c>
      <c r="AE1415" t="s">
        <v>100</v>
      </c>
      <c r="AF1415" t="s">
        <v>94</v>
      </c>
      <c r="AG1415">
        <f>IFERROR(
    VLOOKUP(FENIX_ANS_TABLA[[#This Row],[ESTADO]],
        {"VENCIDO",1;"ALERTA_0 Días",2;"ALERTA",3;"A TIEMPO",4;"SIN FECHA",5},
    2,FALSE),
0)</f>
        <v>4</v>
      </c>
    </row>
    <row r="1416" spans="1:33" x14ac:dyDescent="0.25">
      <c r="A1416" t="s">
        <v>5535</v>
      </c>
      <c r="B1416" t="s">
        <v>23</v>
      </c>
      <c r="C1416" t="s">
        <v>24</v>
      </c>
      <c r="D1416" t="s">
        <v>33</v>
      </c>
      <c r="E1416" s="21">
        <v>46206.433425925927</v>
      </c>
      <c r="F1416" t="s">
        <v>5536</v>
      </c>
      <c r="G1416">
        <v>21676252</v>
      </c>
      <c r="H1416" t="s">
        <v>5537</v>
      </c>
      <c r="I1416" s="23" t="s">
        <v>31</v>
      </c>
      <c r="J1416" s="23" t="s">
        <v>5538</v>
      </c>
      <c r="K1416" t="s">
        <v>5539</v>
      </c>
      <c r="L1416" t="s">
        <v>104</v>
      </c>
      <c r="M1416" t="s">
        <v>5540</v>
      </c>
      <c r="N1416" t="s">
        <v>105</v>
      </c>
      <c r="O1416" t="s">
        <v>34</v>
      </c>
      <c r="P1416" t="s">
        <v>103</v>
      </c>
      <c r="Q1416" t="s">
        <v>206</v>
      </c>
      <c r="R1416" t="s">
        <v>212</v>
      </c>
      <c r="S1416">
        <v>8</v>
      </c>
      <c r="T1416" t="s">
        <v>18265</v>
      </c>
      <c r="U1416" t="s">
        <v>9145</v>
      </c>
      <c r="V1416" t="s">
        <v>9919</v>
      </c>
      <c r="W1416" t="s">
        <v>29</v>
      </c>
      <c r="X1416" t="s">
        <v>30</v>
      </c>
      <c r="Y1416" t="s">
        <v>30</v>
      </c>
      <c r="Z1416" t="s">
        <v>30</v>
      </c>
      <c r="AA1416" t="s">
        <v>30</v>
      </c>
      <c r="AB1416">
        <v>-75.901088250000001</v>
      </c>
      <c r="AC1416">
        <v>6.12087863</v>
      </c>
      <c r="AD1416" t="s">
        <v>82</v>
      </c>
      <c r="AE1416" t="s">
        <v>100</v>
      </c>
      <c r="AF1416" t="s">
        <v>94</v>
      </c>
      <c r="AG1416">
        <f>IFERROR(
    VLOOKUP(FENIX_ANS_TABLA[[#This Row],[ESTADO]],
        {"VENCIDO",1;"ALERTA_0 Días",2;"ALERTA",3;"A TIEMPO",4;"SIN FECHA",5},
    2,FALSE),
0)</f>
        <v>4</v>
      </c>
    </row>
    <row r="1417" spans="1:33" x14ac:dyDescent="0.25">
      <c r="A1417" t="s">
        <v>4895</v>
      </c>
      <c r="B1417" t="s">
        <v>23</v>
      </c>
      <c r="C1417" t="s">
        <v>24</v>
      </c>
      <c r="D1417" t="s">
        <v>23</v>
      </c>
      <c r="E1417" s="21">
        <v>46206.434687499997</v>
      </c>
      <c r="F1417" t="s">
        <v>4896</v>
      </c>
      <c r="G1417">
        <v>70126545</v>
      </c>
      <c r="H1417" t="s">
        <v>4897</v>
      </c>
      <c r="I1417" s="23" t="s">
        <v>4898</v>
      </c>
      <c r="J1417" s="23" t="s">
        <v>4899</v>
      </c>
      <c r="K1417" t="s">
        <v>4900</v>
      </c>
      <c r="L1417" t="s">
        <v>126</v>
      </c>
      <c r="M1417" t="s">
        <v>4901</v>
      </c>
      <c r="N1417" t="s">
        <v>127</v>
      </c>
      <c r="O1417" t="s">
        <v>27</v>
      </c>
      <c r="P1417" t="s">
        <v>122</v>
      </c>
      <c r="Q1417" t="s">
        <v>206</v>
      </c>
      <c r="R1417" t="s">
        <v>212</v>
      </c>
      <c r="S1417">
        <v>10</v>
      </c>
      <c r="T1417" t="s">
        <v>18266</v>
      </c>
      <c r="U1417" t="s">
        <v>15554</v>
      </c>
      <c r="V1417" t="s">
        <v>15554</v>
      </c>
      <c r="W1417" t="s">
        <v>29</v>
      </c>
      <c r="X1417" t="s">
        <v>30</v>
      </c>
      <c r="Y1417" t="s">
        <v>30</v>
      </c>
      <c r="Z1417" t="s">
        <v>30</v>
      </c>
      <c r="AA1417" t="s">
        <v>30</v>
      </c>
      <c r="AB1417">
        <v>-75.785002000000006</v>
      </c>
      <c r="AC1417">
        <v>6.5096569999999998</v>
      </c>
      <c r="AD1417" t="s">
        <v>82</v>
      </c>
      <c r="AE1417" t="s">
        <v>123</v>
      </c>
      <c r="AF1417" t="s">
        <v>94</v>
      </c>
      <c r="AG1417">
        <f>IFERROR(
    VLOOKUP(FENIX_ANS_TABLA[[#This Row],[ESTADO]],
        {"VENCIDO",1;"ALERTA_0 Días",2;"ALERTA",3;"A TIEMPO",4;"SIN FECHA",5},
    2,FALSE),
0)</f>
        <v>4</v>
      </c>
    </row>
    <row r="1418" spans="1:33" x14ac:dyDescent="0.25">
      <c r="A1418" t="s">
        <v>4902</v>
      </c>
      <c r="B1418" t="s">
        <v>23</v>
      </c>
      <c r="C1418" t="s">
        <v>24</v>
      </c>
      <c r="D1418" t="s">
        <v>23</v>
      </c>
      <c r="E1418" s="21">
        <v>46206.435567129629</v>
      </c>
      <c r="F1418" t="s">
        <v>4903</v>
      </c>
      <c r="G1418">
        <v>71796687</v>
      </c>
      <c r="H1418" t="s">
        <v>4904</v>
      </c>
      <c r="I1418" s="23" t="s">
        <v>31</v>
      </c>
      <c r="J1418" s="23" t="s">
        <v>4905</v>
      </c>
      <c r="K1418" t="s">
        <v>4906</v>
      </c>
      <c r="L1418" t="s">
        <v>25</v>
      </c>
      <c r="M1418" t="s">
        <v>4907</v>
      </c>
      <c r="N1418" t="s">
        <v>26</v>
      </c>
      <c r="O1418" t="s">
        <v>27</v>
      </c>
      <c r="P1418" t="s">
        <v>28</v>
      </c>
      <c r="Q1418" t="s">
        <v>207</v>
      </c>
      <c r="R1418" t="s">
        <v>212</v>
      </c>
      <c r="S1418">
        <v>7</v>
      </c>
      <c r="T1418" t="s">
        <v>18267</v>
      </c>
      <c r="U1418" t="s">
        <v>3558</v>
      </c>
      <c r="V1418" t="s">
        <v>3508</v>
      </c>
      <c r="W1418" t="s">
        <v>43</v>
      </c>
      <c r="X1418" t="s">
        <v>30</v>
      </c>
      <c r="Y1418" t="s">
        <v>30</v>
      </c>
      <c r="Z1418" t="s">
        <v>30</v>
      </c>
      <c r="AA1418" t="s">
        <v>30</v>
      </c>
      <c r="AB1418">
        <v>-75.611457569999999</v>
      </c>
      <c r="AC1418">
        <v>6.2226487800000001</v>
      </c>
      <c r="AD1418" t="s">
        <v>82</v>
      </c>
      <c r="AE1418" t="s">
        <v>96</v>
      </c>
      <c r="AF1418" t="s">
        <v>94</v>
      </c>
      <c r="AG1418">
        <f>IFERROR(
    VLOOKUP(FENIX_ANS_TABLA[[#This Row],[ESTADO]],
        {"VENCIDO",1;"ALERTA_0 Días",2;"ALERTA",3;"A TIEMPO",4;"SIN FECHA",5},
    2,FALSE),
0)</f>
        <v>3</v>
      </c>
    </row>
    <row r="1419" spans="1:33" x14ac:dyDescent="0.25">
      <c r="A1419" t="s">
        <v>4908</v>
      </c>
      <c r="B1419" t="s">
        <v>23</v>
      </c>
      <c r="C1419" t="s">
        <v>24</v>
      </c>
      <c r="D1419" t="s">
        <v>23</v>
      </c>
      <c r="E1419" s="21">
        <v>46206.442048611112</v>
      </c>
      <c r="F1419" t="s">
        <v>4909</v>
      </c>
      <c r="G1419">
        <v>98572175</v>
      </c>
      <c r="H1419" t="s">
        <v>4910</v>
      </c>
      <c r="I1419" s="23" t="s">
        <v>31</v>
      </c>
      <c r="J1419" s="23" t="s">
        <v>4911</v>
      </c>
      <c r="K1419" t="s">
        <v>4912</v>
      </c>
      <c r="L1419" t="s">
        <v>101</v>
      </c>
      <c r="M1419" t="s">
        <v>4913</v>
      </c>
      <c r="N1419" t="s">
        <v>102</v>
      </c>
      <c r="O1419" t="s">
        <v>27</v>
      </c>
      <c r="P1419" t="s">
        <v>99</v>
      </c>
      <c r="Q1419" t="s">
        <v>206</v>
      </c>
      <c r="R1419" t="s">
        <v>212</v>
      </c>
      <c r="S1419">
        <v>10</v>
      </c>
      <c r="T1419" t="s">
        <v>18268</v>
      </c>
      <c r="U1419" t="s">
        <v>15555</v>
      </c>
      <c r="V1419" t="s">
        <v>15555</v>
      </c>
      <c r="W1419" t="s">
        <v>29</v>
      </c>
      <c r="X1419" t="s">
        <v>30</v>
      </c>
      <c r="Y1419" t="s">
        <v>30</v>
      </c>
      <c r="Z1419" t="s">
        <v>30</v>
      </c>
      <c r="AA1419" t="s">
        <v>30</v>
      </c>
      <c r="AB1419">
        <v>-75.684732609999998</v>
      </c>
      <c r="AC1419">
        <v>5.8703725000000002</v>
      </c>
      <c r="AD1419" t="s">
        <v>82</v>
      </c>
      <c r="AE1419" t="s">
        <v>100</v>
      </c>
      <c r="AF1419" t="s">
        <v>94</v>
      </c>
      <c r="AG1419">
        <f>IFERROR(
    VLOOKUP(FENIX_ANS_TABLA[[#This Row],[ESTADO]],
        {"VENCIDO",1;"ALERTA_0 Días",2;"ALERTA",3;"A TIEMPO",4;"SIN FECHA",5},
    2,FALSE),
0)</f>
        <v>4</v>
      </c>
    </row>
    <row r="1420" spans="1:33" x14ac:dyDescent="0.25">
      <c r="A1420" t="s">
        <v>4914</v>
      </c>
      <c r="B1420" t="s">
        <v>23</v>
      </c>
      <c r="C1420" t="s">
        <v>24</v>
      </c>
      <c r="D1420" t="s">
        <v>23</v>
      </c>
      <c r="E1420" s="21">
        <v>46206.446828703702</v>
      </c>
      <c r="F1420" t="s">
        <v>4915</v>
      </c>
      <c r="G1420">
        <v>71582799</v>
      </c>
      <c r="H1420" t="s">
        <v>4916</v>
      </c>
      <c r="I1420" s="23" t="s">
        <v>31</v>
      </c>
      <c r="J1420" s="23" t="s">
        <v>4917</v>
      </c>
      <c r="K1420" t="s">
        <v>4918</v>
      </c>
      <c r="L1420" t="s">
        <v>156</v>
      </c>
      <c r="M1420" t="s">
        <v>4919</v>
      </c>
      <c r="N1420" t="s">
        <v>157</v>
      </c>
      <c r="O1420" t="s">
        <v>27</v>
      </c>
      <c r="P1420" t="s">
        <v>145</v>
      </c>
      <c r="Q1420" t="s">
        <v>206</v>
      </c>
      <c r="R1420" t="s">
        <v>212</v>
      </c>
      <c r="S1420">
        <v>10</v>
      </c>
      <c r="T1420" t="s">
        <v>18269</v>
      </c>
      <c r="U1420" t="s">
        <v>13561</v>
      </c>
      <c r="V1420" t="s">
        <v>13561</v>
      </c>
      <c r="W1420" t="s">
        <v>29</v>
      </c>
      <c r="X1420" t="s">
        <v>30</v>
      </c>
      <c r="Y1420" t="s">
        <v>30</v>
      </c>
      <c r="Z1420" t="s">
        <v>30</v>
      </c>
      <c r="AA1420" t="s">
        <v>30</v>
      </c>
      <c r="AB1420">
        <v>-75.337457970000003</v>
      </c>
      <c r="AC1420">
        <v>6.1578008200000003</v>
      </c>
      <c r="AD1420" t="s">
        <v>82</v>
      </c>
      <c r="AE1420" t="s">
        <v>146</v>
      </c>
      <c r="AF1420" t="s">
        <v>94</v>
      </c>
      <c r="AG1420">
        <f>IFERROR(
    VLOOKUP(FENIX_ANS_TABLA[[#This Row],[ESTADO]],
        {"VENCIDO",1;"ALERTA_0 Días",2;"ALERTA",3;"A TIEMPO",4;"SIN FECHA",5},
    2,FALSE),
0)</f>
        <v>4</v>
      </c>
    </row>
    <row r="1421" spans="1:33" x14ac:dyDescent="0.25">
      <c r="A1421" t="s">
        <v>4920</v>
      </c>
      <c r="B1421" t="s">
        <v>36</v>
      </c>
      <c r="C1421" t="s">
        <v>24</v>
      </c>
      <c r="D1421" t="s">
        <v>36</v>
      </c>
      <c r="E1421" s="21">
        <v>46206.449687499997</v>
      </c>
      <c r="F1421" t="s">
        <v>4921</v>
      </c>
      <c r="G1421">
        <v>71394378</v>
      </c>
      <c r="H1421" t="s">
        <v>4922</v>
      </c>
      <c r="I1421" s="23" t="s">
        <v>4923</v>
      </c>
      <c r="J1421" s="23" t="s">
        <v>4924</v>
      </c>
      <c r="K1421" t="s">
        <v>4925</v>
      </c>
      <c r="L1421" t="s">
        <v>126</v>
      </c>
      <c r="M1421" t="s">
        <v>4926</v>
      </c>
      <c r="N1421" t="s">
        <v>127</v>
      </c>
      <c r="O1421" t="s">
        <v>37</v>
      </c>
      <c r="P1421" t="s">
        <v>122</v>
      </c>
      <c r="Q1421" t="s">
        <v>206</v>
      </c>
      <c r="R1421" t="s">
        <v>212</v>
      </c>
      <c r="S1421">
        <v>10</v>
      </c>
      <c r="T1421" t="s">
        <v>18270</v>
      </c>
      <c r="U1421" t="s">
        <v>15556</v>
      </c>
      <c r="V1421" t="s">
        <v>15556</v>
      </c>
      <c r="W1421" t="s">
        <v>29</v>
      </c>
      <c r="X1421" t="s">
        <v>30</v>
      </c>
      <c r="Y1421" t="s">
        <v>30</v>
      </c>
      <c r="Z1421" t="s">
        <v>30</v>
      </c>
      <c r="AA1421" t="s">
        <v>30</v>
      </c>
      <c r="AB1421">
        <v>-75.778981999999999</v>
      </c>
      <c r="AC1421">
        <v>6.5029680000000001</v>
      </c>
      <c r="AD1421" t="s">
        <v>82</v>
      </c>
      <c r="AE1421" t="s">
        <v>123</v>
      </c>
      <c r="AF1421" t="s">
        <v>94</v>
      </c>
      <c r="AG1421">
        <f>IFERROR(
    VLOOKUP(FENIX_ANS_TABLA[[#This Row],[ESTADO]],
        {"VENCIDO",1;"ALERTA_0 Días",2;"ALERTA",3;"A TIEMPO",4;"SIN FECHA",5},
    2,FALSE),
0)</f>
        <v>4</v>
      </c>
    </row>
    <row r="1422" spans="1:33" x14ac:dyDescent="0.25">
      <c r="A1422" t="s">
        <v>6450</v>
      </c>
      <c r="B1422" t="s">
        <v>23</v>
      </c>
      <c r="C1422" t="s">
        <v>24</v>
      </c>
      <c r="D1422" t="s">
        <v>23</v>
      </c>
      <c r="E1422" s="21">
        <v>46206.450659722221</v>
      </c>
      <c r="F1422" t="s">
        <v>6451</v>
      </c>
      <c r="G1422">
        <v>4799626</v>
      </c>
      <c r="H1422" t="s">
        <v>6452</v>
      </c>
      <c r="I1422" s="23" t="s">
        <v>31</v>
      </c>
      <c r="J1422" s="23" t="s">
        <v>6453</v>
      </c>
      <c r="K1422" t="s">
        <v>6454</v>
      </c>
      <c r="L1422" t="s">
        <v>195</v>
      </c>
      <c r="M1422" t="s">
        <v>6455</v>
      </c>
      <c r="N1422" t="s">
        <v>196</v>
      </c>
      <c r="O1422" t="s">
        <v>27</v>
      </c>
      <c r="P1422" t="s">
        <v>191</v>
      </c>
      <c r="Q1422" t="s">
        <v>206</v>
      </c>
      <c r="R1422" t="s">
        <v>212</v>
      </c>
      <c r="S1422">
        <v>10</v>
      </c>
      <c r="T1422" t="s">
        <v>18271</v>
      </c>
      <c r="U1422" t="s">
        <v>12145</v>
      </c>
      <c r="V1422" t="s">
        <v>12145</v>
      </c>
      <c r="W1422" t="s">
        <v>29</v>
      </c>
      <c r="X1422" t="s">
        <v>30</v>
      </c>
      <c r="Y1422" t="s">
        <v>30</v>
      </c>
      <c r="Z1422" t="s">
        <v>30</v>
      </c>
      <c r="AA1422" t="s">
        <v>30</v>
      </c>
      <c r="AB1422">
        <v>-75.11103</v>
      </c>
      <c r="AC1422">
        <v>6.5339869999999998</v>
      </c>
      <c r="AD1422" t="s">
        <v>82</v>
      </c>
      <c r="AE1422" t="s">
        <v>192</v>
      </c>
      <c r="AF1422" t="s">
        <v>94</v>
      </c>
      <c r="AG1422">
        <f>IFERROR(
    VLOOKUP(FENIX_ANS_TABLA[[#This Row],[ESTADO]],
        {"VENCIDO",1;"ALERTA_0 Días",2;"ALERTA",3;"A TIEMPO",4;"SIN FECHA",5},
    2,FALSE),
0)</f>
        <v>4</v>
      </c>
    </row>
    <row r="1423" spans="1:33" x14ac:dyDescent="0.25">
      <c r="A1423" t="s">
        <v>4927</v>
      </c>
      <c r="B1423" t="s">
        <v>23</v>
      </c>
      <c r="C1423" t="s">
        <v>24</v>
      </c>
      <c r="D1423" t="s">
        <v>23</v>
      </c>
      <c r="E1423" s="21">
        <v>46206.451331018521</v>
      </c>
      <c r="F1423" t="s">
        <v>4928</v>
      </c>
      <c r="G1423">
        <v>1128445645</v>
      </c>
      <c r="H1423" t="s">
        <v>4929</v>
      </c>
      <c r="I1423" s="23" t="s">
        <v>31</v>
      </c>
      <c r="J1423" s="23" t="s">
        <v>286</v>
      </c>
      <c r="K1423" t="s">
        <v>4930</v>
      </c>
      <c r="L1423" t="s">
        <v>177</v>
      </c>
      <c r="M1423" t="s">
        <v>4931</v>
      </c>
      <c r="N1423" t="s">
        <v>178</v>
      </c>
      <c r="O1423" t="s">
        <v>27</v>
      </c>
      <c r="P1423" t="s">
        <v>145</v>
      </c>
      <c r="Q1423" t="s">
        <v>207</v>
      </c>
      <c r="R1423" t="s">
        <v>212</v>
      </c>
      <c r="S1423">
        <v>7</v>
      </c>
      <c r="T1423" t="s">
        <v>18272</v>
      </c>
      <c r="U1423" t="s">
        <v>11600</v>
      </c>
      <c r="V1423" t="s">
        <v>11639</v>
      </c>
      <c r="W1423" t="s">
        <v>43</v>
      </c>
      <c r="X1423" t="s">
        <v>30</v>
      </c>
      <c r="Y1423" t="s">
        <v>30</v>
      </c>
      <c r="Z1423" t="s">
        <v>30</v>
      </c>
      <c r="AA1423" t="s">
        <v>30</v>
      </c>
      <c r="AB1423">
        <v>-75.336179000000001</v>
      </c>
      <c r="AC1423">
        <v>6.0934790000000003</v>
      </c>
      <c r="AD1423" t="s">
        <v>82</v>
      </c>
      <c r="AE1423" t="s">
        <v>146</v>
      </c>
      <c r="AF1423" t="s">
        <v>94</v>
      </c>
      <c r="AG1423">
        <f>IFERROR(
    VLOOKUP(FENIX_ANS_TABLA[[#This Row],[ESTADO]],
        {"VENCIDO",1;"ALERTA_0 Días",2;"ALERTA",3;"A TIEMPO",4;"SIN FECHA",5},
    2,FALSE),
0)</f>
        <v>3</v>
      </c>
    </row>
    <row r="1424" spans="1:33" x14ac:dyDescent="0.25">
      <c r="A1424" t="s">
        <v>4932</v>
      </c>
      <c r="B1424" t="s">
        <v>23</v>
      </c>
      <c r="C1424" t="s">
        <v>24</v>
      </c>
      <c r="D1424" t="s">
        <v>23</v>
      </c>
      <c r="E1424" s="21">
        <v>46206.451574074083</v>
      </c>
      <c r="F1424" t="s">
        <v>4933</v>
      </c>
      <c r="G1424">
        <v>3656172</v>
      </c>
      <c r="H1424" t="s">
        <v>4934</v>
      </c>
      <c r="I1424" s="23" t="s">
        <v>31</v>
      </c>
      <c r="J1424" s="23" t="s">
        <v>3593</v>
      </c>
      <c r="K1424" t="s">
        <v>4935</v>
      </c>
      <c r="L1424" t="s">
        <v>239</v>
      </c>
      <c r="M1424" t="s">
        <v>4936</v>
      </c>
      <c r="N1424" t="s">
        <v>240</v>
      </c>
      <c r="O1424" t="s">
        <v>27</v>
      </c>
      <c r="P1424" t="s">
        <v>99</v>
      </c>
      <c r="Q1424" t="s">
        <v>206</v>
      </c>
      <c r="R1424" t="s">
        <v>212</v>
      </c>
      <c r="S1424">
        <v>10</v>
      </c>
      <c r="T1424" t="s">
        <v>18273</v>
      </c>
      <c r="U1424" t="s">
        <v>15557</v>
      </c>
      <c r="V1424" t="s">
        <v>15557</v>
      </c>
      <c r="W1424" t="s">
        <v>29</v>
      </c>
      <c r="X1424" t="s">
        <v>30</v>
      </c>
      <c r="Y1424" t="s">
        <v>30</v>
      </c>
      <c r="Z1424" t="s">
        <v>30</v>
      </c>
      <c r="AA1424" t="s">
        <v>30</v>
      </c>
      <c r="AB1424">
        <v>-75.761168119999994</v>
      </c>
      <c r="AC1424">
        <v>5.92830206</v>
      </c>
      <c r="AD1424" t="s">
        <v>82</v>
      </c>
      <c r="AE1424" t="s">
        <v>100</v>
      </c>
      <c r="AF1424" t="s">
        <v>94</v>
      </c>
      <c r="AG1424">
        <f>IFERROR(
    VLOOKUP(FENIX_ANS_TABLA[[#This Row],[ESTADO]],
        {"VENCIDO",1;"ALERTA_0 Días",2;"ALERTA",3;"A TIEMPO",4;"SIN FECHA",5},
    2,FALSE),
0)</f>
        <v>4</v>
      </c>
    </row>
    <row r="1425" spans="1:33" x14ac:dyDescent="0.25">
      <c r="A1425" t="s">
        <v>18274</v>
      </c>
      <c r="B1425" t="s">
        <v>23</v>
      </c>
      <c r="C1425" t="s">
        <v>63</v>
      </c>
      <c r="D1425" t="s">
        <v>23</v>
      </c>
      <c r="E1425" s="21">
        <v>46206.455335648148</v>
      </c>
      <c r="F1425" t="s">
        <v>18275</v>
      </c>
      <c r="G1425">
        <v>19358566</v>
      </c>
      <c r="H1425" t="s">
        <v>18276</v>
      </c>
      <c r="I1425" s="23" t="s">
        <v>31</v>
      </c>
      <c r="J1425" s="23" t="s">
        <v>18277</v>
      </c>
      <c r="K1425" t="s">
        <v>18278</v>
      </c>
      <c r="L1425" t="s">
        <v>97</v>
      </c>
      <c r="M1425" t="s">
        <v>18279</v>
      </c>
      <c r="N1425" t="s">
        <v>98</v>
      </c>
      <c r="O1425" t="s">
        <v>83</v>
      </c>
      <c r="P1425" t="s">
        <v>99</v>
      </c>
      <c r="Q1425" t="s">
        <v>206</v>
      </c>
      <c r="R1425" t="s">
        <v>212</v>
      </c>
      <c r="S1425">
        <v>10</v>
      </c>
      <c r="T1425" t="s">
        <v>18280</v>
      </c>
      <c r="U1425" t="s">
        <v>13576</v>
      </c>
      <c r="V1425" t="s">
        <v>13576</v>
      </c>
      <c r="W1425" t="s">
        <v>29</v>
      </c>
      <c r="X1425" t="s">
        <v>30</v>
      </c>
      <c r="Y1425" t="s">
        <v>30</v>
      </c>
      <c r="Z1425" t="s">
        <v>30</v>
      </c>
      <c r="AA1425" t="s">
        <v>30</v>
      </c>
      <c r="AB1425">
        <v>-75.580241029999996</v>
      </c>
      <c r="AC1425">
        <v>5.9536779700000002</v>
      </c>
      <c r="AD1425" t="s">
        <v>82</v>
      </c>
      <c r="AE1425" t="s">
        <v>100</v>
      </c>
      <c r="AF1425" t="s">
        <v>95</v>
      </c>
      <c r="AG1425">
        <f>IFERROR(
    VLOOKUP(FENIX_ANS_TABLA[[#This Row],[ESTADO]],
        {"VENCIDO",1;"ALERTA_0 Días",2;"ALERTA",3;"A TIEMPO",4;"SIN FECHA",5},
    2,FALSE),
0)</f>
        <v>4</v>
      </c>
    </row>
    <row r="1426" spans="1:33" x14ac:dyDescent="0.25">
      <c r="A1426" t="s">
        <v>4938</v>
      </c>
      <c r="B1426" t="s">
        <v>23</v>
      </c>
      <c r="C1426" t="s">
        <v>24</v>
      </c>
      <c r="D1426" t="s">
        <v>23</v>
      </c>
      <c r="E1426" s="21">
        <v>46206.45579861111</v>
      </c>
      <c r="F1426" t="s">
        <v>4939</v>
      </c>
      <c r="G1426">
        <v>1039887239</v>
      </c>
      <c r="H1426" t="s">
        <v>4940</v>
      </c>
      <c r="I1426" s="23" t="s">
        <v>31</v>
      </c>
      <c r="J1426" s="23" t="s">
        <v>4941</v>
      </c>
      <c r="K1426" t="s">
        <v>4942</v>
      </c>
      <c r="L1426" t="s">
        <v>136</v>
      </c>
      <c r="M1426" t="s">
        <v>4943</v>
      </c>
      <c r="N1426" t="s">
        <v>137</v>
      </c>
      <c r="O1426" t="s">
        <v>27</v>
      </c>
      <c r="P1426" t="s">
        <v>122</v>
      </c>
      <c r="Q1426" t="s">
        <v>206</v>
      </c>
      <c r="R1426" t="s">
        <v>212</v>
      </c>
      <c r="S1426">
        <v>10</v>
      </c>
      <c r="T1426" t="s">
        <v>18281</v>
      </c>
      <c r="U1426" t="s">
        <v>10743</v>
      </c>
      <c r="V1426" t="s">
        <v>10743</v>
      </c>
      <c r="W1426" t="s">
        <v>29</v>
      </c>
      <c r="X1426" t="s">
        <v>30</v>
      </c>
      <c r="Y1426" t="s">
        <v>30</v>
      </c>
      <c r="Z1426" t="s">
        <v>30</v>
      </c>
      <c r="AA1426" t="s">
        <v>30</v>
      </c>
      <c r="AB1426">
        <v>-75.756927000000005</v>
      </c>
      <c r="AC1426">
        <v>6.3033414199999998</v>
      </c>
      <c r="AD1426" t="s">
        <v>82</v>
      </c>
      <c r="AE1426" t="s">
        <v>123</v>
      </c>
      <c r="AF1426" t="s">
        <v>94</v>
      </c>
      <c r="AG1426">
        <f>IFERROR(
    VLOOKUP(FENIX_ANS_TABLA[[#This Row],[ESTADO]],
        {"VENCIDO",1;"ALERTA_0 Días",2;"ALERTA",3;"A TIEMPO",4;"SIN FECHA",5},
    2,FALSE),
0)</f>
        <v>4</v>
      </c>
    </row>
    <row r="1427" spans="1:33" x14ac:dyDescent="0.25">
      <c r="A1427" t="s">
        <v>6456</v>
      </c>
      <c r="B1427" t="s">
        <v>23</v>
      </c>
      <c r="C1427" t="s">
        <v>24</v>
      </c>
      <c r="D1427" t="s">
        <v>23</v>
      </c>
      <c r="E1427" s="21">
        <v>46206.455879629633</v>
      </c>
      <c r="F1427" t="s">
        <v>6457</v>
      </c>
      <c r="G1427">
        <v>70324218</v>
      </c>
      <c r="H1427" t="s">
        <v>6458</v>
      </c>
      <c r="I1427" s="23" t="s">
        <v>47</v>
      </c>
      <c r="J1427" s="23" t="s">
        <v>6459</v>
      </c>
      <c r="K1427" t="s">
        <v>6460</v>
      </c>
      <c r="L1427" t="s">
        <v>291</v>
      </c>
      <c r="M1427" t="s">
        <v>6461</v>
      </c>
      <c r="N1427" t="s">
        <v>292</v>
      </c>
      <c r="O1427" t="s">
        <v>27</v>
      </c>
      <c r="P1427" t="s">
        <v>191</v>
      </c>
      <c r="Q1427" t="s">
        <v>206</v>
      </c>
      <c r="R1427" t="s">
        <v>212</v>
      </c>
      <c r="S1427">
        <v>10</v>
      </c>
      <c r="T1427" t="s">
        <v>18282</v>
      </c>
      <c r="U1427" t="s">
        <v>10743</v>
      </c>
      <c r="V1427" t="s">
        <v>10743</v>
      </c>
      <c r="W1427" t="s">
        <v>29</v>
      </c>
      <c r="X1427" t="s">
        <v>30</v>
      </c>
      <c r="Y1427" t="s">
        <v>30</v>
      </c>
      <c r="Z1427" t="s">
        <v>30</v>
      </c>
      <c r="AA1427" t="s">
        <v>30</v>
      </c>
      <c r="AB1427">
        <v>-75.127228489999993</v>
      </c>
      <c r="AC1427">
        <v>6.6194752399999999</v>
      </c>
      <c r="AD1427" t="s">
        <v>82</v>
      </c>
      <c r="AE1427" t="s">
        <v>192</v>
      </c>
      <c r="AF1427" t="s">
        <v>94</v>
      </c>
      <c r="AG1427">
        <f>IFERROR(
    VLOOKUP(FENIX_ANS_TABLA[[#This Row],[ESTADO]],
        {"VENCIDO",1;"ALERTA_0 Días",2;"ALERTA",3;"A TIEMPO",4;"SIN FECHA",5},
    2,FALSE),
0)</f>
        <v>4</v>
      </c>
    </row>
    <row r="1428" spans="1:33" x14ac:dyDescent="0.25">
      <c r="A1428" t="s">
        <v>4944</v>
      </c>
      <c r="B1428" t="s">
        <v>23</v>
      </c>
      <c r="C1428" t="s">
        <v>24</v>
      </c>
      <c r="D1428" t="s">
        <v>23</v>
      </c>
      <c r="E1428" s="21">
        <v>46206.455983796302</v>
      </c>
      <c r="F1428" t="s">
        <v>4945</v>
      </c>
      <c r="G1428">
        <v>43606119</v>
      </c>
      <c r="H1428" t="s">
        <v>4946</v>
      </c>
      <c r="I1428" s="23" t="s">
        <v>31</v>
      </c>
      <c r="J1428" s="23" t="s">
        <v>4947</v>
      </c>
      <c r="K1428" t="s">
        <v>4948</v>
      </c>
      <c r="L1428" t="s">
        <v>25</v>
      </c>
      <c r="M1428" t="s">
        <v>4949</v>
      </c>
      <c r="N1428" t="s">
        <v>26</v>
      </c>
      <c r="O1428" t="s">
        <v>27</v>
      </c>
      <c r="P1428" t="s">
        <v>32</v>
      </c>
      <c r="Q1428" t="s">
        <v>207</v>
      </c>
      <c r="R1428" t="s">
        <v>212</v>
      </c>
      <c r="S1428">
        <v>7</v>
      </c>
      <c r="T1428" t="s">
        <v>18283</v>
      </c>
      <c r="U1428" t="s">
        <v>10743</v>
      </c>
      <c r="V1428" t="s">
        <v>12158</v>
      </c>
      <c r="W1428" t="s">
        <v>43</v>
      </c>
      <c r="X1428" t="s">
        <v>30</v>
      </c>
      <c r="Y1428" t="s">
        <v>30</v>
      </c>
      <c r="Z1428" t="s">
        <v>30</v>
      </c>
      <c r="AA1428" t="s">
        <v>30</v>
      </c>
      <c r="AB1428">
        <v>-75.632900300000003</v>
      </c>
      <c r="AC1428">
        <v>6.2715977299999999</v>
      </c>
      <c r="AD1428" t="s">
        <v>82</v>
      </c>
      <c r="AE1428" t="s">
        <v>96</v>
      </c>
      <c r="AF1428" t="s">
        <v>94</v>
      </c>
      <c r="AG1428">
        <f>IFERROR(
    VLOOKUP(FENIX_ANS_TABLA[[#This Row],[ESTADO]],
        {"VENCIDO",1;"ALERTA_0 Días",2;"ALERTA",3;"A TIEMPO",4;"SIN FECHA",5},
    2,FALSE),
0)</f>
        <v>3</v>
      </c>
    </row>
    <row r="1429" spans="1:33" x14ac:dyDescent="0.25">
      <c r="A1429" t="s">
        <v>4950</v>
      </c>
      <c r="B1429" t="s">
        <v>23</v>
      </c>
      <c r="C1429" t="s">
        <v>24</v>
      </c>
      <c r="D1429" t="s">
        <v>23</v>
      </c>
      <c r="E1429" s="21">
        <v>46206.458240740743</v>
      </c>
      <c r="F1429" t="s">
        <v>4951</v>
      </c>
      <c r="G1429">
        <v>15384347</v>
      </c>
      <c r="H1429" t="s">
        <v>4952</v>
      </c>
      <c r="I1429" s="23" t="s">
        <v>31</v>
      </c>
      <c r="J1429" s="23" t="s">
        <v>4953</v>
      </c>
      <c r="K1429" t="s">
        <v>4954</v>
      </c>
      <c r="L1429" t="s">
        <v>167</v>
      </c>
      <c r="M1429" t="s">
        <v>4955</v>
      </c>
      <c r="N1429" t="s">
        <v>168</v>
      </c>
      <c r="O1429" t="s">
        <v>27</v>
      </c>
      <c r="P1429" t="s">
        <v>145</v>
      </c>
      <c r="Q1429" t="s">
        <v>207</v>
      </c>
      <c r="R1429" t="s">
        <v>212</v>
      </c>
      <c r="S1429">
        <v>7</v>
      </c>
      <c r="T1429" t="s">
        <v>18284</v>
      </c>
      <c r="U1429" t="s">
        <v>15558</v>
      </c>
      <c r="V1429" t="s">
        <v>8030</v>
      </c>
      <c r="W1429" t="s">
        <v>43</v>
      </c>
      <c r="X1429" t="s">
        <v>30</v>
      </c>
      <c r="Y1429" t="s">
        <v>30</v>
      </c>
      <c r="Z1429" t="s">
        <v>30</v>
      </c>
      <c r="AA1429" t="s">
        <v>30</v>
      </c>
      <c r="AB1429">
        <v>-75.419601999999998</v>
      </c>
      <c r="AC1429">
        <v>6.0287790000000001</v>
      </c>
      <c r="AD1429" t="s">
        <v>82</v>
      </c>
      <c r="AE1429" t="s">
        <v>146</v>
      </c>
      <c r="AF1429" t="s">
        <v>94</v>
      </c>
      <c r="AG1429">
        <f>IFERROR(
    VLOOKUP(FENIX_ANS_TABLA[[#This Row],[ESTADO]],
        {"VENCIDO",1;"ALERTA_0 Días",2;"ALERTA",3;"A TIEMPO",4;"SIN FECHA",5},
    2,FALSE),
0)</f>
        <v>3</v>
      </c>
    </row>
    <row r="1430" spans="1:33" x14ac:dyDescent="0.25">
      <c r="A1430" t="s">
        <v>4956</v>
      </c>
      <c r="B1430" t="s">
        <v>36</v>
      </c>
      <c r="C1430" t="s">
        <v>24</v>
      </c>
      <c r="D1430" t="s">
        <v>36</v>
      </c>
      <c r="E1430" s="21">
        <v>46206.459027777782</v>
      </c>
      <c r="F1430" t="s">
        <v>4957</v>
      </c>
      <c r="G1430">
        <v>71582799</v>
      </c>
      <c r="H1430" t="s">
        <v>4916</v>
      </c>
      <c r="I1430" s="23" t="s">
        <v>31</v>
      </c>
      <c r="J1430" s="23" t="s">
        <v>4917</v>
      </c>
      <c r="K1430" t="s">
        <v>4958</v>
      </c>
      <c r="L1430" t="s">
        <v>156</v>
      </c>
      <c r="M1430" t="s">
        <v>4959</v>
      </c>
      <c r="N1430" t="s">
        <v>157</v>
      </c>
      <c r="O1430" t="s">
        <v>37</v>
      </c>
      <c r="P1430" t="s">
        <v>145</v>
      </c>
      <c r="Q1430" t="s">
        <v>206</v>
      </c>
      <c r="R1430" t="s">
        <v>212</v>
      </c>
      <c r="S1430">
        <v>10</v>
      </c>
      <c r="T1430" t="s">
        <v>18285</v>
      </c>
      <c r="U1430" t="s">
        <v>15559</v>
      </c>
      <c r="V1430" t="s">
        <v>15559</v>
      </c>
      <c r="W1430" t="s">
        <v>29</v>
      </c>
      <c r="X1430" t="s">
        <v>30</v>
      </c>
      <c r="Y1430" t="s">
        <v>30</v>
      </c>
      <c r="Z1430" t="s">
        <v>30</v>
      </c>
      <c r="AA1430" t="s">
        <v>30</v>
      </c>
      <c r="AB1430">
        <v>-75.337457970000003</v>
      </c>
      <c r="AC1430">
        <v>6.1578008200000003</v>
      </c>
      <c r="AD1430" t="s">
        <v>82</v>
      </c>
      <c r="AE1430" t="s">
        <v>146</v>
      </c>
      <c r="AF1430" t="s">
        <v>94</v>
      </c>
      <c r="AG1430">
        <f>IFERROR(
    VLOOKUP(FENIX_ANS_TABLA[[#This Row],[ESTADO]],
        {"VENCIDO",1;"ALERTA_0 Días",2;"ALERTA",3;"A TIEMPO",4;"SIN FECHA",5},
    2,FALSE),
0)</f>
        <v>4</v>
      </c>
    </row>
    <row r="1431" spans="1:33" x14ac:dyDescent="0.25">
      <c r="A1431" t="s">
        <v>4012</v>
      </c>
      <c r="B1431" t="s">
        <v>58</v>
      </c>
      <c r="C1431" t="s">
        <v>24</v>
      </c>
      <c r="D1431" t="s">
        <v>59</v>
      </c>
      <c r="E1431" s="21">
        <v>46206.462083333332</v>
      </c>
      <c r="F1431" t="s">
        <v>4013</v>
      </c>
      <c r="G1431">
        <v>71779231</v>
      </c>
      <c r="H1431" t="s">
        <v>4014</v>
      </c>
      <c r="I1431" s="23" t="s">
        <v>31</v>
      </c>
      <c r="J1431" s="23" t="s">
        <v>4015</v>
      </c>
      <c r="K1431" t="s">
        <v>4016</v>
      </c>
      <c r="L1431" t="s">
        <v>106</v>
      </c>
      <c r="M1431" t="s">
        <v>4017</v>
      </c>
      <c r="N1431" t="s">
        <v>107</v>
      </c>
      <c r="O1431" t="s">
        <v>60</v>
      </c>
      <c r="P1431" t="s">
        <v>114</v>
      </c>
      <c r="Q1431" t="s">
        <v>206</v>
      </c>
      <c r="R1431" t="s">
        <v>212</v>
      </c>
      <c r="S1431">
        <v>14</v>
      </c>
      <c r="T1431" t="s">
        <v>18286</v>
      </c>
      <c r="U1431" t="s">
        <v>14975</v>
      </c>
      <c r="V1431" t="s">
        <v>15560</v>
      </c>
      <c r="W1431" t="s">
        <v>29</v>
      </c>
      <c r="X1431" t="s">
        <v>30</v>
      </c>
      <c r="Y1431" t="s">
        <v>30</v>
      </c>
      <c r="Z1431" t="s">
        <v>30</v>
      </c>
      <c r="AA1431" t="s">
        <v>30</v>
      </c>
      <c r="AB1431">
        <v>-75.685102279999995</v>
      </c>
      <c r="AC1431">
        <v>5.7354894700000001</v>
      </c>
      <c r="AD1431" t="s">
        <v>82</v>
      </c>
      <c r="AE1431" t="s">
        <v>100</v>
      </c>
      <c r="AF1431" t="s">
        <v>94</v>
      </c>
      <c r="AG1431">
        <f>IFERROR(
    VLOOKUP(FENIX_ANS_TABLA[[#This Row],[ESTADO]],
        {"VENCIDO",1;"ALERTA_0 Días",2;"ALERTA",3;"A TIEMPO",4;"SIN FECHA",5},
    2,FALSE),
0)</f>
        <v>4</v>
      </c>
    </row>
    <row r="1432" spans="1:33" x14ac:dyDescent="0.25">
      <c r="A1432" t="s">
        <v>4018</v>
      </c>
      <c r="B1432" t="s">
        <v>58</v>
      </c>
      <c r="C1432" t="s">
        <v>24</v>
      </c>
      <c r="D1432" t="s">
        <v>59</v>
      </c>
      <c r="E1432" s="21">
        <v>46206.462106481478</v>
      </c>
      <c r="F1432" t="s">
        <v>4019</v>
      </c>
      <c r="G1432">
        <v>1040047065</v>
      </c>
      <c r="H1432" t="s">
        <v>4020</v>
      </c>
      <c r="I1432" s="23" t="s">
        <v>31</v>
      </c>
      <c r="J1432" s="23" t="s">
        <v>4021</v>
      </c>
      <c r="K1432" t="s">
        <v>4022</v>
      </c>
      <c r="L1432" t="s">
        <v>167</v>
      </c>
      <c r="M1432" t="s">
        <v>4023</v>
      </c>
      <c r="N1432" t="s">
        <v>168</v>
      </c>
      <c r="O1432" t="s">
        <v>60</v>
      </c>
      <c r="P1432" t="s">
        <v>171</v>
      </c>
      <c r="Q1432" t="s">
        <v>206</v>
      </c>
      <c r="R1432" t="s">
        <v>212</v>
      </c>
      <c r="S1432">
        <v>14</v>
      </c>
      <c r="T1432" t="s">
        <v>18287</v>
      </c>
      <c r="U1432" t="s">
        <v>14975</v>
      </c>
      <c r="V1432" t="s">
        <v>15560</v>
      </c>
      <c r="W1432" t="s">
        <v>29</v>
      </c>
      <c r="X1432" t="s">
        <v>30</v>
      </c>
      <c r="Y1432" t="s">
        <v>30</v>
      </c>
      <c r="Z1432" t="s">
        <v>30</v>
      </c>
      <c r="AA1432" t="s">
        <v>30</v>
      </c>
      <c r="AB1432">
        <v>-75.491685020000006</v>
      </c>
      <c r="AC1432">
        <v>5.9658394399999999</v>
      </c>
      <c r="AD1432" t="s">
        <v>82</v>
      </c>
      <c r="AE1432" t="s">
        <v>146</v>
      </c>
      <c r="AF1432" t="s">
        <v>94</v>
      </c>
      <c r="AG1432">
        <f>IFERROR(
    VLOOKUP(FENIX_ANS_TABLA[[#This Row],[ESTADO]],
        {"VENCIDO",1;"ALERTA_0 Días",2;"ALERTA",3;"A TIEMPO",4;"SIN FECHA",5},
    2,FALSE),
0)</f>
        <v>4</v>
      </c>
    </row>
    <row r="1433" spans="1:33" x14ac:dyDescent="0.25">
      <c r="A1433" t="s">
        <v>4960</v>
      </c>
      <c r="B1433" t="s">
        <v>23</v>
      </c>
      <c r="C1433" t="s">
        <v>24</v>
      </c>
      <c r="D1433" t="s">
        <v>23</v>
      </c>
      <c r="E1433" s="21">
        <v>46206.467569444438</v>
      </c>
      <c r="F1433" t="s">
        <v>4961</v>
      </c>
      <c r="G1433">
        <v>1036338904</v>
      </c>
      <c r="H1433" t="s">
        <v>4962</v>
      </c>
      <c r="I1433" s="23" t="s">
        <v>31</v>
      </c>
      <c r="J1433" s="23" t="s">
        <v>4963</v>
      </c>
      <c r="K1433" t="s">
        <v>4964</v>
      </c>
      <c r="L1433" t="s">
        <v>124</v>
      </c>
      <c r="M1433" t="s">
        <v>4965</v>
      </c>
      <c r="N1433" t="s">
        <v>125</v>
      </c>
      <c r="O1433" t="s">
        <v>27</v>
      </c>
      <c r="P1433" t="s">
        <v>122</v>
      </c>
      <c r="Q1433" t="s">
        <v>207</v>
      </c>
      <c r="R1433" t="s">
        <v>212</v>
      </c>
      <c r="S1433">
        <v>7</v>
      </c>
      <c r="T1433" t="s">
        <v>18288</v>
      </c>
      <c r="U1433" t="s">
        <v>15562</v>
      </c>
      <c r="V1433" t="s">
        <v>15563</v>
      </c>
      <c r="W1433" t="s">
        <v>43</v>
      </c>
      <c r="X1433" t="s">
        <v>30</v>
      </c>
      <c r="Y1433" t="s">
        <v>30</v>
      </c>
      <c r="Z1433" t="s">
        <v>30</v>
      </c>
      <c r="AA1433" t="s">
        <v>30</v>
      </c>
      <c r="AB1433">
        <v>-75.818196</v>
      </c>
      <c r="AC1433">
        <v>6.5635389999999996</v>
      </c>
      <c r="AD1433" t="s">
        <v>82</v>
      </c>
      <c r="AE1433" t="s">
        <v>123</v>
      </c>
      <c r="AF1433" t="s">
        <v>94</v>
      </c>
      <c r="AG1433">
        <f>IFERROR(
    VLOOKUP(FENIX_ANS_TABLA[[#This Row],[ESTADO]],
        {"VENCIDO",1;"ALERTA_0 Días",2;"ALERTA",3;"A TIEMPO",4;"SIN FECHA",5},
    2,FALSE),
0)</f>
        <v>3</v>
      </c>
    </row>
    <row r="1434" spans="1:33" x14ac:dyDescent="0.25">
      <c r="A1434" t="s">
        <v>4025</v>
      </c>
      <c r="B1434" t="s">
        <v>23</v>
      </c>
      <c r="C1434" t="s">
        <v>24</v>
      </c>
      <c r="D1434" t="s">
        <v>33</v>
      </c>
      <c r="E1434" s="21">
        <v>46206.469502314823</v>
      </c>
      <c r="F1434" t="s">
        <v>4026</v>
      </c>
      <c r="G1434">
        <v>1152194620</v>
      </c>
      <c r="H1434" t="s">
        <v>1394</v>
      </c>
      <c r="I1434" s="23" t="s">
        <v>31</v>
      </c>
      <c r="J1434" s="23" t="s">
        <v>1395</v>
      </c>
      <c r="K1434" t="s">
        <v>4027</v>
      </c>
      <c r="L1434" t="s">
        <v>25</v>
      </c>
      <c r="M1434" t="s">
        <v>4028</v>
      </c>
      <c r="N1434" t="s">
        <v>26</v>
      </c>
      <c r="O1434" t="s">
        <v>34</v>
      </c>
      <c r="P1434" t="s">
        <v>475</v>
      </c>
      <c r="Q1434" t="s">
        <v>206</v>
      </c>
      <c r="R1434" t="s">
        <v>212</v>
      </c>
      <c r="S1434">
        <v>8</v>
      </c>
      <c r="T1434" t="s">
        <v>18289</v>
      </c>
      <c r="U1434" t="s">
        <v>15564</v>
      </c>
      <c r="V1434" t="s">
        <v>15375</v>
      </c>
      <c r="W1434" t="s">
        <v>29</v>
      </c>
      <c r="X1434" t="s">
        <v>30</v>
      </c>
      <c r="Y1434" t="s">
        <v>30</v>
      </c>
      <c r="Z1434" t="s">
        <v>30</v>
      </c>
      <c r="AA1434" t="s">
        <v>30</v>
      </c>
      <c r="AB1434">
        <v>-75.483008060000003</v>
      </c>
      <c r="AC1434">
        <v>6.2433124400000004</v>
      </c>
      <c r="AD1434" t="s">
        <v>82</v>
      </c>
      <c r="AE1434" t="s">
        <v>96</v>
      </c>
      <c r="AF1434" t="s">
        <v>94</v>
      </c>
      <c r="AG1434">
        <f>IFERROR(
    VLOOKUP(FENIX_ANS_TABLA[[#This Row],[ESTADO]],
        {"VENCIDO",1;"ALERTA_0 Días",2;"ALERTA",3;"A TIEMPO",4;"SIN FECHA",5},
    2,FALSE),
0)</f>
        <v>4</v>
      </c>
    </row>
    <row r="1435" spans="1:33" x14ac:dyDescent="0.25">
      <c r="A1435" t="s">
        <v>4966</v>
      </c>
      <c r="B1435" t="s">
        <v>36</v>
      </c>
      <c r="C1435" t="s">
        <v>24</v>
      </c>
      <c r="D1435" t="s">
        <v>36</v>
      </c>
      <c r="E1435" s="21">
        <v>46206.471284722233</v>
      </c>
      <c r="F1435" t="s">
        <v>4967</v>
      </c>
      <c r="G1435">
        <v>71582799</v>
      </c>
      <c r="H1435" t="s">
        <v>4916</v>
      </c>
      <c r="I1435" s="23" t="s">
        <v>31</v>
      </c>
      <c r="J1435" s="23" t="s">
        <v>4917</v>
      </c>
      <c r="K1435" t="s">
        <v>4968</v>
      </c>
      <c r="L1435" t="s">
        <v>156</v>
      </c>
      <c r="M1435" t="s">
        <v>4969</v>
      </c>
      <c r="N1435" t="s">
        <v>157</v>
      </c>
      <c r="O1435" t="s">
        <v>37</v>
      </c>
      <c r="P1435" t="s">
        <v>145</v>
      </c>
      <c r="Q1435" t="s">
        <v>206</v>
      </c>
      <c r="R1435" t="s">
        <v>212</v>
      </c>
      <c r="S1435">
        <v>10</v>
      </c>
      <c r="T1435" t="s">
        <v>18290</v>
      </c>
      <c r="U1435" t="s">
        <v>14988</v>
      </c>
      <c r="V1435" t="s">
        <v>14988</v>
      </c>
      <c r="W1435" t="s">
        <v>29</v>
      </c>
      <c r="X1435" t="s">
        <v>30</v>
      </c>
      <c r="Y1435" t="s">
        <v>30</v>
      </c>
      <c r="Z1435" t="s">
        <v>30</v>
      </c>
      <c r="AA1435" t="s">
        <v>30</v>
      </c>
      <c r="AB1435">
        <v>-75.337457970000003</v>
      </c>
      <c r="AC1435">
        <v>6.1578008200000003</v>
      </c>
      <c r="AD1435" t="s">
        <v>82</v>
      </c>
      <c r="AE1435" t="s">
        <v>146</v>
      </c>
      <c r="AF1435" t="s">
        <v>94</v>
      </c>
      <c r="AG1435">
        <f>IFERROR(
    VLOOKUP(FENIX_ANS_TABLA[[#This Row],[ESTADO]],
        {"VENCIDO",1;"ALERTA_0 Días",2;"ALERTA",3;"A TIEMPO",4;"SIN FECHA",5},
    2,FALSE),
0)</f>
        <v>4</v>
      </c>
    </row>
    <row r="1436" spans="1:33" x14ac:dyDescent="0.25">
      <c r="A1436" t="s">
        <v>4029</v>
      </c>
      <c r="B1436" t="s">
        <v>58</v>
      </c>
      <c r="C1436" t="s">
        <v>24</v>
      </c>
      <c r="D1436" t="s">
        <v>59</v>
      </c>
      <c r="E1436" s="21">
        <v>46206.472187500003</v>
      </c>
      <c r="F1436" t="s">
        <v>4030</v>
      </c>
      <c r="G1436">
        <v>71683120</v>
      </c>
      <c r="H1436" t="s">
        <v>4031</v>
      </c>
      <c r="I1436" s="23" t="s">
        <v>31</v>
      </c>
      <c r="J1436" s="23" t="s">
        <v>4032</v>
      </c>
      <c r="K1436" t="s">
        <v>4033</v>
      </c>
      <c r="L1436" t="s">
        <v>25</v>
      </c>
      <c r="M1436" t="s">
        <v>4034</v>
      </c>
      <c r="N1436" t="s">
        <v>26</v>
      </c>
      <c r="O1436" t="s">
        <v>60</v>
      </c>
      <c r="P1436" t="s">
        <v>61</v>
      </c>
      <c r="Q1436" t="s">
        <v>207</v>
      </c>
      <c r="R1436" t="s">
        <v>212</v>
      </c>
      <c r="S1436">
        <v>9</v>
      </c>
      <c r="T1436" t="s">
        <v>18291</v>
      </c>
      <c r="U1436" t="s">
        <v>10013</v>
      </c>
      <c r="V1436" t="s">
        <v>11792</v>
      </c>
      <c r="W1436" t="s">
        <v>29</v>
      </c>
      <c r="X1436" t="s">
        <v>30</v>
      </c>
      <c r="Y1436" t="s">
        <v>30</v>
      </c>
      <c r="Z1436" t="s">
        <v>30</v>
      </c>
      <c r="AA1436" t="s">
        <v>30</v>
      </c>
      <c r="AB1436">
        <v>-75.611951099999999</v>
      </c>
      <c r="AC1436">
        <v>6.2221141600000003</v>
      </c>
      <c r="AD1436" t="s">
        <v>82</v>
      </c>
      <c r="AE1436" t="s">
        <v>96</v>
      </c>
      <c r="AF1436" t="s">
        <v>94</v>
      </c>
      <c r="AG1436">
        <f>IFERROR(
    VLOOKUP(FENIX_ANS_TABLA[[#This Row],[ESTADO]],
        {"VENCIDO",1;"ALERTA_0 Días",2;"ALERTA",3;"A TIEMPO",4;"SIN FECHA",5},
    2,FALSE),
0)</f>
        <v>4</v>
      </c>
    </row>
    <row r="1437" spans="1:33" x14ac:dyDescent="0.25">
      <c r="A1437" t="s">
        <v>4035</v>
      </c>
      <c r="B1437" t="s">
        <v>58</v>
      </c>
      <c r="C1437" t="s">
        <v>24</v>
      </c>
      <c r="D1437" t="s">
        <v>59</v>
      </c>
      <c r="E1437" s="21">
        <v>46206.472361111111</v>
      </c>
      <c r="F1437" t="s">
        <v>4036</v>
      </c>
      <c r="G1437">
        <v>1041229305</v>
      </c>
      <c r="H1437" t="s">
        <v>4037</v>
      </c>
      <c r="I1437" s="23" t="s">
        <v>31</v>
      </c>
      <c r="J1437" s="23" t="s">
        <v>4038</v>
      </c>
      <c r="K1437" t="s">
        <v>4039</v>
      </c>
      <c r="L1437" t="s">
        <v>150</v>
      </c>
      <c r="M1437" t="s">
        <v>4040</v>
      </c>
      <c r="N1437" t="s">
        <v>151</v>
      </c>
      <c r="O1437" t="s">
        <v>60</v>
      </c>
      <c r="P1437" t="s">
        <v>171</v>
      </c>
      <c r="Q1437" t="s">
        <v>206</v>
      </c>
      <c r="R1437" t="s">
        <v>212</v>
      </c>
      <c r="S1437">
        <v>14</v>
      </c>
      <c r="T1437" t="s">
        <v>18292</v>
      </c>
      <c r="U1437" t="s">
        <v>15565</v>
      </c>
      <c r="V1437" t="s">
        <v>15566</v>
      </c>
      <c r="W1437" t="s">
        <v>29</v>
      </c>
      <c r="X1437" t="s">
        <v>30</v>
      </c>
      <c r="Y1437" t="s">
        <v>30</v>
      </c>
      <c r="Z1437" t="s">
        <v>30</v>
      </c>
      <c r="AA1437" t="s">
        <v>30</v>
      </c>
      <c r="AB1437">
        <v>-75.215733330000006</v>
      </c>
      <c r="AC1437">
        <v>6.2162598300000003</v>
      </c>
      <c r="AD1437" t="s">
        <v>82</v>
      </c>
      <c r="AE1437" t="s">
        <v>146</v>
      </c>
      <c r="AF1437" t="s">
        <v>94</v>
      </c>
      <c r="AG1437">
        <f>IFERROR(
    VLOOKUP(FENIX_ANS_TABLA[[#This Row],[ESTADO]],
        {"VENCIDO",1;"ALERTA_0 Días",2;"ALERTA",3;"A TIEMPO",4;"SIN FECHA",5},
    2,FALSE),
0)</f>
        <v>4</v>
      </c>
    </row>
    <row r="1438" spans="1:33" x14ac:dyDescent="0.25">
      <c r="A1438" t="s">
        <v>4970</v>
      </c>
      <c r="B1438" t="s">
        <v>23</v>
      </c>
      <c r="C1438" t="s">
        <v>24</v>
      </c>
      <c r="D1438" t="s">
        <v>23</v>
      </c>
      <c r="E1438" s="21">
        <v>46206.472986111112</v>
      </c>
      <c r="F1438" t="s">
        <v>4971</v>
      </c>
      <c r="G1438">
        <v>1038405561</v>
      </c>
      <c r="H1438" t="s">
        <v>4972</v>
      </c>
      <c r="I1438" s="23" t="s">
        <v>31</v>
      </c>
      <c r="J1438" s="23" t="s">
        <v>4973</v>
      </c>
      <c r="K1438" t="s">
        <v>4974</v>
      </c>
      <c r="L1438" t="s">
        <v>156</v>
      </c>
      <c r="M1438" t="s">
        <v>4975</v>
      </c>
      <c r="N1438" t="s">
        <v>157</v>
      </c>
      <c r="O1438" t="s">
        <v>27</v>
      </c>
      <c r="P1438" t="s">
        <v>145</v>
      </c>
      <c r="Q1438" t="s">
        <v>207</v>
      </c>
      <c r="R1438" t="s">
        <v>212</v>
      </c>
      <c r="S1438">
        <v>7</v>
      </c>
      <c r="T1438" t="s">
        <v>18293</v>
      </c>
      <c r="U1438" t="s">
        <v>7961</v>
      </c>
      <c r="V1438" t="s">
        <v>2725</v>
      </c>
      <c r="W1438" t="s">
        <v>43</v>
      </c>
      <c r="X1438" t="s">
        <v>30</v>
      </c>
      <c r="Y1438" t="s">
        <v>30</v>
      </c>
      <c r="Z1438" t="s">
        <v>30</v>
      </c>
      <c r="AA1438" t="s">
        <v>30</v>
      </c>
      <c r="AB1438">
        <v>-75.343152029999999</v>
      </c>
      <c r="AC1438">
        <v>6.1771337700000002</v>
      </c>
      <c r="AD1438" t="s">
        <v>82</v>
      </c>
      <c r="AE1438" t="s">
        <v>146</v>
      </c>
      <c r="AF1438" t="s">
        <v>94</v>
      </c>
      <c r="AG1438">
        <f>IFERROR(
    VLOOKUP(FENIX_ANS_TABLA[[#This Row],[ESTADO]],
        {"VENCIDO",1;"ALERTA_0 Días",2;"ALERTA",3;"A TIEMPO",4;"SIN FECHA",5},
    2,FALSE),
0)</f>
        <v>3</v>
      </c>
    </row>
    <row r="1439" spans="1:33" x14ac:dyDescent="0.25">
      <c r="A1439" t="s">
        <v>4976</v>
      </c>
      <c r="B1439" t="s">
        <v>23</v>
      </c>
      <c r="C1439" t="s">
        <v>24</v>
      </c>
      <c r="D1439" t="s">
        <v>23</v>
      </c>
      <c r="E1439" s="21">
        <v>46206.473356481481</v>
      </c>
      <c r="F1439" t="s">
        <v>4977</v>
      </c>
      <c r="G1439">
        <v>1038405561</v>
      </c>
      <c r="H1439" t="s">
        <v>4972</v>
      </c>
      <c r="I1439" s="23" t="s">
        <v>31</v>
      </c>
      <c r="J1439" s="23" t="s">
        <v>4973</v>
      </c>
      <c r="K1439" t="s">
        <v>4978</v>
      </c>
      <c r="L1439" t="s">
        <v>156</v>
      </c>
      <c r="M1439" t="s">
        <v>4979</v>
      </c>
      <c r="N1439" t="s">
        <v>157</v>
      </c>
      <c r="O1439" t="s">
        <v>27</v>
      </c>
      <c r="P1439" t="s">
        <v>145</v>
      </c>
      <c r="Q1439" t="s">
        <v>207</v>
      </c>
      <c r="R1439" t="s">
        <v>212</v>
      </c>
      <c r="S1439">
        <v>7</v>
      </c>
      <c r="T1439" t="s">
        <v>18294</v>
      </c>
      <c r="U1439" t="s">
        <v>7961</v>
      </c>
      <c r="V1439" t="s">
        <v>2725</v>
      </c>
      <c r="W1439" t="s">
        <v>43</v>
      </c>
      <c r="X1439" t="s">
        <v>30</v>
      </c>
      <c r="Y1439" t="s">
        <v>30</v>
      </c>
      <c r="Z1439" t="s">
        <v>30</v>
      </c>
      <c r="AA1439" t="s">
        <v>30</v>
      </c>
      <c r="AB1439">
        <v>-75.343152029999999</v>
      </c>
      <c r="AC1439">
        <v>6.1771337700000002</v>
      </c>
      <c r="AD1439" t="s">
        <v>82</v>
      </c>
      <c r="AE1439" t="s">
        <v>146</v>
      </c>
      <c r="AF1439" t="s">
        <v>94</v>
      </c>
      <c r="AG1439">
        <f>IFERROR(
    VLOOKUP(FENIX_ANS_TABLA[[#This Row],[ESTADO]],
        {"VENCIDO",1;"ALERTA_0 Días",2;"ALERTA",3;"A TIEMPO",4;"SIN FECHA",5},
    2,FALSE),
0)</f>
        <v>3</v>
      </c>
    </row>
    <row r="1440" spans="1:33" x14ac:dyDescent="0.25">
      <c r="A1440" t="s">
        <v>4980</v>
      </c>
      <c r="B1440" t="s">
        <v>23</v>
      </c>
      <c r="C1440" t="s">
        <v>24</v>
      </c>
      <c r="D1440" t="s">
        <v>23</v>
      </c>
      <c r="E1440" s="21">
        <v>46206.477106481478</v>
      </c>
      <c r="F1440" t="s">
        <v>4981</v>
      </c>
      <c r="G1440">
        <v>1038405561</v>
      </c>
      <c r="H1440" t="s">
        <v>4972</v>
      </c>
      <c r="I1440" s="23" t="s">
        <v>31</v>
      </c>
      <c r="J1440" s="23" t="s">
        <v>4973</v>
      </c>
      <c r="K1440" t="s">
        <v>4982</v>
      </c>
      <c r="L1440" t="s">
        <v>156</v>
      </c>
      <c r="M1440" t="s">
        <v>4983</v>
      </c>
      <c r="N1440" t="s">
        <v>157</v>
      </c>
      <c r="O1440" t="s">
        <v>27</v>
      </c>
      <c r="P1440" t="s">
        <v>145</v>
      </c>
      <c r="Q1440" t="s">
        <v>207</v>
      </c>
      <c r="R1440" t="s">
        <v>212</v>
      </c>
      <c r="S1440">
        <v>7</v>
      </c>
      <c r="T1440" t="s">
        <v>18295</v>
      </c>
      <c r="U1440" t="s">
        <v>15567</v>
      </c>
      <c r="V1440" t="s">
        <v>15568</v>
      </c>
      <c r="W1440" t="s">
        <v>43</v>
      </c>
      <c r="X1440" t="s">
        <v>30</v>
      </c>
      <c r="Y1440" t="s">
        <v>30</v>
      </c>
      <c r="Z1440" t="s">
        <v>30</v>
      </c>
      <c r="AA1440" t="s">
        <v>30</v>
      </c>
      <c r="AB1440">
        <v>-75.343152029999999</v>
      </c>
      <c r="AC1440">
        <v>6.1771337700000002</v>
      </c>
      <c r="AD1440" t="s">
        <v>82</v>
      </c>
      <c r="AE1440" t="s">
        <v>146</v>
      </c>
      <c r="AF1440" t="s">
        <v>94</v>
      </c>
      <c r="AG1440">
        <f>IFERROR(
    VLOOKUP(FENIX_ANS_TABLA[[#This Row],[ESTADO]],
        {"VENCIDO",1;"ALERTA_0 Días",2;"ALERTA",3;"A TIEMPO",4;"SIN FECHA",5},
    2,FALSE),
0)</f>
        <v>3</v>
      </c>
    </row>
    <row r="1441" spans="1:33" x14ac:dyDescent="0.25">
      <c r="A1441" t="s">
        <v>4984</v>
      </c>
      <c r="B1441" t="s">
        <v>23</v>
      </c>
      <c r="C1441" t="s">
        <v>24</v>
      </c>
      <c r="D1441" t="s">
        <v>23</v>
      </c>
      <c r="E1441" s="21">
        <v>46206.477337962962</v>
      </c>
      <c r="F1441" t="s">
        <v>4985</v>
      </c>
      <c r="G1441">
        <v>1035230741</v>
      </c>
      <c r="H1441" t="s">
        <v>582</v>
      </c>
      <c r="I1441" s="23" t="s">
        <v>31</v>
      </c>
      <c r="J1441" s="23" t="s">
        <v>583</v>
      </c>
      <c r="K1441" t="s">
        <v>4986</v>
      </c>
      <c r="L1441" t="s">
        <v>172</v>
      </c>
      <c r="M1441" t="s">
        <v>4987</v>
      </c>
      <c r="N1441" t="s">
        <v>173</v>
      </c>
      <c r="O1441" t="s">
        <v>27</v>
      </c>
      <c r="P1441" t="s">
        <v>145</v>
      </c>
      <c r="Q1441" t="s">
        <v>206</v>
      </c>
      <c r="R1441" t="s">
        <v>212</v>
      </c>
      <c r="S1441">
        <v>10</v>
      </c>
      <c r="T1441" t="s">
        <v>18296</v>
      </c>
      <c r="U1441" t="s">
        <v>15567</v>
      </c>
      <c r="V1441" t="s">
        <v>15567</v>
      </c>
      <c r="W1441" t="s">
        <v>29</v>
      </c>
      <c r="X1441" t="s">
        <v>30</v>
      </c>
      <c r="Y1441" t="s">
        <v>30</v>
      </c>
      <c r="Z1441" t="s">
        <v>30</v>
      </c>
      <c r="AA1441" t="s">
        <v>30</v>
      </c>
      <c r="AB1441">
        <v>-75.291455170000006</v>
      </c>
      <c r="AC1441">
        <v>6.1397166700000003</v>
      </c>
      <c r="AD1441" t="s">
        <v>82</v>
      </c>
      <c r="AE1441" t="s">
        <v>146</v>
      </c>
      <c r="AF1441" t="s">
        <v>94</v>
      </c>
      <c r="AG1441">
        <f>IFERROR(
    VLOOKUP(FENIX_ANS_TABLA[[#This Row],[ESTADO]],
        {"VENCIDO",1;"ALERTA_0 Días",2;"ALERTA",3;"A TIEMPO",4;"SIN FECHA",5},
    2,FALSE),
0)</f>
        <v>4</v>
      </c>
    </row>
    <row r="1442" spans="1:33" x14ac:dyDescent="0.25">
      <c r="A1442" t="s">
        <v>4988</v>
      </c>
      <c r="B1442" t="s">
        <v>23</v>
      </c>
      <c r="C1442" t="s">
        <v>24</v>
      </c>
      <c r="D1442" t="s">
        <v>23</v>
      </c>
      <c r="E1442" s="21">
        <v>46206.477581018517</v>
      </c>
      <c r="F1442" t="s">
        <v>4989</v>
      </c>
      <c r="G1442">
        <v>1038405561</v>
      </c>
      <c r="H1442" t="s">
        <v>4972</v>
      </c>
      <c r="I1442" s="23" t="s">
        <v>31</v>
      </c>
      <c r="J1442" s="23" t="s">
        <v>4973</v>
      </c>
      <c r="K1442" t="s">
        <v>4990</v>
      </c>
      <c r="L1442" t="s">
        <v>156</v>
      </c>
      <c r="M1442" t="s">
        <v>4991</v>
      </c>
      <c r="N1442" t="s">
        <v>157</v>
      </c>
      <c r="O1442" t="s">
        <v>27</v>
      </c>
      <c r="P1442" t="s">
        <v>145</v>
      </c>
      <c r="Q1442" t="s">
        <v>207</v>
      </c>
      <c r="R1442" t="s">
        <v>212</v>
      </c>
      <c r="S1442">
        <v>7</v>
      </c>
      <c r="T1442" t="s">
        <v>18297</v>
      </c>
      <c r="U1442" t="s">
        <v>15567</v>
      </c>
      <c r="V1442" t="s">
        <v>15568</v>
      </c>
      <c r="W1442" t="s">
        <v>43</v>
      </c>
      <c r="X1442" t="s">
        <v>30</v>
      </c>
      <c r="Y1442" t="s">
        <v>30</v>
      </c>
      <c r="Z1442" t="s">
        <v>30</v>
      </c>
      <c r="AA1442" t="s">
        <v>30</v>
      </c>
      <c r="AB1442">
        <v>-75.343152029999999</v>
      </c>
      <c r="AC1442">
        <v>6.1771337700000002</v>
      </c>
      <c r="AD1442" t="s">
        <v>82</v>
      </c>
      <c r="AE1442" t="s">
        <v>146</v>
      </c>
      <c r="AF1442" t="s">
        <v>94</v>
      </c>
      <c r="AG1442">
        <f>IFERROR(
    VLOOKUP(FENIX_ANS_TABLA[[#This Row],[ESTADO]],
        {"VENCIDO",1;"ALERTA_0 Días",2;"ALERTA",3;"A TIEMPO",4;"SIN FECHA",5},
    2,FALSE),
0)</f>
        <v>3</v>
      </c>
    </row>
    <row r="1443" spans="1:33" x14ac:dyDescent="0.25">
      <c r="A1443" t="s">
        <v>4992</v>
      </c>
      <c r="B1443" t="s">
        <v>23</v>
      </c>
      <c r="C1443" t="s">
        <v>24</v>
      </c>
      <c r="D1443" t="s">
        <v>23</v>
      </c>
      <c r="E1443" s="21">
        <v>46206.477650462963</v>
      </c>
      <c r="F1443" t="s">
        <v>4993</v>
      </c>
      <c r="G1443">
        <v>1038405561</v>
      </c>
      <c r="H1443" t="s">
        <v>4972</v>
      </c>
      <c r="I1443" s="23" t="s">
        <v>31</v>
      </c>
      <c r="J1443" s="23" t="s">
        <v>4973</v>
      </c>
      <c r="K1443" t="s">
        <v>4994</v>
      </c>
      <c r="L1443" t="s">
        <v>156</v>
      </c>
      <c r="M1443" t="s">
        <v>4995</v>
      </c>
      <c r="N1443" t="s">
        <v>157</v>
      </c>
      <c r="O1443" t="s">
        <v>27</v>
      </c>
      <c r="P1443" t="s">
        <v>145</v>
      </c>
      <c r="Q1443" t="s">
        <v>207</v>
      </c>
      <c r="R1443" t="s">
        <v>212</v>
      </c>
      <c r="S1443">
        <v>7</v>
      </c>
      <c r="T1443" t="s">
        <v>18298</v>
      </c>
      <c r="U1443" t="s">
        <v>15567</v>
      </c>
      <c r="V1443" t="s">
        <v>15568</v>
      </c>
      <c r="W1443" t="s">
        <v>43</v>
      </c>
      <c r="X1443" t="s">
        <v>30</v>
      </c>
      <c r="Y1443" t="s">
        <v>30</v>
      </c>
      <c r="Z1443" t="s">
        <v>30</v>
      </c>
      <c r="AA1443" t="s">
        <v>30</v>
      </c>
      <c r="AB1443">
        <v>-75.343152029999999</v>
      </c>
      <c r="AC1443">
        <v>6.1771337700000002</v>
      </c>
      <c r="AD1443" t="s">
        <v>82</v>
      </c>
      <c r="AE1443" t="s">
        <v>146</v>
      </c>
      <c r="AF1443" t="s">
        <v>94</v>
      </c>
      <c r="AG1443">
        <f>IFERROR(
    VLOOKUP(FENIX_ANS_TABLA[[#This Row],[ESTADO]],
        {"VENCIDO",1;"ALERTA_0 Días",2;"ALERTA",3;"A TIEMPO",4;"SIN FECHA",5},
    2,FALSE),
0)</f>
        <v>3</v>
      </c>
    </row>
    <row r="1444" spans="1:33" x14ac:dyDescent="0.25">
      <c r="A1444" t="s">
        <v>4996</v>
      </c>
      <c r="B1444" t="s">
        <v>23</v>
      </c>
      <c r="C1444" t="s">
        <v>24</v>
      </c>
      <c r="D1444" t="s">
        <v>23</v>
      </c>
      <c r="E1444" s="21">
        <v>46206.477673611109</v>
      </c>
      <c r="F1444" t="s">
        <v>4997</v>
      </c>
      <c r="G1444">
        <v>1038405561</v>
      </c>
      <c r="H1444" t="s">
        <v>4972</v>
      </c>
      <c r="I1444" s="23" t="s">
        <v>31</v>
      </c>
      <c r="J1444" s="23" t="s">
        <v>4973</v>
      </c>
      <c r="K1444" t="s">
        <v>4998</v>
      </c>
      <c r="L1444" t="s">
        <v>156</v>
      </c>
      <c r="M1444" t="s">
        <v>4999</v>
      </c>
      <c r="N1444" t="s">
        <v>157</v>
      </c>
      <c r="O1444" t="s">
        <v>27</v>
      </c>
      <c r="P1444" t="s">
        <v>145</v>
      </c>
      <c r="Q1444" t="s">
        <v>207</v>
      </c>
      <c r="R1444" t="s">
        <v>212</v>
      </c>
      <c r="S1444">
        <v>7</v>
      </c>
      <c r="T1444" t="s">
        <v>6775</v>
      </c>
      <c r="U1444" t="s">
        <v>15567</v>
      </c>
      <c r="V1444" t="s">
        <v>15568</v>
      </c>
      <c r="W1444" t="s">
        <v>43</v>
      </c>
      <c r="X1444" t="s">
        <v>30</v>
      </c>
      <c r="Y1444" t="s">
        <v>30</v>
      </c>
      <c r="Z1444" t="s">
        <v>30</v>
      </c>
      <c r="AA1444" t="s">
        <v>30</v>
      </c>
      <c r="AB1444">
        <v>-75.343152029999999</v>
      </c>
      <c r="AC1444">
        <v>6.1771337700000002</v>
      </c>
      <c r="AD1444" t="s">
        <v>82</v>
      </c>
      <c r="AE1444" t="s">
        <v>146</v>
      </c>
      <c r="AF1444" t="s">
        <v>94</v>
      </c>
      <c r="AG1444">
        <f>IFERROR(
    VLOOKUP(FENIX_ANS_TABLA[[#This Row],[ESTADO]],
        {"VENCIDO",1;"ALERTA_0 Días",2;"ALERTA",3;"A TIEMPO",4;"SIN FECHA",5},
    2,FALSE),
0)</f>
        <v>3</v>
      </c>
    </row>
    <row r="1445" spans="1:33" x14ac:dyDescent="0.25">
      <c r="A1445" t="s">
        <v>5000</v>
      </c>
      <c r="B1445" t="s">
        <v>23</v>
      </c>
      <c r="C1445" t="s">
        <v>24</v>
      </c>
      <c r="D1445" t="s">
        <v>23</v>
      </c>
      <c r="E1445" s="21">
        <v>46206.477951388893</v>
      </c>
      <c r="F1445" t="s">
        <v>5001</v>
      </c>
      <c r="G1445">
        <v>1038405561</v>
      </c>
      <c r="H1445" t="s">
        <v>4972</v>
      </c>
      <c r="I1445" s="23" t="s">
        <v>31</v>
      </c>
      <c r="J1445" s="23" t="s">
        <v>4973</v>
      </c>
      <c r="K1445" t="s">
        <v>5002</v>
      </c>
      <c r="L1445" t="s">
        <v>156</v>
      </c>
      <c r="M1445" t="s">
        <v>5003</v>
      </c>
      <c r="N1445" t="s">
        <v>157</v>
      </c>
      <c r="O1445" t="s">
        <v>27</v>
      </c>
      <c r="P1445" t="s">
        <v>145</v>
      </c>
      <c r="Q1445" t="s">
        <v>207</v>
      </c>
      <c r="R1445" t="s">
        <v>212</v>
      </c>
      <c r="S1445">
        <v>7</v>
      </c>
      <c r="T1445" t="s">
        <v>18299</v>
      </c>
      <c r="U1445" t="s">
        <v>15569</v>
      </c>
      <c r="V1445" t="s">
        <v>15570</v>
      </c>
      <c r="W1445" t="s">
        <v>43</v>
      </c>
      <c r="X1445" t="s">
        <v>30</v>
      </c>
      <c r="Y1445" t="s">
        <v>30</v>
      </c>
      <c r="Z1445" t="s">
        <v>30</v>
      </c>
      <c r="AA1445" t="s">
        <v>30</v>
      </c>
      <c r="AB1445">
        <v>-75.343152029999999</v>
      </c>
      <c r="AC1445">
        <v>6.1771337700000002</v>
      </c>
      <c r="AD1445" t="s">
        <v>82</v>
      </c>
      <c r="AE1445" t="s">
        <v>146</v>
      </c>
      <c r="AF1445" t="s">
        <v>94</v>
      </c>
      <c r="AG1445">
        <f>IFERROR(
    VLOOKUP(FENIX_ANS_TABLA[[#This Row],[ESTADO]],
        {"VENCIDO",1;"ALERTA_0 Días",2;"ALERTA",3;"A TIEMPO",4;"SIN FECHA",5},
    2,FALSE),
0)</f>
        <v>3</v>
      </c>
    </row>
    <row r="1446" spans="1:33" x14ac:dyDescent="0.25">
      <c r="A1446" t="s">
        <v>5004</v>
      </c>
      <c r="B1446" t="s">
        <v>23</v>
      </c>
      <c r="C1446" t="s">
        <v>24</v>
      </c>
      <c r="D1446" t="s">
        <v>23</v>
      </c>
      <c r="E1446" s="21">
        <v>46206.478101851862</v>
      </c>
      <c r="F1446" t="s">
        <v>5005</v>
      </c>
      <c r="G1446">
        <v>1038405561</v>
      </c>
      <c r="H1446" t="s">
        <v>4972</v>
      </c>
      <c r="I1446" s="23" t="s">
        <v>31</v>
      </c>
      <c r="J1446" s="23" t="s">
        <v>4973</v>
      </c>
      <c r="K1446" t="s">
        <v>5006</v>
      </c>
      <c r="L1446" t="s">
        <v>156</v>
      </c>
      <c r="M1446" t="s">
        <v>5007</v>
      </c>
      <c r="N1446" t="s">
        <v>157</v>
      </c>
      <c r="O1446" t="s">
        <v>27</v>
      </c>
      <c r="P1446" t="s">
        <v>145</v>
      </c>
      <c r="Q1446" t="s">
        <v>207</v>
      </c>
      <c r="R1446" t="s">
        <v>212</v>
      </c>
      <c r="S1446">
        <v>7</v>
      </c>
      <c r="T1446" t="s">
        <v>18300</v>
      </c>
      <c r="U1446" t="s">
        <v>15569</v>
      </c>
      <c r="V1446" t="s">
        <v>15570</v>
      </c>
      <c r="W1446" t="s">
        <v>43</v>
      </c>
      <c r="X1446" t="s">
        <v>30</v>
      </c>
      <c r="Y1446" t="s">
        <v>30</v>
      </c>
      <c r="Z1446" t="s">
        <v>30</v>
      </c>
      <c r="AA1446" t="s">
        <v>30</v>
      </c>
      <c r="AB1446">
        <v>-75.343152029999999</v>
      </c>
      <c r="AC1446">
        <v>6.1771337700000002</v>
      </c>
      <c r="AD1446" t="s">
        <v>82</v>
      </c>
      <c r="AE1446" t="s">
        <v>146</v>
      </c>
      <c r="AF1446" t="s">
        <v>94</v>
      </c>
      <c r="AG1446">
        <f>IFERROR(
    VLOOKUP(FENIX_ANS_TABLA[[#This Row],[ESTADO]],
        {"VENCIDO",1;"ALERTA_0 Días",2;"ALERTA",3;"A TIEMPO",4;"SIN FECHA",5},
    2,FALSE),
0)</f>
        <v>3</v>
      </c>
    </row>
    <row r="1447" spans="1:33" x14ac:dyDescent="0.25">
      <c r="A1447" t="s">
        <v>5008</v>
      </c>
      <c r="B1447" t="s">
        <v>23</v>
      </c>
      <c r="C1447" t="s">
        <v>24</v>
      </c>
      <c r="D1447" t="s">
        <v>23</v>
      </c>
      <c r="E1447" s="21">
        <v>46206.478148148148</v>
      </c>
      <c r="F1447" t="s">
        <v>5009</v>
      </c>
      <c r="G1447">
        <v>1038405561</v>
      </c>
      <c r="H1447" t="s">
        <v>4972</v>
      </c>
      <c r="I1447" s="23" t="s">
        <v>31</v>
      </c>
      <c r="J1447" s="23" t="s">
        <v>4973</v>
      </c>
      <c r="K1447" t="s">
        <v>5010</v>
      </c>
      <c r="L1447" t="s">
        <v>156</v>
      </c>
      <c r="M1447" t="s">
        <v>5011</v>
      </c>
      <c r="N1447" t="s">
        <v>157</v>
      </c>
      <c r="O1447" t="s">
        <v>27</v>
      </c>
      <c r="P1447" t="s">
        <v>145</v>
      </c>
      <c r="Q1447" t="s">
        <v>207</v>
      </c>
      <c r="R1447" t="s">
        <v>212</v>
      </c>
      <c r="S1447">
        <v>7</v>
      </c>
      <c r="T1447" t="s">
        <v>18301</v>
      </c>
      <c r="U1447" t="s">
        <v>15569</v>
      </c>
      <c r="V1447" t="s">
        <v>15570</v>
      </c>
      <c r="W1447" t="s">
        <v>43</v>
      </c>
      <c r="X1447" t="s">
        <v>30</v>
      </c>
      <c r="Y1447" t="s">
        <v>30</v>
      </c>
      <c r="Z1447" t="s">
        <v>30</v>
      </c>
      <c r="AA1447" t="s">
        <v>30</v>
      </c>
      <c r="AB1447">
        <v>-75.343152029999999</v>
      </c>
      <c r="AC1447">
        <v>6.1771337700000002</v>
      </c>
      <c r="AD1447" t="s">
        <v>82</v>
      </c>
      <c r="AE1447" t="s">
        <v>146</v>
      </c>
      <c r="AF1447" t="s">
        <v>94</v>
      </c>
      <c r="AG1447">
        <f>IFERROR(
    VLOOKUP(FENIX_ANS_TABLA[[#This Row],[ESTADO]],
        {"VENCIDO",1;"ALERTA_0 Días",2;"ALERTA",3;"A TIEMPO",4;"SIN FECHA",5},
    2,FALSE),
0)</f>
        <v>3</v>
      </c>
    </row>
    <row r="1448" spans="1:33" x14ac:dyDescent="0.25">
      <c r="A1448" t="s">
        <v>4041</v>
      </c>
      <c r="B1448" t="s">
        <v>23</v>
      </c>
      <c r="C1448" t="s">
        <v>24</v>
      </c>
      <c r="D1448" t="s">
        <v>33</v>
      </c>
      <c r="E1448" s="21">
        <v>46211.359224537038</v>
      </c>
      <c r="F1448" t="s">
        <v>10291</v>
      </c>
      <c r="G1448">
        <v>1038338315</v>
      </c>
      <c r="H1448" t="s">
        <v>4042</v>
      </c>
      <c r="I1448" s="23" t="s">
        <v>31</v>
      </c>
      <c r="J1448" s="23" t="s">
        <v>4043</v>
      </c>
      <c r="K1448" t="s">
        <v>4044</v>
      </c>
      <c r="L1448" t="s">
        <v>38</v>
      </c>
      <c r="M1448" t="s">
        <v>4045</v>
      </c>
      <c r="N1448" t="s">
        <v>39</v>
      </c>
      <c r="O1448" t="s">
        <v>40</v>
      </c>
      <c r="P1448" t="s">
        <v>35</v>
      </c>
      <c r="Q1448" t="s">
        <v>207</v>
      </c>
      <c r="R1448" t="s">
        <v>212</v>
      </c>
      <c r="S1448">
        <v>7</v>
      </c>
      <c r="T1448" t="s">
        <v>18302</v>
      </c>
      <c r="U1448" t="s">
        <v>11540</v>
      </c>
      <c r="V1448" t="s">
        <v>10432</v>
      </c>
      <c r="W1448" t="s">
        <v>29</v>
      </c>
      <c r="X1448" t="s">
        <v>9934</v>
      </c>
      <c r="Y1448" t="s">
        <v>2666</v>
      </c>
      <c r="Z1448" t="s">
        <v>2665</v>
      </c>
      <c r="AA1448" t="s">
        <v>9935</v>
      </c>
      <c r="AB1448">
        <v>-75.603125000000006</v>
      </c>
      <c r="AC1448">
        <v>6.193543</v>
      </c>
      <c r="AD1448" t="s">
        <v>82</v>
      </c>
      <c r="AE1448" t="s">
        <v>96</v>
      </c>
      <c r="AF1448" t="s">
        <v>94</v>
      </c>
      <c r="AG1448">
        <f>IFERROR(
    VLOOKUP(FENIX_ANS_TABLA[[#This Row],[ESTADO]],
        {"VENCIDO",1;"ALERTA_0 Días",2;"ALERTA",3;"A TIEMPO",4;"SIN FECHA",5},
    2,FALSE),
0)</f>
        <v>4</v>
      </c>
    </row>
    <row r="1449" spans="1:33" x14ac:dyDescent="0.25">
      <c r="A1449" t="s">
        <v>5012</v>
      </c>
      <c r="B1449" t="s">
        <v>23</v>
      </c>
      <c r="C1449" t="s">
        <v>24</v>
      </c>
      <c r="D1449" t="s">
        <v>23</v>
      </c>
      <c r="E1449" s="21">
        <v>46206.482395833344</v>
      </c>
      <c r="F1449" t="s">
        <v>5013</v>
      </c>
      <c r="G1449">
        <v>52123672</v>
      </c>
      <c r="H1449" t="s">
        <v>5014</v>
      </c>
      <c r="I1449" s="23" t="s">
        <v>31</v>
      </c>
      <c r="J1449" s="23" t="s">
        <v>610</v>
      </c>
      <c r="K1449" t="s">
        <v>5015</v>
      </c>
      <c r="L1449" t="s">
        <v>156</v>
      </c>
      <c r="M1449" t="s">
        <v>5016</v>
      </c>
      <c r="N1449" t="s">
        <v>157</v>
      </c>
      <c r="O1449" t="s">
        <v>27</v>
      </c>
      <c r="P1449" t="s">
        <v>145</v>
      </c>
      <c r="Q1449" t="s">
        <v>206</v>
      </c>
      <c r="R1449" t="s">
        <v>212</v>
      </c>
      <c r="S1449">
        <v>10</v>
      </c>
      <c r="T1449" t="s">
        <v>18303</v>
      </c>
      <c r="U1449" t="s">
        <v>15571</v>
      </c>
      <c r="V1449" t="s">
        <v>15571</v>
      </c>
      <c r="W1449" t="s">
        <v>29</v>
      </c>
      <c r="X1449" t="s">
        <v>30</v>
      </c>
      <c r="Y1449" t="s">
        <v>30</v>
      </c>
      <c r="Z1449" t="s">
        <v>30</v>
      </c>
      <c r="AA1449" t="s">
        <v>30</v>
      </c>
      <c r="AB1449">
        <v>-75.284526439999993</v>
      </c>
      <c r="AC1449">
        <v>6.24073134</v>
      </c>
      <c r="AD1449" t="s">
        <v>82</v>
      </c>
      <c r="AE1449" t="s">
        <v>146</v>
      </c>
      <c r="AF1449" t="s">
        <v>94</v>
      </c>
      <c r="AG1449">
        <f>IFERROR(
    VLOOKUP(FENIX_ANS_TABLA[[#This Row],[ESTADO]],
        {"VENCIDO",1;"ALERTA_0 Días",2;"ALERTA",3;"A TIEMPO",4;"SIN FECHA",5},
    2,FALSE),
0)</f>
        <v>4</v>
      </c>
    </row>
    <row r="1450" spans="1:33" x14ac:dyDescent="0.25">
      <c r="A1450" t="s">
        <v>4046</v>
      </c>
      <c r="B1450" t="s">
        <v>58</v>
      </c>
      <c r="C1450" t="s">
        <v>24</v>
      </c>
      <c r="D1450" t="s">
        <v>59</v>
      </c>
      <c r="E1450" s="21">
        <v>46206.48578703704</v>
      </c>
      <c r="F1450" t="s">
        <v>4047</v>
      </c>
      <c r="G1450">
        <v>1032258031</v>
      </c>
      <c r="H1450" t="s">
        <v>4048</v>
      </c>
      <c r="I1450" s="23" t="s">
        <v>31</v>
      </c>
      <c r="J1450" s="23" t="s">
        <v>4049</v>
      </c>
      <c r="K1450" t="s">
        <v>4050</v>
      </c>
      <c r="L1450" t="s">
        <v>223</v>
      </c>
      <c r="M1450" t="s">
        <v>4051</v>
      </c>
      <c r="N1450" t="s">
        <v>224</v>
      </c>
      <c r="O1450" t="s">
        <v>60</v>
      </c>
      <c r="P1450" t="s">
        <v>122</v>
      </c>
      <c r="Q1450" t="s">
        <v>206</v>
      </c>
      <c r="R1450" t="s">
        <v>212</v>
      </c>
      <c r="S1450">
        <v>14</v>
      </c>
      <c r="T1450" t="s">
        <v>18304</v>
      </c>
      <c r="U1450" t="s">
        <v>15276</v>
      </c>
      <c r="V1450" t="s">
        <v>15275</v>
      </c>
      <c r="W1450" t="s">
        <v>29</v>
      </c>
      <c r="X1450" t="s">
        <v>30</v>
      </c>
      <c r="Y1450" t="s">
        <v>30</v>
      </c>
      <c r="Z1450" t="s">
        <v>30</v>
      </c>
      <c r="AA1450" t="s">
        <v>30</v>
      </c>
      <c r="AB1450">
        <v>-75.941389880000003</v>
      </c>
      <c r="AC1450">
        <v>6.6591882499999997</v>
      </c>
      <c r="AD1450" t="s">
        <v>82</v>
      </c>
      <c r="AE1450" t="s">
        <v>123</v>
      </c>
      <c r="AF1450" t="s">
        <v>94</v>
      </c>
      <c r="AG1450">
        <f>IFERROR(
    VLOOKUP(FENIX_ANS_TABLA[[#This Row],[ESTADO]],
        {"VENCIDO",1;"ALERTA_0 Días",2;"ALERTA",3;"A TIEMPO",4;"SIN FECHA",5},
    2,FALSE),
0)</f>
        <v>4</v>
      </c>
    </row>
    <row r="1451" spans="1:33" x14ac:dyDescent="0.25">
      <c r="A1451" t="s">
        <v>8031</v>
      </c>
      <c r="B1451" t="s">
        <v>44</v>
      </c>
      <c r="C1451" t="s">
        <v>310</v>
      </c>
      <c r="D1451" t="s">
        <v>44</v>
      </c>
      <c r="E1451" s="21">
        <v>46206.487476851849</v>
      </c>
      <c r="F1451" t="s">
        <v>8032</v>
      </c>
      <c r="G1451">
        <v>1036134753</v>
      </c>
      <c r="H1451" t="s">
        <v>8033</v>
      </c>
      <c r="I1451" s="23" t="s">
        <v>31</v>
      </c>
      <c r="J1451" s="23" t="s">
        <v>8034</v>
      </c>
      <c r="K1451" t="s">
        <v>8035</v>
      </c>
      <c r="L1451" t="s">
        <v>336</v>
      </c>
      <c r="M1451" t="s">
        <v>8036</v>
      </c>
      <c r="N1451" t="s">
        <v>337</v>
      </c>
      <c r="O1451" t="s">
        <v>311</v>
      </c>
      <c r="P1451" t="s">
        <v>191</v>
      </c>
      <c r="Q1451" t="s">
        <v>207</v>
      </c>
      <c r="R1451" t="s">
        <v>212</v>
      </c>
      <c r="S1451">
        <v>8</v>
      </c>
      <c r="T1451" t="s">
        <v>18305</v>
      </c>
      <c r="U1451" t="s">
        <v>15572</v>
      </c>
      <c r="V1451" t="s">
        <v>15573</v>
      </c>
      <c r="W1451" t="s">
        <v>29</v>
      </c>
      <c r="X1451" t="s">
        <v>30</v>
      </c>
      <c r="Y1451" t="s">
        <v>30</v>
      </c>
      <c r="Z1451" t="s">
        <v>30</v>
      </c>
      <c r="AA1451" t="s">
        <v>30</v>
      </c>
      <c r="AB1451">
        <v>-74.56476782</v>
      </c>
      <c r="AC1451">
        <v>6.22964699</v>
      </c>
      <c r="AD1451" t="s">
        <v>82</v>
      </c>
      <c r="AE1451" t="s">
        <v>192</v>
      </c>
      <c r="AF1451" t="s">
        <v>94</v>
      </c>
      <c r="AG1451">
        <f>IFERROR(
    VLOOKUP(FENIX_ANS_TABLA[[#This Row],[ESTADO]],
        {"VENCIDO",1;"ALERTA_0 Días",2;"ALERTA",3;"A TIEMPO",4;"SIN FECHA",5},
    2,FALSE),
0)</f>
        <v>4</v>
      </c>
    </row>
    <row r="1452" spans="1:33" x14ac:dyDescent="0.25">
      <c r="A1452" t="s">
        <v>4052</v>
      </c>
      <c r="B1452" t="s">
        <v>58</v>
      </c>
      <c r="C1452" t="s">
        <v>24</v>
      </c>
      <c r="D1452" t="s">
        <v>59</v>
      </c>
      <c r="E1452" s="21">
        <v>46206.489583333343</v>
      </c>
      <c r="F1452" t="s">
        <v>4053</v>
      </c>
      <c r="G1452">
        <v>1007311401</v>
      </c>
      <c r="H1452" t="s">
        <v>4054</v>
      </c>
      <c r="I1452" s="23" t="s">
        <v>31</v>
      </c>
      <c r="J1452" s="23" t="s">
        <v>4055</v>
      </c>
      <c r="K1452" t="s">
        <v>4056</v>
      </c>
      <c r="L1452" t="s">
        <v>38</v>
      </c>
      <c r="M1452" t="s">
        <v>4057</v>
      </c>
      <c r="N1452" t="s">
        <v>39</v>
      </c>
      <c r="O1452" t="s">
        <v>60</v>
      </c>
      <c r="P1452" t="s">
        <v>62</v>
      </c>
      <c r="Q1452" t="s">
        <v>207</v>
      </c>
      <c r="R1452" t="s">
        <v>212</v>
      </c>
      <c r="S1452">
        <v>9</v>
      </c>
      <c r="T1452" t="s">
        <v>18306</v>
      </c>
      <c r="U1452" t="s">
        <v>11796</v>
      </c>
      <c r="V1452" t="s">
        <v>10015</v>
      </c>
      <c r="W1452" t="s">
        <v>29</v>
      </c>
      <c r="X1452" t="s">
        <v>30</v>
      </c>
      <c r="Y1452" t="s">
        <v>30</v>
      </c>
      <c r="Z1452" t="s">
        <v>30</v>
      </c>
      <c r="AA1452" t="s">
        <v>30</v>
      </c>
      <c r="AB1452">
        <v>-75.599964080000007</v>
      </c>
      <c r="AC1452">
        <v>6.1836203200000002</v>
      </c>
      <c r="AD1452" t="s">
        <v>82</v>
      </c>
      <c r="AE1452" t="s">
        <v>96</v>
      </c>
      <c r="AF1452" t="s">
        <v>94</v>
      </c>
      <c r="AG1452">
        <f>IFERROR(
    VLOOKUP(FENIX_ANS_TABLA[[#This Row],[ESTADO]],
        {"VENCIDO",1;"ALERTA_0 Días",2;"ALERTA",3;"A TIEMPO",4;"SIN FECHA",5},
    2,FALSE),
0)</f>
        <v>4</v>
      </c>
    </row>
    <row r="1453" spans="1:33" x14ac:dyDescent="0.25">
      <c r="A1453" t="s">
        <v>5017</v>
      </c>
      <c r="B1453" t="s">
        <v>23</v>
      </c>
      <c r="C1453" t="s">
        <v>24</v>
      </c>
      <c r="D1453" t="s">
        <v>23</v>
      </c>
      <c r="E1453" s="21">
        <v>46206.490289351852</v>
      </c>
      <c r="F1453" t="s">
        <v>5018</v>
      </c>
      <c r="G1453">
        <v>43788787</v>
      </c>
      <c r="H1453" t="s">
        <v>5019</v>
      </c>
      <c r="I1453" s="23" t="s">
        <v>31</v>
      </c>
      <c r="J1453" s="23" t="s">
        <v>384</v>
      </c>
      <c r="K1453" t="s">
        <v>5020</v>
      </c>
      <c r="L1453" t="s">
        <v>172</v>
      </c>
      <c r="M1453" t="s">
        <v>5021</v>
      </c>
      <c r="N1453" t="s">
        <v>173</v>
      </c>
      <c r="O1453" t="s">
        <v>27</v>
      </c>
      <c r="P1453" t="s">
        <v>145</v>
      </c>
      <c r="Q1453" t="s">
        <v>206</v>
      </c>
      <c r="R1453" t="s">
        <v>212</v>
      </c>
      <c r="S1453">
        <v>10</v>
      </c>
      <c r="T1453" t="s">
        <v>18307</v>
      </c>
      <c r="U1453" t="s">
        <v>15574</v>
      </c>
      <c r="V1453" t="s">
        <v>15574</v>
      </c>
      <c r="W1453" t="s">
        <v>29</v>
      </c>
      <c r="X1453" t="s">
        <v>30</v>
      </c>
      <c r="Y1453" t="s">
        <v>30</v>
      </c>
      <c r="Z1453" t="s">
        <v>30</v>
      </c>
      <c r="AA1453" t="s">
        <v>30</v>
      </c>
      <c r="AB1453">
        <v>-75.233779350000006</v>
      </c>
      <c r="AC1453">
        <v>6.1372607700000001</v>
      </c>
      <c r="AD1453" t="s">
        <v>82</v>
      </c>
      <c r="AE1453" t="s">
        <v>146</v>
      </c>
      <c r="AF1453" t="s">
        <v>94</v>
      </c>
      <c r="AG1453">
        <f>IFERROR(
    VLOOKUP(FENIX_ANS_TABLA[[#This Row],[ESTADO]],
        {"VENCIDO",1;"ALERTA_0 Días",2;"ALERTA",3;"A TIEMPO",4;"SIN FECHA",5},
    2,FALSE),
0)</f>
        <v>4</v>
      </c>
    </row>
    <row r="1454" spans="1:33" x14ac:dyDescent="0.25">
      <c r="A1454" t="s">
        <v>5022</v>
      </c>
      <c r="B1454" t="s">
        <v>23</v>
      </c>
      <c r="C1454" t="s">
        <v>24</v>
      </c>
      <c r="D1454" t="s">
        <v>23</v>
      </c>
      <c r="E1454" s="21">
        <v>46206.491226851853</v>
      </c>
      <c r="F1454" t="s">
        <v>5023</v>
      </c>
      <c r="G1454">
        <v>1038405561</v>
      </c>
      <c r="H1454" t="s">
        <v>4972</v>
      </c>
      <c r="I1454" s="23" t="s">
        <v>31</v>
      </c>
      <c r="J1454" s="23" t="s">
        <v>4973</v>
      </c>
      <c r="K1454" t="s">
        <v>5024</v>
      </c>
      <c r="L1454" t="s">
        <v>156</v>
      </c>
      <c r="M1454" t="s">
        <v>5025</v>
      </c>
      <c r="N1454" t="s">
        <v>157</v>
      </c>
      <c r="O1454" t="s">
        <v>27</v>
      </c>
      <c r="P1454" t="s">
        <v>145</v>
      </c>
      <c r="Q1454" t="s">
        <v>207</v>
      </c>
      <c r="R1454" t="s">
        <v>212</v>
      </c>
      <c r="S1454">
        <v>7</v>
      </c>
      <c r="T1454" t="s">
        <v>18308</v>
      </c>
      <c r="U1454" t="s">
        <v>15575</v>
      </c>
      <c r="V1454" t="s">
        <v>15576</v>
      </c>
      <c r="W1454" t="s">
        <v>43</v>
      </c>
      <c r="X1454" t="s">
        <v>30</v>
      </c>
      <c r="Y1454" t="s">
        <v>30</v>
      </c>
      <c r="Z1454" t="s">
        <v>30</v>
      </c>
      <c r="AA1454" t="s">
        <v>30</v>
      </c>
      <c r="AB1454">
        <v>-75.343152029999999</v>
      </c>
      <c r="AC1454">
        <v>6.1771337700000002</v>
      </c>
      <c r="AD1454" t="s">
        <v>82</v>
      </c>
      <c r="AE1454" t="s">
        <v>146</v>
      </c>
      <c r="AF1454" t="s">
        <v>94</v>
      </c>
      <c r="AG1454">
        <f>IFERROR(
    VLOOKUP(FENIX_ANS_TABLA[[#This Row],[ESTADO]],
        {"VENCIDO",1;"ALERTA_0 Días",2;"ALERTA",3;"A TIEMPO",4;"SIN FECHA",5},
    2,FALSE),
0)</f>
        <v>3</v>
      </c>
    </row>
    <row r="1455" spans="1:33" x14ac:dyDescent="0.25">
      <c r="A1455" t="s">
        <v>4058</v>
      </c>
      <c r="B1455" t="s">
        <v>58</v>
      </c>
      <c r="C1455" t="s">
        <v>24</v>
      </c>
      <c r="D1455" t="s">
        <v>59</v>
      </c>
      <c r="E1455" s="21">
        <v>46206.492129629631</v>
      </c>
      <c r="F1455" t="s">
        <v>4059</v>
      </c>
      <c r="G1455">
        <v>39175080</v>
      </c>
      <c r="H1455" t="s">
        <v>4060</v>
      </c>
      <c r="I1455" s="23" t="s">
        <v>31</v>
      </c>
      <c r="J1455" s="23" t="s">
        <v>4061</v>
      </c>
      <c r="K1455" t="s">
        <v>4062</v>
      </c>
      <c r="L1455" t="s">
        <v>197</v>
      </c>
      <c r="M1455" t="s">
        <v>4063</v>
      </c>
      <c r="N1455" t="s">
        <v>198</v>
      </c>
      <c r="O1455" t="s">
        <v>60</v>
      </c>
      <c r="P1455" t="s">
        <v>301</v>
      </c>
      <c r="Q1455" t="s">
        <v>207</v>
      </c>
      <c r="R1455" t="s">
        <v>212</v>
      </c>
      <c r="S1455">
        <v>9</v>
      </c>
      <c r="T1455" t="s">
        <v>18309</v>
      </c>
      <c r="U1455" t="s">
        <v>9971</v>
      </c>
      <c r="V1455" t="s">
        <v>11798</v>
      </c>
      <c r="W1455" t="s">
        <v>29</v>
      </c>
      <c r="X1455" t="s">
        <v>30</v>
      </c>
      <c r="Y1455" t="s">
        <v>30</v>
      </c>
      <c r="Z1455" t="s">
        <v>30</v>
      </c>
      <c r="AA1455" t="s">
        <v>30</v>
      </c>
      <c r="AB1455">
        <v>-74.702944520000003</v>
      </c>
      <c r="AC1455">
        <v>7.0741420899999996</v>
      </c>
      <c r="AD1455" t="s">
        <v>82</v>
      </c>
      <c r="AE1455" t="s">
        <v>192</v>
      </c>
      <c r="AF1455" t="s">
        <v>94</v>
      </c>
      <c r="AG1455">
        <f>IFERROR(
    VLOOKUP(FENIX_ANS_TABLA[[#This Row],[ESTADO]],
        {"VENCIDO",1;"ALERTA_0 Días",2;"ALERTA",3;"A TIEMPO",4;"SIN FECHA",5},
    2,FALSE),
0)</f>
        <v>4</v>
      </c>
    </row>
    <row r="1456" spans="1:33" x14ac:dyDescent="0.25">
      <c r="A1456" t="s">
        <v>4064</v>
      </c>
      <c r="B1456" t="s">
        <v>58</v>
      </c>
      <c r="C1456" t="s">
        <v>24</v>
      </c>
      <c r="D1456" t="s">
        <v>59</v>
      </c>
      <c r="E1456" s="21">
        <v>46206.492523148147</v>
      </c>
      <c r="F1456" t="s">
        <v>4065</v>
      </c>
      <c r="G1456">
        <v>1036956823</v>
      </c>
      <c r="H1456" t="s">
        <v>4066</v>
      </c>
      <c r="I1456" s="23" t="s">
        <v>31</v>
      </c>
      <c r="J1456" s="23" t="s">
        <v>4067</v>
      </c>
      <c r="K1456" t="s">
        <v>4068</v>
      </c>
      <c r="L1456" t="s">
        <v>152</v>
      </c>
      <c r="M1456" t="s">
        <v>4069</v>
      </c>
      <c r="N1456" t="s">
        <v>153</v>
      </c>
      <c r="O1456" t="s">
        <v>60</v>
      </c>
      <c r="P1456" t="s">
        <v>171</v>
      </c>
      <c r="Q1456" t="s">
        <v>206</v>
      </c>
      <c r="R1456" t="s">
        <v>212</v>
      </c>
      <c r="S1456">
        <v>14</v>
      </c>
      <c r="T1456" t="s">
        <v>18310</v>
      </c>
      <c r="U1456" t="s">
        <v>10883</v>
      </c>
      <c r="V1456" t="s">
        <v>7962</v>
      </c>
      <c r="W1456" t="s">
        <v>29</v>
      </c>
      <c r="X1456" t="s">
        <v>30</v>
      </c>
      <c r="Y1456" t="s">
        <v>30</v>
      </c>
      <c r="Z1456" t="s">
        <v>30</v>
      </c>
      <c r="AA1456" t="s">
        <v>30</v>
      </c>
      <c r="AB1456">
        <v>-75.43385121</v>
      </c>
      <c r="AC1456">
        <v>6.2591374399999999</v>
      </c>
      <c r="AD1456" t="s">
        <v>82</v>
      </c>
      <c r="AE1456" t="s">
        <v>146</v>
      </c>
      <c r="AF1456" t="s">
        <v>94</v>
      </c>
      <c r="AG1456">
        <f>IFERROR(
    VLOOKUP(FENIX_ANS_TABLA[[#This Row],[ESTADO]],
        {"VENCIDO",1;"ALERTA_0 Días",2;"ALERTA",3;"A TIEMPO",4;"SIN FECHA",5},
    2,FALSE),
0)</f>
        <v>4</v>
      </c>
    </row>
    <row r="1457" spans="1:33" x14ac:dyDescent="0.25">
      <c r="A1457" t="s">
        <v>5026</v>
      </c>
      <c r="B1457" t="s">
        <v>23</v>
      </c>
      <c r="C1457" t="s">
        <v>24</v>
      </c>
      <c r="D1457" t="s">
        <v>23</v>
      </c>
      <c r="E1457" s="21">
        <v>46206.494039351863</v>
      </c>
      <c r="F1457" t="s">
        <v>5027</v>
      </c>
      <c r="G1457">
        <v>3579895</v>
      </c>
      <c r="H1457" t="s">
        <v>5028</v>
      </c>
      <c r="I1457" s="23" t="s">
        <v>31</v>
      </c>
      <c r="J1457" s="23" t="s">
        <v>5029</v>
      </c>
      <c r="K1457" t="s">
        <v>5030</v>
      </c>
      <c r="L1457" t="s">
        <v>187</v>
      </c>
      <c r="M1457" t="s">
        <v>5031</v>
      </c>
      <c r="N1457" t="s">
        <v>188</v>
      </c>
      <c r="O1457" t="s">
        <v>27</v>
      </c>
      <c r="P1457" t="s">
        <v>145</v>
      </c>
      <c r="Q1457" t="s">
        <v>206</v>
      </c>
      <c r="R1457" t="s">
        <v>212</v>
      </c>
      <c r="S1457">
        <v>10</v>
      </c>
      <c r="T1457" t="s">
        <v>18311</v>
      </c>
      <c r="U1457" t="s">
        <v>15508</v>
      </c>
      <c r="V1457" t="s">
        <v>15508</v>
      </c>
      <c r="W1457" t="s">
        <v>29</v>
      </c>
      <c r="X1457" t="s">
        <v>30</v>
      </c>
      <c r="Y1457" t="s">
        <v>30</v>
      </c>
      <c r="Z1457" t="s">
        <v>30</v>
      </c>
      <c r="AA1457" t="s">
        <v>30</v>
      </c>
      <c r="AB1457">
        <v>-74.736979000000005</v>
      </c>
      <c r="AC1457">
        <v>5.9059109999999997</v>
      </c>
      <c r="AD1457" t="s">
        <v>82</v>
      </c>
      <c r="AE1457" t="s">
        <v>146</v>
      </c>
      <c r="AF1457" t="s">
        <v>94</v>
      </c>
      <c r="AG1457">
        <f>IFERROR(
    VLOOKUP(FENIX_ANS_TABLA[[#This Row],[ESTADO]],
        {"VENCIDO",1;"ALERTA_0 Días",2;"ALERTA",3;"A TIEMPO",4;"SIN FECHA",5},
    2,FALSE),
0)</f>
        <v>4</v>
      </c>
    </row>
    <row r="1458" spans="1:33" x14ac:dyDescent="0.25">
      <c r="A1458" t="s">
        <v>5032</v>
      </c>
      <c r="B1458" t="s">
        <v>23</v>
      </c>
      <c r="C1458" t="s">
        <v>24</v>
      </c>
      <c r="D1458" t="s">
        <v>23</v>
      </c>
      <c r="E1458" s="21">
        <v>46206.494780092587</v>
      </c>
      <c r="F1458" t="s">
        <v>5033</v>
      </c>
      <c r="G1458">
        <v>3579895</v>
      </c>
      <c r="H1458" t="s">
        <v>5028</v>
      </c>
      <c r="I1458" s="23" t="s">
        <v>31</v>
      </c>
      <c r="J1458" s="23" t="s">
        <v>5029</v>
      </c>
      <c r="K1458" t="s">
        <v>5034</v>
      </c>
      <c r="L1458" t="s">
        <v>187</v>
      </c>
      <c r="M1458" t="s">
        <v>5035</v>
      </c>
      <c r="N1458" t="s">
        <v>188</v>
      </c>
      <c r="O1458" t="s">
        <v>27</v>
      </c>
      <c r="P1458" t="s">
        <v>145</v>
      </c>
      <c r="Q1458" t="s">
        <v>206</v>
      </c>
      <c r="R1458" t="s">
        <v>212</v>
      </c>
      <c r="S1458">
        <v>10</v>
      </c>
      <c r="T1458" t="s">
        <v>18312</v>
      </c>
      <c r="U1458" t="s">
        <v>15523</v>
      </c>
      <c r="V1458" t="s">
        <v>15523</v>
      </c>
      <c r="W1458" t="s">
        <v>29</v>
      </c>
      <c r="X1458" t="s">
        <v>30</v>
      </c>
      <c r="Y1458" t="s">
        <v>30</v>
      </c>
      <c r="Z1458" t="s">
        <v>30</v>
      </c>
      <c r="AA1458" t="s">
        <v>30</v>
      </c>
      <c r="AB1458">
        <v>-74.736979000000005</v>
      </c>
      <c r="AC1458">
        <v>5.9059109999999997</v>
      </c>
      <c r="AD1458" t="s">
        <v>82</v>
      </c>
      <c r="AE1458" t="s">
        <v>146</v>
      </c>
      <c r="AF1458" t="s">
        <v>94</v>
      </c>
      <c r="AG1458">
        <f>IFERROR(
    VLOOKUP(FENIX_ANS_TABLA[[#This Row],[ESTADO]],
        {"VENCIDO",1;"ALERTA_0 Días",2;"ALERTA",3;"A TIEMPO",4;"SIN FECHA",5},
    2,FALSE),
0)</f>
        <v>4</v>
      </c>
    </row>
    <row r="1459" spans="1:33" x14ac:dyDescent="0.25">
      <c r="A1459" t="s">
        <v>5036</v>
      </c>
      <c r="B1459" t="s">
        <v>23</v>
      </c>
      <c r="C1459" t="s">
        <v>24</v>
      </c>
      <c r="D1459" t="s">
        <v>23</v>
      </c>
      <c r="E1459" s="21">
        <v>46206.496041666673</v>
      </c>
      <c r="F1459" t="s">
        <v>5037</v>
      </c>
      <c r="G1459">
        <v>39434731</v>
      </c>
      <c r="H1459" t="s">
        <v>5038</v>
      </c>
      <c r="I1459" s="23" t="s">
        <v>31</v>
      </c>
      <c r="J1459" s="23" t="s">
        <v>5039</v>
      </c>
      <c r="K1459" t="s">
        <v>5040</v>
      </c>
      <c r="L1459" t="s">
        <v>167</v>
      </c>
      <c r="M1459" t="s">
        <v>5041</v>
      </c>
      <c r="N1459" t="s">
        <v>168</v>
      </c>
      <c r="O1459" t="s">
        <v>27</v>
      </c>
      <c r="P1459" t="s">
        <v>145</v>
      </c>
      <c r="Q1459" t="s">
        <v>207</v>
      </c>
      <c r="R1459" t="s">
        <v>212</v>
      </c>
      <c r="S1459">
        <v>7</v>
      </c>
      <c r="T1459" t="s">
        <v>18313</v>
      </c>
      <c r="U1459" t="s">
        <v>14992</v>
      </c>
      <c r="V1459" t="s">
        <v>14641</v>
      </c>
      <c r="W1459" t="s">
        <v>43</v>
      </c>
      <c r="X1459" t="s">
        <v>30</v>
      </c>
      <c r="Y1459" t="s">
        <v>30</v>
      </c>
      <c r="Z1459" t="s">
        <v>30</v>
      </c>
      <c r="AA1459" t="s">
        <v>30</v>
      </c>
      <c r="AB1459">
        <v>-75.419601999999998</v>
      </c>
      <c r="AC1459">
        <v>6.0287790000000001</v>
      </c>
      <c r="AD1459" t="s">
        <v>82</v>
      </c>
      <c r="AE1459" t="s">
        <v>146</v>
      </c>
      <c r="AF1459" t="s">
        <v>94</v>
      </c>
      <c r="AG1459">
        <f>IFERROR(
    VLOOKUP(FENIX_ANS_TABLA[[#This Row],[ESTADO]],
        {"VENCIDO",1;"ALERTA_0 Días",2;"ALERTA",3;"A TIEMPO",4;"SIN FECHA",5},
    2,FALSE),
0)</f>
        <v>3</v>
      </c>
    </row>
    <row r="1460" spans="1:33" x14ac:dyDescent="0.25">
      <c r="A1460" t="s">
        <v>5042</v>
      </c>
      <c r="B1460" t="s">
        <v>23</v>
      </c>
      <c r="C1460" t="s">
        <v>24</v>
      </c>
      <c r="D1460" t="s">
        <v>23</v>
      </c>
      <c r="E1460" s="21">
        <v>46206.496504629627</v>
      </c>
      <c r="F1460" t="s">
        <v>5043</v>
      </c>
      <c r="G1460">
        <v>3579895</v>
      </c>
      <c r="H1460" t="s">
        <v>5028</v>
      </c>
      <c r="I1460" s="23" t="s">
        <v>31</v>
      </c>
      <c r="J1460" s="23" t="s">
        <v>5029</v>
      </c>
      <c r="K1460" t="s">
        <v>5044</v>
      </c>
      <c r="L1460" t="s">
        <v>187</v>
      </c>
      <c r="M1460" t="s">
        <v>5045</v>
      </c>
      <c r="N1460" t="s">
        <v>188</v>
      </c>
      <c r="O1460" t="s">
        <v>27</v>
      </c>
      <c r="P1460" t="s">
        <v>145</v>
      </c>
      <c r="Q1460" t="s">
        <v>206</v>
      </c>
      <c r="R1460" t="s">
        <v>212</v>
      </c>
      <c r="S1460">
        <v>10</v>
      </c>
      <c r="T1460" t="s">
        <v>18314</v>
      </c>
      <c r="U1460" t="s">
        <v>14992</v>
      </c>
      <c r="V1460" t="s">
        <v>14992</v>
      </c>
      <c r="W1460" t="s">
        <v>29</v>
      </c>
      <c r="X1460" t="s">
        <v>30</v>
      </c>
      <c r="Y1460" t="s">
        <v>30</v>
      </c>
      <c r="Z1460" t="s">
        <v>30</v>
      </c>
      <c r="AA1460" t="s">
        <v>30</v>
      </c>
      <c r="AB1460">
        <v>-74.736979000000005</v>
      </c>
      <c r="AC1460">
        <v>5.9059109999999997</v>
      </c>
      <c r="AD1460" t="s">
        <v>82</v>
      </c>
      <c r="AE1460" t="s">
        <v>146</v>
      </c>
      <c r="AF1460" t="s">
        <v>94</v>
      </c>
      <c r="AG1460">
        <f>IFERROR(
    VLOOKUP(FENIX_ANS_TABLA[[#This Row],[ESTADO]],
        {"VENCIDO",1;"ALERTA_0 Días",2;"ALERTA",3;"A TIEMPO",4;"SIN FECHA",5},
    2,FALSE),
0)</f>
        <v>4</v>
      </c>
    </row>
    <row r="1461" spans="1:33" x14ac:dyDescent="0.25">
      <c r="A1461" t="s">
        <v>5046</v>
      </c>
      <c r="B1461" t="s">
        <v>23</v>
      </c>
      <c r="C1461" t="s">
        <v>24</v>
      </c>
      <c r="D1461" t="s">
        <v>23</v>
      </c>
      <c r="E1461" s="21">
        <v>46206.49895833333</v>
      </c>
      <c r="F1461" t="s">
        <v>5047</v>
      </c>
      <c r="G1461">
        <v>11955287</v>
      </c>
      <c r="H1461" t="s">
        <v>5048</v>
      </c>
      <c r="I1461" s="23" t="s">
        <v>31</v>
      </c>
      <c r="J1461" s="23" t="s">
        <v>5049</v>
      </c>
      <c r="K1461" t="s">
        <v>5050</v>
      </c>
      <c r="L1461" t="s">
        <v>112</v>
      </c>
      <c r="M1461" t="s">
        <v>5051</v>
      </c>
      <c r="N1461" t="s">
        <v>113</v>
      </c>
      <c r="O1461" t="s">
        <v>27</v>
      </c>
      <c r="P1461" t="s">
        <v>99</v>
      </c>
      <c r="Q1461" t="s">
        <v>206</v>
      </c>
      <c r="R1461" t="s">
        <v>212</v>
      </c>
      <c r="S1461">
        <v>10</v>
      </c>
      <c r="T1461" t="s">
        <v>18315</v>
      </c>
      <c r="U1461" t="s">
        <v>11744</v>
      </c>
      <c r="V1461" t="s">
        <v>11744</v>
      </c>
      <c r="W1461" t="s">
        <v>29</v>
      </c>
      <c r="X1461" t="s">
        <v>30</v>
      </c>
      <c r="Y1461" t="s">
        <v>30</v>
      </c>
      <c r="Z1461" t="s">
        <v>30</v>
      </c>
      <c r="AA1461" t="s">
        <v>30</v>
      </c>
      <c r="AB1461">
        <v>-76.145238030000002</v>
      </c>
      <c r="AC1461">
        <v>5.8959446700000004</v>
      </c>
      <c r="AD1461" t="s">
        <v>82</v>
      </c>
      <c r="AE1461" t="s">
        <v>100</v>
      </c>
      <c r="AF1461" t="s">
        <v>94</v>
      </c>
      <c r="AG1461">
        <f>IFERROR(
    VLOOKUP(FENIX_ANS_TABLA[[#This Row],[ESTADO]],
        {"VENCIDO",1;"ALERTA_0 Días",2;"ALERTA",3;"A TIEMPO",4;"SIN FECHA",5},
    2,FALSE),
0)</f>
        <v>4</v>
      </c>
    </row>
    <row r="1462" spans="1:33" x14ac:dyDescent="0.25">
      <c r="A1462" t="s">
        <v>5053</v>
      </c>
      <c r="B1462" t="s">
        <v>23</v>
      </c>
      <c r="C1462" t="s">
        <v>24</v>
      </c>
      <c r="D1462" t="s">
        <v>23</v>
      </c>
      <c r="E1462" s="21">
        <v>46206.499652777777</v>
      </c>
      <c r="F1462" t="s">
        <v>5054</v>
      </c>
      <c r="G1462">
        <v>3579895</v>
      </c>
      <c r="H1462" t="s">
        <v>5028</v>
      </c>
      <c r="I1462" s="23" t="s">
        <v>31</v>
      </c>
      <c r="J1462" s="23" t="s">
        <v>5029</v>
      </c>
      <c r="K1462" t="s">
        <v>5055</v>
      </c>
      <c r="L1462" t="s">
        <v>187</v>
      </c>
      <c r="M1462" t="s">
        <v>5056</v>
      </c>
      <c r="N1462" t="s">
        <v>188</v>
      </c>
      <c r="O1462" t="s">
        <v>27</v>
      </c>
      <c r="P1462" t="s">
        <v>145</v>
      </c>
      <c r="Q1462" t="s">
        <v>206</v>
      </c>
      <c r="R1462" t="s">
        <v>212</v>
      </c>
      <c r="S1462">
        <v>10</v>
      </c>
      <c r="T1462" t="s">
        <v>18316</v>
      </c>
      <c r="U1462" t="s">
        <v>9718</v>
      </c>
      <c r="V1462" t="s">
        <v>9718</v>
      </c>
      <c r="W1462" t="s">
        <v>29</v>
      </c>
      <c r="X1462" t="s">
        <v>30</v>
      </c>
      <c r="Y1462" t="s">
        <v>30</v>
      </c>
      <c r="Z1462" t="s">
        <v>30</v>
      </c>
      <c r="AA1462" t="s">
        <v>30</v>
      </c>
      <c r="AB1462">
        <v>-74.736979000000005</v>
      </c>
      <c r="AC1462">
        <v>5.9059109999999997</v>
      </c>
      <c r="AD1462" t="s">
        <v>82</v>
      </c>
      <c r="AE1462" t="s">
        <v>146</v>
      </c>
      <c r="AF1462" t="s">
        <v>94</v>
      </c>
      <c r="AG1462">
        <f>IFERROR(
    VLOOKUP(FENIX_ANS_TABLA[[#This Row],[ESTADO]],
        {"VENCIDO",1;"ALERTA_0 Días",2;"ALERTA",3;"A TIEMPO",4;"SIN FECHA",5},
    2,FALSE),
0)</f>
        <v>4</v>
      </c>
    </row>
    <row r="1463" spans="1:33" x14ac:dyDescent="0.25">
      <c r="A1463" t="s">
        <v>5057</v>
      </c>
      <c r="B1463" t="s">
        <v>23</v>
      </c>
      <c r="C1463" t="s">
        <v>24</v>
      </c>
      <c r="D1463" t="s">
        <v>33</v>
      </c>
      <c r="E1463" s="21">
        <v>46211.36042824074</v>
      </c>
      <c r="F1463" t="s">
        <v>10292</v>
      </c>
      <c r="G1463">
        <v>42793131</v>
      </c>
      <c r="H1463" t="s">
        <v>5058</v>
      </c>
      <c r="I1463" s="23" t="s">
        <v>31</v>
      </c>
      <c r="J1463" s="23" t="s">
        <v>5059</v>
      </c>
      <c r="K1463" t="s">
        <v>5060</v>
      </c>
      <c r="L1463" t="s">
        <v>38</v>
      </c>
      <c r="M1463" t="s">
        <v>5061</v>
      </c>
      <c r="N1463" t="s">
        <v>39</v>
      </c>
      <c r="O1463" t="s">
        <v>40</v>
      </c>
      <c r="P1463" t="s">
        <v>35</v>
      </c>
      <c r="Q1463" t="s">
        <v>207</v>
      </c>
      <c r="R1463" t="s">
        <v>212</v>
      </c>
      <c r="S1463">
        <v>7</v>
      </c>
      <c r="T1463" t="s">
        <v>18317</v>
      </c>
      <c r="U1463" t="s">
        <v>11732</v>
      </c>
      <c r="V1463" t="s">
        <v>10440</v>
      </c>
      <c r="W1463" t="s">
        <v>29</v>
      </c>
      <c r="X1463" t="s">
        <v>9941</v>
      </c>
      <c r="Y1463" t="s">
        <v>2666</v>
      </c>
      <c r="Z1463" t="s">
        <v>2665</v>
      </c>
      <c r="AA1463" t="s">
        <v>9942</v>
      </c>
      <c r="AB1463">
        <v>-75.599640559999997</v>
      </c>
      <c r="AC1463">
        <v>6.1959360800000001</v>
      </c>
      <c r="AD1463" t="s">
        <v>82</v>
      </c>
      <c r="AE1463" t="s">
        <v>96</v>
      </c>
      <c r="AF1463" t="s">
        <v>94</v>
      </c>
      <c r="AG1463">
        <f>IFERROR(
    VLOOKUP(FENIX_ANS_TABLA[[#This Row],[ESTADO]],
        {"VENCIDO",1;"ALERTA_0 Días",2;"ALERTA",3;"A TIEMPO",4;"SIN FECHA",5},
    2,FALSE),
0)</f>
        <v>4</v>
      </c>
    </row>
    <row r="1464" spans="1:33" x14ac:dyDescent="0.25">
      <c r="A1464" t="s">
        <v>5064</v>
      </c>
      <c r="B1464" t="s">
        <v>23</v>
      </c>
      <c r="C1464" t="s">
        <v>24</v>
      </c>
      <c r="D1464" t="s">
        <v>33</v>
      </c>
      <c r="E1464" s="21">
        <v>46211.360833333332</v>
      </c>
      <c r="F1464" t="s">
        <v>10293</v>
      </c>
      <c r="G1464">
        <v>1036621785</v>
      </c>
      <c r="H1464" t="s">
        <v>5065</v>
      </c>
      <c r="I1464" s="23" t="s">
        <v>31</v>
      </c>
      <c r="J1464" s="23" t="s">
        <v>5066</v>
      </c>
      <c r="K1464" t="s">
        <v>5067</v>
      </c>
      <c r="L1464" t="s">
        <v>38</v>
      </c>
      <c r="M1464" t="s">
        <v>5068</v>
      </c>
      <c r="N1464" t="s">
        <v>39</v>
      </c>
      <c r="O1464" t="s">
        <v>40</v>
      </c>
      <c r="P1464" t="s">
        <v>35</v>
      </c>
      <c r="Q1464" t="s">
        <v>207</v>
      </c>
      <c r="R1464" t="s">
        <v>212</v>
      </c>
      <c r="S1464">
        <v>7</v>
      </c>
      <c r="T1464" t="s">
        <v>18318</v>
      </c>
      <c r="U1464" t="s">
        <v>11732</v>
      </c>
      <c r="V1464" t="s">
        <v>10440</v>
      </c>
      <c r="W1464" t="s">
        <v>29</v>
      </c>
      <c r="X1464" t="s">
        <v>9943</v>
      </c>
      <c r="Y1464" t="s">
        <v>2666</v>
      </c>
      <c r="Z1464" t="s">
        <v>2665</v>
      </c>
      <c r="AA1464" t="s">
        <v>9944</v>
      </c>
      <c r="AB1464">
        <v>-75.599554479999995</v>
      </c>
      <c r="AC1464">
        <v>6.1960072000000004</v>
      </c>
      <c r="AD1464" t="s">
        <v>82</v>
      </c>
      <c r="AE1464" t="s">
        <v>96</v>
      </c>
      <c r="AF1464" t="s">
        <v>94</v>
      </c>
      <c r="AG1464">
        <f>IFERROR(
    VLOOKUP(FENIX_ANS_TABLA[[#This Row],[ESTADO]],
        {"VENCIDO",1;"ALERTA_0 Días",2;"ALERTA",3;"A TIEMPO",4;"SIN FECHA",5},
    2,FALSE),
0)</f>
        <v>4</v>
      </c>
    </row>
    <row r="1465" spans="1:33" x14ac:dyDescent="0.25">
      <c r="A1465" t="s">
        <v>6462</v>
      </c>
      <c r="B1465" t="s">
        <v>23</v>
      </c>
      <c r="C1465" t="s">
        <v>63</v>
      </c>
      <c r="D1465" t="s">
        <v>23</v>
      </c>
      <c r="E1465" s="21">
        <v>46206.529988425929</v>
      </c>
      <c r="F1465" t="s">
        <v>6463</v>
      </c>
      <c r="G1465">
        <v>39437339</v>
      </c>
      <c r="H1465" t="s">
        <v>6464</v>
      </c>
      <c r="I1465" s="23" t="s">
        <v>6465</v>
      </c>
      <c r="J1465" s="23" t="s">
        <v>3065</v>
      </c>
      <c r="K1465" t="s">
        <v>6466</v>
      </c>
      <c r="L1465" t="s">
        <v>154</v>
      </c>
      <c r="M1465" t="s">
        <v>6467</v>
      </c>
      <c r="N1465" t="s">
        <v>155</v>
      </c>
      <c r="O1465" t="s">
        <v>83</v>
      </c>
      <c r="P1465" t="s">
        <v>145</v>
      </c>
      <c r="Q1465" t="s">
        <v>207</v>
      </c>
      <c r="R1465" t="s">
        <v>212</v>
      </c>
      <c r="S1465">
        <v>7</v>
      </c>
      <c r="T1465" t="s">
        <v>6277</v>
      </c>
      <c r="U1465" t="s">
        <v>15577</v>
      </c>
      <c r="V1465" t="s">
        <v>15578</v>
      </c>
      <c r="W1465" t="s">
        <v>43</v>
      </c>
      <c r="X1465" t="s">
        <v>30</v>
      </c>
      <c r="Y1465" t="s">
        <v>30</v>
      </c>
      <c r="Z1465" t="s">
        <v>30</v>
      </c>
      <c r="AA1465" t="s">
        <v>30</v>
      </c>
      <c r="AB1465">
        <v>-75.375440830000002</v>
      </c>
      <c r="AC1465">
        <v>6.1597905600000002</v>
      </c>
      <c r="AD1465" t="s">
        <v>82</v>
      </c>
      <c r="AE1465" t="s">
        <v>146</v>
      </c>
      <c r="AF1465" t="s">
        <v>95</v>
      </c>
      <c r="AG1465">
        <f>IFERROR(
    VLOOKUP(FENIX_ANS_TABLA[[#This Row],[ESTADO]],
        {"VENCIDO",1;"ALERTA_0 Días",2;"ALERTA",3;"A TIEMPO",4;"SIN FECHA",5},
    2,FALSE),
0)</f>
        <v>3</v>
      </c>
    </row>
    <row r="1466" spans="1:33" x14ac:dyDescent="0.25">
      <c r="A1466" t="s">
        <v>6468</v>
      </c>
      <c r="B1466" t="s">
        <v>23</v>
      </c>
      <c r="C1466" t="s">
        <v>24</v>
      </c>
      <c r="D1466" t="s">
        <v>23</v>
      </c>
      <c r="E1466" s="21">
        <v>46206.538032407407</v>
      </c>
      <c r="F1466" t="s">
        <v>6469</v>
      </c>
      <c r="G1466">
        <v>42994317</v>
      </c>
      <c r="H1466" t="s">
        <v>6470</v>
      </c>
      <c r="I1466" s="23" t="s">
        <v>31</v>
      </c>
      <c r="J1466" s="23" t="s">
        <v>562</v>
      </c>
      <c r="K1466" t="s">
        <v>6471</v>
      </c>
      <c r="L1466" t="s">
        <v>152</v>
      </c>
      <c r="M1466" t="s">
        <v>6472</v>
      </c>
      <c r="N1466" t="s">
        <v>153</v>
      </c>
      <c r="O1466" t="s">
        <v>27</v>
      </c>
      <c r="P1466" t="s">
        <v>145</v>
      </c>
      <c r="Q1466" t="s">
        <v>206</v>
      </c>
      <c r="R1466" t="s">
        <v>212</v>
      </c>
      <c r="S1466">
        <v>10</v>
      </c>
      <c r="T1466" t="s">
        <v>18319</v>
      </c>
      <c r="U1466" t="s">
        <v>15579</v>
      </c>
      <c r="V1466" t="s">
        <v>15579</v>
      </c>
      <c r="W1466" t="s">
        <v>29</v>
      </c>
      <c r="X1466" t="s">
        <v>30</v>
      </c>
      <c r="Y1466" t="s">
        <v>30</v>
      </c>
      <c r="Z1466" t="s">
        <v>30</v>
      </c>
      <c r="AA1466" t="s">
        <v>30</v>
      </c>
      <c r="AB1466">
        <v>-75.407392999999999</v>
      </c>
      <c r="AC1466">
        <v>6.2253769999999999</v>
      </c>
      <c r="AD1466" t="s">
        <v>82</v>
      </c>
      <c r="AE1466" t="s">
        <v>146</v>
      </c>
      <c r="AF1466" t="s">
        <v>94</v>
      </c>
      <c r="AG1466">
        <f>IFERROR(
    VLOOKUP(FENIX_ANS_TABLA[[#This Row],[ESTADO]],
        {"VENCIDO",1;"ALERTA_0 Días",2;"ALERTA",3;"A TIEMPO",4;"SIN FECHA",5},
    2,FALSE),
0)</f>
        <v>4</v>
      </c>
    </row>
    <row r="1467" spans="1:33" x14ac:dyDescent="0.25">
      <c r="A1467" t="s">
        <v>5072</v>
      </c>
      <c r="B1467" t="s">
        <v>23</v>
      </c>
      <c r="C1467" t="s">
        <v>24</v>
      </c>
      <c r="D1467" t="s">
        <v>23</v>
      </c>
      <c r="E1467" s="21">
        <v>46206.553032407413</v>
      </c>
      <c r="F1467" t="s">
        <v>5073</v>
      </c>
      <c r="G1467">
        <v>11955287</v>
      </c>
      <c r="H1467" t="s">
        <v>5048</v>
      </c>
      <c r="I1467" s="23" t="s">
        <v>31</v>
      </c>
      <c r="J1467" s="23" t="s">
        <v>5049</v>
      </c>
      <c r="K1467" t="s">
        <v>5074</v>
      </c>
      <c r="L1467" t="s">
        <v>112</v>
      </c>
      <c r="M1467" t="s">
        <v>5075</v>
      </c>
      <c r="N1467" t="s">
        <v>113</v>
      </c>
      <c r="O1467" t="s">
        <v>27</v>
      </c>
      <c r="P1467" t="s">
        <v>99</v>
      </c>
      <c r="Q1467" t="s">
        <v>206</v>
      </c>
      <c r="R1467" t="s">
        <v>212</v>
      </c>
      <c r="S1467">
        <v>10</v>
      </c>
      <c r="T1467" t="s">
        <v>18320</v>
      </c>
      <c r="U1467" t="s">
        <v>7936</v>
      </c>
      <c r="V1467" t="s">
        <v>7936</v>
      </c>
      <c r="W1467" t="s">
        <v>29</v>
      </c>
      <c r="X1467" t="s">
        <v>30</v>
      </c>
      <c r="Y1467" t="s">
        <v>30</v>
      </c>
      <c r="Z1467" t="s">
        <v>30</v>
      </c>
      <c r="AA1467" t="s">
        <v>30</v>
      </c>
      <c r="AB1467">
        <v>-76.145238030000002</v>
      </c>
      <c r="AC1467">
        <v>5.8959446700000004</v>
      </c>
      <c r="AD1467" t="s">
        <v>82</v>
      </c>
      <c r="AE1467" t="s">
        <v>100</v>
      </c>
      <c r="AF1467" t="s">
        <v>94</v>
      </c>
      <c r="AG1467">
        <f>IFERROR(
    VLOOKUP(FENIX_ANS_TABLA[[#This Row],[ESTADO]],
        {"VENCIDO",1;"ALERTA_0 Días",2;"ALERTA",3;"A TIEMPO",4;"SIN FECHA",5},
    2,FALSE),
0)</f>
        <v>4</v>
      </c>
    </row>
    <row r="1468" spans="1:33" x14ac:dyDescent="0.25">
      <c r="A1468" t="s">
        <v>5076</v>
      </c>
      <c r="B1468" t="s">
        <v>58</v>
      </c>
      <c r="C1468" t="s">
        <v>24</v>
      </c>
      <c r="D1468" t="s">
        <v>59</v>
      </c>
      <c r="E1468" s="21">
        <v>46206.558611111112</v>
      </c>
      <c r="F1468" t="s">
        <v>5077</v>
      </c>
      <c r="G1468">
        <v>43847839</v>
      </c>
      <c r="H1468" t="s">
        <v>5078</v>
      </c>
      <c r="I1468" s="23" t="s">
        <v>5079</v>
      </c>
      <c r="J1468" s="23" t="s">
        <v>5080</v>
      </c>
      <c r="K1468" t="s">
        <v>5081</v>
      </c>
      <c r="L1468" t="s">
        <v>136</v>
      </c>
      <c r="M1468" t="s">
        <v>5082</v>
      </c>
      <c r="N1468" t="s">
        <v>137</v>
      </c>
      <c r="O1468" t="s">
        <v>60</v>
      </c>
      <c r="P1468" t="s">
        <v>122</v>
      </c>
      <c r="Q1468" t="s">
        <v>206</v>
      </c>
      <c r="R1468" t="s">
        <v>212</v>
      </c>
      <c r="S1468">
        <v>14</v>
      </c>
      <c r="T1468" t="s">
        <v>18321</v>
      </c>
      <c r="U1468" t="s">
        <v>14956</v>
      </c>
      <c r="V1468" t="s">
        <v>15580</v>
      </c>
      <c r="W1468" t="s">
        <v>29</v>
      </c>
      <c r="X1468" t="s">
        <v>30</v>
      </c>
      <c r="Y1468" t="s">
        <v>30</v>
      </c>
      <c r="Z1468" t="s">
        <v>30</v>
      </c>
      <c r="AA1468" t="s">
        <v>30</v>
      </c>
      <c r="AB1468">
        <v>-75.72516066</v>
      </c>
      <c r="AC1468">
        <v>6.3350503700000003</v>
      </c>
      <c r="AD1468" t="s">
        <v>82</v>
      </c>
      <c r="AE1468" t="s">
        <v>123</v>
      </c>
      <c r="AF1468" t="s">
        <v>94</v>
      </c>
      <c r="AG1468">
        <f>IFERROR(
    VLOOKUP(FENIX_ANS_TABLA[[#This Row],[ESTADO]],
        {"VENCIDO",1;"ALERTA_0 Días",2;"ALERTA",3;"A TIEMPO",4;"SIN FECHA",5},
    2,FALSE),
0)</f>
        <v>4</v>
      </c>
    </row>
    <row r="1469" spans="1:33" x14ac:dyDescent="0.25">
      <c r="A1469" t="s">
        <v>5083</v>
      </c>
      <c r="B1469" t="s">
        <v>23</v>
      </c>
      <c r="C1469" t="s">
        <v>24</v>
      </c>
      <c r="D1469" t="s">
        <v>23</v>
      </c>
      <c r="E1469" s="21">
        <v>46206.561122685183</v>
      </c>
      <c r="F1469" t="s">
        <v>5084</v>
      </c>
      <c r="G1469">
        <v>70728833</v>
      </c>
      <c r="H1469" t="s">
        <v>5085</v>
      </c>
      <c r="I1469" s="23" t="s">
        <v>31</v>
      </c>
      <c r="J1469" s="23" t="s">
        <v>5086</v>
      </c>
      <c r="K1469" t="s">
        <v>5087</v>
      </c>
      <c r="L1469" t="s">
        <v>101</v>
      </c>
      <c r="M1469" t="s">
        <v>5088</v>
      </c>
      <c r="N1469" t="s">
        <v>102</v>
      </c>
      <c r="O1469" t="s">
        <v>27</v>
      </c>
      <c r="P1469" t="s">
        <v>99</v>
      </c>
      <c r="Q1469" t="s">
        <v>206</v>
      </c>
      <c r="R1469" t="s">
        <v>212</v>
      </c>
      <c r="S1469">
        <v>10</v>
      </c>
      <c r="T1469" t="s">
        <v>6948</v>
      </c>
      <c r="U1469" t="s">
        <v>11613</v>
      </c>
      <c r="V1469" t="s">
        <v>11613</v>
      </c>
      <c r="W1469" t="s">
        <v>29</v>
      </c>
      <c r="X1469" t="s">
        <v>30</v>
      </c>
      <c r="Y1469" t="s">
        <v>30</v>
      </c>
      <c r="Z1469" t="s">
        <v>30</v>
      </c>
      <c r="AA1469" t="s">
        <v>30</v>
      </c>
      <c r="AB1469">
        <v>-75.639265440000003</v>
      </c>
      <c r="AC1469">
        <v>5.94346335</v>
      </c>
      <c r="AD1469" t="s">
        <v>82</v>
      </c>
      <c r="AE1469" t="s">
        <v>100</v>
      </c>
      <c r="AF1469" t="s">
        <v>94</v>
      </c>
      <c r="AG1469">
        <f>IFERROR(
    VLOOKUP(FENIX_ANS_TABLA[[#This Row],[ESTADO]],
        {"VENCIDO",1;"ALERTA_0 Días",2;"ALERTA",3;"A TIEMPO",4;"SIN FECHA",5},
    2,FALSE),
0)</f>
        <v>4</v>
      </c>
    </row>
    <row r="1470" spans="1:33" x14ac:dyDescent="0.25">
      <c r="A1470" t="s">
        <v>6473</v>
      </c>
      <c r="B1470" t="s">
        <v>23</v>
      </c>
      <c r="C1470" t="s">
        <v>24</v>
      </c>
      <c r="D1470" t="s">
        <v>23</v>
      </c>
      <c r="E1470" s="21">
        <v>46206.56287037037</v>
      </c>
      <c r="F1470" t="s">
        <v>6474</v>
      </c>
      <c r="G1470">
        <v>98536432</v>
      </c>
      <c r="H1470" t="s">
        <v>6475</v>
      </c>
      <c r="I1470" s="23" t="s">
        <v>31</v>
      </c>
      <c r="J1470" s="23" t="s">
        <v>6459</v>
      </c>
      <c r="K1470" t="s">
        <v>6476</v>
      </c>
      <c r="L1470" t="s">
        <v>291</v>
      </c>
      <c r="M1470" t="s">
        <v>6477</v>
      </c>
      <c r="N1470" t="s">
        <v>292</v>
      </c>
      <c r="O1470" t="s">
        <v>27</v>
      </c>
      <c r="P1470" t="s">
        <v>191</v>
      </c>
      <c r="Q1470" t="s">
        <v>206</v>
      </c>
      <c r="R1470" t="s">
        <v>212</v>
      </c>
      <c r="S1470">
        <v>10</v>
      </c>
      <c r="T1470" t="s">
        <v>18322</v>
      </c>
      <c r="U1470" t="s">
        <v>15581</v>
      </c>
      <c r="V1470" t="s">
        <v>15581</v>
      </c>
      <c r="W1470" t="s">
        <v>29</v>
      </c>
      <c r="X1470" t="s">
        <v>30</v>
      </c>
      <c r="Y1470" t="s">
        <v>30</v>
      </c>
      <c r="Z1470" t="s">
        <v>30</v>
      </c>
      <c r="AA1470" t="s">
        <v>30</v>
      </c>
      <c r="AB1470">
        <v>-75.127228489999993</v>
      </c>
      <c r="AC1470">
        <v>6.6194752399999999</v>
      </c>
      <c r="AD1470" t="s">
        <v>82</v>
      </c>
      <c r="AE1470" t="s">
        <v>192</v>
      </c>
      <c r="AF1470" t="s">
        <v>94</v>
      </c>
      <c r="AG1470">
        <f>IFERROR(
    VLOOKUP(FENIX_ANS_TABLA[[#This Row],[ESTADO]],
        {"VENCIDO",1;"ALERTA_0 Días",2;"ALERTA",3;"A TIEMPO",4;"SIN FECHA",5},
    2,FALSE),
0)</f>
        <v>4</v>
      </c>
    </row>
    <row r="1471" spans="1:33" x14ac:dyDescent="0.25">
      <c r="A1471" t="s">
        <v>6478</v>
      </c>
      <c r="B1471" t="s">
        <v>36</v>
      </c>
      <c r="C1471" t="s">
        <v>24</v>
      </c>
      <c r="D1471" t="s">
        <v>36</v>
      </c>
      <c r="E1471" s="21">
        <v>46206.562962962962</v>
      </c>
      <c r="F1471" t="s">
        <v>6479</v>
      </c>
      <c r="G1471">
        <v>1038404625</v>
      </c>
      <c r="H1471" t="s">
        <v>6480</v>
      </c>
      <c r="I1471" s="23" t="s">
        <v>31</v>
      </c>
      <c r="J1471" s="23" t="s">
        <v>6481</v>
      </c>
      <c r="K1471" t="s">
        <v>6482</v>
      </c>
      <c r="L1471" t="s">
        <v>154</v>
      </c>
      <c r="M1471" t="s">
        <v>6483</v>
      </c>
      <c r="N1471" t="s">
        <v>155</v>
      </c>
      <c r="O1471" t="s">
        <v>37</v>
      </c>
      <c r="P1471" t="s">
        <v>145</v>
      </c>
      <c r="Q1471" t="s">
        <v>207</v>
      </c>
      <c r="R1471" t="s">
        <v>212</v>
      </c>
      <c r="S1471">
        <v>7</v>
      </c>
      <c r="T1471" t="s">
        <v>18323</v>
      </c>
      <c r="U1471" t="s">
        <v>15581</v>
      </c>
      <c r="V1471" t="s">
        <v>8038</v>
      </c>
      <c r="W1471" t="s">
        <v>43</v>
      </c>
      <c r="X1471" t="s">
        <v>30</v>
      </c>
      <c r="Y1471" t="s">
        <v>30</v>
      </c>
      <c r="Z1471" t="s">
        <v>30</v>
      </c>
      <c r="AA1471" t="s">
        <v>30</v>
      </c>
      <c r="AB1471">
        <v>-75.372239370000003</v>
      </c>
      <c r="AC1471">
        <v>6.1532791600000003</v>
      </c>
      <c r="AD1471" t="s">
        <v>82</v>
      </c>
      <c r="AE1471" t="s">
        <v>146</v>
      </c>
      <c r="AF1471" t="s">
        <v>94</v>
      </c>
      <c r="AG1471">
        <f>IFERROR(
    VLOOKUP(FENIX_ANS_TABLA[[#This Row],[ESTADO]],
        {"VENCIDO",1;"ALERTA_0 Días",2;"ALERTA",3;"A TIEMPO",4;"SIN FECHA",5},
    2,FALSE),
0)</f>
        <v>3</v>
      </c>
    </row>
    <row r="1472" spans="1:33" x14ac:dyDescent="0.25">
      <c r="A1472" t="s">
        <v>6484</v>
      </c>
      <c r="B1472" t="s">
        <v>23</v>
      </c>
      <c r="C1472" t="s">
        <v>24</v>
      </c>
      <c r="D1472" t="s">
        <v>23</v>
      </c>
      <c r="E1472" s="21">
        <v>46206.568645833337</v>
      </c>
      <c r="F1472" t="s">
        <v>6485</v>
      </c>
      <c r="G1472">
        <v>80034520</v>
      </c>
      <c r="H1472" t="s">
        <v>6486</v>
      </c>
      <c r="I1472" s="23" t="s">
        <v>6487</v>
      </c>
      <c r="J1472" s="23" t="s">
        <v>6459</v>
      </c>
      <c r="K1472" t="s">
        <v>6488</v>
      </c>
      <c r="L1472" t="s">
        <v>291</v>
      </c>
      <c r="M1472" t="s">
        <v>6489</v>
      </c>
      <c r="N1472" t="s">
        <v>292</v>
      </c>
      <c r="O1472" t="s">
        <v>27</v>
      </c>
      <c r="P1472" t="s">
        <v>191</v>
      </c>
      <c r="Q1472" t="s">
        <v>206</v>
      </c>
      <c r="R1472" t="s">
        <v>212</v>
      </c>
      <c r="S1472">
        <v>10</v>
      </c>
      <c r="T1472" t="s">
        <v>18324</v>
      </c>
      <c r="U1472" t="s">
        <v>9557</v>
      </c>
      <c r="V1472" t="s">
        <v>9557</v>
      </c>
      <c r="W1472" t="s">
        <v>29</v>
      </c>
      <c r="X1472" t="s">
        <v>30</v>
      </c>
      <c r="Y1472" t="s">
        <v>30</v>
      </c>
      <c r="Z1472" t="s">
        <v>30</v>
      </c>
      <c r="AA1472" t="s">
        <v>30</v>
      </c>
      <c r="AB1472">
        <v>-75.127228489999993</v>
      </c>
      <c r="AC1472">
        <v>6.6194752399999999</v>
      </c>
      <c r="AD1472" t="s">
        <v>82</v>
      </c>
      <c r="AE1472" t="s">
        <v>192</v>
      </c>
      <c r="AF1472" t="s">
        <v>94</v>
      </c>
      <c r="AG1472">
        <f>IFERROR(
    VLOOKUP(FENIX_ANS_TABLA[[#This Row],[ESTADO]],
        {"VENCIDO",1;"ALERTA_0 Días",2;"ALERTA",3;"A TIEMPO",4;"SIN FECHA",5},
    2,FALSE),
0)</f>
        <v>4</v>
      </c>
    </row>
    <row r="1473" spans="1:33" x14ac:dyDescent="0.25">
      <c r="A1473" t="s">
        <v>5089</v>
      </c>
      <c r="B1473" t="s">
        <v>23</v>
      </c>
      <c r="C1473" t="s">
        <v>24</v>
      </c>
      <c r="D1473" t="s">
        <v>23</v>
      </c>
      <c r="E1473" s="21">
        <v>46206.571817129632</v>
      </c>
      <c r="F1473" t="s">
        <v>5090</v>
      </c>
      <c r="G1473">
        <v>15263477</v>
      </c>
      <c r="H1473" t="s">
        <v>5091</v>
      </c>
      <c r="I1473" s="23" t="s">
        <v>31</v>
      </c>
      <c r="J1473" s="23" t="s">
        <v>5092</v>
      </c>
      <c r="K1473" t="s">
        <v>5093</v>
      </c>
      <c r="L1473" t="s">
        <v>136</v>
      </c>
      <c r="M1473" t="s">
        <v>5094</v>
      </c>
      <c r="N1473" t="s">
        <v>137</v>
      </c>
      <c r="O1473" t="s">
        <v>27</v>
      </c>
      <c r="P1473" t="s">
        <v>122</v>
      </c>
      <c r="Q1473" t="s">
        <v>206</v>
      </c>
      <c r="R1473" t="s">
        <v>212</v>
      </c>
      <c r="S1473">
        <v>10</v>
      </c>
      <c r="T1473" t="s">
        <v>18325</v>
      </c>
      <c r="U1473" t="s">
        <v>5529</v>
      </c>
      <c r="V1473" t="s">
        <v>5529</v>
      </c>
      <c r="W1473" t="s">
        <v>29</v>
      </c>
      <c r="X1473" t="s">
        <v>30</v>
      </c>
      <c r="Y1473" t="s">
        <v>30</v>
      </c>
      <c r="Z1473" t="s">
        <v>30</v>
      </c>
      <c r="AA1473" t="s">
        <v>30</v>
      </c>
      <c r="AB1473">
        <v>-75.807634500000006</v>
      </c>
      <c r="AC1473">
        <v>6.3636270499999998</v>
      </c>
      <c r="AD1473" t="s">
        <v>82</v>
      </c>
      <c r="AE1473" t="s">
        <v>123</v>
      </c>
      <c r="AF1473" t="s">
        <v>94</v>
      </c>
      <c r="AG1473">
        <f>IFERROR(
    VLOOKUP(FENIX_ANS_TABLA[[#This Row],[ESTADO]],
        {"VENCIDO",1;"ALERTA_0 Días",2;"ALERTA",3;"A TIEMPO",4;"SIN FECHA",5},
    2,FALSE),
0)</f>
        <v>4</v>
      </c>
    </row>
    <row r="1474" spans="1:33" x14ac:dyDescent="0.25">
      <c r="A1474" t="s">
        <v>5095</v>
      </c>
      <c r="B1474" t="s">
        <v>58</v>
      </c>
      <c r="C1474" t="s">
        <v>24</v>
      </c>
      <c r="D1474" t="s">
        <v>59</v>
      </c>
      <c r="E1474" s="21">
        <v>46206.57304398148</v>
      </c>
      <c r="F1474" t="s">
        <v>5096</v>
      </c>
      <c r="G1474">
        <v>1041148582</v>
      </c>
      <c r="H1474" t="s">
        <v>5097</v>
      </c>
      <c r="I1474" s="23" t="s">
        <v>31</v>
      </c>
      <c r="J1474" s="23" t="s">
        <v>5098</v>
      </c>
      <c r="K1474" t="s">
        <v>5099</v>
      </c>
      <c r="L1474" t="s">
        <v>101</v>
      </c>
      <c r="M1474" t="s">
        <v>5100</v>
      </c>
      <c r="N1474" t="s">
        <v>102</v>
      </c>
      <c r="O1474" t="s">
        <v>60</v>
      </c>
      <c r="P1474" t="s">
        <v>114</v>
      </c>
      <c r="Q1474" t="s">
        <v>206</v>
      </c>
      <c r="R1474" t="s">
        <v>212</v>
      </c>
      <c r="S1474">
        <v>14</v>
      </c>
      <c r="T1474" t="s">
        <v>18326</v>
      </c>
      <c r="U1474" t="s">
        <v>9762</v>
      </c>
      <c r="V1474" t="s">
        <v>15582</v>
      </c>
      <c r="W1474" t="s">
        <v>29</v>
      </c>
      <c r="X1474" t="s">
        <v>30</v>
      </c>
      <c r="Y1474" t="s">
        <v>30</v>
      </c>
      <c r="Z1474" t="s">
        <v>30</v>
      </c>
      <c r="AA1474" t="s">
        <v>30</v>
      </c>
      <c r="AB1474">
        <v>-75.653207100000003</v>
      </c>
      <c r="AC1474">
        <v>5.8883681599999997</v>
      </c>
      <c r="AD1474" t="s">
        <v>82</v>
      </c>
      <c r="AE1474" t="s">
        <v>100</v>
      </c>
      <c r="AF1474" t="s">
        <v>94</v>
      </c>
      <c r="AG1474">
        <f>IFERROR(
    VLOOKUP(FENIX_ANS_TABLA[[#This Row],[ESTADO]],
        {"VENCIDO",1;"ALERTA_0 Días",2;"ALERTA",3;"A TIEMPO",4;"SIN FECHA",5},
    2,FALSE),
0)</f>
        <v>4</v>
      </c>
    </row>
    <row r="1475" spans="1:33" x14ac:dyDescent="0.25">
      <c r="A1475" t="s">
        <v>5101</v>
      </c>
      <c r="B1475" t="s">
        <v>23</v>
      </c>
      <c r="C1475" t="s">
        <v>24</v>
      </c>
      <c r="D1475" t="s">
        <v>23</v>
      </c>
      <c r="E1475" s="21">
        <v>46206.574652777781</v>
      </c>
      <c r="F1475" t="s">
        <v>5102</v>
      </c>
      <c r="G1475">
        <v>4522801</v>
      </c>
      <c r="H1475" t="s">
        <v>5103</v>
      </c>
      <c r="I1475" s="23" t="s">
        <v>5104</v>
      </c>
      <c r="J1475" s="23" t="s">
        <v>5105</v>
      </c>
      <c r="K1475" t="s">
        <v>5106</v>
      </c>
      <c r="L1475" t="s">
        <v>126</v>
      </c>
      <c r="M1475" t="s">
        <v>5107</v>
      </c>
      <c r="N1475" t="s">
        <v>127</v>
      </c>
      <c r="O1475" t="s">
        <v>27</v>
      </c>
      <c r="P1475" t="s">
        <v>122</v>
      </c>
      <c r="Q1475" t="s">
        <v>206</v>
      </c>
      <c r="R1475" t="s">
        <v>212</v>
      </c>
      <c r="S1475">
        <v>10</v>
      </c>
      <c r="T1475" t="s">
        <v>18327</v>
      </c>
      <c r="U1475" t="s">
        <v>6967</v>
      </c>
      <c r="V1475" t="s">
        <v>6967</v>
      </c>
      <c r="W1475" t="s">
        <v>29</v>
      </c>
      <c r="X1475" t="s">
        <v>30</v>
      </c>
      <c r="Y1475" t="s">
        <v>30</v>
      </c>
      <c r="Z1475" t="s">
        <v>30</v>
      </c>
      <c r="AA1475" t="s">
        <v>30</v>
      </c>
      <c r="AB1475">
        <v>-75.755424000000005</v>
      </c>
      <c r="AC1475">
        <v>6.4902290000000002</v>
      </c>
      <c r="AD1475" t="s">
        <v>82</v>
      </c>
      <c r="AE1475" t="s">
        <v>123</v>
      </c>
      <c r="AF1475" t="s">
        <v>94</v>
      </c>
      <c r="AG1475">
        <f>IFERROR(
    VLOOKUP(FENIX_ANS_TABLA[[#This Row],[ESTADO]],
        {"VENCIDO",1;"ALERTA_0 Días",2;"ALERTA",3;"A TIEMPO",4;"SIN FECHA",5},
    2,FALSE),
0)</f>
        <v>4</v>
      </c>
    </row>
    <row r="1476" spans="1:33" x14ac:dyDescent="0.25">
      <c r="A1476" t="s">
        <v>8040</v>
      </c>
      <c r="B1476" t="s">
        <v>36</v>
      </c>
      <c r="C1476" t="s">
        <v>24</v>
      </c>
      <c r="D1476" t="s">
        <v>36</v>
      </c>
      <c r="E1476" s="21">
        <v>46206.574652777781</v>
      </c>
      <c r="F1476" t="s">
        <v>5102</v>
      </c>
      <c r="G1476">
        <v>811038406</v>
      </c>
      <c r="H1476" t="s">
        <v>8041</v>
      </c>
      <c r="I1476" s="23" t="s">
        <v>31</v>
      </c>
      <c r="J1476" s="23" t="s">
        <v>8042</v>
      </c>
      <c r="K1476" t="s">
        <v>8043</v>
      </c>
      <c r="L1476" t="s">
        <v>318</v>
      </c>
      <c r="M1476" t="s">
        <v>8044</v>
      </c>
      <c r="N1476" t="s">
        <v>319</v>
      </c>
      <c r="O1476" t="s">
        <v>37</v>
      </c>
      <c r="P1476" t="s">
        <v>191</v>
      </c>
      <c r="Q1476" t="s">
        <v>206</v>
      </c>
      <c r="R1476" t="s">
        <v>212</v>
      </c>
      <c r="S1476">
        <v>10</v>
      </c>
      <c r="T1476" t="s">
        <v>18327</v>
      </c>
      <c r="U1476" t="s">
        <v>6967</v>
      </c>
      <c r="V1476" t="s">
        <v>6967</v>
      </c>
      <c r="W1476" t="s">
        <v>29</v>
      </c>
      <c r="X1476" t="s">
        <v>30</v>
      </c>
      <c r="Y1476" t="s">
        <v>30</v>
      </c>
      <c r="Z1476" t="s">
        <v>30</v>
      </c>
      <c r="AA1476" t="s">
        <v>30</v>
      </c>
      <c r="AB1476">
        <v>-75.242426829999999</v>
      </c>
      <c r="AC1476">
        <v>6.8114025199999997</v>
      </c>
      <c r="AD1476" t="s">
        <v>82</v>
      </c>
      <c r="AE1476" t="s">
        <v>192</v>
      </c>
      <c r="AF1476" t="s">
        <v>94</v>
      </c>
      <c r="AG1476">
        <f>IFERROR(
    VLOOKUP(FENIX_ANS_TABLA[[#This Row],[ESTADO]],
        {"VENCIDO",1;"ALERTA_0 Días",2;"ALERTA",3;"A TIEMPO",4;"SIN FECHA",5},
    2,FALSE),
0)</f>
        <v>4</v>
      </c>
    </row>
    <row r="1477" spans="1:33" x14ac:dyDescent="0.25">
      <c r="A1477" t="s">
        <v>5108</v>
      </c>
      <c r="B1477" t="s">
        <v>23</v>
      </c>
      <c r="C1477" t="s">
        <v>24</v>
      </c>
      <c r="D1477" t="s">
        <v>33</v>
      </c>
      <c r="E1477" s="21">
        <v>46213.26730324074</v>
      </c>
      <c r="F1477" t="s">
        <v>18328</v>
      </c>
      <c r="G1477">
        <v>21945634</v>
      </c>
      <c r="H1477" t="s">
        <v>5109</v>
      </c>
      <c r="I1477" s="23" t="s">
        <v>31</v>
      </c>
      <c r="J1477" s="23" t="s">
        <v>5110</v>
      </c>
      <c r="K1477" t="s">
        <v>18329</v>
      </c>
      <c r="L1477" t="s">
        <v>201</v>
      </c>
      <c r="M1477" t="s">
        <v>5111</v>
      </c>
      <c r="N1477" t="s">
        <v>202</v>
      </c>
      <c r="O1477" t="s">
        <v>40</v>
      </c>
      <c r="P1477" t="s">
        <v>191</v>
      </c>
      <c r="Q1477" t="s">
        <v>207</v>
      </c>
      <c r="R1477" t="s">
        <v>212</v>
      </c>
      <c r="S1477">
        <v>7</v>
      </c>
      <c r="T1477" t="s">
        <v>18330</v>
      </c>
      <c r="U1477" t="s">
        <v>18331</v>
      </c>
      <c r="V1477" t="s">
        <v>18332</v>
      </c>
      <c r="W1477" t="s">
        <v>29</v>
      </c>
      <c r="X1477" t="s">
        <v>30</v>
      </c>
      <c r="Y1477" t="s">
        <v>30</v>
      </c>
      <c r="Z1477" t="s">
        <v>30</v>
      </c>
      <c r="AA1477" t="s">
        <v>30</v>
      </c>
      <c r="AB1477">
        <v>-74.69116348</v>
      </c>
      <c r="AC1477">
        <v>7.0312132299999996</v>
      </c>
      <c r="AD1477" t="s">
        <v>82</v>
      </c>
      <c r="AE1477" t="s">
        <v>192</v>
      </c>
      <c r="AF1477" t="s">
        <v>94</v>
      </c>
      <c r="AG1477">
        <f>IFERROR(
    VLOOKUP(FENIX_ANS_TABLA[[#This Row],[ESTADO]],
        {"VENCIDO",1;"ALERTA_0 Días",2;"ALERTA",3;"A TIEMPO",4;"SIN FECHA",5},
    2,FALSE),
0)</f>
        <v>4</v>
      </c>
    </row>
    <row r="1478" spans="1:33" x14ac:dyDescent="0.25">
      <c r="A1478" t="s">
        <v>5112</v>
      </c>
      <c r="B1478" t="s">
        <v>23</v>
      </c>
      <c r="C1478" t="s">
        <v>24</v>
      </c>
      <c r="D1478" t="s">
        <v>23</v>
      </c>
      <c r="E1478" s="21">
        <v>46206.581655092603</v>
      </c>
      <c r="F1478" t="s">
        <v>5113</v>
      </c>
      <c r="G1478">
        <v>71734222</v>
      </c>
      <c r="H1478" t="s">
        <v>5114</v>
      </c>
      <c r="I1478" s="23" t="s">
        <v>31</v>
      </c>
      <c r="J1478" s="23" t="s">
        <v>5115</v>
      </c>
      <c r="K1478" t="s">
        <v>5116</v>
      </c>
      <c r="L1478" t="s">
        <v>239</v>
      </c>
      <c r="M1478" t="s">
        <v>5117</v>
      </c>
      <c r="N1478" t="s">
        <v>240</v>
      </c>
      <c r="O1478" t="s">
        <v>27</v>
      </c>
      <c r="P1478" t="s">
        <v>99</v>
      </c>
      <c r="Q1478" t="s">
        <v>206</v>
      </c>
      <c r="R1478" t="s">
        <v>212</v>
      </c>
      <c r="S1478">
        <v>10</v>
      </c>
      <c r="T1478" t="s">
        <v>18333</v>
      </c>
      <c r="U1478" t="s">
        <v>15583</v>
      </c>
      <c r="V1478" t="s">
        <v>15583</v>
      </c>
      <c r="W1478" t="s">
        <v>29</v>
      </c>
      <c r="X1478" t="s">
        <v>30</v>
      </c>
      <c r="Y1478" t="s">
        <v>30</v>
      </c>
      <c r="Z1478" t="s">
        <v>30</v>
      </c>
      <c r="AA1478" t="s">
        <v>30</v>
      </c>
      <c r="AB1478">
        <v>-75.718422149999995</v>
      </c>
      <c r="AC1478">
        <v>5.9449071800000004</v>
      </c>
      <c r="AD1478" t="s">
        <v>82</v>
      </c>
      <c r="AE1478" t="s">
        <v>100</v>
      </c>
      <c r="AF1478" t="s">
        <v>94</v>
      </c>
      <c r="AG1478">
        <f>IFERROR(
    VLOOKUP(FENIX_ANS_TABLA[[#This Row],[ESTADO]],
        {"VENCIDO",1;"ALERTA_0 Días",2;"ALERTA",3;"A TIEMPO",4;"SIN FECHA",5},
    2,FALSE),
0)</f>
        <v>4</v>
      </c>
    </row>
    <row r="1479" spans="1:33" x14ac:dyDescent="0.25">
      <c r="A1479" t="s">
        <v>6490</v>
      </c>
      <c r="B1479" t="s">
        <v>23</v>
      </c>
      <c r="C1479" t="s">
        <v>24</v>
      </c>
      <c r="D1479" t="s">
        <v>23</v>
      </c>
      <c r="E1479" s="21">
        <v>46206.583148148151</v>
      </c>
      <c r="F1479" t="s">
        <v>6491</v>
      </c>
      <c r="G1479">
        <v>15388427</v>
      </c>
      <c r="H1479" t="s">
        <v>6492</v>
      </c>
      <c r="I1479" s="23" t="s">
        <v>31</v>
      </c>
      <c r="J1479" s="23" t="s">
        <v>6493</v>
      </c>
      <c r="K1479" t="s">
        <v>6494</v>
      </c>
      <c r="L1479" t="s">
        <v>154</v>
      </c>
      <c r="M1479" t="s">
        <v>6495</v>
      </c>
      <c r="N1479" t="s">
        <v>155</v>
      </c>
      <c r="O1479" t="s">
        <v>27</v>
      </c>
      <c r="P1479" t="s">
        <v>145</v>
      </c>
      <c r="Q1479" t="s">
        <v>206</v>
      </c>
      <c r="R1479" t="s">
        <v>212</v>
      </c>
      <c r="S1479">
        <v>10</v>
      </c>
      <c r="T1479" t="s">
        <v>18334</v>
      </c>
      <c r="U1479" t="s">
        <v>9831</v>
      </c>
      <c r="V1479" t="s">
        <v>9831</v>
      </c>
      <c r="W1479" t="s">
        <v>29</v>
      </c>
      <c r="X1479" t="s">
        <v>30</v>
      </c>
      <c r="Y1479" t="s">
        <v>30</v>
      </c>
      <c r="Z1479" t="s">
        <v>30</v>
      </c>
      <c r="AA1479" t="s">
        <v>30</v>
      </c>
      <c r="AB1479">
        <v>-75.425591080000004</v>
      </c>
      <c r="AC1479">
        <v>6.0748637199999997</v>
      </c>
      <c r="AD1479" t="s">
        <v>82</v>
      </c>
      <c r="AE1479" t="s">
        <v>146</v>
      </c>
      <c r="AF1479" t="s">
        <v>94</v>
      </c>
      <c r="AG1479">
        <f>IFERROR(
    VLOOKUP(FENIX_ANS_TABLA[[#This Row],[ESTADO]],
        {"VENCIDO",1;"ALERTA_0 Días",2;"ALERTA",3;"A TIEMPO",4;"SIN FECHA",5},
    2,FALSE),
0)</f>
        <v>4</v>
      </c>
    </row>
    <row r="1480" spans="1:33" x14ac:dyDescent="0.25">
      <c r="A1480" t="s">
        <v>5122</v>
      </c>
      <c r="B1480" t="s">
        <v>23</v>
      </c>
      <c r="C1480" t="s">
        <v>24</v>
      </c>
      <c r="D1480" t="s">
        <v>23</v>
      </c>
      <c r="E1480" s="21">
        <v>46206.586481481478</v>
      </c>
      <c r="F1480" t="s">
        <v>5123</v>
      </c>
      <c r="G1480">
        <v>11955287</v>
      </c>
      <c r="H1480" t="s">
        <v>5048</v>
      </c>
      <c r="I1480" s="23" t="s">
        <v>31</v>
      </c>
      <c r="J1480" s="23" t="s">
        <v>5049</v>
      </c>
      <c r="K1480" t="s">
        <v>5124</v>
      </c>
      <c r="L1480" t="s">
        <v>112</v>
      </c>
      <c r="M1480" t="s">
        <v>5125</v>
      </c>
      <c r="N1480" t="s">
        <v>113</v>
      </c>
      <c r="O1480" t="s">
        <v>27</v>
      </c>
      <c r="P1480" t="s">
        <v>99</v>
      </c>
      <c r="Q1480" t="s">
        <v>206</v>
      </c>
      <c r="R1480" t="s">
        <v>212</v>
      </c>
      <c r="S1480">
        <v>10</v>
      </c>
      <c r="T1480" t="s">
        <v>18335</v>
      </c>
      <c r="U1480" t="s">
        <v>15584</v>
      </c>
      <c r="V1480" t="s">
        <v>15584</v>
      </c>
      <c r="W1480" t="s">
        <v>29</v>
      </c>
      <c r="X1480" t="s">
        <v>30</v>
      </c>
      <c r="Y1480" t="s">
        <v>30</v>
      </c>
      <c r="Z1480" t="s">
        <v>30</v>
      </c>
      <c r="AA1480" t="s">
        <v>30</v>
      </c>
      <c r="AB1480">
        <v>-76.145238030000002</v>
      </c>
      <c r="AC1480">
        <v>5.8959446700000004</v>
      </c>
      <c r="AD1480" t="s">
        <v>82</v>
      </c>
      <c r="AE1480" t="s">
        <v>100</v>
      </c>
      <c r="AF1480" t="s">
        <v>94</v>
      </c>
      <c r="AG1480">
        <f>IFERROR(
    VLOOKUP(FENIX_ANS_TABLA[[#This Row],[ESTADO]],
        {"VENCIDO",1;"ALERTA_0 Días",2;"ALERTA",3;"A TIEMPO",4;"SIN FECHA",5},
    2,FALSE),
0)</f>
        <v>4</v>
      </c>
    </row>
    <row r="1481" spans="1:33" x14ac:dyDescent="0.25">
      <c r="A1481" t="s">
        <v>6496</v>
      </c>
      <c r="B1481" t="s">
        <v>23</v>
      </c>
      <c r="C1481" t="s">
        <v>24</v>
      </c>
      <c r="D1481" t="s">
        <v>23</v>
      </c>
      <c r="E1481" s="21">
        <v>46206.587037037039</v>
      </c>
      <c r="F1481" t="s">
        <v>6497</v>
      </c>
      <c r="G1481">
        <v>15430066</v>
      </c>
      <c r="H1481" t="s">
        <v>6498</v>
      </c>
      <c r="I1481" s="23" t="s">
        <v>31</v>
      </c>
      <c r="J1481" s="23" t="s">
        <v>330</v>
      </c>
      <c r="K1481" t="s">
        <v>6499</v>
      </c>
      <c r="L1481" t="s">
        <v>154</v>
      </c>
      <c r="M1481" t="s">
        <v>6500</v>
      </c>
      <c r="N1481" t="s">
        <v>155</v>
      </c>
      <c r="O1481" t="s">
        <v>27</v>
      </c>
      <c r="P1481" t="s">
        <v>145</v>
      </c>
      <c r="Q1481" t="s">
        <v>207</v>
      </c>
      <c r="R1481" t="s">
        <v>212</v>
      </c>
      <c r="S1481">
        <v>7</v>
      </c>
      <c r="T1481" t="s">
        <v>18336</v>
      </c>
      <c r="U1481" t="s">
        <v>15585</v>
      </c>
      <c r="V1481" t="s">
        <v>7963</v>
      </c>
      <c r="W1481" t="s">
        <v>43</v>
      </c>
      <c r="X1481" t="s">
        <v>30</v>
      </c>
      <c r="Y1481" t="s">
        <v>30</v>
      </c>
      <c r="Z1481" t="s">
        <v>30</v>
      </c>
      <c r="AA1481" t="s">
        <v>30</v>
      </c>
      <c r="AB1481">
        <v>-75.394002270000001</v>
      </c>
      <c r="AC1481">
        <v>6.1527280900000001</v>
      </c>
      <c r="AD1481" t="s">
        <v>82</v>
      </c>
      <c r="AE1481" t="s">
        <v>146</v>
      </c>
      <c r="AF1481" t="s">
        <v>94</v>
      </c>
      <c r="AG1481">
        <f>IFERROR(
    VLOOKUP(FENIX_ANS_TABLA[[#This Row],[ESTADO]],
        {"VENCIDO",1;"ALERTA_0 Días",2;"ALERTA",3;"A TIEMPO",4;"SIN FECHA",5},
    2,FALSE),
0)</f>
        <v>3</v>
      </c>
    </row>
    <row r="1482" spans="1:33" x14ac:dyDescent="0.25">
      <c r="A1482" t="s">
        <v>5126</v>
      </c>
      <c r="B1482" t="s">
        <v>58</v>
      </c>
      <c r="C1482" t="s">
        <v>24</v>
      </c>
      <c r="D1482" t="s">
        <v>59</v>
      </c>
      <c r="E1482" s="21">
        <v>46206.59039351852</v>
      </c>
      <c r="F1482" t="s">
        <v>5127</v>
      </c>
      <c r="G1482">
        <v>75100426</v>
      </c>
      <c r="H1482" t="s">
        <v>995</v>
      </c>
      <c r="I1482" s="23" t="s">
        <v>31</v>
      </c>
      <c r="J1482" s="23" t="s">
        <v>996</v>
      </c>
      <c r="K1482" t="s">
        <v>997</v>
      </c>
      <c r="L1482" t="s">
        <v>42</v>
      </c>
      <c r="M1482" t="s">
        <v>998</v>
      </c>
      <c r="N1482" t="s">
        <v>57</v>
      </c>
      <c r="O1482" t="s">
        <v>60</v>
      </c>
      <c r="P1482" t="s">
        <v>62</v>
      </c>
      <c r="Q1482" t="s">
        <v>207</v>
      </c>
      <c r="R1482" t="s">
        <v>212</v>
      </c>
      <c r="S1482">
        <v>9</v>
      </c>
      <c r="T1482" t="s">
        <v>18337</v>
      </c>
      <c r="U1482" t="s">
        <v>11804</v>
      </c>
      <c r="V1482" t="s">
        <v>5506</v>
      </c>
      <c r="W1482" t="s">
        <v>29</v>
      </c>
      <c r="X1482" t="s">
        <v>30</v>
      </c>
      <c r="Y1482" t="s">
        <v>30</v>
      </c>
      <c r="Z1482" t="s">
        <v>30</v>
      </c>
      <c r="AA1482" t="s">
        <v>30</v>
      </c>
      <c r="AB1482">
        <v>-75.596755569999999</v>
      </c>
      <c r="AC1482">
        <v>6.1671438399999996</v>
      </c>
      <c r="AD1482" t="s">
        <v>82</v>
      </c>
      <c r="AE1482" t="s">
        <v>96</v>
      </c>
      <c r="AF1482" t="s">
        <v>94</v>
      </c>
      <c r="AG1482">
        <f>IFERROR(
    VLOOKUP(FENIX_ANS_TABLA[[#This Row],[ESTADO]],
        {"VENCIDO",1;"ALERTA_0 Días",2;"ALERTA",3;"A TIEMPO",4;"SIN FECHA",5},
    2,FALSE),
0)</f>
        <v>4</v>
      </c>
    </row>
    <row r="1483" spans="1:33" x14ac:dyDescent="0.25">
      <c r="A1483" t="s">
        <v>5128</v>
      </c>
      <c r="B1483" t="s">
        <v>58</v>
      </c>
      <c r="C1483" t="s">
        <v>24</v>
      </c>
      <c r="D1483" t="s">
        <v>59</v>
      </c>
      <c r="E1483" s="21">
        <v>46206.59815972222</v>
      </c>
      <c r="F1483" t="s">
        <v>5129</v>
      </c>
      <c r="G1483">
        <v>71362186</v>
      </c>
      <c r="H1483" t="s">
        <v>5130</v>
      </c>
      <c r="I1483" s="23" t="s">
        <v>31</v>
      </c>
      <c r="J1483" s="23" t="s">
        <v>2730</v>
      </c>
      <c r="K1483" t="s">
        <v>5131</v>
      </c>
      <c r="L1483" t="s">
        <v>25</v>
      </c>
      <c r="M1483" t="s">
        <v>5132</v>
      </c>
      <c r="N1483" t="s">
        <v>26</v>
      </c>
      <c r="O1483" t="s">
        <v>60</v>
      </c>
      <c r="P1483" t="s">
        <v>61</v>
      </c>
      <c r="Q1483" t="s">
        <v>207</v>
      </c>
      <c r="R1483" t="s">
        <v>212</v>
      </c>
      <c r="S1483">
        <v>9</v>
      </c>
      <c r="T1483" t="s">
        <v>18338</v>
      </c>
      <c r="U1483" t="s">
        <v>11354</v>
      </c>
      <c r="V1483" t="s">
        <v>9722</v>
      </c>
      <c r="W1483" t="s">
        <v>29</v>
      </c>
      <c r="X1483" t="s">
        <v>30</v>
      </c>
      <c r="Y1483" t="s">
        <v>30</v>
      </c>
      <c r="Z1483" t="s">
        <v>30</v>
      </c>
      <c r="AA1483" t="s">
        <v>30</v>
      </c>
      <c r="AB1483">
        <v>-75.547049000000001</v>
      </c>
      <c r="AC1483">
        <v>6.236275</v>
      </c>
      <c r="AD1483" t="s">
        <v>82</v>
      </c>
      <c r="AE1483" t="s">
        <v>96</v>
      </c>
      <c r="AF1483" t="s">
        <v>94</v>
      </c>
      <c r="AG1483">
        <f>IFERROR(
    VLOOKUP(FENIX_ANS_TABLA[[#This Row],[ESTADO]],
        {"VENCIDO",1;"ALERTA_0 Días",2;"ALERTA",3;"A TIEMPO",4;"SIN FECHA",5},
    2,FALSE),
0)</f>
        <v>4</v>
      </c>
    </row>
    <row r="1484" spans="1:33" x14ac:dyDescent="0.25">
      <c r="A1484" t="s">
        <v>6502</v>
      </c>
      <c r="B1484" t="s">
        <v>36</v>
      </c>
      <c r="C1484" t="s">
        <v>24</v>
      </c>
      <c r="D1484" t="s">
        <v>36</v>
      </c>
      <c r="E1484" s="21">
        <v>46206.598680555559</v>
      </c>
      <c r="F1484" t="s">
        <v>6503</v>
      </c>
      <c r="G1484">
        <v>1152707330</v>
      </c>
      <c r="H1484" t="s">
        <v>6504</v>
      </c>
      <c r="I1484" s="23" t="s">
        <v>31</v>
      </c>
      <c r="J1484" s="23" t="s">
        <v>5136</v>
      </c>
      <c r="K1484" t="s">
        <v>6505</v>
      </c>
      <c r="L1484" t="s">
        <v>152</v>
      </c>
      <c r="M1484" t="s">
        <v>6506</v>
      </c>
      <c r="N1484" t="s">
        <v>153</v>
      </c>
      <c r="O1484" t="s">
        <v>37</v>
      </c>
      <c r="P1484" t="s">
        <v>145</v>
      </c>
      <c r="Q1484" t="s">
        <v>206</v>
      </c>
      <c r="R1484" t="s">
        <v>212</v>
      </c>
      <c r="S1484">
        <v>10</v>
      </c>
      <c r="T1484" t="s">
        <v>18339</v>
      </c>
      <c r="U1484" t="s">
        <v>15587</v>
      </c>
      <c r="V1484" t="s">
        <v>15587</v>
      </c>
      <c r="W1484" t="s">
        <v>29</v>
      </c>
      <c r="X1484" t="s">
        <v>30</v>
      </c>
      <c r="Y1484" t="s">
        <v>30</v>
      </c>
      <c r="Z1484" t="s">
        <v>30</v>
      </c>
      <c r="AA1484" t="s">
        <v>30</v>
      </c>
      <c r="AB1484">
        <v>-75.474739999999997</v>
      </c>
      <c r="AC1484">
        <v>6.3113529000000002</v>
      </c>
      <c r="AD1484" t="s">
        <v>82</v>
      </c>
      <c r="AE1484" t="s">
        <v>146</v>
      </c>
      <c r="AF1484" t="s">
        <v>94</v>
      </c>
      <c r="AG1484">
        <f>IFERROR(
    VLOOKUP(FENIX_ANS_TABLA[[#This Row],[ESTADO]],
        {"VENCIDO",1;"ALERTA_0 Días",2;"ALERTA",3;"A TIEMPO",4;"SIN FECHA",5},
    2,FALSE),
0)</f>
        <v>4</v>
      </c>
    </row>
    <row r="1485" spans="1:33" x14ac:dyDescent="0.25">
      <c r="A1485" t="s">
        <v>6507</v>
      </c>
      <c r="B1485" t="s">
        <v>23</v>
      </c>
      <c r="C1485" t="s">
        <v>24</v>
      </c>
      <c r="D1485" t="s">
        <v>23</v>
      </c>
      <c r="E1485" s="21">
        <v>46206.600069444437</v>
      </c>
      <c r="F1485" t="s">
        <v>6508</v>
      </c>
      <c r="G1485">
        <v>1047964920</v>
      </c>
      <c r="H1485" t="s">
        <v>6509</v>
      </c>
      <c r="I1485" s="23" t="s">
        <v>31</v>
      </c>
      <c r="J1485" s="23" t="s">
        <v>6510</v>
      </c>
      <c r="K1485" t="s">
        <v>6511</v>
      </c>
      <c r="L1485" t="s">
        <v>241</v>
      </c>
      <c r="M1485" t="s">
        <v>6512</v>
      </c>
      <c r="N1485" t="s">
        <v>242</v>
      </c>
      <c r="O1485" t="s">
        <v>27</v>
      </c>
      <c r="P1485" t="s">
        <v>145</v>
      </c>
      <c r="Q1485" t="s">
        <v>207</v>
      </c>
      <c r="R1485" t="s">
        <v>212</v>
      </c>
      <c r="S1485">
        <v>7</v>
      </c>
      <c r="T1485" t="s">
        <v>18340</v>
      </c>
      <c r="U1485" t="s">
        <v>11616</v>
      </c>
      <c r="V1485" t="s">
        <v>12237</v>
      </c>
      <c r="W1485" t="s">
        <v>43</v>
      </c>
      <c r="X1485" t="s">
        <v>30</v>
      </c>
      <c r="Y1485" t="s">
        <v>30</v>
      </c>
      <c r="Z1485" t="s">
        <v>30</v>
      </c>
      <c r="AA1485" t="s">
        <v>30</v>
      </c>
      <c r="AB1485">
        <v>-75.141157000000007</v>
      </c>
      <c r="AC1485">
        <v>5.7314429999999996</v>
      </c>
      <c r="AD1485" t="s">
        <v>82</v>
      </c>
      <c r="AE1485" t="s">
        <v>146</v>
      </c>
      <c r="AF1485" t="s">
        <v>94</v>
      </c>
      <c r="AG1485">
        <f>IFERROR(
    VLOOKUP(FENIX_ANS_TABLA[[#This Row],[ESTADO]],
        {"VENCIDO",1;"ALERTA_0 Días",2;"ALERTA",3;"A TIEMPO",4;"SIN FECHA",5},
    2,FALSE),
0)</f>
        <v>3</v>
      </c>
    </row>
    <row r="1486" spans="1:33" x14ac:dyDescent="0.25">
      <c r="A1486" t="s">
        <v>8045</v>
      </c>
      <c r="B1486" t="s">
        <v>36</v>
      </c>
      <c r="C1486" t="s">
        <v>24</v>
      </c>
      <c r="D1486" t="s">
        <v>36</v>
      </c>
      <c r="E1486" s="21">
        <v>46206.602187500001</v>
      </c>
      <c r="F1486" t="s">
        <v>8046</v>
      </c>
      <c r="G1486">
        <v>21632267</v>
      </c>
      <c r="H1486" t="s">
        <v>8047</v>
      </c>
      <c r="I1486" s="23" t="s">
        <v>31</v>
      </c>
      <c r="J1486" s="23" t="s">
        <v>8048</v>
      </c>
      <c r="K1486" t="s">
        <v>8049</v>
      </c>
      <c r="L1486" t="s">
        <v>304</v>
      </c>
      <c r="M1486" t="s">
        <v>8050</v>
      </c>
      <c r="N1486" t="s">
        <v>305</v>
      </c>
      <c r="O1486" t="s">
        <v>37</v>
      </c>
      <c r="P1486" t="s">
        <v>191</v>
      </c>
      <c r="Q1486" t="s">
        <v>206</v>
      </c>
      <c r="R1486" t="s">
        <v>212</v>
      </c>
      <c r="S1486">
        <v>10</v>
      </c>
      <c r="T1486" t="s">
        <v>18341</v>
      </c>
      <c r="U1486" t="s">
        <v>11759</v>
      </c>
      <c r="V1486" t="s">
        <v>11759</v>
      </c>
      <c r="W1486" t="s">
        <v>29</v>
      </c>
      <c r="X1486" t="s">
        <v>30</v>
      </c>
      <c r="Y1486" t="s">
        <v>30</v>
      </c>
      <c r="Z1486" t="s">
        <v>30</v>
      </c>
      <c r="AA1486" t="s">
        <v>30</v>
      </c>
      <c r="AB1486">
        <v>-75.216507379999996</v>
      </c>
      <c r="AC1486">
        <v>6.6736937300000001</v>
      </c>
      <c r="AD1486" t="s">
        <v>82</v>
      </c>
      <c r="AE1486" t="s">
        <v>192</v>
      </c>
      <c r="AF1486" t="s">
        <v>94</v>
      </c>
      <c r="AG1486">
        <f>IFERROR(
    VLOOKUP(FENIX_ANS_TABLA[[#This Row],[ESTADO]],
        {"VENCIDO",1;"ALERTA_0 Días",2;"ALERTA",3;"A TIEMPO",4;"SIN FECHA",5},
    2,FALSE),
0)</f>
        <v>4</v>
      </c>
    </row>
    <row r="1487" spans="1:33" x14ac:dyDescent="0.25">
      <c r="A1487" t="s">
        <v>8051</v>
      </c>
      <c r="B1487" t="s">
        <v>44</v>
      </c>
      <c r="C1487" t="s">
        <v>24</v>
      </c>
      <c r="D1487" t="s">
        <v>44</v>
      </c>
      <c r="E1487" s="21">
        <v>46206.602858796286</v>
      </c>
      <c r="F1487" t="s">
        <v>8052</v>
      </c>
      <c r="G1487">
        <v>71612261</v>
      </c>
      <c r="H1487" t="s">
        <v>8053</v>
      </c>
      <c r="I1487" s="23" t="s">
        <v>8054</v>
      </c>
      <c r="J1487" s="23" t="s">
        <v>8055</v>
      </c>
      <c r="K1487" t="s">
        <v>8056</v>
      </c>
      <c r="L1487" t="s">
        <v>158</v>
      </c>
      <c r="M1487" t="s">
        <v>8057</v>
      </c>
      <c r="N1487" t="s">
        <v>159</v>
      </c>
      <c r="O1487" t="s">
        <v>34</v>
      </c>
      <c r="P1487" t="s">
        <v>145</v>
      </c>
      <c r="Q1487" t="s">
        <v>207</v>
      </c>
      <c r="R1487" t="s">
        <v>212</v>
      </c>
      <c r="S1487">
        <v>5</v>
      </c>
      <c r="T1487" t="s">
        <v>18342</v>
      </c>
      <c r="U1487" t="s">
        <v>15589</v>
      </c>
      <c r="V1487" t="s">
        <v>14915</v>
      </c>
      <c r="W1487" t="s">
        <v>43</v>
      </c>
      <c r="X1487" t="s">
        <v>30</v>
      </c>
      <c r="Y1487" t="s">
        <v>30</v>
      </c>
      <c r="Z1487" t="s">
        <v>30</v>
      </c>
      <c r="AA1487" t="s">
        <v>30</v>
      </c>
      <c r="AB1487">
        <v>-74.989931999999996</v>
      </c>
      <c r="AC1487">
        <v>6.1835570000000004</v>
      </c>
      <c r="AD1487" t="s">
        <v>82</v>
      </c>
      <c r="AE1487" t="s">
        <v>146</v>
      </c>
      <c r="AF1487" t="s">
        <v>94</v>
      </c>
      <c r="AG1487">
        <f>IFERROR(
    VLOOKUP(FENIX_ANS_TABLA[[#This Row],[ESTADO]],
        {"VENCIDO",1;"ALERTA_0 Días",2;"ALERTA",3;"A TIEMPO",4;"SIN FECHA",5},
    2,FALSE),
0)</f>
        <v>3</v>
      </c>
    </row>
    <row r="1488" spans="1:33" x14ac:dyDescent="0.25">
      <c r="A1488" t="s">
        <v>6513</v>
      </c>
      <c r="B1488" t="s">
        <v>23</v>
      </c>
      <c r="C1488" t="s">
        <v>24</v>
      </c>
      <c r="D1488" t="s">
        <v>23</v>
      </c>
      <c r="E1488" s="21">
        <v>46206.604398148149</v>
      </c>
      <c r="F1488" t="s">
        <v>6514</v>
      </c>
      <c r="G1488">
        <v>1047964920</v>
      </c>
      <c r="H1488" t="s">
        <v>6509</v>
      </c>
      <c r="I1488" s="23" t="s">
        <v>31</v>
      </c>
      <c r="J1488" s="23" t="s">
        <v>6510</v>
      </c>
      <c r="K1488" t="s">
        <v>6515</v>
      </c>
      <c r="L1488" t="s">
        <v>241</v>
      </c>
      <c r="M1488" t="s">
        <v>6516</v>
      </c>
      <c r="N1488" t="s">
        <v>242</v>
      </c>
      <c r="O1488" t="s">
        <v>27</v>
      </c>
      <c r="P1488" t="s">
        <v>145</v>
      </c>
      <c r="Q1488" t="s">
        <v>207</v>
      </c>
      <c r="R1488" t="s">
        <v>212</v>
      </c>
      <c r="S1488">
        <v>7</v>
      </c>
      <c r="T1488" t="s">
        <v>18343</v>
      </c>
      <c r="U1488" t="s">
        <v>15591</v>
      </c>
      <c r="V1488" t="s">
        <v>15592</v>
      </c>
      <c r="W1488" t="s">
        <v>43</v>
      </c>
      <c r="X1488" t="s">
        <v>30</v>
      </c>
      <c r="Y1488" t="s">
        <v>30</v>
      </c>
      <c r="Z1488" t="s">
        <v>30</v>
      </c>
      <c r="AA1488" t="s">
        <v>30</v>
      </c>
      <c r="AB1488">
        <v>-75.141157000000007</v>
      </c>
      <c r="AC1488">
        <v>5.7314429999999996</v>
      </c>
      <c r="AD1488" t="s">
        <v>82</v>
      </c>
      <c r="AE1488" t="s">
        <v>146</v>
      </c>
      <c r="AF1488" t="s">
        <v>94</v>
      </c>
      <c r="AG1488">
        <f>IFERROR(
    VLOOKUP(FENIX_ANS_TABLA[[#This Row],[ESTADO]],
        {"VENCIDO",1;"ALERTA_0 Días",2;"ALERTA",3;"A TIEMPO",4;"SIN FECHA",5},
    2,FALSE),
0)</f>
        <v>3</v>
      </c>
    </row>
    <row r="1489" spans="1:33" x14ac:dyDescent="0.25">
      <c r="A1489" t="s">
        <v>5133</v>
      </c>
      <c r="B1489" t="s">
        <v>36</v>
      </c>
      <c r="C1489" t="s">
        <v>24</v>
      </c>
      <c r="D1489" t="s">
        <v>36</v>
      </c>
      <c r="E1489" s="21">
        <v>46206.609097222223</v>
      </c>
      <c r="F1489" t="s">
        <v>5134</v>
      </c>
      <c r="G1489">
        <v>40982364</v>
      </c>
      <c r="H1489" t="s">
        <v>5135</v>
      </c>
      <c r="I1489" s="23" t="s">
        <v>31</v>
      </c>
      <c r="J1489" s="23" t="s">
        <v>5136</v>
      </c>
      <c r="K1489" t="s">
        <v>5137</v>
      </c>
      <c r="L1489" t="s">
        <v>25</v>
      </c>
      <c r="M1489" t="s">
        <v>5138</v>
      </c>
      <c r="N1489" t="s">
        <v>26</v>
      </c>
      <c r="O1489" t="s">
        <v>37</v>
      </c>
      <c r="P1489" t="s">
        <v>32</v>
      </c>
      <c r="Q1489" t="s">
        <v>207</v>
      </c>
      <c r="R1489" t="s">
        <v>212</v>
      </c>
      <c r="S1489">
        <v>7</v>
      </c>
      <c r="T1489" t="s">
        <v>18344</v>
      </c>
      <c r="U1489" t="s">
        <v>15054</v>
      </c>
      <c r="V1489" t="s">
        <v>15055</v>
      </c>
      <c r="W1489" t="s">
        <v>43</v>
      </c>
      <c r="X1489" t="s">
        <v>30</v>
      </c>
      <c r="Y1489" t="s">
        <v>30</v>
      </c>
      <c r="Z1489" t="s">
        <v>30</v>
      </c>
      <c r="AA1489" t="s">
        <v>30</v>
      </c>
      <c r="AB1489">
        <v>-75.590983870000002</v>
      </c>
      <c r="AC1489">
        <v>6.2453500200000001</v>
      </c>
      <c r="AD1489" t="s">
        <v>82</v>
      </c>
      <c r="AE1489" t="s">
        <v>96</v>
      </c>
      <c r="AF1489" t="s">
        <v>94</v>
      </c>
      <c r="AG1489">
        <f>IFERROR(
    VLOOKUP(FENIX_ANS_TABLA[[#This Row],[ESTADO]],
        {"VENCIDO",1;"ALERTA_0 Días",2;"ALERTA",3;"A TIEMPO",4;"SIN FECHA",5},
    2,FALSE),
0)</f>
        <v>3</v>
      </c>
    </row>
    <row r="1490" spans="1:33" x14ac:dyDescent="0.25">
      <c r="A1490" t="s">
        <v>5139</v>
      </c>
      <c r="B1490" t="s">
        <v>58</v>
      </c>
      <c r="C1490" t="s">
        <v>24</v>
      </c>
      <c r="D1490" t="s">
        <v>59</v>
      </c>
      <c r="E1490" s="21">
        <v>46206.610775462963</v>
      </c>
      <c r="F1490" t="s">
        <v>5140</v>
      </c>
      <c r="G1490">
        <v>43273564</v>
      </c>
      <c r="H1490" t="s">
        <v>5141</v>
      </c>
      <c r="I1490" s="23" t="s">
        <v>31</v>
      </c>
      <c r="J1490" s="23" t="s">
        <v>5142</v>
      </c>
      <c r="K1490" t="s">
        <v>5143</v>
      </c>
      <c r="L1490" t="s">
        <v>295</v>
      </c>
      <c r="M1490" t="s">
        <v>5144</v>
      </c>
      <c r="N1490" t="s">
        <v>296</v>
      </c>
      <c r="O1490" t="s">
        <v>60</v>
      </c>
      <c r="P1490" t="s">
        <v>301</v>
      </c>
      <c r="Q1490" t="s">
        <v>207</v>
      </c>
      <c r="R1490" t="s">
        <v>212</v>
      </c>
      <c r="S1490">
        <v>9</v>
      </c>
      <c r="T1490" t="s">
        <v>18345</v>
      </c>
      <c r="U1490" t="s">
        <v>11810</v>
      </c>
      <c r="V1490" t="s">
        <v>11809</v>
      </c>
      <c r="W1490" t="s">
        <v>29</v>
      </c>
      <c r="X1490" t="s">
        <v>30</v>
      </c>
      <c r="Y1490" t="s">
        <v>30</v>
      </c>
      <c r="Z1490" t="s">
        <v>30</v>
      </c>
      <c r="AA1490" t="s">
        <v>30</v>
      </c>
      <c r="AB1490">
        <v>-75.094628220000004</v>
      </c>
      <c r="AC1490">
        <v>6.5387578099999999</v>
      </c>
      <c r="AD1490" t="s">
        <v>82</v>
      </c>
      <c r="AE1490" t="s">
        <v>192</v>
      </c>
      <c r="AF1490" t="s">
        <v>94</v>
      </c>
      <c r="AG1490">
        <f>IFERROR(
    VLOOKUP(FENIX_ANS_TABLA[[#This Row],[ESTADO]],
        {"VENCIDO",1;"ALERTA_0 Días",2;"ALERTA",3;"A TIEMPO",4;"SIN FECHA",5},
    2,FALSE),
0)</f>
        <v>4</v>
      </c>
    </row>
    <row r="1491" spans="1:33" x14ac:dyDescent="0.25">
      <c r="A1491" t="s">
        <v>6517</v>
      </c>
      <c r="B1491" t="s">
        <v>36</v>
      </c>
      <c r="C1491" t="s">
        <v>24</v>
      </c>
      <c r="D1491" t="s">
        <v>36</v>
      </c>
      <c r="E1491" s="21">
        <v>46206.611805555563</v>
      </c>
      <c r="F1491" t="s">
        <v>6518</v>
      </c>
      <c r="G1491">
        <v>1035910417</v>
      </c>
      <c r="H1491" t="s">
        <v>6519</v>
      </c>
      <c r="I1491" s="23" t="s">
        <v>6520</v>
      </c>
      <c r="J1491" s="23" t="s">
        <v>5136</v>
      </c>
      <c r="K1491" t="s">
        <v>6521</v>
      </c>
      <c r="L1491" t="s">
        <v>152</v>
      </c>
      <c r="M1491" t="s">
        <v>6522</v>
      </c>
      <c r="N1491" t="s">
        <v>153</v>
      </c>
      <c r="O1491" t="s">
        <v>37</v>
      </c>
      <c r="P1491" t="s">
        <v>145</v>
      </c>
      <c r="Q1491" t="s">
        <v>206</v>
      </c>
      <c r="R1491" t="s">
        <v>212</v>
      </c>
      <c r="S1491">
        <v>10</v>
      </c>
      <c r="T1491" t="s">
        <v>18346</v>
      </c>
      <c r="U1491" t="s">
        <v>14343</v>
      </c>
      <c r="V1491" t="s">
        <v>14343</v>
      </c>
      <c r="W1491" t="s">
        <v>29</v>
      </c>
      <c r="X1491" t="s">
        <v>30</v>
      </c>
      <c r="Y1491" t="s">
        <v>30</v>
      </c>
      <c r="Z1491" t="s">
        <v>30</v>
      </c>
      <c r="AA1491" t="s">
        <v>30</v>
      </c>
      <c r="AB1491">
        <v>-75.476470329999998</v>
      </c>
      <c r="AC1491">
        <v>6.3098401700000002</v>
      </c>
      <c r="AD1491" t="s">
        <v>82</v>
      </c>
      <c r="AE1491" t="s">
        <v>146</v>
      </c>
      <c r="AF1491" t="s">
        <v>94</v>
      </c>
      <c r="AG1491">
        <f>IFERROR(
    VLOOKUP(FENIX_ANS_TABLA[[#This Row],[ESTADO]],
        {"VENCIDO",1;"ALERTA_0 Días",2;"ALERTA",3;"A TIEMPO",4;"SIN FECHA",5},
    2,FALSE),
0)</f>
        <v>4</v>
      </c>
    </row>
    <row r="1492" spans="1:33" x14ac:dyDescent="0.25">
      <c r="A1492" t="s">
        <v>5145</v>
      </c>
      <c r="B1492" t="s">
        <v>58</v>
      </c>
      <c r="C1492" t="s">
        <v>24</v>
      </c>
      <c r="D1492" t="s">
        <v>59</v>
      </c>
      <c r="E1492" s="21">
        <v>46206.615787037037</v>
      </c>
      <c r="F1492" t="s">
        <v>5146</v>
      </c>
      <c r="G1492">
        <v>15438085</v>
      </c>
      <c r="H1492" t="s">
        <v>5147</v>
      </c>
      <c r="I1492" s="23" t="s">
        <v>31</v>
      </c>
      <c r="J1492" s="23" t="s">
        <v>5148</v>
      </c>
      <c r="K1492" t="s">
        <v>5149</v>
      </c>
      <c r="L1492" t="s">
        <v>154</v>
      </c>
      <c r="M1492" t="s">
        <v>5150</v>
      </c>
      <c r="N1492" t="s">
        <v>155</v>
      </c>
      <c r="O1492" t="s">
        <v>60</v>
      </c>
      <c r="P1492" t="s">
        <v>171</v>
      </c>
      <c r="Q1492" t="s">
        <v>207</v>
      </c>
      <c r="R1492" t="s">
        <v>212</v>
      </c>
      <c r="S1492">
        <v>9</v>
      </c>
      <c r="T1492" t="s">
        <v>18347</v>
      </c>
      <c r="U1492" t="s">
        <v>11760</v>
      </c>
      <c r="V1492" t="s">
        <v>2712</v>
      </c>
      <c r="W1492" t="s">
        <v>29</v>
      </c>
      <c r="X1492" t="s">
        <v>30</v>
      </c>
      <c r="Y1492" t="s">
        <v>30</v>
      </c>
      <c r="Z1492" t="s">
        <v>30</v>
      </c>
      <c r="AA1492" t="s">
        <v>30</v>
      </c>
      <c r="AB1492">
        <v>-75.376764210000005</v>
      </c>
      <c r="AC1492">
        <v>6.1528636099999998</v>
      </c>
      <c r="AD1492" t="s">
        <v>82</v>
      </c>
      <c r="AE1492" t="s">
        <v>146</v>
      </c>
      <c r="AF1492" t="s">
        <v>94</v>
      </c>
      <c r="AG1492">
        <f>IFERROR(
    VLOOKUP(FENIX_ANS_TABLA[[#This Row],[ESTADO]],
        {"VENCIDO",1;"ALERTA_0 Días",2;"ALERTA",3;"A TIEMPO",4;"SIN FECHA",5},
    2,FALSE),
0)</f>
        <v>4</v>
      </c>
    </row>
    <row r="1493" spans="1:33" x14ac:dyDescent="0.25">
      <c r="A1493" t="s">
        <v>5151</v>
      </c>
      <c r="B1493" t="s">
        <v>58</v>
      </c>
      <c r="C1493" t="s">
        <v>24</v>
      </c>
      <c r="D1493" t="s">
        <v>59</v>
      </c>
      <c r="E1493" s="21">
        <v>46206.616944444453</v>
      </c>
      <c r="F1493" t="s">
        <v>5152</v>
      </c>
      <c r="G1493">
        <v>1001479352</v>
      </c>
      <c r="H1493" t="s">
        <v>5153</v>
      </c>
      <c r="I1493" s="23" t="s">
        <v>31</v>
      </c>
      <c r="J1493" s="23" t="s">
        <v>5148</v>
      </c>
      <c r="K1493" t="s">
        <v>5154</v>
      </c>
      <c r="L1493" t="s">
        <v>154</v>
      </c>
      <c r="M1493" t="s">
        <v>5155</v>
      </c>
      <c r="N1493" t="s">
        <v>155</v>
      </c>
      <c r="O1493" t="s">
        <v>60</v>
      </c>
      <c r="P1493" t="s">
        <v>171</v>
      </c>
      <c r="Q1493" t="s">
        <v>206</v>
      </c>
      <c r="R1493" t="s">
        <v>212</v>
      </c>
      <c r="S1493">
        <v>14</v>
      </c>
      <c r="T1493" t="s">
        <v>18348</v>
      </c>
      <c r="U1493" t="s">
        <v>11761</v>
      </c>
      <c r="V1493" t="s">
        <v>15593</v>
      </c>
      <c r="W1493" t="s">
        <v>29</v>
      </c>
      <c r="X1493" t="s">
        <v>30</v>
      </c>
      <c r="Y1493" t="s">
        <v>30</v>
      </c>
      <c r="Z1493" t="s">
        <v>30</v>
      </c>
      <c r="AA1493" t="s">
        <v>30</v>
      </c>
      <c r="AB1493">
        <v>-75.409696260000004</v>
      </c>
      <c r="AC1493">
        <v>6.1829254100000002</v>
      </c>
      <c r="AD1493" t="s">
        <v>82</v>
      </c>
      <c r="AE1493" t="s">
        <v>146</v>
      </c>
      <c r="AF1493" t="s">
        <v>94</v>
      </c>
      <c r="AG1493">
        <f>IFERROR(
    VLOOKUP(FENIX_ANS_TABLA[[#This Row],[ESTADO]],
        {"VENCIDO",1;"ALERTA_0 Días",2;"ALERTA",3;"A TIEMPO",4;"SIN FECHA",5},
    2,FALSE),
0)</f>
        <v>4</v>
      </c>
    </row>
    <row r="1494" spans="1:33" x14ac:dyDescent="0.25">
      <c r="A1494" t="s">
        <v>6523</v>
      </c>
      <c r="B1494" t="s">
        <v>36</v>
      </c>
      <c r="C1494" t="s">
        <v>24</v>
      </c>
      <c r="D1494" t="s">
        <v>36</v>
      </c>
      <c r="E1494" s="21">
        <v>46206.620312500003</v>
      </c>
      <c r="F1494" t="s">
        <v>6524</v>
      </c>
      <c r="G1494">
        <v>21788361</v>
      </c>
      <c r="H1494" t="s">
        <v>6525</v>
      </c>
      <c r="I1494" s="23" t="s">
        <v>31</v>
      </c>
      <c r="J1494" s="23" t="s">
        <v>6526</v>
      </c>
      <c r="K1494" t="s">
        <v>6527</v>
      </c>
      <c r="L1494" t="s">
        <v>150</v>
      </c>
      <c r="M1494" t="s">
        <v>6528</v>
      </c>
      <c r="N1494" t="s">
        <v>151</v>
      </c>
      <c r="O1494" t="s">
        <v>37</v>
      </c>
      <c r="P1494" t="s">
        <v>145</v>
      </c>
      <c r="Q1494" t="s">
        <v>206</v>
      </c>
      <c r="R1494" t="s">
        <v>212</v>
      </c>
      <c r="S1494">
        <v>10</v>
      </c>
      <c r="T1494" t="s">
        <v>18349</v>
      </c>
      <c r="U1494" t="s">
        <v>3580</v>
      </c>
      <c r="V1494" t="s">
        <v>3580</v>
      </c>
      <c r="W1494" t="s">
        <v>29</v>
      </c>
      <c r="X1494" t="s">
        <v>30</v>
      </c>
      <c r="Y1494" t="s">
        <v>30</v>
      </c>
      <c r="Z1494" t="s">
        <v>30</v>
      </c>
      <c r="AA1494" t="s">
        <v>30</v>
      </c>
      <c r="AB1494">
        <v>-75.226313000000005</v>
      </c>
      <c r="AC1494">
        <v>6.2143024999999996</v>
      </c>
      <c r="AD1494" t="s">
        <v>82</v>
      </c>
      <c r="AE1494" t="s">
        <v>146</v>
      </c>
      <c r="AF1494" t="s">
        <v>94</v>
      </c>
      <c r="AG1494">
        <f>IFERROR(
    VLOOKUP(FENIX_ANS_TABLA[[#This Row],[ESTADO]],
        {"VENCIDO",1;"ALERTA_0 Días",2;"ALERTA",3;"A TIEMPO",4;"SIN FECHA",5},
    2,FALSE),
0)</f>
        <v>4</v>
      </c>
    </row>
    <row r="1495" spans="1:33" x14ac:dyDescent="0.25">
      <c r="A1495" t="s">
        <v>8561</v>
      </c>
      <c r="B1495" t="s">
        <v>23</v>
      </c>
      <c r="C1495" t="s">
        <v>24</v>
      </c>
      <c r="D1495" t="s">
        <v>23</v>
      </c>
      <c r="E1495" s="21">
        <v>46206.632708333331</v>
      </c>
      <c r="F1495" t="s">
        <v>8562</v>
      </c>
      <c r="G1495">
        <v>71365821</v>
      </c>
      <c r="H1495" t="s">
        <v>8563</v>
      </c>
      <c r="I1495" s="23" t="s">
        <v>31</v>
      </c>
      <c r="J1495" s="23" t="s">
        <v>8564</v>
      </c>
      <c r="K1495" t="s">
        <v>8565</v>
      </c>
      <c r="L1495" t="s">
        <v>25</v>
      </c>
      <c r="M1495" t="s">
        <v>8566</v>
      </c>
      <c r="N1495" t="s">
        <v>26</v>
      </c>
      <c r="O1495" t="s">
        <v>27</v>
      </c>
      <c r="P1495" t="s">
        <v>32</v>
      </c>
      <c r="Q1495" t="s">
        <v>206</v>
      </c>
      <c r="R1495" t="s">
        <v>212</v>
      </c>
      <c r="S1495">
        <v>10</v>
      </c>
      <c r="T1495" t="s">
        <v>18350</v>
      </c>
      <c r="U1495" t="s">
        <v>15595</v>
      </c>
      <c r="V1495" t="s">
        <v>15595</v>
      </c>
      <c r="W1495" t="s">
        <v>29</v>
      </c>
      <c r="X1495" t="s">
        <v>30</v>
      </c>
      <c r="Y1495" t="s">
        <v>30</v>
      </c>
      <c r="Z1495" t="s">
        <v>30</v>
      </c>
      <c r="AA1495" t="s">
        <v>30</v>
      </c>
      <c r="AB1495">
        <v>-75.681833990000001</v>
      </c>
      <c r="AC1495">
        <v>6.3447606399999996</v>
      </c>
      <c r="AD1495" t="s">
        <v>82</v>
      </c>
      <c r="AE1495" t="s">
        <v>96</v>
      </c>
      <c r="AF1495" t="s">
        <v>94</v>
      </c>
      <c r="AG1495">
        <f>IFERROR(
    VLOOKUP(FENIX_ANS_TABLA[[#This Row],[ESTADO]],
        {"VENCIDO",1;"ALERTA_0 Días",2;"ALERTA",3;"A TIEMPO",4;"SIN FECHA",5},
    2,FALSE),
0)</f>
        <v>4</v>
      </c>
    </row>
    <row r="1496" spans="1:33" x14ac:dyDescent="0.25">
      <c r="A1496" t="s">
        <v>6529</v>
      </c>
      <c r="B1496" t="s">
        <v>36</v>
      </c>
      <c r="C1496" t="s">
        <v>24</v>
      </c>
      <c r="D1496" t="s">
        <v>36</v>
      </c>
      <c r="E1496" s="21">
        <v>46206.634548611109</v>
      </c>
      <c r="F1496" t="s">
        <v>6530</v>
      </c>
      <c r="G1496">
        <v>15382420</v>
      </c>
      <c r="H1496" t="s">
        <v>6531</v>
      </c>
      <c r="I1496" s="23" t="s">
        <v>31</v>
      </c>
      <c r="J1496" s="23" t="s">
        <v>1825</v>
      </c>
      <c r="K1496" t="s">
        <v>6532</v>
      </c>
      <c r="L1496" t="s">
        <v>167</v>
      </c>
      <c r="M1496" t="s">
        <v>6533</v>
      </c>
      <c r="N1496" t="s">
        <v>168</v>
      </c>
      <c r="O1496" t="s">
        <v>37</v>
      </c>
      <c r="P1496" t="s">
        <v>145</v>
      </c>
      <c r="Q1496" t="s">
        <v>206</v>
      </c>
      <c r="R1496" t="s">
        <v>212</v>
      </c>
      <c r="S1496">
        <v>10</v>
      </c>
      <c r="T1496" t="s">
        <v>18351</v>
      </c>
      <c r="U1496" t="s">
        <v>15596</v>
      </c>
      <c r="V1496" t="s">
        <v>15596</v>
      </c>
      <c r="W1496" t="s">
        <v>29</v>
      </c>
      <c r="X1496" t="s">
        <v>30</v>
      </c>
      <c r="Y1496" t="s">
        <v>30</v>
      </c>
      <c r="Z1496" t="s">
        <v>30</v>
      </c>
      <c r="AA1496" t="s">
        <v>30</v>
      </c>
      <c r="AB1496">
        <v>-75.437556999999998</v>
      </c>
      <c r="AC1496">
        <v>6.0125960000000003</v>
      </c>
      <c r="AD1496" t="s">
        <v>82</v>
      </c>
      <c r="AE1496" t="s">
        <v>146</v>
      </c>
      <c r="AF1496" t="s">
        <v>94</v>
      </c>
      <c r="AG1496">
        <f>IFERROR(
    VLOOKUP(FENIX_ANS_TABLA[[#This Row],[ESTADO]],
        {"VENCIDO",1;"ALERTA_0 Días",2;"ALERTA",3;"A TIEMPO",4;"SIN FECHA",5},
    2,FALSE),
0)</f>
        <v>4</v>
      </c>
    </row>
    <row r="1497" spans="1:33" x14ac:dyDescent="0.25">
      <c r="A1497" t="s">
        <v>8567</v>
      </c>
      <c r="B1497" t="s">
        <v>23</v>
      </c>
      <c r="C1497" t="s">
        <v>24</v>
      </c>
      <c r="D1497" t="s">
        <v>23</v>
      </c>
      <c r="E1497" s="21">
        <v>46206.635798611111</v>
      </c>
      <c r="F1497" t="s">
        <v>8568</v>
      </c>
      <c r="G1497">
        <v>71763407</v>
      </c>
      <c r="H1497" t="s">
        <v>8569</v>
      </c>
      <c r="I1497" s="23" t="s">
        <v>31</v>
      </c>
      <c r="J1497" s="23" t="s">
        <v>8570</v>
      </c>
      <c r="K1497" t="s">
        <v>8571</v>
      </c>
      <c r="L1497" t="s">
        <v>25</v>
      </c>
      <c r="M1497" t="s">
        <v>8572</v>
      </c>
      <c r="N1497" t="s">
        <v>26</v>
      </c>
      <c r="O1497" t="s">
        <v>27</v>
      </c>
      <c r="P1497" t="s">
        <v>32</v>
      </c>
      <c r="Q1497" t="s">
        <v>206</v>
      </c>
      <c r="R1497" t="s">
        <v>212</v>
      </c>
      <c r="S1497">
        <v>10</v>
      </c>
      <c r="T1497" t="s">
        <v>18352</v>
      </c>
      <c r="U1497" t="s">
        <v>9876</v>
      </c>
      <c r="V1497" t="s">
        <v>9876</v>
      </c>
      <c r="W1497" t="s">
        <v>29</v>
      </c>
      <c r="X1497" t="s">
        <v>30</v>
      </c>
      <c r="Y1497" t="s">
        <v>30</v>
      </c>
      <c r="Z1497" t="s">
        <v>30</v>
      </c>
      <c r="AA1497" t="s">
        <v>30</v>
      </c>
      <c r="AB1497">
        <v>-75.690160000000006</v>
      </c>
      <c r="AC1497">
        <v>6.3667430999999999</v>
      </c>
      <c r="AD1497" t="s">
        <v>82</v>
      </c>
      <c r="AE1497" t="s">
        <v>96</v>
      </c>
      <c r="AF1497" t="s">
        <v>94</v>
      </c>
      <c r="AG1497">
        <f>IFERROR(
    VLOOKUP(FENIX_ANS_TABLA[[#This Row],[ESTADO]],
        {"VENCIDO",1;"ALERTA_0 Días",2;"ALERTA",3;"A TIEMPO",4;"SIN FECHA",5},
    2,FALSE),
0)</f>
        <v>4</v>
      </c>
    </row>
    <row r="1498" spans="1:33" x14ac:dyDescent="0.25">
      <c r="A1498" t="s">
        <v>6534</v>
      </c>
      <c r="B1498" t="s">
        <v>23</v>
      </c>
      <c r="C1498" t="s">
        <v>63</v>
      </c>
      <c r="D1498" t="s">
        <v>23</v>
      </c>
      <c r="E1498" s="21">
        <v>46206.635879629634</v>
      </c>
      <c r="F1498" t="s">
        <v>6535</v>
      </c>
      <c r="G1498">
        <v>1036630400</v>
      </c>
      <c r="H1498" t="s">
        <v>6536</v>
      </c>
      <c r="I1498" s="23" t="s">
        <v>31</v>
      </c>
      <c r="J1498" s="23" t="s">
        <v>6537</v>
      </c>
      <c r="K1498" t="s">
        <v>6538</v>
      </c>
      <c r="L1498" t="s">
        <v>150</v>
      </c>
      <c r="M1498" t="s">
        <v>6539</v>
      </c>
      <c r="N1498" t="s">
        <v>151</v>
      </c>
      <c r="O1498" t="s">
        <v>83</v>
      </c>
      <c r="P1498" t="s">
        <v>145</v>
      </c>
      <c r="Q1498" t="s">
        <v>206</v>
      </c>
      <c r="R1498" t="s">
        <v>212</v>
      </c>
      <c r="S1498">
        <v>10</v>
      </c>
      <c r="T1498" t="s">
        <v>18353</v>
      </c>
      <c r="U1498" t="s">
        <v>9876</v>
      </c>
      <c r="V1498" t="s">
        <v>9876</v>
      </c>
      <c r="W1498" t="s">
        <v>29</v>
      </c>
      <c r="X1498" t="s">
        <v>30</v>
      </c>
      <c r="Y1498" t="s">
        <v>30</v>
      </c>
      <c r="Z1498" t="s">
        <v>30</v>
      </c>
      <c r="AA1498" t="s">
        <v>30</v>
      </c>
      <c r="AB1498">
        <v>-75.22064417</v>
      </c>
      <c r="AC1498">
        <v>6.3000849700000003</v>
      </c>
      <c r="AD1498" t="s">
        <v>82</v>
      </c>
      <c r="AE1498" t="s">
        <v>146</v>
      </c>
      <c r="AF1498" t="s">
        <v>95</v>
      </c>
      <c r="AG1498">
        <f>IFERROR(
    VLOOKUP(FENIX_ANS_TABLA[[#This Row],[ESTADO]],
        {"VENCIDO",1;"ALERTA_0 Días",2;"ALERTA",3;"A TIEMPO",4;"SIN FECHA",5},
    2,FALSE),
0)</f>
        <v>4</v>
      </c>
    </row>
    <row r="1499" spans="1:33" x14ac:dyDescent="0.25">
      <c r="A1499" t="s">
        <v>5157</v>
      </c>
      <c r="B1499" t="s">
        <v>58</v>
      </c>
      <c r="C1499" t="s">
        <v>24</v>
      </c>
      <c r="D1499" t="s">
        <v>59</v>
      </c>
      <c r="E1499" s="21">
        <v>46206.64471064815</v>
      </c>
      <c r="F1499" t="s">
        <v>5158</v>
      </c>
      <c r="G1499">
        <v>1007529225</v>
      </c>
      <c r="H1499" t="s">
        <v>5159</v>
      </c>
      <c r="I1499" s="23" t="s">
        <v>31</v>
      </c>
      <c r="J1499" s="23" t="s">
        <v>5160</v>
      </c>
      <c r="K1499" t="s">
        <v>5161</v>
      </c>
      <c r="L1499" t="s">
        <v>193</v>
      </c>
      <c r="M1499" t="s">
        <v>5162</v>
      </c>
      <c r="N1499" t="s">
        <v>194</v>
      </c>
      <c r="O1499" t="s">
        <v>60</v>
      </c>
      <c r="P1499" t="s">
        <v>301</v>
      </c>
      <c r="Q1499" t="s">
        <v>206</v>
      </c>
      <c r="R1499" t="s">
        <v>212</v>
      </c>
      <c r="S1499">
        <v>14</v>
      </c>
      <c r="T1499" t="s">
        <v>18354</v>
      </c>
      <c r="U1499" t="s">
        <v>14436</v>
      </c>
      <c r="V1499" t="s">
        <v>15254</v>
      </c>
      <c r="W1499" t="s">
        <v>29</v>
      </c>
      <c r="X1499" t="s">
        <v>30</v>
      </c>
      <c r="Y1499" t="s">
        <v>30</v>
      </c>
      <c r="Z1499" t="s">
        <v>30</v>
      </c>
      <c r="AA1499" t="s">
        <v>30</v>
      </c>
      <c r="AB1499">
        <v>-74.898686679999997</v>
      </c>
      <c r="AC1499">
        <v>6.4711386299999996</v>
      </c>
      <c r="AD1499" t="s">
        <v>82</v>
      </c>
      <c r="AE1499" t="s">
        <v>192</v>
      </c>
      <c r="AF1499" t="s">
        <v>94</v>
      </c>
      <c r="AG1499">
        <f>IFERROR(
    VLOOKUP(FENIX_ANS_TABLA[[#This Row],[ESTADO]],
        {"VENCIDO",1;"ALERTA_0 Días",2;"ALERTA",3;"A TIEMPO",4;"SIN FECHA",5},
    2,FALSE),
0)</f>
        <v>4</v>
      </c>
    </row>
    <row r="1500" spans="1:33" x14ac:dyDescent="0.25">
      <c r="A1500" t="s">
        <v>18355</v>
      </c>
      <c r="B1500" t="s">
        <v>23</v>
      </c>
      <c r="C1500" t="s">
        <v>24</v>
      </c>
      <c r="D1500" t="s">
        <v>23</v>
      </c>
      <c r="E1500" s="21">
        <v>46206.647094907406</v>
      </c>
      <c r="F1500" t="s">
        <v>18356</v>
      </c>
      <c r="G1500">
        <v>3455692</v>
      </c>
      <c r="H1500" t="s">
        <v>18357</v>
      </c>
      <c r="I1500" s="23" t="s">
        <v>31</v>
      </c>
      <c r="J1500" s="23" t="s">
        <v>18358</v>
      </c>
      <c r="K1500" t="s">
        <v>18359</v>
      </c>
      <c r="L1500" t="s">
        <v>104</v>
      </c>
      <c r="M1500" t="s">
        <v>18360</v>
      </c>
      <c r="N1500" t="s">
        <v>105</v>
      </c>
      <c r="O1500" t="s">
        <v>27</v>
      </c>
      <c r="P1500" t="s">
        <v>99</v>
      </c>
      <c r="Q1500" t="s">
        <v>207</v>
      </c>
      <c r="R1500" t="s">
        <v>212</v>
      </c>
      <c r="S1500">
        <v>7</v>
      </c>
      <c r="T1500" t="s">
        <v>18361</v>
      </c>
      <c r="U1500" t="s">
        <v>18362</v>
      </c>
      <c r="V1500" t="s">
        <v>15957</v>
      </c>
      <c r="W1500" t="s">
        <v>43</v>
      </c>
      <c r="X1500" t="s">
        <v>30</v>
      </c>
      <c r="Y1500" t="s">
        <v>30</v>
      </c>
      <c r="Z1500" t="s">
        <v>30</v>
      </c>
      <c r="AA1500" t="s">
        <v>30</v>
      </c>
      <c r="AB1500">
        <v>-75.909746999999996</v>
      </c>
      <c r="AC1500">
        <v>6.0458179999999997</v>
      </c>
      <c r="AD1500" t="s">
        <v>82</v>
      </c>
      <c r="AE1500" t="s">
        <v>100</v>
      </c>
      <c r="AF1500" t="s">
        <v>94</v>
      </c>
      <c r="AG1500">
        <f>IFERROR(
    VLOOKUP(FENIX_ANS_TABLA[[#This Row],[ESTADO]],
        {"VENCIDO",1;"ALERTA_0 Días",2;"ALERTA",3;"A TIEMPO",4;"SIN FECHA",5},
    2,FALSE),
0)</f>
        <v>3</v>
      </c>
    </row>
    <row r="1501" spans="1:33" x14ac:dyDescent="0.25">
      <c r="A1501" t="s">
        <v>6540</v>
      </c>
      <c r="B1501" t="s">
        <v>23</v>
      </c>
      <c r="C1501" t="s">
        <v>24</v>
      </c>
      <c r="D1501" t="s">
        <v>23</v>
      </c>
      <c r="E1501" s="21">
        <v>46206.650694444441</v>
      </c>
      <c r="F1501" t="s">
        <v>6541</v>
      </c>
      <c r="G1501">
        <v>43787964</v>
      </c>
      <c r="H1501" t="s">
        <v>6542</v>
      </c>
      <c r="I1501" s="23" t="s">
        <v>31</v>
      </c>
      <c r="J1501" s="23" t="s">
        <v>6543</v>
      </c>
      <c r="K1501" t="s">
        <v>6544</v>
      </c>
      <c r="L1501" t="s">
        <v>172</v>
      </c>
      <c r="M1501" t="s">
        <v>6545</v>
      </c>
      <c r="N1501" t="s">
        <v>173</v>
      </c>
      <c r="O1501" t="s">
        <v>27</v>
      </c>
      <c r="P1501" t="s">
        <v>145</v>
      </c>
      <c r="Q1501" t="s">
        <v>206</v>
      </c>
      <c r="R1501" t="s">
        <v>212</v>
      </c>
      <c r="S1501">
        <v>10</v>
      </c>
      <c r="T1501" t="s">
        <v>18363</v>
      </c>
      <c r="U1501" t="s">
        <v>11764</v>
      </c>
      <c r="V1501" t="s">
        <v>11764</v>
      </c>
      <c r="W1501" t="s">
        <v>29</v>
      </c>
      <c r="X1501" t="s">
        <v>30</v>
      </c>
      <c r="Y1501" t="s">
        <v>30</v>
      </c>
      <c r="Z1501" t="s">
        <v>30</v>
      </c>
      <c r="AA1501" t="s">
        <v>30</v>
      </c>
      <c r="AB1501">
        <v>-75.233891310000004</v>
      </c>
      <c r="AC1501">
        <v>6.1288361699999996</v>
      </c>
      <c r="AD1501" t="s">
        <v>82</v>
      </c>
      <c r="AE1501" t="s">
        <v>146</v>
      </c>
      <c r="AF1501" t="s">
        <v>94</v>
      </c>
      <c r="AG1501">
        <f>IFERROR(
    VLOOKUP(FENIX_ANS_TABLA[[#This Row],[ESTADO]],
        {"VENCIDO",1;"ALERTA_0 Días",2;"ALERTA",3;"A TIEMPO",4;"SIN FECHA",5},
    2,FALSE),
0)</f>
        <v>4</v>
      </c>
    </row>
    <row r="1502" spans="1:33" x14ac:dyDescent="0.25">
      <c r="A1502" t="s">
        <v>8059</v>
      </c>
      <c r="B1502" t="s">
        <v>44</v>
      </c>
      <c r="C1502" t="s">
        <v>310</v>
      </c>
      <c r="D1502" t="s">
        <v>44</v>
      </c>
      <c r="E1502" s="21">
        <v>46206.653726851851</v>
      </c>
      <c r="F1502" t="s">
        <v>8060</v>
      </c>
      <c r="G1502">
        <v>30345374</v>
      </c>
      <c r="H1502" t="s">
        <v>8061</v>
      </c>
      <c r="I1502" s="23" t="s">
        <v>31</v>
      </c>
      <c r="J1502" s="23" t="s">
        <v>8062</v>
      </c>
      <c r="K1502" t="s">
        <v>8063</v>
      </c>
      <c r="L1502" t="s">
        <v>199</v>
      </c>
      <c r="M1502" t="s">
        <v>8064</v>
      </c>
      <c r="N1502" t="s">
        <v>200</v>
      </c>
      <c r="O1502" t="s">
        <v>311</v>
      </c>
      <c r="P1502" t="s">
        <v>191</v>
      </c>
      <c r="Q1502" t="s">
        <v>207</v>
      </c>
      <c r="R1502" t="s">
        <v>212</v>
      </c>
      <c r="S1502">
        <v>8</v>
      </c>
      <c r="T1502" t="s">
        <v>18364</v>
      </c>
      <c r="U1502" t="s">
        <v>3524</v>
      </c>
      <c r="V1502" t="s">
        <v>7948</v>
      </c>
      <c r="W1502" t="s">
        <v>29</v>
      </c>
      <c r="X1502" t="s">
        <v>30</v>
      </c>
      <c r="Y1502" t="s">
        <v>30</v>
      </c>
      <c r="Z1502" t="s">
        <v>30</v>
      </c>
      <c r="AA1502" t="s">
        <v>30</v>
      </c>
      <c r="AB1502">
        <v>-73.916307540000005</v>
      </c>
      <c r="AC1502">
        <v>7.0069559300000002</v>
      </c>
      <c r="AD1502" t="s">
        <v>82</v>
      </c>
      <c r="AE1502" t="s">
        <v>192</v>
      </c>
      <c r="AF1502" t="s">
        <v>94</v>
      </c>
      <c r="AG1502">
        <f>IFERROR(
    VLOOKUP(FENIX_ANS_TABLA[[#This Row],[ESTADO]],
        {"VENCIDO",1;"ALERTA_0 Días",2;"ALERTA",3;"A TIEMPO",4;"SIN FECHA",5},
    2,FALSE),
0)</f>
        <v>4</v>
      </c>
    </row>
    <row r="1503" spans="1:33" x14ac:dyDescent="0.25">
      <c r="A1503" t="s">
        <v>6547</v>
      </c>
      <c r="B1503" t="s">
        <v>23</v>
      </c>
      <c r="C1503" t="s">
        <v>24</v>
      </c>
      <c r="D1503" t="s">
        <v>23</v>
      </c>
      <c r="E1503" s="21">
        <v>46206.655960648153</v>
      </c>
      <c r="F1503" t="s">
        <v>6548</v>
      </c>
      <c r="G1503">
        <v>21492722</v>
      </c>
      <c r="H1503" t="s">
        <v>6549</v>
      </c>
      <c r="I1503" s="23" t="s">
        <v>31</v>
      </c>
      <c r="J1503" s="23" t="s">
        <v>6550</v>
      </c>
      <c r="K1503" t="s">
        <v>6551</v>
      </c>
      <c r="L1503" t="s">
        <v>147</v>
      </c>
      <c r="M1503" t="s">
        <v>6552</v>
      </c>
      <c r="N1503" t="s">
        <v>148</v>
      </c>
      <c r="O1503" t="s">
        <v>27</v>
      </c>
      <c r="P1503" t="s">
        <v>145</v>
      </c>
      <c r="Q1503" t="s">
        <v>206</v>
      </c>
      <c r="R1503" t="s">
        <v>212</v>
      </c>
      <c r="S1503">
        <v>10</v>
      </c>
      <c r="T1503" t="s">
        <v>18365</v>
      </c>
      <c r="U1503" t="s">
        <v>15599</v>
      </c>
      <c r="V1503" t="s">
        <v>15599</v>
      </c>
      <c r="W1503" t="s">
        <v>29</v>
      </c>
      <c r="X1503" t="s">
        <v>30</v>
      </c>
      <c r="Y1503" t="s">
        <v>30</v>
      </c>
      <c r="Z1503" t="s">
        <v>30</v>
      </c>
      <c r="AA1503" t="s">
        <v>30</v>
      </c>
      <c r="AB1503">
        <v>-74.971783000000002</v>
      </c>
      <c r="AC1503">
        <v>5.9814930000000004</v>
      </c>
      <c r="AD1503" t="s">
        <v>82</v>
      </c>
      <c r="AE1503" t="s">
        <v>146</v>
      </c>
      <c r="AF1503" t="s">
        <v>94</v>
      </c>
      <c r="AG1503">
        <f>IFERROR(
    VLOOKUP(FENIX_ANS_TABLA[[#This Row],[ESTADO]],
        {"VENCIDO",1;"ALERTA_0 Días",2;"ALERTA",3;"A TIEMPO",4;"SIN FECHA",5},
    2,FALSE),
0)</f>
        <v>4</v>
      </c>
    </row>
    <row r="1504" spans="1:33" x14ac:dyDescent="0.25">
      <c r="A1504" t="s">
        <v>6553</v>
      </c>
      <c r="B1504" t="s">
        <v>23</v>
      </c>
      <c r="C1504" t="s">
        <v>24</v>
      </c>
      <c r="D1504" t="s">
        <v>23</v>
      </c>
      <c r="E1504" s="21">
        <v>46206.655960648153</v>
      </c>
      <c r="F1504" t="s">
        <v>6548</v>
      </c>
      <c r="G1504">
        <v>1040183758</v>
      </c>
      <c r="H1504" t="s">
        <v>6554</v>
      </c>
      <c r="I1504" s="23" t="s">
        <v>31</v>
      </c>
      <c r="J1504" s="23" t="s">
        <v>6555</v>
      </c>
      <c r="K1504" t="s">
        <v>6556</v>
      </c>
      <c r="L1504" t="s">
        <v>185</v>
      </c>
      <c r="M1504" t="s">
        <v>6557</v>
      </c>
      <c r="N1504" t="s">
        <v>186</v>
      </c>
      <c r="O1504" t="s">
        <v>27</v>
      </c>
      <c r="P1504" t="s">
        <v>145</v>
      </c>
      <c r="Q1504" t="s">
        <v>206</v>
      </c>
      <c r="R1504" t="s">
        <v>212</v>
      </c>
      <c r="S1504">
        <v>10</v>
      </c>
      <c r="T1504" t="s">
        <v>18365</v>
      </c>
      <c r="U1504" t="s">
        <v>15599</v>
      </c>
      <c r="V1504" t="s">
        <v>15599</v>
      </c>
      <c r="W1504" t="s">
        <v>29</v>
      </c>
      <c r="X1504" t="s">
        <v>30</v>
      </c>
      <c r="Y1504" t="s">
        <v>30</v>
      </c>
      <c r="Z1504" t="s">
        <v>30</v>
      </c>
      <c r="AA1504" t="s">
        <v>30</v>
      </c>
      <c r="AB1504">
        <v>-75.486118219999994</v>
      </c>
      <c r="AC1504">
        <v>5.9903356600000004</v>
      </c>
      <c r="AD1504" t="s">
        <v>82</v>
      </c>
      <c r="AE1504" t="s">
        <v>146</v>
      </c>
      <c r="AF1504" t="s">
        <v>94</v>
      </c>
      <c r="AG1504">
        <f>IFERROR(
    VLOOKUP(FENIX_ANS_TABLA[[#This Row],[ESTADO]],
        {"VENCIDO",1;"ALERTA_0 Días",2;"ALERTA",3;"A TIEMPO",4;"SIN FECHA",5},
    2,FALSE),
0)</f>
        <v>4</v>
      </c>
    </row>
    <row r="1505" spans="1:33" x14ac:dyDescent="0.25">
      <c r="A1505" t="s">
        <v>8573</v>
      </c>
      <c r="B1505" t="s">
        <v>23</v>
      </c>
      <c r="C1505" t="s">
        <v>24</v>
      </c>
      <c r="D1505" t="s">
        <v>23</v>
      </c>
      <c r="E1505" s="21">
        <v>46206.659409722219</v>
      </c>
      <c r="F1505" t="s">
        <v>8574</v>
      </c>
      <c r="G1505">
        <v>71769556</v>
      </c>
      <c r="H1505" t="s">
        <v>8575</v>
      </c>
      <c r="I1505" s="23" t="s">
        <v>31</v>
      </c>
      <c r="J1505" s="23" t="s">
        <v>8576</v>
      </c>
      <c r="K1505" t="s">
        <v>8577</v>
      </c>
      <c r="L1505" t="s">
        <v>25</v>
      </c>
      <c r="M1505" t="s">
        <v>8578</v>
      </c>
      <c r="N1505" t="s">
        <v>26</v>
      </c>
      <c r="O1505" t="s">
        <v>27</v>
      </c>
      <c r="P1505" t="s">
        <v>32</v>
      </c>
      <c r="Q1505" t="s">
        <v>207</v>
      </c>
      <c r="R1505" t="s">
        <v>212</v>
      </c>
      <c r="S1505">
        <v>7</v>
      </c>
      <c r="T1505" t="s">
        <v>18366</v>
      </c>
      <c r="U1505" t="s">
        <v>15600</v>
      </c>
      <c r="V1505" t="s">
        <v>15601</v>
      </c>
      <c r="W1505" t="s">
        <v>43</v>
      </c>
      <c r="X1505" t="s">
        <v>30</v>
      </c>
      <c r="Y1505" t="s">
        <v>30</v>
      </c>
      <c r="Z1505" t="s">
        <v>30</v>
      </c>
      <c r="AA1505" t="s">
        <v>30</v>
      </c>
      <c r="AB1505">
        <v>-75.554505000000006</v>
      </c>
      <c r="AC1505">
        <v>6.2318059999999997</v>
      </c>
      <c r="AD1505" t="s">
        <v>82</v>
      </c>
      <c r="AE1505" t="s">
        <v>96</v>
      </c>
      <c r="AF1505" t="s">
        <v>94</v>
      </c>
      <c r="AG1505">
        <f>IFERROR(
    VLOOKUP(FENIX_ANS_TABLA[[#This Row],[ESTADO]],
        {"VENCIDO",1;"ALERTA_0 Días",2;"ALERTA",3;"A TIEMPO",4;"SIN FECHA",5},
    2,FALSE),
0)</f>
        <v>3</v>
      </c>
    </row>
    <row r="1506" spans="1:33" x14ac:dyDescent="0.25">
      <c r="A1506" t="s">
        <v>6558</v>
      </c>
      <c r="B1506" t="s">
        <v>36</v>
      </c>
      <c r="C1506" t="s">
        <v>24</v>
      </c>
      <c r="D1506" t="s">
        <v>36</v>
      </c>
      <c r="E1506" s="21">
        <v>46206.66128472222</v>
      </c>
      <c r="F1506" t="s">
        <v>6559</v>
      </c>
      <c r="G1506">
        <v>39451331</v>
      </c>
      <c r="H1506" t="s">
        <v>6560</v>
      </c>
      <c r="I1506" s="23" t="s">
        <v>31</v>
      </c>
      <c r="J1506" s="23" t="s">
        <v>6561</v>
      </c>
      <c r="K1506" t="s">
        <v>6562</v>
      </c>
      <c r="L1506" t="s">
        <v>154</v>
      </c>
      <c r="M1506" t="s">
        <v>6563</v>
      </c>
      <c r="N1506" t="s">
        <v>155</v>
      </c>
      <c r="O1506" t="s">
        <v>37</v>
      </c>
      <c r="P1506" t="s">
        <v>145</v>
      </c>
      <c r="Q1506" t="s">
        <v>206</v>
      </c>
      <c r="R1506" t="s">
        <v>212</v>
      </c>
      <c r="S1506">
        <v>10</v>
      </c>
      <c r="T1506" t="s">
        <v>18367</v>
      </c>
      <c r="U1506" t="s">
        <v>14966</v>
      </c>
      <c r="V1506" t="s">
        <v>14966</v>
      </c>
      <c r="W1506" t="s">
        <v>29</v>
      </c>
      <c r="X1506" t="s">
        <v>30</v>
      </c>
      <c r="Y1506" t="s">
        <v>30</v>
      </c>
      <c r="Z1506" t="s">
        <v>30</v>
      </c>
      <c r="AA1506" t="s">
        <v>30</v>
      </c>
      <c r="AB1506">
        <v>-75.409696999999994</v>
      </c>
      <c r="AC1506">
        <v>6.18154</v>
      </c>
      <c r="AD1506" t="s">
        <v>82</v>
      </c>
      <c r="AE1506" t="s">
        <v>146</v>
      </c>
      <c r="AF1506" t="s">
        <v>94</v>
      </c>
      <c r="AG1506">
        <f>IFERROR(
    VLOOKUP(FENIX_ANS_TABLA[[#This Row],[ESTADO]],
        {"VENCIDO",1;"ALERTA_0 Días",2;"ALERTA",3;"A TIEMPO",4;"SIN FECHA",5},
    2,FALSE),
0)</f>
        <v>4</v>
      </c>
    </row>
    <row r="1507" spans="1:33" x14ac:dyDescent="0.25">
      <c r="A1507" t="s">
        <v>18368</v>
      </c>
      <c r="B1507" t="s">
        <v>23</v>
      </c>
      <c r="C1507" t="s">
        <v>24</v>
      </c>
      <c r="D1507" t="s">
        <v>23</v>
      </c>
      <c r="E1507" s="21">
        <v>46206.662465277783</v>
      </c>
      <c r="F1507" t="s">
        <v>18369</v>
      </c>
      <c r="G1507">
        <v>42768314</v>
      </c>
      <c r="H1507" t="s">
        <v>18370</v>
      </c>
      <c r="I1507" s="23" t="s">
        <v>18371</v>
      </c>
      <c r="J1507" s="23" t="s">
        <v>18372</v>
      </c>
      <c r="K1507" t="s">
        <v>18373</v>
      </c>
      <c r="L1507" t="s">
        <v>279</v>
      </c>
      <c r="M1507" t="s">
        <v>18374</v>
      </c>
      <c r="N1507" t="s">
        <v>280</v>
      </c>
      <c r="O1507" t="s">
        <v>27</v>
      </c>
      <c r="P1507" t="s">
        <v>99</v>
      </c>
      <c r="Q1507" t="s">
        <v>207</v>
      </c>
      <c r="R1507" t="s">
        <v>212</v>
      </c>
      <c r="S1507">
        <v>7</v>
      </c>
      <c r="T1507" t="s">
        <v>18375</v>
      </c>
      <c r="U1507" t="s">
        <v>18376</v>
      </c>
      <c r="V1507" t="s">
        <v>18377</v>
      </c>
      <c r="W1507" t="s">
        <v>43</v>
      </c>
      <c r="X1507" t="s">
        <v>30</v>
      </c>
      <c r="Y1507" t="s">
        <v>30</v>
      </c>
      <c r="Z1507" t="s">
        <v>30</v>
      </c>
      <c r="AA1507" t="s">
        <v>30</v>
      </c>
      <c r="AB1507">
        <v>-75.906616970999906</v>
      </c>
      <c r="AC1507">
        <v>5.7957422470000202</v>
      </c>
      <c r="AD1507" t="s">
        <v>82</v>
      </c>
      <c r="AE1507" t="s">
        <v>100</v>
      </c>
      <c r="AF1507" t="s">
        <v>94</v>
      </c>
      <c r="AG1507">
        <f>IFERROR(
    VLOOKUP(FENIX_ANS_TABLA[[#This Row],[ESTADO]],
        {"VENCIDO",1;"ALERTA_0 Días",2;"ALERTA",3;"A TIEMPO",4;"SIN FECHA",5},
    2,FALSE),
0)</f>
        <v>3</v>
      </c>
    </row>
    <row r="1508" spans="1:33" x14ac:dyDescent="0.25">
      <c r="A1508" t="s">
        <v>5542</v>
      </c>
      <c r="B1508" t="s">
        <v>58</v>
      </c>
      <c r="C1508" t="s">
        <v>24</v>
      </c>
      <c r="D1508" t="s">
        <v>59</v>
      </c>
      <c r="E1508" s="21">
        <v>46206.664224537039</v>
      </c>
      <c r="F1508" t="s">
        <v>5543</v>
      </c>
      <c r="G1508">
        <v>70928482</v>
      </c>
      <c r="H1508" t="s">
        <v>5544</v>
      </c>
      <c r="I1508" s="23" t="s">
        <v>31</v>
      </c>
      <c r="J1508" s="23" t="s">
        <v>5545</v>
      </c>
      <c r="K1508" t="s">
        <v>5546</v>
      </c>
      <c r="L1508" t="s">
        <v>302</v>
      </c>
      <c r="M1508" t="s">
        <v>5547</v>
      </c>
      <c r="N1508" t="s">
        <v>303</v>
      </c>
      <c r="O1508" t="s">
        <v>60</v>
      </c>
      <c r="P1508" t="s">
        <v>301</v>
      </c>
      <c r="Q1508" t="s">
        <v>207</v>
      </c>
      <c r="R1508" t="s">
        <v>212</v>
      </c>
      <c r="S1508">
        <v>9</v>
      </c>
      <c r="T1508" t="s">
        <v>18378</v>
      </c>
      <c r="U1508" t="s">
        <v>11568</v>
      </c>
      <c r="V1508" t="s">
        <v>9801</v>
      </c>
      <c r="W1508" t="s">
        <v>29</v>
      </c>
      <c r="X1508" t="s">
        <v>30</v>
      </c>
      <c r="Y1508" t="s">
        <v>30</v>
      </c>
      <c r="Z1508" t="s">
        <v>30</v>
      </c>
      <c r="AA1508" t="s">
        <v>30</v>
      </c>
      <c r="AB1508">
        <v>-75.150801999999999</v>
      </c>
      <c r="AC1508">
        <v>7.0790280000000001</v>
      </c>
      <c r="AD1508" t="s">
        <v>82</v>
      </c>
      <c r="AE1508" t="s">
        <v>192</v>
      </c>
      <c r="AF1508" t="s">
        <v>94</v>
      </c>
      <c r="AG1508">
        <f>IFERROR(
    VLOOKUP(FENIX_ANS_TABLA[[#This Row],[ESTADO]],
        {"VENCIDO",1;"ALERTA_0 Días",2;"ALERTA",3;"A TIEMPO",4;"SIN FECHA",5},
    2,FALSE),
0)</f>
        <v>4</v>
      </c>
    </row>
    <row r="1509" spans="1:33" x14ac:dyDescent="0.25">
      <c r="A1509" t="s">
        <v>6564</v>
      </c>
      <c r="B1509" t="s">
        <v>44</v>
      </c>
      <c r="C1509" t="s">
        <v>24</v>
      </c>
      <c r="D1509" t="s">
        <v>44</v>
      </c>
      <c r="E1509" s="21">
        <v>46206.665613425917</v>
      </c>
      <c r="F1509" t="s">
        <v>6565</v>
      </c>
      <c r="G1509">
        <v>1007436646</v>
      </c>
      <c r="H1509" t="s">
        <v>6566</v>
      </c>
      <c r="I1509" s="23" t="s">
        <v>31</v>
      </c>
      <c r="J1509" s="23" t="s">
        <v>6567</v>
      </c>
      <c r="K1509" t="s">
        <v>6568</v>
      </c>
      <c r="L1509" t="s">
        <v>25</v>
      </c>
      <c r="M1509" t="s">
        <v>6569</v>
      </c>
      <c r="N1509" t="s">
        <v>26</v>
      </c>
      <c r="O1509" t="s">
        <v>34</v>
      </c>
      <c r="P1509" t="s">
        <v>475</v>
      </c>
      <c r="Q1509" t="s">
        <v>207</v>
      </c>
      <c r="R1509" t="s">
        <v>212</v>
      </c>
      <c r="S1509">
        <v>5</v>
      </c>
      <c r="T1509" t="s">
        <v>18379</v>
      </c>
      <c r="U1509" t="s">
        <v>9900</v>
      </c>
      <c r="V1509" t="s">
        <v>15602</v>
      </c>
      <c r="W1509" t="s">
        <v>43</v>
      </c>
      <c r="X1509" t="s">
        <v>30</v>
      </c>
      <c r="Y1509" t="s">
        <v>30</v>
      </c>
      <c r="Z1509" t="s">
        <v>30</v>
      </c>
      <c r="AA1509" t="s">
        <v>30</v>
      </c>
      <c r="AB1509">
        <v>-75.534620000000004</v>
      </c>
      <c r="AC1509">
        <v>6.2374700000000001</v>
      </c>
      <c r="AD1509" t="s">
        <v>82</v>
      </c>
      <c r="AE1509" t="s">
        <v>96</v>
      </c>
      <c r="AF1509" t="s">
        <v>94</v>
      </c>
      <c r="AG1509">
        <f>IFERROR(
    VLOOKUP(FENIX_ANS_TABLA[[#This Row],[ESTADO]],
        {"VENCIDO",1;"ALERTA_0 Días",2;"ALERTA",3;"A TIEMPO",4;"SIN FECHA",5},
    2,FALSE),
0)</f>
        <v>3</v>
      </c>
    </row>
    <row r="1510" spans="1:33" x14ac:dyDescent="0.25">
      <c r="A1510" t="s">
        <v>5549</v>
      </c>
      <c r="B1510" t="s">
        <v>58</v>
      </c>
      <c r="C1510" t="s">
        <v>24</v>
      </c>
      <c r="D1510" t="s">
        <v>59</v>
      </c>
      <c r="E1510" s="21">
        <v>46206.667025462957</v>
      </c>
      <c r="F1510" t="s">
        <v>5550</v>
      </c>
      <c r="G1510">
        <v>15354076</v>
      </c>
      <c r="H1510" t="s">
        <v>5551</v>
      </c>
      <c r="I1510" s="23" t="s">
        <v>31</v>
      </c>
      <c r="J1510" s="23" t="s">
        <v>5552</v>
      </c>
      <c r="K1510" t="s">
        <v>5553</v>
      </c>
      <c r="L1510" t="s">
        <v>185</v>
      </c>
      <c r="M1510" t="s">
        <v>5554</v>
      </c>
      <c r="N1510" t="s">
        <v>186</v>
      </c>
      <c r="O1510" t="s">
        <v>60</v>
      </c>
      <c r="P1510" t="s">
        <v>171</v>
      </c>
      <c r="Q1510" t="s">
        <v>207</v>
      </c>
      <c r="R1510" t="s">
        <v>212</v>
      </c>
      <c r="S1510">
        <v>9</v>
      </c>
      <c r="T1510" t="s">
        <v>18380</v>
      </c>
      <c r="U1510" t="s">
        <v>5500</v>
      </c>
      <c r="V1510" t="s">
        <v>9594</v>
      </c>
      <c r="W1510" t="s">
        <v>29</v>
      </c>
      <c r="X1510" t="s">
        <v>30</v>
      </c>
      <c r="Y1510" t="s">
        <v>30</v>
      </c>
      <c r="Z1510" t="s">
        <v>30</v>
      </c>
      <c r="AA1510" t="s">
        <v>30</v>
      </c>
      <c r="AB1510">
        <v>-75.543122710000006</v>
      </c>
      <c r="AC1510">
        <v>6.1244682700000004</v>
      </c>
      <c r="AD1510" t="s">
        <v>82</v>
      </c>
      <c r="AE1510" t="s">
        <v>146</v>
      </c>
      <c r="AF1510" t="s">
        <v>94</v>
      </c>
      <c r="AG1510">
        <f>IFERROR(
    VLOOKUP(FENIX_ANS_TABLA[[#This Row],[ESTADO]],
        {"VENCIDO",1;"ALERTA_0 Días",2;"ALERTA",3;"A TIEMPO",4;"SIN FECHA",5},
    2,FALSE),
0)</f>
        <v>4</v>
      </c>
    </row>
    <row r="1511" spans="1:33" x14ac:dyDescent="0.25">
      <c r="A1511" t="s">
        <v>6570</v>
      </c>
      <c r="B1511" t="s">
        <v>23</v>
      </c>
      <c r="C1511" t="s">
        <v>63</v>
      </c>
      <c r="D1511" t="s">
        <v>23</v>
      </c>
      <c r="E1511" s="21">
        <v>46206.668379629627</v>
      </c>
      <c r="F1511" t="s">
        <v>6571</v>
      </c>
      <c r="G1511">
        <v>1036399720</v>
      </c>
      <c r="H1511" t="s">
        <v>6572</v>
      </c>
      <c r="I1511" s="23" t="s">
        <v>31</v>
      </c>
      <c r="J1511" s="23" t="s">
        <v>6573</v>
      </c>
      <c r="K1511" t="s">
        <v>6574</v>
      </c>
      <c r="L1511" t="s">
        <v>177</v>
      </c>
      <c r="M1511" t="s">
        <v>6575</v>
      </c>
      <c r="N1511" t="s">
        <v>178</v>
      </c>
      <c r="O1511" t="s">
        <v>83</v>
      </c>
      <c r="P1511" t="s">
        <v>145</v>
      </c>
      <c r="Q1511" t="s">
        <v>207</v>
      </c>
      <c r="R1511" t="s">
        <v>212</v>
      </c>
      <c r="S1511">
        <v>7</v>
      </c>
      <c r="T1511" t="s">
        <v>18381</v>
      </c>
      <c r="U1511" t="s">
        <v>11767</v>
      </c>
      <c r="V1511" t="s">
        <v>15603</v>
      </c>
      <c r="W1511" t="s">
        <v>43</v>
      </c>
      <c r="X1511" t="s">
        <v>30</v>
      </c>
      <c r="Y1511" t="s">
        <v>30</v>
      </c>
      <c r="Z1511" t="s">
        <v>30</v>
      </c>
      <c r="AA1511" t="s">
        <v>30</v>
      </c>
      <c r="AB1511">
        <v>-75.333123279999995</v>
      </c>
      <c r="AC1511">
        <v>6.08118553</v>
      </c>
      <c r="AD1511" t="s">
        <v>82</v>
      </c>
      <c r="AE1511" t="s">
        <v>146</v>
      </c>
      <c r="AF1511" t="s">
        <v>95</v>
      </c>
      <c r="AG1511">
        <f>IFERROR(
    VLOOKUP(FENIX_ANS_TABLA[[#This Row],[ESTADO]],
        {"VENCIDO",1;"ALERTA_0 Días",2;"ALERTA",3;"A TIEMPO",4;"SIN FECHA",5},
    2,FALSE),
0)</f>
        <v>3</v>
      </c>
    </row>
    <row r="1512" spans="1:33" x14ac:dyDescent="0.25">
      <c r="A1512" t="s">
        <v>6576</v>
      </c>
      <c r="B1512" t="s">
        <v>36</v>
      </c>
      <c r="C1512" t="s">
        <v>24</v>
      </c>
      <c r="D1512" t="s">
        <v>36</v>
      </c>
      <c r="E1512" s="21">
        <v>46206.678391203714</v>
      </c>
      <c r="F1512" t="s">
        <v>6577</v>
      </c>
      <c r="G1512">
        <v>43469079</v>
      </c>
      <c r="H1512" t="s">
        <v>6578</v>
      </c>
      <c r="I1512" s="23" t="s">
        <v>6579</v>
      </c>
      <c r="J1512" s="23" t="s">
        <v>6580</v>
      </c>
      <c r="K1512" t="s">
        <v>6581</v>
      </c>
      <c r="L1512" t="s">
        <v>156</v>
      </c>
      <c r="M1512" t="s">
        <v>6582</v>
      </c>
      <c r="N1512" t="s">
        <v>157</v>
      </c>
      <c r="O1512" t="s">
        <v>37</v>
      </c>
      <c r="P1512" t="s">
        <v>145</v>
      </c>
      <c r="Q1512" t="s">
        <v>207</v>
      </c>
      <c r="R1512" t="s">
        <v>212</v>
      </c>
      <c r="S1512">
        <v>7</v>
      </c>
      <c r="T1512" t="s">
        <v>18382</v>
      </c>
      <c r="U1512" t="s">
        <v>11305</v>
      </c>
      <c r="V1512" t="s">
        <v>11306</v>
      </c>
      <c r="W1512" t="s">
        <v>43</v>
      </c>
      <c r="X1512" t="s">
        <v>30</v>
      </c>
      <c r="Y1512" t="s">
        <v>30</v>
      </c>
      <c r="Z1512" t="s">
        <v>30</v>
      </c>
      <c r="AA1512" t="s">
        <v>30</v>
      </c>
      <c r="AB1512">
        <v>-75.336873999999995</v>
      </c>
      <c r="AC1512">
        <v>6.1689189999999998</v>
      </c>
      <c r="AD1512" t="s">
        <v>82</v>
      </c>
      <c r="AE1512" t="s">
        <v>146</v>
      </c>
      <c r="AF1512" t="s">
        <v>94</v>
      </c>
      <c r="AG1512">
        <f>IFERROR(
    VLOOKUP(FENIX_ANS_TABLA[[#This Row],[ESTADO]],
        {"VENCIDO",1;"ALERTA_0 Días",2;"ALERTA",3;"A TIEMPO",4;"SIN FECHA",5},
    2,FALSE),
0)</f>
        <v>3</v>
      </c>
    </row>
    <row r="1513" spans="1:33" x14ac:dyDescent="0.25">
      <c r="A1513" t="s">
        <v>11817</v>
      </c>
      <c r="B1513" t="s">
        <v>23</v>
      </c>
      <c r="C1513" t="s">
        <v>24</v>
      </c>
      <c r="D1513" t="s">
        <v>23</v>
      </c>
      <c r="E1513" s="21">
        <v>46206.680034722223</v>
      </c>
      <c r="F1513" t="s">
        <v>11818</v>
      </c>
      <c r="G1513">
        <v>71746087</v>
      </c>
      <c r="H1513" t="s">
        <v>11819</v>
      </c>
      <c r="I1513" s="23" t="s">
        <v>11820</v>
      </c>
      <c r="J1513" s="23" t="s">
        <v>11821</v>
      </c>
      <c r="K1513" t="s">
        <v>11822</v>
      </c>
      <c r="L1513" t="s">
        <v>126</v>
      </c>
      <c r="M1513" t="s">
        <v>11823</v>
      </c>
      <c r="N1513" t="s">
        <v>127</v>
      </c>
      <c r="O1513" t="s">
        <v>27</v>
      </c>
      <c r="P1513" t="s">
        <v>122</v>
      </c>
      <c r="Q1513" t="s">
        <v>206</v>
      </c>
      <c r="R1513" t="s">
        <v>212</v>
      </c>
      <c r="S1513">
        <v>10</v>
      </c>
      <c r="T1513" t="s">
        <v>18383</v>
      </c>
      <c r="U1513" t="s">
        <v>11769</v>
      </c>
      <c r="V1513" t="s">
        <v>11769</v>
      </c>
      <c r="W1513" t="s">
        <v>29</v>
      </c>
      <c r="X1513" t="s">
        <v>30</v>
      </c>
      <c r="Y1513" t="s">
        <v>30</v>
      </c>
      <c r="Z1513" t="s">
        <v>30</v>
      </c>
      <c r="AA1513" t="s">
        <v>30</v>
      </c>
      <c r="AB1513">
        <v>-75.744552999999996</v>
      </c>
      <c r="AC1513">
        <v>6.5141600000000004</v>
      </c>
      <c r="AD1513" t="s">
        <v>82</v>
      </c>
      <c r="AE1513" t="s">
        <v>123</v>
      </c>
      <c r="AF1513" t="s">
        <v>94</v>
      </c>
      <c r="AG1513">
        <f>IFERROR(
    VLOOKUP(FENIX_ANS_TABLA[[#This Row],[ESTADO]],
        {"VENCIDO",1;"ALERTA_0 Días",2;"ALERTA",3;"A TIEMPO",4;"SIN FECHA",5},
    2,FALSE),
0)</f>
        <v>4</v>
      </c>
    </row>
    <row r="1514" spans="1:33" x14ac:dyDescent="0.25">
      <c r="A1514" t="s">
        <v>5556</v>
      </c>
      <c r="B1514" t="s">
        <v>58</v>
      </c>
      <c r="C1514" t="s">
        <v>24</v>
      </c>
      <c r="D1514" t="s">
        <v>59</v>
      </c>
      <c r="E1514" s="21">
        <v>46206.683749999997</v>
      </c>
      <c r="F1514" t="s">
        <v>5557</v>
      </c>
      <c r="G1514">
        <v>7549184</v>
      </c>
      <c r="H1514" t="s">
        <v>5558</v>
      </c>
      <c r="I1514" s="23" t="s">
        <v>31</v>
      </c>
      <c r="J1514" s="23" t="s">
        <v>5559</v>
      </c>
      <c r="K1514" t="s">
        <v>5560</v>
      </c>
      <c r="L1514" t="s">
        <v>106</v>
      </c>
      <c r="M1514" t="s">
        <v>5561</v>
      </c>
      <c r="N1514" t="s">
        <v>107</v>
      </c>
      <c r="O1514" t="s">
        <v>60</v>
      </c>
      <c r="P1514" t="s">
        <v>114</v>
      </c>
      <c r="Q1514" t="s">
        <v>206</v>
      </c>
      <c r="R1514" t="s">
        <v>212</v>
      </c>
      <c r="S1514">
        <v>14</v>
      </c>
      <c r="T1514" t="s">
        <v>18384</v>
      </c>
      <c r="U1514" t="s">
        <v>15604</v>
      </c>
      <c r="V1514" t="s">
        <v>15605</v>
      </c>
      <c r="W1514" t="s">
        <v>29</v>
      </c>
      <c r="X1514" t="s">
        <v>30</v>
      </c>
      <c r="Y1514" t="s">
        <v>30</v>
      </c>
      <c r="Z1514" t="s">
        <v>30</v>
      </c>
      <c r="AA1514" t="s">
        <v>30</v>
      </c>
      <c r="AB1514">
        <v>-75.705950009999995</v>
      </c>
      <c r="AC1514">
        <v>5.6266824099999999</v>
      </c>
      <c r="AD1514" t="s">
        <v>82</v>
      </c>
      <c r="AE1514" t="s">
        <v>100</v>
      </c>
      <c r="AF1514" t="s">
        <v>94</v>
      </c>
      <c r="AG1514">
        <f>IFERROR(
    VLOOKUP(FENIX_ANS_TABLA[[#This Row],[ESTADO]],
        {"VENCIDO",1;"ALERTA_0 Días",2;"ALERTA",3;"A TIEMPO",4;"SIN FECHA",5},
    2,FALSE),
0)</f>
        <v>4</v>
      </c>
    </row>
    <row r="1515" spans="1:33" x14ac:dyDescent="0.25">
      <c r="A1515" t="s">
        <v>5562</v>
      </c>
      <c r="B1515" t="s">
        <v>54</v>
      </c>
      <c r="C1515" t="s">
        <v>24</v>
      </c>
      <c r="D1515" t="s">
        <v>54</v>
      </c>
      <c r="E1515" s="21">
        <v>46206.689212962963</v>
      </c>
      <c r="F1515" t="s">
        <v>5563</v>
      </c>
      <c r="G1515">
        <v>15403099</v>
      </c>
      <c r="H1515" t="s">
        <v>5564</v>
      </c>
      <c r="I1515" s="23" t="s">
        <v>5565</v>
      </c>
      <c r="J1515" s="23" t="s">
        <v>5566</v>
      </c>
      <c r="K1515" t="s">
        <v>5567</v>
      </c>
      <c r="L1515" t="s">
        <v>165</v>
      </c>
      <c r="M1515" t="s">
        <v>5568</v>
      </c>
      <c r="N1515" t="s">
        <v>166</v>
      </c>
      <c r="O1515" t="s">
        <v>55</v>
      </c>
      <c r="P1515" t="s">
        <v>176</v>
      </c>
      <c r="Q1515" t="s">
        <v>206</v>
      </c>
      <c r="R1515" t="s">
        <v>212</v>
      </c>
      <c r="S1515">
        <v>4</v>
      </c>
      <c r="T1515" t="s">
        <v>2402</v>
      </c>
      <c r="U1515" t="s">
        <v>9604</v>
      </c>
      <c r="V1515" t="s">
        <v>41</v>
      </c>
      <c r="W1515" t="s">
        <v>41</v>
      </c>
      <c r="X1515" t="s">
        <v>30</v>
      </c>
      <c r="Y1515" t="s">
        <v>30</v>
      </c>
      <c r="Z1515" t="s">
        <v>30</v>
      </c>
      <c r="AA1515" t="s">
        <v>30</v>
      </c>
      <c r="AB1515">
        <v>-75.081580430000002</v>
      </c>
      <c r="AC1515">
        <v>6.0138203299999997</v>
      </c>
      <c r="AD1515" t="s">
        <v>82</v>
      </c>
      <c r="AE1515" t="s">
        <v>146</v>
      </c>
      <c r="AF1515" t="s">
        <v>94</v>
      </c>
      <c r="AG1515">
        <f>IFERROR(
    VLOOKUP(FENIX_ANS_TABLA[[#This Row],[ESTADO]],
        {"VENCIDO",1;"ALERTA_0 Días",2;"ALERTA",3;"A TIEMPO",4;"SIN FECHA",5},
    2,FALSE),
0)</f>
        <v>1</v>
      </c>
    </row>
    <row r="1516" spans="1:33" x14ac:dyDescent="0.25">
      <c r="A1516" t="s">
        <v>18385</v>
      </c>
      <c r="B1516" t="s">
        <v>36</v>
      </c>
      <c r="C1516" t="s">
        <v>24</v>
      </c>
      <c r="D1516" t="s">
        <v>36</v>
      </c>
      <c r="E1516" s="21">
        <v>46206.693692129629</v>
      </c>
      <c r="F1516" t="s">
        <v>18386</v>
      </c>
      <c r="G1516">
        <v>1033654999</v>
      </c>
      <c r="H1516" t="s">
        <v>18387</v>
      </c>
      <c r="I1516" s="23" t="s">
        <v>31</v>
      </c>
      <c r="J1516" s="23" t="s">
        <v>18388</v>
      </c>
      <c r="K1516" t="s">
        <v>18389</v>
      </c>
      <c r="L1516" t="s">
        <v>115</v>
      </c>
      <c r="M1516" t="s">
        <v>18390</v>
      </c>
      <c r="N1516" t="s">
        <v>116</v>
      </c>
      <c r="O1516" t="s">
        <v>37</v>
      </c>
      <c r="P1516" t="s">
        <v>99</v>
      </c>
      <c r="Q1516" t="s">
        <v>207</v>
      </c>
      <c r="R1516" t="s">
        <v>212</v>
      </c>
      <c r="S1516">
        <v>7</v>
      </c>
      <c r="T1516" t="s">
        <v>18391</v>
      </c>
      <c r="U1516" t="s">
        <v>18392</v>
      </c>
      <c r="V1516" t="s">
        <v>16007</v>
      </c>
      <c r="W1516" t="s">
        <v>43</v>
      </c>
      <c r="X1516" t="s">
        <v>30</v>
      </c>
      <c r="Y1516" t="s">
        <v>30</v>
      </c>
      <c r="Z1516" t="s">
        <v>30</v>
      </c>
      <c r="AA1516" t="s">
        <v>30</v>
      </c>
      <c r="AB1516">
        <v>-76.020206290000004</v>
      </c>
      <c r="AC1516">
        <v>5.8491417200000004</v>
      </c>
      <c r="AD1516" t="s">
        <v>82</v>
      </c>
      <c r="AE1516" t="s">
        <v>100</v>
      </c>
      <c r="AF1516" t="s">
        <v>94</v>
      </c>
      <c r="AG1516">
        <f>IFERROR(
    VLOOKUP(FENIX_ANS_TABLA[[#This Row],[ESTADO]],
        {"VENCIDO",1;"ALERTA_0 Días",2;"ALERTA",3;"A TIEMPO",4;"SIN FECHA",5},
    2,FALSE),
0)</f>
        <v>3</v>
      </c>
    </row>
    <row r="1517" spans="1:33" x14ac:dyDescent="0.25">
      <c r="A1517" t="s">
        <v>5569</v>
      </c>
      <c r="B1517" t="s">
        <v>44</v>
      </c>
      <c r="C1517" t="s">
        <v>310</v>
      </c>
      <c r="D1517" t="s">
        <v>44</v>
      </c>
      <c r="E1517" s="21">
        <v>46206.698796296303</v>
      </c>
      <c r="F1517" t="s">
        <v>5570</v>
      </c>
      <c r="G1517">
        <v>32458836</v>
      </c>
      <c r="H1517" t="s">
        <v>5571</v>
      </c>
      <c r="I1517" s="23" t="s">
        <v>31</v>
      </c>
      <c r="J1517" s="23" t="s">
        <v>5572</v>
      </c>
      <c r="K1517" t="s">
        <v>5573</v>
      </c>
      <c r="L1517" t="s">
        <v>25</v>
      </c>
      <c r="M1517" t="s">
        <v>5574</v>
      </c>
      <c r="N1517" t="s">
        <v>26</v>
      </c>
      <c r="O1517" t="s">
        <v>311</v>
      </c>
      <c r="P1517" t="s">
        <v>46</v>
      </c>
      <c r="Q1517" t="s">
        <v>207</v>
      </c>
      <c r="R1517" t="s">
        <v>212</v>
      </c>
      <c r="S1517">
        <v>8</v>
      </c>
      <c r="T1517" t="s">
        <v>18393</v>
      </c>
      <c r="U1517" t="s">
        <v>9951</v>
      </c>
      <c r="V1517" t="s">
        <v>15606</v>
      </c>
      <c r="W1517" t="s">
        <v>29</v>
      </c>
      <c r="X1517" t="s">
        <v>30</v>
      </c>
      <c r="Y1517" t="s">
        <v>30</v>
      </c>
      <c r="Z1517" t="s">
        <v>30</v>
      </c>
      <c r="AA1517" t="s">
        <v>30</v>
      </c>
      <c r="AB1517">
        <v>-75.531426150000001</v>
      </c>
      <c r="AC1517">
        <v>6.2357577900000001</v>
      </c>
      <c r="AD1517" t="s">
        <v>82</v>
      </c>
      <c r="AE1517" t="s">
        <v>96</v>
      </c>
      <c r="AF1517" t="s">
        <v>94</v>
      </c>
      <c r="AG1517">
        <f>IFERROR(
    VLOOKUP(FENIX_ANS_TABLA[[#This Row],[ESTADO]],
        {"VENCIDO",1;"ALERTA_0 Días",2;"ALERTA",3;"A TIEMPO",4;"SIN FECHA",5},
    2,FALSE),
0)</f>
        <v>4</v>
      </c>
    </row>
    <row r="1518" spans="1:33" x14ac:dyDescent="0.25">
      <c r="A1518" t="s">
        <v>11827</v>
      </c>
      <c r="B1518" t="s">
        <v>23</v>
      </c>
      <c r="C1518" t="s">
        <v>24</v>
      </c>
      <c r="D1518" t="s">
        <v>23</v>
      </c>
      <c r="E1518" s="21">
        <v>46206.70416666667</v>
      </c>
      <c r="F1518" t="s">
        <v>11828</v>
      </c>
      <c r="G1518">
        <v>43717585</v>
      </c>
      <c r="H1518" t="s">
        <v>11829</v>
      </c>
      <c r="I1518" s="23" t="s">
        <v>31</v>
      </c>
      <c r="J1518" s="23" t="s">
        <v>758</v>
      </c>
      <c r="K1518" t="s">
        <v>11830</v>
      </c>
      <c r="L1518" t="s">
        <v>124</v>
      </c>
      <c r="M1518" t="s">
        <v>11831</v>
      </c>
      <c r="N1518" t="s">
        <v>125</v>
      </c>
      <c r="O1518" t="s">
        <v>27</v>
      </c>
      <c r="P1518" t="s">
        <v>122</v>
      </c>
      <c r="Q1518" t="s">
        <v>207</v>
      </c>
      <c r="R1518" t="s">
        <v>212</v>
      </c>
      <c r="S1518">
        <v>7</v>
      </c>
      <c r="T1518" t="s">
        <v>18394</v>
      </c>
      <c r="U1518" t="s">
        <v>10908</v>
      </c>
      <c r="V1518" t="s">
        <v>5173</v>
      </c>
      <c r="W1518" t="s">
        <v>43</v>
      </c>
      <c r="X1518" t="s">
        <v>30</v>
      </c>
      <c r="Y1518" t="s">
        <v>30</v>
      </c>
      <c r="Z1518" t="s">
        <v>30</v>
      </c>
      <c r="AA1518" t="s">
        <v>30</v>
      </c>
      <c r="AB1518">
        <v>-75.817662999999996</v>
      </c>
      <c r="AC1518">
        <v>6.5640499999999999</v>
      </c>
      <c r="AD1518" t="s">
        <v>82</v>
      </c>
      <c r="AE1518" t="s">
        <v>123</v>
      </c>
      <c r="AF1518" t="s">
        <v>94</v>
      </c>
      <c r="AG1518">
        <f>IFERROR(
    VLOOKUP(FENIX_ANS_TABLA[[#This Row],[ESTADO]],
        {"VENCIDO",1;"ALERTA_0 Días",2;"ALERTA",3;"A TIEMPO",4;"SIN FECHA",5},
    2,FALSE),
0)</f>
        <v>3</v>
      </c>
    </row>
    <row r="1519" spans="1:33" x14ac:dyDescent="0.25">
      <c r="A1519" t="s">
        <v>6583</v>
      </c>
      <c r="B1519" t="s">
        <v>23</v>
      </c>
      <c r="C1519" t="s">
        <v>24</v>
      </c>
      <c r="D1519" t="s">
        <v>23</v>
      </c>
      <c r="E1519" s="21">
        <v>46206.704641203702</v>
      </c>
      <c r="F1519" t="s">
        <v>6584</v>
      </c>
      <c r="G1519">
        <v>39441404</v>
      </c>
      <c r="H1519" t="s">
        <v>6585</v>
      </c>
      <c r="I1519" s="23" t="s">
        <v>31</v>
      </c>
      <c r="J1519" s="23" t="s">
        <v>6586</v>
      </c>
      <c r="K1519" t="s">
        <v>6587</v>
      </c>
      <c r="L1519" t="s">
        <v>154</v>
      </c>
      <c r="M1519" t="s">
        <v>6588</v>
      </c>
      <c r="N1519" t="s">
        <v>155</v>
      </c>
      <c r="O1519" t="s">
        <v>27</v>
      </c>
      <c r="P1519" t="s">
        <v>145</v>
      </c>
      <c r="Q1519" t="s">
        <v>207</v>
      </c>
      <c r="R1519" t="s">
        <v>212</v>
      </c>
      <c r="S1519">
        <v>7</v>
      </c>
      <c r="T1519" t="s">
        <v>18395</v>
      </c>
      <c r="U1519" t="s">
        <v>10908</v>
      </c>
      <c r="V1519" t="s">
        <v>5173</v>
      </c>
      <c r="W1519" t="s">
        <v>43</v>
      </c>
      <c r="X1519" t="s">
        <v>30</v>
      </c>
      <c r="Y1519" t="s">
        <v>30</v>
      </c>
      <c r="Z1519" t="s">
        <v>30</v>
      </c>
      <c r="AA1519" t="s">
        <v>30</v>
      </c>
      <c r="AB1519">
        <v>-75.404803329999993</v>
      </c>
      <c r="AC1519">
        <v>6.1561621500000001</v>
      </c>
      <c r="AD1519" t="s">
        <v>82</v>
      </c>
      <c r="AE1519" t="s">
        <v>146</v>
      </c>
      <c r="AF1519" t="s">
        <v>94</v>
      </c>
      <c r="AG1519">
        <f>IFERROR(
    VLOOKUP(FENIX_ANS_TABLA[[#This Row],[ESTADO]],
        {"VENCIDO",1;"ALERTA_0 Días",2;"ALERTA",3;"A TIEMPO",4;"SIN FECHA",5},
    2,FALSE),
0)</f>
        <v>3</v>
      </c>
    </row>
    <row r="1520" spans="1:33" x14ac:dyDescent="0.25">
      <c r="A1520" t="s">
        <v>6589</v>
      </c>
      <c r="B1520" t="s">
        <v>23</v>
      </c>
      <c r="C1520" t="s">
        <v>24</v>
      </c>
      <c r="D1520" t="s">
        <v>23</v>
      </c>
      <c r="E1520" s="21">
        <v>46206.710335648153</v>
      </c>
      <c r="F1520" t="s">
        <v>6590</v>
      </c>
      <c r="G1520">
        <v>39441051</v>
      </c>
      <c r="H1520" t="s">
        <v>6591</v>
      </c>
      <c r="I1520" s="23" t="s">
        <v>6592</v>
      </c>
      <c r="J1520" s="23" t="s">
        <v>6593</v>
      </c>
      <c r="K1520" t="s">
        <v>6594</v>
      </c>
      <c r="L1520" t="s">
        <v>154</v>
      </c>
      <c r="M1520" t="s">
        <v>6595</v>
      </c>
      <c r="N1520" t="s">
        <v>155</v>
      </c>
      <c r="O1520" t="s">
        <v>27</v>
      </c>
      <c r="P1520" t="s">
        <v>145</v>
      </c>
      <c r="Q1520" t="s">
        <v>207</v>
      </c>
      <c r="R1520" t="s">
        <v>212</v>
      </c>
      <c r="S1520">
        <v>7</v>
      </c>
      <c r="T1520" t="s">
        <v>18396</v>
      </c>
      <c r="U1520" t="s">
        <v>14594</v>
      </c>
      <c r="V1520" t="s">
        <v>14593</v>
      </c>
      <c r="W1520" t="s">
        <v>43</v>
      </c>
      <c r="X1520" t="s">
        <v>30</v>
      </c>
      <c r="Y1520" t="s">
        <v>30</v>
      </c>
      <c r="Z1520" t="s">
        <v>30</v>
      </c>
      <c r="AA1520" t="s">
        <v>30</v>
      </c>
      <c r="AB1520">
        <v>-75.391562829999998</v>
      </c>
      <c r="AC1520">
        <v>6.1473752499999996</v>
      </c>
      <c r="AD1520" t="s">
        <v>82</v>
      </c>
      <c r="AE1520" t="s">
        <v>146</v>
      </c>
      <c r="AF1520" t="s">
        <v>94</v>
      </c>
      <c r="AG1520">
        <f>IFERROR(
    VLOOKUP(FENIX_ANS_TABLA[[#This Row],[ESTADO]],
        {"VENCIDO",1;"ALERTA_0 Días",2;"ALERTA",3;"A TIEMPO",4;"SIN FECHA",5},
    2,FALSE),
0)</f>
        <v>3</v>
      </c>
    </row>
    <row r="1521" spans="1:33" x14ac:dyDescent="0.25">
      <c r="A1521" t="s">
        <v>6596</v>
      </c>
      <c r="B1521" t="s">
        <v>23</v>
      </c>
      <c r="C1521" t="s">
        <v>24</v>
      </c>
      <c r="D1521" t="s">
        <v>23</v>
      </c>
      <c r="E1521" s="21">
        <v>46206.72420138889</v>
      </c>
      <c r="F1521" t="s">
        <v>6597</v>
      </c>
      <c r="G1521">
        <v>71675063</v>
      </c>
      <c r="H1521" t="s">
        <v>6598</v>
      </c>
      <c r="I1521" s="23" t="s">
        <v>31</v>
      </c>
      <c r="J1521" s="23" t="s">
        <v>6599</v>
      </c>
      <c r="K1521" t="s">
        <v>6600</v>
      </c>
      <c r="L1521" t="s">
        <v>147</v>
      </c>
      <c r="M1521" t="s">
        <v>6601</v>
      </c>
      <c r="N1521" t="s">
        <v>148</v>
      </c>
      <c r="O1521" t="s">
        <v>27</v>
      </c>
      <c r="P1521" t="s">
        <v>145</v>
      </c>
      <c r="Q1521" t="s">
        <v>206</v>
      </c>
      <c r="R1521" t="s">
        <v>212</v>
      </c>
      <c r="S1521">
        <v>10</v>
      </c>
      <c r="T1521" t="s">
        <v>18397</v>
      </c>
      <c r="U1521" t="s">
        <v>14715</v>
      </c>
      <c r="V1521" t="s">
        <v>14715</v>
      </c>
      <c r="W1521" t="s">
        <v>29</v>
      </c>
      <c r="X1521" t="s">
        <v>30</v>
      </c>
      <c r="Y1521" t="s">
        <v>30</v>
      </c>
      <c r="Z1521" t="s">
        <v>30</v>
      </c>
      <c r="AA1521" t="s">
        <v>30</v>
      </c>
      <c r="AB1521">
        <v>-75.010867000000005</v>
      </c>
      <c r="AC1521">
        <v>6.0583840000000002</v>
      </c>
      <c r="AD1521" t="s">
        <v>82</v>
      </c>
      <c r="AE1521" t="s">
        <v>146</v>
      </c>
      <c r="AF1521" t="s">
        <v>94</v>
      </c>
      <c r="AG1521">
        <f>IFERROR(
    VLOOKUP(FENIX_ANS_TABLA[[#This Row],[ESTADO]],
        {"VENCIDO",1;"ALERTA_0 Días",2;"ALERTA",3;"A TIEMPO",4;"SIN FECHA",5},
    2,FALSE),
0)</f>
        <v>4</v>
      </c>
    </row>
    <row r="1522" spans="1:33" x14ac:dyDescent="0.25">
      <c r="A1522" t="s">
        <v>5576</v>
      </c>
      <c r="B1522" t="s">
        <v>23</v>
      </c>
      <c r="C1522" t="s">
        <v>24</v>
      </c>
      <c r="D1522" t="s">
        <v>33</v>
      </c>
      <c r="E1522" s="21">
        <v>46206.771782407413</v>
      </c>
      <c r="F1522" t="s">
        <v>5577</v>
      </c>
      <c r="G1522">
        <v>39437070</v>
      </c>
      <c r="H1522" t="s">
        <v>5578</v>
      </c>
      <c r="I1522" s="23" t="s">
        <v>5579</v>
      </c>
      <c r="J1522" s="23" t="s">
        <v>5580</v>
      </c>
      <c r="K1522" t="s">
        <v>5581</v>
      </c>
      <c r="L1522" t="s">
        <v>154</v>
      </c>
      <c r="M1522" t="s">
        <v>5582</v>
      </c>
      <c r="N1522" t="s">
        <v>155</v>
      </c>
      <c r="O1522" t="s">
        <v>34</v>
      </c>
      <c r="P1522" t="s">
        <v>162</v>
      </c>
      <c r="Q1522" t="s">
        <v>207</v>
      </c>
      <c r="R1522" t="s">
        <v>212</v>
      </c>
      <c r="S1522">
        <v>5</v>
      </c>
      <c r="T1522" t="s">
        <v>5583</v>
      </c>
      <c r="U1522" t="s">
        <v>15608</v>
      </c>
      <c r="V1522" t="s">
        <v>15609</v>
      </c>
      <c r="W1522" t="s">
        <v>79</v>
      </c>
      <c r="X1522" t="s">
        <v>30</v>
      </c>
      <c r="Y1522" t="s">
        <v>30</v>
      </c>
      <c r="Z1522" t="s">
        <v>30</v>
      </c>
      <c r="AA1522" t="s">
        <v>30</v>
      </c>
      <c r="AB1522">
        <v>-75.362070009999997</v>
      </c>
      <c r="AC1522">
        <v>6.1508520000000004</v>
      </c>
      <c r="AD1522" t="s">
        <v>82</v>
      </c>
      <c r="AE1522" t="s">
        <v>146</v>
      </c>
      <c r="AF1522" t="s">
        <v>94</v>
      </c>
      <c r="AG1522">
        <f>IFERROR(
    VLOOKUP(FENIX_ANS_TABLA[[#This Row],[ESTADO]],
        {"VENCIDO",1;"ALERTA_0 Días",2;"ALERTA",3;"A TIEMPO",4;"SIN FECHA",5},
    2,FALSE),
0)</f>
        <v>2</v>
      </c>
    </row>
    <row r="1523" spans="1:33" x14ac:dyDescent="0.25">
      <c r="A1523" t="s">
        <v>5584</v>
      </c>
      <c r="B1523" t="s">
        <v>23</v>
      </c>
      <c r="C1523" t="s">
        <v>24</v>
      </c>
      <c r="D1523" t="s">
        <v>23</v>
      </c>
      <c r="E1523" s="21">
        <v>46207.308240740742</v>
      </c>
      <c r="F1523" t="s">
        <v>5585</v>
      </c>
      <c r="G1523">
        <v>39447411</v>
      </c>
      <c r="H1523" t="s">
        <v>5586</v>
      </c>
      <c r="I1523" s="23" t="s">
        <v>31</v>
      </c>
      <c r="J1523" s="23" t="s">
        <v>5587</v>
      </c>
      <c r="K1523" t="s">
        <v>5588</v>
      </c>
      <c r="L1523" t="s">
        <v>156</v>
      </c>
      <c r="M1523" t="s">
        <v>5589</v>
      </c>
      <c r="N1523" t="s">
        <v>157</v>
      </c>
      <c r="O1523" t="s">
        <v>27</v>
      </c>
      <c r="P1523" t="s">
        <v>145</v>
      </c>
      <c r="Q1523" t="s">
        <v>207</v>
      </c>
      <c r="R1523" t="s">
        <v>212</v>
      </c>
      <c r="S1523">
        <v>7</v>
      </c>
      <c r="T1523" t="s">
        <v>18398</v>
      </c>
      <c r="U1523" t="s">
        <v>12249</v>
      </c>
      <c r="V1523" t="s">
        <v>15610</v>
      </c>
      <c r="W1523" t="s">
        <v>43</v>
      </c>
      <c r="X1523" t="s">
        <v>30</v>
      </c>
      <c r="Y1523" t="s">
        <v>30</v>
      </c>
      <c r="Z1523" t="s">
        <v>30</v>
      </c>
      <c r="AA1523" t="s">
        <v>30</v>
      </c>
      <c r="AB1523">
        <v>-75.302889117000007</v>
      </c>
      <c r="AC1523">
        <v>6.1865375130000801</v>
      </c>
      <c r="AD1523" t="s">
        <v>82</v>
      </c>
      <c r="AE1523" t="s">
        <v>146</v>
      </c>
      <c r="AF1523" t="s">
        <v>94</v>
      </c>
      <c r="AG1523">
        <f>IFERROR(
    VLOOKUP(FENIX_ANS_TABLA[[#This Row],[ESTADO]],
        {"VENCIDO",1;"ALERTA_0 Días",2;"ALERTA",3;"A TIEMPO",4;"SIN FECHA",5},
    2,FALSE),
0)</f>
        <v>3</v>
      </c>
    </row>
    <row r="1524" spans="1:33" x14ac:dyDescent="0.25">
      <c r="A1524" t="s">
        <v>8579</v>
      </c>
      <c r="B1524" t="s">
        <v>23</v>
      </c>
      <c r="C1524" t="s">
        <v>24</v>
      </c>
      <c r="D1524" t="s">
        <v>23</v>
      </c>
      <c r="E1524" s="21">
        <v>46207.309756944444</v>
      </c>
      <c r="F1524" t="s">
        <v>8580</v>
      </c>
      <c r="G1524">
        <v>71728394</v>
      </c>
      <c r="H1524" t="s">
        <v>8581</v>
      </c>
      <c r="I1524" s="23" t="s">
        <v>31</v>
      </c>
      <c r="J1524" s="23" t="s">
        <v>8582</v>
      </c>
      <c r="K1524" t="s">
        <v>8583</v>
      </c>
      <c r="L1524" t="s">
        <v>25</v>
      </c>
      <c r="M1524" t="s">
        <v>8584</v>
      </c>
      <c r="N1524" t="s">
        <v>26</v>
      </c>
      <c r="O1524" t="s">
        <v>27</v>
      </c>
      <c r="P1524" t="s">
        <v>32</v>
      </c>
      <c r="Q1524" t="s">
        <v>207</v>
      </c>
      <c r="R1524" t="s">
        <v>212</v>
      </c>
      <c r="S1524">
        <v>7</v>
      </c>
      <c r="T1524" t="s">
        <v>18399</v>
      </c>
      <c r="U1524" t="s">
        <v>11671</v>
      </c>
      <c r="V1524" t="s">
        <v>11670</v>
      </c>
      <c r="W1524" t="s">
        <v>43</v>
      </c>
      <c r="X1524" t="s">
        <v>30</v>
      </c>
      <c r="Y1524" t="s">
        <v>30</v>
      </c>
      <c r="Z1524" t="s">
        <v>30</v>
      </c>
      <c r="AA1524" t="s">
        <v>30</v>
      </c>
      <c r="AB1524">
        <v>-75.530595000000005</v>
      </c>
      <c r="AC1524">
        <v>6.2279049999999998</v>
      </c>
      <c r="AD1524" t="s">
        <v>82</v>
      </c>
      <c r="AE1524" t="s">
        <v>96</v>
      </c>
      <c r="AF1524" t="s">
        <v>94</v>
      </c>
      <c r="AG1524">
        <f>IFERROR(
    VLOOKUP(FENIX_ANS_TABLA[[#This Row],[ESTADO]],
        {"VENCIDO",1;"ALERTA_0 Días",2;"ALERTA",3;"A TIEMPO",4;"SIN FECHA",5},
    2,FALSE),
0)</f>
        <v>3</v>
      </c>
    </row>
    <row r="1525" spans="1:33" x14ac:dyDescent="0.25">
      <c r="A1525" t="s">
        <v>6602</v>
      </c>
      <c r="B1525" t="s">
        <v>23</v>
      </c>
      <c r="C1525" t="s">
        <v>24</v>
      </c>
      <c r="D1525" t="s">
        <v>23</v>
      </c>
      <c r="E1525" s="21">
        <v>46207.344733796293</v>
      </c>
      <c r="F1525" t="s">
        <v>6603</v>
      </c>
      <c r="G1525">
        <v>1040034288</v>
      </c>
      <c r="H1525" t="s">
        <v>6604</v>
      </c>
      <c r="I1525" s="23" t="s">
        <v>6605</v>
      </c>
      <c r="J1525" s="23" t="s">
        <v>6606</v>
      </c>
      <c r="K1525" t="s">
        <v>6607</v>
      </c>
      <c r="L1525" t="s">
        <v>177</v>
      </c>
      <c r="M1525" t="s">
        <v>6608</v>
      </c>
      <c r="N1525" t="s">
        <v>178</v>
      </c>
      <c r="O1525" t="s">
        <v>27</v>
      </c>
      <c r="P1525" t="s">
        <v>145</v>
      </c>
      <c r="Q1525" t="s">
        <v>207</v>
      </c>
      <c r="R1525" t="s">
        <v>212</v>
      </c>
      <c r="S1525">
        <v>7</v>
      </c>
      <c r="T1525" t="s">
        <v>18400</v>
      </c>
      <c r="U1525" t="s">
        <v>15021</v>
      </c>
      <c r="V1525" t="s">
        <v>15022</v>
      </c>
      <c r="W1525" t="s">
        <v>43</v>
      </c>
      <c r="X1525" t="s">
        <v>30</v>
      </c>
      <c r="Y1525" t="s">
        <v>30</v>
      </c>
      <c r="Z1525" t="s">
        <v>30</v>
      </c>
      <c r="AA1525" t="s">
        <v>30</v>
      </c>
      <c r="AB1525">
        <v>-75.327965000000006</v>
      </c>
      <c r="AC1525">
        <v>6.0780880000000002</v>
      </c>
      <c r="AD1525" t="s">
        <v>82</v>
      </c>
      <c r="AE1525" t="s">
        <v>146</v>
      </c>
      <c r="AF1525" t="s">
        <v>94</v>
      </c>
      <c r="AG1525">
        <f>IFERROR(
    VLOOKUP(FENIX_ANS_TABLA[[#This Row],[ESTADO]],
        {"VENCIDO",1;"ALERTA_0 Días",2;"ALERTA",3;"A TIEMPO",4;"SIN FECHA",5},
    2,FALSE),
0)</f>
        <v>3</v>
      </c>
    </row>
    <row r="1526" spans="1:33" x14ac:dyDescent="0.25">
      <c r="A1526" t="s">
        <v>6609</v>
      </c>
      <c r="B1526" t="s">
        <v>23</v>
      </c>
      <c r="C1526" t="s">
        <v>24</v>
      </c>
      <c r="D1526" t="s">
        <v>23</v>
      </c>
      <c r="E1526" s="21">
        <v>46207.345300925917</v>
      </c>
      <c r="F1526" t="s">
        <v>6610</v>
      </c>
      <c r="G1526">
        <v>1040034288</v>
      </c>
      <c r="H1526" t="s">
        <v>6604</v>
      </c>
      <c r="I1526" s="23" t="s">
        <v>6605</v>
      </c>
      <c r="J1526" s="23" t="s">
        <v>6606</v>
      </c>
      <c r="K1526" t="s">
        <v>6611</v>
      </c>
      <c r="L1526" t="s">
        <v>177</v>
      </c>
      <c r="M1526" t="s">
        <v>6612</v>
      </c>
      <c r="N1526" t="s">
        <v>178</v>
      </c>
      <c r="O1526" t="s">
        <v>27</v>
      </c>
      <c r="P1526" t="s">
        <v>145</v>
      </c>
      <c r="Q1526" t="s">
        <v>207</v>
      </c>
      <c r="R1526" t="s">
        <v>212</v>
      </c>
      <c r="S1526">
        <v>7</v>
      </c>
      <c r="T1526" t="s">
        <v>18401</v>
      </c>
      <c r="U1526" t="s">
        <v>10909</v>
      </c>
      <c r="V1526" t="s">
        <v>5498</v>
      </c>
      <c r="W1526" t="s">
        <v>43</v>
      </c>
      <c r="X1526" t="s">
        <v>30</v>
      </c>
      <c r="Y1526" t="s">
        <v>30</v>
      </c>
      <c r="Z1526" t="s">
        <v>30</v>
      </c>
      <c r="AA1526" t="s">
        <v>30</v>
      </c>
      <c r="AB1526">
        <v>-75.327965000000006</v>
      </c>
      <c r="AC1526">
        <v>6.0780880000000002</v>
      </c>
      <c r="AD1526" t="s">
        <v>82</v>
      </c>
      <c r="AE1526" t="s">
        <v>146</v>
      </c>
      <c r="AF1526" t="s">
        <v>94</v>
      </c>
      <c r="AG1526">
        <f>IFERROR(
    VLOOKUP(FENIX_ANS_TABLA[[#This Row],[ESTADO]],
        {"VENCIDO",1;"ALERTA_0 Días",2;"ALERTA",3;"A TIEMPO",4;"SIN FECHA",5},
    2,FALSE),
0)</f>
        <v>3</v>
      </c>
    </row>
    <row r="1527" spans="1:33" x14ac:dyDescent="0.25">
      <c r="A1527" t="s">
        <v>8585</v>
      </c>
      <c r="B1527" t="s">
        <v>23</v>
      </c>
      <c r="C1527" t="s">
        <v>24</v>
      </c>
      <c r="D1527" t="s">
        <v>23</v>
      </c>
      <c r="E1527" s="21">
        <v>46207.445115740738</v>
      </c>
      <c r="F1527" t="s">
        <v>8586</v>
      </c>
      <c r="G1527">
        <v>71607639</v>
      </c>
      <c r="H1527" t="s">
        <v>8587</v>
      </c>
      <c r="I1527" s="23" t="s">
        <v>8588</v>
      </c>
      <c r="J1527" s="23" t="s">
        <v>8589</v>
      </c>
      <c r="K1527" t="s">
        <v>8590</v>
      </c>
      <c r="L1527" t="s">
        <v>42</v>
      </c>
      <c r="M1527" t="s">
        <v>8591</v>
      </c>
      <c r="N1527" t="s">
        <v>57</v>
      </c>
      <c r="O1527" t="s">
        <v>27</v>
      </c>
      <c r="P1527" t="s">
        <v>32</v>
      </c>
      <c r="Q1527" t="s">
        <v>206</v>
      </c>
      <c r="R1527" t="s">
        <v>212</v>
      </c>
      <c r="S1527">
        <v>10</v>
      </c>
      <c r="T1527" t="s">
        <v>18402</v>
      </c>
      <c r="U1527" t="s">
        <v>13548</v>
      </c>
      <c r="V1527" t="s">
        <v>13548</v>
      </c>
      <c r="W1527" t="s">
        <v>29</v>
      </c>
      <c r="X1527" t="s">
        <v>30</v>
      </c>
      <c r="Y1527" t="s">
        <v>30</v>
      </c>
      <c r="Z1527" t="s">
        <v>30</v>
      </c>
      <c r="AA1527" t="s">
        <v>30</v>
      </c>
      <c r="AB1527">
        <v>-75.549173999999994</v>
      </c>
      <c r="AC1527">
        <v>6.1566530000000004</v>
      </c>
      <c r="AD1527" t="s">
        <v>82</v>
      </c>
      <c r="AE1527" t="s">
        <v>96</v>
      </c>
      <c r="AF1527" t="s">
        <v>94</v>
      </c>
      <c r="AG1527">
        <f>IFERROR(
    VLOOKUP(FENIX_ANS_TABLA[[#This Row],[ESTADO]],
        {"VENCIDO",1;"ALERTA_0 Días",2;"ALERTA",3;"A TIEMPO",4;"SIN FECHA",5},
    2,FALSE),
0)</f>
        <v>4</v>
      </c>
    </row>
    <row r="1528" spans="1:33" x14ac:dyDescent="0.25">
      <c r="A1528" t="s">
        <v>5590</v>
      </c>
      <c r="B1528" t="s">
        <v>58</v>
      </c>
      <c r="C1528" t="s">
        <v>24</v>
      </c>
      <c r="D1528" t="s">
        <v>59</v>
      </c>
      <c r="E1528" s="21">
        <v>46207.447488425933</v>
      </c>
      <c r="F1528" t="s">
        <v>5591</v>
      </c>
      <c r="G1528">
        <v>42793058</v>
      </c>
      <c r="H1528" t="s">
        <v>5592</v>
      </c>
      <c r="I1528" s="23" t="s">
        <v>31</v>
      </c>
      <c r="J1528" s="23" t="s">
        <v>5593</v>
      </c>
      <c r="K1528" t="s">
        <v>5594</v>
      </c>
      <c r="L1528" t="s">
        <v>229</v>
      </c>
      <c r="M1528" t="s">
        <v>5595</v>
      </c>
      <c r="N1528" t="s">
        <v>230</v>
      </c>
      <c r="O1528" t="s">
        <v>60</v>
      </c>
      <c r="P1528" t="s">
        <v>114</v>
      </c>
      <c r="Q1528" t="s">
        <v>207</v>
      </c>
      <c r="R1528" t="s">
        <v>212</v>
      </c>
      <c r="S1528">
        <v>9</v>
      </c>
      <c r="T1528" t="s">
        <v>18403</v>
      </c>
      <c r="U1528" t="s">
        <v>2706</v>
      </c>
      <c r="V1528" t="s">
        <v>7973</v>
      </c>
      <c r="W1528" t="s">
        <v>29</v>
      </c>
      <c r="X1528" t="s">
        <v>30</v>
      </c>
      <c r="Y1528" t="s">
        <v>30</v>
      </c>
      <c r="Z1528" t="s">
        <v>30</v>
      </c>
      <c r="AA1528" t="s">
        <v>30</v>
      </c>
      <c r="AB1528">
        <v>-75.526853130000006</v>
      </c>
      <c r="AC1528">
        <v>5.9440243300000004</v>
      </c>
      <c r="AD1528" t="s">
        <v>82</v>
      </c>
      <c r="AE1528" t="s">
        <v>100</v>
      </c>
      <c r="AF1528" t="s">
        <v>94</v>
      </c>
      <c r="AG1528">
        <f>IFERROR(
    VLOOKUP(FENIX_ANS_TABLA[[#This Row],[ESTADO]],
        {"VENCIDO",1;"ALERTA_0 Días",2;"ALERTA",3;"A TIEMPO",4;"SIN FECHA",5},
    2,FALSE),
0)</f>
        <v>4</v>
      </c>
    </row>
    <row r="1529" spans="1:33" x14ac:dyDescent="0.25">
      <c r="A1529" t="s">
        <v>8592</v>
      </c>
      <c r="B1529" t="s">
        <v>23</v>
      </c>
      <c r="C1529" t="s">
        <v>24</v>
      </c>
      <c r="D1529" t="s">
        <v>23</v>
      </c>
      <c r="E1529" s="21">
        <v>46207.44809027778</v>
      </c>
      <c r="F1529" t="s">
        <v>8593</v>
      </c>
      <c r="G1529">
        <v>43985713</v>
      </c>
      <c r="H1529" t="s">
        <v>8594</v>
      </c>
      <c r="I1529" s="23" t="s">
        <v>31</v>
      </c>
      <c r="J1529" s="23" t="s">
        <v>8595</v>
      </c>
      <c r="K1529" t="s">
        <v>8596</v>
      </c>
      <c r="L1529" t="s">
        <v>25</v>
      </c>
      <c r="M1529" t="s">
        <v>8597</v>
      </c>
      <c r="N1529" t="s">
        <v>26</v>
      </c>
      <c r="O1529" t="s">
        <v>27</v>
      </c>
      <c r="P1529" t="s">
        <v>32</v>
      </c>
      <c r="Q1529" t="s">
        <v>207</v>
      </c>
      <c r="R1529" t="s">
        <v>212</v>
      </c>
      <c r="S1529">
        <v>7</v>
      </c>
      <c r="T1529" t="s">
        <v>18404</v>
      </c>
      <c r="U1529" t="s">
        <v>527</v>
      </c>
      <c r="V1529" t="s">
        <v>1282</v>
      </c>
      <c r="W1529" t="s">
        <v>43</v>
      </c>
      <c r="X1529" t="s">
        <v>30</v>
      </c>
      <c r="Y1529" t="s">
        <v>30</v>
      </c>
      <c r="Z1529" t="s">
        <v>30</v>
      </c>
      <c r="AA1529" t="s">
        <v>30</v>
      </c>
      <c r="AB1529">
        <v>-75.618823759999998</v>
      </c>
      <c r="AC1529">
        <v>6.2608682900000003</v>
      </c>
      <c r="AD1529" t="s">
        <v>82</v>
      </c>
      <c r="AE1529" t="s">
        <v>96</v>
      </c>
      <c r="AF1529" t="s">
        <v>94</v>
      </c>
      <c r="AG1529">
        <f>IFERROR(
    VLOOKUP(FENIX_ANS_TABLA[[#This Row],[ESTADO]],
        {"VENCIDO",1;"ALERTA_0 Días",2;"ALERTA",3;"A TIEMPO",4;"SIN FECHA",5},
    2,FALSE),
0)</f>
        <v>3</v>
      </c>
    </row>
    <row r="1530" spans="1:33" x14ac:dyDescent="0.25">
      <c r="A1530" t="s">
        <v>6613</v>
      </c>
      <c r="B1530" t="s">
        <v>23</v>
      </c>
      <c r="C1530" t="s">
        <v>24</v>
      </c>
      <c r="D1530" t="s">
        <v>23</v>
      </c>
      <c r="E1530" s="21">
        <v>46207.495405092603</v>
      </c>
      <c r="F1530" t="s">
        <v>6614</v>
      </c>
      <c r="G1530">
        <v>1036220327</v>
      </c>
      <c r="H1530" t="s">
        <v>6615</v>
      </c>
      <c r="I1530" s="23" t="s">
        <v>31</v>
      </c>
      <c r="J1530" s="23" t="s">
        <v>6616</v>
      </c>
      <c r="K1530" t="s">
        <v>6617</v>
      </c>
      <c r="L1530" t="s">
        <v>187</v>
      </c>
      <c r="M1530" t="s">
        <v>6618</v>
      </c>
      <c r="N1530" t="s">
        <v>188</v>
      </c>
      <c r="O1530" t="s">
        <v>27</v>
      </c>
      <c r="P1530" t="s">
        <v>145</v>
      </c>
      <c r="Q1530" t="s">
        <v>206</v>
      </c>
      <c r="R1530" t="s">
        <v>212</v>
      </c>
      <c r="S1530">
        <v>10</v>
      </c>
      <c r="T1530" t="s">
        <v>18405</v>
      </c>
      <c r="U1530" t="s">
        <v>9973</v>
      </c>
      <c r="V1530" t="s">
        <v>9973</v>
      </c>
      <c r="W1530" t="s">
        <v>29</v>
      </c>
      <c r="X1530" t="s">
        <v>30</v>
      </c>
      <c r="Y1530" t="s">
        <v>30</v>
      </c>
      <c r="Z1530" t="s">
        <v>30</v>
      </c>
      <c r="AA1530" t="s">
        <v>30</v>
      </c>
      <c r="AB1530">
        <v>-74.773677669999998</v>
      </c>
      <c r="AC1530">
        <v>5.9284508300000001</v>
      </c>
      <c r="AD1530" t="s">
        <v>82</v>
      </c>
      <c r="AE1530" t="s">
        <v>146</v>
      </c>
      <c r="AF1530" t="s">
        <v>94</v>
      </c>
      <c r="AG1530">
        <f>IFERROR(
    VLOOKUP(FENIX_ANS_TABLA[[#This Row],[ESTADO]],
        {"VENCIDO",1;"ALERTA_0 Días",2;"ALERTA",3;"A TIEMPO",4;"SIN FECHA",5},
    2,FALSE),
0)</f>
        <v>4</v>
      </c>
    </row>
    <row r="1531" spans="1:33" x14ac:dyDescent="0.25">
      <c r="A1531" t="s">
        <v>8598</v>
      </c>
      <c r="B1531" t="s">
        <v>23</v>
      </c>
      <c r="C1531" t="s">
        <v>63</v>
      </c>
      <c r="D1531" t="s">
        <v>23</v>
      </c>
      <c r="E1531" s="21">
        <v>46207.4999537037</v>
      </c>
      <c r="F1531" t="s">
        <v>8599</v>
      </c>
      <c r="G1531">
        <v>71594037</v>
      </c>
      <c r="H1531" t="s">
        <v>8600</v>
      </c>
      <c r="I1531" s="23" t="s">
        <v>31</v>
      </c>
      <c r="J1531" s="23" t="s">
        <v>5555</v>
      </c>
      <c r="K1531" t="s">
        <v>8601</v>
      </c>
      <c r="L1531" t="s">
        <v>42</v>
      </c>
      <c r="M1531" t="s">
        <v>8602</v>
      </c>
      <c r="N1531" t="s">
        <v>57</v>
      </c>
      <c r="O1531" t="s">
        <v>83</v>
      </c>
      <c r="P1531" t="s">
        <v>28</v>
      </c>
      <c r="Q1531" t="s">
        <v>206</v>
      </c>
      <c r="R1531" t="s">
        <v>212</v>
      </c>
      <c r="S1531">
        <v>10</v>
      </c>
      <c r="T1531" t="s">
        <v>18406</v>
      </c>
      <c r="U1531" t="s">
        <v>9718</v>
      </c>
      <c r="V1531" t="s">
        <v>9718</v>
      </c>
      <c r="W1531" t="s">
        <v>29</v>
      </c>
      <c r="X1531" t="s">
        <v>30</v>
      </c>
      <c r="Y1531" t="s">
        <v>30</v>
      </c>
      <c r="Z1531" t="s">
        <v>30</v>
      </c>
      <c r="AA1531" t="s">
        <v>30</v>
      </c>
      <c r="AB1531">
        <v>-75.505905999999996</v>
      </c>
      <c r="AC1531">
        <v>6.165978</v>
      </c>
      <c r="AD1531" t="s">
        <v>82</v>
      </c>
      <c r="AE1531" t="s">
        <v>96</v>
      </c>
      <c r="AF1531" t="s">
        <v>95</v>
      </c>
      <c r="AG1531">
        <f>IFERROR(
    VLOOKUP(FENIX_ANS_TABLA[[#This Row],[ESTADO]],
        {"VENCIDO",1;"ALERTA_0 Días",2;"ALERTA",3;"A TIEMPO",4;"SIN FECHA",5},
    2,FALSE),
0)</f>
        <v>4</v>
      </c>
    </row>
    <row r="1532" spans="1:33" x14ac:dyDescent="0.25">
      <c r="A1532" t="s">
        <v>5600</v>
      </c>
      <c r="B1532" t="s">
        <v>58</v>
      </c>
      <c r="C1532" t="s">
        <v>24</v>
      </c>
      <c r="D1532" t="s">
        <v>59</v>
      </c>
      <c r="E1532" s="21">
        <v>46207.507152777784</v>
      </c>
      <c r="F1532" t="s">
        <v>5601</v>
      </c>
      <c r="G1532">
        <v>890982055</v>
      </c>
      <c r="H1532" t="s">
        <v>471</v>
      </c>
      <c r="I1532" s="23" t="s">
        <v>472</v>
      </c>
      <c r="J1532" s="23" t="s">
        <v>473</v>
      </c>
      <c r="K1532" t="s">
        <v>5602</v>
      </c>
      <c r="L1532" t="s">
        <v>152</v>
      </c>
      <c r="M1532" t="s">
        <v>5603</v>
      </c>
      <c r="N1532" t="s">
        <v>153</v>
      </c>
      <c r="O1532" t="s">
        <v>60</v>
      </c>
      <c r="P1532" t="s">
        <v>171</v>
      </c>
      <c r="Q1532" t="s">
        <v>206</v>
      </c>
      <c r="R1532" t="s">
        <v>212</v>
      </c>
      <c r="S1532">
        <v>14</v>
      </c>
      <c r="T1532" t="s">
        <v>18407</v>
      </c>
      <c r="U1532" t="s">
        <v>15612</v>
      </c>
      <c r="V1532" t="s">
        <v>15613</v>
      </c>
      <c r="W1532" t="s">
        <v>29</v>
      </c>
      <c r="X1532" t="s">
        <v>30</v>
      </c>
      <c r="Y1532" t="s">
        <v>30</v>
      </c>
      <c r="Z1532" t="s">
        <v>30</v>
      </c>
      <c r="AA1532" t="s">
        <v>30</v>
      </c>
      <c r="AB1532">
        <v>-75.432196399999995</v>
      </c>
      <c r="AC1532">
        <v>6.2239044899999998</v>
      </c>
      <c r="AD1532" t="s">
        <v>82</v>
      </c>
      <c r="AE1532" t="s">
        <v>146</v>
      </c>
      <c r="AF1532" t="s">
        <v>94</v>
      </c>
      <c r="AG1532">
        <f>IFERROR(
    VLOOKUP(FENIX_ANS_TABLA[[#This Row],[ESTADO]],
        {"VENCIDO",1;"ALERTA_0 Días",2;"ALERTA",3;"A TIEMPO",4;"SIN FECHA",5},
    2,FALSE),
0)</f>
        <v>4</v>
      </c>
    </row>
    <row r="1533" spans="1:33" x14ac:dyDescent="0.25">
      <c r="A1533" t="s">
        <v>8603</v>
      </c>
      <c r="B1533" t="s">
        <v>36</v>
      </c>
      <c r="C1533" t="s">
        <v>63</v>
      </c>
      <c r="D1533" t="s">
        <v>36</v>
      </c>
      <c r="E1533" s="21">
        <v>46207.540590277778</v>
      </c>
      <c r="F1533" t="s">
        <v>8604</v>
      </c>
      <c r="G1533">
        <v>43183600</v>
      </c>
      <c r="H1533" t="s">
        <v>8605</v>
      </c>
      <c r="I1533" s="23" t="s">
        <v>31</v>
      </c>
      <c r="J1533" s="23" t="s">
        <v>8606</v>
      </c>
      <c r="K1533" t="s">
        <v>8607</v>
      </c>
      <c r="L1533" t="s">
        <v>25</v>
      </c>
      <c r="M1533" t="s">
        <v>8608</v>
      </c>
      <c r="N1533" t="s">
        <v>26</v>
      </c>
      <c r="O1533" t="s">
        <v>64</v>
      </c>
      <c r="P1533" t="s">
        <v>28</v>
      </c>
      <c r="Q1533" t="s">
        <v>206</v>
      </c>
      <c r="R1533" t="s">
        <v>212</v>
      </c>
      <c r="S1533">
        <v>10</v>
      </c>
      <c r="T1533" t="s">
        <v>18408</v>
      </c>
      <c r="U1533" t="s">
        <v>15614</v>
      </c>
      <c r="V1533" t="s">
        <v>15614</v>
      </c>
      <c r="W1533" t="s">
        <v>29</v>
      </c>
      <c r="X1533" t="s">
        <v>30</v>
      </c>
      <c r="Y1533" t="s">
        <v>30</v>
      </c>
      <c r="Z1533" t="s">
        <v>30</v>
      </c>
      <c r="AA1533" t="s">
        <v>30</v>
      </c>
      <c r="AB1533">
        <v>-75.516865989999999</v>
      </c>
      <c r="AC1533">
        <v>6.2076576499999998</v>
      </c>
      <c r="AD1533" t="s">
        <v>82</v>
      </c>
      <c r="AE1533" t="s">
        <v>96</v>
      </c>
      <c r="AF1533" t="s">
        <v>95</v>
      </c>
      <c r="AG1533">
        <f>IFERROR(
    VLOOKUP(FENIX_ANS_TABLA[[#This Row],[ESTADO]],
        {"VENCIDO",1;"ALERTA_0 Días",2;"ALERTA",3;"A TIEMPO",4;"SIN FECHA",5},
    2,FALSE),
0)</f>
        <v>4</v>
      </c>
    </row>
    <row r="1534" spans="1:33" x14ac:dyDescent="0.25">
      <c r="A1534" t="s">
        <v>11838</v>
      </c>
      <c r="B1534" t="s">
        <v>36</v>
      </c>
      <c r="C1534" t="s">
        <v>24</v>
      </c>
      <c r="D1534" t="s">
        <v>36</v>
      </c>
      <c r="E1534" s="21">
        <v>46207.561550925922</v>
      </c>
      <c r="F1534" t="s">
        <v>11839</v>
      </c>
      <c r="G1534">
        <v>21500384</v>
      </c>
      <c r="H1534" t="s">
        <v>11840</v>
      </c>
      <c r="I1534" s="23" t="s">
        <v>11841</v>
      </c>
      <c r="J1534" s="23" t="s">
        <v>11842</v>
      </c>
      <c r="K1534" t="s">
        <v>11843</v>
      </c>
      <c r="L1534" t="s">
        <v>124</v>
      </c>
      <c r="M1534" t="s">
        <v>11844</v>
      </c>
      <c r="N1534" t="s">
        <v>125</v>
      </c>
      <c r="O1534" t="s">
        <v>37</v>
      </c>
      <c r="P1534" t="s">
        <v>122</v>
      </c>
      <c r="Q1534" t="s">
        <v>207</v>
      </c>
      <c r="R1534" t="s">
        <v>212</v>
      </c>
      <c r="S1534">
        <v>7</v>
      </c>
      <c r="T1534" t="s">
        <v>18409</v>
      </c>
      <c r="U1534" t="s">
        <v>11613</v>
      </c>
      <c r="V1534" t="s">
        <v>15615</v>
      </c>
      <c r="W1534" t="s">
        <v>43</v>
      </c>
      <c r="X1534" t="s">
        <v>30</v>
      </c>
      <c r="Y1534" t="s">
        <v>30</v>
      </c>
      <c r="Z1534" t="s">
        <v>30</v>
      </c>
      <c r="AA1534" t="s">
        <v>30</v>
      </c>
      <c r="AB1534">
        <v>-75.828434999999999</v>
      </c>
      <c r="AC1534">
        <v>6.5561489999999996</v>
      </c>
      <c r="AD1534" t="s">
        <v>82</v>
      </c>
      <c r="AE1534" t="s">
        <v>123</v>
      </c>
      <c r="AF1534" t="s">
        <v>94</v>
      </c>
      <c r="AG1534">
        <f>IFERROR(
    VLOOKUP(FENIX_ANS_TABLA[[#This Row],[ESTADO]],
        {"VENCIDO",1;"ALERTA_0 Días",2;"ALERTA",3;"A TIEMPO",4;"SIN FECHA",5},
    2,FALSE),
0)</f>
        <v>3</v>
      </c>
    </row>
    <row r="1535" spans="1:33" x14ac:dyDescent="0.25">
      <c r="A1535" t="s">
        <v>6619</v>
      </c>
      <c r="B1535" t="s">
        <v>23</v>
      </c>
      <c r="C1535" t="s">
        <v>24</v>
      </c>
      <c r="D1535" t="s">
        <v>23</v>
      </c>
      <c r="E1535" s="21">
        <v>46207.585081018522</v>
      </c>
      <c r="F1535" t="s">
        <v>6620</v>
      </c>
      <c r="G1535">
        <v>1036943777</v>
      </c>
      <c r="H1535" t="s">
        <v>6621</v>
      </c>
      <c r="I1535" s="23" t="s">
        <v>31</v>
      </c>
      <c r="J1535" s="23" t="s">
        <v>6622</v>
      </c>
      <c r="K1535" t="s">
        <v>6623</v>
      </c>
      <c r="L1535" t="s">
        <v>154</v>
      </c>
      <c r="M1535" t="s">
        <v>6624</v>
      </c>
      <c r="N1535" t="s">
        <v>155</v>
      </c>
      <c r="O1535" t="s">
        <v>27</v>
      </c>
      <c r="P1535" t="s">
        <v>145</v>
      </c>
      <c r="Q1535" t="s">
        <v>206</v>
      </c>
      <c r="R1535" t="s">
        <v>212</v>
      </c>
      <c r="S1535">
        <v>10</v>
      </c>
      <c r="T1535" t="s">
        <v>18410</v>
      </c>
      <c r="U1535" t="s">
        <v>15616</v>
      </c>
      <c r="V1535" t="s">
        <v>15616</v>
      </c>
      <c r="W1535" t="s">
        <v>29</v>
      </c>
      <c r="X1535" t="s">
        <v>30</v>
      </c>
      <c r="Y1535" t="s">
        <v>30</v>
      </c>
      <c r="Z1535" t="s">
        <v>30</v>
      </c>
      <c r="AA1535" t="s">
        <v>30</v>
      </c>
      <c r="AB1535">
        <v>-75.372152749999998</v>
      </c>
      <c r="AC1535">
        <v>6.2025423899999996</v>
      </c>
      <c r="AD1535" t="s">
        <v>82</v>
      </c>
      <c r="AE1535" t="s">
        <v>146</v>
      </c>
      <c r="AF1535" t="s">
        <v>94</v>
      </c>
      <c r="AG1535">
        <f>IFERROR(
    VLOOKUP(FENIX_ANS_TABLA[[#This Row],[ESTADO]],
        {"VENCIDO",1;"ALERTA_0 Días",2;"ALERTA",3;"A TIEMPO",4;"SIN FECHA",5},
    2,FALSE),
0)</f>
        <v>4</v>
      </c>
    </row>
    <row r="1536" spans="1:33" x14ac:dyDescent="0.25">
      <c r="A1536" t="s">
        <v>5606</v>
      </c>
      <c r="B1536" t="s">
        <v>54</v>
      </c>
      <c r="C1536" t="s">
        <v>24</v>
      </c>
      <c r="D1536" t="s">
        <v>54</v>
      </c>
      <c r="E1536" s="21">
        <v>46209.257395833331</v>
      </c>
      <c r="F1536" t="s">
        <v>5607</v>
      </c>
      <c r="G1536">
        <v>39455751</v>
      </c>
      <c r="H1536" t="s">
        <v>790</v>
      </c>
      <c r="I1536" s="23" t="s">
        <v>31</v>
      </c>
      <c r="J1536" s="23" t="s">
        <v>791</v>
      </c>
      <c r="K1536" t="s">
        <v>792</v>
      </c>
      <c r="L1536" t="s">
        <v>154</v>
      </c>
      <c r="M1536" t="s">
        <v>793</v>
      </c>
      <c r="N1536" t="s">
        <v>155</v>
      </c>
      <c r="O1536" t="s">
        <v>55</v>
      </c>
      <c r="P1536" t="s">
        <v>176</v>
      </c>
      <c r="Q1536" t="s">
        <v>207</v>
      </c>
      <c r="R1536" t="s">
        <v>212</v>
      </c>
      <c r="S1536">
        <v>4</v>
      </c>
      <c r="T1536" t="s">
        <v>5608</v>
      </c>
      <c r="U1536" t="s">
        <v>15618</v>
      </c>
      <c r="V1536" t="s">
        <v>41</v>
      </c>
      <c r="W1536" t="s">
        <v>41</v>
      </c>
      <c r="X1536" t="s">
        <v>30</v>
      </c>
      <c r="Y1536" t="s">
        <v>30</v>
      </c>
      <c r="Z1536" t="s">
        <v>30</v>
      </c>
      <c r="AA1536" t="s">
        <v>30</v>
      </c>
      <c r="AB1536">
        <v>-75.387584329999996</v>
      </c>
      <c r="AC1536">
        <v>6.1767558300000003</v>
      </c>
      <c r="AD1536" t="s">
        <v>82</v>
      </c>
      <c r="AE1536" t="s">
        <v>146</v>
      </c>
      <c r="AF1536" t="s">
        <v>94</v>
      </c>
      <c r="AG1536">
        <f>IFERROR(
    VLOOKUP(FENIX_ANS_TABLA[[#This Row],[ESTADO]],
        {"VENCIDO",1;"ALERTA_0 Días",2;"ALERTA",3;"A TIEMPO",4;"SIN FECHA",5},
    2,FALSE),
0)</f>
        <v>1</v>
      </c>
    </row>
    <row r="1537" spans="1:33" x14ac:dyDescent="0.25">
      <c r="A1537" t="s">
        <v>5609</v>
      </c>
      <c r="B1537" t="s">
        <v>23</v>
      </c>
      <c r="C1537" t="s">
        <v>24</v>
      </c>
      <c r="D1537" t="s">
        <v>33</v>
      </c>
      <c r="E1537" s="21">
        <v>46209.26425925926</v>
      </c>
      <c r="F1537" t="s">
        <v>5610</v>
      </c>
      <c r="G1537">
        <v>70875503</v>
      </c>
      <c r="H1537" t="s">
        <v>5611</v>
      </c>
      <c r="I1537" s="23" t="s">
        <v>31</v>
      </c>
      <c r="J1537" s="23" t="s">
        <v>5612</v>
      </c>
      <c r="K1537" t="s">
        <v>5613</v>
      </c>
      <c r="L1537" t="s">
        <v>97</v>
      </c>
      <c r="M1537" t="s">
        <v>5614</v>
      </c>
      <c r="N1537" t="s">
        <v>98</v>
      </c>
      <c r="O1537" t="s">
        <v>34</v>
      </c>
      <c r="P1537" t="s">
        <v>103</v>
      </c>
      <c r="Q1537" t="s">
        <v>207</v>
      </c>
      <c r="R1537" t="s">
        <v>212</v>
      </c>
      <c r="S1537">
        <v>5</v>
      </c>
      <c r="T1537" t="s">
        <v>18411</v>
      </c>
      <c r="U1537" t="s">
        <v>15619</v>
      </c>
      <c r="V1537" t="s">
        <v>15620</v>
      </c>
      <c r="W1537" t="s">
        <v>43</v>
      </c>
      <c r="X1537" t="s">
        <v>30</v>
      </c>
      <c r="Y1537" t="s">
        <v>30</v>
      </c>
      <c r="Z1537" t="s">
        <v>30</v>
      </c>
      <c r="AA1537" t="s">
        <v>30</v>
      </c>
      <c r="AB1537">
        <v>-75.572621999999996</v>
      </c>
      <c r="AC1537">
        <v>5.8864869999999998</v>
      </c>
      <c r="AD1537" t="s">
        <v>82</v>
      </c>
      <c r="AE1537" t="s">
        <v>100</v>
      </c>
      <c r="AF1537" t="s">
        <v>94</v>
      </c>
      <c r="AG1537">
        <f>IFERROR(
    VLOOKUP(FENIX_ANS_TABLA[[#This Row],[ESTADO]],
        {"VENCIDO",1;"ALERTA_0 Días",2;"ALERTA",3;"A TIEMPO",4;"SIN FECHA",5},
    2,FALSE),
0)</f>
        <v>3</v>
      </c>
    </row>
    <row r="1538" spans="1:33" x14ac:dyDescent="0.25">
      <c r="A1538" t="s">
        <v>5615</v>
      </c>
      <c r="B1538" t="s">
        <v>54</v>
      </c>
      <c r="C1538" t="s">
        <v>24</v>
      </c>
      <c r="D1538" t="s">
        <v>54</v>
      </c>
      <c r="E1538" s="21">
        <v>46209.270416666674</v>
      </c>
      <c r="F1538" t="s">
        <v>5616</v>
      </c>
      <c r="G1538">
        <v>890907106</v>
      </c>
      <c r="H1538" t="s">
        <v>1461</v>
      </c>
      <c r="I1538" s="23" t="s">
        <v>5617</v>
      </c>
      <c r="J1538" s="23" t="s">
        <v>5618</v>
      </c>
      <c r="K1538" t="s">
        <v>5619</v>
      </c>
      <c r="L1538" t="s">
        <v>42</v>
      </c>
      <c r="M1538" t="s">
        <v>5620</v>
      </c>
      <c r="N1538" t="s">
        <v>57</v>
      </c>
      <c r="O1538" t="s">
        <v>55</v>
      </c>
      <c r="P1538" t="s">
        <v>56</v>
      </c>
      <c r="Q1538" t="s">
        <v>207</v>
      </c>
      <c r="R1538" t="s">
        <v>212</v>
      </c>
      <c r="S1538">
        <v>4</v>
      </c>
      <c r="T1538" t="s">
        <v>5621</v>
      </c>
      <c r="U1538" t="s">
        <v>15621</v>
      </c>
      <c r="V1538" t="s">
        <v>41</v>
      </c>
      <c r="W1538" t="s">
        <v>41</v>
      </c>
      <c r="X1538" t="s">
        <v>30</v>
      </c>
      <c r="Y1538" t="s">
        <v>30</v>
      </c>
      <c r="Z1538" t="s">
        <v>30</v>
      </c>
      <c r="AA1538" t="s">
        <v>30</v>
      </c>
      <c r="AB1538">
        <v>-75.583757149999997</v>
      </c>
      <c r="AC1538">
        <v>6.1845495799999997</v>
      </c>
      <c r="AD1538" t="s">
        <v>82</v>
      </c>
      <c r="AE1538" t="s">
        <v>96</v>
      </c>
      <c r="AF1538" t="s">
        <v>94</v>
      </c>
      <c r="AG1538">
        <f>IFERROR(
    VLOOKUP(FENIX_ANS_TABLA[[#This Row],[ESTADO]],
        {"VENCIDO",1;"ALERTA_0 Días",2;"ALERTA",3;"A TIEMPO",4;"SIN FECHA",5},
    2,FALSE),
0)</f>
        <v>1</v>
      </c>
    </row>
    <row r="1539" spans="1:33" x14ac:dyDescent="0.25">
      <c r="A1539" t="s">
        <v>6625</v>
      </c>
      <c r="B1539" t="s">
        <v>36</v>
      </c>
      <c r="C1539" t="s">
        <v>24</v>
      </c>
      <c r="D1539" t="s">
        <v>36</v>
      </c>
      <c r="E1539" s="21">
        <v>46209.291886574072</v>
      </c>
      <c r="F1539" t="s">
        <v>6626</v>
      </c>
      <c r="G1539">
        <v>43788134</v>
      </c>
      <c r="H1539" t="s">
        <v>6627</v>
      </c>
      <c r="I1539" s="23" t="s">
        <v>31</v>
      </c>
      <c r="J1539" s="23" t="s">
        <v>2152</v>
      </c>
      <c r="K1539" t="s">
        <v>6628</v>
      </c>
      <c r="L1539" t="s">
        <v>172</v>
      </c>
      <c r="M1539" t="s">
        <v>6629</v>
      </c>
      <c r="N1539" t="s">
        <v>173</v>
      </c>
      <c r="O1539" t="s">
        <v>37</v>
      </c>
      <c r="P1539" t="s">
        <v>145</v>
      </c>
      <c r="Q1539" t="s">
        <v>206</v>
      </c>
      <c r="R1539" t="s">
        <v>212</v>
      </c>
      <c r="S1539">
        <v>10</v>
      </c>
      <c r="T1539" t="s">
        <v>18412</v>
      </c>
      <c r="U1539" t="s">
        <v>15622</v>
      </c>
      <c r="V1539" t="s">
        <v>15623</v>
      </c>
      <c r="W1539" t="s">
        <v>29</v>
      </c>
      <c r="X1539" t="s">
        <v>30</v>
      </c>
      <c r="Y1539" t="s">
        <v>30</v>
      </c>
      <c r="Z1539" t="s">
        <v>30</v>
      </c>
      <c r="AA1539" t="s">
        <v>30</v>
      </c>
      <c r="AB1539">
        <v>-75.304150010000001</v>
      </c>
      <c r="AC1539">
        <v>6.1497352799999998</v>
      </c>
      <c r="AD1539" t="s">
        <v>82</v>
      </c>
      <c r="AE1539" t="s">
        <v>146</v>
      </c>
      <c r="AF1539" t="s">
        <v>94</v>
      </c>
      <c r="AG1539">
        <f>IFERROR(
    VLOOKUP(FENIX_ANS_TABLA[[#This Row],[ESTADO]],
        {"VENCIDO",1;"ALERTA_0 Días",2;"ALERTA",3;"A TIEMPO",4;"SIN FECHA",5},
    2,FALSE),
0)</f>
        <v>4</v>
      </c>
    </row>
    <row r="1540" spans="1:33" x14ac:dyDescent="0.25">
      <c r="A1540" t="s">
        <v>6630</v>
      </c>
      <c r="B1540" t="s">
        <v>23</v>
      </c>
      <c r="C1540" t="s">
        <v>24</v>
      </c>
      <c r="D1540" t="s">
        <v>23</v>
      </c>
      <c r="E1540" s="21">
        <v>46209.296018518522</v>
      </c>
      <c r="F1540" t="s">
        <v>6631</v>
      </c>
      <c r="G1540">
        <v>1036397129</v>
      </c>
      <c r="H1540" t="s">
        <v>6632</v>
      </c>
      <c r="I1540" s="23" t="s">
        <v>31</v>
      </c>
      <c r="J1540" s="23" t="s">
        <v>562</v>
      </c>
      <c r="K1540" t="s">
        <v>6633</v>
      </c>
      <c r="L1540" t="s">
        <v>177</v>
      </c>
      <c r="M1540" t="s">
        <v>6634</v>
      </c>
      <c r="N1540" t="s">
        <v>178</v>
      </c>
      <c r="O1540" t="s">
        <v>27</v>
      </c>
      <c r="P1540" t="s">
        <v>145</v>
      </c>
      <c r="Q1540" t="s">
        <v>206</v>
      </c>
      <c r="R1540" t="s">
        <v>212</v>
      </c>
      <c r="S1540">
        <v>10</v>
      </c>
      <c r="T1540" t="s">
        <v>18413</v>
      </c>
      <c r="U1540" t="s">
        <v>15624</v>
      </c>
      <c r="V1540" t="s">
        <v>15625</v>
      </c>
      <c r="W1540" t="s">
        <v>29</v>
      </c>
      <c r="X1540" t="s">
        <v>30</v>
      </c>
      <c r="Y1540" t="s">
        <v>30</v>
      </c>
      <c r="Z1540" t="s">
        <v>30</v>
      </c>
      <c r="AA1540" t="s">
        <v>30</v>
      </c>
      <c r="AB1540">
        <v>-75.329908669999995</v>
      </c>
      <c r="AC1540">
        <v>6.097283</v>
      </c>
      <c r="AD1540" t="s">
        <v>82</v>
      </c>
      <c r="AE1540" t="s">
        <v>146</v>
      </c>
      <c r="AF1540" t="s">
        <v>94</v>
      </c>
      <c r="AG1540">
        <f>IFERROR(
    VLOOKUP(FENIX_ANS_TABLA[[#This Row],[ESTADO]],
        {"VENCIDO",1;"ALERTA_0 Días",2;"ALERTA",3;"A TIEMPO",4;"SIN FECHA",5},
    2,FALSE),
0)</f>
        <v>4</v>
      </c>
    </row>
    <row r="1541" spans="1:33" x14ac:dyDescent="0.25">
      <c r="A1541" t="s">
        <v>6635</v>
      </c>
      <c r="B1541" t="s">
        <v>23</v>
      </c>
      <c r="C1541" t="s">
        <v>24</v>
      </c>
      <c r="D1541" t="s">
        <v>23</v>
      </c>
      <c r="E1541" s="21">
        <v>46209.300451388888</v>
      </c>
      <c r="F1541" t="s">
        <v>6636</v>
      </c>
      <c r="G1541">
        <v>1036403833</v>
      </c>
      <c r="H1541" t="s">
        <v>6637</v>
      </c>
      <c r="I1541" s="23" t="s">
        <v>31</v>
      </c>
      <c r="J1541" s="23" t="s">
        <v>4761</v>
      </c>
      <c r="K1541" t="s">
        <v>6638</v>
      </c>
      <c r="L1541" t="s">
        <v>177</v>
      </c>
      <c r="M1541" t="s">
        <v>6639</v>
      </c>
      <c r="N1541" t="s">
        <v>178</v>
      </c>
      <c r="O1541" t="s">
        <v>27</v>
      </c>
      <c r="P1541" t="s">
        <v>145</v>
      </c>
      <c r="Q1541" t="s">
        <v>207</v>
      </c>
      <c r="R1541" t="s">
        <v>212</v>
      </c>
      <c r="S1541">
        <v>7</v>
      </c>
      <c r="T1541" t="s">
        <v>18414</v>
      </c>
      <c r="U1541" t="s">
        <v>5501</v>
      </c>
      <c r="V1541" t="s">
        <v>7996</v>
      </c>
      <c r="W1541" t="s">
        <v>29</v>
      </c>
      <c r="X1541" t="s">
        <v>30</v>
      </c>
      <c r="Y1541" t="s">
        <v>30</v>
      </c>
      <c r="Z1541" t="s">
        <v>30</v>
      </c>
      <c r="AA1541" t="s">
        <v>30</v>
      </c>
      <c r="AB1541">
        <v>-75.335093000000001</v>
      </c>
      <c r="AC1541">
        <v>6.0922679999999998</v>
      </c>
      <c r="AD1541" t="s">
        <v>82</v>
      </c>
      <c r="AE1541" t="s">
        <v>146</v>
      </c>
      <c r="AF1541" t="s">
        <v>94</v>
      </c>
      <c r="AG1541">
        <f>IFERROR(
    VLOOKUP(FENIX_ANS_TABLA[[#This Row],[ESTADO]],
        {"VENCIDO",1;"ALERTA_0 Días",2;"ALERTA",3;"A TIEMPO",4;"SIN FECHA",5},
    2,FALSE),
0)</f>
        <v>4</v>
      </c>
    </row>
    <row r="1542" spans="1:33" x14ac:dyDescent="0.25">
      <c r="A1542" t="s">
        <v>8609</v>
      </c>
      <c r="B1542" t="s">
        <v>23</v>
      </c>
      <c r="C1542" t="s">
        <v>24</v>
      </c>
      <c r="D1542" t="s">
        <v>23</v>
      </c>
      <c r="E1542" s="21">
        <v>46209.305543981478</v>
      </c>
      <c r="F1542" t="s">
        <v>8610</v>
      </c>
      <c r="G1542">
        <v>1027881570</v>
      </c>
      <c r="H1542" t="s">
        <v>5062</v>
      </c>
      <c r="I1542" s="23" t="s">
        <v>31</v>
      </c>
      <c r="J1542" s="23" t="s">
        <v>5063</v>
      </c>
      <c r="K1542" t="s">
        <v>8611</v>
      </c>
      <c r="L1542" t="s">
        <v>25</v>
      </c>
      <c r="M1542" t="s">
        <v>8612</v>
      </c>
      <c r="N1542" t="s">
        <v>26</v>
      </c>
      <c r="O1542" t="s">
        <v>27</v>
      </c>
      <c r="P1542" t="s">
        <v>32</v>
      </c>
      <c r="Q1542" t="s">
        <v>207</v>
      </c>
      <c r="R1542" t="s">
        <v>212</v>
      </c>
      <c r="S1542">
        <v>7</v>
      </c>
      <c r="T1542" t="s">
        <v>18415</v>
      </c>
      <c r="U1542" t="s">
        <v>11848</v>
      </c>
      <c r="V1542" t="s">
        <v>11847</v>
      </c>
      <c r="W1542" t="s">
        <v>29</v>
      </c>
      <c r="X1542" t="s">
        <v>30</v>
      </c>
      <c r="Y1542" t="s">
        <v>30</v>
      </c>
      <c r="Z1542" t="s">
        <v>30</v>
      </c>
      <c r="AA1542" t="s">
        <v>30</v>
      </c>
      <c r="AB1542">
        <v>-75.546828000000005</v>
      </c>
      <c r="AC1542">
        <v>6.236192</v>
      </c>
      <c r="AD1542" t="s">
        <v>82</v>
      </c>
      <c r="AE1542" t="s">
        <v>96</v>
      </c>
      <c r="AF1542" t="s">
        <v>94</v>
      </c>
      <c r="AG1542">
        <f>IFERROR(
    VLOOKUP(FENIX_ANS_TABLA[[#This Row],[ESTADO]],
        {"VENCIDO",1;"ALERTA_0 Días",2;"ALERTA",3;"A TIEMPO",4;"SIN FECHA",5},
    2,FALSE),
0)</f>
        <v>4</v>
      </c>
    </row>
    <row r="1543" spans="1:33" x14ac:dyDescent="0.25">
      <c r="A1543" t="s">
        <v>6640</v>
      </c>
      <c r="B1543" t="s">
        <v>36</v>
      </c>
      <c r="C1543" t="s">
        <v>24</v>
      </c>
      <c r="D1543" t="s">
        <v>36</v>
      </c>
      <c r="E1543" s="21">
        <v>46209.330011574071</v>
      </c>
      <c r="F1543" t="s">
        <v>6641</v>
      </c>
      <c r="G1543">
        <v>890932730</v>
      </c>
      <c r="H1543" t="s">
        <v>2270</v>
      </c>
      <c r="I1543" s="23" t="s">
        <v>2271</v>
      </c>
      <c r="J1543" s="23" t="s">
        <v>2272</v>
      </c>
      <c r="K1543" t="s">
        <v>6642</v>
      </c>
      <c r="L1543" t="s">
        <v>167</v>
      </c>
      <c r="M1543" t="s">
        <v>6643</v>
      </c>
      <c r="N1543" t="s">
        <v>168</v>
      </c>
      <c r="O1543" t="s">
        <v>37</v>
      </c>
      <c r="P1543" t="s">
        <v>145</v>
      </c>
      <c r="Q1543" t="s">
        <v>206</v>
      </c>
      <c r="R1543" t="s">
        <v>212</v>
      </c>
      <c r="S1543">
        <v>10</v>
      </c>
      <c r="T1543" t="s">
        <v>18416</v>
      </c>
      <c r="U1543" t="s">
        <v>3542</v>
      </c>
      <c r="V1543" t="s">
        <v>15626</v>
      </c>
      <c r="W1543" t="s">
        <v>29</v>
      </c>
      <c r="X1543" t="s">
        <v>30</v>
      </c>
      <c r="Y1543" t="s">
        <v>30</v>
      </c>
      <c r="Z1543" t="s">
        <v>30</v>
      </c>
      <c r="AA1543" t="s">
        <v>30</v>
      </c>
      <c r="AB1543">
        <v>-75.443696970000005</v>
      </c>
      <c r="AC1543">
        <v>5.9226984399999996</v>
      </c>
      <c r="AD1543" t="s">
        <v>82</v>
      </c>
      <c r="AE1543" t="s">
        <v>146</v>
      </c>
      <c r="AF1543" t="s">
        <v>94</v>
      </c>
      <c r="AG1543">
        <f>IFERROR(
    VLOOKUP(FENIX_ANS_TABLA[[#This Row],[ESTADO]],
        {"VENCIDO",1;"ALERTA_0 Días",2;"ALERTA",3;"A TIEMPO",4;"SIN FECHA",5},
    2,FALSE),
0)</f>
        <v>4</v>
      </c>
    </row>
    <row r="1544" spans="1:33" x14ac:dyDescent="0.25">
      <c r="A1544" t="s">
        <v>5622</v>
      </c>
      <c r="B1544" t="s">
        <v>23</v>
      </c>
      <c r="C1544" t="s">
        <v>24</v>
      </c>
      <c r="D1544" t="s">
        <v>33</v>
      </c>
      <c r="E1544" s="21">
        <v>46209.330127314817</v>
      </c>
      <c r="F1544" t="s">
        <v>5623</v>
      </c>
      <c r="G1544">
        <v>1037974594</v>
      </c>
      <c r="H1544" t="s">
        <v>5624</v>
      </c>
      <c r="I1544" s="23" t="s">
        <v>31</v>
      </c>
      <c r="J1544" s="23" t="s">
        <v>5625</v>
      </c>
      <c r="K1544" t="s">
        <v>5626</v>
      </c>
      <c r="L1544" t="s">
        <v>147</v>
      </c>
      <c r="M1544" t="s">
        <v>5627</v>
      </c>
      <c r="N1544" t="s">
        <v>148</v>
      </c>
      <c r="O1544" t="s">
        <v>34</v>
      </c>
      <c r="P1544" t="s">
        <v>162</v>
      </c>
      <c r="Q1544" t="s">
        <v>207</v>
      </c>
      <c r="R1544" t="s">
        <v>212</v>
      </c>
      <c r="S1544">
        <v>5</v>
      </c>
      <c r="T1544" t="s">
        <v>18417</v>
      </c>
      <c r="U1544" t="s">
        <v>3542</v>
      </c>
      <c r="V1544" t="s">
        <v>9832</v>
      </c>
      <c r="W1544" t="s">
        <v>43</v>
      </c>
      <c r="X1544" t="s">
        <v>30</v>
      </c>
      <c r="Y1544" t="s">
        <v>30</v>
      </c>
      <c r="Z1544" t="s">
        <v>30</v>
      </c>
      <c r="AA1544" t="s">
        <v>30</v>
      </c>
      <c r="AB1544">
        <v>-74.996045280000004</v>
      </c>
      <c r="AC1544">
        <v>6.0397851400000002</v>
      </c>
      <c r="AD1544" t="s">
        <v>82</v>
      </c>
      <c r="AE1544" t="s">
        <v>146</v>
      </c>
      <c r="AF1544" t="s">
        <v>94</v>
      </c>
      <c r="AG1544">
        <f>IFERROR(
    VLOOKUP(FENIX_ANS_TABLA[[#This Row],[ESTADO]],
        {"VENCIDO",1;"ALERTA_0 Días",2;"ALERTA",3;"A TIEMPO",4;"SIN FECHA",5},
    2,FALSE),
0)</f>
        <v>3</v>
      </c>
    </row>
    <row r="1545" spans="1:33" x14ac:dyDescent="0.25">
      <c r="A1545" t="s">
        <v>6644</v>
      </c>
      <c r="B1545" t="s">
        <v>23</v>
      </c>
      <c r="C1545" t="s">
        <v>63</v>
      </c>
      <c r="D1545" t="s">
        <v>23</v>
      </c>
      <c r="E1545" s="21">
        <v>46209.333043981482</v>
      </c>
      <c r="F1545" t="s">
        <v>6645</v>
      </c>
      <c r="G1545">
        <v>1036949045</v>
      </c>
      <c r="H1545" t="s">
        <v>6646</v>
      </c>
      <c r="I1545" s="23" t="s">
        <v>31</v>
      </c>
      <c r="J1545" s="23" t="s">
        <v>6647</v>
      </c>
      <c r="K1545" t="s">
        <v>6648</v>
      </c>
      <c r="L1545" t="s">
        <v>154</v>
      </c>
      <c r="M1545" t="s">
        <v>6649</v>
      </c>
      <c r="N1545" t="s">
        <v>155</v>
      </c>
      <c r="O1545" t="s">
        <v>83</v>
      </c>
      <c r="P1545" t="s">
        <v>145</v>
      </c>
      <c r="Q1545" t="s">
        <v>206</v>
      </c>
      <c r="R1545" t="s">
        <v>212</v>
      </c>
      <c r="S1545">
        <v>10</v>
      </c>
      <c r="T1545" t="s">
        <v>18418</v>
      </c>
      <c r="U1545" t="s">
        <v>10980</v>
      </c>
      <c r="V1545" t="s">
        <v>15627</v>
      </c>
      <c r="W1545" t="s">
        <v>29</v>
      </c>
      <c r="X1545" t="s">
        <v>30</v>
      </c>
      <c r="Y1545" t="s">
        <v>30</v>
      </c>
      <c r="Z1545" t="s">
        <v>30</v>
      </c>
      <c r="AA1545" t="s">
        <v>30</v>
      </c>
      <c r="AB1545">
        <v>-75.422881000000004</v>
      </c>
      <c r="AC1545">
        <v>6.092066</v>
      </c>
      <c r="AD1545" t="s">
        <v>82</v>
      </c>
      <c r="AE1545" t="s">
        <v>146</v>
      </c>
      <c r="AF1545" t="s">
        <v>95</v>
      </c>
      <c r="AG1545">
        <f>IFERROR(
    VLOOKUP(FENIX_ANS_TABLA[[#This Row],[ESTADO]],
        {"VENCIDO",1;"ALERTA_0 Días",2;"ALERTA",3;"A TIEMPO",4;"SIN FECHA",5},
    2,FALSE),
0)</f>
        <v>4</v>
      </c>
    </row>
    <row r="1546" spans="1:33" x14ac:dyDescent="0.25">
      <c r="A1546" t="s">
        <v>5628</v>
      </c>
      <c r="B1546" t="s">
        <v>23</v>
      </c>
      <c r="C1546" t="s">
        <v>24</v>
      </c>
      <c r="D1546" t="s">
        <v>33</v>
      </c>
      <c r="E1546" s="21">
        <v>46209.334189814806</v>
      </c>
      <c r="F1546" t="s">
        <v>5629</v>
      </c>
      <c r="G1546">
        <v>1036664507</v>
      </c>
      <c r="H1546" t="s">
        <v>5630</v>
      </c>
      <c r="I1546" s="23" t="s">
        <v>31</v>
      </c>
      <c r="J1546" s="23" t="s">
        <v>386</v>
      </c>
      <c r="K1546" t="s">
        <v>5631</v>
      </c>
      <c r="L1546" t="s">
        <v>177</v>
      </c>
      <c r="M1546" t="s">
        <v>5632</v>
      </c>
      <c r="N1546" t="s">
        <v>178</v>
      </c>
      <c r="O1546" t="s">
        <v>34</v>
      </c>
      <c r="P1546" t="s">
        <v>162</v>
      </c>
      <c r="Q1546" t="s">
        <v>206</v>
      </c>
      <c r="R1546" t="s">
        <v>212</v>
      </c>
      <c r="S1546">
        <v>8</v>
      </c>
      <c r="T1546" t="s">
        <v>18419</v>
      </c>
      <c r="U1546" t="s">
        <v>14747</v>
      </c>
      <c r="V1546" t="s">
        <v>14747</v>
      </c>
      <c r="W1546" t="s">
        <v>29</v>
      </c>
      <c r="X1546" t="s">
        <v>30</v>
      </c>
      <c r="Y1546" t="s">
        <v>30</v>
      </c>
      <c r="Z1546" t="s">
        <v>30</v>
      </c>
      <c r="AA1546" t="s">
        <v>30</v>
      </c>
      <c r="AB1546">
        <v>-75.326292980000005</v>
      </c>
      <c r="AC1546">
        <v>6.0846951799999998</v>
      </c>
      <c r="AD1546" t="s">
        <v>82</v>
      </c>
      <c r="AE1546" t="s">
        <v>146</v>
      </c>
      <c r="AF1546" t="s">
        <v>94</v>
      </c>
      <c r="AG1546">
        <f>IFERROR(
    VLOOKUP(FENIX_ANS_TABLA[[#This Row],[ESTADO]],
        {"VENCIDO",1;"ALERTA_0 Días",2;"ALERTA",3;"A TIEMPO",4;"SIN FECHA",5},
    2,FALSE),
0)</f>
        <v>4</v>
      </c>
    </row>
    <row r="1547" spans="1:33" x14ac:dyDescent="0.25">
      <c r="A1547" t="s">
        <v>11851</v>
      </c>
      <c r="B1547" t="s">
        <v>36</v>
      </c>
      <c r="C1547" t="s">
        <v>24</v>
      </c>
      <c r="D1547" t="s">
        <v>36</v>
      </c>
      <c r="E1547" s="21">
        <v>46209.340555555558</v>
      </c>
      <c r="F1547" t="s">
        <v>11852</v>
      </c>
      <c r="G1547">
        <v>98540374</v>
      </c>
      <c r="H1547" t="s">
        <v>11853</v>
      </c>
      <c r="I1547" s="23" t="s">
        <v>31</v>
      </c>
      <c r="J1547" s="23" t="s">
        <v>11854</v>
      </c>
      <c r="K1547" t="s">
        <v>11855</v>
      </c>
      <c r="L1547" t="s">
        <v>138</v>
      </c>
      <c r="M1547" t="s">
        <v>11856</v>
      </c>
      <c r="N1547" t="s">
        <v>139</v>
      </c>
      <c r="O1547" t="s">
        <v>37</v>
      </c>
      <c r="P1547" t="s">
        <v>122</v>
      </c>
      <c r="Q1547" t="s">
        <v>207</v>
      </c>
      <c r="R1547" t="s">
        <v>212</v>
      </c>
      <c r="S1547">
        <v>7</v>
      </c>
      <c r="T1547" t="s">
        <v>18420</v>
      </c>
      <c r="U1547" t="s">
        <v>11858</v>
      </c>
      <c r="V1547" t="s">
        <v>11857</v>
      </c>
      <c r="W1547" t="s">
        <v>29</v>
      </c>
      <c r="X1547" t="s">
        <v>30</v>
      </c>
      <c r="Y1547" t="s">
        <v>30</v>
      </c>
      <c r="Z1547" t="s">
        <v>30</v>
      </c>
      <c r="AA1547" t="s">
        <v>30</v>
      </c>
      <c r="AB1547">
        <v>-75.906191879999994</v>
      </c>
      <c r="AC1547">
        <v>6.71952836</v>
      </c>
      <c r="AD1547" t="s">
        <v>82</v>
      </c>
      <c r="AE1547" t="s">
        <v>123</v>
      </c>
      <c r="AF1547" t="s">
        <v>94</v>
      </c>
      <c r="AG1547">
        <f>IFERROR(
    VLOOKUP(FENIX_ANS_TABLA[[#This Row],[ESTADO]],
        {"VENCIDO",1;"ALERTA_0 Días",2;"ALERTA",3;"A TIEMPO",4;"SIN FECHA",5},
    2,FALSE),
0)</f>
        <v>4</v>
      </c>
    </row>
    <row r="1548" spans="1:33" x14ac:dyDescent="0.25">
      <c r="A1548" t="s">
        <v>8070</v>
      </c>
      <c r="B1548" t="s">
        <v>36</v>
      </c>
      <c r="C1548" t="s">
        <v>24</v>
      </c>
      <c r="D1548" t="s">
        <v>36</v>
      </c>
      <c r="E1548" s="21">
        <v>46209.344953703701</v>
      </c>
      <c r="F1548" t="s">
        <v>8071</v>
      </c>
      <c r="G1548">
        <v>98668046</v>
      </c>
      <c r="H1548" t="s">
        <v>8072</v>
      </c>
      <c r="I1548" s="23" t="s">
        <v>31</v>
      </c>
      <c r="J1548" s="23" t="s">
        <v>3511</v>
      </c>
      <c r="K1548" t="s">
        <v>8073</v>
      </c>
      <c r="L1548" t="s">
        <v>348</v>
      </c>
      <c r="M1548" t="s">
        <v>8074</v>
      </c>
      <c r="N1548" t="s">
        <v>296</v>
      </c>
      <c r="O1548" t="s">
        <v>37</v>
      </c>
      <c r="P1548" t="s">
        <v>191</v>
      </c>
      <c r="Q1548" t="s">
        <v>206</v>
      </c>
      <c r="R1548" t="s">
        <v>212</v>
      </c>
      <c r="S1548">
        <v>10</v>
      </c>
      <c r="T1548" t="s">
        <v>18421</v>
      </c>
      <c r="U1548" t="s">
        <v>9764</v>
      </c>
      <c r="V1548" t="s">
        <v>15628</v>
      </c>
      <c r="W1548" t="s">
        <v>29</v>
      </c>
      <c r="X1548" t="s">
        <v>30</v>
      </c>
      <c r="Y1548" t="s">
        <v>30</v>
      </c>
      <c r="Z1548" t="s">
        <v>30</v>
      </c>
      <c r="AA1548" t="s">
        <v>30</v>
      </c>
      <c r="AB1548">
        <v>-75.266283000000001</v>
      </c>
      <c r="AC1548">
        <v>6.5764680000000002</v>
      </c>
      <c r="AD1548" t="s">
        <v>82</v>
      </c>
      <c r="AE1548" t="s">
        <v>192</v>
      </c>
      <c r="AF1548" t="s">
        <v>94</v>
      </c>
      <c r="AG1548">
        <f>IFERROR(
    VLOOKUP(FENIX_ANS_TABLA[[#This Row],[ESTADO]],
        {"VENCIDO",1;"ALERTA_0 Días",2;"ALERTA",3;"A TIEMPO",4;"SIN FECHA",5},
    2,FALSE),
0)</f>
        <v>4</v>
      </c>
    </row>
    <row r="1549" spans="1:33" x14ac:dyDescent="0.25">
      <c r="A1549" t="s">
        <v>11859</v>
      </c>
      <c r="B1549" t="s">
        <v>23</v>
      </c>
      <c r="C1549" t="s">
        <v>24</v>
      </c>
      <c r="D1549" t="s">
        <v>23</v>
      </c>
      <c r="E1549" s="21">
        <v>46209.345081018517</v>
      </c>
      <c r="F1549" t="s">
        <v>11860</v>
      </c>
      <c r="G1549">
        <v>1042706017</v>
      </c>
      <c r="H1549" t="s">
        <v>11861</v>
      </c>
      <c r="I1549" s="23" t="s">
        <v>31</v>
      </c>
      <c r="J1549" s="23" t="s">
        <v>11862</v>
      </c>
      <c r="K1549" t="s">
        <v>11863</v>
      </c>
      <c r="L1549" t="s">
        <v>126</v>
      </c>
      <c r="M1549" t="s">
        <v>11864</v>
      </c>
      <c r="N1549" t="s">
        <v>127</v>
      </c>
      <c r="O1549" t="s">
        <v>27</v>
      </c>
      <c r="P1549" t="s">
        <v>122</v>
      </c>
      <c r="Q1549" t="s">
        <v>206</v>
      </c>
      <c r="R1549" t="s">
        <v>212</v>
      </c>
      <c r="S1549">
        <v>10</v>
      </c>
      <c r="T1549" t="s">
        <v>18422</v>
      </c>
      <c r="U1549" t="s">
        <v>9764</v>
      </c>
      <c r="V1549" t="s">
        <v>15628</v>
      </c>
      <c r="W1549" t="s">
        <v>29</v>
      </c>
      <c r="X1549" t="s">
        <v>30</v>
      </c>
      <c r="Y1549" t="s">
        <v>30</v>
      </c>
      <c r="Z1549" t="s">
        <v>30</v>
      </c>
      <c r="AA1549" t="s">
        <v>30</v>
      </c>
      <c r="AB1549">
        <v>-75.735956090000002</v>
      </c>
      <c r="AC1549">
        <v>6.4968702299999999</v>
      </c>
      <c r="AD1549" t="s">
        <v>82</v>
      </c>
      <c r="AE1549" t="s">
        <v>123</v>
      </c>
      <c r="AF1549" t="s">
        <v>94</v>
      </c>
      <c r="AG1549">
        <f>IFERROR(
    VLOOKUP(FENIX_ANS_TABLA[[#This Row],[ESTADO]],
        {"VENCIDO",1;"ALERTA_0 Días",2;"ALERTA",3;"A TIEMPO",4;"SIN FECHA",5},
    2,FALSE),
0)</f>
        <v>4</v>
      </c>
    </row>
    <row r="1550" spans="1:33" x14ac:dyDescent="0.25">
      <c r="A1550" t="s">
        <v>6650</v>
      </c>
      <c r="B1550" t="s">
        <v>23</v>
      </c>
      <c r="C1550" t="s">
        <v>24</v>
      </c>
      <c r="D1550" t="s">
        <v>23</v>
      </c>
      <c r="E1550" s="21">
        <v>46209.345219907409</v>
      </c>
      <c r="F1550" t="s">
        <v>6651</v>
      </c>
      <c r="G1550">
        <v>98499184</v>
      </c>
      <c r="H1550" t="s">
        <v>5604</v>
      </c>
      <c r="I1550" s="23" t="s">
        <v>31</v>
      </c>
      <c r="J1550" s="23" t="s">
        <v>6652</v>
      </c>
      <c r="K1550" t="s">
        <v>6653</v>
      </c>
      <c r="L1550" t="s">
        <v>165</v>
      </c>
      <c r="M1550" t="s">
        <v>6654</v>
      </c>
      <c r="N1550" t="s">
        <v>166</v>
      </c>
      <c r="O1550" t="s">
        <v>27</v>
      </c>
      <c r="P1550" t="s">
        <v>145</v>
      </c>
      <c r="Q1550" t="s">
        <v>206</v>
      </c>
      <c r="R1550" t="s">
        <v>212</v>
      </c>
      <c r="S1550">
        <v>10</v>
      </c>
      <c r="T1550" t="s">
        <v>18423</v>
      </c>
      <c r="U1550" t="s">
        <v>7198</v>
      </c>
      <c r="V1550" t="s">
        <v>15442</v>
      </c>
      <c r="W1550" t="s">
        <v>29</v>
      </c>
      <c r="X1550" t="s">
        <v>30</v>
      </c>
      <c r="Y1550" t="s">
        <v>30</v>
      </c>
      <c r="Z1550" t="s">
        <v>30</v>
      </c>
      <c r="AA1550" t="s">
        <v>30</v>
      </c>
      <c r="AB1550">
        <v>-75.110168329999993</v>
      </c>
      <c r="AC1550">
        <v>6.0163344199999997</v>
      </c>
      <c r="AD1550" t="s">
        <v>82</v>
      </c>
      <c r="AE1550" t="s">
        <v>146</v>
      </c>
      <c r="AF1550" t="s">
        <v>94</v>
      </c>
      <c r="AG1550">
        <f>IFERROR(
    VLOOKUP(FENIX_ANS_TABLA[[#This Row],[ESTADO]],
        {"VENCIDO",1;"ALERTA_0 Días",2;"ALERTA",3;"A TIEMPO",4;"SIN FECHA",5},
    2,FALSE),
0)</f>
        <v>4</v>
      </c>
    </row>
    <row r="1551" spans="1:33" x14ac:dyDescent="0.25">
      <c r="A1551" t="s">
        <v>6655</v>
      </c>
      <c r="B1551" t="s">
        <v>23</v>
      </c>
      <c r="C1551" t="s">
        <v>24</v>
      </c>
      <c r="D1551" t="s">
        <v>23</v>
      </c>
      <c r="E1551" s="21">
        <v>46209.34716435185</v>
      </c>
      <c r="F1551" t="s">
        <v>6656</v>
      </c>
      <c r="G1551">
        <v>15444916</v>
      </c>
      <c r="H1551" t="s">
        <v>6657</v>
      </c>
      <c r="I1551" s="23" t="s">
        <v>31</v>
      </c>
      <c r="J1551" s="23" t="s">
        <v>6658</v>
      </c>
      <c r="K1551" t="s">
        <v>6659</v>
      </c>
      <c r="L1551" t="s">
        <v>143</v>
      </c>
      <c r="M1551" t="s">
        <v>6660</v>
      </c>
      <c r="N1551" t="s">
        <v>144</v>
      </c>
      <c r="O1551" t="s">
        <v>27</v>
      </c>
      <c r="P1551" t="s">
        <v>145</v>
      </c>
      <c r="Q1551" t="s">
        <v>207</v>
      </c>
      <c r="R1551" t="s">
        <v>212</v>
      </c>
      <c r="S1551">
        <v>7</v>
      </c>
      <c r="T1551" t="s">
        <v>18424</v>
      </c>
      <c r="U1551" t="s">
        <v>9834</v>
      </c>
      <c r="V1551" t="s">
        <v>11661</v>
      </c>
      <c r="W1551" t="s">
        <v>29</v>
      </c>
      <c r="X1551" t="s">
        <v>30</v>
      </c>
      <c r="Y1551" t="s">
        <v>30</v>
      </c>
      <c r="Z1551" t="s">
        <v>30</v>
      </c>
      <c r="AA1551" t="s">
        <v>30</v>
      </c>
      <c r="AB1551">
        <v>-75.334090209999999</v>
      </c>
      <c r="AC1551">
        <v>6.2798397699999997</v>
      </c>
      <c r="AD1551" t="s">
        <v>82</v>
      </c>
      <c r="AE1551" t="s">
        <v>146</v>
      </c>
      <c r="AF1551" t="s">
        <v>94</v>
      </c>
      <c r="AG1551">
        <f>IFERROR(
    VLOOKUP(FENIX_ANS_TABLA[[#This Row],[ESTADO]],
        {"VENCIDO",1;"ALERTA_0 Días",2;"ALERTA",3;"A TIEMPO",4;"SIN FECHA",5},
    2,FALSE),
0)</f>
        <v>4</v>
      </c>
    </row>
    <row r="1552" spans="1:33" x14ac:dyDescent="0.25">
      <c r="A1552" t="s">
        <v>5633</v>
      </c>
      <c r="B1552" t="s">
        <v>58</v>
      </c>
      <c r="C1552" t="s">
        <v>24</v>
      </c>
      <c r="D1552" t="s">
        <v>59</v>
      </c>
      <c r="E1552" s="21">
        <v>46209.349409722221</v>
      </c>
      <c r="F1552" t="s">
        <v>5634</v>
      </c>
      <c r="G1552">
        <v>43470275</v>
      </c>
      <c r="H1552" t="s">
        <v>5635</v>
      </c>
      <c r="I1552" s="23" t="s">
        <v>31</v>
      </c>
      <c r="J1552" s="23" t="s">
        <v>5636</v>
      </c>
      <c r="K1552" t="s">
        <v>5637</v>
      </c>
      <c r="L1552" t="s">
        <v>156</v>
      </c>
      <c r="M1552" t="s">
        <v>5638</v>
      </c>
      <c r="N1552" t="s">
        <v>157</v>
      </c>
      <c r="O1552" t="s">
        <v>60</v>
      </c>
      <c r="P1552" t="s">
        <v>171</v>
      </c>
      <c r="Q1552" t="s">
        <v>206</v>
      </c>
      <c r="R1552" t="s">
        <v>212</v>
      </c>
      <c r="S1552">
        <v>14</v>
      </c>
      <c r="T1552" t="s">
        <v>18425</v>
      </c>
      <c r="U1552" t="s">
        <v>15629</v>
      </c>
      <c r="V1552" t="s">
        <v>15630</v>
      </c>
      <c r="W1552" t="s">
        <v>29</v>
      </c>
      <c r="X1552" t="s">
        <v>30</v>
      </c>
      <c r="Y1552" t="s">
        <v>30</v>
      </c>
      <c r="Z1552" t="s">
        <v>30</v>
      </c>
      <c r="AA1552" t="s">
        <v>30</v>
      </c>
      <c r="AB1552">
        <v>-75.326854359999999</v>
      </c>
      <c r="AC1552">
        <v>6.1904667</v>
      </c>
      <c r="AD1552" t="s">
        <v>82</v>
      </c>
      <c r="AE1552" t="s">
        <v>146</v>
      </c>
      <c r="AF1552" t="s">
        <v>94</v>
      </c>
      <c r="AG1552">
        <f>IFERROR(
    VLOOKUP(FENIX_ANS_TABLA[[#This Row],[ESTADO]],
        {"VENCIDO",1;"ALERTA_0 Días",2;"ALERTA",3;"A TIEMPO",4;"SIN FECHA",5},
    2,FALSE),
0)</f>
        <v>4</v>
      </c>
    </row>
    <row r="1553" spans="1:33" x14ac:dyDescent="0.25">
      <c r="A1553" t="s">
        <v>6661</v>
      </c>
      <c r="B1553" t="s">
        <v>36</v>
      </c>
      <c r="C1553" t="s">
        <v>24</v>
      </c>
      <c r="D1553" t="s">
        <v>36</v>
      </c>
      <c r="E1553" s="21">
        <v>46209.34952546296</v>
      </c>
      <c r="F1553" t="s">
        <v>6662</v>
      </c>
      <c r="G1553">
        <v>1037638724</v>
      </c>
      <c r="H1553" t="s">
        <v>6663</v>
      </c>
      <c r="I1553" s="23" t="s">
        <v>31</v>
      </c>
      <c r="J1553" s="23" t="s">
        <v>6664</v>
      </c>
      <c r="K1553" t="s">
        <v>6665</v>
      </c>
      <c r="L1553" t="s">
        <v>152</v>
      </c>
      <c r="M1553" t="s">
        <v>6666</v>
      </c>
      <c r="N1553" t="s">
        <v>153</v>
      </c>
      <c r="O1553" t="s">
        <v>37</v>
      </c>
      <c r="P1553" t="s">
        <v>145</v>
      </c>
      <c r="Q1553" t="s">
        <v>206</v>
      </c>
      <c r="R1553" t="s">
        <v>212</v>
      </c>
      <c r="S1553">
        <v>10</v>
      </c>
      <c r="T1553" t="s">
        <v>18426</v>
      </c>
      <c r="U1553" t="s">
        <v>15629</v>
      </c>
      <c r="V1553" t="s">
        <v>13357</v>
      </c>
      <c r="W1553" t="s">
        <v>29</v>
      </c>
      <c r="X1553" t="s">
        <v>30</v>
      </c>
      <c r="Y1553" t="s">
        <v>30</v>
      </c>
      <c r="Z1553" t="s">
        <v>30</v>
      </c>
      <c r="AA1553" t="s">
        <v>30</v>
      </c>
      <c r="AB1553">
        <v>-75.403315169999999</v>
      </c>
      <c r="AC1553">
        <v>6.2410551099999996</v>
      </c>
      <c r="AD1553" t="s">
        <v>82</v>
      </c>
      <c r="AE1553" t="s">
        <v>146</v>
      </c>
      <c r="AF1553" t="s">
        <v>94</v>
      </c>
      <c r="AG1553">
        <f>IFERROR(
    VLOOKUP(FENIX_ANS_TABLA[[#This Row],[ESTADO]],
        {"VENCIDO",1;"ALERTA_0 Días",2;"ALERTA",3;"A TIEMPO",4;"SIN FECHA",5},
    2,FALSE),
0)</f>
        <v>4</v>
      </c>
    </row>
    <row r="1554" spans="1:33" x14ac:dyDescent="0.25">
      <c r="A1554" t="s">
        <v>5639</v>
      </c>
      <c r="B1554" t="s">
        <v>54</v>
      </c>
      <c r="C1554" t="s">
        <v>24</v>
      </c>
      <c r="D1554" t="s">
        <v>54</v>
      </c>
      <c r="E1554" s="21">
        <v>46209.349895833337</v>
      </c>
      <c r="F1554" t="s">
        <v>5640</v>
      </c>
      <c r="G1554">
        <v>43098231</v>
      </c>
      <c r="H1554" t="s">
        <v>5641</v>
      </c>
      <c r="I1554" s="23" t="s">
        <v>31</v>
      </c>
      <c r="J1554" s="23" t="s">
        <v>794</v>
      </c>
      <c r="K1554" t="s">
        <v>5642</v>
      </c>
      <c r="L1554" t="s">
        <v>42</v>
      </c>
      <c r="M1554" t="s">
        <v>5643</v>
      </c>
      <c r="N1554" t="s">
        <v>57</v>
      </c>
      <c r="O1554" t="s">
        <v>55</v>
      </c>
      <c r="P1554" t="s">
        <v>56</v>
      </c>
      <c r="Q1554" t="s">
        <v>206</v>
      </c>
      <c r="R1554" t="s">
        <v>212</v>
      </c>
      <c r="S1554">
        <v>4</v>
      </c>
      <c r="T1554" t="s">
        <v>5644</v>
      </c>
      <c r="U1554" t="s">
        <v>15629</v>
      </c>
      <c r="V1554" t="s">
        <v>41</v>
      </c>
      <c r="W1554" t="s">
        <v>41</v>
      </c>
      <c r="X1554" t="s">
        <v>30</v>
      </c>
      <c r="Y1554" t="s">
        <v>30</v>
      </c>
      <c r="Z1554" t="s">
        <v>30</v>
      </c>
      <c r="AA1554" t="s">
        <v>30</v>
      </c>
      <c r="AB1554">
        <v>-75.524460000000005</v>
      </c>
      <c r="AC1554">
        <v>6.1436260000000003</v>
      </c>
      <c r="AD1554" t="s">
        <v>82</v>
      </c>
      <c r="AE1554" t="s">
        <v>96</v>
      </c>
      <c r="AF1554" t="s">
        <v>94</v>
      </c>
      <c r="AG1554">
        <f>IFERROR(
    VLOOKUP(FENIX_ANS_TABLA[[#This Row],[ESTADO]],
        {"VENCIDO",1;"ALERTA_0 Días",2;"ALERTA",3;"A TIEMPO",4;"SIN FECHA",5},
    2,FALSE),
0)</f>
        <v>1</v>
      </c>
    </row>
    <row r="1555" spans="1:33" x14ac:dyDescent="0.25">
      <c r="A1555" t="s">
        <v>5645</v>
      </c>
      <c r="B1555" t="s">
        <v>58</v>
      </c>
      <c r="C1555" t="s">
        <v>24</v>
      </c>
      <c r="D1555" t="s">
        <v>59</v>
      </c>
      <c r="E1555" s="21">
        <v>46209.350405092591</v>
      </c>
      <c r="F1555" t="s">
        <v>5646</v>
      </c>
      <c r="G1555">
        <v>43708328</v>
      </c>
      <c r="H1555" t="s">
        <v>5647</v>
      </c>
      <c r="I1555" s="23" t="s">
        <v>5648</v>
      </c>
      <c r="J1555" s="23" t="s">
        <v>5649</v>
      </c>
      <c r="K1555" t="s">
        <v>5650</v>
      </c>
      <c r="L1555" t="s">
        <v>154</v>
      </c>
      <c r="M1555" t="s">
        <v>5651</v>
      </c>
      <c r="N1555" t="s">
        <v>155</v>
      </c>
      <c r="O1555" t="s">
        <v>60</v>
      </c>
      <c r="P1555" t="s">
        <v>171</v>
      </c>
      <c r="Q1555" t="s">
        <v>206</v>
      </c>
      <c r="R1555" t="s">
        <v>212</v>
      </c>
      <c r="S1555">
        <v>14</v>
      </c>
      <c r="T1555" t="s">
        <v>18427</v>
      </c>
      <c r="U1555" t="s">
        <v>11781</v>
      </c>
      <c r="V1555" t="s">
        <v>14990</v>
      </c>
      <c r="W1555" t="s">
        <v>29</v>
      </c>
      <c r="X1555" t="s">
        <v>30</v>
      </c>
      <c r="Y1555" t="s">
        <v>30</v>
      </c>
      <c r="Z1555" t="s">
        <v>30</v>
      </c>
      <c r="AA1555" t="s">
        <v>30</v>
      </c>
      <c r="AB1555">
        <v>-75.397911269999994</v>
      </c>
      <c r="AC1555">
        <v>6.16310147</v>
      </c>
      <c r="AD1555" t="s">
        <v>82</v>
      </c>
      <c r="AE1555" t="s">
        <v>146</v>
      </c>
      <c r="AF1555" t="s">
        <v>94</v>
      </c>
      <c r="AG1555">
        <f>IFERROR(
    VLOOKUP(FENIX_ANS_TABLA[[#This Row],[ESTADO]],
        {"VENCIDO",1;"ALERTA_0 Días",2;"ALERTA",3;"A TIEMPO",4;"SIN FECHA",5},
    2,FALSE),
0)</f>
        <v>4</v>
      </c>
    </row>
    <row r="1556" spans="1:33" x14ac:dyDescent="0.25">
      <c r="A1556" t="s">
        <v>18428</v>
      </c>
      <c r="B1556" t="s">
        <v>23</v>
      </c>
      <c r="C1556" t="s">
        <v>24</v>
      </c>
      <c r="D1556" t="s">
        <v>23</v>
      </c>
      <c r="E1556" s="21">
        <v>46209.351388888892</v>
      </c>
      <c r="F1556" t="s">
        <v>18429</v>
      </c>
      <c r="G1556">
        <v>1078637938</v>
      </c>
      <c r="H1556" t="s">
        <v>18430</v>
      </c>
      <c r="I1556" s="23" t="s">
        <v>31</v>
      </c>
      <c r="J1556" s="23" t="s">
        <v>18431</v>
      </c>
      <c r="K1556" t="s">
        <v>18432</v>
      </c>
      <c r="L1556" t="s">
        <v>112</v>
      </c>
      <c r="M1556" t="s">
        <v>18433</v>
      </c>
      <c r="N1556" t="s">
        <v>113</v>
      </c>
      <c r="O1556" t="s">
        <v>27</v>
      </c>
      <c r="P1556" t="s">
        <v>99</v>
      </c>
      <c r="Q1556" t="s">
        <v>206</v>
      </c>
      <c r="R1556" t="s">
        <v>212</v>
      </c>
      <c r="S1556">
        <v>10</v>
      </c>
      <c r="T1556" t="s">
        <v>18434</v>
      </c>
      <c r="U1556" t="s">
        <v>9884</v>
      </c>
      <c r="V1556" t="s">
        <v>15287</v>
      </c>
      <c r="W1556" t="s">
        <v>29</v>
      </c>
      <c r="X1556" t="s">
        <v>30</v>
      </c>
      <c r="Y1556" t="s">
        <v>30</v>
      </c>
      <c r="Z1556" t="s">
        <v>30</v>
      </c>
      <c r="AA1556" t="s">
        <v>30</v>
      </c>
      <c r="AB1556">
        <v>-76.146511930000003</v>
      </c>
      <c r="AC1556">
        <v>5.8839446300000002</v>
      </c>
      <c r="AD1556" t="s">
        <v>82</v>
      </c>
      <c r="AE1556" t="s">
        <v>100</v>
      </c>
      <c r="AF1556" t="s">
        <v>94</v>
      </c>
      <c r="AG1556">
        <f>IFERROR(
    VLOOKUP(FENIX_ANS_TABLA[[#This Row],[ESTADO]],
        {"VENCIDO",1;"ALERTA_0 Días",2;"ALERTA",3;"A TIEMPO",4;"SIN FECHA",5},
    2,FALSE),
0)</f>
        <v>4</v>
      </c>
    </row>
    <row r="1557" spans="1:33" x14ac:dyDescent="0.25">
      <c r="A1557" t="s">
        <v>18435</v>
      </c>
      <c r="B1557" t="s">
        <v>23</v>
      </c>
      <c r="C1557" t="s">
        <v>24</v>
      </c>
      <c r="D1557" t="s">
        <v>23</v>
      </c>
      <c r="E1557" s="21">
        <v>46209.351423611108</v>
      </c>
      <c r="F1557" t="s">
        <v>18436</v>
      </c>
      <c r="G1557">
        <v>98526541</v>
      </c>
      <c r="H1557" t="s">
        <v>18437</v>
      </c>
      <c r="I1557" s="23" t="s">
        <v>31</v>
      </c>
      <c r="J1557" s="23" t="s">
        <v>18438</v>
      </c>
      <c r="K1557" t="s">
        <v>18439</v>
      </c>
      <c r="L1557" t="s">
        <v>97</v>
      </c>
      <c r="M1557" t="s">
        <v>18440</v>
      </c>
      <c r="N1557" t="s">
        <v>98</v>
      </c>
      <c r="O1557" t="s">
        <v>27</v>
      </c>
      <c r="P1557" t="s">
        <v>99</v>
      </c>
      <c r="Q1557" t="s">
        <v>206</v>
      </c>
      <c r="R1557" t="s">
        <v>212</v>
      </c>
      <c r="S1557">
        <v>10</v>
      </c>
      <c r="T1557" t="s">
        <v>18441</v>
      </c>
      <c r="U1557" t="s">
        <v>9884</v>
      </c>
      <c r="V1557" t="s">
        <v>15287</v>
      </c>
      <c r="W1557" t="s">
        <v>29</v>
      </c>
      <c r="X1557" t="s">
        <v>30</v>
      </c>
      <c r="Y1557" t="s">
        <v>30</v>
      </c>
      <c r="Z1557" t="s">
        <v>30</v>
      </c>
      <c r="AA1557" t="s">
        <v>30</v>
      </c>
      <c r="AB1557">
        <v>-75.605512669999996</v>
      </c>
      <c r="AC1557">
        <v>5.9112128899999998</v>
      </c>
      <c r="AD1557" t="s">
        <v>82</v>
      </c>
      <c r="AE1557" t="s">
        <v>100</v>
      </c>
      <c r="AF1557" t="s">
        <v>94</v>
      </c>
      <c r="AG1557">
        <f>IFERROR(
    VLOOKUP(FENIX_ANS_TABLA[[#This Row],[ESTADO]],
        {"VENCIDO",1;"ALERTA_0 Días",2;"ALERTA",3;"A TIEMPO",4;"SIN FECHA",5},
    2,FALSE),
0)</f>
        <v>4</v>
      </c>
    </row>
    <row r="1558" spans="1:33" x14ac:dyDescent="0.25">
      <c r="A1558" t="s">
        <v>5652</v>
      </c>
      <c r="B1558" t="s">
        <v>58</v>
      </c>
      <c r="C1558" t="s">
        <v>24</v>
      </c>
      <c r="D1558" t="s">
        <v>59</v>
      </c>
      <c r="E1558" s="21">
        <v>46209.353564814817</v>
      </c>
      <c r="F1558" t="s">
        <v>5653</v>
      </c>
      <c r="G1558">
        <v>86013050</v>
      </c>
      <c r="H1558" t="s">
        <v>5654</v>
      </c>
      <c r="I1558" s="23" t="s">
        <v>31</v>
      </c>
      <c r="J1558" s="23" t="s">
        <v>5655</v>
      </c>
      <c r="K1558" t="s">
        <v>5656</v>
      </c>
      <c r="L1558" t="s">
        <v>120</v>
      </c>
      <c r="M1558" t="s">
        <v>5657</v>
      </c>
      <c r="N1558" t="s">
        <v>121</v>
      </c>
      <c r="O1558" t="s">
        <v>60</v>
      </c>
      <c r="P1558" t="s">
        <v>122</v>
      </c>
      <c r="Q1558" t="s">
        <v>206</v>
      </c>
      <c r="R1558" t="s">
        <v>212</v>
      </c>
      <c r="S1558">
        <v>14</v>
      </c>
      <c r="T1558" t="s">
        <v>18442</v>
      </c>
      <c r="U1558" t="s">
        <v>8075</v>
      </c>
      <c r="V1558" t="s">
        <v>15631</v>
      </c>
      <c r="W1558" t="s">
        <v>29</v>
      </c>
      <c r="X1558" t="s">
        <v>30</v>
      </c>
      <c r="Y1558" t="s">
        <v>30</v>
      </c>
      <c r="Z1558" t="s">
        <v>30</v>
      </c>
      <c r="AA1558" t="s">
        <v>30</v>
      </c>
      <c r="AB1558">
        <v>-76.290241570000006</v>
      </c>
      <c r="AC1558">
        <v>7.0482101300000002</v>
      </c>
      <c r="AD1558" t="s">
        <v>82</v>
      </c>
      <c r="AE1558" t="s">
        <v>123</v>
      </c>
      <c r="AF1558" t="s">
        <v>94</v>
      </c>
      <c r="AG1558">
        <f>IFERROR(
    VLOOKUP(FENIX_ANS_TABLA[[#This Row],[ESTADO]],
        {"VENCIDO",1;"ALERTA_0 Días",2;"ALERTA",3;"A TIEMPO",4;"SIN FECHA",5},
    2,FALSE),
0)</f>
        <v>4</v>
      </c>
    </row>
    <row r="1559" spans="1:33" x14ac:dyDescent="0.25">
      <c r="A1559" t="s">
        <v>5658</v>
      </c>
      <c r="B1559" t="s">
        <v>54</v>
      </c>
      <c r="C1559" t="s">
        <v>24</v>
      </c>
      <c r="D1559" t="s">
        <v>54</v>
      </c>
      <c r="E1559" s="21">
        <v>46209.359837962962</v>
      </c>
      <c r="F1559" t="s">
        <v>5659</v>
      </c>
      <c r="G1559">
        <v>43793666</v>
      </c>
      <c r="H1559" t="s">
        <v>5660</v>
      </c>
      <c r="I1559" s="23" t="s">
        <v>31</v>
      </c>
      <c r="J1559" s="23" t="s">
        <v>395</v>
      </c>
      <c r="K1559" t="s">
        <v>5661</v>
      </c>
      <c r="L1559" t="s">
        <v>152</v>
      </c>
      <c r="M1559" t="s">
        <v>5662</v>
      </c>
      <c r="N1559" t="s">
        <v>153</v>
      </c>
      <c r="O1559" t="s">
        <v>55</v>
      </c>
      <c r="P1559" t="s">
        <v>176</v>
      </c>
      <c r="Q1559" t="s">
        <v>206</v>
      </c>
      <c r="R1559" t="s">
        <v>212</v>
      </c>
      <c r="S1559">
        <v>4</v>
      </c>
      <c r="T1559" t="s">
        <v>5663</v>
      </c>
      <c r="U1559" t="s">
        <v>12305</v>
      </c>
      <c r="V1559" t="s">
        <v>41</v>
      </c>
      <c r="W1559" t="s">
        <v>41</v>
      </c>
      <c r="X1559" t="s">
        <v>30</v>
      </c>
      <c r="Y1559" t="s">
        <v>30</v>
      </c>
      <c r="Z1559" t="s">
        <v>30</v>
      </c>
      <c r="AA1559" t="s">
        <v>30</v>
      </c>
      <c r="AB1559">
        <v>-75.424456000000006</v>
      </c>
      <c r="AC1559">
        <v>6.2656890000000001</v>
      </c>
      <c r="AD1559" t="s">
        <v>82</v>
      </c>
      <c r="AE1559" t="s">
        <v>146</v>
      </c>
      <c r="AF1559" t="s">
        <v>94</v>
      </c>
      <c r="AG1559">
        <f>IFERROR(
    VLOOKUP(FENIX_ANS_TABLA[[#This Row],[ESTADO]],
        {"VENCIDO",1;"ALERTA_0 Días",2;"ALERTA",3;"A TIEMPO",4;"SIN FECHA",5},
    2,FALSE),
0)</f>
        <v>1</v>
      </c>
    </row>
    <row r="1560" spans="1:33" x14ac:dyDescent="0.25">
      <c r="A1560" t="s">
        <v>8076</v>
      </c>
      <c r="B1560" t="s">
        <v>58</v>
      </c>
      <c r="C1560" t="s">
        <v>24</v>
      </c>
      <c r="D1560" t="s">
        <v>59</v>
      </c>
      <c r="E1560" s="21">
        <v>46209.362442129634</v>
      </c>
      <c r="F1560" t="s">
        <v>8077</v>
      </c>
      <c r="G1560">
        <v>1216714550</v>
      </c>
      <c r="H1560" t="s">
        <v>8078</v>
      </c>
      <c r="I1560" s="23" t="s">
        <v>8079</v>
      </c>
      <c r="J1560" s="23" t="s">
        <v>8080</v>
      </c>
      <c r="K1560" t="s">
        <v>8081</v>
      </c>
      <c r="L1560" t="s">
        <v>25</v>
      </c>
      <c r="M1560" t="s">
        <v>8082</v>
      </c>
      <c r="N1560" t="s">
        <v>26</v>
      </c>
      <c r="O1560" t="s">
        <v>60</v>
      </c>
      <c r="P1560" t="s">
        <v>61</v>
      </c>
      <c r="Q1560" t="s">
        <v>207</v>
      </c>
      <c r="R1560" t="s">
        <v>212</v>
      </c>
      <c r="S1560">
        <v>9</v>
      </c>
      <c r="T1560" t="s">
        <v>18443</v>
      </c>
      <c r="U1560" t="s">
        <v>9885</v>
      </c>
      <c r="V1560" t="s">
        <v>11733</v>
      </c>
      <c r="W1560" t="s">
        <v>29</v>
      </c>
      <c r="X1560" t="s">
        <v>30</v>
      </c>
      <c r="Y1560" t="s">
        <v>30</v>
      </c>
      <c r="Z1560" t="s">
        <v>30</v>
      </c>
      <c r="AA1560" t="s">
        <v>30</v>
      </c>
      <c r="AB1560">
        <v>-75.603185999999994</v>
      </c>
      <c r="AC1560">
        <v>6.273917</v>
      </c>
      <c r="AD1560" t="s">
        <v>82</v>
      </c>
      <c r="AE1560" t="s">
        <v>96</v>
      </c>
      <c r="AF1560" t="s">
        <v>94</v>
      </c>
      <c r="AG1560">
        <f>IFERROR(
    VLOOKUP(FENIX_ANS_TABLA[[#This Row],[ESTADO]],
        {"VENCIDO",1;"ALERTA_0 Días",2;"ALERTA",3;"A TIEMPO",4;"SIN FECHA",5},
    2,FALSE),
0)</f>
        <v>4</v>
      </c>
    </row>
    <row r="1561" spans="1:33" x14ac:dyDescent="0.25">
      <c r="A1561" t="s">
        <v>11865</v>
      </c>
      <c r="B1561" t="s">
        <v>23</v>
      </c>
      <c r="C1561" t="s">
        <v>24</v>
      </c>
      <c r="D1561" t="s">
        <v>23</v>
      </c>
      <c r="E1561" s="21">
        <v>46209.363032407397</v>
      </c>
      <c r="F1561" t="s">
        <v>11866</v>
      </c>
      <c r="G1561">
        <v>21610307</v>
      </c>
      <c r="H1561" t="s">
        <v>11867</v>
      </c>
      <c r="I1561" s="23" t="s">
        <v>31</v>
      </c>
      <c r="J1561" s="23" t="s">
        <v>11868</v>
      </c>
      <c r="K1561" t="s">
        <v>11869</v>
      </c>
      <c r="L1561" t="s">
        <v>130</v>
      </c>
      <c r="M1561" t="s">
        <v>11870</v>
      </c>
      <c r="N1561" t="s">
        <v>131</v>
      </c>
      <c r="O1561" t="s">
        <v>27</v>
      </c>
      <c r="P1561" t="s">
        <v>122</v>
      </c>
      <c r="Q1561" t="s">
        <v>207</v>
      </c>
      <c r="R1561" t="s">
        <v>212</v>
      </c>
      <c r="S1561">
        <v>7</v>
      </c>
      <c r="T1561" t="s">
        <v>18444</v>
      </c>
      <c r="U1561" t="s">
        <v>11783</v>
      </c>
      <c r="V1561" t="s">
        <v>9911</v>
      </c>
      <c r="W1561" t="s">
        <v>29</v>
      </c>
      <c r="X1561" t="s">
        <v>30</v>
      </c>
      <c r="Y1561" t="s">
        <v>30</v>
      </c>
      <c r="Z1561" t="s">
        <v>30</v>
      </c>
      <c r="AA1561" t="s">
        <v>30</v>
      </c>
      <c r="AB1561">
        <v>-76.021748479999999</v>
      </c>
      <c r="AC1561">
        <v>6.7472757000000003</v>
      </c>
      <c r="AD1561" t="s">
        <v>82</v>
      </c>
      <c r="AE1561" t="s">
        <v>123</v>
      </c>
      <c r="AF1561" t="s">
        <v>94</v>
      </c>
      <c r="AG1561">
        <f>IFERROR(
    VLOOKUP(FENIX_ANS_TABLA[[#This Row],[ESTADO]],
        {"VENCIDO",1;"ALERTA_0 Días",2;"ALERTA",3;"A TIEMPO",4;"SIN FECHA",5},
    2,FALSE),
0)</f>
        <v>4</v>
      </c>
    </row>
    <row r="1562" spans="1:33" x14ac:dyDescent="0.25">
      <c r="A1562" t="s">
        <v>11871</v>
      </c>
      <c r="B1562" t="s">
        <v>36</v>
      </c>
      <c r="C1562" t="s">
        <v>24</v>
      </c>
      <c r="D1562" t="s">
        <v>36</v>
      </c>
      <c r="E1562" s="21">
        <v>46209.363692129627</v>
      </c>
      <c r="F1562" t="s">
        <v>11872</v>
      </c>
      <c r="G1562">
        <v>98660855</v>
      </c>
      <c r="H1562" t="s">
        <v>11873</v>
      </c>
      <c r="I1562" s="23" t="s">
        <v>31</v>
      </c>
      <c r="J1562" s="23" t="s">
        <v>11874</v>
      </c>
      <c r="K1562" t="s">
        <v>11875</v>
      </c>
      <c r="L1562" t="s">
        <v>126</v>
      </c>
      <c r="M1562" t="s">
        <v>11876</v>
      </c>
      <c r="N1562" t="s">
        <v>127</v>
      </c>
      <c r="O1562" t="s">
        <v>37</v>
      </c>
      <c r="P1562" t="s">
        <v>122</v>
      </c>
      <c r="Q1562" t="s">
        <v>206</v>
      </c>
      <c r="R1562" t="s">
        <v>212</v>
      </c>
      <c r="S1562">
        <v>10</v>
      </c>
      <c r="T1562" t="s">
        <v>18445</v>
      </c>
      <c r="U1562" t="s">
        <v>9746</v>
      </c>
      <c r="V1562" t="s">
        <v>9745</v>
      </c>
      <c r="W1562" t="s">
        <v>29</v>
      </c>
      <c r="X1562" t="s">
        <v>30</v>
      </c>
      <c r="Y1562" t="s">
        <v>30</v>
      </c>
      <c r="Z1562" t="s">
        <v>30</v>
      </c>
      <c r="AA1562" t="s">
        <v>30</v>
      </c>
      <c r="AB1562">
        <v>-75.769779700000001</v>
      </c>
      <c r="AC1562">
        <v>6.4772375100000001</v>
      </c>
      <c r="AD1562" t="s">
        <v>82</v>
      </c>
      <c r="AE1562" t="s">
        <v>123</v>
      </c>
      <c r="AF1562" t="s">
        <v>94</v>
      </c>
      <c r="AG1562">
        <f>IFERROR(
    VLOOKUP(FENIX_ANS_TABLA[[#This Row],[ESTADO]],
        {"VENCIDO",1;"ALERTA_0 Días",2;"ALERTA",3;"A TIEMPO",4;"SIN FECHA",5},
    2,FALSE),
0)</f>
        <v>4</v>
      </c>
    </row>
    <row r="1563" spans="1:33" x14ac:dyDescent="0.25">
      <c r="A1563" t="s">
        <v>8613</v>
      </c>
      <c r="B1563" t="s">
        <v>23</v>
      </c>
      <c r="C1563" t="s">
        <v>24</v>
      </c>
      <c r="D1563" t="s">
        <v>23</v>
      </c>
      <c r="E1563" s="21">
        <v>46209.368217592593</v>
      </c>
      <c r="F1563" t="s">
        <v>8614</v>
      </c>
      <c r="G1563">
        <v>79552137</v>
      </c>
      <c r="H1563" t="s">
        <v>8615</v>
      </c>
      <c r="I1563" s="23" t="s">
        <v>31</v>
      </c>
      <c r="J1563" s="23" t="s">
        <v>8616</v>
      </c>
      <c r="K1563" t="s">
        <v>8617</v>
      </c>
      <c r="L1563" t="s">
        <v>38</v>
      </c>
      <c r="M1563" t="s">
        <v>8618</v>
      </c>
      <c r="N1563" t="s">
        <v>39</v>
      </c>
      <c r="O1563" t="s">
        <v>27</v>
      </c>
      <c r="P1563" t="s">
        <v>32</v>
      </c>
      <c r="Q1563" t="s">
        <v>207</v>
      </c>
      <c r="R1563" t="s">
        <v>212</v>
      </c>
      <c r="S1563">
        <v>7</v>
      </c>
      <c r="T1563" t="s">
        <v>18446</v>
      </c>
      <c r="U1563" t="s">
        <v>7930</v>
      </c>
      <c r="V1563" t="s">
        <v>5508</v>
      </c>
      <c r="W1563" t="s">
        <v>29</v>
      </c>
      <c r="X1563" t="s">
        <v>30</v>
      </c>
      <c r="Y1563" t="s">
        <v>30</v>
      </c>
      <c r="Z1563" t="s">
        <v>30</v>
      </c>
      <c r="AA1563" t="s">
        <v>30</v>
      </c>
      <c r="AB1563">
        <v>-75.612873769999993</v>
      </c>
      <c r="AC1563">
        <v>6.1899900800000003</v>
      </c>
      <c r="AD1563" t="s">
        <v>82</v>
      </c>
      <c r="AE1563" t="s">
        <v>96</v>
      </c>
      <c r="AF1563" t="s">
        <v>94</v>
      </c>
      <c r="AG1563">
        <f>IFERROR(
    VLOOKUP(FENIX_ANS_TABLA[[#This Row],[ESTADO]],
        {"VENCIDO",1;"ALERTA_0 Días",2;"ALERTA",3;"A TIEMPO",4;"SIN FECHA",5},
    2,FALSE),
0)</f>
        <v>4</v>
      </c>
    </row>
    <row r="1564" spans="1:33" x14ac:dyDescent="0.25">
      <c r="A1564" t="s">
        <v>6667</v>
      </c>
      <c r="B1564" t="s">
        <v>23</v>
      </c>
      <c r="C1564" t="s">
        <v>24</v>
      </c>
      <c r="D1564" t="s">
        <v>23</v>
      </c>
      <c r="E1564" s="21">
        <v>46209.369687500002</v>
      </c>
      <c r="F1564" t="s">
        <v>6668</v>
      </c>
      <c r="G1564">
        <v>3557576</v>
      </c>
      <c r="H1564" t="s">
        <v>6669</v>
      </c>
      <c r="I1564" s="23" t="s">
        <v>31</v>
      </c>
      <c r="J1564" s="23" t="s">
        <v>6670</v>
      </c>
      <c r="K1564" t="s">
        <v>6671</v>
      </c>
      <c r="L1564" t="s">
        <v>199</v>
      </c>
      <c r="M1564" t="s">
        <v>6672</v>
      </c>
      <c r="N1564" t="s">
        <v>200</v>
      </c>
      <c r="O1564" t="s">
        <v>27</v>
      </c>
      <c r="P1564" t="s">
        <v>191</v>
      </c>
      <c r="Q1564" t="s">
        <v>206</v>
      </c>
      <c r="R1564" t="s">
        <v>212</v>
      </c>
      <c r="S1564">
        <v>10</v>
      </c>
      <c r="T1564" t="s">
        <v>18447</v>
      </c>
      <c r="U1564" t="s">
        <v>15632</v>
      </c>
      <c r="V1564" t="s">
        <v>15633</v>
      </c>
      <c r="W1564" t="s">
        <v>29</v>
      </c>
      <c r="X1564" t="s">
        <v>30</v>
      </c>
      <c r="Y1564" t="s">
        <v>30</v>
      </c>
      <c r="Z1564" t="s">
        <v>30</v>
      </c>
      <c r="AA1564" t="s">
        <v>30</v>
      </c>
      <c r="AB1564">
        <v>-73.946657000000002</v>
      </c>
      <c r="AC1564">
        <v>7.0859170000000002</v>
      </c>
      <c r="AD1564" t="s">
        <v>82</v>
      </c>
      <c r="AE1564" t="s">
        <v>192</v>
      </c>
      <c r="AF1564" t="s">
        <v>94</v>
      </c>
      <c r="AG1564">
        <f>IFERROR(
    VLOOKUP(FENIX_ANS_TABLA[[#This Row],[ESTADO]],
        {"VENCIDO",1;"ALERTA_0 Días",2;"ALERTA",3;"A TIEMPO",4;"SIN FECHA",5},
    2,FALSE),
0)</f>
        <v>4</v>
      </c>
    </row>
    <row r="1565" spans="1:33" x14ac:dyDescent="0.25">
      <c r="A1565" t="s">
        <v>5664</v>
      </c>
      <c r="B1565" t="s">
        <v>54</v>
      </c>
      <c r="C1565" t="s">
        <v>24</v>
      </c>
      <c r="D1565" t="s">
        <v>54</v>
      </c>
      <c r="E1565" s="21">
        <v>46209.369756944441</v>
      </c>
      <c r="F1565" t="s">
        <v>5665</v>
      </c>
      <c r="G1565">
        <v>1152696976</v>
      </c>
      <c r="H1565" t="s">
        <v>5666</v>
      </c>
      <c r="I1565" s="23" t="s">
        <v>31</v>
      </c>
      <c r="J1565" s="23" t="s">
        <v>5667</v>
      </c>
      <c r="K1565" t="s">
        <v>5668</v>
      </c>
      <c r="L1565" t="s">
        <v>154</v>
      </c>
      <c r="M1565" t="s">
        <v>5669</v>
      </c>
      <c r="N1565" t="s">
        <v>155</v>
      </c>
      <c r="O1565" t="s">
        <v>55</v>
      </c>
      <c r="P1565" t="s">
        <v>176</v>
      </c>
      <c r="Q1565" t="s">
        <v>206</v>
      </c>
      <c r="R1565" t="s">
        <v>212</v>
      </c>
      <c r="S1565">
        <v>4</v>
      </c>
      <c r="T1565" t="s">
        <v>5670</v>
      </c>
      <c r="U1565" t="s">
        <v>15632</v>
      </c>
      <c r="V1565" t="s">
        <v>41</v>
      </c>
      <c r="W1565" t="s">
        <v>41</v>
      </c>
      <c r="X1565" t="s">
        <v>30</v>
      </c>
      <c r="Y1565" t="s">
        <v>30</v>
      </c>
      <c r="Z1565" t="s">
        <v>30</v>
      </c>
      <c r="AA1565" t="s">
        <v>30</v>
      </c>
      <c r="AB1565">
        <v>-75.435358300000004</v>
      </c>
      <c r="AC1565">
        <v>6.13137899</v>
      </c>
      <c r="AD1565" t="s">
        <v>82</v>
      </c>
      <c r="AE1565" t="s">
        <v>146</v>
      </c>
      <c r="AF1565" t="s">
        <v>94</v>
      </c>
      <c r="AG1565">
        <f>IFERROR(
    VLOOKUP(FENIX_ANS_TABLA[[#This Row],[ESTADO]],
        {"VENCIDO",1;"ALERTA_0 Días",2;"ALERTA",3;"A TIEMPO",4;"SIN FECHA",5},
    2,FALSE),
0)</f>
        <v>1</v>
      </c>
    </row>
    <row r="1566" spans="1:33" x14ac:dyDescent="0.25">
      <c r="A1566" t="s">
        <v>5671</v>
      </c>
      <c r="B1566" t="s">
        <v>54</v>
      </c>
      <c r="C1566" t="s">
        <v>24</v>
      </c>
      <c r="D1566" t="s">
        <v>54</v>
      </c>
      <c r="E1566" s="21">
        <v>46209.372233796297</v>
      </c>
      <c r="F1566" t="s">
        <v>5672</v>
      </c>
      <c r="G1566">
        <v>70119643</v>
      </c>
      <c r="H1566" t="s">
        <v>5673</v>
      </c>
      <c r="I1566" s="23" t="s">
        <v>5674</v>
      </c>
      <c r="J1566" s="23" t="s">
        <v>5675</v>
      </c>
      <c r="K1566" t="s">
        <v>5676</v>
      </c>
      <c r="L1566" t="s">
        <v>185</v>
      </c>
      <c r="M1566" t="s">
        <v>5677</v>
      </c>
      <c r="N1566" t="s">
        <v>186</v>
      </c>
      <c r="O1566" t="s">
        <v>55</v>
      </c>
      <c r="P1566" t="s">
        <v>176</v>
      </c>
      <c r="Q1566" t="s">
        <v>206</v>
      </c>
      <c r="R1566" t="s">
        <v>212</v>
      </c>
      <c r="S1566">
        <v>4</v>
      </c>
      <c r="T1566" t="s">
        <v>5678</v>
      </c>
      <c r="U1566" t="s">
        <v>15634</v>
      </c>
      <c r="V1566" t="s">
        <v>41</v>
      </c>
      <c r="W1566" t="s">
        <v>41</v>
      </c>
      <c r="X1566" t="s">
        <v>30</v>
      </c>
      <c r="Y1566" t="s">
        <v>30</v>
      </c>
      <c r="Z1566" t="s">
        <v>30</v>
      </c>
      <c r="AA1566" t="s">
        <v>30</v>
      </c>
      <c r="AB1566">
        <v>-75.481708310000002</v>
      </c>
      <c r="AC1566">
        <v>6.0805379799999999</v>
      </c>
      <c r="AD1566" t="s">
        <v>82</v>
      </c>
      <c r="AE1566" t="s">
        <v>146</v>
      </c>
      <c r="AF1566" t="s">
        <v>94</v>
      </c>
      <c r="AG1566">
        <f>IFERROR(
    VLOOKUP(FENIX_ANS_TABLA[[#This Row],[ESTADO]],
        {"VENCIDO",1;"ALERTA_0 Días",2;"ALERTA",3;"A TIEMPO",4;"SIN FECHA",5},
    2,FALSE),
0)</f>
        <v>1</v>
      </c>
    </row>
    <row r="1567" spans="1:33" x14ac:dyDescent="0.25">
      <c r="A1567" t="s">
        <v>5679</v>
      </c>
      <c r="B1567" t="s">
        <v>54</v>
      </c>
      <c r="C1567" t="s">
        <v>24</v>
      </c>
      <c r="D1567" t="s">
        <v>54</v>
      </c>
      <c r="E1567" s="21">
        <v>46209.374409722222</v>
      </c>
      <c r="F1567" t="s">
        <v>5680</v>
      </c>
      <c r="G1567">
        <v>900600713</v>
      </c>
      <c r="H1567" t="s">
        <v>5681</v>
      </c>
      <c r="I1567" s="23" t="s">
        <v>31</v>
      </c>
      <c r="J1567" s="23" t="s">
        <v>395</v>
      </c>
      <c r="K1567" t="s">
        <v>5682</v>
      </c>
      <c r="L1567" t="s">
        <v>187</v>
      </c>
      <c r="M1567" t="s">
        <v>5683</v>
      </c>
      <c r="N1567" t="s">
        <v>188</v>
      </c>
      <c r="O1567" t="s">
        <v>55</v>
      </c>
      <c r="P1567" t="s">
        <v>176</v>
      </c>
      <c r="Q1567" t="s">
        <v>206</v>
      </c>
      <c r="R1567" t="s">
        <v>212</v>
      </c>
      <c r="S1567">
        <v>4</v>
      </c>
      <c r="T1567" t="s">
        <v>5684</v>
      </c>
      <c r="U1567" t="s">
        <v>15635</v>
      </c>
      <c r="V1567" t="s">
        <v>41</v>
      </c>
      <c r="W1567" t="s">
        <v>41</v>
      </c>
      <c r="X1567" t="s">
        <v>30</v>
      </c>
      <c r="Y1567" t="s">
        <v>30</v>
      </c>
      <c r="Z1567" t="s">
        <v>30</v>
      </c>
      <c r="AA1567" t="s">
        <v>30</v>
      </c>
      <c r="AB1567">
        <v>-74.752534999999995</v>
      </c>
      <c r="AC1567">
        <v>5.915762</v>
      </c>
      <c r="AD1567" t="s">
        <v>82</v>
      </c>
      <c r="AE1567" t="s">
        <v>146</v>
      </c>
      <c r="AF1567" t="s">
        <v>94</v>
      </c>
      <c r="AG1567">
        <f>IFERROR(
    VLOOKUP(FENIX_ANS_TABLA[[#This Row],[ESTADO]],
        {"VENCIDO",1;"ALERTA_0 Días",2;"ALERTA",3;"A TIEMPO",4;"SIN FECHA",5},
    2,FALSE),
0)</f>
        <v>1</v>
      </c>
    </row>
    <row r="1568" spans="1:33" x14ac:dyDescent="0.25">
      <c r="A1568" t="s">
        <v>6673</v>
      </c>
      <c r="B1568" t="s">
        <v>23</v>
      </c>
      <c r="C1568" t="s">
        <v>24</v>
      </c>
      <c r="D1568" t="s">
        <v>23</v>
      </c>
      <c r="E1568" s="21">
        <v>46209.376400462963</v>
      </c>
      <c r="F1568" t="s">
        <v>6674</v>
      </c>
      <c r="G1568">
        <v>1038360373</v>
      </c>
      <c r="H1568" t="s">
        <v>6675</v>
      </c>
      <c r="I1568" s="23" t="s">
        <v>31</v>
      </c>
      <c r="J1568" s="23" t="s">
        <v>6676</v>
      </c>
      <c r="K1568" t="s">
        <v>6677</v>
      </c>
      <c r="L1568" t="s">
        <v>295</v>
      </c>
      <c r="M1568" t="s">
        <v>6678</v>
      </c>
      <c r="N1568" t="s">
        <v>296</v>
      </c>
      <c r="O1568" t="s">
        <v>27</v>
      </c>
      <c r="P1568" t="s">
        <v>191</v>
      </c>
      <c r="Q1568" t="s">
        <v>207</v>
      </c>
      <c r="R1568" t="s">
        <v>212</v>
      </c>
      <c r="S1568">
        <v>7</v>
      </c>
      <c r="T1568" t="s">
        <v>18448</v>
      </c>
      <c r="U1568" t="s">
        <v>9726</v>
      </c>
      <c r="V1568" t="s">
        <v>9725</v>
      </c>
      <c r="W1568" t="s">
        <v>29</v>
      </c>
      <c r="X1568" t="s">
        <v>30</v>
      </c>
      <c r="Y1568" t="s">
        <v>30</v>
      </c>
      <c r="Z1568" t="s">
        <v>30</v>
      </c>
      <c r="AA1568" t="s">
        <v>30</v>
      </c>
      <c r="AB1568">
        <v>-75.093648990000005</v>
      </c>
      <c r="AC1568">
        <v>6.5374047400000004</v>
      </c>
      <c r="AD1568" t="s">
        <v>82</v>
      </c>
      <c r="AE1568" t="s">
        <v>192</v>
      </c>
      <c r="AF1568" t="s">
        <v>94</v>
      </c>
      <c r="AG1568">
        <f>IFERROR(
    VLOOKUP(FENIX_ANS_TABLA[[#This Row],[ESTADO]],
        {"VENCIDO",1;"ALERTA_0 Días",2;"ALERTA",3;"A TIEMPO",4;"SIN FECHA",5},
    2,FALSE),
0)</f>
        <v>4</v>
      </c>
    </row>
    <row r="1569" spans="1:33" x14ac:dyDescent="0.25">
      <c r="A1569" t="s">
        <v>6680</v>
      </c>
      <c r="B1569" t="s">
        <v>23</v>
      </c>
      <c r="C1569" t="s">
        <v>24</v>
      </c>
      <c r="D1569" t="s">
        <v>23</v>
      </c>
      <c r="E1569" s="21">
        <v>46209.377187500002</v>
      </c>
      <c r="F1569" t="s">
        <v>6681</v>
      </c>
      <c r="G1569">
        <v>1036931859</v>
      </c>
      <c r="H1569" t="s">
        <v>5605</v>
      </c>
      <c r="I1569" s="23" t="s">
        <v>31</v>
      </c>
      <c r="J1569" s="23" t="s">
        <v>6682</v>
      </c>
      <c r="K1569" t="s">
        <v>6683</v>
      </c>
      <c r="L1569" t="s">
        <v>165</v>
      </c>
      <c r="M1569" t="s">
        <v>6684</v>
      </c>
      <c r="N1569" t="s">
        <v>166</v>
      </c>
      <c r="O1569" t="s">
        <v>27</v>
      </c>
      <c r="P1569" t="s">
        <v>145</v>
      </c>
      <c r="Q1569" t="s">
        <v>206</v>
      </c>
      <c r="R1569" t="s">
        <v>212</v>
      </c>
      <c r="S1569">
        <v>10</v>
      </c>
      <c r="T1569" t="s">
        <v>18449</v>
      </c>
      <c r="U1569" t="s">
        <v>11784</v>
      </c>
      <c r="V1569" t="s">
        <v>15636</v>
      </c>
      <c r="W1569" t="s">
        <v>29</v>
      </c>
      <c r="X1569" t="s">
        <v>30</v>
      </c>
      <c r="Y1569" t="s">
        <v>30</v>
      </c>
      <c r="Z1569" t="s">
        <v>30</v>
      </c>
      <c r="AA1569" t="s">
        <v>30</v>
      </c>
      <c r="AB1569">
        <v>-75.170489649999993</v>
      </c>
      <c r="AC1569">
        <v>6.0247436199999997</v>
      </c>
      <c r="AD1569" t="s">
        <v>82</v>
      </c>
      <c r="AE1569" t="s">
        <v>146</v>
      </c>
      <c r="AF1569" t="s">
        <v>94</v>
      </c>
      <c r="AG1569">
        <f>IFERROR(
    VLOOKUP(FENIX_ANS_TABLA[[#This Row],[ESTADO]],
        {"VENCIDO",1;"ALERTA_0 Días",2;"ALERTA",3;"A TIEMPO",4;"SIN FECHA",5},
    2,FALSE),
0)</f>
        <v>4</v>
      </c>
    </row>
    <row r="1570" spans="1:33" x14ac:dyDescent="0.25">
      <c r="A1570" t="s">
        <v>11878</v>
      </c>
      <c r="B1570" t="s">
        <v>23</v>
      </c>
      <c r="C1570" t="s">
        <v>24</v>
      </c>
      <c r="D1570" t="s">
        <v>23</v>
      </c>
      <c r="E1570" s="21">
        <v>46209.377685185187</v>
      </c>
      <c r="F1570" t="s">
        <v>11879</v>
      </c>
      <c r="G1570">
        <v>901276747</v>
      </c>
      <c r="H1570" t="s">
        <v>11880</v>
      </c>
      <c r="I1570" s="23" t="s">
        <v>31</v>
      </c>
      <c r="J1570" s="23" t="s">
        <v>11881</v>
      </c>
      <c r="K1570" t="s">
        <v>11882</v>
      </c>
      <c r="L1570" t="s">
        <v>126</v>
      </c>
      <c r="M1570" t="s">
        <v>11883</v>
      </c>
      <c r="N1570" t="s">
        <v>127</v>
      </c>
      <c r="O1570" t="s">
        <v>27</v>
      </c>
      <c r="P1570" t="s">
        <v>122</v>
      </c>
      <c r="Q1570" t="s">
        <v>206</v>
      </c>
      <c r="R1570" t="s">
        <v>212</v>
      </c>
      <c r="S1570">
        <v>10</v>
      </c>
      <c r="T1570" t="s">
        <v>18450</v>
      </c>
      <c r="U1570" t="s">
        <v>11784</v>
      </c>
      <c r="V1570" t="s">
        <v>15636</v>
      </c>
      <c r="W1570" t="s">
        <v>29</v>
      </c>
      <c r="X1570" t="s">
        <v>30</v>
      </c>
      <c r="Y1570" t="s">
        <v>30</v>
      </c>
      <c r="Z1570" t="s">
        <v>30</v>
      </c>
      <c r="AA1570" t="s">
        <v>30</v>
      </c>
      <c r="AB1570">
        <v>-75.753225999999998</v>
      </c>
      <c r="AC1570">
        <v>6.5071289999999999</v>
      </c>
      <c r="AD1570" t="s">
        <v>82</v>
      </c>
      <c r="AE1570" t="s">
        <v>123</v>
      </c>
      <c r="AF1570" t="s">
        <v>94</v>
      </c>
      <c r="AG1570">
        <f>IFERROR(
    VLOOKUP(FENIX_ANS_TABLA[[#This Row],[ESTADO]],
        {"VENCIDO",1;"ALERTA_0 Días",2;"ALERTA",3;"A TIEMPO",4;"SIN FECHA",5},
    2,FALSE),
0)</f>
        <v>4</v>
      </c>
    </row>
    <row r="1571" spans="1:33" x14ac:dyDescent="0.25">
      <c r="A1571" t="s">
        <v>11884</v>
      </c>
      <c r="B1571" t="s">
        <v>23</v>
      </c>
      <c r="C1571" t="s">
        <v>24</v>
      </c>
      <c r="D1571" t="s">
        <v>23</v>
      </c>
      <c r="E1571" s="21">
        <v>46209.377708333333</v>
      </c>
      <c r="F1571" t="s">
        <v>11885</v>
      </c>
      <c r="G1571">
        <v>901276747</v>
      </c>
      <c r="H1571" t="s">
        <v>11880</v>
      </c>
      <c r="I1571" s="23" t="s">
        <v>31</v>
      </c>
      <c r="J1571" s="23" t="s">
        <v>11881</v>
      </c>
      <c r="K1571" t="s">
        <v>11886</v>
      </c>
      <c r="L1571" t="s">
        <v>126</v>
      </c>
      <c r="M1571" t="s">
        <v>11887</v>
      </c>
      <c r="N1571" t="s">
        <v>127</v>
      </c>
      <c r="O1571" t="s">
        <v>27</v>
      </c>
      <c r="P1571" t="s">
        <v>122</v>
      </c>
      <c r="Q1571" t="s">
        <v>206</v>
      </c>
      <c r="R1571" t="s">
        <v>212</v>
      </c>
      <c r="S1571">
        <v>10</v>
      </c>
      <c r="T1571" t="s">
        <v>18451</v>
      </c>
      <c r="U1571" t="s">
        <v>11784</v>
      </c>
      <c r="V1571" t="s">
        <v>15636</v>
      </c>
      <c r="W1571" t="s">
        <v>29</v>
      </c>
      <c r="X1571" t="s">
        <v>30</v>
      </c>
      <c r="Y1571" t="s">
        <v>30</v>
      </c>
      <c r="Z1571" t="s">
        <v>30</v>
      </c>
      <c r="AA1571" t="s">
        <v>30</v>
      </c>
      <c r="AB1571">
        <v>-75.753225999999998</v>
      </c>
      <c r="AC1571">
        <v>6.5071289999999999</v>
      </c>
      <c r="AD1571" t="s">
        <v>82</v>
      </c>
      <c r="AE1571" t="s">
        <v>123</v>
      </c>
      <c r="AF1571" t="s">
        <v>94</v>
      </c>
      <c r="AG1571">
        <f>IFERROR(
    VLOOKUP(FENIX_ANS_TABLA[[#This Row],[ESTADO]],
        {"VENCIDO",1;"ALERTA_0 Días",2;"ALERTA",3;"A TIEMPO",4;"SIN FECHA",5},
    2,FALSE),
0)</f>
        <v>4</v>
      </c>
    </row>
    <row r="1572" spans="1:33" x14ac:dyDescent="0.25">
      <c r="A1572" t="s">
        <v>11888</v>
      </c>
      <c r="B1572" t="s">
        <v>23</v>
      </c>
      <c r="C1572" t="s">
        <v>24</v>
      </c>
      <c r="D1572" t="s">
        <v>23</v>
      </c>
      <c r="E1572" s="21">
        <v>46209.377708333333</v>
      </c>
      <c r="F1572" t="s">
        <v>11885</v>
      </c>
      <c r="G1572">
        <v>901276747</v>
      </c>
      <c r="H1572" t="s">
        <v>11880</v>
      </c>
      <c r="I1572" s="23" t="s">
        <v>31</v>
      </c>
      <c r="J1572" s="23" t="s">
        <v>11881</v>
      </c>
      <c r="K1572" t="s">
        <v>11889</v>
      </c>
      <c r="L1572" t="s">
        <v>126</v>
      </c>
      <c r="M1572" t="s">
        <v>11890</v>
      </c>
      <c r="N1572" t="s">
        <v>127</v>
      </c>
      <c r="O1572" t="s">
        <v>27</v>
      </c>
      <c r="P1572" t="s">
        <v>122</v>
      </c>
      <c r="Q1572" t="s">
        <v>206</v>
      </c>
      <c r="R1572" t="s">
        <v>212</v>
      </c>
      <c r="S1572">
        <v>10</v>
      </c>
      <c r="T1572" t="s">
        <v>18451</v>
      </c>
      <c r="U1572" t="s">
        <v>11784</v>
      </c>
      <c r="V1572" t="s">
        <v>15636</v>
      </c>
      <c r="W1572" t="s">
        <v>29</v>
      </c>
      <c r="X1572" t="s">
        <v>30</v>
      </c>
      <c r="Y1572" t="s">
        <v>30</v>
      </c>
      <c r="Z1572" t="s">
        <v>30</v>
      </c>
      <c r="AA1572" t="s">
        <v>30</v>
      </c>
      <c r="AB1572">
        <v>-75.753225999999998</v>
      </c>
      <c r="AC1572">
        <v>6.5071289999999999</v>
      </c>
      <c r="AD1572" t="s">
        <v>82</v>
      </c>
      <c r="AE1572" t="s">
        <v>123</v>
      </c>
      <c r="AF1572" t="s">
        <v>94</v>
      </c>
      <c r="AG1572">
        <f>IFERROR(
    VLOOKUP(FENIX_ANS_TABLA[[#This Row],[ESTADO]],
        {"VENCIDO",1;"ALERTA_0 Días",2;"ALERTA",3;"A TIEMPO",4;"SIN FECHA",5},
    2,FALSE),
0)</f>
        <v>4</v>
      </c>
    </row>
    <row r="1573" spans="1:33" x14ac:dyDescent="0.25">
      <c r="A1573" t="s">
        <v>11891</v>
      </c>
      <c r="B1573" t="s">
        <v>23</v>
      </c>
      <c r="C1573" t="s">
        <v>24</v>
      </c>
      <c r="D1573" t="s">
        <v>23</v>
      </c>
      <c r="E1573" s="21">
        <v>46209.37771990741</v>
      </c>
      <c r="F1573" t="s">
        <v>11892</v>
      </c>
      <c r="G1573">
        <v>901276747</v>
      </c>
      <c r="H1573" t="s">
        <v>11880</v>
      </c>
      <c r="I1573" s="23" t="s">
        <v>31</v>
      </c>
      <c r="J1573" s="23" t="s">
        <v>11881</v>
      </c>
      <c r="K1573" t="s">
        <v>11893</v>
      </c>
      <c r="L1573" t="s">
        <v>126</v>
      </c>
      <c r="M1573" t="s">
        <v>11894</v>
      </c>
      <c r="N1573" t="s">
        <v>127</v>
      </c>
      <c r="O1573" t="s">
        <v>27</v>
      </c>
      <c r="P1573" t="s">
        <v>122</v>
      </c>
      <c r="Q1573" t="s">
        <v>206</v>
      </c>
      <c r="R1573" t="s">
        <v>212</v>
      </c>
      <c r="S1573">
        <v>10</v>
      </c>
      <c r="T1573" t="s">
        <v>18452</v>
      </c>
      <c r="U1573" t="s">
        <v>11784</v>
      </c>
      <c r="V1573" t="s">
        <v>15636</v>
      </c>
      <c r="W1573" t="s">
        <v>29</v>
      </c>
      <c r="X1573" t="s">
        <v>30</v>
      </c>
      <c r="Y1573" t="s">
        <v>30</v>
      </c>
      <c r="Z1573" t="s">
        <v>30</v>
      </c>
      <c r="AA1573" t="s">
        <v>30</v>
      </c>
      <c r="AB1573">
        <v>-75.753225999999998</v>
      </c>
      <c r="AC1573">
        <v>6.5071289999999999</v>
      </c>
      <c r="AD1573" t="s">
        <v>82</v>
      </c>
      <c r="AE1573" t="s">
        <v>123</v>
      </c>
      <c r="AF1573" t="s">
        <v>94</v>
      </c>
      <c r="AG1573">
        <f>IFERROR(
    VLOOKUP(FENIX_ANS_TABLA[[#This Row],[ESTADO]],
        {"VENCIDO",1;"ALERTA_0 Días",2;"ALERTA",3;"A TIEMPO",4;"SIN FECHA",5},
    2,FALSE),
0)</f>
        <v>4</v>
      </c>
    </row>
    <row r="1574" spans="1:33" x14ac:dyDescent="0.25">
      <c r="A1574" t="s">
        <v>11895</v>
      </c>
      <c r="B1574" t="s">
        <v>23</v>
      </c>
      <c r="C1574" t="s">
        <v>24</v>
      </c>
      <c r="D1574" t="s">
        <v>23</v>
      </c>
      <c r="E1574" s="21">
        <v>46209.37771990741</v>
      </c>
      <c r="F1574" t="s">
        <v>11892</v>
      </c>
      <c r="G1574">
        <v>901276747</v>
      </c>
      <c r="H1574" t="s">
        <v>11880</v>
      </c>
      <c r="I1574" s="23" t="s">
        <v>31</v>
      </c>
      <c r="J1574" s="23" t="s">
        <v>11881</v>
      </c>
      <c r="K1574" t="s">
        <v>11896</v>
      </c>
      <c r="L1574" t="s">
        <v>126</v>
      </c>
      <c r="M1574" t="s">
        <v>11897</v>
      </c>
      <c r="N1574" t="s">
        <v>127</v>
      </c>
      <c r="O1574" t="s">
        <v>27</v>
      </c>
      <c r="P1574" t="s">
        <v>122</v>
      </c>
      <c r="Q1574" t="s">
        <v>206</v>
      </c>
      <c r="R1574" t="s">
        <v>212</v>
      </c>
      <c r="S1574">
        <v>10</v>
      </c>
      <c r="T1574" t="s">
        <v>18452</v>
      </c>
      <c r="U1574" t="s">
        <v>11784</v>
      </c>
      <c r="V1574" t="s">
        <v>15636</v>
      </c>
      <c r="W1574" t="s">
        <v>29</v>
      </c>
      <c r="X1574" t="s">
        <v>30</v>
      </c>
      <c r="Y1574" t="s">
        <v>30</v>
      </c>
      <c r="Z1574" t="s">
        <v>30</v>
      </c>
      <c r="AA1574" t="s">
        <v>30</v>
      </c>
      <c r="AB1574">
        <v>-75.753225999999998</v>
      </c>
      <c r="AC1574">
        <v>6.5071289999999999</v>
      </c>
      <c r="AD1574" t="s">
        <v>82</v>
      </c>
      <c r="AE1574" t="s">
        <v>123</v>
      </c>
      <c r="AF1574" t="s">
        <v>94</v>
      </c>
      <c r="AG1574">
        <f>IFERROR(
    VLOOKUP(FENIX_ANS_TABLA[[#This Row],[ESTADO]],
        {"VENCIDO",1;"ALERTA_0 Días",2;"ALERTA",3;"A TIEMPO",4;"SIN FECHA",5},
    2,FALSE),
0)</f>
        <v>4</v>
      </c>
    </row>
    <row r="1575" spans="1:33" x14ac:dyDescent="0.25">
      <c r="A1575" t="s">
        <v>11898</v>
      </c>
      <c r="B1575" t="s">
        <v>23</v>
      </c>
      <c r="C1575" t="s">
        <v>24</v>
      </c>
      <c r="D1575" t="s">
        <v>23</v>
      </c>
      <c r="E1575" s="21">
        <v>46209.377766203703</v>
      </c>
      <c r="F1575" t="s">
        <v>11899</v>
      </c>
      <c r="G1575">
        <v>901276747</v>
      </c>
      <c r="H1575" t="s">
        <v>11880</v>
      </c>
      <c r="I1575" s="23" t="s">
        <v>31</v>
      </c>
      <c r="J1575" s="23" t="s">
        <v>11881</v>
      </c>
      <c r="K1575" t="s">
        <v>11900</v>
      </c>
      <c r="L1575" t="s">
        <v>126</v>
      </c>
      <c r="M1575" t="s">
        <v>11901</v>
      </c>
      <c r="N1575" t="s">
        <v>127</v>
      </c>
      <c r="O1575" t="s">
        <v>27</v>
      </c>
      <c r="P1575" t="s">
        <v>122</v>
      </c>
      <c r="Q1575" t="s">
        <v>206</v>
      </c>
      <c r="R1575" t="s">
        <v>212</v>
      </c>
      <c r="S1575">
        <v>10</v>
      </c>
      <c r="T1575" t="s">
        <v>18453</v>
      </c>
      <c r="U1575" t="s">
        <v>11784</v>
      </c>
      <c r="V1575" t="s">
        <v>15636</v>
      </c>
      <c r="W1575" t="s">
        <v>29</v>
      </c>
      <c r="X1575" t="s">
        <v>30</v>
      </c>
      <c r="Y1575" t="s">
        <v>30</v>
      </c>
      <c r="Z1575" t="s">
        <v>30</v>
      </c>
      <c r="AA1575" t="s">
        <v>30</v>
      </c>
      <c r="AB1575">
        <v>-75.753225999999998</v>
      </c>
      <c r="AC1575">
        <v>6.5071289999999999</v>
      </c>
      <c r="AD1575" t="s">
        <v>82</v>
      </c>
      <c r="AE1575" t="s">
        <v>123</v>
      </c>
      <c r="AF1575" t="s">
        <v>94</v>
      </c>
      <c r="AG1575">
        <f>IFERROR(
    VLOOKUP(FENIX_ANS_TABLA[[#This Row],[ESTADO]],
        {"VENCIDO",1;"ALERTA_0 Días",2;"ALERTA",3;"A TIEMPO",4;"SIN FECHA",5},
    2,FALSE),
0)</f>
        <v>4</v>
      </c>
    </row>
    <row r="1576" spans="1:33" x14ac:dyDescent="0.25">
      <c r="A1576" t="s">
        <v>11902</v>
      </c>
      <c r="B1576" t="s">
        <v>23</v>
      </c>
      <c r="C1576" t="s">
        <v>24</v>
      </c>
      <c r="D1576" t="s">
        <v>23</v>
      </c>
      <c r="E1576" s="21">
        <v>46209.37777777778</v>
      </c>
      <c r="F1576" t="s">
        <v>11903</v>
      </c>
      <c r="G1576">
        <v>901276747</v>
      </c>
      <c r="H1576" t="s">
        <v>11880</v>
      </c>
      <c r="I1576" s="23" t="s">
        <v>31</v>
      </c>
      <c r="J1576" s="23" t="s">
        <v>11881</v>
      </c>
      <c r="K1576" t="s">
        <v>11904</v>
      </c>
      <c r="L1576" t="s">
        <v>126</v>
      </c>
      <c r="M1576" t="s">
        <v>11905</v>
      </c>
      <c r="N1576" t="s">
        <v>127</v>
      </c>
      <c r="O1576" t="s">
        <v>27</v>
      </c>
      <c r="P1576" t="s">
        <v>122</v>
      </c>
      <c r="Q1576" t="s">
        <v>206</v>
      </c>
      <c r="R1576" t="s">
        <v>212</v>
      </c>
      <c r="S1576">
        <v>10</v>
      </c>
      <c r="T1576" t="s">
        <v>18454</v>
      </c>
      <c r="U1576" t="s">
        <v>11048</v>
      </c>
      <c r="V1576" t="s">
        <v>11049</v>
      </c>
      <c r="W1576" t="s">
        <v>29</v>
      </c>
      <c r="X1576" t="s">
        <v>30</v>
      </c>
      <c r="Y1576" t="s">
        <v>30</v>
      </c>
      <c r="Z1576" t="s">
        <v>30</v>
      </c>
      <c r="AA1576" t="s">
        <v>30</v>
      </c>
      <c r="AB1576">
        <v>-75.753225999999998</v>
      </c>
      <c r="AC1576">
        <v>6.5071289999999999</v>
      </c>
      <c r="AD1576" t="s">
        <v>82</v>
      </c>
      <c r="AE1576" t="s">
        <v>123</v>
      </c>
      <c r="AF1576" t="s">
        <v>94</v>
      </c>
      <c r="AG1576">
        <f>IFERROR(
    VLOOKUP(FENIX_ANS_TABLA[[#This Row],[ESTADO]],
        {"VENCIDO",1;"ALERTA_0 Días",2;"ALERTA",3;"A TIEMPO",4;"SIN FECHA",5},
    2,FALSE),
0)</f>
        <v>4</v>
      </c>
    </row>
    <row r="1577" spans="1:33" x14ac:dyDescent="0.25">
      <c r="A1577" t="s">
        <v>11906</v>
      </c>
      <c r="B1577" t="s">
        <v>23</v>
      </c>
      <c r="C1577" t="s">
        <v>24</v>
      </c>
      <c r="D1577" t="s">
        <v>23</v>
      </c>
      <c r="E1577" s="21">
        <v>46209.377789351849</v>
      </c>
      <c r="F1577" t="s">
        <v>11907</v>
      </c>
      <c r="G1577">
        <v>901276747</v>
      </c>
      <c r="H1577" t="s">
        <v>11880</v>
      </c>
      <c r="I1577" s="23" t="s">
        <v>31</v>
      </c>
      <c r="J1577" s="23" t="s">
        <v>11881</v>
      </c>
      <c r="K1577" t="s">
        <v>11908</v>
      </c>
      <c r="L1577" t="s">
        <v>126</v>
      </c>
      <c r="M1577" t="s">
        <v>11909</v>
      </c>
      <c r="N1577" t="s">
        <v>127</v>
      </c>
      <c r="O1577" t="s">
        <v>27</v>
      </c>
      <c r="P1577" t="s">
        <v>122</v>
      </c>
      <c r="Q1577" t="s">
        <v>206</v>
      </c>
      <c r="R1577" t="s">
        <v>212</v>
      </c>
      <c r="S1577">
        <v>10</v>
      </c>
      <c r="T1577" t="s">
        <v>18455</v>
      </c>
      <c r="U1577" t="s">
        <v>11048</v>
      </c>
      <c r="V1577" t="s">
        <v>11049</v>
      </c>
      <c r="W1577" t="s">
        <v>29</v>
      </c>
      <c r="X1577" t="s">
        <v>30</v>
      </c>
      <c r="Y1577" t="s">
        <v>30</v>
      </c>
      <c r="Z1577" t="s">
        <v>30</v>
      </c>
      <c r="AA1577" t="s">
        <v>30</v>
      </c>
      <c r="AB1577">
        <v>-75.753225999999998</v>
      </c>
      <c r="AC1577">
        <v>6.5071289999999999</v>
      </c>
      <c r="AD1577" t="s">
        <v>82</v>
      </c>
      <c r="AE1577" t="s">
        <v>123</v>
      </c>
      <c r="AF1577" t="s">
        <v>94</v>
      </c>
      <c r="AG1577">
        <f>IFERROR(
    VLOOKUP(FENIX_ANS_TABLA[[#This Row],[ESTADO]],
        {"VENCIDO",1;"ALERTA_0 Días",2;"ALERTA",3;"A TIEMPO",4;"SIN FECHA",5},
    2,FALSE),
0)</f>
        <v>4</v>
      </c>
    </row>
    <row r="1578" spans="1:33" x14ac:dyDescent="0.25">
      <c r="A1578" t="s">
        <v>11910</v>
      </c>
      <c r="B1578" t="s">
        <v>23</v>
      </c>
      <c r="C1578" t="s">
        <v>24</v>
      </c>
      <c r="D1578" t="s">
        <v>23</v>
      </c>
      <c r="E1578" s="21">
        <v>46209.377824074072</v>
      </c>
      <c r="F1578" t="s">
        <v>11911</v>
      </c>
      <c r="G1578">
        <v>901276747</v>
      </c>
      <c r="H1578" t="s">
        <v>11880</v>
      </c>
      <c r="I1578" s="23" t="s">
        <v>31</v>
      </c>
      <c r="J1578" s="23" t="s">
        <v>11881</v>
      </c>
      <c r="K1578" t="s">
        <v>11912</v>
      </c>
      <c r="L1578" t="s">
        <v>126</v>
      </c>
      <c r="M1578" t="s">
        <v>11913</v>
      </c>
      <c r="N1578" t="s">
        <v>127</v>
      </c>
      <c r="O1578" t="s">
        <v>27</v>
      </c>
      <c r="P1578" t="s">
        <v>122</v>
      </c>
      <c r="Q1578" t="s">
        <v>206</v>
      </c>
      <c r="R1578" t="s">
        <v>212</v>
      </c>
      <c r="S1578">
        <v>10</v>
      </c>
      <c r="T1578" t="s">
        <v>18456</v>
      </c>
      <c r="U1578" t="s">
        <v>11048</v>
      </c>
      <c r="V1578" t="s">
        <v>11049</v>
      </c>
      <c r="W1578" t="s">
        <v>29</v>
      </c>
      <c r="X1578" t="s">
        <v>30</v>
      </c>
      <c r="Y1578" t="s">
        <v>30</v>
      </c>
      <c r="Z1578" t="s">
        <v>30</v>
      </c>
      <c r="AA1578" t="s">
        <v>30</v>
      </c>
      <c r="AB1578">
        <v>-75.753225999999998</v>
      </c>
      <c r="AC1578">
        <v>6.5071289999999999</v>
      </c>
      <c r="AD1578" t="s">
        <v>82</v>
      </c>
      <c r="AE1578" t="s">
        <v>123</v>
      </c>
      <c r="AF1578" t="s">
        <v>94</v>
      </c>
      <c r="AG1578">
        <f>IFERROR(
    VLOOKUP(FENIX_ANS_TABLA[[#This Row],[ESTADO]],
        {"VENCIDO",1;"ALERTA_0 Días",2;"ALERTA",3;"A TIEMPO",4;"SIN FECHA",5},
    2,FALSE),
0)</f>
        <v>4</v>
      </c>
    </row>
    <row r="1579" spans="1:33" x14ac:dyDescent="0.25">
      <c r="A1579" t="s">
        <v>5685</v>
      </c>
      <c r="B1579" t="s">
        <v>44</v>
      </c>
      <c r="C1579" t="s">
        <v>24</v>
      </c>
      <c r="D1579" t="s">
        <v>44</v>
      </c>
      <c r="E1579" s="21">
        <v>46209.379548611112</v>
      </c>
      <c r="F1579" t="s">
        <v>5686</v>
      </c>
      <c r="G1579">
        <v>21940324</v>
      </c>
      <c r="H1579" t="s">
        <v>5687</v>
      </c>
      <c r="I1579" s="23" t="s">
        <v>31</v>
      </c>
      <c r="J1579" s="23" t="s">
        <v>5688</v>
      </c>
      <c r="K1579" t="s">
        <v>5689</v>
      </c>
      <c r="L1579" t="s">
        <v>336</v>
      </c>
      <c r="M1579" t="s">
        <v>5690</v>
      </c>
      <c r="N1579" t="s">
        <v>337</v>
      </c>
      <c r="O1579" t="s">
        <v>45</v>
      </c>
      <c r="P1579" t="s">
        <v>191</v>
      </c>
      <c r="Q1579" t="s">
        <v>207</v>
      </c>
      <c r="R1579" t="s">
        <v>212</v>
      </c>
      <c r="S1579">
        <v>11</v>
      </c>
      <c r="T1579" t="s">
        <v>18457</v>
      </c>
      <c r="U1579" t="s">
        <v>15637</v>
      </c>
      <c r="V1579" t="s">
        <v>15638</v>
      </c>
      <c r="W1579" t="s">
        <v>29</v>
      </c>
      <c r="X1579" t="s">
        <v>30</v>
      </c>
      <c r="Y1579" t="s">
        <v>30</v>
      </c>
      <c r="Z1579" t="s">
        <v>30</v>
      </c>
      <c r="AA1579" t="s">
        <v>30</v>
      </c>
      <c r="AB1579">
        <v>-74.565858939999998</v>
      </c>
      <c r="AC1579">
        <v>6.2272768899999997</v>
      </c>
      <c r="AD1579" t="s">
        <v>82</v>
      </c>
      <c r="AE1579" t="s">
        <v>192</v>
      </c>
      <c r="AF1579" t="s">
        <v>94</v>
      </c>
      <c r="AG1579">
        <f>IFERROR(
    VLOOKUP(FENIX_ANS_TABLA[[#This Row],[ESTADO]],
        {"VENCIDO",1;"ALERTA_0 Días",2;"ALERTA",3;"A TIEMPO",4;"SIN FECHA",5},
    2,FALSE),
0)</f>
        <v>4</v>
      </c>
    </row>
    <row r="1580" spans="1:33" x14ac:dyDescent="0.25">
      <c r="A1580" t="s">
        <v>6685</v>
      </c>
      <c r="B1580" t="s">
        <v>23</v>
      </c>
      <c r="C1580" t="s">
        <v>24</v>
      </c>
      <c r="D1580" t="s">
        <v>23</v>
      </c>
      <c r="E1580" s="21">
        <v>46209.380671296298</v>
      </c>
      <c r="F1580" t="s">
        <v>6686</v>
      </c>
      <c r="G1580">
        <v>3557576</v>
      </c>
      <c r="H1580" t="s">
        <v>6669</v>
      </c>
      <c r="I1580" s="23" t="s">
        <v>31</v>
      </c>
      <c r="J1580" s="23" t="s">
        <v>6670</v>
      </c>
      <c r="K1580" t="s">
        <v>6687</v>
      </c>
      <c r="L1580" t="s">
        <v>199</v>
      </c>
      <c r="M1580" t="s">
        <v>6688</v>
      </c>
      <c r="N1580" t="s">
        <v>200</v>
      </c>
      <c r="O1580" t="s">
        <v>27</v>
      </c>
      <c r="P1580" t="s">
        <v>191</v>
      </c>
      <c r="Q1580" t="s">
        <v>206</v>
      </c>
      <c r="R1580" t="s">
        <v>212</v>
      </c>
      <c r="S1580">
        <v>10</v>
      </c>
      <c r="T1580" t="s">
        <v>18458</v>
      </c>
      <c r="U1580" t="s">
        <v>15639</v>
      </c>
      <c r="V1580" t="s">
        <v>13408</v>
      </c>
      <c r="W1580" t="s">
        <v>29</v>
      </c>
      <c r="X1580" t="s">
        <v>30</v>
      </c>
      <c r="Y1580" t="s">
        <v>30</v>
      </c>
      <c r="Z1580" t="s">
        <v>30</v>
      </c>
      <c r="AA1580" t="s">
        <v>30</v>
      </c>
      <c r="AB1580">
        <v>-73.946606549999998</v>
      </c>
      <c r="AC1580">
        <v>7.0857833299999999</v>
      </c>
      <c r="AD1580" t="s">
        <v>82</v>
      </c>
      <c r="AE1580" t="s">
        <v>192</v>
      </c>
      <c r="AF1580" t="s">
        <v>94</v>
      </c>
      <c r="AG1580">
        <f>IFERROR(
    VLOOKUP(FENIX_ANS_TABLA[[#This Row],[ESTADO]],
        {"VENCIDO",1;"ALERTA_0 Días",2;"ALERTA",3;"A TIEMPO",4;"SIN FECHA",5},
    2,FALSE),
0)</f>
        <v>4</v>
      </c>
    </row>
    <row r="1581" spans="1:33" x14ac:dyDescent="0.25">
      <c r="A1581" t="s">
        <v>11914</v>
      </c>
      <c r="B1581" t="s">
        <v>23</v>
      </c>
      <c r="C1581" t="s">
        <v>24</v>
      </c>
      <c r="D1581" t="s">
        <v>23</v>
      </c>
      <c r="E1581" s="21">
        <v>46209.380949074082</v>
      </c>
      <c r="F1581" t="s">
        <v>11915</v>
      </c>
      <c r="G1581">
        <v>901276747</v>
      </c>
      <c r="H1581" t="s">
        <v>11880</v>
      </c>
      <c r="I1581" s="23" t="s">
        <v>31</v>
      </c>
      <c r="J1581" s="23" t="s">
        <v>11881</v>
      </c>
      <c r="K1581" t="s">
        <v>11916</v>
      </c>
      <c r="L1581" t="s">
        <v>126</v>
      </c>
      <c r="M1581" t="s">
        <v>11917</v>
      </c>
      <c r="N1581" t="s">
        <v>127</v>
      </c>
      <c r="O1581" t="s">
        <v>27</v>
      </c>
      <c r="P1581" t="s">
        <v>122</v>
      </c>
      <c r="Q1581" t="s">
        <v>206</v>
      </c>
      <c r="R1581" t="s">
        <v>212</v>
      </c>
      <c r="S1581">
        <v>10</v>
      </c>
      <c r="T1581" t="s">
        <v>18459</v>
      </c>
      <c r="U1581" t="s">
        <v>15639</v>
      </c>
      <c r="V1581" t="s">
        <v>13408</v>
      </c>
      <c r="W1581" t="s">
        <v>29</v>
      </c>
      <c r="X1581" t="s">
        <v>30</v>
      </c>
      <c r="Y1581" t="s">
        <v>30</v>
      </c>
      <c r="Z1581" t="s">
        <v>30</v>
      </c>
      <c r="AA1581" t="s">
        <v>30</v>
      </c>
      <c r="AB1581">
        <v>-75.753225999999998</v>
      </c>
      <c r="AC1581">
        <v>6.5071289999999999</v>
      </c>
      <c r="AD1581" t="s">
        <v>82</v>
      </c>
      <c r="AE1581" t="s">
        <v>123</v>
      </c>
      <c r="AF1581" t="s">
        <v>94</v>
      </c>
      <c r="AG1581">
        <f>IFERROR(
    VLOOKUP(FENIX_ANS_TABLA[[#This Row],[ESTADO]],
        {"VENCIDO",1;"ALERTA_0 Días",2;"ALERTA",3;"A TIEMPO",4;"SIN FECHA",5},
    2,FALSE),
0)</f>
        <v>4</v>
      </c>
    </row>
    <row r="1582" spans="1:33" x14ac:dyDescent="0.25">
      <c r="A1582" t="s">
        <v>11918</v>
      </c>
      <c r="B1582" t="s">
        <v>23</v>
      </c>
      <c r="C1582" t="s">
        <v>24</v>
      </c>
      <c r="D1582" t="s">
        <v>23</v>
      </c>
      <c r="E1582" s="21">
        <v>46209.380995370368</v>
      </c>
      <c r="F1582" t="s">
        <v>11919</v>
      </c>
      <c r="G1582">
        <v>901276747</v>
      </c>
      <c r="H1582" t="s">
        <v>11880</v>
      </c>
      <c r="I1582" s="23" t="s">
        <v>31</v>
      </c>
      <c r="J1582" s="23" t="s">
        <v>11881</v>
      </c>
      <c r="K1582" t="s">
        <v>11920</v>
      </c>
      <c r="L1582" t="s">
        <v>126</v>
      </c>
      <c r="M1582" t="s">
        <v>11921</v>
      </c>
      <c r="N1582" t="s">
        <v>127</v>
      </c>
      <c r="O1582" t="s">
        <v>27</v>
      </c>
      <c r="P1582" t="s">
        <v>122</v>
      </c>
      <c r="Q1582" t="s">
        <v>206</v>
      </c>
      <c r="R1582" t="s">
        <v>212</v>
      </c>
      <c r="S1582">
        <v>10</v>
      </c>
      <c r="T1582" t="s">
        <v>18460</v>
      </c>
      <c r="U1582" t="s">
        <v>15639</v>
      </c>
      <c r="V1582" t="s">
        <v>13408</v>
      </c>
      <c r="W1582" t="s">
        <v>29</v>
      </c>
      <c r="X1582" t="s">
        <v>30</v>
      </c>
      <c r="Y1582" t="s">
        <v>30</v>
      </c>
      <c r="Z1582" t="s">
        <v>30</v>
      </c>
      <c r="AA1582" t="s">
        <v>30</v>
      </c>
      <c r="AB1582">
        <v>-75.753225999999998</v>
      </c>
      <c r="AC1582">
        <v>6.5071289999999999</v>
      </c>
      <c r="AD1582" t="s">
        <v>82</v>
      </c>
      <c r="AE1582" t="s">
        <v>123</v>
      </c>
      <c r="AF1582" t="s">
        <v>94</v>
      </c>
      <c r="AG1582">
        <f>IFERROR(
    VLOOKUP(FENIX_ANS_TABLA[[#This Row],[ESTADO]],
        {"VENCIDO",1;"ALERTA_0 Días",2;"ALERTA",3;"A TIEMPO",4;"SIN FECHA",5},
    2,FALSE),
0)</f>
        <v>4</v>
      </c>
    </row>
    <row r="1583" spans="1:33" x14ac:dyDescent="0.25">
      <c r="A1583" t="s">
        <v>11922</v>
      </c>
      <c r="B1583" t="s">
        <v>23</v>
      </c>
      <c r="C1583" t="s">
        <v>24</v>
      </c>
      <c r="D1583" t="s">
        <v>23</v>
      </c>
      <c r="E1583" s="21">
        <v>46209.381018518521</v>
      </c>
      <c r="F1583" t="s">
        <v>11923</v>
      </c>
      <c r="G1583">
        <v>901276747</v>
      </c>
      <c r="H1583" t="s">
        <v>11880</v>
      </c>
      <c r="I1583" s="23" t="s">
        <v>31</v>
      </c>
      <c r="J1583" s="23" t="s">
        <v>11881</v>
      </c>
      <c r="K1583" t="s">
        <v>11924</v>
      </c>
      <c r="L1583" t="s">
        <v>126</v>
      </c>
      <c r="M1583" t="s">
        <v>11925</v>
      </c>
      <c r="N1583" t="s">
        <v>127</v>
      </c>
      <c r="O1583" t="s">
        <v>27</v>
      </c>
      <c r="P1583" t="s">
        <v>122</v>
      </c>
      <c r="Q1583" t="s">
        <v>206</v>
      </c>
      <c r="R1583" t="s">
        <v>212</v>
      </c>
      <c r="S1583">
        <v>10</v>
      </c>
      <c r="T1583" t="s">
        <v>18461</v>
      </c>
      <c r="U1583" t="s">
        <v>15639</v>
      </c>
      <c r="V1583" t="s">
        <v>13408</v>
      </c>
      <c r="W1583" t="s">
        <v>29</v>
      </c>
      <c r="X1583" t="s">
        <v>30</v>
      </c>
      <c r="Y1583" t="s">
        <v>30</v>
      </c>
      <c r="Z1583" t="s">
        <v>30</v>
      </c>
      <c r="AA1583" t="s">
        <v>30</v>
      </c>
      <c r="AB1583">
        <v>-75.753225999999998</v>
      </c>
      <c r="AC1583">
        <v>6.5071289999999999</v>
      </c>
      <c r="AD1583" t="s">
        <v>82</v>
      </c>
      <c r="AE1583" t="s">
        <v>123</v>
      </c>
      <c r="AF1583" t="s">
        <v>94</v>
      </c>
      <c r="AG1583">
        <f>IFERROR(
    VLOOKUP(FENIX_ANS_TABLA[[#This Row],[ESTADO]],
        {"VENCIDO",1;"ALERTA_0 Días",2;"ALERTA",3;"A TIEMPO",4;"SIN FECHA",5},
    2,FALSE),
0)</f>
        <v>4</v>
      </c>
    </row>
    <row r="1584" spans="1:33" x14ac:dyDescent="0.25">
      <c r="A1584" t="s">
        <v>11926</v>
      </c>
      <c r="B1584" t="s">
        <v>23</v>
      </c>
      <c r="C1584" t="s">
        <v>24</v>
      </c>
      <c r="D1584" t="s">
        <v>23</v>
      </c>
      <c r="E1584" s="21">
        <v>46209.381122685183</v>
      </c>
      <c r="F1584" t="s">
        <v>11927</v>
      </c>
      <c r="G1584">
        <v>901276747</v>
      </c>
      <c r="H1584" t="s">
        <v>11880</v>
      </c>
      <c r="I1584" s="23" t="s">
        <v>31</v>
      </c>
      <c r="J1584" s="23" t="s">
        <v>11881</v>
      </c>
      <c r="K1584" t="s">
        <v>11928</v>
      </c>
      <c r="L1584" t="s">
        <v>126</v>
      </c>
      <c r="M1584" t="s">
        <v>11929</v>
      </c>
      <c r="N1584" t="s">
        <v>127</v>
      </c>
      <c r="O1584" t="s">
        <v>27</v>
      </c>
      <c r="P1584" t="s">
        <v>122</v>
      </c>
      <c r="Q1584" t="s">
        <v>206</v>
      </c>
      <c r="R1584" t="s">
        <v>212</v>
      </c>
      <c r="S1584">
        <v>10</v>
      </c>
      <c r="T1584" t="s">
        <v>18462</v>
      </c>
      <c r="U1584" t="s">
        <v>15639</v>
      </c>
      <c r="V1584" t="s">
        <v>13408</v>
      </c>
      <c r="W1584" t="s">
        <v>29</v>
      </c>
      <c r="X1584" t="s">
        <v>30</v>
      </c>
      <c r="Y1584" t="s">
        <v>30</v>
      </c>
      <c r="Z1584" t="s">
        <v>30</v>
      </c>
      <c r="AA1584" t="s">
        <v>30</v>
      </c>
      <c r="AB1584">
        <v>-75.753225999999998</v>
      </c>
      <c r="AC1584">
        <v>6.5071289999999999</v>
      </c>
      <c r="AD1584" t="s">
        <v>82</v>
      </c>
      <c r="AE1584" t="s">
        <v>123</v>
      </c>
      <c r="AF1584" t="s">
        <v>94</v>
      </c>
      <c r="AG1584">
        <f>IFERROR(
    VLOOKUP(FENIX_ANS_TABLA[[#This Row],[ESTADO]],
        {"VENCIDO",1;"ALERTA_0 Días",2;"ALERTA",3;"A TIEMPO",4;"SIN FECHA",5},
    2,FALSE),
0)</f>
        <v>4</v>
      </c>
    </row>
    <row r="1585" spans="1:33" x14ac:dyDescent="0.25">
      <c r="A1585" t="s">
        <v>11930</v>
      </c>
      <c r="B1585" t="s">
        <v>23</v>
      </c>
      <c r="C1585" t="s">
        <v>24</v>
      </c>
      <c r="D1585" t="s">
        <v>23</v>
      </c>
      <c r="E1585" s="21">
        <v>46209.381331018521</v>
      </c>
      <c r="F1585" t="s">
        <v>11931</v>
      </c>
      <c r="G1585">
        <v>901276747</v>
      </c>
      <c r="H1585" t="s">
        <v>11880</v>
      </c>
      <c r="I1585" s="23" t="s">
        <v>31</v>
      </c>
      <c r="J1585" s="23" t="s">
        <v>11881</v>
      </c>
      <c r="K1585" t="s">
        <v>11932</v>
      </c>
      <c r="L1585" t="s">
        <v>126</v>
      </c>
      <c r="M1585" t="s">
        <v>11933</v>
      </c>
      <c r="N1585" t="s">
        <v>127</v>
      </c>
      <c r="O1585" t="s">
        <v>27</v>
      </c>
      <c r="P1585" t="s">
        <v>122</v>
      </c>
      <c r="Q1585" t="s">
        <v>206</v>
      </c>
      <c r="R1585" t="s">
        <v>212</v>
      </c>
      <c r="S1585">
        <v>10</v>
      </c>
      <c r="T1585" t="s">
        <v>18463</v>
      </c>
      <c r="U1585" t="s">
        <v>5492</v>
      </c>
      <c r="V1585" t="s">
        <v>15451</v>
      </c>
      <c r="W1585" t="s">
        <v>29</v>
      </c>
      <c r="X1585" t="s">
        <v>30</v>
      </c>
      <c r="Y1585" t="s">
        <v>30</v>
      </c>
      <c r="Z1585" t="s">
        <v>30</v>
      </c>
      <c r="AA1585" t="s">
        <v>30</v>
      </c>
      <c r="AB1585">
        <v>-75.753225999999998</v>
      </c>
      <c r="AC1585">
        <v>6.5071289999999999</v>
      </c>
      <c r="AD1585" t="s">
        <v>82</v>
      </c>
      <c r="AE1585" t="s">
        <v>123</v>
      </c>
      <c r="AF1585" t="s">
        <v>94</v>
      </c>
      <c r="AG1585">
        <f>IFERROR(
    VLOOKUP(FENIX_ANS_TABLA[[#This Row],[ESTADO]],
        {"VENCIDO",1;"ALERTA_0 Días",2;"ALERTA",3;"A TIEMPO",4;"SIN FECHA",5},
    2,FALSE),
0)</f>
        <v>4</v>
      </c>
    </row>
    <row r="1586" spans="1:33" x14ac:dyDescent="0.25">
      <c r="A1586" t="s">
        <v>11935</v>
      </c>
      <c r="B1586" t="s">
        <v>23</v>
      </c>
      <c r="C1586" t="s">
        <v>24</v>
      </c>
      <c r="D1586" t="s">
        <v>23</v>
      </c>
      <c r="E1586" s="21">
        <v>46209.381354166668</v>
      </c>
      <c r="F1586" t="s">
        <v>11936</v>
      </c>
      <c r="G1586">
        <v>901276747</v>
      </c>
      <c r="H1586" t="s">
        <v>11880</v>
      </c>
      <c r="I1586" s="23" t="s">
        <v>31</v>
      </c>
      <c r="J1586" s="23" t="s">
        <v>11881</v>
      </c>
      <c r="K1586" t="s">
        <v>11937</v>
      </c>
      <c r="L1586" t="s">
        <v>126</v>
      </c>
      <c r="M1586" t="s">
        <v>11938</v>
      </c>
      <c r="N1586" t="s">
        <v>127</v>
      </c>
      <c r="O1586" t="s">
        <v>27</v>
      </c>
      <c r="P1586" t="s">
        <v>122</v>
      </c>
      <c r="Q1586" t="s">
        <v>206</v>
      </c>
      <c r="R1586" t="s">
        <v>212</v>
      </c>
      <c r="S1586">
        <v>10</v>
      </c>
      <c r="T1586" t="s">
        <v>18464</v>
      </c>
      <c r="U1586" t="s">
        <v>5492</v>
      </c>
      <c r="V1586" t="s">
        <v>15451</v>
      </c>
      <c r="W1586" t="s">
        <v>29</v>
      </c>
      <c r="X1586" t="s">
        <v>30</v>
      </c>
      <c r="Y1586" t="s">
        <v>30</v>
      </c>
      <c r="Z1586" t="s">
        <v>30</v>
      </c>
      <c r="AA1586" t="s">
        <v>30</v>
      </c>
      <c r="AB1586">
        <v>-75.753225999999998</v>
      </c>
      <c r="AC1586">
        <v>6.5071289999999999</v>
      </c>
      <c r="AD1586" t="s">
        <v>82</v>
      </c>
      <c r="AE1586" t="s">
        <v>123</v>
      </c>
      <c r="AF1586" t="s">
        <v>94</v>
      </c>
      <c r="AG1586">
        <f>IFERROR(
    VLOOKUP(FENIX_ANS_TABLA[[#This Row],[ESTADO]],
        {"VENCIDO",1;"ALERTA_0 Días",2;"ALERTA",3;"A TIEMPO",4;"SIN FECHA",5},
    2,FALSE),
0)</f>
        <v>4</v>
      </c>
    </row>
    <row r="1587" spans="1:33" x14ac:dyDescent="0.25">
      <c r="A1587" t="s">
        <v>8620</v>
      </c>
      <c r="B1587" t="s">
        <v>23</v>
      </c>
      <c r="C1587" t="s">
        <v>24</v>
      </c>
      <c r="D1587" t="s">
        <v>23</v>
      </c>
      <c r="E1587" s="21">
        <v>46209.384189814817</v>
      </c>
      <c r="F1587" t="s">
        <v>8621</v>
      </c>
      <c r="G1587">
        <v>79552137</v>
      </c>
      <c r="H1587" t="s">
        <v>8615</v>
      </c>
      <c r="I1587" s="23" t="s">
        <v>31</v>
      </c>
      <c r="J1587" s="23" t="s">
        <v>8616</v>
      </c>
      <c r="K1587" t="s">
        <v>8622</v>
      </c>
      <c r="L1587" t="s">
        <v>38</v>
      </c>
      <c r="M1587" t="s">
        <v>8623</v>
      </c>
      <c r="N1587" t="s">
        <v>39</v>
      </c>
      <c r="O1587" t="s">
        <v>27</v>
      </c>
      <c r="P1587" t="s">
        <v>32</v>
      </c>
      <c r="Q1587" t="s">
        <v>207</v>
      </c>
      <c r="R1587" t="s">
        <v>212</v>
      </c>
      <c r="S1587">
        <v>7</v>
      </c>
      <c r="T1587" t="s">
        <v>18465</v>
      </c>
      <c r="U1587" t="s">
        <v>9765</v>
      </c>
      <c r="V1587" t="s">
        <v>11555</v>
      </c>
      <c r="W1587" t="s">
        <v>29</v>
      </c>
      <c r="X1587" t="s">
        <v>30</v>
      </c>
      <c r="Y1587" t="s">
        <v>30</v>
      </c>
      <c r="Z1587" t="s">
        <v>30</v>
      </c>
      <c r="AA1587" t="s">
        <v>30</v>
      </c>
      <c r="AB1587">
        <v>-75.612873769999993</v>
      </c>
      <c r="AC1587">
        <v>6.1899900800000003</v>
      </c>
      <c r="AD1587" t="s">
        <v>82</v>
      </c>
      <c r="AE1587" t="s">
        <v>96</v>
      </c>
      <c r="AF1587" t="s">
        <v>94</v>
      </c>
      <c r="AG1587">
        <f>IFERROR(
    VLOOKUP(FENIX_ANS_TABLA[[#This Row],[ESTADO]],
        {"VENCIDO",1;"ALERTA_0 Días",2;"ALERTA",3;"A TIEMPO",4;"SIN FECHA",5},
    2,FALSE),
0)</f>
        <v>4</v>
      </c>
    </row>
    <row r="1588" spans="1:33" x14ac:dyDescent="0.25">
      <c r="A1588" t="s">
        <v>11939</v>
      </c>
      <c r="B1588" t="s">
        <v>23</v>
      </c>
      <c r="C1588" t="s">
        <v>24</v>
      </c>
      <c r="D1588" t="s">
        <v>23</v>
      </c>
      <c r="E1588" s="21">
        <v>46209.386967592603</v>
      </c>
      <c r="F1588" t="s">
        <v>11940</v>
      </c>
      <c r="G1588">
        <v>901276747</v>
      </c>
      <c r="H1588" t="s">
        <v>11880</v>
      </c>
      <c r="I1588" s="23" t="s">
        <v>31</v>
      </c>
      <c r="J1588" s="23" t="s">
        <v>11881</v>
      </c>
      <c r="K1588" t="s">
        <v>11941</v>
      </c>
      <c r="L1588" t="s">
        <v>126</v>
      </c>
      <c r="M1588" t="s">
        <v>11942</v>
      </c>
      <c r="N1588" t="s">
        <v>127</v>
      </c>
      <c r="O1588" t="s">
        <v>27</v>
      </c>
      <c r="P1588" t="s">
        <v>122</v>
      </c>
      <c r="Q1588" t="s">
        <v>206</v>
      </c>
      <c r="R1588" t="s">
        <v>212</v>
      </c>
      <c r="S1588">
        <v>10</v>
      </c>
      <c r="T1588" t="s">
        <v>18466</v>
      </c>
      <c r="U1588" t="s">
        <v>11697</v>
      </c>
      <c r="V1588" t="s">
        <v>11696</v>
      </c>
      <c r="W1588" t="s">
        <v>29</v>
      </c>
      <c r="X1588" t="s">
        <v>30</v>
      </c>
      <c r="Y1588" t="s">
        <v>30</v>
      </c>
      <c r="Z1588" t="s">
        <v>30</v>
      </c>
      <c r="AA1588" t="s">
        <v>30</v>
      </c>
      <c r="AB1588">
        <v>-75.753225999999998</v>
      </c>
      <c r="AC1588">
        <v>6.5071289999999999</v>
      </c>
      <c r="AD1588" t="s">
        <v>82</v>
      </c>
      <c r="AE1588" t="s">
        <v>123</v>
      </c>
      <c r="AF1588" t="s">
        <v>94</v>
      </c>
      <c r="AG1588">
        <f>IFERROR(
    VLOOKUP(FENIX_ANS_TABLA[[#This Row],[ESTADO]],
        {"VENCIDO",1;"ALERTA_0 Días",2;"ALERTA",3;"A TIEMPO",4;"SIN FECHA",5},
    2,FALSE),
0)</f>
        <v>4</v>
      </c>
    </row>
    <row r="1589" spans="1:33" x14ac:dyDescent="0.25">
      <c r="A1589" t="s">
        <v>11945</v>
      </c>
      <c r="B1589" t="s">
        <v>23</v>
      </c>
      <c r="C1589" t="s">
        <v>24</v>
      </c>
      <c r="D1589" t="s">
        <v>23</v>
      </c>
      <c r="E1589" s="21">
        <v>46209.386956018519</v>
      </c>
      <c r="F1589" t="s">
        <v>11946</v>
      </c>
      <c r="G1589">
        <v>901276747</v>
      </c>
      <c r="H1589" t="s">
        <v>11880</v>
      </c>
      <c r="I1589" s="23" t="s">
        <v>31</v>
      </c>
      <c r="J1589" s="23" t="s">
        <v>11881</v>
      </c>
      <c r="K1589" t="s">
        <v>11947</v>
      </c>
      <c r="L1589" t="s">
        <v>126</v>
      </c>
      <c r="M1589" t="s">
        <v>11948</v>
      </c>
      <c r="N1589" t="s">
        <v>127</v>
      </c>
      <c r="O1589" t="s">
        <v>27</v>
      </c>
      <c r="P1589" t="s">
        <v>122</v>
      </c>
      <c r="Q1589" t="s">
        <v>206</v>
      </c>
      <c r="R1589" t="s">
        <v>212</v>
      </c>
      <c r="S1589">
        <v>10</v>
      </c>
      <c r="T1589" t="s">
        <v>18467</v>
      </c>
      <c r="U1589" t="s">
        <v>11697</v>
      </c>
      <c r="V1589" t="s">
        <v>11696</v>
      </c>
      <c r="W1589" t="s">
        <v>29</v>
      </c>
      <c r="X1589" t="s">
        <v>30</v>
      </c>
      <c r="Y1589" t="s">
        <v>30</v>
      </c>
      <c r="Z1589" t="s">
        <v>30</v>
      </c>
      <c r="AA1589" t="s">
        <v>30</v>
      </c>
      <c r="AB1589">
        <v>-75.753225999999998</v>
      </c>
      <c r="AC1589">
        <v>6.5071289999999999</v>
      </c>
      <c r="AD1589" t="s">
        <v>82</v>
      </c>
      <c r="AE1589" t="s">
        <v>123</v>
      </c>
      <c r="AF1589" t="s">
        <v>94</v>
      </c>
      <c r="AG1589">
        <f>IFERROR(
    VLOOKUP(FENIX_ANS_TABLA[[#This Row],[ESTADO]],
        {"VENCIDO",1;"ALERTA_0 Días",2;"ALERTA",3;"A TIEMPO",4;"SIN FECHA",5},
    2,FALSE),
0)</f>
        <v>4</v>
      </c>
    </row>
    <row r="1590" spans="1:33" x14ac:dyDescent="0.25">
      <c r="A1590" t="s">
        <v>11949</v>
      </c>
      <c r="B1590" t="s">
        <v>23</v>
      </c>
      <c r="C1590" t="s">
        <v>24</v>
      </c>
      <c r="D1590" t="s">
        <v>23</v>
      </c>
      <c r="E1590" s="21">
        <v>46209.386967592603</v>
      </c>
      <c r="F1590" t="s">
        <v>11940</v>
      </c>
      <c r="G1590">
        <v>901276747</v>
      </c>
      <c r="H1590" t="s">
        <v>11880</v>
      </c>
      <c r="I1590" s="23" t="s">
        <v>31</v>
      </c>
      <c r="J1590" s="23" t="s">
        <v>11881</v>
      </c>
      <c r="K1590" t="s">
        <v>11950</v>
      </c>
      <c r="L1590" t="s">
        <v>126</v>
      </c>
      <c r="M1590" t="s">
        <v>11951</v>
      </c>
      <c r="N1590" t="s">
        <v>127</v>
      </c>
      <c r="O1590" t="s">
        <v>27</v>
      </c>
      <c r="P1590" t="s">
        <v>122</v>
      </c>
      <c r="Q1590" t="s">
        <v>206</v>
      </c>
      <c r="R1590" t="s">
        <v>212</v>
      </c>
      <c r="S1590">
        <v>10</v>
      </c>
      <c r="T1590" t="s">
        <v>18466</v>
      </c>
      <c r="U1590" t="s">
        <v>11697</v>
      </c>
      <c r="V1590" t="s">
        <v>11696</v>
      </c>
      <c r="W1590" t="s">
        <v>29</v>
      </c>
      <c r="X1590" t="s">
        <v>30</v>
      </c>
      <c r="Y1590" t="s">
        <v>30</v>
      </c>
      <c r="Z1590" t="s">
        <v>30</v>
      </c>
      <c r="AA1590" t="s">
        <v>30</v>
      </c>
      <c r="AB1590">
        <v>-75.753225999999998</v>
      </c>
      <c r="AC1590">
        <v>6.5071289999999999</v>
      </c>
      <c r="AD1590" t="s">
        <v>82</v>
      </c>
      <c r="AE1590" t="s">
        <v>123</v>
      </c>
      <c r="AF1590" t="s">
        <v>94</v>
      </c>
      <c r="AG1590">
        <f>IFERROR(
    VLOOKUP(FENIX_ANS_TABLA[[#This Row],[ESTADO]],
        {"VENCIDO",1;"ALERTA_0 Días",2;"ALERTA",3;"A TIEMPO",4;"SIN FECHA",5},
    2,FALSE),
0)</f>
        <v>4</v>
      </c>
    </row>
    <row r="1591" spans="1:33" x14ac:dyDescent="0.25">
      <c r="A1591" t="s">
        <v>11952</v>
      </c>
      <c r="B1591" t="s">
        <v>23</v>
      </c>
      <c r="C1591" t="s">
        <v>24</v>
      </c>
      <c r="D1591" t="s">
        <v>23</v>
      </c>
      <c r="E1591" s="21">
        <v>46209.386990740742</v>
      </c>
      <c r="F1591" t="s">
        <v>11953</v>
      </c>
      <c r="G1591">
        <v>901276747</v>
      </c>
      <c r="H1591" t="s">
        <v>11880</v>
      </c>
      <c r="I1591" s="23" t="s">
        <v>31</v>
      </c>
      <c r="J1591" s="23" t="s">
        <v>11881</v>
      </c>
      <c r="K1591" t="s">
        <v>11954</v>
      </c>
      <c r="L1591" t="s">
        <v>126</v>
      </c>
      <c r="M1591" t="s">
        <v>11955</v>
      </c>
      <c r="N1591" t="s">
        <v>127</v>
      </c>
      <c r="O1591" t="s">
        <v>27</v>
      </c>
      <c r="P1591" t="s">
        <v>122</v>
      </c>
      <c r="Q1591" t="s">
        <v>206</v>
      </c>
      <c r="R1591" t="s">
        <v>212</v>
      </c>
      <c r="S1591">
        <v>10</v>
      </c>
      <c r="T1591" t="s">
        <v>18468</v>
      </c>
      <c r="U1591" t="s">
        <v>11697</v>
      </c>
      <c r="V1591" t="s">
        <v>11696</v>
      </c>
      <c r="W1591" t="s">
        <v>29</v>
      </c>
      <c r="X1591" t="s">
        <v>30</v>
      </c>
      <c r="Y1591" t="s">
        <v>30</v>
      </c>
      <c r="Z1591" t="s">
        <v>30</v>
      </c>
      <c r="AA1591" t="s">
        <v>30</v>
      </c>
      <c r="AB1591">
        <v>-75.753225999999998</v>
      </c>
      <c r="AC1591">
        <v>6.5071289999999999</v>
      </c>
      <c r="AD1591" t="s">
        <v>82</v>
      </c>
      <c r="AE1591" t="s">
        <v>123</v>
      </c>
      <c r="AF1591" t="s">
        <v>94</v>
      </c>
      <c r="AG1591">
        <f>IFERROR(
    VLOOKUP(FENIX_ANS_TABLA[[#This Row],[ESTADO]],
        {"VENCIDO",1;"ALERTA_0 Días",2;"ALERTA",3;"A TIEMPO",4;"SIN FECHA",5},
    2,FALSE),
0)</f>
        <v>4</v>
      </c>
    </row>
    <row r="1592" spans="1:33" x14ac:dyDescent="0.25">
      <c r="A1592" t="s">
        <v>11956</v>
      </c>
      <c r="B1592" t="s">
        <v>23</v>
      </c>
      <c r="C1592" t="s">
        <v>24</v>
      </c>
      <c r="D1592" t="s">
        <v>23</v>
      </c>
      <c r="E1592" s="21">
        <v>46209.386990740742</v>
      </c>
      <c r="F1592" t="s">
        <v>11953</v>
      </c>
      <c r="G1592">
        <v>901276747</v>
      </c>
      <c r="H1592" t="s">
        <v>11880</v>
      </c>
      <c r="I1592" s="23" t="s">
        <v>31</v>
      </c>
      <c r="J1592" s="23" t="s">
        <v>11881</v>
      </c>
      <c r="K1592" t="s">
        <v>11957</v>
      </c>
      <c r="L1592" t="s">
        <v>126</v>
      </c>
      <c r="M1592" t="s">
        <v>11958</v>
      </c>
      <c r="N1592" t="s">
        <v>127</v>
      </c>
      <c r="O1592" t="s">
        <v>27</v>
      </c>
      <c r="P1592" t="s">
        <v>122</v>
      </c>
      <c r="Q1592" t="s">
        <v>206</v>
      </c>
      <c r="R1592" t="s">
        <v>212</v>
      </c>
      <c r="S1592">
        <v>10</v>
      </c>
      <c r="T1592" t="s">
        <v>18468</v>
      </c>
      <c r="U1592" t="s">
        <v>11697</v>
      </c>
      <c r="V1592" t="s">
        <v>11696</v>
      </c>
      <c r="W1592" t="s">
        <v>29</v>
      </c>
      <c r="X1592" t="s">
        <v>30</v>
      </c>
      <c r="Y1592" t="s">
        <v>30</v>
      </c>
      <c r="Z1592" t="s">
        <v>30</v>
      </c>
      <c r="AA1592" t="s">
        <v>30</v>
      </c>
      <c r="AB1592">
        <v>-75.753225999999998</v>
      </c>
      <c r="AC1592">
        <v>6.5071289999999999</v>
      </c>
      <c r="AD1592" t="s">
        <v>82</v>
      </c>
      <c r="AE1592" t="s">
        <v>123</v>
      </c>
      <c r="AF1592" t="s">
        <v>94</v>
      </c>
      <c r="AG1592">
        <f>IFERROR(
    VLOOKUP(FENIX_ANS_TABLA[[#This Row],[ESTADO]],
        {"VENCIDO",1;"ALERTA_0 Días",2;"ALERTA",3;"A TIEMPO",4;"SIN FECHA",5},
    2,FALSE),
0)</f>
        <v>4</v>
      </c>
    </row>
    <row r="1593" spans="1:33" x14ac:dyDescent="0.25">
      <c r="A1593" t="s">
        <v>8624</v>
      </c>
      <c r="B1593" t="s">
        <v>23</v>
      </c>
      <c r="C1593" t="s">
        <v>24</v>
      </c>
      <c r="D1593" t="s">
        <v>23</v>
      </c>
      <c r="E1593" s="21">
        <v>46209.387048611112</v>
      </c>
      <c r="F1593" t="s">
        <v>8625</v>
      </c>
      <c r="G1593">
        <v>71388461</v>
      </c>
      <c r="H1593" t="s">
        <v>8626</v>
      </c>
      <c r="I1593" s="23" t="s">
        <v>31</v>
      </c>
      <c r="J1593" s="23" t="s">
        <v>8627</v>
      </c>
      <c r="K1593" t="s">
        <v>8628</v>
      </c>
      <c r="L1593" t="s">
        <v>25</v>
      </c>
      <c r="M1593" t="s">
        <v>8629</v>
      </c>
      <c r="N1593" t="s">
        <v>26</v>
      </c>
      <c r="O1593" t="s">
        <v>27</v>
      </c>
      <c r="P1593" t="s">
        <v>32</v>
      </c>
      <c r="Q1593" t="s">
        <v>207</v>
      </c>
      <c r="R1593" t="s">
        <v>212</v>
      </c>
      <c r="S1593">
        <v>7</v>
      </c>
      <c r="T1593" t="s">
        <v>18469</v>
      </c>
      <c r="U1593" t="s">
        <v>11697</v>
      </c>
      <c r="V1593" t="s">
        <v>11943</v>
      </c>
      <c r="W1593" t="s">
        <v>29</v>
      </c>
      <c r="X1593" t="s">
        <v>30</v>
      </c>
      <c r="Y1593" t="s">
        <v>30</v>
      </c>
      <c r="Z1593" t="s">
        <v>30</v>
      </c>
      <c r="AA1593" t="s">
        <v>30</v>
      </c>
      <c r="AB1593">
        <v>-75.606774000000001</v>
      </c>
      <c r="AC1593">
        <v>6.272316</v>
      </c>
      <c r="AD1593" t="s">
        <v>82</v>
      </c>
      <c r="AE1593" t="s">
        <v>96</v>
      </c>
      <c r="AF1593" t="s">
        <v>94</v>
      </c>
      <c r="AG1593">
        <f>IFERROR(
    VLOOKUP(FENIX_ANS_TABLA[[#This Row],[ESTADO]],
        {"VENCIDO",1;"ALERTA_0 Días",2;"ALERTA",3;"A TIEMPO",4;"SIN FECHA",5},
    2,FALSE),
0)</f>
        <v>4</v>
      </c>
    </row>
    <row r="1594" spans="1:33" x14ac:dyDescent="0.25">
      <c r="A1594" t="s">
        <v>5691</v>
      </c>
      <c r="B1594" t="s">
        <v>54</v>
      </c>
      <c r="C1594" t="s">
        <v>24</v>
      </c>
      <c r="D1594" t="s">
        <v>54</v>
      </c>
      <c r="E1594" s="21">
        <v>46209.387824074067</v>
      </c>
      <c r="F1594" t="s">
        <v>5692</v>
      </c>
      <c r="G1594">
        <v>1001724893</v>
      </c>
      <c r="H1594" t="s">
        <v>5693</v>
      </c>
      <c r="I1594" s="23" t="s">
        <v>31</v>
      </c>
      <c r="J1594" s="23" t="s">
        <v>5694</v>
      </c>
      <c r="K1594" t="s">
        <v>5695</v>
      </c>
      <c r="L1594" t="s">
        <v>172</v>
      </c>
      <c r="M1594" t="s">
        <v>5696</v>
      </c>
      <c r="N1594" t="s">
        <v>173</v>
      </c>
      <c r="O1594" t="s">
        <v>55</v>
      </c>
      <c r="P1594" t="s">
        <v>176</v>
      </c>
      <c r="Q1594" t="s">
        <v>206</v>
      </c>
      <c r="R1594" t="s">
        <v>212</v>
      </c>
      <c r="S1594">
        <v>4</v>
      </c>
      <c r="T1594" t="s">
        <v>5697</v>
      </c>
      <c r="U1594" t="s">
        <v>11462</v>
      </c>
      <c r="V1594" t="s">
        <v>41</v>
      </c>
      <c r="W1594" t="s">
        <v>41</v>
      </c>
      <c r="X1594" t="s">
        <v>30</v>
      </c>
      <c r="Y1594" t="s">
        <v>30</v>
      </c>
      <c r="Z1594" t="s">
        <v>30</v>
      </c>
      <c r="AA1594" t="s">
        <v>30</v>
      </c>
      <c r="AB1594">
        <v>-75.277197000000001</v>
      </c>
      <c r="AC1594">
        <v>6.1045879999999997</v>
      </c>
      <c r="AD1594" t="s">
        <v>82</v>
      </c>
      <c r="AE1594" t="s">
        <v>146</v>
      </c>
      <c r="AF1594" t="s">
        <v>94</v>
      </c>
      <c r="AG1594">
        <f>IFERROR(
    VLOOKUP(FENIX_ANS_TABLA[[#This Row],[ESTADO]],
        {"VENCIDO",1;"ALERTA_0 Días",2;"ALERTA",3;"A TIEMPO",4;"SIN FECHA",5},
    2,FALSE),
0)</f>
        <v>1</v>
      </c>
    </row>
    <row r="1595" spans="1:33" x14ac:dyDescent="0.25">
      <c r="A1595" t="s">
        <v>6689</v>
      </c>
      <c r="B1595" t="s">
        <v>23</v>
      </c>
      <c r="C1595" t="s">
        <v>24</v>
      </c>
      <c r="D1595" t="s">
        <v>23</v>
      </c>
      <c r="E1595" s="21">
        <v>46209.391875000001</v>
      </c>
      <c r="F1595" t="s">
        <v>6690</v>
      </c>
      <c r="G1595">
        <v>42869015</v>
      </c>
      <c r="H1595" t="s">
        <v>6691</v>
      </c>
      <c r="I1595" s="23" t="s">
        <v>31</v>
      </c>
      <c r="J1595" s="23" t="s">
        <v>6692</v>
      </c>
      <c r="K1595" t="s">
        <v>6693</v>
      </c>
      <c r="L1595" t="s">
        <v>152</v>
      </c>
      <c r="M1595" t="s">
        <v>6694</v>
      </c>
      <c r="N1595" t="s">
        <v>153</v>
      </c>
      <c r="O1595" t="s">
        <v>27</v>
      </c>
      <c r="P1595" t="s">
        <v>145</v>
      </c>
      <c r="Q1595" t="s">
        <v>207</v>
      </c>
      <c r="R1595" t="s">
        <v>212</v>
      </c>
      <c r="S1595">
        <v>7</v>
      </c>
      <c r="T1595" t="s">
        <v>18470</v>
      </c>
      <c r="U1595" t="s">
        <v>1968</v>
      </c>
      <c r="V1595" t="s">
        <v>1967</v>
      </c>
      <c r="W1595" t="s">
        <v>29</v>
      </c>
      <c r="X1595" t="s">
        <v>30</v>
      </c>
      <c r="Y1595" t="s">
        <v>30</v>
      </c>
      <c r="Z1595" t="s">
        <v>30</v>
      </c>
      <c r="AA1595" t="s">
        <v>30</v>
      </c>
      <c r="AB1595">
        <v>-75.440932000000004</v>
      </c>
      <c r="AC1595">
        <v>6.2740239999999998</v>
      </c>
      <c r="AD1595" t="s">
        <v>82</v>
      </c>
      <c r="AE1595" t="s">
        <v>146</v>
      </c>
      <c r="AF1595" t="s">
        <v>94</v>
      </c>
      <c r="AG1595">
        <f>IFERROR(
    VLOOKUP(FENIX_ANS_TABLA[[#This Row],[ESTADO]],
        {"VENCIDO",1;"ALERTA_0 Días",2;"ALERTA",3;"A TIEMPO",4;"SIN FECHA",5},
    2,FALSE),
0)</f>
        <v>4</v>
      </c>
    </row>
    <row r="1596" spans="1:33" x14ac:dyDescent="0.25">
      <c r="A1596" t="s">
        <v>6695</v>
      </c>
      <c r="B1596" t="s">
        <v>23</v>
      </c>
      <c r="C1596" t="s">
        <v>24</v>
      </c>
      <c r="D1596" t="s">
        <v>23</v>
      </c>
      <c r="E1596" s="21">
        <v>46209.392824074072</v>
      </c>
      <c r="F1596" t="s">
        <v>6696</v>
      </c>
      <c r="G1596">
        <v>1038414533</v>
      </c>
      <c r="H1596" t="s">
        <v>5575</v>
      </c>
      <c r="I1596" s="23" t="s">
        <v>31</v>
      </c>
      <c r="J1596" s="23" t="s">
        <v>6697</v>
      </c>
      <c r="K1596" t="s">
        <v>6698</v>
      </c>
      <c r="L1596" t="s">
        <v>156</v>
      </c>
      <c r="M1596" t="s">
        <v>6699</v>
      </c>
      <c r="N1596" t="s">
        <v>157</v>
      </c>
      <c r="O1596" t="s">
        <v>27</v>
      </c>
      <c r="P1596" t="s">
        <v>145</v>
      </c>
      <c r="Q1596" t="s">
        <v>206</v>
      </c>
      <c r="R1596" t="s">
        <v>212</v>
      </c>
      <c r="S1596">
        <v>10</v>
      </c>
      <c r="T1596" t="s">
        <v>18471</v>
      </c>
      <c r="U1596" t="s">
        <v>15640</v>
      </c>
      <c r="V1596" t="s">
        <v>15641</v>
      </c>
      <c r="W1596" t="s">
        <v>29</v>
      </c>
      <c r="X1596" t="s">
        <v>30</v>
      </c>
      <c r="Y1596" t="s">
        <v>30</v>
      </c>
      <c r="Z1596" t="s">
        <v>30</v>
      </c>
      <c r="AA1596" t="s">
        <v>30</v>
      </c>
      <c r="AB1596">
        <v>-75.296774139999997</v>
      </c>
      <c r="AC1596">
        <v>6.2153508200000003</v>
      </c>
      <c r="AD1596" t="s">
        <v>82</v>
      </c>
      <c r="AE1596" t="s">
        <v>146</v>
      </c>
      <c r="AF1596" t="s">
        <v>94</v>
      </c>
      <c r="AG1596">
        <f>IFERROR(
    VLOOKUP(FENIX_ANS_TABLA[[#This Row],[ESTADO]],
        {"VENCIDO",1;"ALERTA_0 Días",2;"ALERTA",3;"A TIEMPO",4;"SIN FECHA",5},
    2,FALSE),
0)</f>
        <v>4</v>
      </c>
    </row>
    <row r="1597" spans="1:33" x14ac:dyDescent="0.25">
      <c r="A1597" t="s">
        <v>5698</v>
      </c>
      <c r="B1597" t="s">
        <v>54</v>
      </c>
      <c r="C1597" t="s">
        <v>24</v>
      </c>
      <c r="D1597" t="s">
        <v>54</v>
      </c>
      <c r="E1597" s="21">
        <v>46209.392905092587</v>
      </c>
      <c r="F1597" t="s">
        <v>5699</v>
      </c>
      <c r="G1597">
        <v>70509654</v>
      </c>
      <c r="H1597" t="s">
        <v>5700</v>
      </c>
      <c r="I1597" s="23" t="s">
        <v>5701</v>
      </c>
      <c r="J1597" s="23" t="s">
        <v>5702</v>
      </c>
      <c r="K1597" t="s">
        <v>5703</v>
      </c>
      <c r="L1597" t="s">
        <v>25</v>
      </c>
      <c r="M1597" t="s">
        <v>5704</v>
      </c>
      <c r="N1597" t="s">
        <v>26</v>
      </c>
      <c r="O1597" t="s">
        <v>55</v>
      </c>
      <c r="P1597" t="s">
        <v>56</v>
      </c>
      <c r="Q1597" t="s">
        <v>207</v>
      </c>
      <c r="R1597" t="s">
        <v>212</v>
      </c>
      <c r="S1597">
        <v>4</v>
      </c>
      <c r="T1597" t="s">
        <v>5705</v>
      </c>
      <c r="U1597" t="s">
        <v>15640</v>
      </c>
      <c r="V1597" t="s">
        <v>41</v>
      </c>
      <c r="W1597" t="s">
        <v>41</v>
      </c>
      <c r="X1597" t="s">
        <v>30</v>
      </c>
      <c r="Y1597" t="s">
        <v>30</v>
      </c>
      <c r="Z1597" t="s">
        <v>30</v>
      </c>
      <c r="AA1597" t="s">
        <v>30</v>
      </c>
      <c r="AB1597">
        <v>-75.572481999999994</v>
      </c>
      <c r="AC1597">
        <v>6.2231480000000001</v>
      </c>
      <c r="AD1597" t="s">
        <v>82</v>
      </c>
      <c r="AE1597" t="s">
        <v>96</v>
      </c>
      <c r="AF1597" t="s">
        <v>94</v>
      </c>
      <c r="AG1597">
        <f>IFERROR(
    VLOOKUP(FENIX_ANS_TABLA[[#This Row],[ESTADO]],
        {"VENCIDO",1;"ALERTA_0 Días",2;"ALERTA",3;"A TIEMPO",4;"SIN FECHA",5},
    2,FALSE),
0)</f>
        <v>1</v>
      </c>
    </row>
    <row r="1598" spans="1:33" x14ac:dyDescent="0.25">
      <c r="A1598" t="s">
        <v>11959</v>
      </c>
      <c r="B1598" t="s">
        <v>23</v>
      </c>
      <c r="C1598" t="s">
        <v>24</v>
      </c>
      <c r="D1598" t="s">
        <v>23</v>
      </c>
      <c r="E1598" s="21">
        <v>46209.393379629633</v>
      </c>
      <c r="F1598" t="s">
        <v>11960</v>
      </c>
      <c r="G1598">
        <v>1022094599</v>
      </c>
      <c r="H1598" t="s">
        <v>11961</v>
      </c>
      <c r="I1598" s="23" t="s">
        <v>31</v>
      </c>
      <c r="J1598" s="23" t="s">
        <v>11962</v>
      </c>
      <c r="K1598" t="s">
        <v>11963</v>
      </c>
      <c r="L1598" t="s">
        <v>124</v>
      </c>
      <c r="M1598" t="s">
        <v>11964</v>
      </c>
      <c r="N1598" t="s">
        <v>125</v>
      </c>
      <c r="O1598" t="s">
        <v>27</v>
      </c>
      <c r="P1598" t="s">
        <v>122</v>
      </c>
      <c r="Q1598" t="s">
        <v>207</v>
      </c>
      <c r="R1598" t="s">
        <v>212</v>
      </c>
      <c r="S1598">
        <v>7</v>
      </c>
      <c r="T1598" t="s">
        <v>18472</v>
      </c>
      <c r="U1598" t="s">
        <v>11786</v>
      </c>
      <c r="V1598" t="s">
        <v>9914</v>
      </c>
      <c r="W1598" t="s">
        <v>29</v>
      </c>
      <c r="X1598" t="s">
        <v>30</v>
      </c>
      <c r="Y1598" t="s">
        <v>30</v>
      </c>
      <c r="Z1598" t="s">
        <v>30</v>
      </c>
      <c r="AA1598" t="s">
        <v>30</v>
      </c>
      <c r="AB1598">
        <v>-75.826541000000006</v>
      </c>
      <c r="AC1598">
        <v>6.5629299999999997</v>
      </c>
      <c r="AD1598" t="s">
        <v>82</v>
      </c>
      <c r="AE1598" t="s">
        <v>123</v>
      </c>
      <c r="AF1598" t="s">
        <v>94</v>
      </c>
      <c r="AG1598">
        <f>IFERROR(
    VLOOKUP(FENIX_ANS_TABLA[[#This Row],[ESTADO]],
        {"VENCIDO",1;"ALERTA_0 Días",2;"ALERTA",3;"A TIEMPO",4;"SIN FECHA",5},
    2,FALSE),
0)</f>
        <v>4</v>
      </c>
    </row>
    <row r="1599" spans="1:33" x14ac:dyDescent="0.25">
      <c r="A1599" t="s">
        <v>5706</v>
      </c>
      <c r="B1599" t="s">
        <v>54</v>
      </c>
      <c r="C1599" t="s">
        <v>24</v>
      </c>
      <c r="D1599" t="s">
        <v>54</v>
      </c>
      <c r="E1599" s="21">
        <v>46209.39603009259</v>
      </c>
      <c r="F1599" t="s">
        <v>5707</v>
      </c>
      <c r="G1599">
        <v>15428612</v>
      </c>
      <c r="H1599" t="s">
        <v>5708</v>
      </c>
      <c r="I1599" s="23" t="s">
        <v>31</v>
      </c>
      <c r="J1599" s="23" t="s">
        <v>5709</v>
      </c>
      <c r="K1599" t="s">
        <v>5710</v>
      </c>
      <c r="L1599" t="s">
        <v>156</v>
      </c>
      <c r="M1599" t="s">
        <v>5711</v>
      </c>
      <c r="N1599" t="s">
        <v>157</v>
      </c>
      <c r="O1599" t="s">
        <v>55</v>
      </c>
      <c r="P1599" t="s">
        <v>176</v>
      </c>
      <c r="Q1599" t="s">
        <v>206</v>
      </c>
      <c r="R1599" t="s">
        <v>212</v>
      </c>
      <c r="S1599">
        <v>4</v>
      </c>
      <c r="T1599" t="s">
        <v>5712</v>
      </c>
      <c r="U1599" t="s">
        <v>8083</v>
      </c>
      <c r="V1599" t="s">
        <v>41</v>
      </c>
      <c r="W1599" t="s">
        <v>41</v>
      </c>
      <c r="X1599" t="s">
        <v>30</v>
      </c>
      <c r="Y1599" t="s">
        <v>30</v>
      </c>
      <c r="Z1599" t="s">
        <v>30</v>
      </c>
      <c r="AA1599" t="s">
        <v>30</v>
      </c>
      <c r="AB1599">
        <v>-75.334298770000004</v>
      </c>
      <c r="AC1599">
        <v>6.1566966399999998</v>
      </c>
      <c r="AD1599" t="s">
        <v>82</v>
      </c>
      <c r="AE1599" t="s">
        <v>146</v>
      </c>
      <c r="AF1599" t="s">
        <v>94</v>
      </c>
      <c r="AG1599">
        <f>IFERROR(
    VLOOKUP(FENIX_ANS_TABLA[[#This Row],[ESTADO]],
        {"VENCIDO",1;"ALERTA_0 Días",2;"ALERTA",3;"A TIEMPO",4;"SIN FECHA",5},
    2,FALSE),
0)</f>
        <v>1</v>
      </c>
    </row>
    <row r="1600" spans="1:33" x14ac:dyDescent="0.25">
      <c r="A1600" t="s">
        <v>5713</v>
      </c>
      <c r="B1600" t="s">
        <v>54</v>
      </c>
      <c r="C1600" t="s">
        <v>24</v>
      </c>
      <c r="D1600" t="s">
        <v>54</v>
      </c>
      <c r="E1600" s="21">
        <v>46209.396354166667</v>
      </c>
      <c r="F1600" t="s">
        <v>5714</v>
      </c>
      <c r="G1600">
        <v>901455744</v>
      </c>
      <c r="H1600" t="s">
        <v>5715</v>
      </c>
      <c r="I1600" s="23" t="s">
        <v>31</v>
      </c>
      <c r="J1600" s="23" t="s">
        <v>1243</v>
      </c>
      <c r="K1600" t="s">
        <v>5716</v>
      </c>
      <c r="L1600" t="s">
        <v>25</v>
      </c>
      <c r="M1600" t="s">
        <v>5717</v>
      </c>
      <c r="N1600" t="s">
        <v>26</v>
      </c>
      <c r="O1600" t="s">
        <v>55</v>
      </c>
      <c r="P1600" t="s">
        <v>56</v>
      </c>
      <c r="Q1600" t="s">
        <v>207</v>
      </c>
      <c r="R1600" t="s">
        <v>212</v>
      </c>
      <c r="S1600">
        <v>4</v>
      </c>
      <c r="T1600" t="s">
        <v>5718</v>
      </c>
      <c r="U1600" t="s">
        <v>8083</v>
      </c>
      <c r="V1600" t="s">
        <v>41</v>
      </c>
      <c r="W1600" t="s">
        <v>41</v>
      </c>
      <c r="X1600" t="s">
        <v>30</v>
      </c>
      <c r="Y1600" t="s">
        <v>30</v>
      </c>
      <c r="Z1600" t="s">
        <v>30</v>
      </c>
      <c r="AA1600" t="s">
        <v>30</v>
      </c>
      <c r="AB1600">
        <v>-75.591486889999999</v>
      </c>
      <c r="AC1600">
        <v>6.2351319500000004</v>
      </c>
      <c r="AD1600" t="s">
        <v>82</v>
      </c>
      <c r="AE1600" t="s">
        <v>96</v>
      </c>
      <c r="AF1600" t="s">
        <v>94</v>
      </c>
      <c r="AG1600">
        <f>IFERROR(
    VLOOKUP(FENIX_ANS_TABLA[[#This Row],[ESTADO]],
        {"VENCIDO",1;"ALERTA_0 Días",2;"ALERTA",3;"A TIEMPO",4;"SIN FECHA",5},
    2,FALSE),
0)</f>
        <v>1</v>
      </c>
    </row>
    <row r="1601" spans="1:33" x14ac:dyDescent="0.25">
      <c r="A1601" t="s">
        <v>5719</v>
      </c>
      <c r="B1601" t="s">
        <v>54</v>
      </c>
      <c r="C1601" t="s">
        <v>24</v>
      </c>
      <c r="D1601" t="s">
        <v>54</v>
      </c>
      <c r="E1601" s="21">
        <v>46209.39675925926</v>
      </c>
      <c r="F1601" t="s">
        <v>5720</v>
      </c>
      <c r="G1601">
        <v>98615543</v>
      </c>
      <c r="H1601" t="s">
        <v>5721</v>
      </c>
      <c r="I1601" s="23" t="s">
        <v>31</v>
      </c>
      <c r="J1601" s="23" t="s">
        <v>5722</v>
      </c>
      <c r="K1601" t="s">
        <v>5723</v>
      </c>
      <c r="L1601" t="s">
        <v>48</v>
      </c>
      <c r="M1601" t="s">
        <v>5724</v>
      </c>
      <c r="N1601" t="s">
        <v>49</v>
      </c>
      <c r="O1601" t="s">
        <v>55</v>
      </c>
      <c r="P1601" t="s">
        <v>56</v>
      </c>
      <c r="Q1601" t="s">
        <v>207</v>
      </c>
      <c r="R1601" t="s">
        <v>212</v>
      </c>
      <c r="S1601">
        <v>4</v>
      </c>
      <c r="T1601" t="s">
        <v>5725</v>
      </c>
      <c r="U1601" t="s">
        <v>3961</v>
      </c>
      <c r="V1601" t="s">
        <v>41</v>
      </c>
      <c r="W1601" t="s">
        <v>41</v>
      </c>
      <c r="X1601" t="s">
        <v>30</v>
      </c>
      <c r="Y1601" t="s">
        <v>30</v>
      </c>
      <c r="Z1601" t="s">
        <v>30</v>
      </c>
      <c r="AA1601" t="s">
        <v>30</v>
      </c>
      <c r="AB1601">
        <v>-75.644877589999993</v>
      </c>
      <c r="AC1601">
        <v>6.1653628300000003</v>
      </c>
      <c r="AD1601" t="s">
        <v>82</v>
      </c>
      <c r="AE1601" t="s">
        <v>96</v>
      </c>
      <c r="AF1601" t="s">
        <v>94</v>
      </c>
      <c r="AG1601">
        <f>IFERROR(
    VLOOKUP(FENIX_ANS_TABLA[[#This Row],[ESTADO]],
        {"VENCIDO",1;"ALERTA_0 Días",2;"ALERTA",3;"A TIEMPO",4;"SIN FECHA",5},
    2,FALSE),
0)</f>
        <v>1</v>
      </c>
    </row>
    <row r="1602" spans="1:33" x14ac:dyDescent="0.25">
      <c r="A1602" t="s">
        <v>5726</v>
      </c>
      <c r="B1602" t="s">
        <v>58</v>
      </c>
      <c r="C1602" t="s">
        <v>24</v>
      </c>
      <c r="D1602" t="s">
        <v>59</v>
      </c>
      <c r="E1602" s="21">
        <v>46209.399618055562</v>
      </c>
      <c r="F1602" t="s">
        <v>5727</v>
      </c>
      <c r="G1602">
        <v>1102372171</v>
      </c>
      <c r="H1602" t="s">
        <v>5728</v>
      </c>
      <c r="I1602" s="23" t="s">
        <v>31</v>
      </c>
      <c r="J1602" s="23" t="s">
        <v>5729</v>
      </c>
      <c r="K1602" t="s">
        <v>5730</v>
      </c>
      <c r="L1602" t="s">
        <v>197</v>
      </c>
      <c r="M1602" t="s">
        <v>5731</v>
      </c>
      <c r="N1602" t="s">
        <v>198</v>
      </c>
      <c r="O1602" t="s">
        <v>60</v>
      </c>
      <c r="P1602" t="s">
        <v>301</v>
      </c>
      <c r="Q1602" t="s">
        <v>207</v>
      </c>
      <c r="R1602" t="s">
        <v>212</v>
      </c>
      <c r="S1602">
        <v>9</v>
      </c>
      <c r="T1602" t="s">
        <v>18473</v>
      </c>
      <c r="U1602" t="s">
        <v>15644</v>
      </c>
      <c r="V1602" t="s">
        <v>13441</v>
      </c>
      <c r="W1602" t="s">
        <v>29</v>
      </c>
      <c r="X1602" t="s">
        <v>30</v>
      </c>
      <c r="Y1602" t="s">
        <v>30</v>
      </c>
      <c r="Z1602" t="s">
        <v>30</v>
      </c>
      <c r="AA1602" t="s">
        <v>30</v>
      </c>
      <c r="AB1602">
        <v>-74.703712999999993</v>
      </c>
      <c r="AC1602">
        <v>7.0742909999999997</v>
      </c>
      <c r="AD1602" t="s">
        <v>82</v>
      </c>
      <c r="AE1602" t="s">
        <v>192</v>
      </c>
      <c r="AF1602" t="s">
        <v>94</v>
      </c>
      <c r="AG1602">
        <f>IFERROR(
    VLOOKUP(FENIX_ANS_TABLA[[#This Row],[ESTADO]],
        {"VENCIDO",1;"ALERTA_0 Días",2;"ALERTA",3;"A TIEMPO",4;"SIN FECHA",5},
    2,FALSE),
0)</f>
        <v>4</v>
      </c>
    </row>
    <row r="1603" spans="1:33" x14ac:dyDescent="0.25">
      <c r="A1603" t="s">
        <v>5732</v>
      </c>
      <c r="B1603" t="s">
        <v>44</v>
      </c>
      <c r="C1603" t="s">
        <v>24</v>
      </c>
      <c r="D1603" t="s">
        <v>44</v>
      </c>
      <c r="E1603" s="21">
        <v>46209.399988425917</v>
      </c>
      <c r="F1603" t="s">
        <v>5733</v>
      </c>
      <c r="G1603">
        <v>70002591</v>
      </c>
      <c r="H1603" t="s">
        <v>5734</v>
      </c>
      <c r="I1603" s="23" t="s">
        <v>31</v>
      </c>
      <c r="J1603" s="23" t="s">
        <v>5735</v>
      </c>
      <c r="K1603" t="s">
        <v>5736</v>
      </c>
      <c r="L1603" t="s">
        <v>255</v>
      </c>
      <c r="M1603" t="s">
        <v>5737</v>
      </c>
      <c r="N1603" t="s">
        <v>256</v>
      </c>
      <c r="O1603" t="s">
        <v>45</v>
      </c>
      <c r="P1603" t="s">
        <v>265</v>
      </c>
      <c r="Q1603" t="s">
        <v>206</v>
      </c>
      <c r="R1603" t="s">
        <v>212</v>
      </c>
      <c r="S1603">
        <v>11</v>
      </c>
      <c r="T1603" t="s">
        <v>18474</v>
      </c>
      <c r="U1603" t="s">
        <v>15644</v>
      </c>
      <c r="V1603" t="s">
        <v>15645</v>
      </c>
      <c r="W1603" t="s">
        <v>29</v>
      </c>
      <c r="X1603" t="s">
        <v>30</v>
      </c>
      <c r="Y1603" t="s">
        <v>30</v>
      </c>
      <c r="Z1603" t="s">
        <v>30</v>
      </c>
      <c r="AA1603" t="s">
        <v>30</v>
      </c>
      <c r="AB1603">
        <v>-75.859399479999993</v>
      </c>
      <c r="AC1603">
        <v>5.8088271699999998</v>
      </c>
      <c r="AD1603" t="s">
        <v>82</v>
      </c>
      <c r="AE1603" t="s">
        <v>100</v>
      </c>
      <c r="AF1603" t="s">
        <v>94</v>
      </c>
      <c r="AG1603">
        <f>IFERROR(
    VLOOKUP(FENIX_ANS_TABLA[[#This Row],[ESTADO]],
        {"VENCIDO",1;"ALERTA_0 Días",2;"ALERTA",3;"A TIEMPO",4;"SIN FECHA",5},
    2,FALSE),
0)</f>
        <v>4</v>
      </c>
    </row>
    <row r="1604" spans="1:33" x14ac:dyDescent="0.25">
      <c r="A1604" t="s">
        <v>5738</v>
      </c>
      <c r="B1604" t="s">
        <v>54</v>
      </c>
      <c r="C1604" t="s">
        <v>24</v>
      </c>
      <c r="D1604" t="s">
        <v>54</v>
      </c>
      <c r="E1604" s="21">
        <v>46209.400648148148</v>
      </c>
      <c r="F1604" t="s">
        <v>5739</v>
      </c>
      <c r="G1604">
        <v>901455744</v>
      </c>
      <c r="H1604" t="s">
        <v>5715</v>
      </c>
      <c r="I1604" s="23" t="s">
        <v>31</v>
      </c>
      <c r="J1604" s="23" t="s">
        <v>1243</v>
      </c>
      <c r="K1604" t="s">
        <v>5740</v>
      </c>
      <c r="L1604" t="s">
        <v>25</v>
      </c>
      <c r="M1604" t="s">
        <v>5741</v>
      </c>
      <c r="N1604" t="s">
        <v>26</v>
      </c>
      <c r="O1604" t="s">
        <v>55</v>
      </c>
      <c r="P1604" t="s">
        <v>56</v>
      </c>
      <c r="Q1604" t="s">
        <v>207</v>
      </c>
      <c r="R1604" t="s">
        <v>212</v>
      </c>
      <c r="S1604">
        <v>4</v>
      </c>
      <c r="T1604" t="s">
        <v>5742</v>
      </c>
      <c r="U1604" t="s">
        <v>3537</v>
      </c>
      <c r="V1604" t="s">
        <v>41</v>
      </c>
      <c r="W1604" t="s">
        <v>41</v>
      </c>
      <c r="X1604" t="s">
        <v>30</v>
      </c>
      <c r="Y1604" t="s">
        <v>30</v>
      </c>
      <c r="Z1604" t="s">
        <v>30</v>
      </c>
      <c r="AA1604" t="s">
        <v>30</v>
      </c>
      <c r="AB1604">
        <v>-75.591487200000003</v>
      </c>
      <c r="AC1604">
        <v>6.2351629199999996</v>
      </c>
      <c r="AD1604" t="s">
        <v>82</v>
      </c>
      <c r="AE1604" t="s">
        <v>96</v>
      </c>
      <c r="AF1604" t="s">
        <v>94</v>
      </c>
      <c r="AG1604">
        <f>IFERROR(
    VLOOKUP(FENIX_ANS_TABLA[[#This Row],[ESTADO]],
        {"VENCIDO",1;"ALERTA_0 Días",2;"ALERTA",3;"A TIEMPO",4;"SIN FECHA",5},
    2,FALSE),
0)</f>
        <v>1</v>
      </c>
    </row>
    <row r="1605" spans="1:33" x14ac:dyDescent="0.25">
      <c r="A1605" t="s">
        <v>6700</v>
      </c>
      <c r="B1605" t="s">
        <v>36</v>
      </c>
      <c r="C1605" t="s">
        <v>24</v>
      </c>
      <c r="D1605" t="s">
        <v>36</v>
      </c>
      <c r="E1605" s="21">
        <v>46209.404537037037</v>
      </c>
      <c r="F1605" t="s">
        <v>6701</v>
      </c>
      <c r="G1605">
        <v>70554675</v>
      </c>
      <c r="H1605" t="s">
        <v>6702</v>
      </c>
      <c r="I1605" s="23" t="s">
        <v>6703</v>
      </c>
      <c r="J1605" s="23" t="s">
        <v>6704</v>
      </c>
      <c r="K1605" t="s">
        <v>6705</v>
      </c>
      <c r="L1605" t="s">
        <v>185</v>
      </c>
      <c r="M1605" t="s">
        <v>6706</v>
      </c>
      <c r="N1605" t="s">
        <v>186</v>
      </c>
      <c r="O1605" t="s">
        <v>37</v>
      </c>
      <c r="P1605" t="s">
        <v>145</v>
      </c>
      <c r="Q1605" t="s">
        <v>206</v>
      </c>
      <c r="R1605" t="s">
        <v>212</v>
      </c>
      <c r="S1605">
        <v>10</v>
      </c>
      <c r="T1605" t="s">
        <v>18475</v>
      </c>
      <c r="U1605" t="s">
        <v>2708</v>
      </c>
      <c r="V1605" t="s">
        <v>9836</v>
      </c>
      <c r="W1605" t="s">
        <v>29</v>
      </c>
      <c r="X1605" t="s">
        <v>30</v>
      </c>
      <c r="Y1605" t="s">
        <v>30</v>
      </c>
      <c r="Z1605" t="s">
        <v>30</v>
      </c>
      <c r="AA1605" t="s">
        <v>30</v>
      </c>
      <c r="AB1605">
        <v>-75.468322999999998</v>
      </c>
      <c r="AC1605">
        <v>6.0261829999999996</v>
      </c>
      <c r="AD1605" t="s">
        <v>82</v>
      </c>
      <c r="AE1605" t="s">
        <v>146</v>
      </c>
      <c r="AF1605" t="s">
        <v>94</v>
      </c>
      <c r="AG1605">
        <f>IFERROR(
    VLOOKUP(FENIX_ANS_TABLA[[#This Row],[ESTADO]],
        {"VENCIDO",1;"ALERTA_0 Días",2;"ALERTA",3;"A TIEMPO",4;"SIN FECHA",5},
    2,FALSE),
0)</f>
        <v>4</v>
      </c>
    </row>
    <row r="1606" spans="1:33" x14ac:dyDescent="0.25">
      <c r="A1606" t="s">
        <v>5743</v>
      </c>
      <c r="B1606" t="s">
        <v>54</v>
      </c>
      <c r="C1606" t="s">
        <v>24</v>
      </c>
      <c r="D1606" t="s">
        <v>54</v>
      </c>
      <c r="E1606" s="21">
        <v>46209.404606481483</v>
      </c>
      <c r="F1606" t="s">
        <v>5744</v>
      </c>
      <c r="G1606">
        <v>15441238</v>
      </c>
      <c r="H1606" t="s">
        <v>5745</v>
      </c>
      <c r="I1606" s="23" t="s">
        <v>31</v>
      </c>
      <c r="J1606" s="23" t="s">
        <v>2260</v>
      </c>
      <c r="K1606" t="s">
        <v>5746</v>
      </c>
      <c r="L1606" t="s">
        <v>165</v>
      </c>
      <c r="M1606" t="s">
        <v>5747</v>
      </c>
      <c r="N1606" t="s">
        <v>166</v>
      </c>
      <c r="O1606" t="s">
        <v>55</v>
      </c>
      <c r="P1606" t="s">
        <v>176</v>
      </c>
      <c r="Q1606" t="s">
        <v>207</v>
      </c>
      <c r="R1606" t="s">
        <v>212</v>
      </c>
      <c r="S1606">
        <v>4</v>
      </c>
      <c r="T1606" t="s">
        <v>5748</v>
      </c>
      <c r="U1606" t="s">
        <v>2708</v>
      </c>
      <c r="V1606" t="s">
        <v>41</v>
      </c>
      <c r="W1606" t="s">
        <v>41</v>
      </c>
      <c r="X1606" t="s">
        <v>30</v>
      </c>
      <c r="Y1606" t="s">
        <v>30</v>
      </c>
      <c r="Z1606" t="s">
        <v>30</v>
      </c>
      <c r="AA1606" t="s">
        <v>30</v>
      </c>
      <c r="AB1606">
        <v>-75.185129630000006</v>
      </c>
      <c r="AC1606">
        <v>6.0569967299999998</v>
      </c>
      <c r="AD1606" t="s">
        <v>82</v>
      </c>
      <c r="AE1606" t="s">
        <v>146</v>
      </c>
      <c r="AF1606" t="s">
        <v>94</v>
      </c>
      <c r="AG1606">
        <f>IFERROR(
    VLOOKUP(FENIX_ANS_TABLA[[#This Row],[ESTADO]],
        {"VENCIDO",1;"ALERTA_0 Días",2;"ALERTA",3;"A TIEMPO",4;"SIN FECHA",5},
    2,FALSE),
0)</f>
        <v>1</v>
      </c>
    </row>
    <row r="1607" spans="1:33" x14ac:dyDescent="0.25">
      <c r="A1607" t="s">
        <v>5749</v>
      </c>
      <c r="B1607" t="s">
        <v>54</v>
      </c>
      <c r="C1607" t="s">
        <v>24</v>
      </c>
      <c r="D1607" t="s">
        <v>54</v>
      </c>
      <c r="E1607" s="21">
        <v>46209.405312499999</v>
      </c>
      <c r="F1607" t="s">
        <v>5750</v>
      </c>
      <c r="G1607">
        <v>811042792</v>
      </c>
      <c r="H1607" t="s">
        <v>5751</v>
      </c>
      <c r="I1607" s="23" t="s">
        <v>5752</v>
      </c>
      <c r="J1607" s="23" t="s">
        <v>5753</v>
      </c>
      <c r="K1607" t="s">
        <v>5754</v>
      </c>
      <c r="L1607" t="s">
        <v>25</v>
      </c>
      <c r="M1607" t="s">
        <v>5755</v>
      </c>
      <c r="N1607" t="s">
        <v>26</v>
      </c>
      <c r="O1607" t="s">
        <v>55</v>
      </c>
      <c r="P1607" t="s">
        <v>56</v>
      </c>
      <c r="Q1607" t="s">
        <v>207</v>
      </c>
      <c r="R1607" t="s">
        <v>212</v>
      </c>
      <c r="S1607">
        <v>4</v>
      </c>
      <c r="T1607" t="s">
        <v>5756</v>
      </c>
      <c r="U1607" t="s">
        <v>8084</v>
      </c>
      <c r="V1607" t="s">
        <v>41</v>
      </c>
      <c r="W1607" t="s">
        <v>41</v>
      </c>
      <c r="X1607" t="s">
        <v>30</v>
      </c>
      <c r="Y1607" t="s">
        <v>30</v>
      </c>
      <c r="Z1607" t="s">
        <v>30</v>
      </c>
      <c r="AA1607" t="s">
        <v>30</v>
      </c>
      <c r="AB1607">
        <v>-75.596218100000002</v>
      </c>
      <c r="AC1607">
        <v>6.2322353399999999</v>
      </c>
      <c r="AD1607" t="s">
        <v>82</v>
      </c>
      <c r="AE1607" t="s">
        <v>96</v>
      </c>
      <c r="AF1607" t="s">
        <v>94</v>
      </c>
      <c r="AG1607">
        <f>IFERROR(
    VLOOKUP(FENIX_ANS_TABLA[[#This Row],[ESTADO]],
        {"VENCIDO",1;"ALERTA_0 Días",2;"ALERTA",3;"A TIEMPO",4;"SIN FECHA",5},
    2,FALSE),
0)</f>
        <v>1</v>
      </c>
    </row>
    <row r="1608" spans="1:33" x14ac:dyDescent="0.25">
      <c r="A1608" t="s">
        <v>5757</v>
      </c>
      <c r="B1608" t="s">
        <v>58</v>
      </c>
      <c r="C1608" t="s">
        <v>24</v>
      </c>
      <c r="D1608" t="s">
        <v>59</v>
      </c>
      <c r="E1608" s="21">
        <v>46209.406550925924</v>
      </c>
      <c r="F1608" t="s">
        <v>5758</v>
      </c>
      <c r="G1608">
        <v>70257506</v>
      </c>
      <c r="H1608" t="s">
        <v>5759</v>
      </c>
      <c r="I1608" s="23" t="s">
        <v>31</v>
      </c>
      <c r="J1608" s="23" t="s">
        <v>5760</v>
      </c>
      <c r="K1608" t="s">
        <v>5761</v>
      </c>
      <c r="L1608" t="s">
        <v>225</v>
      </c>
      <c r="M1608" t="s">
        <v>5762</v>
      </c>
      <c r="N1608" t="s">
        <v>226</v>
      </c>
      <c r="O1608" t="s">
        <v>60</v>
      </c>
      <c r="P1608" t="s">
        <v>301</v>
      </c>
      <c r="Q1608" t="s">
        <v>207</v>
      </c>
      <c r="R1608" t="s">
        <v>212</v>
      </c>
      <c r="S1608">
        <v>9</v>
      </c>
      <c r="T1608" t="s">
        <v>18476</v>
      </c>
      <c r="U1608" t="s">
        <v>9727</v>
      </c>
      <c r="V1608" t="s">
        <v>14957</v>
      </c>
      <c r="W1608" t="s">
        <v>29</v>
      </c>
      <c r="X1608" t="s">
        <v>30</v>
      </c>
      <c r="Y1608" t="s">
        <v>30</v>
      </c>
      <c r="Z1608" t="s">
        <v>30</v>
      </c>
      <c r="AA1608" t="s">
        <v>30</v>
      </c>
      <c r="AB1608">
        <v>-75.071786619999997</v>
      </c>
      <c r="AC1608">
        <v>6.9078014699999999</v>
      </c>
      <c r="AD1608" t="s">
        <v>82</v>
      </c>
      <c r="AE1608" t="s">
        <v>192</v>
      </c>
      <c r="AF1608" t="s">
        <v>94</v>
      </c>
      <c r="AG1608">
        <f>IFERROR(
    VLOOKUP(FENIX_ANS_TABLA[[#This Row],[ESTADO]],
        {"VENCIDO",1;"ALERTA_0 Días",2;"ALERTA",3;"A TIEMPO",4;"SIN FECHA",5},
    2,FALSE),
0)</f>
        <v>4</v>
      </c>
    </row>
    <row r="1609" spans="1:33" x14ac:dyDescent="0.25">
      <c r="A1609" t="s">
        <v>5763</v>
      </c>
      <c r="B1609" t="s">
        <v>58</v>
      </c>
      <c r="C1609" t="s">
        <v>24</v>
      </c>
      <c r="D1609" t="s">
        <v>59</v>
      </c>
      <c r="E1609" s="21">
        <v>46209.407326388893</v>
      </c>
      <c r="F1609" t="s">
        <v>5764</v>
      </c>
      <c r="G1609">
        <v>1035583049</v>
      </c>
      <c r="H1609" t="s">
        <v>2175</v>
      </c>
      <c r="I1609" s="23" t="s">
        <v>31</v>
      </c>
      <c r="J1609" s="23" t="s">
        <v>2176</v>
      </c>
      <c r="K1609" t="s">
        <v>2177</v>
      </c>
      <c r="L1609" t="s">
        <v>120</v>
      </c>
      <c r="M1609" t="s">
        <v>2178</v>
      </c>
      <c r="N1609" t="s">
        <v>121</v>
      </c>
      <c r="O1609" t="s">
        <v>60</v>
      </c>
      <c r="P1609" t="s">
        <v>122</v>
      </c>
      <c r="Q1609" t="s">
        <v>206</v>
      </c>
      <c r="R1609" t="s">
        <v>212</v>
      </c>
      <c r="S1609">
        <v>14</v>
      </c>
      <c r="T1609" t="s">
        <v>18477</v>
      </c>
      <c r="U1609" t="s">
        <v>9794</v>
      </c>
      <c r="V1609" t="s">
        <v>13472</v>
      </c>
      <c r="W1609" t="s">
        <v>29</v>
      </c>
      <c r="X1609" t="s">
        <v>30</v>
      </c>
      <c r="Y1609" t="s">
        <v>30</v>
      </c>
      <c r="Z1609" t="s">
        <v>30</v>
      </c>
      <c r="AA1609" t="s">
        <v>30</v>
      </c>
      <c r="AB1609">
        <v>-76.432275000000004</v>
      </c>
      <c r="AC1609">
        <v>7.0643900100000003</v>
      </c>
      <c r="AD1609" t="s">
        <v>82</v>
      </c>
      <c r="AE1609" t="s">
        <v>123</v>
      </c>
      <c r="AF1609" t="s">
        <v>94</v>
      </c>
      <c r="AG1609">
        <f>IFERROR(
    VLOOKUP(FENIX_ANS_TABLA[[#This Row],[ESTADO]],
        {"VENCIDO",1;"ALERTA_0 Días",2;"ALERTA",3;"A TIEMPO",4;"SIN FECHA",5},
    2,FALSE),
0)</f>
        <v>4</v>
      </c>
    </row>
    <row r="1610" spans="1:33" x14ac:dyDescent="0.25">
      <c r="A1610" t="s">
        <v>5765</v>
      </c>
      <c r="B1610" t="s">
        <v>23</v>
      </c>
      <c r="C1610" t="s">
        <v>24</v>
      </c>
      <c r="D1610" t="s">
        <v>33</v>
      </c>
      <c r="E1610" s="21">
        <v>46209.408946759257</v>
      </c>
      <c r="F1610" t="s">
        <v>5766</v>
      </c>
      <c r="G1610">
        <v>3565251</v>
      </c>
      <c r="H1610" t="s">
        <v>5767</v>
      </c>
      <c r="I1610" s="23" t="s">
        <v>31</v>
      </c>
      <c r="J1610" s="23" t="s">
        <v>5768</v>
      </c>
      <c r="K1610" t="s">
        <v>5769</v>
      </c>
      <c r="L1610" t="s">
        <v>208</v>
      </c>
      <c r="M1610" t="s">
        <v>5770</v>
      </c>
      <c r="N1610" t="s">
        <v>209</v>
      </c>
      <c r="O1610" t="s">
        <v>34</v>
      </c>
      <c r="P1610" t="s">
        <v>122</v>
      </c>
      <c r="Q1610" t="s">
        <v>206</v>
      </c>
      <c r="R1610" t="s">
        <v>212</v>
      </c>
      <c r="S1610">
        <v>8</v>
      </c>
      <c r="T1610" t="s">
        <v>18478</v>
      </c>
      <c r="U1610" t="s">
        <v>15173</v>
      </c>
      <c r="V1610" t="s">
        <v>15173</v>
      </c>
      <c r="W1610" t="s">
        <v>29</v>
      </c>
      <c r="X1610" t="s">
        <v>30</v>
      </c>
      <c r="Y1610" t="s">
        <v>30</v>
      </c>
      <c r="Z1610" t="s">
        <v>30</v>
      </c>
      <c r="AA1610" t="s">
        <v>30</v>
      </c>
      <c r="AB1610">
        <v>-75.774579669999994</v>
      </c>
      <c r="AC1610">
        <v>6.93557033</v>
      </c>
      <c r="AD1610" t="s">
        <v>82</v>
      </c>
      <c r="AE1610" t="s">
        <v>123</v>
      </c>
      <c r="AF1610" t="s">
        <v>94</v>
      </c>
      <c r="AG1610">
        <f>IFERROR(
    VLOOKUP(FENIX_ANS_TABLA[[#This Row],[ESTADO]],
        {"VENCIDO",1;"ALERTA_0 Días",2;"ALERTA",3;"A TIEMPO",4;"SIN FECHA",5},
    2,FALSE),
0)</f>
        <v>4</v>
      </c>
    </row>
    <row r="1611" spans="1:33" x14ac:dyDescent="0.25">
      <c r="A1611" t="s">
        <v>5771</v>
      </c>
      <c r="B1611" t="s">
        <v>54</v>
      </c>
      <c r="C1611" t="s">
        <v>24</v>
      </c>
      <c r="D1611" t="s">
        <v>54</v>
      </c>
      <c r="E1611" s="21">
        <v>46209.411724537043</v>
      </c>
      <c r="F1611" t="s">
        <v>5772</v>
      </c>
      <c r="G1611">
        <v>79948641</v>
      </c>
      <c r="H1611" t="s">
        <v>5773</v>
      </c>
      <c r="I1611" s="23" t="s">
        <v>31</v>
      </c>
      <c r="J1611" s="23" t="s">
        <v>5774</v>
      </c>
      <c r="K1611" t="s">
        <v>5775</v>
      </c>
      <c r="L1611" t="s">
        <v>152</v>
      </c>
      <c r="M1611" t="s">
        <v>5776</v>
      </c>
      <c r="N1611" t="s">
        <v>153</v>
      </c>
      <c r="O1611" t="s">
        <v>55</v>
      </c>
      <c r="P1611" t="s">
        <v>176</v>
      </c>
      <c r="Q1611" t="s">
        <v>206</v>
      </c>
      <c r="R1611" t="s">
        <v>212</v>
      </c>
      <c r="S1611">
        <v>4</v>
      </c>
      <c r="T1611" t="s">
        <v>5777</v>
      </c>
      <c r="U1611" t="s">
        <v>8085</v>
      </c>
      <c r="V1611" t="s">
        <v>41</v>
      </c>
      <c r="W1611" t="s">
        <v>41</v>
      </c>
      <c r="X1611" t="s">
        <v>30</v>
      </c>
      <c r="Y1611" t="s">
        <v>30</v>
      </c>
      <c r="Z1611" t="s">
        <v>30</v>
      </c>
      <c r="AA1611" t="s">
        <v>30</v>
      </c>
      <c r="AB1611">
        <v>-75.475089209999993</v>
      </c>
      <c r="AC1611">
        <v>6.2254575799999996</v>
      </c>
      <c r="AD1611" t="s">
        <v>82</v>
      </c>
      <c r="AE1611" t="s">
        <v>146</v>
      </c>
      <c r="AF1611" t="s">
        <v>94</v>
      </c>
      <c r="AG1611">
        <f>IFERROR(
    VLOOKUP(FENIX_ANS_TABLA[[#This Row],[ESTADO]],
        {"VENCIDO",1;"ALERTA_0 Días",2;"ALERTA",3;"A TIEMPO",4;"SIN FECHA",5},
    2,FALSE),
0)</f>
        <v>1</v>
      </c>
    </row>
    <row r="1612" spans="1:33" x14ac:dyDescent="0.25">
      <c r="A1612" t="s">
        <v>5778</v>
      </c>
      <c r="B1612" t="s">
        <v>58</v>
      </c>
      <c r="C1612" t="s">
        <v>24</v>
      </c>
      <c r="D1612" t="s">
        <v>59</v>
      </c>
      <c r="E1612" s="21">
        <v>46209.412777777783</v>
      </c>
      <c r="F1612" t="s">
        <v>5779</v>
      </c>
      <c r="G1612">
        <v>71875062</v>
      </c>
      <c r="H1612" t="s">
        <v>5780</v>
      </c>
      <c r="I1612" s="23" t="s">
        <v>31</v>
      </c>
      <c r="J1612" s="23" t="s">
        <v>5781</v>
      </c>
      <c r="K1612" t="s">
        <v>5782</v>
      </c>
      <c r="L1612" t="s">
        <v>195</v>
      </c>
      <c r="M1612" t="s">
        <v>5783</v>
      </c>
      <c r="N1612" t="s">
        <v>196</v>
      </c>
      <c r="O1612" t="s">
        <v>60</v>
      </c>
      <c r="P1612" t="s">
        <v>301</v>
      </c>
      <c r="Q1612" t="s">
        <v>206</v>
      </c>
      <c r="R1612" t="s">
        <v>212</v>
      </c>
      <c r="S1612">
        <v>14</v>
      </c>
      <c r="T1612" t="s">
        <v>18479</v>
      </c>
      <c r="U1612" t="s">
        <v>14782</v>
      </c>
      <c r="V1612" t="s">
        <v>15647</v>
      </c>
      <c r="W1612" t="s">
        <v>29</v>
      </c>
      <c r="X1612" t="s">
        <v>30</v>
      </c>
      <c r="Y1612" t="s">
        <v>30</v>
      </c>
      <c r="Z1612" t="s">
        <v>30</v>
      </c>
      <c r="AA1612" t="s">
        <v>30</v>
      </c>
      <c r="AB1612">
        <v>-75.126375469999999</v>
      </c>
      <c r="AC1612">
        <v>6.48544505</v>
      </c>
      <c r="AD1612" t="s">
        <v>82</v>
      </c>
      <c r="AE1612" t="s">
        <v>192</v>
      </c>
      <c r="AF1612" t="s">
        <v>94</v>
      </c>
      <c r="AG1612">
        <f>IFERROR(
    VLOOKUP(FENIX_ANS_TABLA[[#This Row],[ESTADO]],
        {"VENCIDO",1;"ALERTA_0 Días",2;"ALERTA",3;"A TIEMPO",4;"SIN FECHA",5},
    2,FALSE),
0)</f>
        <v>4</v>
      </c>
    </row>
    <row r="1613" spans="1:33" x14ac:dyDescent="0.25">
      <c r="A1613" t="s">
        <v>8630</v>
      </c>
      <c r="B1613" t="s">
        <v>23</v>
      </c>
      <c r="C1613" t="s">
        <v>24</v>
      </c>
      <c r="D1613" t="s">
        <v>23</v>
      </c>
      <c r="E1613" s="21">
        <v>46209.418009259258</v>
      </c>
      <c r="F1613" t="s">
        <v>8631</v>
      </c>
      <c r="G1613">
        <v>41926588</v>
      </c>
      <c r="H1613" t="s">
        <v>8632</v>
      </c>
      <c r="I1613" s="23" t="s">
        <v>8633</v>
      </c>
      <c r="J1613" s="23" t="s">
        <v>8634</v>
      </c>
      <c r="K1613" t="s">
        <v>8635</v>
      </c>
      <c r="L1613" t="s">
        <v>38</v>
      </c>
      <c r="M1613" t="s">
        <v>8636</v>
      </c>
      <c r="N1613" t="s">
        <v>39</v>
      </c>
      <c r="O1613" t="s">
        <v>27</v>
      </c>
      <c r="P1613" t="s">
        <v>32</v>
      </c>
      <c r="Q1613" t="s">
        <v>207</v>
      </c>
      <c r="R1613" t="s">
        <v>212</v>
      </c>
      <c r="S1613">
        <v>7</v>
      </c>
      <c r="T1613" t="s">
        <v>18480</v>
      </c>
      <c r="U1613" t="s">
        <v>3990</v>
      </c>
      <c r="V1613" t="s">
        <v>1969</v>
      </c>
      <c r="W1613" t="s">
        <v>29</v>
      </c>
      <c r="X1613" t="s">
        <v>30</v>
      </c>
      <c r="Y1613" t="s">
        <v>30</v>
      </c>
      <c r="Z1613" t="s">
        <v>30</v>
      </c>
      <c r="AA1613" t="s">
        <v>30</v>
      </c>
      <c r="AB1613">
        <v>-75.609838229999994</v>
      </c>
      <c r="AC1613">
        <v>6.1827493000000002</v>
      </c>
      <c r="AD1613" t="s">
        <v>82</v>
      </c>
      <c r="AE1613" t="s">
        <v>96</v>
      </c>
      <c r="AF1613" t="s">
        <v>94</v>
      </c>
      <c r="AG1613">
        <f>IFERROR(
    VLOOKUP(FENIX_ANS_TABLA[[#This Row],[ESTADO]],
        {"VENCIDO",1;"ALERTA_0 Días",2;"ALERTA",3;"A TIEMPO",4;"SIN FECHA",5},
    2,FALSE),
0)</f>
        <v>4</v>
      </c>
    </row>
    <row r="1614" spans="1:33" x14ac:dyDescent="0.25">
      <c r="A1614" t="s">
        <v>18481</v>
      </c>
      <c r="B1614" t="s">
        <v>23</v>
      </c>
      <c r="C1614" t="s">
        <v>24</v>
      </c>
      <c r="D1614" t="s">
        <v>23</v>
      </c>
      <c r="E1614" s="21">
        <v>46209.419236111113</v>
      </c>
      <c r="F1614" t="s">
        <v>18482</v>
      </c>
      <c r="G1614">
        <v>32276585</v>
      </c>
      <c r="H1614" t="s">
        <v>18483</v>
      </c>
      <c r="I1614" s="23" t="s">
        <v>31</v>
      </c>
      <c r="J1614" s="23" t="s">
        <v>18484</v>
      </c>
      <c r="K1614" t="s">
        <v>18485</v>
      </c>
      <c r="L1614" t="s">
        <v>221</v>
      </c>
      <c r="M1614" t="s">
        <v>18486</v>
      </c>
      <c r="N1614" t="s">
        <v>222</v>
      </c>
      <c r="O1614" t="s">
        <v>27</v>
      </c>
      <c r="P1614" t="s">
        <v>99</v>
      </c>
      <c r="Q1614" t="s">
        <v>206</v>
      </c>
      <c r="R1614" t="s">
        <v>212</v>
      </c>
      <c r="S1614">
        <v>10</v>
      </c>
      <c r="T1614" t="s">
        <v>18487</v>
      </c>
      <c r="U1614" t="s">
        <v>15787</v>
      </c>
      <c r="V1614" t="s">
        <v>9638</v>
      </c>
      <c r="W1614" t="s">
        <v>29</v>
      </c>
      <c r="X1614" t="s">
        <v>30</v>
      </c>
      <c r="Y1614" t="s">
        <v>30</v>
      </c>
      <c r="Z1614" t="s">
        <v>30</v>
      </c>
      <c r="AA1614" t="s">
        <v>30</v>
      </c>
      <c r="AB1614">
        <v>-75.99673516</v>
      </c>
      <c r="AC1614">
        <v>6.0409915600000001</v>
      </c>
      <c r="AD1614" t="s">
        <v>82</v>
      </c>
      <c r="AE1614" t="s">
        <v>100</v>
      </c>
      <c r="AF1614" t="s">
        <v>94</v>
      </c>
      <c r="AG1614">
        <f>IFERROR(
    VLOOKUP(FENIX_ANS_TABLA[[#This Row],[ESTADO]],
        {"VENCIDO",1;"ALERTA_0 Días",2;"ALERTA",3;"A TIEMPO",4;"SIN FECHA",5},
    2,FALSE),
0)</f>
        <v>4</v>
      </c>
    </row>
    <row r="1615" spans="1:33" x14ac:dyDescent="0.25">
      <c r="A1615" t="s">
        <v>5789</v>
      </c>
      <c r="B1615" t="s">
        <v>54</v>
      </c>
      <c r="C1615" t="s">
        <v>24</v>
      </c>
      <c r="D1615" t="s">
        <v>54</v>
      </c>
      <c r="E1615" s="21">
        <v>46209.422615740739</v>
      </c>
      <c r="F1615" t="s">
        <v>5790</v>
      </c>
      <c r="G1615">
        <v>43464285</v>
      </c>
      <c r="H1615" t="s">
        <v>5791</v>
      </c>
      <c r="I1615" s="23" t="s">
        <v>5792</v>
      </c>
      <c r="J1615" s="23" t="s">
        <v>5793</v>
      </c>
      <c r="K1615" t="s">
        <v>5794</v>
      </c>
      <c r="L1615" t="s">
        <v>154</v>
      </c>
      <c r="M1615" t="s">
        <v>5795</v>
      </c>
      <c r="N1615" t="s">
        <v>155</v>
      </c>
      <c r="O1615" t="s">
        <v>55</v>
      </c>
      <c r="P1615" t="s">
        <v>176</v>
      </c>
      <c r="Q1615" t="s">
        <v>207</v>
      </c>
      <c r="R1615" t="s">
        <v>212</v>
      </c>
      <c r="S1615">
        <v>4</v>
      </c>
      <c r="T1615" t="s">
        <v>5796</v>
      </c>
      <c r="U1615" t="s">
        <v>553</v>
      </c>
      <c r="V1615" t="s">
        <v>41</v>
      </c>
      <c r="W1615" t="s">
        <v>41</v>
      </c>
      <c r="X1615" t="s">
        <v>30</v>
      </c>
      <c r="Y1615" t="s">
        <v>30</v>
      </c>
      <c r="Z1615" t="s">
        <v>30</v>
      </c>
      <c r="AA1615" t="s">
        <v>30</v>
      </c>
      <c r="AB1615">
        <v>-75.376931999999996</v>
      </c>
      <c r="AC1615">
        <v>6.1557930000000001</v>
      </c>
      <c r="AD1615" t="s">
        <v>82</v>
      </c>
      <c r="AE1615" t="s">
        <v>146</v>
      </c>
      <c r="AF1615" t="s">
        <v>94</v>
      </c>
      <c r="AG1615">
        <f>IFERROR(
    VLOOKUP(FENIX_ANS_TABLA[[#This Row],[ESTADO]],
        {"VENCIDO",1;"ALERTA_0 Días",2;"ALERTA",3;"A TIEMPO",4;"SIN FECHA",5},
    2,FALSE),
0)</f>
        <v>1</v>
      </c>
    </row>
    <row r="1616" spans="1:33" x14ac:dyDescent="0.25">
      <c r="A1616" t="s">
        <v>5797</v>
      </c>
      <c r="B1616" t="s">
        <v>23</v>
      </c>
      <c r="C1616" t="s">
        <v>24</v>
      </c>
      <c r="D1616" t="s">
        <v>33</v>
      </c>
      <c r="E1616" s="21">
        <v>46212.420497685183</v>
      </c>
      <c r="F1616" t="s">
        <v>13195</v>
      </c>
      <c r="G1616">
        <v>43161700</v>
      </c>
      <c r="H1616" t="s">
        <v>5798</v>
      </c>
      <c r="I1616" s="23" t="s">
        <v>31</v>
      </c>
      <c r="J1616" s="23" t="s">
        <v>5799</v>
      </c>
      <c r="K1616" t="s">
        <v>5800</v>
      </c>
      <c r="L1616" t="s">
        <v>38</v>
      </c>
      <c r="M1616" t="s">
        <v>5801</v>
      </c>
      <c r="N1616" t="s">
        <v>39</v>
      </c>
      <c r="O1616" t="s">
        <v>40</v>
      </c>
      <c r="P1616" t="s">
        <v>475</v>
      </c>
      <c r="Q1616" t="s">
        <v>207</v>
      </c>
      <c r="R1616" t="s">
        <v>212</v>
      </c>
      <c r="S1616">
        <v>7</v>
      </c>
      <c r="T1616" t="s">
        <v>18488</v>
      </c>
      <c r="U1616" t="s">
        <v>12336</v>
      </c>
      <c r="V1616" t="s">
        <v>9817</v>
      </c>
      <c r="W1616" t="s">
        <v>29</v>
      </c>
      <c r="X1616" t="s">
        <v>11966</v>
      </c>
      <c r="Y1616" t="s">
        <v>2666</v>
      </c>
      <c r="Z1616" t="s">
        <v>2665</v>
      </c>
      <c r="AA1616" t="s">
        <v>11967</v>
      </c>
      <c r="AB1616">
        <v>-75.617061000000007</v>
      </c>
      <c r="AC1616">
        <v>6.1874409999999997</v>
      </c>
      <c r="AD1616" t="s">
        <v>82</v>
      </c>
      <c r="AE1616" t="s">
        <v>96</v>
      </c>
      <c r="AF1616" t="s">
        <v>94</v>
      </c>
      <c r="AG1616">
        <f>IFERROR(
    VLOOKUP(FENIX_ANS_TABLA[[#This Row],[ESTADO]],
        {"VENCIDO",1;"ALERTA_0 Días",2;"ALERTA",3;"A TIEMPO",4;"SIN FECHA",5},
    2,FALSE),
0)</f>
        <v>4</v>
      </c>
    </row>
    <row r="1617" spans="1:33" x14ac:dyDescent="0.25">
      <c r="A1617" t="s">
        <v>6707</v>
      </c>
      <c r="B1617" t="s">
        <v>23</v>
      </c>
      <c r="C1617" t="s">
        <v>63</v>
      </c>
      <c r="D1617" t="s">
        <v>23</v>
      </c>
      <c r="E1617" s="21">
        <v>46209.427569444437</v>
      </c>
      <c r="F1617" t="s">
        <v>6708</v>
      </c>
      <c r="G1617">
        <v>15535367</v>
      </c>
      <c r="H1617" t="s">
        <v>6709</v>
      </c>
      <c r="I1617" s="23" t="s">
        <v>31</v>
      </c>
      <c r="J1617" s="23" t="s">
        <v>6710</v>
      </c>
      <c r="K1617" t="s">
        <v>6711</v>
      </c>
      <c r="L1617" t="s">
        <v>201</v>
      </c>
      <c r="M1617" t="s">
        <v>6712</v>
      </c>
      <c r="N1617" t="s">
        <v>202</v>
      </c>
      <c r="O1617" t="s">
        <v>83</v>
      </c>
      <c r="P1617" t="s">
        <v>191</v>
      </c>
      <c r="Q1617" t="s">
        <v>207</v>
      </c>
      <c r="R1617" t="s">
        <v>212</v>
      </c>
      <c r="S1617">
        <v>7</v>
      </c>
      <c r="T1617" t="s">
        <v>18489</v>
      </c>
      <c r="U1617" t="s">
        <v>5260</v>
      </c>
      <c r="V1617" t="s">
        <v>11275</v>
      </c>
      <c r="W1617" t="s">
        <v>29</v>
      </c>
      <c r="X1617" t="s">
        <v>30</v>
      </c>
      <c r="Y1617" t="s">
        <v>30</v>
      </c>
      <c r="Z1617" t="s">
        <v>30</v>
      </c>
      <c r="AA1617" t="s">
        <v>30</v>
      </c>
      <c r="AB1617">
        <v>-74.704025020000003</v>
      </c>
      <c r="AC1617">
        <v>7.0332438799999997</v>
      </c>
      <c r="AD1617" t="s">
        <v>82</v>
      </c>
      <c r="AE1617" t="s">
        <v>192</v>
      </c>
      <c r="AF1617" t="s">
        <v>95</v>
      </c>
      <c r="AG1617">
        <f>IFERROR(
    VLOOKUP(FENIX_ANS_TABLA[[#This Row],[ESTADO]],
        {"VENCIDO",1;"ALERTA_0 Días",2;"ALERTA",3;"A TIEMPO",4;"SIN FECHA",5},
    2,FALSE),
0)</f>
        <v>4</v>
      </c>
    </row>
    <row r="1618" spans="1:33" x14ac:dyDescent="0.25">
      <c r="A1618" t="s">
        <v>5802</v>
      </c>
      <c r="B1618" t="s">
        <v>54</v>
      </c>
      <c r="C1618" t="s">
        <v>24</v>
      </c>
      <c r="D1618" t="s">
        <v>54</v>
      </c>
      <c r="E1618" s="21">
        <v>46209.428657407407</v>
      </c>
      <c r="F1618" t="s">
        <v>5803</v>
      </c>
      <c r="G1618">
        <v>1036781030</v>
      </c>
      <c r="H1618" t="s">
        <v>5804</v>
      </c>
      <c r="I1618" s="23" t="s">
        <v>31</v>
      </c>
      <c r="J1618" s="23" t="s">
        <v>5805</v>
      </c>
      <c r="K1618" t="s">
        <v>5806</v>
      </c>
      <c r="L1618" t="s">
        <v>179</v>
      </c>
      <c r="M1618" t="s">
        <v>5807</v>
      </c>
      <c r="N1618" t="s">
        <v>180</v>
      </c>
      <c r="O1618" t="s">
        <v>55</v>
      </c>
      <c r="P1618" t="s">
        <v>176</v>
      </c>
      <c r="Q1618" t="s">
        <v>206</v>
      </c>
      <c r="R1618" t="s">
        <v>212</v>
      </c>
      <c r="S1618">
        <v>4</v>
      </c>
      <c r="T1618" t="s">
        <v>5808</v>
      </c>
      <c r="U1618" t="s">
        <v>15648</v>
      </c>
      <c r="V1618" t="s">
        <v>41</v>
      </c>
      <c r="W1618" t="s">
        <v>41</v>
      </c>
      <c r="X1618" t="s">
        <v>30</v>
      </c>
      <c r="Y1618" t="s">
        <v>30</v>
      </c>
      <c r="Z1618" t="s">
        <v>30</v>
      </c>
      <c r="AA1618" t="s">
        <v>30</v>
      </c>
      <c r="AB1618">
        <v>-75.355129199999993</v>
      </c>
      <c r="AC1618">
        <v>5.9900347299999996</v>
      </c>
      <c r="AD1618" t="s">
        <v>82</v>
      </c>
      <c r="AE1618" t="s">
        <v>146</v>
      </c>
      <c r="AF1618" t="s">
        <v>94</v>
      </c>
      <c r="AG1618">
        <f>IFERROR(
    VLOOKUP(FENIX_ANS_TABLA[[#This Row],[ESTADO]],
        {"VENCIDO",1;"ALERTA_0 Días",2;"ALERTA",3;"A TIEMPO",4;"SIN FECHA",5},
    2,FALSE),
0)</f>
        <v>1</v>
      </c>
    </row>
    <row r="1619" spans="1:33" x14ac:dyDescent="0.25">
      <c r="A1619" t="s">
        <v>5809</v>
      </c>
      <c r="B1619" t="s">
        <v>54</v>
      </c>
      <c r="C1619" t="s">
        <v>24</v>
      </c>
      <c r="D1619" t="s">
        <v>54</v>
      </c>
      <c r="E1619" s="21">
        <v>46209.429282407407</v>
      </c>
      <c r="F1619" t="s">
        <v>5810</v>
      </c>
      <c r="G1619">
        <v>39012736</v>
      </c>
      <c r="H1619" t="s">
        <v>5811</v>
      </c>
      <c r="I1619" s="23" t="s">
        <v>31</v>
      </c>
      <c r="J1619" s="23" t="s">
        <v>4761</v>
      </c>
      <c r="K1619" t="s">
        <v>5812</v>
      </c>
      <c r="L1619" t="s">
        <v>177</v>
      </c>
      <c r="M1619" t="s">
        <v>5813</v>
      </c>
      <c r="N1619" t="s">
        <v>178</v>
      </c>
      <c r="O1619" t="s">
        <v>55</v>
      </c>
      <c r="P1619" t="s">
        <v>176</v>
      </c>
      <c r="Q1619" t="s">
        <v>206</v>
      </c>
      <c r="R1619" t="s">
        <v>212</v>
      </c>
      <c r="S1619">
        <v>4</v>
      </c>
      <c r="T1619" t="s">
        <v>5814</v>
      </c>
      <c r="U1619" t="s">
        <v>11304</v>
      </c>
      <c r="V1619" t="s">
        <v>41</v>
      </c>
      <c r="W1619" t="s">
        <v>41</v>
      </c>
      <c r="X1619" t="s">
        <v>30</v>
      </c>
      <c r="Y1619" t="s">
        <v>30</v>
      </c>
      <c r="Z1619" t="s">
        <v>30</v>
      </c>
      <c r="AA1619" t="s">
        <v>30</v>
      </c>
      <c r="AB1619">
        <v>-75.328886060000002</v>
      </c>
      <c r="AC1619">
        <v>6.09186461</v>
      </c>
      <c r="AD1619" t="s">
        <v>82</v>
      </c>
      <c r="AE1619" t="s">
        <v>146</v>
      </c>
      <c r="AF1619" t="s">
        <v>94</v>
      </c>
      <c r="AG1619">
        <f>IFERROR(
    VLOOKUP(FENIX_ANS_TABLA[[#This Row],[ESTADO]],
        {"VENCIDO",1;"ALERTA_0 Días",2;"ALERTA",3;"A TIEMPO",4;"SIN FECHA",5},
    2,FALSE),
0)</f>
        <v>1</v>
      </c>
    </row>
    <row r="1620" spans="1:33" x14ac:dyDescent="0.25">
      <c r="A1620" t="s">
        <v>5815</v>
      </c>
      <c r="B1620" t="s">
        <v>54</v>
      </c>
      <c r="C1620" t="s">
        <v>24</v>
      </c>
      <c r="D1620" t="s">
        <v>54</v>
      </c>
      <c r="E1620" s="21">
        <v>46209.430451388893</v>
      </c>
      <c r="F1620" t="s">
        <v>5816</v>
      </c>
      <c r="G1620">
        <v>98589874</v>
      </c>
      <c r="H1620" t="s">
        <v>5817</v>
      </c>
      <c r="I1620" s="23" t="s">
        <v>31</v>
      </c>
      <c r="J1620" s="23" t="s">
        <v>5818</v>
      </c>
      <c r="K1620" t="s">
        <v>5819</v>
      </c>
      <c r="L1620" t="s">
        <v>187</v>
      </c>
      <c r="M1620" t="s">
        <v>5820</v>
      </c>
      <c r="N1620" t="s">
        <v>188</v>
      </c>
      <c r="O1620" t="s">
        <v>55</v>
      </c>
      <c r="P1620" t="s">
        <v>176</v>
      </c>
      <c r="Q1620" t="s">
        <v>206</v>
      </c>
      <c r="R1620" t="s">
        <v>212</v>
      </c>
      <c r="S1620">
        <v>4</v>
      </c>
      <c r="T1620" t="s">
        <v>5821</v>
      </c>
      <c r="U1620" t="s">
        <v>15649</v>
      </c>
      <c r="V1620" t="s">
        <v>41</v>
      </c>
      <c r="W1620" t="s">
        <v>41</v>
      </c>
      <c r="X1620" t="s">
        <v>30</v>
      </c>
      <c r="Y1620" t="s">
        <v>30</v>
      </c>
      <c r="Z1620" t="s">
        <v>30</v>
      </c>
      <c r="AA1620" t="s">
        <v>30</v>
      </c>
      <c r="AB1620">
        <v>-74.744725000000003</v>
      </c>
      <c r="AC1620">
        <v>5.8986140000000002</v>
      </c>
      <c r="AD1620" t="s">
        <v>82</v>
      </c>
      <c r="AE1620" t="s">
        <v>146</v>
      </c>
      <c r="AF1620" t="s">
        <v>94</v>
      </c>
      <c r="AG1620">
        <f>IFERROR(
    VLOOKUP(FENIX_ANS_TABLA[[#This Row],[ESTADO]],
        {"VENCIDO",1;"ALERTA_0 Días",2;"ALERTA",3;"A TIEMPO",4;"SIN FECHA",5},
    2,FALSE),
0)</f>
        <v>1</v>
      </c>
    </row>
    <row r="1621" spans="1:33" x14ac:dyDescent="0.25">
      <c r="A1621" t="s">
        <v>5822</v>
      </c>
      <c r="B1621" t="s">
        <v>58</v>
      </c>
      <c r="C1621" t="s">
        <v>24</v>
      </c>
      <c r="D1621" t="s">
        <v>59</v>
      </c>
      <c r="E1621" s="21">
        <v>46209.431527777779</v>
      </c>
      <c r="F1621" t="s">
        <v>5823</v>
      </c>
      <c r="G1621">
        <v>1007327148</v>
      </c>
      <c r="H1621" t="s">
        <v>5824</v>
      </c>
      <c r="I1621" s="23" t="s">
        <v>31</v>
      </c>
      <c r="J1621" s="23" t="s">
        <v>5825</v>
      </c>
      <c r="K1621" t="s">
        <v>5826</v>
      </c>
      <c r="L1621" t="s">
        <v>172</v>
      </c>
      <c r="M1621" t="s">
        <v>5827</v>
      </c>
      <c r="N1621" t="s">
        <v>173</v>
      </c>
      <c r="O1621" t="s">
        <v>60</v>
      </c>
      <c r="P1621" t="s">
        <v>171</v>
      </c>
      <c r="Q1621" t="s">
        <v>206</v>
      </c>
      <c r="R1621" t="s">
        <v>212</v>
      </c>
      <c r="S1621">
        <v>14</v>
      </c>
      <c r="T1621" t="s">
        <v>18490</v>
      </c>
      <c r="U1621" t="s">
        <v>15650</v>
      </c>
      <c r="V1621" t="s">
        <v>12348</v>
      </c>
      <c r="W1621" t="s">
        <v>29</v>
      </c>
      <c r="X1621" t="s">
        <v>30</v>
      </c>
      <c r="Y1621" t="s">
        <v>30</v>
      </c>
      <c r="Z1621" t="s">
        <v>30</v>
      </c>
      <c r="AA1621" t="s">
        <v>30</v>
      </c>
      <c r="AB1621">
        <v>-75.292670130000005</v>
      </c>
      <c r="AC1621">
        <v>6.1334895200000004</v>
      </c>
      <c r="AD1621" t="s">
        <v>82</v>
      </c>
      <c r="AE1621" t="s">
        <v>146</v>
      </c>
      <c r="AF1621" t="s">
        <v>94</v>
      </c>
      <c r="AG1621">
        <f>IFERROR(
    VLOOKUP(FENIX_ANS_TABLA[[#This Row],[ESTADO]],
        {"VENCIDO",1;"ALERTA_0 Días",2;"ALERTA",3;"A TIEMPO",4;"SIN FECHA",5},
    2,FALSE),
0)</f>
        <v>4</v>
      </c>
    </row>
    <row r="1622" spans="1:33" x14ac:dyDescent="0.25">
      <c r="A1622" t="s">
        <v>6713</v>
      </c>
      <c r="B1622" t="s">
        <v>23</v>
      </c>
      <c r="C1622" t="s">
        <v>24</v>
      </c>
      <c r="D1622" t="s">
        <v>23</v>
      </c>
      <c r="E1622" s="21">
        <v>46209.435370370367</v>
      </c>
      <c r="F1622" t="s">
        <v>6714</v>
      </c>
      <c r="G1622">
        <v>1036935921</v>
      </c>
      <c r="H1622" t="s">
        <v>6715</v>
      </c>
      <c r="I1622" s="23" t="s">
        <v>31</v>
      </c>
      <c r="J1622" s="23" t="s">
        <v>6716</v>
      </c>
      <c r="K1622" t="s">
        <v>6717</v>
      </c>
      <c r="L1622" t="s">
        <v>154</v>
      </c>
      <c r="M1622" t="s">
        <v>6718</v>
      </c>
      <c r="N1622" t="s">
        <v>155</v>
      </c>
      <c r="O1622" t="s">
        <v>27</v>
      </c>
      <c r="P1622" t="s">
        <v>145</v>
      </c>
      <c r="Q1622" t="s">
        <v>207</v>
      </c>
      <c r="R1622" t="s">
        <v>212</v>
      </c>
      <c r="S1622">
        <v>7</v>
      </c>
      <c r="T1622" t="s">
        <v>18491</v>
      </c>
      <c r="U1622" t="s">
        <v>1972</v>
      </c>
      <c r="V1622" t="s">
        <v>1971</v>
      </c>
      <c r="W1622" t="s">
        <v>29</v>
      </c>
      <c r="X1622" t="s">
        <v>30</v>
      </c>
      <c r="Y1622" t="s">
        <v>30</v>
      </c>
      <c r="Z1622" t="s">
        <v>30</v>
      </c>
      <c r="AA1622" t="s">
        <v>30</v>
      </c>
      <c r="AB1622">
        <v>-75.372799830000005</v>
      </c>
      <c r="AC1622">
        <v>6.1709076700000001</v>
      </c>
      <c r="AD1622" t="s">
        <v>82</v>
      </c>
      <c r="AE1622" t="s">
        <v>146</v>
      </c>
      <c r="AF1622" t="s">
        <v>94</v>
      </c>
      <c r="AG1622">
        <f>IFERROR(
    VLOOKUP(FENIX_ANS_TABLA[[#This Row],[ESTADO]],
        {"VENCIDO",1;"ALERTA_0 Días",2;"ALERTA",3;"A TIEMPO",4;"SIN FECHA",5},
    2,FALSE),
0)</f>
        <v>4</v>
      </c>
    </row>
    <row r="1623" spans="1:33" x14ac:dyDescent="0.25">
      <c r="A1623" t="s">
        <v>5828</v>
      </c>
      <c r="B1623" t="s">
        <v>58</v>
      </c>
      <c r="C1623" t="s">
        <v>24</v>
      </c>
      <c r="D1623" t="s">
        <v>59</v>
      </c>
      <c r="E1623" s="21">
        <v>46209.435381944437</v>
      </c>
      <c r="F1623" t="s">
        <v>5829</v>
      </c>
      <c r="G1623">
        <v>3603187</v>
      </c>
      <c r="H1623" t="s">
        <v>5830</v>
      </c>
      <c r="I1623" s="23" t="s">
        <v>31</v>
      </c>
      <c r="J1623" s="23" t="s">
        <v>5831</v>
      </c>
      <c r="K1623" t="s">
        <v>5832</v>
      </c>
      <c r="L1623" t="s">
        <v>195</v>
      </c>
      <c r="M1623" t="s">
        <v>5833</v>
      </c>
      <c r="N1623" t="s">
        <v>196</v>
      </c>
      <c r="O1623" t="s">
        <v>60</v>
      </c>
      <c r="P1623" t="s">
        <v>301</v>
      </c>
      <c r="Q1623" t="s">
        <v>207</v>
      </c>
      <c r="R1623" t="s">
        <v>212</v>
      </c>
      <c r="S1623">
        <v>9</v>
      </c>
      <c r="T1623" t="s">
        <v>18492</v>
      </c>
      <c r="U1623" t="s">
        <v>1972</v>
      </c>
      <c r="V1623" t="s">
        <v>2723</v>
      </c>
      <c r="W1623" t="s">
        <v>29</v>
      </c>
      <c r="X1623" t="s">
        <v>30</v>
      </c>
      <c r="Y1623" t="s">
        <v>30</v>
      </c>
      <c r="Z1623" t="s">
        <v>30</v>
      </c>
      <c r="AA1623" t="s">
        <v>30</v>
      </c>
      <c r="AB1623">
        <v>-75.143602056000006</v>
      </c>
      <c r="AC1623">
        <v>6.4833745980000703</v>
      </c>
      <c r="AD1623" t="s">
        <v>82</v>
      </c>
      <c r="AE1623" t="s">
        <v>192</v>
      </c>
      <c r="AF1623" t="s">
        <v>94</v>
      </c>
      <c r="AG1623">
        <f>IFERROR(
    VLOOKUP(FENIX_ANS_TABLA[[#This Row],[ESTADO]],
        {"VENCIDO",1;"ALERTA_0 Días",2;"ALERTA",3;"A TIEMPO",4;"SIN FECHA",5},
    2,FALSE),
0)</f>
        <v>4</v>
      </c>
    </row>
    <row r="1624" spans="1:33" x14ac:dyDescent="0.25">
      <c r="A1624" t="s">
        <v>5834</v>
      </c>
      <c r="B1624" t="s">
        <v>54</v>
      </c>
      <c r="C1624" t="s">
        <v>24</v>
      </c>
      <c r="D1624" t="s">
        <v>54</v>
      </c>
      <c r="E1624" s="21">
        <v>46209.43546296296</v>
      </c>
      <c r="F1624" t="s">
        <v>5835</v>
      </c>
      <c r="G1624">
        <v>70694346</v>
      </c>
      <c r="H1624" t="s">
        <v>5836</v>
      </c>
      <c r="I1624" s="23" t="s">
        <v>5837</v>
      </c>
      <c r="J1624" s="23" t="s">
        <v>5838</v>
      </c>
      <c r="K1624" t="s">
        <v>5839</v>
      </c>
      <c r="L1624" t="s">
        <v>165</v>
      </c>
      <c r="M1624" t="s">
        <v>5840</v>
      </c>
      <c r="N1624" t="s">
        <v>166</v>
      </c>
      <c r="O1624" t="s">
        <v>55</v>
      </c>
      <c r="P1624" t="s">
        <v>176</v>
      </c>
      <c r="Q1624" t="s">
        <v>207</v>
      </c>
      <c r="R1624" t="s">
        <v>212</v>
      </c>
      <c r="S1624">
        <v>4</v>
      </c>
      <c r="T1624" t="s">
        <v>5841</v>
      </c>
      <c r="U1624" t="s">
        <v>7195</v>
      </c>
      <c r="V1624" t="s">
        <v>41</v>
      </c>
      <c r="W1624" t="s">
        <v>41</v>
      </c>
      <c r="X1624" t="s">
        <v>30</v>
      </c>
      <c r="Y1624" t="s">
        <v>30</v>
      </c>
      <c r="Z1624" t="s">
        <v>30</v>
      </c>
      <c r="AA1624" t="s">
        <v>30</v>
      </c>
      <c r="AB1624">
        <v>-75.186191469999997</v>
      </c>
      <c r="AC1624">
        <v>6.0585156800000002</v>
      </c>
      <c r="AD1624" t="s">
        <v>82</v>
      </c>
      <c r="AE1624" t="s">
        <v>146</v>
      </c>
      <c r="AF1624" t="s">
        <v>94</v>
      </c>
      <c r="AG1624">
        <f>IFERROR(
    VLOOKUP(FENIX_ANS_TABLA[[#This Row],[ESTADO]],
        {"VENCIDO",1;"ALERTA_0 Días",2;"ALERTA",3;"A TIEMPO",4;"SIN FECHA",5},
    2,FALSE),
0)</f>
        <v>1</v>
      </c>
    </row>
    <row r="1625" spans="1:33" x14ac:dyDescent="0.25">
      <c r="A1625" t="s">
        <v>18493</v>
      </c>
      <c r="B1625" t="s">
        <v>36</v>
      </c>
      <c r="C1625" t="s">
        <v>24</v>
      </c>
      <c r="D1625" t="s">
        <v>36</v>
      </c>
      <c r="E1625" s="21">
        <v>46209.436412037037</v>
      </c>
      <c r="F1625" t="s">
        <v>18494</v>
      </c>
      <c r="G1625">
        <v>42878233</v>
      </c>
      <c r="H1625" t="s">
        <v>18495</v>
      </c>
      <c r="I1625" s="23" t="s">
        <v>31</v>
      </c>
      <c r="J1625" s="23" t="s">
        <v>3593</v>
      </c>
      <c r="K1625" t="s">
        <v>18496</v>
      </c>
      <c r="L1625" t="s">
        <v>239</v>
      </c>
      <c r="M1625" t="s">
        <v>18497</v>
      </c>
      <c r="N1625" t="s">
        <v>240</v>
      </c>
      <c r="O1625" t="s">
        <v>37</v>
      </c>
      <c r="P1625" t="s">
        <v>99</v>
      </c>
      <c r="Q1625" t="s">
        <v>206</v>
      </c>
      <c r="R1625" t="s">
        <v>212</v>
      </c>
      <c r="S1625">
        <v>10</v>
      </c>
      <c r="T1625" t="s">
        <v>18498</v>
      </c>
      <c r="U1625" t="s">
        <v>15651</v>
      </c>
      <c r="V1625" t="s">
        <v>18499</v>
      </c>
      <c r="W1625" t="s">
        <v>29</v>
      </c>
      <c r="X1625" t="s">
        <v>30</v>
      </c>
      <c r="Y1625" t="s">
        <v>30</v>
      </c>
      <c r="Z1625" t="s">
        <v>30</v>
      </c>
      <c r="AA1625" t="s">
        <v>30</v>
      </c>
      <c r="AB1625">
        <v>-75.713625730000004</v>
      </c>
      <c r="AC1625">
        <v>5.96244511</v>
      </c>
      <c r="AD1625" t="s">
        <v>82</v>
      </c>
      <c r="AE1625" t="s">
        <v>100</v>
      </c>
      <c r="AF1625" t="s">
        <v>94</v>
      </c>
      <c r="AG1625">
        <f>IFERROR(
    VLOOKUP(FENIX_ANS_TABLA[[#This Row],[ESTADO]],
        {"VENCIDO",1;"ALERTA_0 Días",2;"ALERTA",3;"A TIEMPO",4;"SIN FECHA",5},
    2,FALSE),
0)</f>
        <v>4</v>
      </c>
    </row>
    <row r="1626" spans="1:33" x14ac:dyDescent="0.25">
      <c r="A1626" t="s">
        <v>18500</v>
      </c>
      <c r="B1626" t="s">
        <v>23</v>
      </c>
      <c r="C1626" t="s">
        <v>24</v>
      </c>
      <c r="D1626" t="s">
        <v>23</v>
      </c>
      <c r="E1626" s="21">
        <v>46209.437939814823</v>
      </c>
      <c r="F1626" t="s">
        <v>18501</v>
      </c>
      <c r="G1626">
        <v>1152189073</v>
      </c>
      <c r="H1626" t="s">
        <v>18502</v>
      </c>
      <c r="I1626" s="23" t="s">
        <v>18503</v>
      </c>
      <c r="J1626" s="23" t="s">
        <v>18504</v>
      </c>
      <c r="K1626" t="s">
        <v>18505</v>
      </c>
      <c r="L1626" t="s">
        <v>118</v>
      </c>
      <c r="M1626" t="s">
        <v>18506</v>
      </c>
      <c r="N1626" t="s">
        <v>119</v>
      </c>
      <c r="O1626" t="s">
        <v>27</v>
      </c>
      <c r="P1626" t="s">
        <v>99</v>
      </c>
      <c r="Q1626" t="s">
        <v>206</v>
      </c>
      <c r="R1626" t="s">
        <v>212</v>
      </c>
      <c r="S1626">
        <v>10</v>
      </c>
      <c r="T1626" t="s">
        <v>18507</v>
      </c>
      <c r="U1626" t="s">
        <v>11010</v>
      </c>
      <c r="V1626" t="s">
        <v>11011</v>
      </c>
      <c r="W1626" t="s">
        <v>29</v>
      </c>
      <c r="X1626" t="s">
        <v>30</v>
      </c>
      <c r="Y1626" t="s">
        <v>30</v>
      </c>
      <c r="Z1626" t="s">
        <v>30</v>
      </c>
      <c r="AA1626" t="s">
        <v>30</v>
      </c>
      <c r="AB1626">
        <v>-75.853695079999994</v>
      </c>
      <c r="AC1626">
        <v>5.6019854699999998</v>
      </c>
      <c r="AD1626" t="s">
        <v>82</v>
      </c>
      <c r="AE1626" t="s">
        <v>100</v>
      </c>
      <c r="AF1626" t="s">
        <v>94</v>
      </c>
      <c r="AG1626">
        <f>IFERROR(
    VLOOKUP(FENIX_ANS_TABLA[[#This Row],[ESTADO]],
        {"VENCIDO",1;"ALERTA_0 Días",2;"ALERTA",3;"A TIEMPO",4;"SIN FECHA",5},
    2,FALSE),
0)</f>
        <v>4</v>
      </c>
    </row>
    <row r="1627" spans="1:33" x14ac:dyDescent="0.25">
      <c r="A1627" t="s">
        <v>11972</v>
      </c>
      <c r="B1627" t="s">
        <v>23</v>
      </c>
      <c r="C1627" t="s">
        <v>24</v>
      </c>
      <c r="D1627" t="s">
        <v>23</v>
      </c>
      <c r="E1627" s="21">
        <v>46209.438043981478</v>
      </c>
      <c r="F1627" t="s">
        <v>11973</v>
      </c>
      <c r="G1627">
        <v>43999851</v>
      </c>
      <c r="H1627" t="s">
        <v>11974</v>
      </c>
      <c r="I1627" s="23" t="s">
        <v>31</v>
      </c>
      <c r="J1627" s="23" t="s">
        <v>11975</v>
      </c>
      <c r="K1627" t="s">
        <v>11976</v>
      </c>
      <c r="L1627" t="s">
        <v>126</v>
      </c>
      <c r="M1627" t="s">
        <v>11977</v>
      </c>
      <c r="N1627" t="s">
        <v>127</v>
      </c>
      <c r="O1627" t="s">
        <v>27</v>
      </c>
      <c r="P1627" t="s">
        <v>122</v>
      </c>
      <c r="Q1627" t="s">
        <v>206</v>
      </c>
      <c r="R1627" t="s">
        <v>212</v>
      </c>
      <c r="S1627">
        <v>10</v>
      </c>
      <c r="T1627" t="s">
        <v>18508</v>
      </c>
      <c r="U1627" t="s">
        <v>11010</v>
      </c>
      <c r="V1627" t="s">
        <v>11011</v>
      </c>
      <c r="W1627" t="s">
        <v>29</v>
      </c>
      <c r="X1627" t="s">
        <v>30</v>
      </c>
      <c r="Y1627" t="s">
        <v>30</v>
      </c>
      <c r="Z1627" t="s">
        <v>30</v>
      </c>
      <c r="AA1627" t="s">
        <v>30</v>
      </c>
      <c r="AB1627">
        <v>-75.749051019999996</v>
      </c>
      <c r="AC1627">
        <v>6.4759324999999999</v>
      </c>
      <c r="AD1627" t="s">
        <v>82</v>
      </c>
      <c r="AE1627" t="s">
        <v>123</v>
      </c>
      <c r="AF1627" t="s">
        <v>94</v>
      </c>
      <c r="AG1627">
        <f>IFERROR(
    VLOOKUP(FENIX_ANS_TABLA[[#This Row],[ESTADO]],
        {"VENCIDO",1;"ALERTA_0 Días",2;"ALERTA",3;"A TIEMPO",4;"SIN FECHA",5},
    2,FALSE),
0)</f>
        <v>4</v>
      </c>
    </row>
    <row r="1628" spans="1:33" x14ac:dyDescent="0.25">
      <c r="A1628" t="s">
        <v>5842</v>
      </c>
      <c r="B1628" t="s">
        <v>58</v>
      </c>
      <c r="C1628" t="s">
        <v>24</v>
      </c>
      <c r="D1628" t="s">
        <v>59</v>
      </c>
      <c r="E1628" s="21">
        <v>46209.439791666657</v>
      </c>
      <c r="F1628" t="s">
        <v>5843</v>
      </c>
      <c r="G1628">
        <v>43710638</v>
      </c>
      <c r="H1628" t="s">
        <v>5844</v>
      </c>
      <c r="I1628" s="23" t="s">
        <v>31</v>
      </c>
      <c r="J1628" s="23" t="s">
        <v>5845</v>
      </c>
      <c r="K1628" t="s">
        <v>5846</v>
      </c>
      <c r="L1628" t="s">
        <v>108</v>
      </c>
      <c r="M1628" t="s">
        <v>5847</v>
      </c>
      <c r="N1628" t="s">
        <v>109</v>
      </c>
      <c r="O1628" t="s">
        <v>60</v>
      </c>
      <c r="P1628" t="s">
        <v>114</v>
      </c>
      <c r="Q1628" t="s">
        <v>207</v>
      </c>
      <c r="R1628" t="s">
        <v>212</v>
      </c>
      <c r="S1628">
        <v>9</v>
      </c>
      <c r="T1628" t="s">
        <v>18509</v>
      </c>
      <c r="U1628" t="s">
        <v>3759</v>
      </c>
      <c r="V1628" t="s">
        <v>9770</v>
      </c>
      <c r="W1628" t="s">
        <v>29</v>
      </c>
      <c r="X1628" t="s">
        <v>30</v>
      </c>
      <c r="Y1628" t="s">
        <v>30</v>
      </c>
      <c r="Z1628" t="s">
        <v>30</v>
      </c>
      <c r="AA1628" t="s">
        <v>30</v>
      </c>
      <c r="AB1628">
        <v>-75.697704999999999</v>
      </c>
      <c r="AC1628">
        <v>6.0679189999999998</v>
      </c>
      <c r="AD1628" t="s">
        <v>82</v>
      </c>
      <c r="AE1628" t="s">
        <v>100</v>
      </c>
      <c r="AF1628" t="s">
        <v>94</v>
      </c>
      <c r="AG1628">
        <f>IFERROR(
    VLOOKUP(FENIX_ANS_TABLA[[#This Row],[ESTADO]],
        {"VENCIDO",1;"ALERTA_0 Días",2;"ALERTA",3;"A TIEMPO",4;"SIN FECHA",5},
    2,FALSE),
0)</f>
        <v>4</v>
      </c>
    </row>
    <row r="1629" spans="1:33" x14ac:dyDescent="0.25">
      <c r="A1629" t="s">
        <v>5848</v>
      </c>
      <c r="B1629" t="s">
        <v>54</v>
      </c>
      <c r="C1629" t="s">
        <v>24</v>
      </c>
      <c r="D1629" t="s">
        <v>54</v>
      </c>
      <c r="E1629" s="21">
        <v>46209.441412037027</v>
      </c>
      <c r="F1629" t="s">
        <v>416</v>
      </c>
      <c r="G1629">
        <v>890907106</v>
      </c>
      <c r="H1629" t="s">
        <v>1461</v>
      </c>
      <c r="I1629" s="23" t="s">
        <v>5617</v>
      </c>
      <c r="J1629" s="23" t="s">
        <v>2272</v>
      </c>
      <c r="K1629" t="s">
        <v>5849</v>
      </c>
      <c r="L1629" t="s">
        <v>42</v>
      </c>
      <c r="M1629" t="s">
        <v>5850</v>
      </c>
      <c r="N1629" t="s">
        <v>57</v>
      </c>
      <c r="O1629" t="s">
        <v>55</v>
      </c>
      <c r="P1629" t="s">
        <v>56</v>
      </c>
      <c r="Q1629" t="s">
        <v>207</v>
      </c>
      <c r="R1629" t="s">
        <v>212</v>
      </c>
      <c r="S1629">
        <v>4</v>
      </c>
      <c r="T1629" t="s">
        <v>5851</v>
      </c>
      <c r="U1629" t="s">
        <v>8000</v>
      </c>
      <c r="V1629" t="s">
        <v>41</v>
      </c>
      <c r="W1629" t="s">
        <v>41</v>
      </c>
      <c r="X1629" t="s">
        <v>30</v>
      </c>
      <c r="Y1629" t="s">
        <v>30</v>
      </c>
      <c r="Z1629" t="s">
        <v>30</v>
      </c>
      <c r="AA1629" t="s">
        <v>30</v>
      </c>
      <c r="AB1629">
        <v>-75.593942999999996</v>
      </c>
      <c r="AC1629">
        <v>6.1720500999999999</v>
      </c>
      <c r="AD1629" t="s">
        <v>82</v>
      </c>
      <c r="AE1629" t="s">
        <v>96</v>
      </c>
      <c r="AF1629" t="s">
        <v>94</v>
      </c>
      <c r="AG1629">
        <f>IFERROR(
    VLOOKUP(FENIX_ANS_TABLA[[#This Row],[ESTADO]],
        {"VENCIDO",1;"ALERTA_0 Días",2;"ALERTA",3;"A TIEMPO",4;"SIN FECHA",5},
    2,FALSE),
0)</f>
        <v>1</v>
      </c>
    </row>
    <row r="1630" spans="1:33" x14ac:dyDescent="0.25">
      <c r="A1630" t="s">
        <v>5852</v>
      </c>
      <c r="B1630" t="s">
        <v>58</v>
      </c>
      <c r="C1630" t="s">
        <v>24</v>
      </c>
      <c r="D1630" t="s">
        <v>59</v>
      </c>
      <c r="E1630" s="21">
        <v>46209.441435185188</v>
      </c>
      <c r="F1630" t="s">
        <v>5853</v>
      </c>
      <c r="G1630">
        <v>1038541711</v>
      </c>
      <c r="H1630" t="s">
        <v>5854</v>
      </c>
      <c r="I1630" s="23" t="s">
        <v>31</v>
      </c>
      <c r="J1630" s="23" t="s">
        <v>5855</v>
      </c>
      <c r="K1630" t="s">
        <v>5856</v>
      </c>
      <c r="L1630" t="s">
        <v>201</v>
      </c>
      <c r="M1630" t="s">
        <v>5857</v>
      </c>
      <c r="N1630" t="s">
        <v>202</v>
      </c>
      <c r="O1630" t="s">
        <v>60</v>
      </c>
      <c r="P1630" t="s">
        <v>301</v>
      </c>
      <c r="Q1630" t="s">
        <v>207</v>
      </c>
      <c r="R1630" t="s">
        <v>212</v>
      </c>
      <c r="S1630">
        <v>9</v>
      </c>
      <c r="T1630" t="s">
        <v>18510</v>
      </c>
      <c r="U1630" t="s">
        <v>8000</v>
      </c>
      <c r="V1630" t="s">
        <v>9891</v>
      </c>
      <c r="W1630" t="s">
        <v>29</v>
      </c>
      <c r="X1630" t="s">
        <v>30</v>
      </c>
      <c r="Y1630" t="s">
        <v>30</v>
      </c>
      <c r="Z1630" t="s">
        <v>30</v>
      </c>
      <c r="AA1630" t="s">
        <v>30</v>
      </c>
      <c r="AB1630">
        <v>-74.701837999999995</v>
      </c>
      <c r="AC1630">
        <v>7.031479</v>
      </c>
      <c r="AD1630" t="s">
        <v>82</v>
      </c>
      <c r="AE1630" t="s">
        <v>192</v>
      </c>
      <c r="AF1630" t="s">
        <v>94</v>
      </c>
      <c r="AG1630">
        <f>IFERROR(
    VLOOKUP(FENIX_ANS_TABLA[[#This Row],[ESTADO]],
        {"VENCIDO",1;"ALERTA_0 Días",2;"ALERTA",3;"A TIEMPO",4;"SIN FECHA",5},
    2,FALSE),
0)</f>
        <v>4</v>
      </c>
    </row>
    <row r="1631" spans="1:33" x14ac:dyDescent="0.25">
      <c r="A1631" t="s">
        <v>5858</v>
      </c>
      <c r="B1631" t="s">
        <v>58</v>
      </c>
      <c r="C1631" t="s">
        <v>24</v>
      </c>
      <c r="D1631" t="s">
        <v>59</v>
      </c>
      <c r="E1631" s="21">
        <v>46209.442384259259</v>
      </c>
      <c r="F1631" t="s">
        <v>5859</v>
      </c>
      <c r="G1631">
        <v>21676666</v>
      </c>
      <c r="H1631" t="s">
        <v>5860</v>
      </c>
      <c r="I1631" s="23" t="s">
        <v>31</v>
      </c>
      <c r="J1631" s="23" t="s">
        <v>5861</v>
      </c>
      <c r="K1631" t="s">
        <v>5862</v>
      </c>
      <c r="L1631" t="s">
        <v>104</v>
      </c>
      <c r="M1631" t="s">
        <v>5863</v>
      </c>
      <c r="N1631" t="s">
        <v>105</v>
      </c>
      <c r="O1631" t="s">
        <v>60</v>
      </c>
      <c r="P1631" t="s">
        <v>114</v>
      </c>
      <c r="Q1631" t="s">
        <v>206</v>
      </c>
      <c r="R1631" t="s">
        <v>212</v>
      </c>
      <c r="S1631">
        <v>14</v>
      </c>
      <c r="T1631" t="s">
        <v>18511</v>
      </c>
      <c r="U1631" t="s">
        <v>15652</v>
      </c>
      <c r="V1631" t="s">
        <v>13534</v>
      </c>
      <c r="W1631" t="s">
        <v>29</v>
      </c>
      <c r="X1631" t="s">
        <v>30</v>
      </c>
      <c r="Y1631" t="s">
        <v>30</v>
      </c>
      <c r="Z1631" t="s">
        <v>30</v>
      </c>
      <c r="AA1631" t="s">
        <v>30</v>
      </c>
      <c r="AB1631">
        <v>-75.885987299999996</v>
      </c>
      <c r="AC1631">
        <v>5.9961942800000001</v>
      </c>
      <c r="AD1631" t="s">
        <v>82</v>
      </c>
      <c r="AE1631" t="s">
        <v>100</v>
      </c>
      <c r="AF1631" t="s">
        <v>94</v>
      </c>
      <c r="AG1631">
        <f>IFERROR(
    VLOOKUP(FENIX_ANS_TABLA[[#This Row],[ESTADO]],
        {"VENCIDO",1;"ALERTA_0 Días",2;"ALERTA",3;"A TIEMPO",4;"SIN FECHA",5},
    2,FALSE),
0)</f>
        <v>4</v>
      </c>
    </row>
    <row r="1632" spans="1:33" x14ac:dyDescent="0.25">
      <c r="A1632" t="s">
        <v>5864</v>
      </c>
      <c r="B1632" t="s">
        <v>54</v>
      </c>
      <c r="C1632" t="s">
        <v>24</v>
      </c>
      <c r="D1632" t="s">
        <v>54</v>
      </c>
      <c r="E1632" s="21">
        <v>46209.443993055553</v>
      </c>
      <c r="F1632" t="s">
        <v>5865</v>
      </c>
      <c r="G1632">
        <v>1037573771</v>
      </c>
      <c r="H1632" t="s">
        <v>5866</v>
      </c>
      <c r="I1632" s="23" t="s">
        <v>31</v>
      </c>
      <c r="J1632" s="23" t="s">
        <v>5867</v>
      </c>
      <c r="K1632" t="s">
        <v>5868</v>
      </c>
      <c r="L1632" t="s">
        <v>172</v>
      </c>
      <c r="M1632" t="s">
        <v>5869</v>
      </c>
      <c r="N1632" t="s">
        <v>173</v>
      </c>
      <c r="O1632" t="s">
        <v>55</v>
      </c>
      <c r="P1632" t="s">
        <v>176</v>
      </c>
      <c r="Q1632" t="s">
        <v>206</v>
      </c>
      <c r="R1632" t="s">
        <v>212</v>
      </c>
      <c r="S1632">
        <v>4</v>
      </c>
      <c r="T1632" t="s">
        <v>5870</v>
      </c>
      <c r="U1632" t="s">
        <v>15653</v>
      </c>
      <c r="V1632" t="s">
        <v>41</v>
      </c>
      <c r="W1632" t="s">
        <v>41</v>
      </c>
      <c r="X1632" t="s">
        <v>30</v>
      </c>
      <c r="Y1632" t="s">
        <v>30</v>
      </c>
      <c r="Z1632" t="s">
        <v>30</v>
      </c>
      <c r="AA1632" t="s">
        <v>30</v>
      </c>
      <c r="AB1632">
        <v>-75.238430820000005</v>
      </c>
      <c r="AC1632">
        <v>6.1083972800000002</v>
      </c>
      <c r="AD1632" t="s">
        <v>82</v>
      </c>
      <c r="AE1632" t="s">
        <v>146</v>
      </c>
      <c r="AF1632" t="s">
        <v>94</v>
      </c>
      <c r="AG1632">
        <f>IFERROR(
    VLOOKUP(FENIX_ANS_TABLA[[#This Row],[ESTADO]],
        {"VENCIDO",1;"ALERTA_0 Días",2;"ALERTA",3;"A TIEMPO",4;"SIN FECHA",5},
    2,FALSE),
0)</f>
        <v>1</v>
      </c>
    </row>
    <row r="1633" spans="1:33" x14ac:dyDescent="0.25">
      <c r="A1633" t="s">
        <v>5872</v>
      </c>
      <c r="B1633" t="s">
        <v>58</v>
      </c>
      <c r="C1633" t="s">
        <v>24</v>
      </c>
      <c r="D1633" t="s">
        <v>59</v>
      </c>
      <c r="E1633" s="21">
        <v>46209.447650462957</v>
      </c>
      <c r="F1633" t="s">
        <v>5871</v>
      </c>
      <c r="G1633">
        <v>71535389</v>
      </c>
      <c r="H1633" t="s">
        <v>5873</v>
      </c>
      <c r="I1633" s="23" t="s">
        <v>5874</v>
      </c>
      <c r="J1633" s="23" t="s">
        <v>5875</v>
      </c>
      <c r="K1633" t="s">
        <v>5876</v>
      </c>
      <c r="L1633" t="s">
        <v>304</v>
      </c>
      <c r="M1633" t="s">
        <v>5877</v>
      </c>
      <c r="N1633" t="s">
        <v>305</v>
      </c>
      <c r="O1633" t="s">
        <v>60</v>
      </c>
      <c r="P1633" t="s">
        <v>301</v>
      </c>
      <c r="Q1633" t="s">
        <v>206</v>
      </c>
      <c r="R1633" t="s">
        <v>212</v>
      </c>
      <c r="S1633">
        <v>14</v>
      </c>
      <c r="T1633" t="s">
        <v>18512</v>
      </c>
      <c r="U1633" t="s">
        <v>7973</v>
      </c>
      <c r="V1633" t="s">
        <v>13062</v>
      </c>
      <c r="W1633" t="s">
        <v>29</v>
      </c>
      <c r="X1633" t="s">
        <v>30</v>
      </c>
      <c r="Y1633" t="s">
        <v>30</v>
      </c>
      <c r="Z1633" t="s">
        <v>30</v>
      </c>
      <c r="AA1633" t="s">
        <v>30</v>
      </c>
      <c r="AB1633">
        <v>-75.236569470000006</v>
      </c>
      <c r="AC1633">
        <v>6.7840835500000001</v>
      </c>
      <c r="AD1633" t="s">
        <v>82</v>
      </c>
      <c r="AE1633" t="s">
        <v>192</v>
      </c>
      <c r="AF1633" t="s">
        <v>94</v>
      </c>
      <c r="AG1633">
        <f>IFERROR(
    VLOOKUP(FENIX_ANS_TABLA[[#This Row],[ESTADO]],
        {"VENCIDO",1;"ALERTA_0 Días",2;"ALERTA",3;"A TIEMPO",4;"SIN FECHA",5},
    2,FALSE),
0)</f>
        <v>4</v>
      </c>
    </row>
    <row r="1634" spans="1:33" x14ac:dyDescent="0.25">
      <c r="A1634" t="s">
        <v>5878</v>
      </c>
      <c r="B1634" t="s">
        <v>58</v>
      </c>
      <c r="C1634" t="s">
        <v>24</v>
      </c>
      <c r="D1634" t="s">
        <v>59</v>
      </c>
      <c r="E1634" s="21">
        <v>46209.448344907411</v>
      </c>
      <c r="F1634" t="s">
        <v>5879</v>
      </c>
      <c r="G1634">
        <v>42937802</v>
      </c>
      <c r="H1634" t="s">
        <v>5880</v>
      </c>
      <c r="I1634" s="23" t="s">
        <v>31</v>
      </c>
      <c r="J1634" s="23" t="s">
        <v>5881</v>
      </c>
      <c r="K1634" t="s">
        <v>5882</v>
      </c>
      <c r="L1634" t="s">
        <v>197</v>
      </c>
      <c r="M1634" t="s">
        <v>5883</v>
      </c>
      <c r="N1634" t="s">
        <v>198</v>
      </c>
      <c r="O1634" t="s">
        <v>60</v>
      </c>
      <c r="P1634" t="s">
        <v>301</v>
      </c>
      <c r="Q1634" t="s">
        <v>207</v>
      </c>
      <c r="R1634" t="s">
        <v>212</v>
      </c>
      <c r="S1634">
        <v>9</v>
      </c>
      <c r="T1634" t="s">
        <v>18513</v>
      </c>
      <c r="U1634" t="s">
        <v>9841</v>
      </c>
      <c r="V1634" t="s">
        <v>527</v>
      </c>
      <c r="W1634" t="s">
        <v>29</v>
      </c>
      <c r="X1634" t="s">
        <v>30</v>
      </c>
      <c r="Y1634" t="s">
        <v>30</v>
      </c>
      <c r="Z1634" t="s">
        <v>30</v>
      </c>
      <c r="AA1634" t="s">
        <v>30</v>
      </c>
      <c r="AB1634">
        <v>-74.705556000000001</v>
      </c>
      <c r="AC1634">
        <v>7.0873460000000001</v>
      </c>
      <c r="AD1634" t="s">
        <v>82</v>
      </c>
      <c r="AE1634" t="s">
        <v>192</v>
      </c>
      <c r="AF1634" t="s">
        <v>94</v>
      </c>
      <c r="AG1634">
        <f>IFERROR(
    VLOOKUP(FENIX_ANS_TABLA[[#This Row],[ESTADO]],
        {"VENCIDO",1;"ALERTA_0 Días",2;"ALERTA",3;"A TIEMPO",4;"SIN FECHA",5},
    2,FALSE),
0)</f>
        <v>4</v>
      </c>
    </row>
    <row r="1635" spans="1:33" x14ac:dyDescent="0.25">
      <c r="A1635" t="s">
        <v>6719</v>
      </c>
      <c r="B1635" t="s">
        <v>23</v>
      </c>
      <c r="C1635" t="s">
        <v>24</v>
      </c>
      <c r="D1635" t="s">
        <v>23</v>
      </c>
      <c r="E1635" s="21">
        <v>46209.448564814818</v>
      </c>
      <c r="F1635" t="s">
        <v>6720</v>
      </c>
      <c r="G1635">
        <v>901170221</v>
      </c>
      <c r="H1635" t="s">
        <v>6721</v>
      </c>
      <c r="I1635" s="23" t="s">
        <v>6722</v>
      </c>
      <c r="J1635" s="23" t="s">
        <v>6723</v>
      </c>
      <c r="K1635" t="s">
        <v>6724</v>
      </c>
      <c r="L1635" t="s">
        <v>154</v>
      </c>
      <c r="M1635" t="s">
        <v>6725</v>
      </c>
      <c r="N1635" t="s">
        <v>155</v>
      </c>
      <c r="O1635" t="s">
        <v>27</v>
      </c>
      <c r="P1635" t="s">
        <v>145</v>
      </c>
      <c r="Q1635" t="s">
        <v>207</v>
      </c>
      <c r="R1635" t="s">
        <v>212</v>
      </c>
      <c r="S1635">
        <v>7</v>
      </c>
      <c r="T1635" t="s">
        <v>18514</v>
      </c>
      <c r="U1635" t="s">
        <v>9841</v>
      </c>
      <c r="V1635" t="s">
        <v>8001</v>
      </c>
      <c r="W1635" t="s">
        <v>29</v>
      </c>
      <c r="X1635" t="s">
        <v>30</v>
      </c>
      <c r="Y1635" t="s">
        <v>30</v>
      </c>
      <c r="Z1635" t="s">
        <v>30</v>
      </c>
      <c r="AA1635" t="s">
        <v>30</v>
      </c>
      <c r="AB1635">
        <v>-75.382232999999999</v>
      </c>
      <c r="AC1635">
        <v>6.1657330000000004</v>
      </c>
      <c r="AD1635" t="s">
        <v>82</v>
      </c>
      <c r="AE1635" t="s">
        <v>146</v>
      </c>
      <c r="AF1635" t="s">
        <v>94</v>
      </c>
      <c r="AG1635">
        <f>IFERROR(
    VLOOKUP(FENIX_ANS_TABLA[[#This Row],[ESTADO]],
        {"VENCIDO",1;"ALERTA_0 Días",2;"ALERTA",3;"A TIEMPO",4;"SIN FECHA",5},
    2,FALSE),
0)</f>
        <v>4</v>
      </c>
    </row>
    <row r="1636" spans="1:33" x14ac:dyDescent="0.25">
      <c r="A1636" t="s">
        <v>6726</v>
      </c>
      <c r="B1636" t="s">
        <v>23</v>
      </c>
      <c r="C1636" t="s">
        <v>24</v>
      </c>
      <c r="D1636" t="s">
        <v>23</v>
      </c>
      <c r="E1636" s="21">
        <v>46209.448854166672</v>
      </c>
      <c r="F1636" t="s">
        <v>6727</v>
      </c>
      <c r="G1636">
        <v>98479056</v>
      </c>
      <c r="H1636" t="s">
        <v>6728</v>
      </c>
      <c r="I1636" s="23" t="s">
        <v>31</v>
      </c>
      <c r="J1636" s="23" t="s">
        <v>6729</v>
      </c>
      <c r="K1636" t="s">
        <v>6730</v>
      </c>
      <c r="L1636" t="s">
        <v>187</v>
      </c>
      <c r="M1636" t="s">
        <v>6731</v>
      </c>
      <c r="N1636" t="s">
        <v>188</v>
      </c>
      <c r="O1636" t="s">
        <v>27</v>
      </c>
      <c r="P1636" t="s">
        <v>145</v>
      </c>
      <c r="Q1636" t="s">
        <v>207</v>
      </c>
      <c r="R1636" t="s">
        <v>212</v>
      </c>
      <c r="S1636">
        <v>7</v>
      </c>
      <c r="T1636" t="s">
        <v>18515</v>
      </c>
      <c r="U1636" t="s">
        <v>11514</v>
      </c>
      <c r="V1636" t="s">
        <v>9775</v>
      </c>
      <c r="W1636" t="s">
        <v>29</v>
      </c>
      <c r="X1636" t="s">
        <v>30</v>
      </c>
      <c r="Y1636" t="s">
        <v>30</v>
      </c>
      <c r="Z1636" t="s">
        <v>30</v>
      </c>
      <c r="AA1636" t="s">
        <v>30</v>
      </c>
      <c r="AB1636">
        <v>-74.734331999999995</v>
      </c>
      <c r="AC1636">
        <v>5.9010239999999996</v>
      </c>
      <c r="AD1636" t="s">
        <v>82</v>
      </c>
      <c r="AE1636" t="s">
        <v>146</v>
      </c>
      <c r="AF1636" t="s">
        <v>94</v>
      </c>
      <c r="AG1636">
        <f>IFERROR(
    VLOOKUP(FENIX_ANS_TABLA[[#This Row],[ESTADO]],
        {"VENCIDO",1;"ALERTA_0 Días",2;"ALERTA",3;"A TIEMPO",4;"SIN FECHA",5},
    2,FALSE),
0)</f>
        <v>4</v>
      </c>
    </row>
    <row r="1637" spans="1:33" x14ac:dyDescent="0.25">
      <c r="A1637" t="s">
        <v>5884</v>
      </c>
      <c r="B1637" t="s">
        <v>58</v>
      </c>
      <c r="C1637" t="s">
        <v>24</v>
      </c>
      <c r="D1637" t="s">
        <v>59</v>
      </c>
      <c r="E1637" s="21">
        <v>46209.449317129627</v>
      </c>
      <c r="F1637" t="s">
        <v>5885</v>
      </c>
      <c r="G1637">
        <v>21838731</v>
      </c>
      <c r="H1637" t="s">
        <v>5886</v>
      </c>
      <c r="I1637" s="23" t="s">
        <v>31</v>
      </c>
      <c r="J1637" s="23" t="s">
        <v>5887</v>
      </c>
      <c r="K1637" t="s">
        <v>5888</v>
      </c>
      <c r="L1637" t="s">
        <v>169</v>
      </c>
      <c r="M1637" t="s">
        <v>5889</v>
      </c>
      <c r="N1637" t="s">
        <v>170</v>
      </c>
      <c r="O1637" t="s">
        <v>60</v>
      </c>
      <c r="P1637" t="s">
        <v>171</v>
      </c>
      <c r="Q1637" t="s">
        <v>207</v>
      </c>
      <c r="R1637" t="s">
        <v>212</v>
      </c>
      <c r="S1637">
        <v>9</v>
      </c>
      <c r="T1637" t="s">
        <v>18516</v>
      </c>
      <c r="U1637" t="s">
        <v>968</v>
      </c>
      <c r="V1637" t="s">
        <v>15556</v>
      </c>
      <c r="W1637" t="s">
        <v>29</v>
      </c>
      <c r="X1637" t="s">
        <v>30</v>
      </c>
      <c r="Y1637" t="s">
        <v>30</v>
      </c>
      <c r="Z1637" t="s">
        <v>30</v>
      </c>
      <c r="AA1637" t="s">
        <v>30</v>
      </c>
      <c r="AB1637">
        <v>-75.310670279999997</v>
      </c>
      <c r="AC1637">
        <v>5.7178258800000004</v>
      </c>
      <c r="AD1637" t="s">
        <v>82</v>
      </c>
      <c r="AE1637" t="s">
        <v>146</v>
      </c>
      <c r="AF1637" t="s">
        <v>94</v>
      </c>
      <c r="AG1637">
        <f>IFERROR(
    VLOOKUP(FENIX_ANS_TABLA[[#This Row],[ESTADO]],
        {"VENCIDO",1;"ALERTA_0 Días",2;"ALERTA",3;"A TIEMPO",4;"SIN FECHA",5},
    2,FALSE),
0)</f>
        <v>4</v>
      </c>
    </row>
    <row r="1638" spans="1:33" x14ac:dyDescent="0.25">
      <c r="A1638" t="s">
        <v>8637</v>
      </c>
      <c r="B1638" t="s">
        <v>23</v>
      </c>
      <c r="C1638" t="s">
        <v>24</v>
      </c>
      <c r="D1638" t="s">
        <v>23</v>
      </c>
      <c r="E1638" s="21">
        <v>46209.451550925929</v>
      </c>
      <c r="F1638" t="s">
        <v>8638</v>
      </c>
      <c r="G1638">
        <v>1128269686</v>
      </c>
      <c r="H1638" t="s">
        <v>8639</v>
      </c>
      <c r="I1638" s="23" t="s">
        <v>8640</v>
      </c>
      <c r="J1638" s="23" t="s">
        <v>8641</v>
      </c>
      <c r="K1638" t="s">
        <v>8642</v>
      </c>
      <c r="L1638" t="s">
        <v>25</v>
      </c>
      <c r="M1638" t="s">
        <v>8643</v>
      </c>
      <c r="N1638" t="s">
        <v>26</v>
      </c>
      <c r="O1638" t="s">
        <v>27</v>
      </c>
      <c r="P1638" t="s">
        <v>32</v>
      </c>
      <c r="Q1638" t="s">
        <v>207</v>
      </c>
      <c r="R1638" t="s">
        <v>212</v>
      </c>
      <c r="S1638">
        <v>7</v>
      </c>
      <c r="T1638" t="s">
        <v>18517</v>
      </c>
      <c r="U1638" t="s">
        <v>9563</v>
      </c>
      <c r="V1638" t="s">
        <v>9923</v>
      </c>
      <c r="W1638" t="s">
        <v>29</v>
      </c>
      <c r="X1638" t="s">
        <v>30</v>
      </c>
      <c r="Y1638" t="s">
        <v>30</v>
      </c>
      <c r="Z1638" t="s">
        <v>30</v>
      </c>
      <c r="AA1638" t="s">
        <v>30</v>
      </c>
      <c r="AB1638">
        <v>-75.630900100000005</v>
      </c>
      <c r="AC1638">
        <v>6.2345540000000002</v>
      </c>
      <c r="AD1638" t="s">
        <v>82</v>
      </c>
      <c r="AE1638" t="s">
        <v>96</v>
      </c>
      <c r="AF1638" t="s">
        <v>94</v>
      </c>
      <c r="AG1638">
        <f>IFERROR(
    VLOOKUP(FENIX_ANS_TABLA[[#This Row],[ESTADO]],
        {"VENCIDO",1;"ALERTA_0 Días",2;"ALERTA",3;"A TIEMPO",4;"SIN FECHA",5},
    2,FALSE),
0)</f>
        <v>4</v>
      </c>
    </row>
    <row r="1639" spans="1:33" x14ac:dyDescent="0.25">
      <c r="A1639" t="s">
        <v>5890</v>
      </c>
      <c r="B1639" t="s">
        <v>23</v>
      </c>
      <c r="C1639" t="s">
        <v>24</v>
      </c>
      <c r="D1639" t="s">
        <v>33</v>
      </c>
      <c r="E1639" s="21">
        <v>46209.452314814807</v>
      </c>
      <c r="F1639" t="s">
        <v>5891</v>
      </c>
      <c r="G1639">
        <v>43444705</v>
      </c>
      <c r="H1639" t="s">
        <v>5892</v>
      </c>
      <c r="I1639" s="23" t="s">
        <v>5893</v>
      </c>
      <c r="J1639" s="23" t="s">
        <v>5894</v>
      </c>
      <c r="K1639" t="s">
        <v>5895</v>
      </c>
      <c r="L1639" t="s">
        <v>25</v>
      </c>
      <c r="M1639" t="s">
        <v>5896</v>
      </c>
      <c r="N1639" t="s">
        <v>26</v>
      </c>
      <c r="O1639" t="s">
        <v>34</v>
      </c>
      <c r="P1639" t="s">
        <v>475</v>
      </c>
      <c r="Q1639" t="s">
        <v>207</v>
      </c>
      <c r="R1639" t="s">
        <v>212</v>
      </c>
      <c r="S1639">
        <v>5</v>
      </c>
      <c r="T1639" t="s">
        <v>18518</v>
      </c>
      <c r="U1639" t="s">
        <v>15655</v>
      </c>
      <c r="V1639" t="s">
        <v>15656</v>
      </c>
      <c r="W1639" t="s">
        <v>43</v>
      </c>
      <c r="X1639" t="s">
        <v>30</v>
      </c>
      <c r="Y1639" t="s">
        <v>30</v>
      </c>
      <c r="Z1639" t="s">
        <v>30</v>
      </c>
      <c r="AA1639" t="s">
        <v>30</v>
      </c>
      <c r="AB1639">
        <v>-75.539448429999993</v>
      </c>
      <c r="AC1639">
        <v>6.2424090899999998</v>
      </c>
      <c r="AD1639" t="s">
        <v>82</v>
      </c>
      <c r="AE1639" t="s">
        <v>96</v>
      </c>
      <c r="AF1639" t="s">
        <v>94</v>
      </c>
      <c r="AG1639">
        <f>IFERROR(
    VLOOKUP(FENIX_ANS_TABLA[[#This Row],[ESTADO]],
        {"VENCIDO",1;"ALERTA_0 Días",2;"ALERTA",3;"A TIEMPO",4;"SIN FECHA",5},
    2,FALSE),
0)</f>
        <v>3</v>
      </c>
    </row>
    <row r="1640" spans="1:33" x14ac:dyDescent="0.25">
      <c r="A1640" t="s">
        <v>6732</v>
      </c>
      <c r="B1640" t="s">
        <v>23</v>
      </c>
      <c r="C1640" t="s">
        <v>24</v>
      </c>
      <c r="D1640" t="s">
        <v>23</v>
      </c>
      <c r="E1640" s="21">
        <v>46209.452824074076</v>
      </c>
      <c r="F1640" t="s">
        <v>6733</v>
      </c>
      <c r="G1640">
        <v>43464332</v>
      </c>
      <c r="H1640" t="s">
        <v>6734</v>
      </c>
      <c r="I1640" s="23" t="s">
        <v>31</v>
      </c>
      <c r="J1640" s="23" t="s">
        <v>6735</v>
      </c>
      <c r="K1640" t="s">
        <v>6736</v>
      </c>
      <c r="L1640" t="s">
        <v>169</v>
      </c>
      <c r="M1640" t="s">
        <v>6737</v>
      </c>
      <c r="N1640" t="s">
        <v>170</v>
      </c>
      <c r="O1640" t="s">
        <v>27</v>
      </c>
      <c r="P1640" t="s">
        <v>145</v>
      </c>
      <c r="Q1640" t="s">
        <v>207</v>
      </c>
      <c r="R1640" t="s">
        <v>212</v>
      </c>
      <c r="S1640">
        <v>7</v>
      </c>
      <c r="T1640" t="s">
        <v>18519</v>
      </c>
      <c r="U1640" t="s">
        <v>8002</v>
      </c>
      <c r="V1640" t="s">
        <v>5466</v>
      </c>
      <c r="W1640" t="s">
        <v>29</v>
      </c>
      <c r="X1640" t="s">
        <v>30</v>
      </c>
      <c r="Y1640" t="s">
        <v>30</v>
      </c>
      <c r="Z1640" t="s">
        <v>30</v>
      </c>
      <c r="AA1640" t="s">
        <v>30</v>
      </c>
      <c r="AB1640">
        <v>-74.825699369999995</v>
      </c>
      <c r="AC1640">
        <v>5.8412964499999998</v>
      </c>
      <c r="AD1640" t="s">
        <v>82</v>
      </c>
      <c r="AE1640" t="s">
        <v>146</v>
      </c>
      <c r="AF1640" t="s">
        <v>94</v>
      </c>
      <c r="AG1640">
        <f>IFERROR(
    VLOOKUP(FENIX_ANS_TABLA[[#This Row],[ESTADO]],
        {"VENCIDO",1;"ALERTA_0 Días",2;"ALERTA",3;"A TIEMPO",4;"SIN FECHA",5},
    2,FALSE),
0)</f>
        <v>4</v>
      </c>
    </row>
    <row r="1641" spans="1:33" x14ac:dyDescent="0.25">
      <c r="A1641" t="s">
        <v>5897</v>
      </c>
      <c r="B1641" t="s">
        <v>54</v>
      </c>
      <c r="C1641" t="s">
        <v>24</v>
      </c>
      <c r="D1641" t="s">
        <v>54</v>
      </c>
      <c r="E1641" s="21">
        <v>46209.45484953704</v>
      </c>
      <c r="F1641" t="s">
        <v>5898</v>
      </c>
      <c r="G1641">
        <v>42680919</v>
      </c>
      <c r="H1641" t="s">
        <v>5899</v>
      </c>
      <c r="I1641" s="23" t="s">
        <v>31</v>
      </c>
      <c r="J1641" s="23" t="s">
        <v>5900</v>
      </c>
      <c r="K1641" t="s">
        <v>5901</v>
      </c>
      <c r="L1641" t="s">
        <v>154</v>
      </c>
      <c r="M1641" t="s">
        <v>5902</v>
      </c>
      <c r="N1641" t="s">
        <v>155</v>
      </c>
      <c r="O1641" t="s">
        <v>55</v>
      </c>
      <c r="P1641" t="s">
        <v>176</v>
      </c>
      <c r="Q1641" t="s">
        <v>207</v>
      </c>
      <c r="R1641" t="s">
        <v>212</v>
      </c>
      <c r="S1641">
        <v>4</v>
      </c>
      <c r="T1641" t="s">
        <v>5903</v>
      </c>
      <c r="U1641" t="s">
        <v>11036</v>
      </c>
      <c r="V1641" t="s">
        <v>41</v>
      </c>
      <c r="W1641" t="s">
        <v>41</v>
      </c>
      <c r="X1641" t="s">
        <v>30</v>
      </c>
      <c r="Y1641" t="s">
        <v>30</v>
      </c>
      <c r="Z1641" t="s">
        <v>30</v>
      </c>
      <c r="AA1641" t="s">
        <v>30</v>
      </c>
      <c r="AB1641">
        <v>-75.373057000000003</v>
      </c>
      <c r="AC1641">
        <v>6.139945</v>
      </c>
      <c r="AD1641" t="s">
        <v>82</v>
      </c>
      <c r="AE1641" t="s">
        <v>146</v>
      </c>
      <c r="AF1641" t="s">
        <v>94</v>
      </c>
      <c r="AG1641">
        <f>IFERROR(
    VLOOKUP(FENIX_ANS_TABLA[[#This Row],[ESTADO]],
        {"VENCIDO",1;"ALERTA_0 Días",2;"ALERTA",3;"A TIEMPO",4;"SIN FECHA",5},
    2,FALSE),
0)</f>
        <v>1</v>
      </c>
    </row>
    <row r="1642" spans="1:33" x14ac:dyDescent="0.25">
      <c r="A1642" t="s">
        <v>5904</v>
      </c>
      <c r="B1642" t="s">
        <v>54</v>
      </c>
      <c r="C1642" t="s">
        <v>24</v>
      </c>
      <c r="D1642" t="s">
        <v>54</v>
      </c>
      <c r="E1642" s="21">
        <v>46209.456342592603</v>
      </c>
      <c r="F1642" t="s">
        <v>5905</v>
      </c>
      <c r="G1642">
        <v>1000535377</v>
      </c>
      <c r="H1642" t="s">
        <v>5906</v>
      </c>
      <c r="I1642" s="23" t="s">
        <v>31</v>
      </c>
      <c r="J1642" s="23" t="s">
        <v>5867</v>
      </c>
      <c r="K1642" t="s">
        <v>5868</v>
      </c>
      <c r="L1642" t="s">
        <v>172</v>
      </c>
      <c r="M1642" t="s">
        <v>5869</v>
      </c>
      <c r="N1642" t="s">
        <v>173</v>
      </c>
      <c r="O1642" t="s">
        <v>55</v>
      </c>
      <c r="P1642" t="s">
        <v>176</v>
      </c>
      <c r="Q1642" t="s">
        <v>206</v>
      </c>
      <c r="R1642" t="s">
        <v>212</v>
      </c>
      <c r="S1642">
        <v>4</v>
      </c>
      <c r="T1642" t="s">
        <v>5907</v>
      </c>
      <c r="U1642" t="s">
        <v>15657</v>
      </c>
      <c r="V1642" t="s">
        <v>41</v>
      </c>
      <c r="W1642" t="s">
        <v>41</v>
      </c>
      <c r="X1642" t="s">
        <v>30</v>
      </c>
      <c r="Y1642" t="s">
        <v>30</v>
      </c>
      <c r="Z1642" t="s">
        <v>30</v>
      </c>
      <c r="AA1642" t="s">
        <v>30</v>
      </c>
      <c r="AB1642">
        <v>-75.238430820000005</v>
      </c>
      <c r="AC1642">
        <v>6.1083972800000002</v>
      </c>
      <c r="AD1642" t="s">
        <v>82</v>
      </c>
      <c r="AE1642" t="s">
        <v>146</v>
      </c>
      <c r="AF1642" t="s">
        <v>94</v>
      </c>
      <c r="AG1642">
        <f>IFERROR(
    VLOOKUP(FENIX_ANS_TABLA[[#This Row],[ESTADO]],
        {"VENCIDO",1;"ALERTA_0 Días",2;"ALERTA",3;"A TIEMPO",4;"SIN FECHA",5},
    2,FALSE),
0)</f>
        <v>1</v>
      </c>
    </row>
    <row r="1643" spans="1:33" x14ac:dyDescent="0.25">
      <c r="A1643" t="s">
        <v>18520</v>
      </c>
      <c r="B1643" t="s">
        <v>23</v>
      </c>
      <c r="C1643" t="s">
        <v>24</v>
      </c>
      <c r="D1643" t="s">
        <v>23</v>
      </c>
      <c r="E1643" s="21">
        <v>46209.459120370368</v>
      </c>
      <c r="F1643" t="s">
        <v>18521</v>
      </c>
      <c r="G1643">
        <v>26323858</v>
      </c>
      <c r="H1643" t="s">
        <v>18522</v>
      </c>
      <c r="I1643" s="23" t="s">
        <v>31</v>
      </c>
      <c r="J1643" s="23" t="s">
        <v>18523</v>
      </c>
      <c r="K1643" t="s">
        <v>18524</v>
      </c>
      <c r="L1643" t="s">
        <v>112</v>
      </c>
      <c r="M1643" t="s">
        <v>18525</v>
      </c>
      <c r="N1643" t="s">
        <v>113</v>
      </c>
      <c r="O1643" t="s">
        <v>27</v>
      </c>
      <c r="P1643" t="s">
        <v>99</v>
      </c>
      <c r="Q1643" t="s">
        <v>206</v>
      </c>
      <c r="R1643" t="s">
        <v>212</v>
      </c>
      <c r="S1643">
        <v>10</v>
      </c>
      <c r="T1643" t="s">
        <v>18526</v>
      </c>
      <c r="U1643" t="s">
        <v>7974</v>
      </c>
      <c r="V1643" t="s">
        <v>11702</v>
      </c>
      <c r="W1643" t="s">
        <v>29</v>
      </c>
      <c r="X1643" t="s">
        <v>30</v>
      </c>
      <c r="Y1643" t="s">
        <v>30</v>
      </c>
      <c r="Z1643" t="s">
        <v>30</v>
      </c>
      <c r="AA1643" t="s">
        <v>30</v>
      </c>
      <c r="AB1643">
        <v>-76.142771019999998</v>
      </c>
      <c r="AC1643">
        <v>5.8653984299999999</v>
      </c>
      <c r="AD1643" t="s">
        <v>82</v>
      </c>
      <c r="AE1643" t="s">
        <v>100</v>
      </c>
      <c r="AF1643" t="s">
        <v>94</v>
      </c>
      <c r="AG1643">
        <f>IFERROR(
    VLOOKUP(FENIX_ANS_TABLA[[#This Row],[ESTADO]],
        {"VENCIDO",1;"ALERTA_0 Días",2;"ALERTA",3;"A TIEMPO",4;"SIN FECHA",5},
    2,FALSE),
0)</f>
        <v>4</v>
      </c>
    </row>
    <row r="1644" spans="1:33" x14ac:dyDescent="0.25">
      <c r="A1644" t="s">
        <v>8644</v>
      </c>
      <c r="B1644" t="s">
        <v>23</v>
      </c>
      <c r="C1644" t="s">
        <v>24</v>
      </c>
      <c r="D1644" t="s">
        <v>23</v>
      </c>
      <c r="E1644" s="21">
        <v>46209.467962962961</v>
      </c>
      <c r="F1644" t="s">
        <v>8645</v>
      </c>
      <c r="G1644">
        <v>1214956</v>
      </c>
      <c r="H1644" t="s">
        <v>8646</v>
      </c>
      <c r="I1644" s="23" t="s">
        <v>31</v>
      </c>
      <c r="J1644" s="23" t="s">
        <v>8647</v>
      </c>
      <c r="K1644" t="s">
        <v>8648</v>
      </c>
      <c r="L1644" t="s">
        <v>25</v>
      </c>
      <c r="M1644" t="s">
        <v>8649</v>
      </c>
      <c r="N1644" t="s">
        <v>26</v>
      </c>
      <c r="O1644" t="s">
        <v>27</v>
      </c>
      <c r="P1644" t="s">
        <v>32</v>
      </c>
      <c r="Q1644" t="s">
        <v>207</v>
      </c>
      <c r="R1644" t="s">
        <v>212</v>
      </c>
      <c r="S1644">
        <v>7</v>
      </c>
      <c r="T1644" t="s">
        <v>18527</v>
      </c>
      <c r="U1644" t="s">
        <v>7152</v>
      </c>
      <c r="V1644" t="s">
        <v>9929</v>
      </c>
      <c r="W1644" t="s">
        <v>29</v>
      </c>
      <c r="X1644" t="s">
        <v>15658</v>
      </c>
      <c r="Y1644" t="s">
        <v>2673</v>
      </c>
      <c r="Z1644" t="s">
        <v>2670</v>
      </c>
      <c r="AA1644" t="s">
        <v>15037</v>
      </c>
      <c r="AB1644">
        <v>-75.595065529999999</v>
      </c>
      <c r="AC1644">
        <v>6.2178583600000001</v>
      </c>
      <c r="AD1644" t="s">
        <v>82</v>
      </c>
      <c r="AE1644" t="s">
        <v>96</v>
      </c>
      <c r="AF1644" t="s">
        <v>94</v>
      </c>
      <c r="AG1644">
        <f>IFERROR(
    VLOOKUP(FENIX_ANS_TABLA[[#This Row],[ESTADO]],
        {"VENCIDO",1;"ALERTA_0 Días",2;"ALERTA",3;"A TIEMPO",4;"SIN FECHA",5},
    2,FALSE),
0)</f>
        <v>4</v>
      </c>
    </row>
    <row r="1645" spans="1:33" x14ac:dyDescent="0.25">
      <c r="A1645" t="s">
        <v>5908</v>
      </c>
      <c r="B1645" t="s">
        <v>23</v>
      </c>
      <c r="C1645" t="s">
        <v>24</v>
      </c>
      <c r="D1645" t="s">
        <v>33</v>
      </c>
      <c r="E1645" s="21">
        <v>46212.424375000002</v>
      </c>
      <c r="F1645" t="s">
        <v>3394</v>
      </c>
      <c r="G1645">
        <v>5606907</v>
      </c>
      <c r="H1645" t="s">
        <v>5909</v>
      </c>
      <c r="I1645" s="23" t="s">
        <v>31</v>
      </c>
      <c r="J1645" s="23" t="s">
        <v>5910</v>
      </c>
      <c r="K1645" t="s">
        <v>5911</v>
      </c>
      <c r="L1645" t="s">
        <v>38</v>
      </c>
      <c r="M1645" t="s">
        <v>5912</v>
      </c>
      <c r="N1645" t="s">
        <v>39</v>
      </c>
      <c r="O1645" t="s">
        <v>40</v>
      </c>
      <c r="P1645" t="s">
        <v>475</v>
      </c>
      <c r="Q1645" t="s">
        <v>207</v>
      </c>
      <c r="R1645" t="s">
        <v>212</v>
      </c>
      <c r="S1645">
        <v>7</v>
      </c>
      <c r="T1645" t="s">
        <v>18528</v>
      </c>
      <c r="U1645" t="s">
        <v>9645</v>
      </c>
      <c r="V1645" t="s">
        <v>9644</v>
      </c>
      <c r="W1645" t="s">
        <v>29</v>
      </c>
      <c r="X1645" t="s">
        <v>11985</v>
      </c>
      <c r="Y1645" t="s">
        <v>2666</v>
      </c>
      <c r="Z1645" t="s">
        <v>2665</v>
      </c>
      <c r="AA1645" t="s">
        <v>11986</v>
      </c>
      <c r="AB1645">
        <v>-75.602915569999993</v>
      </c>
      <c r="AC1645">
        <v>6.1939943399999997</v>
      </c>
      <c r="AD1645" t="s">
        <v>82</v>
      </c>
      <c r="AE1645" t="s">
        <v>96</v>
      </c>
      <c r="AF1645" t="s">
        <v>94</v>
      </c>
      <c r="AG1645">
        <f>IFERROR(
    VLOOKUP(FENIX_ANS_TABLA[[#This Row],[ESTADO]],
        {"VENCIDO",1;"ALERTA_0 Días",2;"ALERTA",3;"A TIEMPO",4;"SIN FECHA",5},
    2,FALSE),
0)</f>
        <v>4</v>
      </c>
    </row>
    <row r="1646" spans="1:33" x14ac:dyDescent="0.25">
      <c r="A1646" t="s">
        <v>5913</v>
      </c>
      <c r="B1646" t="s">
        <v>58</v>
      </c>
      <c r="C1646" t="s">
        <v>24</v>
      </c>
      <c r="D1646" t="s">
        <v>59</v>
      </c>
      <c r="E1646" s="21">
        <v>46209.469398148147</v>
      </c>
      <c r="F1646" t="s">
        <v>5914</v>
      </c>
      <c r="G1646">
        <v>1035859991</v>
      </c>
      <c r="H1646" t="s">
        <v>5915</v>
      </c>
      <c r="I1646" s="23" t="s">
        <v>31</v>
      </c>
      <c r="J1646" s="23" t="s">
        <v>5916</v>
      </c>
      <c r="K1646" t="s">
        <v>5917</v>
      </c>
      <c r="L1646" t="s">
        <v>197</v>
      </c>
      <c r="M1646" t="s">
        <v>5918</v>
      </c>
      <c r="N1646" t="s">
        <v>198</v>
      </c>
      <c r="O1646" t="s">
        <v>60</v>
      </c>
      <c r="P1646" t="s">
        <v>301</v>
      </c>
      <c r="Q1646" t="s">
        <v>207</v>
      </c>
      <c r="R1646" t="s">
        <v>212</v>
      </c>
      <c r="S1646">
        <v>9</v>
      </c>
      <c r="T1646" t="s">
        <v>18529</v>
      </c>
      <c r="U1646" t="s">
        <v>15659</v>
      </c>
      <c r="V1646" t="s">
        <v>13644</v>
      </c>
      <c r="W1646" t="s">
        <v>29</v>
      </c>
      <c r="X1646" t="s">
        <v>30</v>
      </c>
      <c r="Y1646" t="s">
        <v>30</v>
      </c>
      <c r="Z1646" t="s">
        <v>30</v>
      </c>
      <c r="AA1646" t="s">
        <v>30</v>
      </c>
      <c r="AB1646">
        <v>-74.690774000000005</v>
      </c>
      <c r="AC1646">
        <v>7.0757200100000004</v>
      </c>
      <c r="AD1646" t="s">
        <v>82</v>
      </c>
      <c r="AE1646" t="s">
        <v>192</v>
      </c>
      <c r="AF1646" t="s">
        <v>94</v>
      </c>
      <c r="AG1646">
        <f>IFERROR(
    VLOOKUP(FENIX_ANS_TABLA[[#This Row],[ESTADO]],
        {"VENCIDO",1;"ALERTA_0 Días",2;"ALERTA",3;"A TIEMPO",4;"SIN FECHA",5},
    2,FALSE),
0)</f>
        <v>4</v>
      </c>
    </row>
    <row r="1647" spans="1:33" x14ac:dyDescent="0.25">
      <c r="A1647" t="s">
        <v>5919</v>
      </c>
      <c r="B1647" t="s">
        <v>54</v>
      </c>
      <c r="C1647" t="s">
        <v>24</v>
      </c>
      <c r="D1647" t="s">
        <v>54</v>
      </c>
      <c r="E1647" s="21">
        <v>46209.470902777779</v>
      </c>
      <c r="F1647" t="s">
        <v>5920</v>
      </c>
      <c r="G1647">
        <v>71291289</v>
      </c>
      <c r="H1647" t="s">
        <v>5921</v>
      </c>
      <c r="I1647" s="23" t="s">
        <v>31</v>
      </c>
      <c r="J1647" s="23" t="s">
        <v>5922</v>
      </c>
      <c r="K1647" t="s">
        <v>5923</v>
      </c>
      <c r="L1647" t="s">
        <v>273</v>
      </c>
      <c r="M1647" t="s">
        <v>5924</v>
      </c>
      <c r="N1647" t="s">
        <v>274</v>
      </c>
      <c r="O1647" t="s">
        <v>55</v>
      </c>
      <c r="P1647" t="s">
        <v>117</v>
      </c>
      <c r="Q1647" t="s">
        <v>206</v>
      </c>
      <c r="R1647" t="s">
        <v>212</v>
      </c>
      <c r="S1647">
        <v>4</v>
      </c>
      <c r="T1647" t="s">
        <v>5925</v>
      </c>
      <c r="U1647" t="s">
        <v>2728</v>
      </c>
      <c r="V1647" t="s">
        <v>41</v>
      </c>
      <c r="W1647" t="s">
        <v>41</v>
      </c>
      <c r="X1647" t="s">
        <v>30</v>
      </c>
      <c r="Y1647" t="s">
        <v>30</v>
      </c>
      <c r="Z1647" t="s">
        <v>30</v>
      </c>
      <c r="AA1647" t="s">
        <v>30</v>
      </c>
      <c r="AB1647">
        <v>-75.80903318</v>
      </c>
      <c r="AC1647">
        <v>6.1379939099999996</v>
      </c>
      <c r="AD1647" t="s">
        <v>82</v>
      </c>
      <c r="AE1647" t="s">
        <v>100</v>
      </c>
      <c r="AF1647" t="s">
        <v>94</v>
      </c>
      <c r="AG1647">
        <f>IFERROR(
    VLOOKUP(FENIX_ANS_TABLA[[#This Row],[ESTADO]],
        {"VENCIDO",1;"ALERTA_0 Días",2;"ALERTA",3;"A TIEMPO",4;"SIN FECHA",5},
    2,FALSE),
0)</f>
        <v>1</v>
      </c>
    </row>
    <row r="1648" spans="1:33" x14ac:dyDescent="0.25">
      <c r="A1648" t="s">
        <v>6738</v>
      </c>
      <c r="B1648" t="s">
        <v>23</v>
      </c>
      <c r="C1648" t="s">
        <v>24</v>
      </c>
      <c r="D1648" t="s">
        <v>23</v>
      </c>
      <c r="E1648" s="21">
        <v>46209.470949074072</v>
      </c>
      <c r="F1648" t="s">
        <v>6739</v>
      </c>
      <c r="G1648">
        <v>1020445194</v>
      </c>
      <c r="H1648" t="s">
        <v>6740</v>
      </c>
      <c r="I1648" s="23" t="s">
        <v>6741</v>
      </c>
      <c r="J1648" s="23" t="s">
        <v>6742</v>
      </c>
      <c r="K1648" t="s">
        <v>6743</v>
      </c>
      <c r="L1648" t="s">
        <v>150</v>
      </c>
      <c r="M1648" t="s">
        <v>6744</v>
      </c>
      <c r="N1648" t="s">
        <v>151</v>
      </c>
      <c r="O1648" t="s">
        <v>27</v>
      </c>
      <c r="P1648" t="s">
        <v>145</v>
      </c>
      <c r="Q1648" t="s">
        <v>206</v>
      </c>
      <c r="R1648" t="s">
        <v>212</v>
      </c>
      <c r="S1648">
        <v>10</v>
      </c>
      <c r="T1648" t="s">
        <v>18530</v>
      </c>
      <c r="U1648" t="s">
        <v>2728</v>
      </c>
      <c r="V1648" t="s">
        <v>2724</v>
      </c>
      <c r="W1648" t="s">
        <v>29</v>
      </c>
      <c r="X1648" t="s">
        <v>30</v>
      </c>
      <c r="Y1648" t="s">
        <v>30</v>
      </c>
      <c r="Z1648" t="s">
        <v>30</v>
      </c>
      <c r="AA1648" t="s">
        <v>30</v>
      </c>
      <c r="AB1648">
        <v>-75.24370768</v>
      </c>
      <c r="AC1648">
        <v>6.1775798399999999</v>
      </c>
      <c r="AD1648" t="s">
        <v>82</v>
      </c>
      <c r="AE1648" t="s">
        <v>146</v>
      </c>
      <c r="AF1648" t="s">
        <v>94</v>
      </c>
      <c r="AG1648">
        <f>IFERROR(
    VLOOKUP(FENIX_ANS_TABLA[[#This Row],[ESTADO]],
        {"VENCIDO",1;"ALERTA_0 Días",2;"ALERTA",3;"A TIEMPO",4;"SIN FECHA",5},
    2,FALSE),
0)</f>
        <v>4</v>
      </c>
    </row>
    <row r="1649" spans="1:33" x14ac:dyDescent="0.25">
      <c r="A1649" t="s">
        <v>8650</v>
      </c>
      <c r="B1649" t="s">
        <v>23</v>
      </c>
      <c r="C1649" t="s">
        <v>24</v>
      </c>
      <c r="D1649" t="s">
        <v>33</v>
      </c>
      <c r="E1649" s="21">
        <v>46209.472916666673</v>
      </c>
      <c r="F1649" t="s">
        <v>8651</v>
      </c>
      <c r="G1649">
        <v>1036931318</v>
      </c>
      <c r="H1649" t="s">
        <v>8652</v>
      </c>
      <c r="I1649" s="23" t="s">
        <v>31</v>
      </c>
      <c r="J1649" s="23" t="s">
        <v>8653</v>
      </c>
      <c r="K1649" t="s">
        <v>8654</v>
      </c>
      <c r="L1649" t="s">
        <v>25</v>
      </c>
      <c r="M1649" t="s">
        <v>8655</v>
      </c>
      <c r="N1649" t="s">
        <v>26</v>
      </c>
      <c r="O1649" t="s">
        <v>34</v>
      </c>
      <c r="P1649" t="s">
        <v>162</v>
      </c>
      <c r="Q1649" t="s">
        <v>206</v>
      </c>
      <c r="R1649" t="s">
        <v>212</v>
      </c>
      <c r="S1649">
        <v>8</v>
      </c>
      <c r="T1649" t="s">
        <v>18531</v>
      </c>
      <c r="U1649" t="s">
        <v>9892</v>
      </c>
      <c r="V1649" t="s">
        <v>9892</v>
      </c>
      <c r="W1649" t="s">
        <v>29</v>
      </c>
      <c r="X1649" t="s">
        <v>30</v>
      </c>
      <c r="Y1649" t="s">
        <v>30</v>
      </c>
      <c r="Z1649" t="s">
        <v>30</v>
      </c>
      <c r="AA1649" t="s">
        <v>30</v>
      </c>
      <c r="AB1649">
        <v>-75.610884501000001</v>
      </c>
      <c r="AC1649">
        <v>6.2574398200000596</v>
      </c>
      <c r="AD1649" t="s">
        <v>82</v>
      </c>
      <c r="AE1649" t="s">
        <v>96</v>
      </c>
      <c r="AF1649" t="s">
        <v>94</v>
      </c>
      <c r="AG1649">
        <f>IFERROR(
    VLOOKUP(FENIX_ANS_TABLA[[#This Row],[ESTADO]],
        {"VENCIDO",1;"ALERTA_0 Días",2;"ALERTA",3;"A TIEMPO",4;"SIN FECHA",5},
    2,FALSE),
0)</f>
        <v>4</v>
      </c>
    </row>
    <row r="1650" spans="1:33" x14ac:dyDescent="0.25">
      <c r="A1650" t="s">
        <v>6745</v>
      </c>
      <c r="B1650" t="s">
        <v>23</v>
      </c>
      <c r="C1650" t="s">
        <v>24</v>
      </c>
      <c r="D1650" t="s">
        <v>23</v>
      </c>
      <c r="E1650" s="21">
        <v>46209.473414351851</v>
      </c>
      <c r="F1650" t="s">
        <v>6746</v>
      </c>
      <c r="G1650">
        <v>1036398665</v>
      </c>
      <c r="H1650" t="s">
        <v>6747</v>
      </c>
      <c r="I1650" s="23" t="s">
        <v>31</v>
      </c>
      <c r="J1650" s="23" t="s">
        <v>6748</v>
      </c>
      <c r="K1650" t="s">
        <v>6749</v>
      </c>
      <c r="L1650" t="s">
        <v>177</v>
      </c>
      <c r="M1650" t="s">
        <v>6750</v>
      </c>
      <c r="N1650" t="s">
        <v>178</v>
      </c>
      <c r="O1650" t="s">
        <v>27</v>
      </c>
      <c r="P1650" t="s">
        <v>145</v>
      </c>
      <c r="Q1650" t="s">
        <v>207</v>
      </c>
      <c r="R1650" t="s">
        <v>212</v>
      </c>
      <c r="S1650">
        <v>7</v>
      </c>
      <c r="T1650" t="s">
        <v>18532</v>
      </c>
      <c r="U1650" t="s">
        <v>9892</v>
      </c>
      <c r="V1650" t="s">
        <v>8003</v>
      </c>
      <c r="W1650" t="s">
        <v>29</v>
      </c>
      <c r="X1650" t="s">
        <v>30</v>
      </c>
      <c r="Y1650" t="s">
        <v>30</v>
      </c>
      <c r="Z1650" t="s">
        <v>30</v>
      </c>
      <c r="AA1650" t="s">
        <v>30</v>
      </c>
      <c r="AB1650">
        <v>-75.332245169999993</v>
      </c>
      <c r="AC1650">
        <v>6.0788816399999996</v>
      </c>
      <c r="AD1650" t="s">
        <v>82</v>
      </c>
      <c r="AE1650" t="s">
        <v>146</v>
      </c>
      <c r="AF1650" t="s">
        <v>94</v>
      </c>
      <c r="AG1650">
        <f>IFERROR(
    VLOOKUP(FENIX_ANS_TABLA[[#This Row],[ESTADO]],
        {"VENCIDO",1;"ALERTA_0 Días",2;"ALERTA",3;"A TIEMPO",4;"SIN FECHA",5},
    2,FALSE),
0)</f>
        <v>4</v>
      </c>
    </row>
    <row r="1651" spans="1:33" x14ac:dyDescent="0.25">
      <c r="A1651" t="s">
        <v>5926</v>
      </c>
      <c r="B1651" t="s">
        <v>54</v>
      </c>
      <c r="C1651" t="s">
        <v>24</v>
      </c>
      <c r="D1651" t="s">
        <v>54</v>
      </c>
      <c r="E1651" s="21">
        <v>46209.473912037043</v>
      </c>
      <c r="F1651" t="s">
        <v>5927</v>
      </c>
      <c r="G1651">
        <v>43404427</v>
      </c>
      <c r="H1651" t="s">
        <v>5928</v>
      </c>
      <c r="I1651" s="23" t="s">
        <v>31</v>
      </c>
      <c r="J1651" s="23" t="s">
        <v>5867</v>
      </c>
      <c r="K1651" t="s">
        <v>5929</v>
      </c>
      <c r="L1651" t="s">
        <v>150</v>
      </c>
      <c r="M1651" t="s">
        <v>5930</v>
      </c>
      <c r="N1651" t="s">
        <v>151</v>
      </c>
      <c r="O1651" t="s">
        <v>55</v>
      </c>
      <c r="P1651" t="s">
        <v>176</v>
      </c>
      <c r="Q1651" t="s">
        <v>206</v>
      </c>
      <c r="R1651" t="s">
        <v>212</v>
      </c>
      <c r="S1651">
        <v>4</v>
      </c>
      <c r="T1651" t="s">
        <v>5931</v>
      </c>
      <c r="U1651" t="s">
        <v>2711</v>
      </c>
      <c r="V1651" t="s">
        <v>41</v>
      </c>
      <c r="W1651" t="s">
        <v>41</v>
      </c>
      <c r="X1651" t="s">
        <v>30</v>
      </c>
      <c r="Y1651" t="s">
        <v>30</v>
      </c>
      <c r="Z1651" t="s">
        <v>30</v>
      </c>
      <c r="AA1651" t="s">
        <v>30</v>
      </c>
      <c r="AB1651">
        <v>-75.245998589999999</v>
      </c>
      <c r="AC1651">
        <v>6.1734659599999997</v>
      </c>
      <c r="AD1651" t="s">
        <v>82</v>
      </c>
      <c r="AE1651" t="s">
        <v>146</v>
      </c>
      <c r="AF1651" t="s">
        <v>94</v>
      </c>
      <c r="AG1651">
        <f>IFERROR(
    VLOOKUP(FENIX_ANS_TABLA[[#This Row],[ESTADO]],
        {"VENCIDO",1;"ALERTA_0 Días",2;"ALERTA",3;"A TIEMPO",4;"SIN FECHA",5},
    2,FALSE),
0)</f>
        <v>1</v>
      </c>
    </row>
    <row r="1652" spans="1:33" x14ac:dyDescent="0.25">
      <c r="A1652" t="s">
        <v>6751</v>
      </c>
      <c r="B1652" t="s">
        <v>23</v>
      </c>
      <c r="C1652" t="s">
        <v>24</v>
      </c>
      <c r="D1652" t="s">
        <v>23</v>
      </c>
      <c r="E1652" s="21">
        <v>46209.474687499998</v>
      </c>
      <c r="F1652" t="s">
        <v>6752</v>
      </c>
      <c r="G1652">
        <v>1007683397</v>
      </c>
      <c r="H1652" t="s">
        <v>6753</v>
      </c>
      <c r="I1652" s="23" t="s">
        <v>31</v>
      </c>
      <c r="J1652" s="23" t="s">
        <v>6754</v>
      </c>
      <c r="K1652" t="s">
        <v>6755</v>
      </c>
      <c r="L1652" t="s">
        <v>197</v>
      </c>
      <c r="M1652" t="s">
        <v>6756</v>
      </c>
      <c r="N1652" t="s">
        <v>198</v>
      </c>
      <c r="O1652" t="s">
        <v>27</v>
      </c>
      <c r="P1652" t="s">
        <v>191</v>
      </c>
      <c r="Q1652" t="s">
        <v>207</v>
      </c>
      <c r="R1652" t="s">
        <v>212</v>
      </c>
      <c r="S1652">
        <v>7</v>
      </c>
      <c r="T1652" t="s">
        <v>18533</v>
      </c>
      <c r="U1652" t="s">
        <v>11110</v>
      </c>
      <c r="V1652" t="s">
        <v>9654</v>
      </c>
      <c r="W1652" t="s">
        <v>29</v>
      </c>
      <c r="X1652" t="s">
        <v>30</v>
      </c>
      <c r="Y1652" t="s">
        <v>30</v>
      </c>
      <c r="Z1652" t="s">
        <v>30</v>
      </c>
      <c r="AA1652" t="s">
        <v>30</v>
      </c>
      <c r="AB1652">
        <v>-74.697309730000001</v>
      </c>
      <c r="AC1652">
        <v>7.0760716800000001</v>
      </c>
      <c r="AD1652" t="s">
        <v>82</v>
      </c>
      <c r="AE1652" t="s">
        <v>192</v>
      </c>
      <c r="AF1652" t="s">
        <v>94</v>
      </c>
      <c r="AG1652">
        <f>IFERROR(
    VLOOKUP(FENIX_ANS_TABLA[[#This Row],[ESTADO]],
        {"VENCIDO",1;"ALERTA_0 Días",2;"ALERTA",3;"A TIEMPO",4;"SIN FECHA",5},
    2,FALSE),
0)</f>
        <v>4</v>
      </c>
    </row>
    <row r="1653" spans="1:33" x14ac:dyDescent="0.25">
      <c r="A1653" t="s">
        <v>5932</v>
      </c>
      <c r="B1653" t="s">
        <v>23</v>
      </c>
      <c r="C1653" t="s">
        <v>24</v>
      </c>
      <c r="D1653" t="s">
        <v>33</v>
      </c>
      <c r="E1653" s="21">
        <v>46209.475138888891</v>
      </c>
      <c r="F1653" t="s">
        <v>5933</v>
      </c>
      <c r="G1653">
        <v>60345564</v>
      </c>
      <c r="H1653" t="s">
        <v>5934</v>
      </c>
      <c r="I1653" s="23" t="s">
        <v>31</v>
      </c>
      <c r="J1653" s="23" t="s">
        <v>5935</v>
      </c>
      <c r="K1653" t="s">
        <v>5936</v>
      </c>
      <c r="L1653" t="s">
        <v>143</v>
      </c>
      <c r="M1653" t="s">
        <v>5937</v>
      </c>
      <c r="N1653" t="s">
        <v>144</v>
      </c>
      <c r="O1653" t="s">
        <v>34</v>
      </c>
      <c r="P1653" t="s">
        <v>162</v>
      </c>
      <c r="Q1653" t="s">
        <v>207</v>
      </c>
      <c r="R1653" t="s">
        <v>212</v>
      </c>
      <c r="S1653">
        <v>5</v>
      </c>
      <c r="T1653" t="s">
        <v>18534</v>
      </c>
      <c r="U1653" t="s">
        <v>9751</v>
      </c>
      <c r="V1653" t="s">
        <v>15660</v>
      </c>
      <c r="W1653" t="s">
        <v>43</v>
      </c>
      <c r="X1653" t="s">
        <v>30</v>
      </c>
      <c r="Y1653" t="s">
        <v>30</v>
      </c>
      <c r="Z1653" t="s">
        <v>30</v>
      </c>
      <c r="AA1653" t="s">
        <v>30</v>
      </c>
      <c r="AB1653">
        <v>-75.331585000000004</v>
      </c>
      <c r="AC1653">
        <v>6.2805369999999998</v>
      </c>
      <c r="AD1653" t="s">
        <v>82</v>
      </c>
      <c r="AE1653" t="s">
        <v>146</v>
      </c>
      <c r="AF1653" t="s">
        <v>94</v>
      </c>
      <c r="AG1653">
        <f>IFERROR(
    VLOOKUP(FENIX_ANS_TABLA[[#This Row],[ESTADO]],
        {"VENCIDO",1;"ALERTA_0 Días",2;"ALERTA",3;"A TIEMPO",4;"SIN FECHA",5},
    2,FALSE),
0)</f>
        <v>3</v>
      </c>
    </row>
    <row r="1654" spans="1:33" x14ac:dyDescent="0.25">
      <c r="A1654" t="s">
        <v>6757</v>
      </c>
      <c r="B1654" t="s">
        <v>36</v>
      </c>
      <c r="C1654" t="s">
        <v>63</v>
      </c>
      <c r="D1654" t="s">
        <v>36</v>
      </c>
      <c r="E1654" s="21">
        <v>46209.475740740738</v>
      </c>
      <c r="F1654" t="s">
        <v>6758</v>
      </c>
      <c r="G1654">
        <v>1037582740</v>
      </c>
      <c r="H1654" t="s">
        <v>6759</v>
      </c>
      <c r="I1654" s="23" t="s">
        <v>6760</v>
      </c>
      <c r="J1654" s="23" t="s">
        <v>6761</v>
      </c>
      <c r="K1654" t="s">
        <v>6762</v>
      </c>
      <c r="L1654" t="s">
        <v>179</v>
      </c>
      <c r="M1654" t="s">
        <v>6763</v>
      </c>
      <c r="N1654" t="s">
        <v>180</v>
      </c>
      <c r="O1654" t="s">
        <v>64</v>
      </c>
      <c r="P1654" t="s">
        <v>145</v>
      </c>
      <c r="Q1654" t="s">
        <v>206</v>
      </c>
      <c r="R1654" t="s">
        <v>212</v>
      </c>
      <c r="S1654">
        <v>10</v>
      </c>
      <c r="T1654" t="s">
        <v>18535</v>
      </c>
      <c r="U1654" t="s">
        <v>9826</v>
      </c>
      <c r="V1654" t="s">
        <v>15661</v>
      </c>
      <c r="W1654" t="s">
        <v>29</v>
      </c>
      <c r="X1654" t="s">
        <v>30</v>
      </c>
      <c r="Y1654" t="s">
        <v>30</v>
      </c>
      <c r="Z1654" t="s">
        <v>30</v>
      </c>
      <c r="AA1654" t="s">
        <v>30</v>
      </c>
      <c r="AB1654">
        <v>-75.303373789999995</v>
      </c>
      <c r="AC1654">
        <v>5.8749269200000001</v>
      </c>
      <c r="AD1654" t="s">
        <v>82</v>
      </c>
      <c r="AE1654" t="s">
        <v>146</v>
      </c>
      <c r="AF1654" t="s">
        <v>95</v>
      </c>
      <c r="AG1654">
        <f>IFERROR(
    VLOOKUP(FENIX_ANS_TABLA[[#This Row],[ESTADO]],
        {"VENCIDO",1;"ALERTA_0 Días",2;"ALERTA",3;"A TIEMPO",4;"SIN FECHA",5},
    2,FALSE),
0)</f>
        <v>4</v>
      </c>
    </row>
    <row r="1655" spans="1:33" x14ac:dyDescent="0.25">
      <c r="A1655" t="s">
        <v>6764</v>
      </c>
      <c r="B1655" t="s">
        <v>23</v>
      </c>
      <c r="C1655" t="s">
        <v>24</v>
      </c>
      <c r="D1655" t="s">
        <v>23</v>
      </c>
      <c r="E1655" s="21">
        <v>46209.476284722223</v>
      </c>
      <c r="F1655" t="s">
        <v>6765</v>
      </c>
      <c r="G1655">
        <v>1007824550</v>
      </c>
      <c r="H1655" t="s">
        <v>6766</v>
      </c>
      <c r="I1655" s="23" t="s">
        <v>31</v>
      </c>
      <c r="J1655" s="23" t="s">
        <v>6767</v>
      </c>
      <c r="K1655" t="s">
        <v>6768</v>
      </c>
      <c r="L1655" t="s">
        <v>201</v>
      </c>
      <c r="M1655" t="s">
        <v>6769</v>
      </c>
      <c r="N1655" t="s">
        <v>202</v>
      </c>
      <c r="O1655" t="s">
        <v>27</v>
      </c>
      <c r="P1655" t="s">
        <v>191</v>
      </c>
      <c r="Q1655" t="s">
        <v>207</v>
      </c>
      <c r="R1655" t="s">
        <v>212</v>
      </c>
      <c r="S1655">
        <v>7</v>
      </c>
      <c r="T1655" t="s">
        <v>18536</v>
      </c>
      <c r="U1655" t="s">
        <v>9826</v>
      </c>
      <c r="V1655" t="s">
        <v>9825</v>
      </c>
      <c r="W1655" t="s">
        <v>29</v>
      </c>
      <c r="X1655" t="s">
        <v>30</v>
      </c>
      <c r="Y1655" t="s">
        <v>30</v>
      </c>
      <c r="Z1655" t="s">
        <v>30</v>
      </c>
      <c r="AA1655" t="s">
        <v>30</v>
      </c>
      <c r="AB1655">
        <v>-74.704878620000002</v>
      </c>
      <c r="AC1655">
        <v>7.0365643000000002</v>
      </c>
      <c r="AD1655" t="s">
        <v>82</v>
      </c>
      <c r="AE1655" t="s">
        <v>192</v>
      </c>
      <c r="AF1655" t="s">
        <v>94</v>
      </c>
      <c r="AG1655">
        <f>IFERROR(
    VLOOKUP(FENIX_ANS_TABLA[[#This Row],[ESTADO]],
        {"VENCIDO",1;"ALERTA_0 Días",2;"ALERTA",3;"A TIEMPO",4;"SIN FECHA",5},
    2,FALSE),
0)</f>
        <v>4</v>
      </c>
    </row>
    <row r="1656" spans="1:33" x14ac:dyDescent="0.25">
      <c r="A1656" t="s">
        <v>5938</v>
      </c>
      <c r="B1656" t="s">
        <v>44</v>
      </c>
      <c r="C1656" t="s">
        <v>310</v>
      </c>
      <c r="D1656" t="s">
        <v>44</v>
      </c>
      <c r="E1656" s="21">
        <v>46209.476643518523</v>
      </c>
      <c r="F1656" t="s">
        <v>5939</v>
      </c>
      <c r="G1656">
        <v>39446980</v>
      </c>
      <c r="H1656" t="s">
        <v>5940</v>
      </c>
      <c r="I1656" s="23" t="s">
        <v>31</v>
      </c>
      <c r="J1656" s="23" t="s">
        <v>5941</v>
      </c>
      <c r="K1656" t="s">
        <v>5942</v>
      </c>
      <c r="L1656" t="s">
        <v>154</v>
      </c>
      <c r="M1656" t="s">
        <v>5943</v>
      </c>
      <c r="N1656" t="s">
        <v>155</v>
      </c>
      <c r="O1656" t="s">
        <v>311</v>
      </c>
      <c r="P1656" t="s">
        <v>149</v>
      </c>
      <c r="Q1656" t="s">
        <v>207</v>
      </c>
      <c r="R1656" t="s">
        <v>212</v>
      </c>
      <c r="S1656">
        <v>8</v>
      </c>
      <c r="T1656" t="s">
        <v>18537</v>
      </c>
      <c r="U1656" t="s">
        <v>15662</v>
      </c>
      <c r="V1656" t="s">
        <v>15662</v>
      </c>
      <c r="W1656" t="s">
        <v>29</v>
      </c>
      <c r="X1656" t="s">
        <v>30</v>
      </c>
      <c r="Y1656" t="s">
        <v>30</v>
      </c>
      <c r="Z1656" t="s">
        <v>30</v>
      </c>
      <c r="AA1656" t="s">
        <v>30</v>
      </c>
      <c r="AB1656">
        <v>-75.391449519999995</v>
      </c>
      <c r="AC1656">
        <v>6.1506334300000001</v>
      </c>
      <c r="AD1656" t="s">
        <v>82</v>
      </c>
      <c r="AE1656" t="s">
        <v>146</v>
      </c>
      <c r="AF1656" t="s">
        <v>94</v>
      </c>
      <c r="AG1656">
        <f>IFERROR(
    VLOOKUP(FENIX_ANS_TABLA[[#This Row],[ESTADO]],
        {"VENCIDO",1;"ALERTA_0 Días",2;"ALERTA",3;"A TIEMPO",4;"SIN FECHA",5},
    2,FALSE),
0)</f>
        <v>4</v>
      </c>
    </row>
    <row r="1657" spans="1:33" x14ac:dyDescent="0.25">
      <c r="A1657" t="s">
        <v>6770</v>
      </c>
      <c r="B1657" t="s">
        <v>23</v>
      </c>
      <c r="C1657" t="s">
        <v>24</v>
      </c>
      <c r="D1657" t="s">
        <v>23</v>
      </c>
      <c r="E1657" s="21">
        <v>46209.477673611109</v>
      </c>
      <c r="F1657" t="s">
        <v>6771</v>
      </c>
      <c r="G1657">
        <v>1007824550</v>
      </c>
      <c r="H1657" t="s">
        <v>6766</v>
      </c>
      <c r="I1657" s="23" t="s">
        <v>31</v>
      </c>
      <c r="J1657" s="23" t="s">
        <v>6772</v>
      </c>
      <c r="K1657" t="s">
        <v>6773</v>
      </c>
      <c r="L1657" t="s">
        <v>201</v>
      </c>
      <c r="M1657" t="s">
        <v>6774</v>
      </c>
      <c r="N1657" t="s">
        <v>202</v>
      </c>
      <c r="O1657" t="s">
        <v>27</v>
      </c>
      <c r="P1657" t="s">
        <v>191</v>
      </c>
      <c r="Q1657" t="s">
        <v>207</v>
      </c>
      <c r="R1657" t="s">
        <v>212</v>
      </c>
      <c r="S1657">
        <v>7</v>
      </c>
      <c r="T1657" t="s">
        <v>18538</v>
      </c>
      <c r="U1657" t="s">
        <v>9932</v>
      </c>
      <c r="V1657" t="s">
        <v>9931</v>
      </c>
      <c r="W1657" t="s">
        <v>29</v>
      </c>
      <c r="X1657" t="s">
        <v>30</v>
      </c>
      <c r="Y1657" t="s">
        <v>30</v>
      </c>
      <c r="Z1657" t="s">
        <v>30</v>
      </c>
      <c r="AA1657" t="s">
        <v>30</v>
      </c>
      <c r="AB1657">
        <v>-74.704878620000002</v>
      </c>
      <c r="AC1657">
        <v>7.0365643000000002</v>
      </c>
      <c r="AD1657" t="s">
        <v>82</v>
      </c>
      <c r="AE1657" t="s">
        <v>192</v>
      </c>
      <c r="AF1657" t="s">
        <v>94</v>
      </c>
      <c r="AG1657">
        <f>IFERROR(
    VLOOKUP(FENIX_ANS_TABLA[[#This Row],[ESTADO]],
        {"VENCIDO",1;"ALERTA_0 Días",2;"ALERTA",3;"A TIEMPO",4;"SIN FECHA",5},
    2,FALSE),
0)</f>
        <v>4</v>
      </c>
    </row>
    <row r="1658" spans="1:33" x14ac:dyDescent="0.25">
      <c r="A1658" t="s">
        <v>5944</v>
      </c>
      <c r="B1658" t="s">
        <v>58</v>
      </c>
      <c r="C1658" t="s">
        <v>24</v>
      </c>
      <c r="D1658" t="s">
        <v>59</v>
      </c>
      <c r="E1658" s="21">
        <v>46209.478425925918</v>
      </c>
      <c r="F1658" t="s">
        <v>5945</v>
      </c>
      <c r="G1658">
        <v>70568188</v>
      </c>
      <c r="H1658" t="s">
        <v>5946</v>
      </c>
      <c r="I1658" s="23" t="s">
        <v>31</v>
      </c>
      <c r="J1658" s="23" t="s">
        <v>5947</v>
      </c>
      <c r="K1658" t="s">
        <v>5948</v>
      </c>
      <c r="L1658" t="s">
        <v>177</v>
      </c>
      <c r="M1658" t="s">
        <v>5949</v>
      </c>
      <c r="N1658" t="s">
        <v>178</v>
      </c>
      <c r="O1658" t="s">
        <v>60</v>
      </c>
      <c r="P1658" t="s">
        <v>171</v>
      </c>
      <c r="Q1658" t="s">
        <v>206</v>
      </c>
      <c r="R1658" t="s">
        <v>212</v>
      </c>
      <c r="S1658">
        <v>14</v>
      </c>
      <c r="T1658" t="s">
        <v>18539</v>
      </c>
      <c r="U1658" t="s">
        <v>9933</v>
      </c>
      <c r="V1658" t="s">
        <v>15663</v>
      </c>
      <c r="W1658" t="s">
        <v>29</v>
      </c>
      <c r="X1658" t="s">
        <v>30</v>
      </c>
      <c r="Y1658" t="s">
        <v>30</v>
      </c>
      <c r="Z1658" t="s">
        <v>30</v>
      </c>
      <c r="AA1658" t="s">
        <v>30</v>
      </c>
      <c r="AB1658">
        <v>-75.363322370000006</v>
      </c>
      <c r="AC1658">
        <v>6.0995058799999997</v>
      </c>
      <c r="AD1658" t="s">
        <v>82</v>
      </c>
      <c r="AE1658" t="s">
        <v>146</v>
      </c>
      <c r="AF1658" t="s">
        <v>94</v>
      </c>
      <c r="AG1658">
        <f>IFERROR(
    VLOOKUP(FENIX_ANS_TABLA[[#This Row],[ESTADO]],
        {"VENCIDO",1;"ALERTA_0 Días",2;"ALERTA",3;"A TIEMPO",4;"SIN FECHA",5},
    2,FALSE),
0)</f>
        <v>4</v>
      </c>
    </row>
    <row r="1659" spans="1:33" x14ac:dyDescent="0.25">
      <c r="A1659" t="s">
        <v>11988</v>
      </c>
      <c r="B1659" t="s">
        <v>23</v>
      </c>
      <c r="C1659" t="s">
        <v>24</v>
      </c>
      <c r="D1659" t="s">
        <v>23</v>
      </c>
      <c r="E1659" s="21">
        <v>46209.480115740742</v>
      </c>
      <c r="F1659" t="s">
        <v>11989</v>
      </c>
      <c r="G1659">
        <v>1025641150</v>
      </c>
      <c r="H1659" t="s">
        <v>11990</v>
      </c>
      <c r="I1659" s="23" t="s">
        <v>31</v>
      </c>
      <c r="J1659" s="23" t="s">
        <v>11991</v>
      </c>
      <c r="K1659" t="s">
        <v>11992</v>
      </c>
      <c r="L1659" t="s">
        <v>223</v>
      </c>
      <c r="M1659" t="s">
        <v>11993</v>
      </c>
      <c r="N1659" t="s">
        <v>224</v>
      </c>
      <c r="O1659" t="s">
        <v>27</v>
      </c>
      <c r="P1659" t="s">
        <v>122</v>
      </c>
      <c r="Q1659" t="s">
        <v>207</v>
      </c>
      <c r="R1659" t="s">
        <v>212</v>
      </c>
      <c r="S1659">
        <v>7</v>
      </c>
      <c r="T1659" t="s">
        <v>18540</v>
      </c>
      <c r="U1659" t="s">
        <v>9893</v>
      </c>
      <c r="V1659" t="s">
        <v>5494</v>
      </c>
      <c r="W1659" t="s">
        <v>29</v>
      </c>
      <c r="X1659" t="s">
        <v>30</v>
      </c>
      <c r="Y1659" t="s">
        <v>30</v>
      </c>
      <c r="Z1659" t="s">
        <v>30</v>
      </c>
      <c r="AA1659" t="s">
        <v>30</v>
      </c>
      <c r="AB1659">
        <v>-75.945858000000001</v>
      </c>
      <c r="AC1659">
        <v>6.6920100099999997</v>
      </c>
      <c r="AD1659" t="s">
        <v>82</v>
      </c>
      <c r="AE1659" t="s">
        <v>123</v>
      </c>
      <c r="AF1659" t="s">
        <v>94</v>
      </c>
      <c r="AG1659">
        <f>IFERROR(
    VLOOKUP(FENIX_ANS_TABLA[[#This Row],[ESTADO]],
        {"VENCIDO",1;"ALERTA_0 Días",2;"ALERTA",3;"A TIEMPO",4;"SIN FECHA",5},
    2,FALSE),
0)</f>
        <v>4</v>
      </c>
    </row>
    <row r="1660" spans="1:33" x14ac:dyDescent="0.25">
      <c r="A1660" t="s">
        <v>11994</v>
      </c>
      <c r="B1660" t="s">
        <v>23</v>
      </c>
      <c r="C1660" t="s">
        <v>24</v>
      </c>
      <c r="D1660" t="s">
        <v>23</v>
      </c>
      <c r="E1660" s="21">
        <v>46209.480162037027</v>
      </c>
      <c r="F1660" t="s">
        <v>11995</v>
      </c>
      <c r="G1660">
        <v>1025641150</v>
      </c>
      <c r="H1660" t="s">
        <v>11990</v>
      </c>
      <c r="I1660" s="23" t="s">
        <v>31</v>
      </c>
      <c r="J1660" s="23" t="s">
        <v>11991</v>
      </c>
      <c r="K1660" t="s">
        <v>11996</v>
      </c>
      <c r="L1660" t="s">
        <v>223</v>
      </c>
      <c r="M1660" t="s">
        <v>11997</v>
      </c>
      <c r="N1660" t="s">
        <v>224</v>
      </c>
      <c r="O1660" t="s">
        <v>27</v>
      </c>
      <c r="P1660" t="s">
        <v>122</v>
      </c>
      <c r="Q1660" t="s">
        <v>207</v>
      </c>
      <c r="R1660" t="s">
        <v>212</v>
      </c>
      <c r="S1660">
        <v>7</v>
      </c>
      <c r="T1660" t="s">
        <v>18541</v>
      </c>
      <c r="U1660" t="s">
        <v>9893</v>
      </c>
      <c r="V1660" t="s">
        <v>5494</v>
      </c>
      <c r="W1660" t="s">
        <v>29</v>
      </c>
      <c r="X1660" t="s">
        <v>30</v>
      </c>
      <c r="Y1660" t="s">
        <v>30</v>
      </c>
      <c r="Z1660" t="s">
        <v>30</v>
      </c>
      <c r="AA1660" t="s">
        <v>30</v>
      </c>
      <c r="AB1660">
        <v>-75.945858000000001</v>
      </c>
      <c r="AC1660">
        <v>6.6920100099999997</v>
      </c>
      <c r="AD1660" t="s">
        <v>82</v>
      </c>
      <c r="AE1660" t="s">
        <v>123</v>
      </c>
      <c r="AF1660" t="s">
        <v>94</v>
      </c>
      <c r="AG1660">
        <f>IFERROR(
    VLOOKUP(FENIX_ANS_TABLA[[#This Row],[ESTADO]],
        {"VENCIDO",1;"ALERTA_0 Días",2;"ALERTA",3;"A TIEMPO",4;"SIN FECHA",5},
    2,FALSE),
0)</f>
        <v>4</v>
      </c>
    </row>
    <row r="1661" spans="1:33" x14ac:dyDescent="0.25">
      <c r="A1661" t="s">
        <v>6776</v>
      </c>
      <c r="B1661" t="s">
        <v>54</v>
      </c>
      <c r="C1661" t="s">
        <v>24</v>
      </c>
      <c r="D1661" t="s">
        <v>54</v>
      </c>
      <c r="E1661" s="21">
        <v>46209.48364583333</v>
      </c>
      <c r="F1661" t="s">
        <v>6777</v>
      </c>
      <c r="G1661">
        <v>98559636</v>
      </c>
      <c r="H1661" t="s">
        <v>6778</v>
      </c>
      <c r="I1661" s="23" t="s">
        <v>31</v>
      </c>
      <c r="J1661" s="23" t="s">
        <v>6779</v>
      </c>
      <c r="K1661" t="s">
        <v>6780</v>
      </c>
      <c r="L1661" t="s">
        <v>25</v>
      </c>
      <c r="M1661" t="s">
        <v>6781</v>
      </c>
      <c r="N1661" t="s">
        <v>26</v>
      </c>
      <c r="O1661" t="s">
        <v>55</v>
      </c>
      <c r="P1661" t="s">
        <v>56</v>
      </c>
      <c r="Q1661" t="s">
        <v>207</v>
      </c>
      <c r="R1661" t="s">
        <v>212</v>
      </c>
      <c r="S1661">
        <v>4</v>
      </c>
      <c r="T1661" t="s">
        <v>6782</v>
      </c>
      <c r="U1661" t="s">
        <v>15181</v>
      </c>
      <c r="V1661" t="s">
        <v>41</v>
      </c>
      <c r="W1661" t="s">
        <v>41</v>
      </c>
      <c r="X1661" t="s">
        <v>30</v>
      </c>
      <c r="Y1661" t="s">
        <v>30</v>
      </c>
      <c r="Z1661" t="s">
        <v>30</v>
      </c>
      <c r="AA1661" t="s">
        <v>30</v>
      </c>
      <c r="AB1661">
        <v>-75.571403000000004</v>
      </c>
      <c r="AC1661">
        <v>6.2611160000000003</v>
      </c>
      <c r="AD1661" t="s">
        <v>82</v>
      </c>
      <c r="AE1661" t="s">
        <v>96</v>
      </c>
      <c r="AF1661" t="s">
        <v>94</v>
      </c>
      <c r="AG1661">
        <f>IFERROR(
    VLOOKUP(FENIX_ANS_TABLA[[#This Row],[ESTADO]],
        {"VENCIDO",1;"ALERTA_0 Días",2;"ALERTA",3;"A TIEMPO",4;"SIN FECHA",5},
    2,FALSE),
0)</f>
        <v>1</v>
      </c>
    </row>
    <row r="1662" spans="1:33" x14ac:dyDescent="0.25">
      <c r="A1662" t="s">
        <v>6783</v>
      </c>
      <c r="B1662" t="s">
        <v>36</v>
      </c>
      <c r="C1662" t="s">
        <v>24</v>
      </c>
      <c r="D1662" t="s">
        <v>36</v>
      </c>
      <c r="E1662" s="21">
        <v>46209.484432870369</v>
      </c>
      <c r="F1662" t="s">
        <v>6784</v>
      </c>
      <c r="G1662">
        <v>71270736</v>
      </c>
      <c r="H1662" t="s">
        <v>6785</v>
      </c>
      <c r="I1662" s="23" t="s">
        <v>31</v>
      </c>
      <c r="J1662" s="23" t="s">
        <v>1075</v>
      </c>
      <c r="K1662" t="s">
        <v>6786</v>
      </c>
      <c r="L1662" t="s">
        <v>167</v>
      </c>
      <c r="M1662" t="s">
        <v>6787</v>
      </c>
      <c r="N1662" t="s">
        <v>168</v>
      </c>
      <c r="O1662" t="s">
        <v>37</v>
      </c>
      <c r="P1662" t="s">
        <v>145</v>
      </c>
      <c r="Q1662" t="s">
        <v>206</v>
      </c>
      <c r="R1662" t="s">
        <v>212</v>
      </c>
      <c r="S1662">
        <v>10</v>
      </c>
      <c r="T1662" t="s">
        <v>18542</v>
      </c>
      <c r="U1662" t="s">
        <v>11708</v>
      </c>
      <c r="V1662" t="s">
        <v>11707</v>
      </c>
      <c r="W1662" t="s">
        <v>29</v>
      </c>
      <c r="X1662" t="s">
        <v>30</v>
      </c>
      <c r="Y1662" t="s">
        <v>30</v>
      </c>
      <c r="Z1662" t="s">
        <v>30</v>
      </c>
      <c r="AA1662" t="s">
        <v>30</v>
      </c>
      <c r="AB1662">
        <v>-75.437556999999998</v>
      </c>
      <c r="AC1662">
        <v>6.0125960000000003</v>
      </c>
      <c r="AD1662" t="s">
        <v>82</v>
      </c>
      <c r="AE1662" t="s">
        <v>146</v>
      </c>
      <c r="AF1662" t="s">
        <v>94</v>
      </c>
      <c r="AG1662">
        <f>IFERROR(
    VLOOKUP(FENIX_ANS_TABLA[[#This Row],[ESTADO]],
        {"VENCIDO",1;"ALERTA_0 Días",2;"ALERTA",3;"A TIEMPO",4;"SIN FECHA",5},
    2,FALSE),
0)</f>
        <v>4</v>
      </c>
    </row>
    <row r="1663" spans="1:33" x14ac:dyDescent="0.25">
      <c r="A1663" t="s">
        <v>6788</v>
      </c>
      <c r="B1663" t="s">
        <v>54</v>
      </c>
      <c r="C1663" t="s">
        <v>24</v>
      </c>
      <c r="D1663" t="s">
        <v>54</v>
      </c>
      <c r="E1663" s="21">
        <v>46209.484756944446</v>
      </c>
      <c r="F1663" t="s">
        <v>6789</v>
      </c>
      <c r="G1663">
        <v>1000084140</v>
      </c>
      <c r="H1663" t="s">
        <v>6790</v>
      </c>
      <c r="I1663" s="23" t="s">
        <v>31</v>
      </c>
      <c r="J1663" s="23" t="s">
        <v>6791</v>
      </c>
      <c r="K1663" t="s">
        <v>6792</v>
      </c>
      <c r="L1663" t="s">
        <v>179</v>
      </c>
      <c r="M1663" t="s">
        <v>6793</v>
      </c>
      <c r="N1663" t="s">
        <v>180</v>
      </c>
      <c r="O1663" t="s">
        <v>55</v>
      </c>
      <c r="P1663" t="s">
        <v>176</v>
      </c>
      <c r="Q1663" t="s">
        <v>206</v>
      </c>
      <c r="R1663" t="s">
        <v>212</v>
      </c>
      <c r="S1663">
        <v>4</v>
      </c>
      <c r="T1663" t="s">
        <v>6794</v>
      </c>
      <c r="U1663" t="s">
        <v>15665</v>
      </c>
      <c r="V1663" t="s">
        <v>41</v>
      </c>
      <c r="W1663" t="s">
        <v>41</v>
      </c>
      <c r="X1663" t="s">
        <v>30</v>
      </c>
      <c r="Y1663" t="s">
        <v>30</v>
      </c>
      <c r="Z1663" t="s">
        <v>30</v>
      </c>
      <c r="AA1663" t="s">
        <v>30</v>
      </c>
      <c r="AB1663">
        <v>-75.272024999999999</v>
      </c>
      <c r="AC1663">
        <v>5.918533</v>
      </c>
      <c r="AD1663" t="s">
        <v>82</v>
      </c>
      <c r="AE1663" t="s">
        <v>146</v>
      </c>
      <c r="AF1663" t="s">
        <v>94</v>
      </c>
      <c r="AG1663">
        <f>IFERROR(
    VLOOKUP(FENIX_ANS_TABLA[[#This Row],[ESTADO]],
        {"VENCIDO",1;"ALERTA_0 Días",2;"ALERTA",3;"A TIEMPO",4;"SIN FECHA",5},
    2,FALSE),
0)</f>
        <v>1</v>
      </c>
    </row>
    <row r="1664" spans="1:33" x14ac:dyDescent="0.25">
      <c r="A1664" t="s">
        <v>6795</v>
      </c>
      <c r="B1664" t="s">
        <v>54</v>
      </c>
      <c r="C1664" t="s">
        <v>24</v>
      </c>
      <c r="D1664" t="s">
        <v>54</v>
      </c>
      <c r="E1664" s="21">
        <v>46209.486562500002</v>
      </c>
      <c r="F1664" t="s">
        <v>6796</v>
      </c>
      <c r="G1664">
        <v>890907106</v>
      </c>
      <c r="H1664" t="s">
        <v>1461</v>
      </c>
      <c r="I1664" s="23" t="s">
        <v>3968</v>
      </c>
      <c r="J1664" s="23" t="s">
        <v>5618</v>
      </c>
      <c r="K1664" t="s">
        <v>5619</v>
      </c>
      <c r="L1664" t="s">
        <v>42</v>
      </c>
      <c r="M1664" t="s">
        <v>5620</v>
      </c>
      <c r="N1664" t="s">
        <v>57</v>
      </c>
      <c r="O1664" t="s">
        <v>55</v>
      </c>
      <c r="P1664" t="s">
        <v>56</v>
      </c>
      <c r="Q1664" t="s">
        <v>207</v>
      </c>
      <c r="R1664" t="s">
        <v>212</v>
      </c>
      <c r="S1664">
        <v>4</v>
      </c>
      <c r="T1664" t="s">
        <v>6797</v>
      </c>
      <c r="U1664" t="s">
        <v>1871</v>
      </c>
      <c r="V1664" t="s">
        <v>41</v>
      </c>
      <c r="W1664" t="s">
        <v>41</v>
      </c>
      <c r="X1664" t="s">
        <v>30</v>
      </c>
      <c r="Y1664" t="s">
        <v>30</v>
      </c>
      <c r="Z1664" t="s">
        <v>30</v>
      </c>
      <c r="AA1664" t="s">
        <v>30</v>
      </c>
      <c r="AB1664">
        <v>-75.583757149999997</v>
      </c>
      <c r="AC1664">
        <v>6.1845495799999997</v>
      </c>
      <c r="AD1664" t="s">
        <v>82</v>
      </c>
      <c r="AE1664" t="s">
        <v>96</v>
      </c>
      <c r="AF1664" t="s">
        <v>94</v>
      </c>
      <c r="AG1664">
        <f>IFERROR(
    VLOOKUP(FENIX_ANS_TABLA[[#This Row],[ESTADO]],
        {"VENCIDO",1;"ALERTA_0 Días",2;"ALERTA",3;"A TIEMPO",4;"SIN FECHA",5},
    2,FALSE),
0)</f>
        <v>1</v>
      </c>
    </row>
    <row r="1665" spans="1:33" x14ac:dyDescent="0.25">
      <c r="A1665" t="s">
        <v>6798</v>
      </c>
      <c r="B1665" t="s">
        <v>58</v>
      </c>
      <c r="C1665" t="s">
        <v>24</v>
      </c>
      <c r="D1665" t="s">
        <v>59</v>
      </c>
      <c r="E1665" s="21">
        <v>46209.487696759257</v>
      </c>
      <c r="F1665" t="s">
        <v>6799</v>
      </c>
      <c r="G1665">
        <v>15285589</v>
      </c>
      <c r="H1665" t="s">
        <v>6800</v>
      </c>
      <c r="I1665" s="23" t="s">
        <v>31</v>
      </c>
      <c r="J1665" s="23" t="s">
        <v>6801</v>
      </c>
      <c r="K1665" t="s">
        <v>6802</v>
      </c>
      <c r="L1665" t="s">
        <v>237</v>
      </c>
      <c r="M1665" t="s">
        <v>6803</v>
      </c>
      <c r="N1665" t="s">
        <v>238</v>
      </c>
      <c r="O1665" t="s">
        <v>60</v>
      </c>
      <c r="P1665" t="s">
        <v>122</v>
      </c>
      <c r="Q1665" t="s">
        <v>206</v>
      </c>
      <c r="R1665" t="s">
        <v>212</v>
      </c>
      <c r="S1665">
        <v>14</v>
      </c>
      <c r="T1665" t="s">
        <v>18543</v>
      </c>
      <c r="U1665" t="s">
        <v>12437</v>
      </c>
      <c r="V1665" t="s">
        <v>15666</v>
      </c>
      <c r="W1665" t="s">
        <v>29</v>
      </c>
      <c r="X1665" t="s">
        <v>30</v>
      </c>
      <c r="Y1665" t="s">
        <v>30</v>
      </c>
      <c r="Z1665" t="s">
        <v>30</v>
      </c>
      <c r="AA1665" t="s">
        <v>30</v>
      </c>
      <c r="AB1665">
        <v>-75.953333850000007</v>
      </c>
      <c r="AC1665">
        <v>7.0104959899999999</v>
      </c>
      <c r="AD1665" t="s">
        <v>82</v>
      </c>
      <c r="AE1665" t="s">
        <v>123</v>
      </c>
      <c r="AF1665" t="s">
        <v>94</v>
      </c>
      <c r="AG1665">
        <f>IFERROR(
    VLOOKUP(FENIX_ANS_TABLA[[#This Row],[ESTADO]],
        {"VENCIDO",1;"ALERTA_0 Días",2;"ALERTA",3;"A TIEMPO",4;"SIN FECHA",5},
    2,FALSE),
0)</f>
        <v>4</v>
      </c>
    </row>
    <row r="1666" spans="1:33" x14ac:dyDescent="0.25">
      <c r="A1666" t="s">
        <v>8656</v>
      </c>
      <c r="B1666" t="s">
        <v>23</v>
      </c>
      <c r="C1666" t="s">
        <v>24</v>
      </c>
      <c r="D1666" t="s">
        <v>23</v>
      </c>
      <c r="E1666" s="21">
        <v>46209.489050925928</v>
      </c>
      <c r="F1666" t="s">
        <v>8657</v>
      </c>
      <c r="G1666">
        <v>70039579</v>
      </c>
      <c r="H1666" t="s">
        <v>8658</v>
      </c>
      <c r="I1666" s="23" t="s">
        <v>31</v>
      </c>
      <c r="J1666" s="23" t="s">
        <v>8659</v>
      </c>
      <c r="K1666" t="s">
        <v>8660</v>
      </c>
      <c r="L1666" t="s">
        <v>25</v>
      </c>
      <c r="M1666" t="s">
        <v>8661</v>
      </c>
      <c r="N1666" t="s">
        <v>26</v>
      </c>
      <c r="O1666" t="s">
        <v>27</v>
      </c>
      <c r="P1666" t="s">
        <v>32</v>
      </c>
      <c r="Q1666" t="s">
        <v>207</v>
      </c>
      <c r="R1666" t="s">
        <v>212</v>
      </c>
      <c r="S1666">
        <v>7</v>
      </c>
      <c r="T1666" t="s">
        <v>18544</v>
      </c>
      <c r="U1666" t="s">
        <v>11795</v>
      </c>
      <c r="V1666" t="s">
        <v>9937</v>
      </c>
      <c r="W1666" t="s">
        <v>29</v>
      </c>
      <c r="X1666" t="s">
        <v>30</v>
      </c>
      <c r="Y1666" t="s">
        <v>30</v>
      </c>
      <c r="Z1666" t="s">
        <v>30</v>
      </c>
      <c r="AA1666" t="s">
        <v>30</v>
      </c>
      <c r="AB1666">
        <v>-75.621082000000001</v>
      </c>
      <c r="AC1666">
        <v>6.2481200000000001</v>
      </c>
      <c r="AD1666" t="s">
        <v>82</v>
      </c>
      <c r="AE1666" t="s">
        <v>96</v>
      </c>
      <c r="AF1666" t="s">
        <v>94</v>
      </c>
      <c r="AG1666">
        <f>IFERROR(
    VLOOKUP(FENIX_ANS_TABLA[[#This Row],[ESTADO]],
        {"VENCIDO",1;"ALERTA_0 Días",2;"ALERTA",3;"A TIEMPO",4;"SIN FECHA",5},
    2,FALSE),
0)</f>
        <v>4</v>
      </c>
    </row>
    <row r="1667" spans="1:33" x14ac:dyDescent="0.25">
      <c r="A1667" t="s">
        <v>8095</v>
      </c>
      <c r="B1667" t="s">
        <v>36</v>
      </c>
      <c r="C1667" t="s">
        <v>24</v>
      </c>
      <c r="D1667" t="s">
        <v>36</v>
      </c>
      <c r="E1667" s="21">
        <v>46209.492002314822</v>
      </c>
      <c r="F1667" t="s">
        <v>8096</v>
      </c>
      <c r="G1667">
        <v>42879064</v>
      </c>
      <c r="H1667" t="s">
        <v>8097</v>
      </c>
      <c r="I1667" s="23" t="s">
        <v>31</v>
      </c>
      <c r="J1667" s="23" t="s">
        <v>8098</v>
      </c>
      <c r="K1667" t="s">
        <v>8099</v>
      </c>
      <c r="L1667" t="s">
        <v>50</v>
      </c>
      <c r="M1667" t="s">
        <v>8100</v>
      </c>
      <c r="N1667" t="s">
        <v>51</v>
      </c>
      <c r="O1667" t="s">
        <v>37</v>
      </c>
      <c r="P1667" t="s">
        <v>32</v>
      </c>
      <c r="Q1667" t="s">
        <v>206</v>
      </c>
      <c r="R1667" t="s">
        <v>212</v>
      </c>
      <c r="S1667">
        <v>10</v>
      </c>
      <c r="T1667" t="s">
        <v>18545</v>
      </c>
      <c r="U1667" t="s">
        <v>11798</v>
      </c>
      <c r="V1667" t="s">
        <v>15667</v>
      </c>
      <c r="W1667" t="s">
        <v>29</v>
      </c>
      <c r="X1667" t="s">
        <v>30</v>
      </c>
      <c r="Y1667" t="s">
        <v>30</v>
      </c>
      <c r="Z1667" t="s">
        <v>30</v>
      </c>
      <c r="AA1667" t="s">
        <v>30</v>
      </c>
      <c r="AB1667">
        <v>-75.578744999999998</v>
      </c>
      <c r="AC1667">
        <v>6.1070650000000004</v>
      </c>
      <c r="AD1667" t="s">
        <v>82</v>
      </c>
      <c r="AE1667" t="s">
        <v>96</v>
      </c>
      <c r="AF1667" t="s">
        <v>94</v>
      </c>
      <c r="AG1667">
        <f>IFERROR(
    VLOOKUP(FENIX_ANS_TABLA[[#This Row],[ESTADO]],
        {"VENCIDO",1;"ALERTA_0 Días",2;"ALERTA",3;"A TIEMPO",4;"SIN FECHA",5},
    2,FALSE),
0)</f>
        <v>4</v>
      </c>
    </row>
    <row r="1668" spans="1:33" x14ac:dyDescent="0.25">
      <c r="A1668" t="s">
        <v>6804</v>
      </c>
      <c r="B1668" t="s">
        <v>23</v>
      </c>
      <c r="C1668" t="s">
        <v>24</v>
      </c>
      <c r="D1668" t="s">
        <v>23</v>
      </c>
      <c r="E1668" s="21">
        <v>46209.493680555563</v>
      </c>
      <c r="F1668" t="s">
        <v>6805</v>
      </c>
      <c r="G1668">
        <v>71114457</v>
      </c>
      <c r="H1668" t="s">
        <v>6806</v>
      </c>
      <c r="I1668" s="23" t="s">
        <v>31</v>
      </c>
      <c r="J1668" s="23" t="s">
        <v>6807</v>
      </c>
      <c r="K1668" t="s">
        <v>6808</v>
      </c>
      <c r="L1668" t="s">
        <v>177</v>
      </c>
      <c r="M1668" t="s">
        <v>6809</v>
      </c>
      <c r="N1668" t="s">
        <v>178</v>
      </c>
      <c r="O1668" t="s">
        <v>27</v>
      </c>
      <c r="P1668" t="s">
        <v>145</v>
      </c>
      <c r="Q1668" t="s">
        <v>206</v>
      </c>
      <c r="R1668" t="s">
        <v>212</v>
      </c>
      <c r="S1668">
        <v>10</v>
      </c>
      <c r="T1668" t="s">
        <v>18546</v>
      </c>
      <c r="U1668" t="s">
        <v>10016</v>
      </c>
      <c r="V1668" t="s">
        <v>15668</v>
      </c>
      <c r="W1668" t="s">
        <v>29</v>
      </c>
      <c r="X1668" t="s">
        <v>30</v>
      </c>
      <c r="Y1668" t="s">
        <v>30</v>
      </c>
      <c r="Z1668" t="s">
        <v>30</v>
      </c>
      <c r="AA1668" t="s">
        <v>30</v>
      </c>
      <c r="AB1668">
        <v>-75.333532140000003</v>
      </c>
      <c r="AC1668">
        <v>6.0982881600000001</v>
      </c>
      <c r="AD1668" t="s">
        <v>82</v>
      </c>
      <c r="AE1668" t="s">
        <v>146</v>
      </c>
      <c r="AF1668" t="s">
        <v>94</v>
      </c>
      <c r="AG1668">
        <f>IFERROR(
    VLOOKUP(FENIX_ANS_TABLA[[#This Row],[ESTADO]],
        {"VENCIDO",1;"ALERTA_0 Días",2;"ALERTA",3;"A TIEMPO",4;"SIN FECHA",5},
    2,FALSE),
0)</f>
        <v>4</v>
      </c>
    </row>
    <row r="1669" spans="1:33" x14ac:dyDescent="0.25">
      <c r="A1669" t="s">
        <v>6810</v>
      </c>
      <c r="B1669" t="s">
        <v>54</v>
      </c>
      <c r="C1669" t="s">
        <v>24</v>
      </c>
      <c r="D1669" t="s">
        <v>54</v>
      </c>
      <c r="E1669" s="21">
        <v>46209.495324074072</v>
      </c>
      <c r="F1669" t="s">
        <v>6811</v>
      </c>
      <c r="G1669">
        <v>1020468600</v>
      </c>
      <c r="H1669" t="s">
        <v>6812</v>
      </c>
      <c r="I1669" s="23" t="s">
        <v>6813</v>
      </c>
      <c r="J1669" s="23" t="s">
        <v>6814</v>
      </c>
      <c r="K1669" t="s">
        <v>6815</v>
      </c>
      <c r="L1669" t="s">
        <v>143</v>
      </c>
      <c r="M1669" t="s">
        <v>6816</v>
      </c>
      <c r="N1669" t="s">
        <v>144</v>
      </c>
      <c r="O1669" t="s">
        <v>55</v>
      </c>
      <c r="P1669" t="s">
        <v>176</v>
      </c>
      <c r="Q1669" t="s">
        <v>206</v>
      </c>
      <c r="R1669" t="s">
        <v>212</v>
      </c>
      <c r="S1669">
        <v>4</v>
      </c>
      <c r="T1669" t="s">
        <v>6817</v>
      </c>
      <c r="U1669" t="s">
        <v>7243</v>
      </c>
      <c r="V1669" t="s">
        <v>41</v>
      </c>
      <c r="W1669" t="s">
        <v>41</v>
      </c>
      <c r="X1669" t="s">
        <v>30</v>
      </c>
      <c r="Y1669" t="s">
        <v>30</v>
      </c>
      <c r="Z1669" t="s">
        <v>30</v>
      </c>
      <c r="AA1669" t="s">
        <v>30</v>
      </c>
      <c r="AB1669">
        <v>-75.360995000000003</v>
      </c>
      <c r="AC1669">
        <v>6.364528</v>
      </c>
      <c r="AD1669" t="s">
        <v>82</v>
      </c>
      <c r="AE1669" t="s">
        <v>146</v>
      </c>
      <c r="AF1669" t="s">
        <v>94</v>
      </c>
      <c r="AG1669">
        <f>IFERROR(
    VLOOKUP(FENIX_ANS_TABLA[[#This Row],[ESTADO]],
        {"VENCIDO",1;"ALERTA_0 Días",2;"ALERTA",3;"A TIEMPO",4;"SIN FECHA",5},
    2,FALSE),
0)</f>
        <v>1</v>
      </c>
    </row>
    <row r="1670" spans="1:33" x14ac:dyDescent="0.25">
      <c r="A1670" t="s">
        <v>8662</v>
      </c>
      <c r="B1670" t="s">
        <v>36</v>
      </c>
      <c r="C1670" t="s">
        <v>63</v>
      </c>
      <c r="D1670" t="s">
        <v>36</v>
      </c>
      <c r="E1670" s="21">
        <v>46209.495555555557</v>
      </c>
      <c r="F1670" t="s">
        <v>424</v>
      </c>
      <c r="G1670">
        <v>900605760</v>
      </c>
      <c r="H1670" t="s">
        <v>8663</v>
      </c>
      <c r="I1670" s="23" t="s">
        <v>31</v>
      </c>
      <c r="J1670" s="23" t="s">
        <v>5555</v>
      </c>
      <c r="K1670" t="s">
        <v>8664</v>
      </c>
      <c r="L1670" t="s">
        <v>25</v>
      </c>
      <c r="M1670" t="s">
        <v>8665</v>
      </c>
      <c r="N1670" t="s">
        <v>26</v>
      </c>
      <c r="O1670" t="s">
        <v>64</v>
      </c>
      <c r="P1670" t="s">
        <v>28</v>
      </c>
      <c r="Q1670" t="s">
        <v>207</v>
      </c>
      <c r="R1670" t="s">
        <v>212</v>
      </c>
      <c r="S1670">
        <v>7</v>
      </c>
      <c r="T1670" t="s">
        <v>18547</v>
      </c>
      <c r="U1670" t="s">
        <v>7243</v>
      </c>
      <c r="V1670" t="s">
        <v>7242</v>
      </c>
      <c r="W1670" t="s">
        <v>29</v>
      </c>
      <c r="X1670" t="s">
        <v>30</v>
      </c>
      <c r="Y1670" t="s">
        <v>30</v>
      </c>
      <c r="Z1670" t="s">
        <v>30</v>
      </c>
      <c r="AA1670" t="s">
        <v>30</v>
      </c>
      <c r="AB1670">
        <v>-75.631556059999994</v>
      </c>
      <c r="AC1670">
        <v>6.2795276900000001</v>
      </c>
      <c r="AD1670" t="s">
        <v>82</v>
      </c>
      <c r="AE1670" t="s">
        <v>96</v>
      </c>
      <c r="AF1670" t="s">
        <v>95</v>
      </c>
      <c r="AG1670">
        <f>IFERROR(
    VLOOKUP(FENIX_ANS_TABLA[[#This Row],[ESTADO]],
        {"VENCIDO",1;"ALERTA_0 Días",2;"ALERTA",3;"A TIEMPO",4;"SIN FECHA",5},
    2,FALSE),
0)</f>
        <v>4</v>
      </c>
    </row>
    <row r="1671" spans="1:33" x14ac:dyDescent="0.25">
      <c r="A1671" t="s">
        <v>6818</v>
      </c>
      <c r="B1671" t="s">
        <v>23</v>
      </c>
      <c r="C1671" t="s">
        <v>24</v>
      </c>
      <c r="D1671" t="s">
        <v>23</v>
      </c>
      <c r="E1671" s="21">
        <v>46209.495833333327</v>
      </c>
      <c r="F1671" t="s">
        <v>6819</v>
      </c>
      <c r="G1671">
        <v>42936585</v>
      </c>
      <c r="H1671" t="s">
        <v>6820</v>
      </c>
      <c r="I1671" s="23" t="s">
        <v>31</v>
      </c>
      <c r="J1671" s="23" t="s">
        <v>6821</v>
      </c>
      <c r="K1671" t="s">
        <v>6822</v>
      </c>
      <c r="L1671" t="s">
        <v>197</v>
      </c>
      <c r="M1671" t="s">
        <v>6823</v>
      </c>
      <c r="N1671" t="s">
        <v>198</v>
      </c>
      <c r="O1671" t="s">
        <v>27</v>
      </c>
      <c r="P1671" t="s">
        <v>191</v>
      </c>
      <c r="Q1671" t="s">
        <v>207</v>
      </c>
      <c r="R1671" t="s">
        <v>212</v>
      </c>
      <c r="S1671">
        <v>7</v>
      </c>
      <c r="T1671" t="s">
        <v>18548</v>
      </c>
      <c r="U1671" t="s">
        <v>7976</v>
      </c>
      <c r="V1671" t="s">
        <v>9750</v>
      </c>
      <c r="W1671" t="s">
        <v>29</v>
      </c>
      <c r="X1671" t="s">
        <v>30</v>
      </c>
      <c r="Y1671" t="s">
        <v>30</v>
      </c>
      <c r="Z1671" t="s">
        <v>30</v>
      </c>
      <c r="AA1671" t="s">
        <v>30</v>
      </c>
      <c r="AB1671">
        <v>-74.700675000000004</v>
      </c>
      <c r="AC1671">
        <v>7.0770720000000003</v>
      </c>
      <c r="AD1671" t="s">
        <v>82</v>
      </c>
      <c r="AE1671" t="s">
        <v>192</v>
      </c>
      <c r="AF1671" t="s">
        <v>94</v>
      </c>
      <c r="AG1671">
        <f>IFERROR(
    VLOOKUP(FENIX_ANS_TABLA[[#This Row],[ESTADO]],
        {"VENCIDO",1;"ALERTA_0 Días",2;"ALERTA",3;"A TIEMPO",4;"SIN FECHA",5},
    2,FALSE),
0)</f>
        <v>4</v>
      </c>
    </row>
    <row r="1672" spans="1:33" x14ac:dyDescent="0.25">
      <c r="A1672" t="s">
        <v>6824</v>
      </c>
      <c r="B1672" t="s">
        <v>54</v>
      </c>
      <c r="C1672" t="s">
        <v>24</v>
      </c>
      <c r="D1672" t="s">
        <v>54</v>
      </c>
      <c r="E1672" s="21">
        <v>46209.496782407397</v>
      </c>
      <c r="F1672" t="s">
        <v>6825</v>
      </c>
      <c r="G1672">
        <v>98559636</v>
      </c>
      <c r="H1672" t="s">
        <v>6778</v>
      </c>
      <c r="I1672" s="23" t="s">
        <v>31</v>
      </c>
      <c r="J1672" s="23" t="s">
        <v>6779</v>
      </c>
      <c r="K1672" t="s">
        <v>6780</v>
      </c>
      <c r="L1672" t="s">
        <v>25</v>
      </c>
      <c r="M1672" t="s">
        <v>6781</v>
      </c>
      <c r="N1672" t="s">
        <v>26</v>
      </c>
      <c r="O1672" t="s">
        <v>55</v>
      </c>
      <c r="P1672" t="s">
        <v>56</v>
      </c>
      <c r="Q1672" t="s">
        <v>207</v>
      </c>
      <c r="R1672" t="s">
        <v>212</v>
      </c>
      <c r="S1672">
        <v>4</v>
      </c>
      <c r="T1672" t="s">
        <v>6826</v>
      </c>
      <c r="U1672" t="s">
        <v>15669</v>
      </c>
      <c r="V1672" t="s">
        <v>41</v>
      </c>
      <c r="W1672" t="s">
        <v>41</v>
      </c>
      <c r="X1672" t="s">
        <v>30</v>
      </c>
      <c r="Y1672" t="s">
        <v>30</v>
      </c>
      <c r="Z1672" t="s">
        <v>30</v>
      </c>
      <c r="AA1672" t="s">
        <v>30</v>
      </c>
      <c r="AB1672">
        <v>-75.571403000000004</v>
      </c>
      <c r="AC1672">
        <v>6.2611160000000003</v>
      </c>
      <c r="AD1672" t="s">
        <v>82</v>
      </c>
      <c r="AE1672" t="s">
        <v>96</v>
      </c>
      <c r="AF1672" t="s">
        <v>94</v>
      </c>
      <c r="AG1672">
        <f>IFERROR(
    VLOOKUP(FENIX_ANS_TABLA[[#This Row],[ESTADO]],
        {"VENCIDO",1;"ALERTA_0 Días",2;"ALERTA",3;"A TIEMPO",4;"SIN FECHA",5},
    2,FALSE),
0)</f>
        <v>1</v>
      </c>
    </row>
    <row r="1673" spans="1:33" x14ac:dyDescent="0.25">
      <c r="A1673" t="s">
        <v>6827</v>
      </c>
      <c r="B1673" t="s">
        <v>54</v>
      </c>
      <c r="C1673" t="s">
        <v>24</v>
      </c>
      <c r="D1673" t="s">
        <v>54</v>
      </c>
      <c r="E1673" s="21">
        <v>46209.497534722221</v>
      </c>
      <c r="F1673" t="s">
        <v>6828</v>
      </c>
      <c r="G1673">
        <v>43729090</v>
      </c>
      <c r="H1673" t="s">
        <v>6829</v>
      </c>
      <c r="I1673" s="23" t="s">
        <v>6830</v>
      </c>
      <c r="J1673" s="23" t="s">
        <v>6831</v>
      </c>
      <c r="K1673" t="s">
        <v>6832</v>
      </c>
      <c r="L1673" t="s">
        <v>167</v>
      </c>
      <c r="M1673" t="s">
        <v>6833</v>
      </c>
      <c r="N1673" t="s">
        <v>168</v>
      </c>
      <c r="O1673" t="s">
        <v>55</v>
      </c>
      <c r="P1673" t="s">
        <v>176</v>
      </c>
      <c r="Q1673" t="s">
        <v>206</v>
      </c>
      <c r="R1673" t="s">
        <v>212</v>
      </c>
      <c r="S1673">
        <v>4</v>
      </c>
      <c r="T1673" t="s">
        <v>6834</v>
      </c>
      <c r="U1673" t="s">
        <v>15671</v>
      </c>
      <c r="V1673" t="s">
        <v>41</v>
      </c>
      <c r="W1673" t="s">
        <v>41</v>
      </c>
      <c r="X1673" t="s">
        <v>30</v>
      </c>
      <c r="Y1673" t="s">
        <v>30</v>
      </c>
      <c r="Z1673" t="s">
        <v>30</v>
      </c>
      <c r="AA1673" t="s">
        <v>30</v>
      </c>
      <c r="AB1673">
        <v>-75.393231069999999</v>
      </c>
      <c r="AC1673">
        <v>6.0084594999999998</v>
      </c>
      <c r="AD1673" t="s">
        <v>82</v>
      </c>
      <c r="AE1673" t="s">
        <v>146</v>
      </c>
      <c r="AF1673" t="s">
        <v>94</v>
      </c>
      <c r="AG1673">
        <f>IFERROR(
    VLOOKUP(FENIX_ANS_TABLA[[#This Row],[ESTADO]],
        {"VENCIDO",1;"ALERTA_0 Días",2;"ALERTA",3;"A TIEMPO",4;"SIN FECHA",5},
    2,FALSE),
0)</f>
        <v>1</v>
      </c>
    </row>
    <row r="1674" spans="1:33" x14ac:dyDescent="0.25">
      <c r="A1674" t="s">
        <v>6835</v>
      </c>
      <c r="B1674" t="s">
        <v>23</v>
      </c>
      <c r="C1674" t="s">
        <v>24</v>
      </c>
      <c r="D1674" t="s">
        <v>23</v>
      </c>
      <c r="E1674" s="21">
        <v>46209.499907407408</v>
      </c>
      <c r="F1674" t="s">
        <v>6836</v>
      </c>
      <c r="G1674">
        <v>43564578</v>
      </c>
      <c r="H1674" t="s">
        <v>6837</v>
      </c>
      <c r="I1674" s="23" t="s">
        <v>6838</v>
      </c>
      <c r="J1674" s="23" t="s">
        <v>6839</v>
      </c>
      <c r="K1674" t="s">
        <v>6840</v>
      </c>
      <c r="L1674" t="s">
        <v>336</v>
      </c>
      <c r="M1674" t="s">
        <v>6841</v>
      </c>
      <c r="N1674" t="s">
        <v>337</v>
      </c>
      <c r="O1674" t="s">
        <v>27</v>
      </c>
      <c r="P1674" t="s">
        <v>191</v>
      </c>
      <c r="Q1674" t="s">
        <v>207</v>
      </c>
      <c r="R1674" t="s">
        <v>212</v>
      </c>
      <c r="S1674">
        <v>7</v>
      </c>
      <c r="T1674" t="s">
        <v>18549</v>
      </c>
      <c r="U1674" t="s">
        <v>5262</v>
      </c>
      <c r="V1674" t="s">
        <v>5261</v>
      </c>
      <c r="W1674" t="s">
        <v>29</v>
      </c>
      <c r="X1674" t="s">
        <v>30</v>
      </c>
      <c r="Y1674" t="s">
        <v>30</v>
      </c>
      <c r="Z1674" t="s">
        <v>30</v>
      </c>
      <c r="AA1674" t="s">
        <v>30</v>
      </c>
      <c r="AB1674">
        <v>-74.592556700000003</v>
      </c>
      <c r="AC1674">
        <v>6.2053733800000002</v>
      </c>
      <c r="AD1674" t="s">
        <v>82</v>
      </c>
      <c r="AE1674" t="s">
        <v>192</v>
      </c>
      <c r="AF1674" t="s">
        <v>94</v>
      </c>
      <c r="AG1674">
        <f>IFERROR(
    VLOOKUP(FENIX_ANS_TABLA[[#This Row],[ESTADO]],
        {"VENCIDO",1;"ALERTA_0 Días",2;"ALERTA",3;"A TIEMPO",4;"SIN FECHA",5},
    2,FALSE),
0)</f>
        <v>4</v>
      </c>
    </row>
    <row r="1675" spans="1:33" x14ac:dyDescent="0.25">
      <c r="A1675" t="s">
        <v>6842</v>
      </c>
      <c r="B1675" t="s">
        <v>54</v>
      </c>
      <c r="C1675" t="s">
        <v>24</v>
      </c>
      <c r="D1675" t="s">
        <v>54</v>
      </c>
      <c r="E1675" s="21">
        <v>46209.500023148154</v>
      </c>
      <c r="F1675" t="s">
        <v>6843</v>
      </c>
      <c r="G1675">
        <v>70907217</v>
      </c>
      <c r="H1675" t="s">
        <v>6844</v>
      </c>
      <c r="I1675" s="23" t="s">
        <v>31</v>
      </c>
      <c r="J1675" s="23" t="s">
        <v>6845</v>
      </c>
      <c r="K1675" t="s">
        <v>6846</v>
      </c>
      <c r="L1675" t="s">
        <v>177</v>
      </c>
      <c r="M1675" t="s">
        <v>6847</v>
      </c>
      <c r="N1675" t="s">
        <v>178</v>
      </c>
      <c r="O1675" t="s">
        <v>55</v>
      </c>
      <c r="P1675" t="s">
        <v>176</v>
      </c>
      <c r="Q1675" t="s">
        <v>206</v>
      </c>
      <c r="R1675" t="s">
        <v>212</v>
      </c>
      <c r="S1675">
        <v>4</v>
      </c>
      <c r="T1675" t="s">
        <v>6848</v>
      </c>
      <c r="U1675" t="s">
        <v>8101</v>
      </c>
      <c r="V1675" t="s">
        <v>41</v>
      </c>
      <c r="W1675" t="s">
        <v>41</v>
      </c>
      <c r="X1675" t="s">
        <v>30</v>
      </c>
      <c r="Y1675" t="s">
        <v>30</v>
      </c>
      <c r="Z1675" t="s">
        <v>30</v>
      </c>
      <c r="AA1675" t="s">
        <v>30</v>
      </c>
      <c r="AB1675">
        <v>-75.454856000000007</v>
      </c>
      <c r="AC1675">
        <v>6.1412440000000004</v>
      </c>
      <c r="AD1675" t="s">
        <v>82</v>
      </c>
      <c r="AE1675" t="s">
        <v>146</v>
      </c>
      <c r="AF1675" t="s">
        <v>94</v>
      </c>
      <c r="AG1675">
        <f>IFERROR(
    VLOOKUP(FENIX_ANS_TABLA[[#This Row],[ESTADO]],
        {"VENCIDO",1;"ALERTA_0 Días",2;"ALERTA",3;"A TIEMPO",4;"SIN FECHA",5},
    2,FALSE),
0)</f>
        <v>1</v>
      </c>
    </row>
    <row r="1676" spans="1:33" x14ac:dyDescent="0.25">
      <c r="A1676" t="s">
        <v>6849</v>
      </c>
      <c r="B1676" t="s">
        <v>23</v>
      </c>
      <c r="C1676" t="s">
        <v>24</v>
      </c>
      <c r="D1676" t="s">
        <v>33</v>
      </c>
      <c r="E1676" s="21">
        <v>46209.501909722218</v>
      </c>
      <c r="F1676" t="s">
        <v>6850</v>
      </c>
      <c r="G1676">
        <v>1033340662</v>
      </c>
      <c r="H1676" t="s">
        <v>6851</v>
      </c>
      <c r="I1676" s="23" t="s">
        <v>31</v>
      </c>
      <c r="J1676" s="23" t="s">
        <v>6852</v>
      </c>
      <c r="K1676" t="s">
        <v>6853</v>
      </c>
      <c r="L1676" t="s">
        <v>108</v>
      </c>
      <c r="M1676" t="s">
        <v>6854</v>
      </c>
      <c r="N1676" t="s">
        <v>109</v>
      </c>
      <c r="O1676" t="s">
        <v>34</v>
      </c>
      <c r="P1676" t="s">
        <v>103</v>
      </c>
      <c r="Q1676" t="s">
        <v>207</v>
      </c>
      <c r="R1676" t="s">
        <v>212</v>
      </c>
      <c r="S1676">
        <v>5</v>
      </c>
      <c r="T1676" t="s">
        <v>18550</v>
      </c>
      <c r="U1676" t="s">
        <v>15672</v>
      </c>
      <c r="V1676" t="s">
        <v>15673</v>
      </c>
      <c r="W1676" t="s">
        <v>43</v>
      </c>
      <c r="X1676" t="s">
        <v>30</v>
      </c>
      <c r="Y1676" t="s">
        <v>30</v>
      </c>
      <c r="Z1676" t="s">
        <v>30</v>
      </c>
      <c r="AA1676" t="s">
        <v>30</v>
      </c>
      <c r="AB1676">
        <v>-75.708215686000003</v>
      </c>
      <c r="AC1676">
        <v>6.0325253630000502</v>
      </c>
      <c r="AD1676" t="s">
        <v>82</v>
      </c>
      <c r="AE1676" t="s">
        <v>100</v>
      </c>
      <c r="AF1676" t="s">
        <v>94</v>
      </c>
      <c r="AG1676">
        <f>IFERROR(
    VLOOKUP(FENIX_ANS_TABLA[[#This Row],[ESTADO]],
        {"VENCIDO",1;"ALERTA_0 Días",2;"ALERTA",3;"A TIEMPO",4;"SIN FECHA",5},
    2,FALSE),
0)</f>
        <v>3</v>
      </c>
    </row>
    <row r="1677" spans="1:33" x14ac:dyDescent="0.25">
      <c r="A1677" t="s">
        <v>6855</v>
      </c>
      <c r="B1677" t="s">
        <v>23</v>
      </c>
      <c r="C1677" t="s">
        <v>24</v>
      </c>
      <c r="D1677" t="s">
        <v>33</v>
      </c>
      <c r="E1677" s="21">
        <v>46213.44803240741</v>
      </c>
      <c r="F1677" t="s">
        <v>18551</v>
      </c>
      <c r="G1677">
        <v>11810609</v>
      </c>
      <c r="H1677" t="s">
        <v>6856</v>
      </c>
      <c r="I1677" s="23" t="s">
        <v>31</v>
      </c>
      <c r="J1677" s="23" t="s">
        <v>6857</v>
      </c>
      <c r="K1677" t="s">
        <v>6858</v>
      </c>
      <c r="L1677" t="s">
        <v>25</v>
      </c>
      <c r="M1677" t="s">
        <v>6859</v>
      </c>
      <c r="N1677" t="s">
        <v>26</v>
      </c>
      <c r="O1677" t="s">
        <v>40</v>
      </c>
      <c r="P1677" t="s">
        <v>475</v>
      </c>
      <c r="Q1677" t="s">
        <v>207</v>
      </c>
      <c r="R1677" t="s">
        <v>211</v>
      </c>
      <c r="S1677">
        <v>7</v>
      </c>
      <c r="T1677" t="s">
        <v>18552</v>
      </c>
      <c r="U1677" t="s">
        <v>18553</v>
      </c>
      <c r="V1677" t="s">
        <v>3509</v>
      </c>
      <c r="W1677" t="s">
        <v>29</v>
      </c>
      <c r="X1677" t="s">
        <v>15674</v>
      </c>
      <c r="Y1677" t="s">
        <v>2666</v>
      </c>
      <c r="Z1677" t="s">
        <v>2671</v>
      </c>
      <c r="AA1677" t="s">
        <v>15675</v>
      </c>
      <c r="AB1677">
        <v>-75.541347999999999</v>
      </c>
      <c r="AC1677">
        <v>6.2402519999999999</v>
      </c>
      <c r="AD1677" t="s">
        <v>82</v>
      </c>
      <c r="AE1677" t="s">
        <v>96</v>
      </c>
      <c r="AF1677" t="s">
        <v>94</v>
      </c>
      <c r="AG1677">
        <f>IFERROR(
    VLOOKUP(FENIX_ANS_TABLA[[#This Row],[ESTADO]],
        {"VENCIDO",1;"ALERTA_0 Días",2;"ALERTA",3;"A TIEMPO",4;"SIN FECHA",5},
    2,FALSE),
0)</f>
        <v>4</v>
      </c>
    </row>
    <row r="1678" spans="1:33" x14ac:dyDescent="0.25">
      <c r="A1678" t="s">
        <v>8666</v>
      </c>
      <c r="B1678" t="s">
        <v>23</v>
      </c>
      <c r="C1678" t="s">
        <v>24</v>
      </c>
      <c r="D1678" t="s">
        <v>23</v>
      </c>
      <c r="E1678" s="21">
        <v>46209.502662037034</v>
      </c>
      <c r="F1678" t="s">
        <v>8667</v>
      </c>
      <c r="G1678">
        <v>32257157</v>
      </c>
      <c r="H1678" t="s">
        <v>8668</v>
      </c>
      <c r="I1678" s="23" t="s">
        <v>31</v>
      </c>
      <c r="J1678" s="23" t="s">
        <v>8669</v>
      </c>
      <c r="K1678" t="s">
        <v>8670</v>
      </c>
      <c r="L1678" t="s">
        <v>25</v>
      </c>
      <c r="M1678" t="s">
        <v>8671</v>
      </c>
      <c r="N1678" t="s">
        <v>26</v>
      </c>
      <c r="O1678" t="s">
        <v>27</v>
      </c>
      <c r="P1678" t="s">
        <v>32</v>
      </c>
      <c r="Q1678" t="s">
        <v>206</v>
      </c>
      <c r="R1678" t="s">
        <v>212</v>
      </c>
      <c r="S1678">
        <v>10</v>
      </c>
      <c r="T1678" t="s">
        <v>18554</v>
      </c>
      <c r="U1678" t="s">
        <v>11763</v>
      </c>
      <c r="V1678" t="s">
        <v>9875</v>
      </c>
      <c r="W1678" t="s">
        <v>29</v>
      </c>
      <c r="X1678" t="s">
        <v>30</v>
      </c>
      <c r="Y1678" t="s">
        <v>30</v>
      </c>
      <c r="Z1678" t="s">
        <v>30</v>
      </c>
      <c r="AA1678" t="s">
        <v>30</v>
      </c>
      <c r="AB1678">
        <v>-75.655606000000006</v>
      </c>
      <c r="AC1678">
        <v>6.295382</v>
      </c>
      <c r="AD1678" t="s">
        <v>82</v>
      </c>
      <c r="AE1678" t="s">
        <v>96</v>
      </c>
      <c r="AF1678" t="s">
        <v>94</v>
      </c>
      <c r="AG1678">
        <f>IFERROR(
    VLOOKUP(FENIX_ANS_TABLA[[#This Row],[ESTADO]],
        {"VENCIDO",1;"ALERTA_0 Días",2;"ALERTA",3;"A TIEMPO",4;"SIN FECHA",5},
    2,FALSE),
0)</f>
        <v>4</v>
      </c>
    </row>
    <row r="1679" spans="1:33" x14ac:dyDescent="0.25">
      <c r="A1679" t="s">
        <v>6860</v>
      </c>
      <c r="B1679" t="s">
        <v>54</v>
      </c>
      <c r="C1679" t="s">
        <v>24</v>
      </c>
      <c r="D1679" t="s">
        <v>54</v>
      </c>
      <c r="E1679" s="21">
        <v>46209.504201388889</v>
      </c>
      <c r="F1679" t="s">
        <v>6861</v>
      </c>
      <c r="G1679">
        <v>1143377201</v>
      </c>
      <c r="H1679" t="s">
        <v>4102</v>
      </c>
      <c r="I1679" s="23" t="s">
        <v>31</v>
      </c>
      <c r="J1679" s="23" t="s">
        <v>6862</v>
      </c>
      <c r="K1679" t="s">
        <v>6863</v>
      </c>
      <c r="L1679" t="s">
        <v>143</v>
      </c>
      <c r="M1679" t="s">
        <v>6864</v>
      </c>
      <c r="N1679" t="s">
        <v>144</v>
      </c>
      <c r="O1679" t="s">
        <v>55</v>
      </c>
      <c r="P1679" t="s">
        <v>176</v>
      </c>
      <c r="Q1679" t="s">
        <v>206</v>
      </c>
      <c r="R1679" t="s">
        <v>212</v>
      </c>
      <c r="S1679">
        <v>4</v>
      </c>
      <c r="T1679" t="s">
        <v>6865</v>
      </c>
      <c r="U1679" t="s">
        <v>15676</v>
      </c>
      <c r="V1679" t="s">
        <v>41</v>
      </c>
      <c r="W1679" t="s">
        <v>41</v>
      </c>
      <c r="X1679" t="s">
        <v>30</v>
      </c>
      <c r="Y1679" t="s">
        <v>30</v>
      </c>
      <c r="Z1679" t="s">
        <v>30</v>
      </c>
      <c r="AA1679" t="s">
        <v>30</v>
      </c>
      <c r="AB1679">
        <v>-75.360995000000003</v>
      </c>
      <c r="AC1679">
        <v>6.364528</v>
      </c>
      <c r="AD1679" t="s">
        <v>82</v>
      </c>
      <c r="AE1679" t="s">
        <v>146</v>
      </c>
      <c r="AF1679" t="s">
        <v>94</v>
      </c>
      <c r="AG1679">
        <f>IFERROR(
    VLOOKUP(FENIX_ANS_TABLA[[#This Row],[ESTADO]],
        {"VENCIDO",1;"ALERTA_0 Días",2;"ALERTA",3;"A TIEMPO",4;"SIN FECHA",5},
    2,FALSE),
0)</f>
        <v>1</v>
      </c>
    </row>
    <row r="1680" spans="1:33" x14ac:dyDescent="0.25">
      <c r="A1680" t="s">
        <v>6866</v>
      </c>
      <c r="B1680" t="s">
        <v>23</v>
      </c>
      <c r="C1680" t="s">
        <v>24</v>
      </c>
      <c r="D1680" t="s">
        <v>33</v>
      </c>
      <c r="E1680" s="21">
        <v>46209.507141203707</v>
      </c>
      <c r="F1680" t="s">
        <v>6867</v>
      </c>
      <c r="G1680">
        <v>1077996933</v>
      </c>
      <c r="H1680" t="s">
        <v>6868</v>
      </c>
      <c r="I1680" s="23" t="s">
        <v>31</v>
      </c>
      <c r="J1680" s="23" t="s">
        <v>6869</v>
      </c>
      <c r="K1680" t="s">
        <v>6870</v>
      </c>
      <c r="L1680" t="s">
        <v>25</v>
      </c>
      <c r="M1680" t="s">
        <v>6871</v>
      </c>
      <c r="N1680" t="s">
        <v>26</v>
      </c>
      <c r="O1680" t="s">
        <v>34</v>
      </c>
      <c r="P1680" t="s">
        <v>475</v>
      </c>
      <c r="Q1680" t="s">
        <v>207</v>
      </c>
      <c r="R1680" t="s">
        <v>212</v>
      </c>
      <c r="S1680">
        <v>5</v>
      </c>
      <c r="T1680" t="s">
        <v>18555</v>
      </c>
      <c r="U1680" t="s">
        <v>10996</v>
      </c>
      <c r="V1680" t="s">
        <v>15678</v>
      </c>
      <c r="W1680" t="s">
        <v>43</v>
      </c>
      <c r="X1680" t="s">
        <v>30</v>
      </c>
      <c r="Y1680" t="s">
        <v>30</v>
      </c>
      <c r="Z1680" t="s">
        <v>30</v>
      </c>
      <c r="AA1680" t="s">
        <v>30</v>
      </c>
      <c r="AB1680">
        <v>-75.528541829999995</v>
      </c>
      <c r="AC1680">
        <v>6.2356862099999999</v>
      </c>
      <c r="AD1680" t="s">
        <v>82</v>
      </c>
      <c r="AE1680" t="s">
        <v>96</v>
      </c>
      <c r="AF1680" t="s">
        <v>94</v>
      </c>
      <c r="AG1680">
        <f>IFERROR(
    VLOOKUP(FENIX_ANS_TABLA[[#This Row],[ESTADO]],
        {"VENCIDO",1;"ALERTA_0 Días",2;"ALERTA",3;"A TIEMPO",4;"SIN FECHA",5},
    2,FALSE),
0)</f>
        <v>3</v>
      </c>
    </row>
    <row r="1681" spans="1:33" x14ac:dyDescent="0.25">
      <c r="A1681" t="s">
        <v>6872</v>
      </c>
      <c r="B1681" t="s">
        <v>54</v>
      </c>
      <c r="C1681" t="s">
        <v>24</v>
      </c>
      <c r="D1681" t="s">
        <v>54</v>
      </c>
      <c r="E1681" s="21">
        <v>46209.508101851847</v>
      </c>
      <c r="F1681" t="s">
        <v>6873</v>
      </c>
      <c r="G1681">
        <v>1041326096</v>
      </c>
      <c r="H1681" t="s">
        <v>4091</v>
      </c>
      <c r="I1681" s="23" t="s">
        <v>31</v>
      </c>
      <c r="J1681" s="23" t="s">
        <v>6874</v>
      </c>
      <c r="K1681" t="s">
        <v>6875</v>
      </c>
      <c r="L1681" t="s">
        <v>143</v>
      </c>
      <c r="M1681" t="s">
        <v>6876</v>
      </c>
      <c r="N1681" t="s">
        <v>144</v>
      </c>
      <c r="O1681" t="s">
        <v>55</v>
      </c>
      <c r="P1681" t="s">
        <v>176</v>
      </c>
      <c r="Q1681" t="s">
        <v>206</v>
      </c>
      <c r="R1681" t="s">
        <v>212</v>
      </c>
      <c r="S1681">
        <v>4</v>
      </c>
      <c r="T1681" t="s">
        <v>6877</v>
      </c>
      <c r="U1681" t="s">
        <v>15679</v>
      </c>
      <c r="V1681" t="s">
        <v>41</v>
      </c>
      <c r="W1681" t="s">
        <v>41</v>
      </c>
      <c r="X1681" t="s">
        <v>30</v>
      </c>
      <c r="Y1681" t="s">
        <v>30</v>
      </c>
      <c r="Z1681" t="s">
        <v>30</v>
      </c>
      <c r="AA1681" t="s">
        <v>30</v>
      </c>
      <c r="AB1681">
        <v>-75.360995000000003</v>
      </c>
      <c r="AC1681">
        <v>6.364528</v>
      </c>
      <c r="AD1681" t="s">
        <v>82</v>
      </c>
      <c r="AE1681" t="s">
        <v>146</v>
      </c>
      <c r="AF1681" t="s">
        <v>94</v>
      </c>
      <c r="AG1681">
        <f>IFERROR(
    VLOOKUP(FENIX_ANS_TABLA[[#This Row],[ESTADO]],
        {"VENCIDO",1;"ALERTA_0 Días",2;"ALERTA",3;"A TIEMPO",4;"SIN FECHA",5},
    2,FALSE),
0)</f>
        <v>1</v>
      </c>
    </row>
    <row r="1682" spans="1:33" x14ac:dyDescent="0.25">
      <c r="A1682" t="s">
        <v>18556</v>
      </c>
      <c r="B1682" t="s">
        <v>23</v>
      </c>
      <c r="C1682" t="s">
        <v>24</v>
      </c>
      <c r="D1682" t="s">
        <v>23</v>
      </c>
      <c r="E1682" s="21">
        <v>46209.50849537037</v>
      </c>
      <c r="F1682" t="s">
        <v>18557</v>
      </c>
      <c r="G1682">
        <v>43440682</v>
      </c>
      <c r="H1682" t="s">
        <v>18558</v>
      </c>
      <c r="I1682" s="23" t="s">
        <v>31</v>
      </c>
      <c r="J1682" s="23" t="s">
        <v>18559</v>
      </c>
      <c r="K1682" t="s">
        <v>18560</v>
      </c>
      <c r="L1682" t="s">
        <v>255</v>
      </c>
      <c r="M1682" t="s">
        <v>18561</v>
      </c>
      <c r="N1682" t="s">
        <v>256</v>
      </c>
      <c r="O1682" t="s">
        <v>27</v>
      </c>
      <c r="P1682" t="s">
        <v>99</v>
      </c>
      <c r="Q1682" t="s">
        <v>207</v>
      </c>
      <c r="R1682" t="s">
        <v>212</v>
      </c>
      <c r="S1682">
        <v>7</v>
      </c>
      <c r="T1682" t="s">
        <v>18562</v>
      </c>
      <c r="U1682" t="s">
        <v>18563</v>
      </c>
      <c r="V1682" t="s">
        <v>15821</v>
      </c>
      <c r="W1682" t="s">
        <v>29</v>
      </c>
      <c r="X1682" t="s">
        <v>30</v>
      </c>
      <c r="Y1682" t="s">
        <v>30</v>
      </c>
      <c r="Z1682" t="s">
        <v>30</v>
      </c>
      <c r="AA1682" t="s">
        <v>30</v>
      </c>
      <c r="AB1682">
        <v>-75.8612703269999</v>
      </c>
      <c r="AC1682">
        <v>5.8101225160000398</v>
      </c>
      <c r="AD1682" t="s">
        <v>82</v>
      </c>
      <c r="AE1682" t="s">
        <v>100</v>
      </c>
      <c r="AF1682" t="s">
        <v>94</v>
      </c>
      <c r="AG1682">
        <f>IFERROR(
    VLOOKUP(FENIX_ANS_TABLA[[#This Row],[ESTADO]],
        {"VENCIDO",1;"ALERTA_0 Días",2;"ALERTA",3;"A TIEMPO",4;"SIN FECHA",5},
    2,FALSE),
0)</f>
        <v>4</v>
      </c>
    </row>
    <row r="1683" spans="1:33" x14ac:dyDescent="0.25">
      <c r="A1683" t="s">
        <v>6878</v>
      </c>
      <c r="B1683" t="s">
        <v>23</v>
      </c>
      <c r="C1683" t="s">
        <v>24</v>
      </c>
      <c r="D1683" t="s">
        <v>23</v>
      </c>
      <c r="E1683" s="21">
        <v>46209.509074074071</v>
      </c>
      <c r="F1683" t="s">
        <v>6879</v>
      </c>
      <c r="G1683">
        <v>71114457</v>
      </c>
      <c r="H1683" t="s">
        <v>6806</v>
      </c>
      <c r="I1683" s="23" t="s">
        <v>31</v>
      </c>
      <c r="J1683" s="23" t="s">
        <v>6807</v>
      </c>
      <c r="K1683" t="s">
        <v>6880</v>
      </c>
      <c r="L1683" t="s">
        <v>177</v>
      </c>
      <c r="M1683" t="s">
        <v>6881</v>
      </c>
      <c r="N1683" t="s">
        <v>178</v>
      </c>
      <c r="O1683" t="s">
        <v>27</v>
      </c>
      <c r="P1683" t="s">
        <v>145</v>
      </c>
      <c r="Q1683" t="s">
        <v>206</v>
      </c>
      <c r="R1683" t="s">
        <v>212</v>
      </c>
      <c r="S1683">
        <v>10</v>
      </c>
      <c r="T1683" t="s">
        <v>18564</v>
      </c>
      <c r="U1683" t="s">
        <v>15680</v>
      </c>
      <c r="V1683" t="s">
        <v>15681</v>
      </c>
      <c r="W1683" t="s">
        <v>29</v>
      </c>
      <c r="X1683" t="s">
        <v>30</v>
      </c>
      <c r="Y1683" t="s">
        <v>30</v>
      </c>
      <c r="Z1683" t="s">
        <v>30</v>
      </c>
      <c r="AA1683" t="s">
        <v>30</v>
      </c>
      <c r="AB1683">
        <v>-75.333532140000003</v>
      </c>
      <c r="AC1683">
        <v>6.0982881600000001</v>
      </c>
      <c r="AD1683" t="s">
        <v>82</v>
      </c>
      <c r="AE1683" t="s">
        <v>146</v>
      </c>
      <c r="AF1683" t="s">
        <v>94</v>
      </c>
      <c r="AG1683">
        <f>IFERROR(
    VLOOKUP(FENIX_ANS_TABLA[[#This Row],[ESTADO]],
        {"VENCIDO",1;"ALERTA_0 Días",2;"ALERTA",3;"A TIEMPO",4;"SIN FECHA",5},
    2,FALSE),
0)</f>
        <v>4</v>
      </c>
    </row>
    <row r="1684" spans="1:33" x14ac:dyDescent="0.25">
      <c r="A1684" t="s">
        <v>6882</v>
      </c>
      <c r="B1684" t="s">
        <v>23</v>
      </c>
      <c r="C1684" t="s">
        <v>24</v>
      </c>
      <c r="D1684" t="s">
        <v>23</v>
      </c>
      <c r="E1684" s="21">
        <v>46209.510671296302</v>
      </c>
      <c r="F1684" t="s">
        <v>6883</v>
      </c>
      <c r="G1684">
        <v>43151897</v>
      </c>
      <c r="H1684" t="s">
        <v>6884</v>
      </c>
      <c r="I1684" s="23" t="s">
        <v>31</v>
      </c>
      <c r="J1684" s="23" t="s">
        <v>6885</v>
      </c>
      <c r="K1684" t="s">
        <v>6886</v>
      </c>
      <c r="L1684" t="s">
        <v>195</v>
      </c>
      <c r="M1684" t="s">
        <v>6887</v>
      </c>
      <c r="N1684" t="s">
        <v>196</v>
      </c>
      <c r="O1684" t="s">
        <v>27</v>
      </c>
      <c r="P1684" t="s">
        <v>191</v>
      </c>
      <c r="Q1684" t="s">
        <v>207</v>
      </c>
      <c r="R1684" t="s">
        <v>212</v>
      </c>
      <c r="S1684">
        <v>7</v>
      </c>
      <c r="T1684" t="s">
        <v>18565</v>
      </c>
      <c r="U1684" t="s">
        <v>11320</v>
      </c>
      <c r="V1684" t="s">
        <v>11319</v>
      </c>
      <c r="W1684" t="s">
        <v>29</v>
      </c>
      <c r="X1684" t="s">
        <v>30</v>
      </c>
      <c r="Y1684" t="s">
        <v>30</v>
      </c>
      <c r="Z1684" t="s">
        <v>30</v>
      </c>
      <c r="AA1684" t="s">
        <v>30</v>
      </c>
      <c r="AB1684">
        <v>-75.20580185</v>
      </c>
      <c r="AC1684">
        <v>6.547949</v>
      </c>
      <c r="AD1684" t="s">
        <v>82</v>
      </c>
      <c r="AE1684" t="s">
        <v>192</v>
      </c>
      <c r="AF1684" t="s">
        <v>94</v>
      </c>
      <c r="AG1684">
        <f>IFERROR(
    VLOOKUP(FENIX_ANS_TABLA[[#This Row],[ESTADO]],
        {"VENCIDO",1;"ALERTA_0 Días",2;"ALERTA",3;"A TIEMPO",4;"SIN FECHA",5},
    2,FALSE),
0)</f>
        <v>4</v>
      </c>
    </row>
    <row r="1685" spans="1:33" x14ac:dyDescent="0.25">
      <c r="A1685" t="s">
        <v>6888</v>
      </c>
      <c r="B1685" t="s">
        <v>23</v>
      </c>
      <c r="C1685" t="s">
        <v>63</v>
      </c>
      <c r="D1685" t="s">
        <v>23</v>
      </c>
      <c r="E1685" s="21">
        <v>46209.516319444447</v>
      </c>
      <c r="F1685" t="s">
        <v>6889</v>
      </c>
      <c r="G1685">
        <v>22011754</v>
      </c>
      <c r="H1685" t="s">
        <v>1088</v>
      </c>
      <c r="I1685" s="23" t="s">
        <v>31</v>
      </c>
      <c r="J1685" s="23" t="s">
        <v>1089</v>
      </c>
      <c r="K1685" t="s">
        <v>6890</v>
      </c>
      <c r="L1685" t="s">
        <v>187</v>
      </c>
      <c r="M1685" t="s">
        <v>6891</v>
      </c>
      <c r="N1685" t="s">
        <v>188</v>
      </c>
      <c r="O1685" t="s">
        <v>83</v>
      </c>
      <c r="P1685" t="s">
        <v>145</v>
      </c>
      <c r="Q1685" t="s">
        <v>207</v>
      </c>
      <c r="R1685" t="s">
        <v>212</v>
      </c>
      <c r="S1685">
        <v>7</v>
      </c>
      <c r="T1685" t="s">
        <v>18566</v>
      </c>
      <c r="U1685" t="s">
        <v>12007</v>
      </c>
      <c r="V1685" t="s">
        <v>12006</v>
      </c>
      <c r="W1685" t="s">
        <v>29</v>
      </c>
      <c r="X1685" t="s">
        <v>30</v>
      </c>
      <c r="Y1685" t="s">
        <v>30</v>
      </c>
      <c r="Z1685" t="s">
        <v>30</v>
      </c>
      <c r="AA1685" t="s">
        <v>30</v>
      </c>
      <c r="AB1685">
        <v>-74.734674200000001</v>
      </c>
      <c r="AC1685">
        <v>5.9010013399999997</v>
      </c>
      <c r="AD1685" t="s">
        <v>82</v>
      </c>
      <c r="AE1685" t="s">
        <v>146</v>
      </c>
      <c r="AF1685" t="s">
        <v>95</v>
      </c>
      <c r="AG1685">
        <f>IFERROR(
    VLOOKUP(FENIX_ANS_TABLA[[#This Row],[ESTADO]],
        {"VENCIDO",1;"ALERTA_0 Días",2;"ALERTA",3;"A TIEMPO",4;"SIN FECHA",5},
    2,FALSE),
0)</f>
        <v>4</v>
      </c>
    </row>
    <row r="1686" spans="1:33" x14ac:dyDescent="0.25">
      <c r="A1686" t="s">
        <v>6892</v>
      </c>
      <c r="B1686" t="s">
        <v>54</v>
      </c>
      <c r="C1686" t="s">
        <v>24</v>
      </c>
      <c r="D1686" t="s">
        <v>54</v>
      </c>
      <c r="E1686" s="21">
        <v>46209.520219907397</v>
      </c>
      <c r="F1686" t="s">
        <v>6893</v>
      </c>
      <c r="G1686">
        <v>890908819</v>
      </c>
      <c r="H1686" t="s">
        <v>6894</v>
      </c>
      <c r="I1686" s="23" t="s">
        <v>6895</v>
      </c>
      <c r="J1686" s="23" t="s">
        <v>6896</v>
      </c>
      <c r="K1686" t="s">
        <v>6897</v>
      </c>
      <c r="L1686" t="s">
        <v>25</v>
      </c>
      <c r="M1686" t="s">
        <v>6898</v>
      </c>
      <c r="N1686" t="s">
        <v>26</v>
      </c>
      <c r="O1686" t="s">
        <v>55</v>
      </c>
      <c r="P1686" t="s">
        <v>56</v>
      </c>
      <c r="Q1686" t="s">
        <v>207</v>
      </c>
      <c r="R1686" t="s">
        <v>212</v>
      </c>
      <c r="S1686">
        <v>4</v>
      </c>
      <c r="T1686" t="s">
        <v>6899</v>
      </c>
      <c r="U1686" t="s">
        <v>15682</v>
      </c>
      <c r="V1686" t="s">
        <v>41</v>
      </c>
      <c r="W1686" t="s">
        <v>41</v>
      </c>
      <c r="X1686" t="s">
        <v>30</v>
      </c>
      <c r="Y1686" t="s">
        <v>30</v>
      </c>
      <c r="Z1686" t="s">
        <v>30</v>
      </c>
      <c r="AA1686" t="s">
        <v>30</v>
      </c>
      <c r="AB1686">
        <v>-75.558744000000004</v>
      </c>
      <c r="AC1686">
        <v>6.205991</v>
      </c>
      <c r="AD1686" t="s">
        <v>82</v>
      </c>
      <c r="AE1686" t="s">
        <v>96</v>
      </c>
      <c r="AF1686" t="s">
        <v>94</v>
      </c>
      <c r="AG1686">
        <f>IFERROR(
    VLOOKUP(FENIX_ANS_TABLA[[#This Row],[ESTADO]],
        {"VENCIDO",1;"ALERTA_0 Días",2;"ALERTA",3;"A TIEMPO",4;"SIN FECHA",5},
    2,FALSE),
0)</f>
        <v>1</v>
      </c>
    </row>
    <row r="1687" spans="1:33" x14ac:dyDescent="0.25">
      <c r="A1687" t="s">
        <v>6900</v>
      </c>
      <c r="B1687" t="s">
        <v>23</v>
      </c>
      <c r="C1687" t="s">
        <v>24</v>
      </c>
      <c r="D1687" t="s">
        <v>23</v>
      </c>
      <c r="E1687" s="21">
        <v>46209.521585648137</v>
      </c>
      <c r="F1687" t="s">
        <v>6901</v>
      </c>
      <c r="G1687">
        <v>22011754</v>
      </c>
      <c r="H1687" t="s">
        <v>1088</v>
      </c>
      <c r="I1687" s="23" t="s">
        <v>31</v>
      </c>
      <c r="J1687" s="23" t="s">
        <v>1089</v>
      </c>
      <c r="K1687" t="s">
        <v>6902</v>
      </c>
      <c r="L1687" t="s">
        <v>187</v>
      </c>
      <c r="M1687" t="s">
        <v>6903</v>
      </c>
      <c r="N1687" t="s">
        <v>188</v>
      </c>
      <c r="O1687" t="s">
        <v>27</v>
      </c>
      <c r="P1687" t="s">
        <v>145</v>
      </c>
      <c r="Q1687" t="s">
        <v>207</v>
      </c>
      <c r="R1687" t="s">
        <v>212</v>
      </c>
      <c r="S1687">
        <v>7</v>
      </c>
      <c r="T1687" t="s">
        <v>18567</v>
      </c>
      <c r="U1687" t="s">
        <v>7979</v>
      </c>
      <c r="V1687" t="s">
        <v>12009</v>
      </c>
      <c r="W1687" t="s">
        <v>29</v>
      </c>
      <c r="X1687" t="s">
        <v>30</v>
      </c>
      <c r="Y1687" t="s">
        <v>30</v>
      </c>
      <c r="Z1687" t="s">
        <v>30</v>
      </c>
      <c r="AA1687" t="s">
        <v>30</v>
      </c>
      <c r="AB1687">
        <v>-74.734674200000001</v>
      </c>
      <c r="AC1687">
        <v>5.9010013399999997</v>
      </c>
      <c r="AD1687" t="s">
        <v>82</v>
      </c>
      <c r="AE1687" t="s">
        <v>146</v>
      </c>
      <c r="AF1687" t="s">
        <v>94</v>
      </c>
      <c r="AG1687">
        <f>IFERROR(
    VLOOKUP(FENIX_ANS_TABLA[[#This Row],[ESTADO]],
        {"VENCIDO",1;"ALERTA_0 Días",2;"ALERTA",3;"A TIEMPO",4;"SIN FECHA",5},
    2,FALSE),
0)</f>
        <v>4</v>
      </c>
    </row>
    <row r="1688" spans="1:33" x14ac:dyDescent="0.25">
      <c r="A1688" t="s">
        <v>6904</v>
      </c>
      <c r="B1688" t="s">
        <v>23</v>
      </c>
      <c r="C1688" t="s">
        <v>24</v>
      </c>
      <c r="D1688" t="s">
        <v>23</v>
      </c>
      <c r="E1688" s="21">
        <v>46209.527407407397</v>
      </c>
      <c r="F1688" t="s">
        <v>6905</v>
      </c>
      <c r="G1688">
        <v>22011754</v>
      </c>
      <c r="H1688" t="s">
        <v>1088</v>
      </c>
      <c r="I1688" s="23" t="s">
        <v>31</v>
      </c>
      <c r="J1688" s="23" t="s">
        <v>1089</v>
      </c>
      <c r="K1688" t="s">
        <v>6906</v>
      </c>
      <c r="L1688" t="s">
        <v>187</v>
      </c>
      <c r="M1688" t="s">
        <v>6907</v>
      </c>
      <c r="N1688" t="s">
        <v>188</v>
      </c>
      <c r="O1688" t="s">
        <v>27</v>
      </c>
      <c r="P1688" t="s">
        <v>145</v>
      </c>
      <c r="Q1688" t="s">
        <v>207</v>
      </c>
      <c r="R1688" t="s">
        <v>212</v>
      </c>
      <c r="S1688">
        <v>7</v>
      </c>
      <c r="T1688" t="s">
        <v>18568</v>
      </c>
      <c r="U1688" t="s">
        <v>12011</v>
      </c>
      <c r="V1688" t="s">
        <v>12010</v>
      </c>
      <c r="W1688" t="s">
        <v>29</v>
      </c>
      <c r="X1688" t="s">
        <v>30</v>
      </c>
      <c r="Y1688" t="s">
        <v>30</v>
      </c>
      <c r="Z1688" t="s">
        <v>30</v>
      </c>
      <c r="AA1688" t="s">
        <v>30</v>
      </c>
      <c r="AB1688">
        <v>-74.734674200000001</v>
      </c>
      <c r="AC1688">
        <v>5.9010013399999997</v>
      </c>
      <c r="AD1688" t="s">
        <v>82</v>
      </c>
      <c r="AE1688" t="s">
        <v>146</v>
      </c>
      <c r="AF1688" t="s">
        <v>94</v>
      </c>
      <c r="AG1688">
        <f>IFERROR(
    VLOOKUP(FENIX_ANS_TABLA[[#This Row],[ESTADO]],
        {"VENCIDO",1;"ALERTA_0 Días",2;"ALERTA",3;"A TIEMPO",4;"SIN FECHA",5},
    2,FALSE),
0)</f>
        <v>4</v>
      </c>
    </row>
    <row r="1689" spans="1:33" x14ac:dyDescent="0.25">
      <c r="A1689" t="s">
        <v>6908</v>
      </c>
      <c r="B1689" t="s">
        <v>54</v>
      </c>
      <c r="C1689" t="s">
        <v>24</v>
      </c>
      <c r="D1689" t="s">
        <v>54</v>
      </c>
      <c r="E1689" s="21">
        <v>46209.53496527778</v>
      </c>
      <c r="F1689" t="s">
        <v>6909</v>
      </c>
      <c r="G1689">
        <v>98489667</v>
      </c>
      <c r="H1689" t="s">
        <v>6910</v>
      </c>
      <c r="I1689" s="23" t="s">
        <v>6911</v>
      </c>
      <c r="J1689" s="23" t="s">
        <v>6912</v>
      </c>
      <c r="K1689" t="s">
        <v>6913</v>
      </c>
      <c r="L1689" t="s">
        <v>152</v>
      </c>
      <c r="M1689" t="s">
        <v>6914</v>
      </c>
      <c r="N1689" t="s">
        <v>153</v>
      </c>
      <c r="O1689" t="s">
        <v>55</v>
      </c>
      <c r="P1689" t="s">
        <v>176</v>
      </c>
      <c r="Q1689" t="s">
        <v>206</v>
      </c>
      <c r="R1689" t="s">
        <v>212</v>
      </c>
      <c r="S1689">
        <v>4</v>
      </c>
      <c r="T1689" t="s">
        <v>6915</v>
      </c>
      <c r="U1689" t="s">
        <v>15684</v>
      </c>
      <c r="V1689" t="s">
        <v>41</v>
      </c>
      <c r="W1689" t="s">
        <v>41</v>
      </c>
      <c r="X1689" t="s">
        <v>30</v>
      </c>
      <c r="Y1689" t="s">
        <v>30</v>
      </c>
      <c r="Z1689" t="s">
        <v>30</v>
      </c>
      <c r="AA1689" t="s">
        <v>30</v>
      </c>
      <c r="AB1689">
        <v>-75.441504600000002</v>
      </c>
      <c r="AC1689">
        <v>6.22909208</v>
      </c>
      <c r="AD1689" t="s">
        <v>82</v>
      </c>
      <c r="AE1689" t="s">
        <v>146</v>
      </c>
      <c r="AF1689" t="s">
        <v>94</v>
      </c>
      <c r="AG1689">
        <f>IFERROR(
    VLOOKUP(FENIX_ANS_TABLA[[#This Row],[ESTADO]],
        {"VENCIDO",1;"ALERTA_0 Días",2;"ALERTA",3;"A TIEMPO",4;"SIN FECHA",5},
    2,FALSE),
0)</f>
        <v>1</v>
      </c>
    </row>
    <row r="1690" spans="1:33" x14ac:dyDescent="0.25">
      <c r="A1690" t="s">
        <v>6916</v>
      </c>
      <c r="B1690" t="s">
        <v>54</v>
      </c>
      <c r="C1690" t="s">
        <v>24</v>
      </c>
      <c r="D1690" t="s">
        <v>54</v>
      </c>
      <c r="E1690" s="21">
        <v>46209.536574074067</v>
      </c>
      <c r="F1690" t="s">
        <v>6917</v>
      </c>
      <c r="G1690">
        <v>890907106</v>
      </c>
      <c r="H1690" t="s">
        <v>1461</v>
      </c>
      <c r="I1690" s="23" t="s">
        <v>3968</v>
      </c>
      <c r="J1690" s="23" t="s">
        <v>2272</v>
      </c>
      <c r="K1690" t="s">
        <v>6918</v>
      </c>
      <c r="L1690" t="s">
        <v>42</v>
      </c>
      <c r="M1690" t="s">
        <v>6919</v>
      </c>
      <c r="N1690" t="s">
        <v>57</v>
      </c>
      <c r="O1690" t="s">
        <v>55</v>
      </c>
      <c r="P1690" t="s">
        <v>56</v>
      </c>
      <c r="Q1690" t="s">
        <v>207</v>
      </c>
      <c r="R1690" t="s">
        <v>212</v>
      </c>
      <c r="S1690">
        <v>4</v>
      </c>
      <c r="T1690" t="s">
        <v>6920</v>
      </c>
      <c r="U1690" t="s">
        <v>15685</v>
      </c>
      <c r="V1690" t="s">
        <v>41</v>
      </c>
      <c r="W1690" t="s">
        <v>41</v>
      </c>
      <c r="X1690" t="s">
        <v>30</v>
      </c>
      <c r="Y1690" t="s">
        <v>30</v>
      </c>
      <c r="Z1690" t="s">
        <v>30</v>
      </c>
      <c r="AA1690" t="s">
        <v>30</v>
      </c>
      <c r="AB1690">
        <v>-75.592371</v>
      </c>
      <c r="AC1690">
        <v>6.1737960000000003</v>
      </c>
      <c r="AD1690" t="s">
        <v>82</v>
      </c>
      <c r="AE1690" t="s">
        <v>96</v>
      </c>
      <c r="AF1690" t="s">
        <v>94</v>
      </c>
      <c r="AG1690">
        <f>IFERROR(
    VLOOKUP(FENIX_ANS_TABLA[[#This Row],[ESTADO]],
        {"VENCIDO",1;"ALERTA_0 Días",2;"ALERTA",3;"A TIEMPO",4;"SIN FECHA",5},
    2,FALSE),
0)</f>
        <v>1</v>
      </c>
    </row>
    <row r="1691" spans="1:33" x14ac:dyDescent="0.25">
      <c r="A1691" t="s">
        <v>8105</v>
      </c>
      <c r="B1691" t="s">
        <v>58</v>
      </c>
      <c r="C1691" t="s">
        <v>24</v>
      </c>
      <c r="D1691" t="s">
        <v>59</v>
      </c>
      <c r="E1691" s="21">
        <v>46209.539456018523</v>
      </c>
      <c r="F1691" t="s">
        <v>8106</v>
      </c>
      <c r="G1691">
        <v>70829255</v>
      </c>
      <c r="H1691" t="s">
        <v>8107</v>
      </c>
      <c r="I1691" s="23" t="s">
        <v>31</v>
      </c>
      <c r="J1691" s="23" t="s">
        <v>8108</v>
      </c>
      <c r="K1691" t="s">
        <v>8109</v>
      </c>
      <c r="L1691" t="s">
        <v>25</v>
      </c>
      <c r="M1691" t="s">
        <v>8110</v>
      </c>
      <c r="N1691" t="s">
        <v>26</v>
      </c>
      <c r="O1691" t="s">
        <v>60</v>
      </c>
      <c r="P1691" t="s">
        <v>61</v>
      </c>
      <c r="Q1691" t="s">
        <v>207</v>
      </c>
      <c r="R1691" t="s">
        <v>212</v>
      </c>
      <c r="S1691">
        <v>9</v>
      </c>
      <c r="T1691" t="s">
        <v>18569</v>
      </c>
      <c r="U1691" t="s">
        <v>15686</v>
      </c>
      <c r="V1691" t="s">
        <v>11756</v>
      </c>
      <c r="W1691" t="s">
        <v>29</v>
      </c>
      <c r="X1691" t="s">
        <v>30</v>
      </c>
      <c r="Y1691" t="s">
        <v>30</v>
      </c>
      <c r="Z1691" t="s">
        <v>30</v>
      </c>
      <c r="AA1691" t="s">
        <v>30</v>
      </c>
      <c r="AB1691">
        <v>-75.554945779999997</v>
      </c>
      <c r="AC1691">
        <v>6.2368691700000003</v>
      </c>
      <c r="AD1691" t="s">
        <v>82</v>
      </c>
      <c r="AE1691" t="s">
        <v>96</v>
      </c>
      <c r="AF1691" t="s">
        <v>94</v>
      </c>
      <c r="AG1691">
        <f>IFERROR(
    VLOOKUP(FENIX_ANS_TABLA[[#This Row],[ESTADO]],
        {"VENCIDO",1;"ALERTA_0 Días",2;"ALERTA",3;"A TIEMPO",4;"SIN FECHA",5},
    2,FALSE),
0)</f>
        <v>4</v>
      </c>
    </row>
    <row r="1692" spans="1:33" x14ac:dyDescent="0.25">
      <c r="A1692" t="s">
        <v>6921</v>
      </c>
      <c r="B1692" t="s">
        <v>23</v>
      </c>
      <c r="C1692" t="s">
        <v>24</v>
      </c>
      <c r="D1692" t="s">
        <v>33</v>
      </c>
      <c r="E1692" s="21">
        <v>46209.546319444453</v>
      </c>
      <c r="F1692" t="s">
        <v>6922</v>
      </c>
      <c r="G1692">
        <v>1017209521</v>
      </c>
      <c r="H1692" t="s">
        <v>6923</v>
      </c>
      <c r="I1692" s="23" t="s">
        <v>6924</v>
      </c>
      <c r="J1692" s="23" t="s">
        <v>6925</v>
      </c>
      <c r="K1692" t="s">
        <v>6926</v>
      </c>
      <c r="L1692" t="s">
        <v>197</v>
      </c>
      <c r="M1692" t="s">
        <v>6927</v>
      </c>
      <c r="N1692" t="s">
        <v>198</v>
      </c>
      <c r="O1692" t="s">
        <v>34</v>
      </c>
      <c r="P1692" t="s">
        <v>191</v>
      </c>
      <c r="Q1692" t="s">
        <v>207</v>
      </c>
      <c r="R1692" t="s">
        <v>212</v>
      </c>
      <c r="S1692">
        <v>5</v>
      </c>
      <c r="T1692" t="s">
        <v>18570</v>
      </c>
      <c r="U1692" t="s">
        <v>11800</v>
      </c>
      <c r="V1692" t="s">
        <v>9847</v>
      </c>
      <c r="W1692" t="s">
        <v>43</v>
      </c>
      <c r="X1692" t="s">
        <v>30</v>
      </c>
      <c r="Y1692" t="s">
        <v>30</v>
      </c>
      <c r="Z1692" t="s">
        <v>30</v>
      </c>
      <c r="AA1692" t="s">
        <v>30</v>
      </c>
      <c r="AB1692">
        <v>-74.706994170000002</v>
      </c>
      <c r="AC1692">
        <v>7.0715684200000002</v>
      </c>
      <c r="AD1692" t="s">
        <v>82</v>
      </c>
      <c r="AE1692" t="s">
        <v>192</v>
      </c>
      <c r="AF1692" t="s">
        <v>94</v>
      </c>
      <c r="AG1692">
        <f>IFERROR(
    VLOOKUP(FENIX_ANS_TABLA[[#This Row],[ESTADO]],
        {"VENCIDO",1;"ALERTA_0 Días",2;"ALERTA",3;"A TIEMPO",4;"SIN FECHA",5},
    2,FALSE),
0)</f>
        <v>3</v>
      </c>
    </row>
    <row r="1693" spans="1:33" x14ac:dyDescent="0.25">
      <c r="A1693" t="s">
        <v>8672</v>
      </c>
      <c r="B1693" t="s">
        <v>23</v>
      </c>
      <c r="C1693" t="s">
        <v>24</v>
      </c>
      <c r="D1693" t="s">
        <v>23</v>
      </c>
      <c r="E1693" s="21">
        <v>46209.547766203701</v>
      </c>
      <c r="F1693" t="s">
        <v>8673</v>
      </c>
      <c r="G1693">
        <v>1036601772</v>
      </c>
      <c r="H1693" t="s">
        <v>8674</v>
      </c>
      <c r="I1693" s="23" t="s">
        <v>8675</v>
      </c>
      <c r="J1693" s="23" t="s">
        <v>8676</v>
      </c>
      <c r="K1693" t="s">
        <v>8677</v>
      </c>
      <c r="L1693" t="s">
        <v>38</v>
      </c>
      <c r="M1693" t="s">
        <v>8678</v>
      </c>
      <c r="N1693" t="s">
        <v>39</v>
      </c>
      <c r="O1693" t="s">
        <v>27</v>
      </c>
      <c r="P1693" t="s">
        <v>32</v>
      </c>
      <c r="Q1693" t="s">
        <v>207</v>
      </c>
      <c r="R1693" t="s">
        <v>212</v>
      </c>
      <c r="S1693">
        <v>7</v>
      </c>
      <c r="T1693" t="s">
        <v>18571</v>
      </c>
      <c r="U1693" t="s">
        <v>5541</v>
      </c>
      <c r="V1693" t="s">
        <v>5515</v>
      </c>
      <c r="W1693" t="s">
        <v>29</v>
      </c>
      <c r="X1693" t="s">
        <v>30</v>
      </c>
      <c r="Y1693" t="s">
        <v>30</v>
      </c>
      <c r="Z1693" t="s">
        <v>30</v>
      </c>
      <c r="AA1693" t="s">
        <v>30</v>
      </c>
      <c r="AB1693">
        <v>-75.610786899999994</v>
      </c>
      <c r="AC1693">
        <v>6.17894115</v>
      </c>
      <c r="AD1693" t="s">
        <v>82</v>
      </c>
      <c r="AE1693" t="s">
        <v>96</v>
      </c>
      <c r="AF1693" t="s">
        <v>94</v>
      </c>
      <c r="AG1693">
        <f>IFERROR(
    VLOOKUP(FENIX_ANS_TABLA[[#This Row],[ESTADO]],
        {"VENCIDO",1;"ALERTA_0 Días",2;"ALERTA",3;"A TIEMPO",4;"SIN FECHA",5},
    2,FALSE),
0)</f>
        <v>4</v>
      </c>
    </row>
    <row r="1694" spans="1:33" x14ac:dyDescent="0.25">
      <c r="A1694" t="s">
        <v>6928</v>
      </c>
      <c r="B1694" t="s">
        <v>23</v>
      </c>
      <c r="C1694" t="s">
        <v>24</v>
      </c>
      <c r="D1694" t="s">
        <v>23</v>
      </c>
      <c r="E1694" s="21">
        <v>46209.549201388887</v>
      </c>
      <c r="F1694" t="s">
        <v>6929</v>
      </c>
      <c r="G1694">
        <v>70256608</v>
      </c>
      <c r="H1694" t="s">
        <v>6930</v>
      </c>
      <c r="I1694" s="23" t="s">
        <v>31</v>
      </c>
      <c r="J1694" s="23" t="s">
        <v>6931</v>
      </c>
      <c r="K1694" t="s">
        <v>6932</v>
      </c>
      <c r="L1694" t="s">
        <v>291</v>
      </c>
      <c r="M1694" t="s">
        <v>6933</v>
      </c>
      <c r="N1694" t="s">
        <v>292</v>
      </c>
      <c r="O1694" t="s">
        <v>27</v>
      </c>
      <c r="P1694" t="s">
        <v>191</v>
      </c>
      <c r="Q1694" t="s">
        <v>206</v>
      </c>
      <c r="R1694" t="s">
        <v>212</v>
      </c>
      <c r="S1694">
        <v>10</v>
      </c>
      <c r="T1694" t="s">
        <v>18572</v>
      </c>
      <c r="U1694" t="s">
        <v>7161</v>
      </c>
      <c r="V1694" t="s">
        <v>10928</v>
      </c>
      <c r="W1694" t="s">
        <v>29</v>
      </c>
      <c r="X1694" t="s">
        <v>30</v>
      </c>
      <c r="Y1694" t="s">
        <v>30</v>
      </c>
      <c r="Z1694" t="s">
        <v>30</v>
      </c>
      <c r="AA1694" t="s">
        <v>30</v>
      </c>
      <c r="AB1694">
        <v>-74.864249130000005</v>
      </c>
      <c r="AC1694">
        <v>6.6350602800000003</v>
      </c>
      <c r="AD1694" t="s">
        <v>82</v>
      </c>
      <c r="AE1694" t="s">
        <v>192</v>
      </c>
      <c r="AF1694" t="s">
        <v>94</v>
      </c>
      <c r="AG1694">
        <f>IFERROR(
    VLOOKUP(FENIX_ANS_TABLA[[#This Row],[ESTADO]],
        {"VENCIDO",1;"ALERTA_0 Días",2;"ALERTA",3;"A TIEMPO",4;"SIN FECHA",5},
    2,FALSE),
0)</f>
        <v>4</v>
      </c>
    </row>
    <row r="1695" spans="1:33" x14ac:dyDescent="0.25">
      <c r="A1695" t="s">
        <v>8111</v>
      </c>
      <c r="B1695" t="s">
        <v>58</v>
      </c>
      <c r="C1695" t="s">
        <v>24</v>
      </c>
      <c r="D1695" t="s">
        <v>59</v>
      </c>
      <c r="E1695" s="21">
        <v>46209.551516203697</v>
      </c>
      <c r="F1695" t="s">
        <v>8112</v>
      </c>
      <c r="G1695">
        <v>71597335</v>
      </c>
      <c r="H1695" t="s">
        <v>8113</v>
      </c>
      <c r="I1695" s="23" t="s">
        <v>31</v>
      </c>
      <c r="J1695" s="23" t="s">
        <v>8114</v>
      </c>
      <c r="K1695" t="s">
        <v>8115</v>
      </c>
      <c r="L1695" t="s">
        <v>25</v>
      </c>
      <c r="M1695" t="s">
        <v>8116</v>
      </c>
      <c r="N1695" t="s">
        <v>26</v>
      </c>
      <c r="O1695" t="s">
        <v>60</v>
      </c>
      <c r="P1695" t="s">
        <v>61</v>
      </c>
      <c r="Q1695" t="s">
        <v>207</v>
      </c>
      <c r="R1695" t="s">
        <v>212</v>
      </c>
      <c r="S1695">
        <v>9</v>
      </c>
      <c r="T1695" t="s">
        <v>18573</v>
      </c>
      <c r="U1695" t="s">
        <v>11557</v>
      </c>
      <c r="V1695" t="s">
        <v>15687</v>
      </c>
      <c r="W1695" t="s">
        <v>29</v>
      </c>
      <c r="X1695" t="s">
        <v>30</v>
      </c>
      <c r="Y1695" t="s">
        <v>30</v>
      </c>
      <c r="Z1695" t="s">
        <v>30</v>
      </c>
      <c r="AA1695" t="s">
        <v>30</v>
      </c>
      <c r="AB1695">
        <v>-75.606798069999996</v>
      </c>
      <c r="AC1695">
        <v>6.2749849800000002</v>
      </c>
      <c r="AD1695" t="s">
        <v>82</v>
      </c>
      <c r="AE1695" t="s">
        <v>96</v>
      </c>
      <c r="AF1695" t="s">
        <v>94</v>
      </c>
      <c r="AG1695">
        <f>IFERROR(
    VLOOKUP(FENIX_ANS_TABLA[[#This Row],[ESTADO]],
        {"VENCIDO",1;"ALERTA_0 Días",2;"ALERTA",3;"A TIEMPO",4;"SIN FECHA",5},
    2,FALSE),
0)</f>
        <v>4</v>
      </c>
    </row>
    <row r="1696" spans="1:33" x14ac:dyDescent="0.25">
      <c r="A1696" t="s">
        <v>6934</v>
      </c>
      <c r="B1696" t="s">
        <v>54</v>
      </c>
      <c r="C1696" t="s">
        <v>24</v>
      </c>
      <c r="D1696" t="s">
        <v>54</v>
      </c>
      <c r="E1696" s="21">
        <v>46209.553773148153</v>
      </c>
      <c r="F1696" t="s">
        <v>6935</v>
      </c>
      <c r="G1696">
        <v>901495411</v>
      </c>
      <c r="H1696" t="s">
        <v>6936</v>
      </c>
      <c r="I1696" s="23" t="s">
        <v>6937</v>
      </c>
      <c r="J1696" s="23" t="s">
        <v>6938</v>
      </c>
      <c r="K1696" t="s">
        <v>6939</v>
      </c>
      <c r="L1696" t="s">
        <v>25</v>
      </c>
      <c r="M1696" t="s">
        <v>6940</v>
      </c>
      <c r="N1696" t="s">
        <v>26</v>
      </c>
      <c r="O1696" t="s">
        <v>55</v>
      </c>
      <c r="P1696" t="s">
        <v>56</v>
      </c>
      <c r="Q1696" t="s">
        <v>207</v>
      </c>
      <c r="R1696" t="s">
        <v>212</v>
      </c>
      <c r="S1696">
        <v>4</v>
      </c>
      <c r="T1696" t="s">
        <v>6941</v>
      </c>
      <c r="U1696" t="s">
        <v>15189</v>
      </c>
      <c r="V1696" t="s">
        <v>41</v>
      </c>
      <c r="W1696" t="s">
        <v>41</v>
      </c>
      <c r="X1696" t="s">
        <v>30</v>
      </c>
      <c r="Y1696" t="s">
        <v>30</v>
      </c>
      <c r="Z1696" t="s">
        <v>30</v>
      </c>
      <c r="AA1696" t="s">
        <v>30</v>
      </c>
      <c r="AB1696">
        <v>-75.596715160000002</v>
      </c>
      <c r="AC1696">
        <v>6.2250449999999997</v>
      </c>
      <c r="AD1696" t="s">
        <v>82</v>
      </c>
      <c r="AE1696" t="s">
        <v>96</v>
      </c>
      <c r="AF1696" t="s">
        <v>94</v>
      </c>
      <c r="AG1696">
        <f>IFERROR(
    VLOOKUP(FENIX_ANS_TABLA[[#This Row],[ESTADO]],
        {"VENCIDO",1;"ALERTA_0 Días",2;"ALERTA",3;"A TIEMPO",4;"SIN FECHA",5},
    2,FALSE),
0)</f>
        <v>1</v>
      </c>
    </row>
    <row r="1697" spans="1:33" x14ac:dyDescent="0.25">
      <c r="A1697" t="s">
        <v>6942</v>
      </c>
      <c r="B1697" t="s">
        <v>23</v>
      </c>
      <c r="C1697" t="s">
        <v>24</v>
      </c>
      <c r="D1697" t="s">
        <v>23</v>
      </c>
      <c r="E1697" s="21">
        <v>46209.561122685183</v>
      </c>
      <c r="F1697" t="s">
        <v>6943</v>
      </c>
      <c r="G1697">
        <v>71113632</v>
      </c>
      <c r="H1697" t="s">
        <v>6944</v>
      </c>
      <c r="I1697" s="23" t="s">
        <v>31</v>
      </c>
      <c r="J1697" s="23" t="s">
        <v>6945</v>
      </c>
      <c r="K1697" t="s">
        <v>6946</v>
      </c>
      <c r="L1697" t="s">
        <v>172</v>
      </c>
      <c r="M1697" t="s">
        <v>6947</v>
      </c>
      <c r="N1697" t="s">
        <v>173</v>
      </c>
      <c r="O1697" t="s">
        <v>27</v>
      </c>
      <c r="P1697" t="s">
        <v>145</v>
      </c>
      <c r="Q1697" t="s">
        <v>206</v>
      </c>
      <c r="R1697" t="s">
        <v>212</v>
      </c>
      <c r="S1697">
        <v>10</v>
      </c>
      <c r="T1697" t="s">
        <v>18574</v>
      </c>
      <c r="U1697" t="s">
        <v>11801</v>
      </c>
      <c r="V1697" t="s">
        <v>9806</v>
      </c>
      <c r="W1697" t="s">
        <v>29</v>
      </c>
      <c r="X1697" t="s">
        <v>30</v>
      </c>
      <c r="Y1697" t="s">
        <v>30</v>
      </c>
      <c r="Z1697" t="s">
        <v>30</v>
      </c>
      <c r="AA1697" t="s">
        <v>30</v>
      </c>
      <c r="AB1697">
        <v>-75.257382440000001</v>
      </c>
      <c r="AC1697">
        <v>6.1443474599999996</v>
      </c>
      <c r="AD1697" t="s">
        <v>82</v>
      </c>
      <c r="AE1697" t="s">
        <v>146</v>
      </c>
      <c r="AF1697" t="s">
        <v>94</v>
      </c>
      <c r="AG1697">
        <f>IFERROR(
    VLOOKUP(FENIX_ANS_TABLA[[#This Row],[ESTADO]],
        {"VENCIDO",1;"ALERTA_0 Días",2;"ALERTA",3;"A TIEMPO",4;"SIN FECHA",5},
    2,FALSE),
0)</f>
        <v>4</v>
      </c>
    </row>
    <row r="1698" spans="1:33" x14ac:dyDescent="0.25">
      <c r="A1698" t="s">
        <v>8117</v>
      </c>
      <c r="B1698" t="s">
        <v>58</v>
      </c>
      <c r="C1698" t="s">
        <v>24</v>
      </c>
      <c r="D1698" t="s">
        <v>59</v>
      </c>
      <c r="E1698" s="21">
        <v>46209.562372685177</v>
      </c>
      <c r="F1698" t="s">
        <v>8118</v>
      </c>
      <c r="G1698">
        <v>1017172474</v>
      </c>
      <c r="H1698" t="s">
        <v>4784</v>
      </c>
      <c r="I1698" s="23" t="s">
        <v>31</v>
      </c>
      <c r="J1698" s="23" t="s">
        <v>4785</v>
      </c>
      <c r="K1698" t="s">
        <v>4786</v>
      </c>
      <c r="L1698" t="s">
        <v>25</v>
      </c>
      <c r="M1698" t="s">
        <v>4787</v>
      </c>
      <c r="N1698" t="s">
        <v>26</v>
      </c>
      <c r="O1698" t="s">
        <v>60</v>
      </c>
      <c r="P1698" t="s">
        <v>61</v>
      </c>
      <c r="Q1698" t="s">
        <v>207</v>
      </c>
      <c r="R1698" t="s">
        <v>212</v>
      </c>
      <c r="S1698">
        <v>9</v>
      </c>
      <c r="T1698" t="s">
        <v>18575</v>
      </c>
      <c r="U1698" t="s">
        <v>969</v>
      </c>
      <c r="V1698" t="s">
        <v>7162</v>
      </c>
      <c r="W1698" t="s">
        <v>29</v>
      </c>
      <c r="X1698" t="s">
        <v>30</v>
      </c>
      <c r="Y1698" t="s">
        <v>30</v>
      </c>
      <c r="Z1698" t="s">
        <v>30</v>
      </c>
      <c r="AA1698" t="s">
        <v>30</v>
      </c>
      <c r="AB1698">
        <v>-75.537639999999996</v>
      </c>
      <c r="AC1698">
        <v>6.2353870000000002</v>
      </c>
      <c r="AD1698" t="s">
        <v>82</v>
      </c>
      <c r="AE1698" t="s">
        <v>96</v>
      </c>
      <c r="AF1698" t="s">
        <v>94</v>
      </c>
      <c r="AG1698">
        <f>IFERROR(
    VLOOKUP(FENIX_ANS_TABLA[[#This Row],[ESTADO]],
        {"VENCIDO",1;"ALERTA_0 Días",2;"ALERTA",3;"A TIEMPO",4;"SIN FECHA",5},
    2,FALSE),
0)</f>
        <v>4</v>
      </c>
    </row>
    <row r="1699" spans="1:33" x14ac:dyDescent="0.25">
      <c r="A1699" t="s">
        <v>6949</v>
      </c>
      <c r="B1699" t="s">
        <v>23</v>
      </c>
      <c r="C1699" t="s">
        <v>24</v>
      </c>
      <c r="D1699" t="s">
        <v>33</v>
      </c>
      <c r="E1699" s="21">
        <v>46209.563483796293</v>
      </c>
      <c r="F1699" t="s">
        <v>6950</v>
      </c>
      <c r="G1699">
        <v>1020438945</v>
      </c>
      <c r="H1699" t="s">
        <v>6951</v>
      </c>
      <c r="I1699" s="23" t="s">
        <v>31</v>
      </c>
      <c r="J1699" s="23" t="s">
        <v>6952</v>
      </c>
      <c r="K1699" t="s">
        <v>6953</v>
      </c>
      <c r="L1699" t="s">
        <v>223</v>
      </c>
      <c r="M1699" t="s">
        <v>6954</v>
      </c>
      <c r="N1699" t="s">
        <v>224</v>
      </c>
      <c r="O1699" t="s">
        <v>34</v>
      </c>
      <c r="P1699" t="s">
        <v>122</v>
      </c>
      <c r="Q1699" t="s">
        <v>207</v>
      </c>
      <c r="R1699" t="s">
        <v>212</v>
      </c>
      <c r="S1699">
        <v>5</v>
      </c>
      <c r="T1699" t="s">
        <v>18576</v>
      </c>
      <c r="U1699" t="s">
        <v>9665</v>
      </c>
      <c r="V1699" t="s">
        <v>9948</v>
      </c>
      <c r="W1699" t="s">
        <v>43</v>
      </c>
      <c r="X1699" t="s">
        <v>30</v>
      </c>
      <c r="Y1699" t="s">
        <v>30</v>
      </c>
      <c r="Z1699" t="s">
        <v>30</v>
      </c>
      <c r="AA1699" t="s">
        <v>30</v>
      </c>
      <c r="AB1699">
        <v>-75.949959179999993</v>
      </c>
      <c r="AC1699">
        <v>6.6777313500000002</v>
      </c>
      <c r="AD1699" t="s">
        <v>82</v>
      </c>
      <c r="AE1699" t="s">
        <v>123</v>
      </c>
      <c r="AF1699" t="s">
        <v>94</v>
      </c>
      <c r="AG1699">
        <f>IFERROR(
    VLOOKUP(FENIX_ANS_TABLA[[#This Row],[ESTADO]],
        {"VENCIDO",1;"ALERTA_0 Días",2;"ALERTA",3;"A TIEMPO",4;"SIN FECHA",5},
    2,FALSE),
0)</f>
        <v>3</v>
      </c>
    </row>
    <row r="1700" spans="1:33" x14ac:dyDescent="0.25">
      <c r="A1700" t="s">
        <v>6955</v>
      </c>
      <c r="B1700" t="s">
        <v>44</v>
      </c>
      <c r="C1700" t="s">
        <v>24</v>
      </c>
      <c r="D1700" t="s">
        <v>44</v>
      </c>
      <c r="E1700" s="21">
        <v>46209.567974537043</v>
      </c>
      <c r="F1700" t="s">
        <v>6956</v>
      </c>
      <c r="G1700">
        <v>1000404943</v>
      </c>
      <c r="H1700" t="s">
        <v>6957</v>
      </c>
      <c r="I1700" s="23" t="s">
        <v>31</v>
      </c>
      <c r="J1700" s="23" t="s">
        <v>6958</v>
      </c>
      <c r="K1700" t="s">
        <v>6959</v>
      </c>
      <c r="L1700" t="s">
        <v>201</v>
      </c>
      <c r="M1700" t="s">
        <v>6960</v>
      </c>
      <c r="N1700" t="s">
        <v>202</v>
      </c>
      <c r="O1700" t="s">
        <v>45</v>
      </c>
      <c r="P1700" t="s">
        <v>191</v>
      </c>
      <c r="Q1700" t="s">
        <v>206</v>
      </c>
      <c r="R1700" t="s">
        <v>212</v>
      </c>
      <c r="S1700">
        <v>11</v>
      </c>
      <c r="T1700" t="s">
        <v>18577</v>
      </c>
      <c r="U1700" t="s">
        <v>7981</v>
      </c>
      <c r="V1700" t="s">
        <v>13143</v>
      </c>
      <c r="W1700" t="s">
        <v>29</v>
      </c>
      <c r="X1700" t="s">
        <v>30</v>
      </c>
      <c r="Y1700" t="s">
        <v>30</v>
      </c>
      <c r="Z1700" t="s">
        <v>30</v>
      </c>
      <c r="AA1700" t="s">
        <v>30</v>
      </c>
      <c r="AB1700">
        <v>-74.724221319999998</v>
      </c>
      <c r="AC1700">
        <v>6.96302325</v>
      </c>
      <c r="AD1700" t="s">
        <v>82</v>
      </c>
      <c r="AE1700" t="s">
        <v>192</v>
      </c>
      <c r="AF1700" t="s">
        <v>94</v>
      </c>
      <c r="AG1700">
        <f>IFERROR(
    VLOOKUP(FENIX_ANS_TABLA[[#This Row],[ESTADO]],
        {"VENCIDO",1;"ALERTA_0 Días",2;"ALERTA",3;"A TIEMPO",4;"SIN FECHA",5},
    2,FALSE),
0)</f>
        <v>4</v>
      </c>
    </row>
    <row r="1701" spans="1:33" x14ac:dyDescent="0.25">
      <c r="A1701" t="s">
        <v>6961</v>
      </c>
      <c r="B1701" t="s">
        <v>23</v>
      </c>
      <c r="C1701" t="s">
        <v>24</v>
      </c>
      <c r="D1701" t="s">
        <v>23</v>
      </c>
      <c r="E1701" s="21">
        <v>46209.573182870372</v>
      </c>
      <c r="F1701" t="s">
        <v>6962</v>
      </c>
      <c r="G1701">
        <v>43738035</v>
      </c>
      <c r="H1701" t="s">
        <v>6963</v>
      </c>
      <c r="I1701" s="23" t="s">
        <v>31</v>
      </c>
      <c r="J1701" s="23" t="s">
        <v>6964</v>
      </c>
      <c r="K1701" t="s">
        <v>6965</v>
      </c>
      <c r="L1701" t="s">
        <v>172</v>
      </c>
      <c r="M1701" t="s">
        <v>6966</v>
      </c>
      <c r="N1701" t="s">
        <v>173</v>
      </c>
      <c r="O1701" t="s">
        <v>27</v>
      </c>
      <c r="P1701" t="s">
        <v>145</v>
      </c>
      <c r="Q1701" t="s">
        <v>206</v>
      </c>
      <c r="R1701" t="s">
        <v>212</v>
      </c>
      <c r="S1701">
        <v>10</v>
      </c>
      <c r="T1701" t="s">
        <v>18578</v>
      </c>
      <c r="U1701" t="s">
        <v>1943</v>
      </c>
      <c r="V1701" t="s">
        <v>15479</v>
      </c>
      <c r="W1701" t="s">
        <v>29</v>
      </c>
      <c r="X1701" t="s">
        <v>30</v>
      </c>
      <c r="Y1701" t="s">
        <v>30</v>
      </c>
      <c r="Z1701" t="s">
        <v>30</v>
      </c>
      <c r="AA1701" t="s">
        <v>30</v>
      </c>
      <c r="AB1701">
        <v>-75.245941169999995</v>
      </c>
      <c r="AC1701">
        <v>6.137022</v>
      </c>
      <c r="AD1701" t="s">
        <v>82</v>
      </c>
      <c r="AE1701" t="s">
        <v>146</v>
      </c>
      <c r="AF1701" t="s">
        <v>94</v>
      </c>
      <c r="AG1701">
        <f>IFERROR(
    VLOOKUP(FENIX_ANS_TABLA[[#This Row],[ESTADO]],
        {"VENCIDO",1;"ALERTA_0 Días",2;"ALERTA",3;"A TIEMPO",4;"SIN FECHA",5},
    2,FALSE),
0)</f>
        <v>4</v>
      </c>
    </row>
    <row r="1702" spans="1:33" x14ac:dyDescent="0.25">
      <c r="A1702" t="s">
        <v>6968</v>
      </c>
      <c r="B1702" t="s">
        <v>23</v>
      </c>
      <c r="C1702" t="s">
        <v>24</v>
      </c>
      <c r="D1702" t="s">
        <v>23</v>
      </c>
      <c r="E1702" s="21">
        <v>46209.575868055559</v>
      </c>
      <c r="F1702" t="s">
        <v>6969</v>
      </c>
      <c r="G1702">
        <v>1007471191</v>
      </c>
      <c r="H1702" t="s">
        <v>6970</v>
      </c>
      <c r="I1702" s="23" t="s">
        <v>31</v>
      </c>
      <c r="J1702" s="23" t="s">
        <v>6971</v>
      </c>
      <c r="K1702" t="s">
        <v>6972</v>
      </c>
      <c r="L1702" t="s">
        <v>241</v>
      </c>
      <c r="M1702" t="s">
        <v>6973</v>
      </c>
      <c r="N1702" t="s">
        <v>242</v>
      </c>
      <c r="O1702" t="s">
        <v>27</v>
      </c>
      <c r="P1702" t="s">
        <v>145</v>
      </c>
      <c r="Q1702" t="s">
        <v>206</v>
      </c>
      <c r="R1702" t="s">
        <v>212</v>
      </c>
      <c r="S1702">
        <v>10</v>
      </c>
      <c r="T1702" t="s">
        <v>18579</v>
      </c>
      <c r="U1702" t="s">
        <v>5182</v>
      </c>
      <c r="V1702" t="s">
        <v>5181</v>
      </c>
      <c r="W1702" t="s">
        <v>29</v>
      </c>
      <c r="X1702" t="s">
        <v>30</v>
      </c>
      <c r="Y1702" t="s">
        <v>30</v>
      </c>
      <c r="Z1702" t="s">
        <v>30</v>
      </c>
      <c r="AA1702" t="s">
        <v>30</v>
      </c>
      <c r="AB1702">
        <v>-75.131558499999997</v>
      </c>
      <c r="AC1702">
        <v>5.7132304999999999</v>
      </c>
      <c r="AD1702" t="s">
        <v>82</v>
      </c>
      <c r="AE1702" t="s">
        <v>146</v>
      </c>
      <c r="AF1702" t="s">
        <v>94</v>
      </c>
      <c r="AG1702">
        <f>IFERROR(
    VLOOKUP(FENIX_ANS_TABLA[[#This Row],[ESTADO]],
        {"VENCIDO",1;"ALERTA_0 Días",2;"ALERTA",3;"A TIEMPO",4;"SIN FECHA",5},
    2,FALSE),
0)</f>
        <v>4</v>
      </c>
    </row>
    <row r="1703" spans="1:33" x14ac:dyDescent="0.25">
      <c r="A1703" t="s">
        <v>6974</v>
      </c>
      <c r="B1703" t="s">
        <v>58</v>
      </c>
      <c r="C1703" t="s">
        <v>24</v>
      </c>
      <c r="D1703" t="s">
        <v>59</v>
      </c>
      <c r="E1703" s="21">
        <v>46209.577893518523</v>
      </c>
      <c r="F1703" t="s">
        <v>6975</v>
      </c>
      <c r="G1703">
        <v>15349141</v>
      </c>
      <c r="H1703" t="s">
        <v>6976</v>
      </c>
      <c r="I1703" s="23" t="s">
        <v>31</v>
      </c>
      <c r="J1703" s="23" t="s">
        <v>6977</v>
      </c>
      <c r="K1703" t="s">
        <v>6978</v>
      </c>
      <c r="L1703" t="s">
        <v>97</v>
      </c>
      <c r="M1703" t="s">
        <v>6979</v>
      </c>
      <c r="N1703" t="s">
        <v>98</v>
      </c>
      <c r="O1703" t="s">
        <v>60</v>
      </c>
      <c r="P1703" t="s">
        <v>114</v>
      </c>
      <c r="Q1703" t="s">
        <v>206</v>
      </c>
      <c r="R1703" t="s">
        <v>212</v>
      </c>
      <c r="S1703">
        <v>14</v>
      </c>
      <c r="T1703" t="s">
        <v>18580</v>
      </c>
      <c r="U1703" t="s">
        <v>7256</v>
      </c>
      <c r="V1703" t="s">
        <v>15688</v>
      </c>
      <c r="W1703" t="s">
        <v>29</v>
      </c>
      <c r="X1703" t="s">
        <v>30</v>
      </c>
      <c r="Y1703" t="s">
        <v>30</v>
      </c>
      <c r="Z1703" t="s">
        <v>30</v>
      </c>
      <c r="AA1703" t="s">
        <v>30</v>
      </c>
      <c r="AB1703">
        <v>-75.581034000000002</v>
      </c>
      <c r="AC1703">
        <v>5.9374950000000002</v>
      </c>
      <c r="AD1703" t="s">
        <v>82</v>
      </c>
      <c r="AE1703" t="s">
        <v>100</v>
      </c>
      <c r="AF1703" t="s">
        <v>94</v>
      </c>
      <c r="AG1703">
        <f>IFERROR(
    VLOOKUP(FENIX_ANS_TABLA[[#This Row],[ESTADO]],
        {"VENCIDO",1;"ALERTA_0 Días",2;"ALERTA",3;"A TIEMPO",4;"SIN FECHA",5},
    2,FALSE),
0)</f>
        <v>4</v>
      </c>
    </row>
    <row r="1704" spans="1:33" x14ac:dyDescent="0.25">
      <c r="A1704" t="s">
        <v>6980</v>
      </c>
      <c r="B1704" t="s">
        <v>23</v>
      </c>
      <c r="C1704" t="s">
        <v>63</v>
      </c>
      <c r="D1704" t="s">
        <v>23</v>
      </c>
      <c r="E1704" s="21">
        <v>46209.578368055547</v>
      </c>
      <c r="F1704" t="s">
        <v>6981</v>
      </c>
      <c r="G1704">
        <v>22041381</v>
      </c>
      <c r="H1704" t="s">
        <v>6982</v>
      </c>
      <c r="I1704" s="23" t="s">
        <v>31</v>
      </c>
      <c r="J1704" s="23" t="s">
        <v>6983</v>
      </c>
      <c r="K1704" t="s">
        <v>6984</v>
      </c>
      <c r="L1704" t="s">
        <v>193</v>
      </c>
      <c r="M1704" t="s">
        <v>6985</v>
      </c>
      <c r="N1704" t="s">
        <v>194</v>
      </c>
      <c r="O1704" t="s">
        <v>83</v>
      </c>
      <c r="P1704" t="s">
        <v>191</v>
      </c>
      <c r="Q1704" t="s">
        <v>207</v>
      </c>
      <c r="R1704" t="s">
        <v>212</v>
      </c>
      <c r="S1704">
        <v>7</v>
      </c>
      <c r="T1704" t="s">
        <v>18581</v>
      </c>
      <c r="U1704" t="s">
        <v>7256</v>
      </c>
      <c r="V1704" t="s">
        <v>1974</v>
      </c>
      <c r="W1704" t="s">
        <v>29</v>
      </c>
      <c r="X1704" t="s">
        <v>30</v>
      </c>
      <c r="Y1704" t="s">
        <v>30</v>
      </c>
      <c r="Z1704" t="s">
        <v>30</v>
      </c>
      <c r="AA1704" t="s">
        <v>30</v>
      </c>
      <c r="AB1704">
        <v>-74.911743999999999</v>
      </c>
      <c r="AC1704">
        <v>6.4839370000000001</v>
      </c>
      <c r="AD1704" t="s">
        <v>82</v>
      </c>
      <c r="AE1704" t="s">
        <v>192</v>
      </c>
      <c r="AF1704" t="s">
        <v>95</v>
      </c>
      <c r="AG1704">
        <f>IFERROR(
    VLOOKUP(FENIX_ANS_TABLA[[#This Row],[ESTADO]],
        {"VENCIDO",1;"ALERTA_0 Días",2;"ALERTA",3;"A TIEMPO",4;"SIN FECHA",5},
    2,FALSE),
0)</f>
        <v>4</v>
      </c>
    </row>
    <row r="1705" spans="1:33" x14ac:dyDescent="0.25">
      <c r="A1705" t="s">
        <v>6986</v>
      </c>
      <c r="B1705" t="s">
        <v>23</v>
      </c>
      <c r="C1705" t="s">
        <v>24</v>
      </c>
      <c r="D1705" t="s">
        <v>33</v>
      </c>
      <c r="E1705" s="21">
        <v>46209.582708333342</v>
      </c>
      <c r="F1705" t="s">
        <v>6987</v>
      </c>
      <c r="G1705">
        <v>22025664</v>
      </c>
      <c r="H1705" t="s">
        <v>6988</v>
      </c>
      <c r="I1705" s="23" t="s">
        <v>6989</v>
      </c>
      <c r="J1705" s="23" t="s">
        <v>6990</v>
      </c>
      <c r="K1705" t="s">
        <v>6991</v>
      </c>
      <c r="L1705" t="s">
        <v>208</v>
      </c>
      <c r="M1705" t="s">
        <v>6992</v>
      </c>
      <c r="N1705" t="s">
        <v>209</v>
      </c>
      <c r="O1705" t="s">
        <v>34</v>
      </c>
      <c r="P1705" t="s">
        <v>122</v>
      </c>
      <c r="Q1705" t="s">
        <v>206</v>
      </c>
      <c r="R1705" t="s">
        <v>212</v>
      </c>
      <c r="S1705">
        <v>8</v>
      </c>
      <c r="T1705" t="s">
        <v>18582</v>
      </c>
      <c r="U1705" t="s">
        <v>10058</v>
      </c>
      <c r="V1705" t="s">
        <v>10058</v>
      </c>
      <c r="W1705" t="s">
        <v>29</v>
      </c>
      <c r="X1705" t="s">
        <v>30</v>
      </c>
      <c r="Y1705" t="s">
        <v>30</v>
      </c>
      <c r="Z1705" t="s">
        <v>30</v>
      </c>
      <c r="AA1705" t="s">
        <v>30</v>
      </c>
      <c r="AB1705">
        <v>-75.743965000000003</v>
      </c>
      <c r="AC1705">
        <v>6.888693</v>
      </c>
      <c r="AD1705" t="s">
        <v>82</v>
      </c>
      <c r="AE1705" t="s">
        <v>123</v>
      </c>
      <c r="AF1705" t="s">
        <v>94</v>
      </c>
      <c r="AG1705">
        <f>IFERROR(
    VLOOKUP(FENIX_ANS_TABLA[[#This Row],[ESTADO]],
        {"VENCIDO",1;"ALERTA_0 Días",2;"ALERTA",3;"A TIEMPO",4;"SIN FECHA",5},
    2,FALSE),
0)</f>
        <v>4</v>
      </c>
    </row>
    <row r="1706" spans="1:33" x14ac:dyDescent="0.25">
      <c r="A1706" t="s">
        <v>6993</v>
      </c>
      <c r="B1706" t="s">
        <v>58</v>
      </c>
      <c r="C1706" t="s">
        <v>24</v>
      </c>
      <c r="D1706" t="s">
        <v>59</v>
      </c>
      <c r="E1706" s="21">
        <v>46209.585046296299</v>
      </c>
      <c r="F1706" t="s">
        <v>6994</v>
      </c>
      <c r="G1706">
        <v>1001477076</v>
      </c>
      <c r="H1706" t="s">
        <v>6995</v>
      </c>
      <c r="I1706" s="23" t="s">
        <v>31</v>
      </c>
      <c r="J1706" s="23" t="s">
        <v>6996</v>
      </c>
      <c r="K1706" t="s">
        <v>6997</v>
      </c>
      <c r="L1706" t="s">
        <v>150</v>
      </c>
      <c r="M1706" t="s">
        <v>6998</v>
      </c>
      <c r="N1706" t="s">
        <v>151</v>
      </c>
      <c r="O1706" t="s">
        <v>60</v>
      </c>
      <c r="P1706" t="s">
        <v>171</v>
      </c>
      <c r="Q1706" t="s">
        <v>207</v>
      </c>
      <c r="R1706" t="s">
        <v>212</v>
      </c>
      <c r="S1706">
        <v>9</v>
      </c>
      <c r="T1706" t="s">
        <v>18583</v>
      </c>
      <c r="U1706" t="s">
        <v>11845</v>
      </c>
      <c r="V1706" t="s">
        <v>15616</v>
      </c>
      <c r="W1706" t="s">
        <v>29</v>
      </c>
      <c r="X1706" t="s">
        <v>30</v>
      </c>
      <c r="Y1706" t="s">
        <v>30</v>
      </c>
      <c r="Z1706" t="s">
        <v>30</v>
      </c>
      <c r="AA1706" t="s">
        <v>30</v>
      </c>
      <c r="AB1706">
        <v>-75.242631000000003</v>
      </c>
      <c r="AC1706">
        <v>6.218146</v>
      </c>
      <c r="AD1706" t="s">
        <v>82</v>
      </c>
      <c r="AE1706" t="s">
        <v>146</v>
      </c>
      <c r="AF1706" t="s">
        <v>94</v>
      </c>
      <c r="AG1706">
        <f>IFERROR(
    VLOOKUP(FENIX_ANS_TABLA[[#This Row],[ESTADO]],
        {"VENCIDO",1;"ALERTA_0 Días",2;"ALERTA",3;"A TIEMPO",4;"SIN FECHA",5},
    2,FALSE),
0)</f>
        <v>4</v>
      </c>
    </row>
    <row r="1707" spans="1:33" x14ac:dyDescent="0.25">
      <c r="A1707" t="s">
        <v>6999</v>
      </c>
      <c r="B1707" t="s">
        <v>23</v>
      </c>
      <c r="C1707" t="s">
        <v>24</v>
      </c>
      <c r="D1707" t="s">
        <v>23</v>
      </c>
      <c r="E1707" s="21">
        <v>46209.585532407407</v>
      </c>
      <c r="F1707" t="s">
        <v>7000</v>
      </c>
      <c r="G1707">
        <v>42842040</v>
      </c>
      <c r="H1707" t="s">
        <v>7001</v>
      </c>
      <c r="I1707" s="23" t="s">
        <v>31</v>
      </c>
      <c r="J1707" s="23" t="s">
        <v>7002</v>
      </c>
      <c r="K1707" t="s">
        <v>7003</v>
      </c>
      <c r="L1707" t="s">
        <v>172</v>
      </c>
      <c r="M1707" t="s">
        <v>7004</v>
      </c>
      <c r="N1707" t="s">
        <v>173</v>
      </c>
      <c r="O1707" t="s">
        <v>27</v>
      </c>
      <c r="P1707" t="s">
        <v>145</v>
      </c>
      <c r="Q1707" t="s">
        <v>206</v>
      </c>
      <c r="R1707" t="s">
        <v>212</v>
      </c>
      <c r="S1707">
        <v>10</v>
      </c>
      <c r="T1707" t="s">
        <v>18584</v>
      </c>
      <c r="U1707" t="s">
        <v>15689</v>
      </c>
      <c r="V1707" t="s">
        <v>15690</v>
      </c>
      <c r="W1707" t="s">
        <v>29</v>
      </c>
      <c r="X1707" t="s">
        <v>30</v>
      </c>
      <c r="Y1707" t="s">
        <v>30</v>
      </c>
      <c r="Z1707" t="s">
        <v>30</v>
      </c>
      <c r="AA1707" t="s">
        <v>30</v>
      </c>
      <c r="AB1707">
        <v>-75.276403779999995</v>
      </c>
      <c r="AC1707">
        <v>6.1148634800000004</v>
      </c>
      <c r="AD1707" t="s">
        <v>82</v>
      </c>
      <c r="AE1707" t="s">
        <v>146</v>
      </c>
      <c r="AF1707" t="s">
        <v>94</v>
      </c>
      <c r="AG1707">
        <f>IFERROR(
    VLOOKUP(FENIX_ANS_TABLA[[#This Row],[ESTADO]],
        {"VENCIDO",1;"ALERTA_0 Días",2;"ALERTA",3;"A TIEMPO",4;"SIN FECHA",5},
    2,FALSE),
0)</f>
        <v>4</v>
      </c>
    </row>
    <row r="1708" spans="1:33" x14ac:dyDescent="0.25">
      <c r="A1708" t="s">
        <v>8679</v>
      </c>
      <c r="B1708" t="s">
        <v>23</v>
      </c>
      <c r="C1708" t="s">
        <v>24</v>
      </c>
      <c r="D1708" t="s">
        <v>23</v>
      </c>
      <c r="E1708" s="21">
        <v>46209.589224537027</v>
      </c>
      <c r="F1708" t="s">
        <v>8680</v>
      </c>
      <c r="G1708">
        <v>32257909</v>
      </c>
      <c r="H1708" t="s">
        <v>8681</v>
      </c>
      <c r="I1708" s="23" t="s">
        <v>31</v>
      </c>
      <c r="J1708" s="23" t="s">
        <v>8682</v>
      </c>
      <c r="K1708" t="s">
        <v>8683</v>
      </c>
      <c r="L1708" t="s">
        <v>25</v>
      </c>
      <c r="M1708" t="s">
        <v>8684</v>
      </c>
      <c r="N1708" t="s">
        <v>26</v>
      </c>
      <c r="O1708" t="s">
        <v>27</v>
      </c>
      <c r="P1708" t="s">
        <v>32</v>
      </c>
      <c r="Q1708" t="s">
        <v>206</v>
      </c>
      <c r="R1708" t="s">
        <v>212</v>
      </c>
      <c r="S1708">
        <v>10</v>
      </c>
      <c r="T1708" t="s">
        <v>18585</v>
      </c>
      <c r="U1708" t="s">
        <v>528</v>
      </c>
      <c r="V1708" t="s">
        <v>6501</v>
      </c>
      <c r="W1708" t="s">
        <v>29</v>
      </c>
      <c r="X1708" t="s">
        <v>30</v>
      </c>
      <c r="Y1708" t="s">
        <v>30</v>
      </c>
      <c r="Z1708" t="s">
        <v>30</v>
      </c>
      <c r="AA1708" t="s">
        <v>30</v>
      </c>
      <c r="AB1708">
        <v>-75.663365870000007</v>
      </c>
      <c r="AC1708">
        <v>6.2740463200000001</v>
      </c>
      <c r="AD1708" t="s">
        <v>82</v>
      </c>
      <c r="AE1708" t="s">
        <v>96</v>
      </c>
      <c r="AF1708" t="s">
        <v>94</v>
      </c>
      <c r="AG1708">
        <f>IFERROR(
    VLOOKUP(FENIX_ANS_TABLA[[#This Row],[ESTADO]],
        {"VENCIDO",1;"ALERTA_0 Días",2;"ALERTA",3;"A TIEMPO",4;"SIN FECHA",5},
    2,FALSE),
0)</f>
        <v>4</v>
      </c>
    </row>
    <row r="1709" spans="1:33" x14ac:dyDescent="0.25">
      <c r="A1709" t="s">
        <v>7005</v>
      </c>
      <c r="B1709" t="s">
        <v>23</v>
      </c>
      <c r="C1709" t="s">
        <v>24</v>
      </c>
      <c r="D1709" t="s">
        <v>23</v>
      </c>
      <c r="E1709" s="21">
        <v>46209.593124999999</v>
      </c>
      <c r="F1709" t="s">
        <v>7006</v>
      </c>
      <c r="G1709">
        <v>70951618</v>
      </c>
      <c r="H1709" t="s">
        <v>7007</v>
      </c>
      <c r="I1709" s="23" t="s">
        <v>31</v>
      </c>
      <c r="J1709" s="23" t="s">
        <v>7008</v>
      </c>
      <c r="K1709" t="s">
        <v>7009</v>
      </c>
      <c r="L1709" t="s">
        <v>150</v>
      </c>
      <c r="M1709" t="s">
        <v>7010</v>
      </c>
      <c r="N1709" t="s">
        <v>151</v>
      </c>
      <c r="O1709" t="s">
        <v>27</v>
      </c>
      <c r="P1709" t="s">
        <v>145</v>
      </c>
      <c r="Q1709" t="s">
        <v>206</v>
      </c>
      <c r="R1709" t="s">
        <v>212</v>
      </c>
      <c r="S1709">
        <v>10</v>
      </c>
      <c r="T1709" t="s">
        <v>18586</v>
      </c>
      <c r="U1709" t="s">
        <v>15487</v>
      </c>
      <c r="V1709" t="s">
        <v>9899</v>
      </c>
      <c r="W1709" t="s">
        <v>29</v>
      </c>
      <c r="X1709" t="s">
        <v>30</v>
      </c>
      <c r="Y1709" t="s">
        <v>30</v>
      </c>
      <c r="Z1709" t="s">
        <v>30</v>
      </c>
      <c r="AA1709" t="s">
        <v>30</v>
      </c>
      <c r="AB1709">
        <v>-75.208924030000006</v>
      </c>
      <c r="AC1709">
        <v>6.1915595200000002</v>
      </c>
      <c r="AD1709" t="s">
        <v>82</v>
      </c>
      <c r="AE1709" t="s">
        <v>146</v>
      </c>
      <c r="AF1709" t="s">
        <v>94</v>
      </c>
      <c r="AG1709">
        <f>IFERROR(
    VLOOKUP(FENIX_ANS_TABLA[[#This Row],[ESTADO]],
        {"VENCIDO",1;"ALERTA_0 Días",2;"ALERTA",3;"A TIEMPO",4;"SIN FECHA",5},
    2,FALSE),
0)</f>
        <v>4</v>
      </c>
    </row>
    <row r="1710" spans="1:33" x14ac:dyDescent="0.25">
      <c r="A1710" t="s">
        <v>7011</v>
      </c>
      <c r="B1710" t="s">
        <v>23</v>
      </c>
      <c r="C1710" t="s">
        <v>24</v>
      </c>
      <c r="D1710" t="s">
        <v>33</v>
      </c>
      <c r="E1710" s="21">
        <v>46213.448391203703</v>
      </c>
      <c r="F1710" t="s">
        <v>18587</v>
      </c>
      <c r="G1710">
        <v>11810609</v>
      </c>
      <c r="H1710" t="s">
        <v>6856</v>
      </c>
      <c r="I1710" s="23" t="s">
        <v>31</v>
      </c>
      <c r="J1710" s="23" t="s">
        <v>7012</v>
      </c>
      <c r="K1710" t="s">
        <v>7013</v>
      </c>
      <c r="L1710" t="s">
        <v>25</v>
      </c>
      <c r="M1710" t="s">
        <v>7014</v>
      </c>
      <c r="N1710" t="s">
        <v>26</v>
      </c>
      <c r="O1710" t="s">
        <v>40</v>
      </c>
      <c r="P1710" t="s">
        <v>475</v>
      </c>
      <c r="Q1710" t="s">
        <v>207</v>
      </c>
      <c r="R1710" t="s">
        <v>211</v>
      </c>
      <c r="S1710">
        <v>7</v>
      </c>
      <c r="T1710" t="s">
        <v>18588</v>
      </c>
      <c r="U1710" t="s">
        <v>18553</v>
      </c>
      <c r="V1710" t="s">
        <v>3509</v>
      </c>
      <c r="W1710" t="s">
        <v>29</v>
      </c>
      <c r="X1710" t="s">
        <v>15691</v>
      </c>
      <c r="Y1710" t="s">
        <v>2666</v>
      </c>
      <c r="Z1710" t="s">
        <v>2671</v>
      </c>
      <c r="AA1710" t="s">
        <v>15692</v>
      </c>
      <c r="AB1710">
        <v>-75.541986820000005</v>
      </c>
      <c r="AC1710">
        <v>6.2401614700000003</v>
      </c>
      <c r="AD1710" t="s">
        <v>82</v>
      </c>
      <c r="AE1710" t="s">
        <v>96</v>
      </c>
      <c r="AF1710" t="s">
        <v>94</v>
      </c>
      <c r="AG1710">
        <f>IFERROR(
    VLOOKUP(FENIX_ANS_TABLA[[#This Row],[ESTADO]],
        {"VENCIDO",1;"ALERTA_0 Días",2;"ALERTA",3;"A TIEMPO",4;"SIN FECHA",5},
    2,FALSE),
0)</f>
        <v>4</v>
      </c>
    </row>
    <row r="1711" spans="1:33" x14ac:dyDescent="0.25">
      <c r="A1711" t="s">
        <v>7015</v>
      </c>
      <c r="B1711" t="s">
        <v>54</v>
      </c>
      <c r="C1711" t="s">
        <v>24</v>
      </c>
      <c r="D1711" t="s">
        <v>54</v>
      </c>
      <c r="E1711" s="21">
        <v>46209.596574074072</v>
      </c>
      <c r="F1711" t="s">
        <v>7016</v>
      </c>
      <c r="G1711">
        <v>890907106</v>
      </c>
      <c r="H1711" t="s">
        <v>1461</v>
      </c>
      <c r="I1711" s="23" t="s">
        <v>3968</v>
      </c>
      <c r="J1711" s="23" t="s">
        <v>5618</v>
      </c>
      <c r="K1711" t="s">
        <v>7017</v>
      </c>
      <c r="L1711" t="s">
        <v>42</v>
      </c>
      <c r="M1711" t="s">
        <v>7018</v>
      </c>
      <c r="N1711" t="s">
        <v>57</v>
      </c>
      <c r="O1711" t="s">
        <v>55</v>
      </c>
      <c r="P1711" t="s">
        <v>56</v>
      </c>
      <c r="Q1711" t="s">
        <v>207</v>
      </c>
      <c r="R1711" t="s">
        <v>212</v>
      </c>
      <c r="S1711">
        <v>4</v>
      </c>
      <c r="T1711" t="s">
        <v>7019</v>
      </c>
      <c r="U1711" t="s">
        <v>15693</v>
      </c>
      <c r="V1711" t="s">
        <v>41</v>
      </c>
      <c r="W1711" t="s">
        <v>41</v>
      </c>
      <c r="X1711" t="s">
        <v>30</v>
      </c>
      <c r="Y1711" t="s">
        <v>30</v>
      </c>
      <c r="Z1711" t="s">
        <v>30</v>
      </c>
      <c r="AA1711" t="s">
        <v>30</v>
      </c>
      <c r="AB1711">
        <v>-75.585775530000006</v>
      </c>
      <c r="AC1711">
        <v>6.1825641999999998</v>
      </c>
      <c r="AD1711" t="s">
        <v>82</v>
      </c>
      <c r="AE1711" t="s">
        <v>96</v>
      </c>
      <c r="AF1711" t="s">
        <v>94</v>
      </c>
      <c r="AG1711">
        <f>IFERROR(
    VLOOKUP(FENIX_ANS_TABLA[[#This Row],[ESTADO]],
        {"VENCIDO",1;"ALERTA_0 Días",2;"ALERTA",3;"A TIEMPO",4;"SIN FECHA",5},
    2,FALSE),
0)</f>
        <v>1</v>
      </c>
    </row>
    <row r="1712" spans="1:33" x14ac:dyDescent="0.25">
      <c r="A1712" t="s">
        <v>12017</v>
      </c>
      <c r="B1712" t="s">
        <v>36</v>
      </c>
      <c r="C1712" t="s">
        <v>24</v>
      </c>
      <c r="D1712" t="s">
        <v>36</v>
      </c>
      <c r="E1712" s="21">
        <v>46209.597337962958</v>
      </c>
      <c r="F1712" t="s">
        <v>12018</v>
      </c>
      <c r="G1712">
        <v>43562356</v>
      </c>
      <c r="H1712" t="s">
        <v>12019</v>
      </c>
      <c r="I1712" s="23" t="s">
        <v>12020</v>
      </c>
      <c r="J1712" s="23" t="s">
        <v>12021</v>
      </c>
      <c r="K1712" t="s">
        <v>12022</v>
      </c>
      <c r="L1712" t="s">
        <v>126</v>
      </c>
      <c r="M1712" t="s">
        <v>12023</v>
      </c>
      <c r="N1712" t="s">
        <v>127</v>
      </c>
      <c r="O1712" t="s">
        <v>37</v>
      </c>
      <c r="P1712" t="s">
        <v>122</v>
      </c>
      <c r="Q1712" t="s">
        <v>206</v>
      </c>
      <c r="R1712" t="s">
        <v>212</v>
      </c>
      <c r="S1712">
        <v>10</v>
      </c>
      <c r="T1712" t="s">
        <v>18589</v>
      </c>
      <c r="U1712" t="s">
        <v>15031</v>
      </c>
      <c r="V1712" t="s">
        <v>11431</v>
      </c>
      <c r="W1712" t="s">
        <v>29</v>
      </c>
      <c r="X1712" t="s">
        <v>30</v>
      </c>
      <c r="Y1712" t="s">
        <v>30</v>
      </c>
      <c r="Z1712" t="s">
        <v>30</v>
      </c>
      <c r="AA1712" t="s">
        <v>30</v>
      </c>
      <c r="AB1712">
        <v>-75.747264999999999</v>
      </c>
      <c r="AC1712">
        <v>6.4974049999999997</v>
      </c>
      <c r="AD1712" t="s">
        <v>82</v>
      </c>
      <c r="AE1712" t="s">
        <v>123</v>
      </c>
      <c r="AF1712" t="s">
        <v>94</v>
      </c>
      <c r="AG1712">
        <f>IFERROR(
    VLOOKUP(FENIX_ANS_TABLA[[#This Row],[ESTADO]],
        {"VENCIDO",1;"ALERTA_0 Días",2;"ALERTA",3;"A TIEMPO",4;"SIN FECHA",5},
    2,FALSE),
0)</f>
        <v>4</v>
      </c>
    </row>
    <row r="1713" spans="1:33" x14ac:dyDescent="0.25">
      <c r="A1713" t="s">
        <v>8686</v>
      </c>
      <c r="B1713" t="s">
        <v>23</v>
      </c>
      <c r="C1713" t="s">
        <v>24</v>
      </c>
      <c r="D1713" t="s">
        <v>23</v>
      </c>
      <c r="E1713" s="21">
        <v>46209.60193287037</v>
      </c>
      <c r="F1713" t="s">
        <v>8687</v>
      </c>
      <c r="G1713">
        <v>98559636</v>
      </c>
      <c r="H1713" t="s">
        <v>6778</v>
      </c>
      <c r="I1713" s="23" t="s">
        <v>31</v>
      </c>
      <c r="J1713" s="23" t="s">
        <v>8685</v>
      </c>
      <c r="K1713" t="s">
        <v>8688</v>
      </c>
      <c r="L1713" t="s">
        <v>25</v>
      </c>
      <c r="M1713" t="s">
        <v>8689</v>
      </c>
      <c r="N1713" t="s">
        <v>26</v>
      </c>
      <c r="O1713" t="s">
        <v>27</v>
      </c>
      <c r="P1713" t="s">
        <v>32</v>
      </c>
      <c r="Q1713" t="s">
        <v>207</v>
      </c>
      <c r="R1713" t="s">
        <v>212</v>
      </c>
      <c r="S1713">
        <v>7</v>
      </c>
      <c r="T1713" t="s">
        <v>18590</v>
      </c>
      <c r="U1713" t="s">
        <v>11806</v>
      </c>
      <c r="V1713" t="s">
        <v>3518</v>
      </c>
      <c r="W1713" t="s">
        <v>29</v>
      </c>
      <c r="X1713" t="s">
        <v>30</v>
      </c>
      <c r="Y1713" t="s">
        <v>30</v>
      </c>
      <c r="Z1713" t="s">
        <v>30</v>
      </c>
      <c r="AA1713" t="s">
        <v>30</v>
      </c>
      <c r="AB1713">
        <v>-75.571495060000004</v>
      </c>
      <c r="AC1713">
        <v>6.2610845599999996</v>
      </c>
      <c r="AD1713" t="s">
        <v>82</v>
      </c>
      <c r="AE1713" t="s">
        <v>96</v>
      </c>
      <c r="AF1713" t="s">
        <v>94</v>
      </c>
      <c r="AG1713">
        <f>IFERROR(
    VLOOKUP(FENIX_ANS_TABLA[[#This Row],[ESTADO]],
        {"VENCIDO",1;"ALERTA_0 Días",2;"ALERTA",3;"A TIEMPO",4;"SIN FECHA",5},
    2,FALSE),
0)</f>
        <v>4</v>
      </c>
    </row>
    <row r="1714" spans="1:33" x14ac:dyDescent="0.25">
      <c r="A1714" t="s">
        <v>7020</v>
      </c>
      <c r="B1714" t="s">
        <v>54</v>
      </c>
      <c r="C1714" t="s">
        <v>24</v>
      </c>
      <c r="D1714" t="s">
        <v>54</v>
      </c>
      <c r="E1714" s="21">
        <v>46209.603356481479</v>
      </c>
      <c r="F1714" t="s">
        <v>7021</v>
      </c>
      <c r="G1714">
        <v>71226247</v>
      </c>
      <c r="H1714" t="s">
        <v>7022</v>
      </c>
      <c r="I1714" s="23" t="s">
        <v>31</v>
      </c>
      <c r="J1714" s="23" t="s">
        <v>2453</v>
      </c>
      <c r="K1714" t="s">
        <v>7023</v>
      </c>
      <c r="L1714" t="s">
        <v>25</v>
      </c>
      <c r="M1714" t="s">
        <v>7024</v>
      </c>
      <c r="N1714" t="s">
        <v>26</v>
      </c>
      <c r="O1714" t="s">
        <v>55</v>
      </c>
      <c r="P1714" t="s">
        <v>56</v>
      </c>
      <c r="Q1714" t="s">
        <v>207</v>
      </c>
      <c r="R1714" t="s">
        <v>212</v>
      </c>
      <c r="S1714">
        <v>4</v>
      </c>
      <c r="T1714" t="s">
        <v>7025</v>
      </c>
      <c r="U1714" t="s">
        <v>1288</v>
      </c>
      <c r="V1714" t="s">
        <v>41</v>
      </c>
      <c r="W1714" t="s">
        <v>41</v>
      </c>
      <c r="X1714" t="s">
        <v>30</v>
      </c>
      <c r="Y1714" t="s">
        <v>30</v>
      </c>
      <c r="Z1714" t="s">
        <v>30</v>
      </c>
      <c r="AA1714" t="s">
        <v>30</v>
      </c>
      <c r="AB1714">
        <v>-75.594541719999995</v>
      </c>
      <c r="AC1714">
        <v>6.2476327700000001</v>
      </c>
      <c r="AD1714" t="s">
        <v>82</v>
      </c>
      <c r="AE1714" t="s">
        <v>96</v>
      </c>
      <c r="AF1714" t="s">
        <v>94</v>
      </c>
      <c r="AG1714">
        <f>IFERROR(
    VLOOKUP(FENIX_ANS_TABLA[[#This Row],[ESTADO]],
        {"VENCIDO",1;"ALERTA_0 Días",2;"ALERTA",3;"A TIEMPO",4;"SIN FECHA",5},
    2,FALSE),
0)</f>
        <v>1</v>
      </c>
    </row>
    <row r="1715" spans="1:33" x14ac:dyDescent="0.25">
      <c r="A1715" t="s">
        <v>7026</v>
      </c>
      <c r="B1715" t="s">
        <v>58</v>
      </c>
      <c r="C1715" t="s">
        <v>24</v>
      </c>
      <c r="D1715" t="s">
        <v>59</v>
      </c>
      <c r="E1715" s="21">
        <v>46209.605474537027</v>
      </c>
      <c r="F1715" t="s">
        <v>7027</v>
      </c>
      <c r="G1715">
        <v>1007434034</v>
      </c>
      <c r="H1715" t="s">
        <v>7028</v>
      </c>
      <c r="I1715" s="23" t="s">
        <v>31</v>
      </c>
      <c r="J1715" s="23" t="s">
        <v>7029</v>
      </c>
      <c r="K1715" t="s">
        <v>7030</v>
      </c>
      <c r="L1715" t="s">
        <v>201</v>
      </c>
      <c r="M1715" t="s">
        <v>7031</v>
      </c>
      <c r="N1715" t="s">
        <v>202</v>
      </c>
      <c r="O1715" t="s">
        <v>60</v>
      </c>
      <c r="P1715" t="s">
        <v>301</v>
      </c>
      <c r="Q1715" t="s">
        <v>206</v>
      </c>
      <c r="R1715" t="s">
        <v>212</v>
      </c>
      <c r="S1715">
        <v>14</v>
      </c>
      <c r="T1715" t="s">
        <v>18591</v>
      </c>
      <c r="U1715" t="s">
        <v>15199</v>
      </c>
      <c r="V1715" t="s">
        <v>15198</v>
      </c>
      <c r="W1715" t="s">
        <v>29</v>
      </c>
      <c r="X1715" t="s">
        <v>30</v>
      </c>
      <c r="Y1715" t="s">
        <v>30</v>
      </c>
      <c r="Z1715" t="s">
        <v>30</v>
      </c>
      <c r="AA1715" t="s">
        <v>30</v>
      </c>
      <c r="AB1715">
        <v>-74.671419610000001</v>
      </c>
      <c r="AC1715">
        <v>6.9979333099999996</v>
      </c>
      <c r="AD1715" t="s">
        <v>82</v>
      </c>
      <c r="AE1715" t="s">
        <v>192</v>
      </c>
      <c r="AF1715" t="s">
        <v>94</v>
      </c>
      <c r="AG1715">
        <f>IFERROR(
    VLOOKUP(FENIX_ANS_TABLA[[#This Row],[ESTADO]],
        {"VENCIDO",1;"ALERTA_0 Días",2;"ALERTA",3;"A TIEMPO",4;"SIN FECHA",5},
    2,FALSE),
0)</f>
        <v>4</v>
      </c>
    </row>
    <row r="1716" spans="1:33" x14ac:dyDescent="0.25">
      <c r="A1716" t="s">
        <v>7032</v>
      </c>
      <c r="B1716" t="s">
        <v>23</v>
      </c>
      <c r="C1716" t="s">
        <v>24</v>
      </c>
      <c r="D1716" t="s">
        <v>33</v>
      </c>
      <c r="E1716" s="21">
        <v>46209.608263888891</v>
      </c>
      <c r="F1716" t="s">
        <v>7033</v>
      </c>
      <c r="G1716">
        <v>70114204</v>
      </c>
      <c r="H1716" t="s">
        <v>7034</v>
      </c>
      <c r="I1716" s="23" t="s">
        <v>7035</v>
      </c>
      <c r="J1716" s="23" t="s">
        <v>7036</v>
      </c>
      <c r="K1716" t="s">
        <v>7037</v>
      </c>
      <c r="L1716" t="s">
        <v>25</v>
      </c>
      <c r="M1716" t="s">
        <v>7038</v>
      </c>
      <c r="N1716" t="s">
        <v>26</v>
      </c>
      <c r="O1716" t="s">
        <v>34</v>
      </c>
      <c r="P1716" t="s">
        <v>475</v>
      </c>
      <c r="Q1716" t="s">
        <v>207</v>
      </c>
      <c r="R1716" t="s">
        <v>212</v>
      </c>
      <c r="S1716">
        <v>5</v>
      </c>
      <c r="T1716" t="s">
        <v>18592</v>
      </c>
      <c r="U1716" t="s">
        <v>10848</v>
      </c>
      <c r="V1716" t="s">
        <v>11617</v>
      </c>
      <c r="W1716" t="s">
        <v>43</v>
      </c>
      <c r="X1716" t="s">
        <v>30</v>
      </c>
      <c r="Y1716" t="s">
        <v>30</v>
      </c>
      <c r="Z1716" t="s">
        <v>30</v>
      </c>
      <c r="AA1716" t="s">
        <v>30</v>
      </c>
      <c r="AB1716">
        <v>-75.560016779999998</v>
      </c>
      <c r="AC1716">
        <v>6.2373425200000003</v>
      </c>
      <c r="AD1716" t="s">
        <v>82</v>
      </c>
      <c r="AE1716" t="s">
        <v>96</v>
      </c>
      <c r="AF1716" t="s">
        <v>94</v>
      </c>
      <c r="AG1716">
        <f>IFERROR(
    VLOOKUP(FENIX_ANS_TABLA[[#This Row],[ESTADO]],
        {"VENCIDO",1;"ALERTA_0 Días",2;"ALERTA",3;"A TIEMPO",4;"SIN FECHA",5},
    2,FALSE),
0)</f>
        <v>3</v>
      </c>
    </row>
    <row r="1717" spans="1:33" x14ac:dyDescent="0.25">
      <c r="A1717" t="s">
        <v>7039</v>
      </c>
      <c r="B1717" t="s">
        <v>54</v>
      </c>
      <c r="C1717" t="s">
        <v>24</v>
      </c>
      <c r="D1717" t="s">
        <v>54</v>
      </c>
      <c r="E1717" s="21">
        <v>46209.612523148149</v>
      </c>
      <c r="F1717" t="s">
        <v>7040</v>
      </c>
      <c r="G1717">
        <v>39182153</v>
      </c>
      <c r="H1717" t="s">
        <v>7041</v>
      </c>
      <c r="I1717" s="23" t="s">
        <v>7042</v>
      </c>
      <c r="J1717" s="23" t="s">
        <v>7043</v>
      </c>
      <c r="K1717" t="s">
        <v>7044</v>
      </c>
      <c r="L1717" t="s">
        <v>167</v>
      </c>
      <c r="M1717" t="s">
        <v>7045</v>
      </c>
      <c r="N1717" t="s">
        <v>168</v>
      </c>
      <c r="O1717" t="s">
        <v>55</v>
      </c>
      <c r="P1717" t="s">
        <v>176</v>
      </c>
      <c r="Q1717" t="s">
        <v>206</v>
      </c>
      <c r="R1717" t="s">
        <v>212</v>
      </c>
      <c r="S1717">
        <v>4</v>
      </c>
      <c r="T1717" t="s">
        <v>7046</v>
      </c>
      <c r="U1717" t="s">
        <v>15696</v>
      </c>
      <c r="V1717" t="s">
        <v>41</v>
      </c>
      <c r="W1717" t="s">
        <v>41</v>
      </c>
      <c r="X1717" t="s">
        <v>30</v>
      </c>
      <c r="Y1717" t="s">
        <v>30</v>
      </c>
      <c r="Z1717" t="s">
        <v>30</v>
      </c>
      <c r="AA1717" t="s">
        <v>30</v>
      </c>
      <c r="AB1717">
        <v>-75.404385520000005</v>
      </c>
      <c r="AC1717">
        <v>6.0251033300000003</v>
      </c>
      <c r="AD1717" t="s">
        <v>82</v>
      </c>
      <c r="AE1717" t="s">
        <v>146</v>
      </c>
      <c r="AF1717" t="s">
        <v>94</v>
      </c>
      <c r="AG1717">
        <f>IFERROR(
    VLOOKUP(FENIX_ANS_TABLA[[#This Row],[ESTADO]],
        {"VENCIDO",1;"ALERTA_0 Días",2;"ALERTA",3;"A TIEMPO",4;"SIN FECHA",5},
    2,FALSE),
0)</f>
        <v>1</v>
      </c>
    </row>
    <row r="1718" spans="1:33" x14ac:dyDescent="0.25">
      <c r="A1718" t="s">
        <v>7047</v>
      </c>
      <c r="B1718" t="s">
        <v>23</v>
      </c>
      <c r="C1718" t="s">
        <v>24</v>
      </c>
      <c r="D1718" t="s">
        <v>33</v>
      </c>
      <c r="E1718" s="21">
        <v>46209.612743055557</v>
      </c>
      <c r="F1718" t="s">
        <v>7048</v>
      </c>
      <c r="G1718">
        <v>84076913</v>
      </c>
      <c r="H1718" t="s">
        <v>7049</v>
      </c>
      <c r="I1718" s="23" t="s">
        <v>31</v>
      </c>
      <c r="J1718" s="23" t="s">
        <v>7050</v>
      </c>
      <c r="K1718" t="s">
        <v>7051</v>
      </c>
      <c r="L1718" t="s">
        <v>288</v>
      </c>
      <c r="M1718" t="s">
        <v>7052</v>
      </c>
      <c r="N1718" t="s">
        <v>289</v>
      </c>
      <c r="O1718" t="s">
        <v>34</v>
      </c>
      <c r="P1718" t="s">
        <v>191</v>
      </c>
      <c r="Q1718" t="s">
        <v>207</v>
      </c>
      <c r="R1718" t="s">
        <v>212</v>
      </c>
      <c r="S1718">
        <v>5</v>
      </c>
      <c r="T1718" t="s">
        <v>18593</v>
      </c>
      <c r="U1718" t="s">
        <v>15696</v>
      </c>
      <c r="V1718" t="s">
        <v>7160</v>
      </c>
      <c r="W1718" t="s">
        <v>43</v>
      </c>
      <c r="X1718" t="s">
        <v>30</v>
      </c>
      <c r="Y1718" t="s">
        <v>30</v>
      </c>
      <c r="Z1718" t="s">
        <v>30</v>
      </c>
      <c r="AA1718" t="s">
        <v>30</v>
      </c>
      <c r="AB1718">
        <v>-74.788634999999999</v>
      </c>
      <c r="AC1718">
        <v>6.5397369999999997</v>
      </c>
      <c r="AD1718" t="s">
        <v>82</v>
      </c>
      <c r="AE1718" t="s">
        <v>192</v>
      </c>
      <c r="AF1718" t="s">
        <v>94</v>
      </c>
      <c r="AG1718">
        <f>IFERROR(
    VLOOKUP(FENIX_ANS_TABLA[[#This Row],[ESTADO]],
        {"VENCIDO",1;"ALERTA_0 Días",2;"ALERTA",3;"A TIEMPO",4;"SIN FECHA",5},
    2,FALSE),
0)</f>
        <v>3</v>
      </c>
    </row>
    <row r="1719" spans="1:33" x14ac:dyDescent="0.25">
      <c r="A1719" t="s">
        <v>7053</v>
      </c>
      <c r="B1719" t="s">
        <v>23</v>
      </c>
      <c r="C1719" t="s">
        <v>24</v>
      </c>
      <c r="D1719" t="s">
        <v>23</v>
      </c>
      <c r="E1719" s="21">
        <v>46209.614641203712</v>
      </c>
      <c r="F1719" t="s">
        <v>7054</v>
      </c>
      <c r="G1719">
        <v>15679682</v>
      </c>
      <c r="H1719" t="s">
        <v>7055</v>
      </c>
      <c r="I1719" s="23" t="s">
        <v>31</v>
      </c>
      <c r="J1719" s="23" t="s">
        <v>759</v>
      </c>
      <c r="K1719" t="s">
        <v>7056</v>
      </c>
      <c r="L1719" t="s">
        <v>187</v>
      </c>
      <c r="M1719" t="s">
        <v>7057</v>
      </c>
      <c r="N1719" t="s">
        <v>188</v>
      </c>
      <c r="O1719" t="s">
        <v>27</v>
      </c>
      <c r="P1719" t="s">
        <v>145</v>
      </c>
      <c r="Q1719" t="s">
        <v>206</v>
      </c>
      <c r="R1719" t="s">
        <v>212</v>
      </c>
      <c r="S1719">
        <v>10</v>
      </c>
      <c r="T1719" t="s">
        <v>18594</v>
      </c>
      <c r="U1719" t="s">
        <v>3521</v>
      </c>
      <c r="V1719" t="s">
        <v>10931</v>
      </c>
      <c r="W1719" t="s">
        <v>29</v>
      </c>
      <c r="X1719" t="s">
        <v>30</v>
      </c>
      <c r="Y1719" t="s">
        <v>30</v>
      </c>
      <c r="Z1719" t="s">
        <v>30</v>
      </c>
      <c r="AA1719" t="s">
        <v>30</v>
      </c>
      <c r="AB1719">
        <v>-74.642802000000003</v>
      </c>
      <c r="AC1719">
        <v>5.9000199999999996</v>
      </c>
      <c r="AD1719" t="s">
        <v>82</v>
      </c>
      <c r="AE1719" t="s">
        <v>146</v>
      </c>
      <c r="AF1719" t="s">
        <v>94</v>
      </c>
      <c r="AG1719">
        <f>IFERROR(
    VLOOKUP(FENIX_ANS_TABLA[[#This Row],[ESTADO]],
        {"VENCIDO",1;"ALERTA_0 Días",2;"ALERTA",3;"A TIEMPO",4;"SIN FECHA",5},
    2,FALSE),
0)</f>
        <v>4</v>
      </c>
    </row>
    <row r="1720" spans="1:33" x14ac:dyDescent="0.25">
      <c r="A1720" t="s">
        <v>12025</v>
      </c>
      <c r="B1720" t="s">
        <v>23</v>
      </c>
      <c r="C1720" t="s">
        <v>24</v>
      </c>
      <c r="D1720" t="s">
        <v>23</v>
      </c>
      <c r="E1720" s="21">
        <v>46209.617060185177</v>
      </c>
      <c r="F1720" t="s">
        <v>12026</v>
      </c>
      <c r="G1720">
        <v>15486338</v>
      </c>
      <c r="H1720" t="s">
        <v>12027</v>
      </c>
      <c r="I1720" s="23" t="s">
        <v>31</v>
      </c>
      <c r="J1720" s="23" t="s">
        <v>12028</v>
      </c>
      <c r="K1720" t="s">
        <v>12029</v>
      </c>
      <c r="L1720" t="s">
        <v>132</v>
      </c>
      <c r="M1720" t="s">
        <v>12030</v>
      </c>
      <c r="N1720" t="s">
        <v>133</v>
      </c>
      <c r="O1720" t="s">
        <v>27</v>
      </c>
      <c r="P1720" t="s">
        <v>122</v>
      </c>
      <c r="Q1720" t="s">
        <v>206</v>
      </c>
      <c r="R1720" t="s">
        <v>212</v>
      </c>
      <c r="S1720">
        <v>10</v>
      </c>
      <c r="T1720" t="s">
        <v>18595</v>
      </c>
      <c r="U1720" t="s">
        <v>9902</v>
      </c>
      <c r="V1720" t="s">
        <v>11762</v>
      </c>
      <c r="W1720" t="s">
        <v>29</v>
      </c>
      <c r="X1720" t="s">
        <v>30</v>
      </c>
      <c r="Y1720" t="s">
        <v>30</v>
      </c>
      <c r="Z1720" t="s">
        <v>30</v>
      </c>
      <c r="AA1720" t="s">
        <v>30</v>
      </c>
      <c r="AB1720">
        <v>-76.115988419999994</v>
      </c>
      <c r="AC1720">
        <v>6.3347912199999996</v>
      </c>
      <c r="AD1720" t="s">
        <v>82</v>
      </c>
      <c r="AE1720" t="s">
        <v>123</v>
      </c>
      <c r="AF1720" t="s">
        <v>94</v>
      </c>
      <c r="AG1720">
        <f>IFERROR(
    VLOOKUP(FENIX_ANS_TABLA[[#This Row],[ESTADO]],
        {"VENCIDO",1;"ALERTA_0 Días",2;"ALERTA",3;"A TIEMPO",4;"SIN FECHA",5},
    2,FALSE),
0)</f>
        <v>4</v>
      </c>
    </row>
    <row r="1721" spans="1:33" x14ac:dyDescent="0.25">
      <c r="A1721" t="s">
        <v>7058</v>
      </c>
      <c r="B1721" t="s">
        <v>54</v>
      </c>
      <c r="C1721" t="s">
        <v>24</v>
      </c>
      <c r="D1721" t="s">
        <v>54</v>
      </c>
      <c r="E1721" s="21">
        <v>46209.619687500002</v>
      </c>
      <c r="F1721" t="s">
        <v>7059</v>
      </c>
      <c r="G1721">
        <v>15384524</v>
      </c>
      <c r="H1721" t="s">
        <v>7060</v>
      </c>
      <c r="I1721" s="23" t="s">
        <v>7061</v>
      </c>
      <c r="J1721" s="23" t="s">
        <v>7062</v>
      </c>
      <c r="K1721" t="s">
        <v>7063</v>
      </c>
      <c r="L1721" t="s">
        <v>143</v>
      </c>
      <c r="M1721" t="s">
        <v>7064</v>
      </c>
      <c r="N1721" t="s">
        <v>144</v>
      </c>
      <c r="O1721" t="s">
        <v>55</v>
      </c>
      <c r="P1721" t="s">
        <v>176</v>
      </c>
      <c r="Q1721" t="s">
        <v>206</v>
      </c>
      <c r="R1721" t="s">
        <v>212</v>
      </c>
      <c r="S1721">
        <v>4</v>
      </c>
      <c r="T1721" t="s">
        <v>7065</v>
      </c>
      <c r="U1721" t="s">
        <v>11390</v>
      </c>
      <c r="V1721" t="s">
        <v>41</v>
      </c>
      <c r="W1721" t="s">
        <v>41</v>
      </c>
      <c r="X1721" t="s">
        <v>30</v>
      </c>
      <c r="Y1721" t="s">
        <v>30</v>
      </c>
      <c r="Z1721" t="s">
        <v>30</v>
      </c>
      <c r="AA1721" t="s">
        <v>30</v>
      </c>
      <c r="AB1721">
        <v>-75.313744999999997</v>
      </c>
      <c r="AC1721">
        <v>6.3345719999999996</v>
      </c>
      <c r="AD1721" t="s">
        <v>82</v>
      </c>
      <c r="AE1721" t="s">
        <v>146</v>
      </c>
      <c r="AF1721" t="s">
        <v>94</v>
      </c>
      <c r="AG1721">
        <f>IFERROR(
    VLOOKUP(FENIX_ANS_TABLA[[#This Row],[ESTADO]],
        {"VENCIDO",1;"ALERTA_0 Días",2;"ALERTA",3;"A TIEMPO",4;"SIN FECHA",5},
    2,FALSE),
0)</f>
        <v>1</v>
      </c>
    </row>
    <row r="1722" spans="1:33" x14ac:dyDescent="0.25">
      <c r="A1722" t="s">
        <v>7066</v>
      </c>
      <c r="B1722" t="s">
        <v>23</v>
      </c>
      <c r="C1722" t="s">
        <v>24</v>
      </c>
      <c r="D1722" t="s">
        <v>23</v>
      </c>
      <c r="E1722" s="21">
        <v>46209.621620370373</v>
      </c>
      <c r="F1722" t="s">
        <v>7067</v>
      </c>
      <c r="G1722">
        <v>1001555338</v>
      </c>
      <c r="H1722" t="s">
        <v>7068</v>
      </c>
      <c r="I1722" s="23" t="s">
        <v>31</v>
      </c>
      <c r="J1722" s="23" t="s">
        <v>7069</v>
      </c>
      <c r="K1722" t="s">
        <v>7070</v>
      </c>
      <c r="L1722" t="s">
        <v>201</v>
      </c>
      <c r="M1722" t="s">
        <v>7071</v>
      </c>
      <c r="N1722" t="s">
        <v>202</v>
      </c>
      <c r="O1722" t="s">
        <v>27</v>
      </c>
      <c r="P1722" t="s">
        <v>191</v>
      </c>
      <c r="Q1722" t="s">
        <v>207</v>
      </c>
      <c r="R1722" t="s">
        <v>212</v>
      </c>
      <c r="S1722">
        <v>7</v>
      </c>
      <c r="T1722" t="s">
        <v>18596</v>
      </c>
      <c r="U1722" t="s">
        <v>7953</v>
      </c>
      <c r="V1722" t="s">
        <v>7241</v>
      </c>
      <c r="W1722" t="s">
        <v>29</v>
      </c>
      <c r="X1722" t="s">
        <v>30</v>
      </c>
      <c r="Y1722" t="s">
        <v>30</v>
      </c>
      <c r="Z1722" t="s">
        <v>30</v>
      </c>
      <c r="AA1722" t="s">
        <v>30</v>
      </c>
      <c r="AB1722">
        <v>-74.701692699999995</v>
      </c>
      <c r="AC1722">
        <v>7.0351279</v>
      </c>
      <c r="AD1722" t="s">
        <v>82</v>
      </c>
      <c r="AE1722" t="s">
        <v>192</v>
      </c>
      <c r="AF1722" t="s">
        <v>94</v>
      </c>
      <c r="AG1722">
        <f>IFERROR(
    VLOOKUP(FENIX_ANS_TABLA[[#This Row],[ESTADO]],
        {"VENCIDO",1;"ALERTA_0 Días",2;"ALERTA",3;"A TIEMPO",4;"SIN FECHA",5},
    2,FALSE),
0)</f>
        <v>4</v>
      </c>
    </row>
    <row r="1723" spans="1:33" x14ac:dyDescent="0.25">
      <c r="A1723" t="s">
        <v>18597</v>
      </c>
      <c r="B1723" t="s">
        <v>23</v>
      </c>
      <c r="C1723" t="s">
        <v>24</v>
      </c>
      <c r="D1723" t="s">
        <v>23</v>
      </c>
      <c r="E1723" s="21">
        <v>46209.622256944444</v>
      </c>
      <c r="F1723" t="s">
        <v>18598</v>
      </c>
      <c r="G1723">
        <v>8460619</v>
      </c>
      <c r="H1723" t="s">
        <v>18599</v>
      </c>
      <c r="I1723" s="23" t="s">
        <v>31</v>
      </c>
      <c r="J1723" s="23" t="s">
        <v>18600</v>
      </c>
      <c r="K1723" t="s">
        <v>18601</v>
      </c>
      <c r="L1723" t="s">
        <v>101</v>
      </c>
      <c r="M1723" t="s">
        <v>18602</v>
      </c>
      <c r="N1723" t="s">
        <v>102</v>
      </c>
      <c r="O1723" t="s">
        <v>27</v>
      </c>
      <c r="P1723" t="s">
        <v>99</v>
      </c>
      <c r="Q1723" t="s">
        <v>207</v>
      </c>
      <c r="R1723" t="s">
        <v>212</v>
      </c>
      <c r="S1723">
        <v>7</v>
      </c>
      <c r="T1723" t="s">
        <v>18603</v>
      </c>
      <c r="U1723" t="s">
        <v>11536</v>
      </c>
      <c r="V1723" t="s">
        <v>9978</v>
      </c>
      <c r="W1723" t="s">
        <v>29</v>
      </c>
      <c r="X1723" t="s">
        <v>30</v>
      </c>
      <c r="Y1723" t="s">
        <v>30</v>
      </c>
      <c r="Z1723" t="s">
        <v>30</v>
      </c>
      <c r="AA1723" t="s">
        <v>30</v>
      </c>
      <c r="AB1723">
        <v>-75.671347999999995</v>
      </c>
      <c r="AC1723">
        <v>5.9272640000000001</v>
      </c>
      <c r="AD1723" t="s">
        <v>82</v>
      </c>
      <c r="AE1723" t="s">
        <v>100</v>
      </c>
      <c r="AF1723" t="s">
        <v>94</v>
      </c>
      <c r="AG1723">
        <f>IFERROR(
    VLOOKUP(FENIX_ANS_TABLA[[#This Row],[ESTADO]],
        {"VENCIDO",1;"ALERTA_0 Días",2;"ALERTA",3;"A TIEMPO",4;"SIN FECHA",5},
    2,FALSE),
0)</f>
        <v>4</v>
      </c>
    </row>
    <row r="1724" spans="1:33" x14ac:dyDescent="0.25">
      <c r="A1724" t="s">
        <v>20534</v>
      </c>
      <c r="B1724" t="s">
        <v>23</v>
      </c>
      <c r="C1724" t="s">
        <v>24</v>
      </c>
      <c r="D1724" t="s">
        <v>33</v>
      </c>
      <c r="E1724" s="21">
        <v>46209.622662037043</v>
      </c>
      <c r="F1724" t="s">
        <v>20535</v>
      </c>
      <c r="G1724">
        <v>1096209430</v>
      </c>
      <c r="H1724" t="s">
        <v>20536</v>
      </c>
      <c r="I1724" s="23" t="s">
        <v>31</v>
      </c>
      <c r="J1724" s="23" t="s">
        <v>20537</v>
      </c>
      <c r="K1724" t="s">
        <v>20538</v>
      </c>
      <c r="L1724" t="s">
        <v>199</v>
      </c>
      <c r="M1724" t="s">
        <v>20539</v>
      </c>
      <c r="N1724" t="s">
        <v>200</v>
      </c>
      <c r="O1724" t="s">
        <v>34</v>
      </c>
      <c r="P1724" t="s">
        <v>191</v>
      </c>
      <c r="Q1724" t="s">
        <v>207</v>
      </c>
      <c r="R1724" t="s">
        <v>211</v>
      </c>
      <c r="S1724">
        <v>5</v>
      </c>
      <c r="T1724" t="s">
        <v>20540</v>
      </c>
      <c r="U1724" t="s">
        <v>20541</v>
      </c>
      <c r="V1724" t="s">
        <v>15032</v>
      </c>
      <c r="W1724" t="s">
        <v>29</v>
      </c>
      <c r="X1724" t="s">
        <v>30</v>
      </c>
      <c r="Y1724" t="s">
        <v>30</v>
      </c>
      <c r="Z1724" t="s">
        <v>30</v>
      </c>
      <c r="AA1724" t="s">
        <v>30</v>
      </c>
      <c r="AB1724">
        <v>-73.917372</v>
      </c>
      <c r="AC1724">
        <v>7.0066110000000004</v>
      </c>
      <c r="AD1724" t="s">
        <v>82</v>
      </c>
      <c r="AE1724" t="s">
        <v>192</v>
      </c>
      <c r="AF1724" t="s">
        <v>94</v>
      </c>
      <c r="AG1724">
        <f>IFERROR(
    VLOOKUP(FENIX_ANS_TABLA[[#This Row],[ESTADO]],
        {"VENCIDO",1;"ALERTA_0 Días",2;"ALERTA",3;"A TIEMPO",4;"SIN FECHA",5},
    2,FALSE),
0)</f>
        <v>4</v>
      </c>
    </row>
    <row r="1725" spans="1:33" x14ac:dyDescent="0.25">
      <c r="A1725" t="s">
        <v>7072</v>
      </c>
      <c r="B1725" t="s">
        <v>23</v>
      </c>
      <c r="C1725" t="s">
        <v>24</v>
      </c>
      <c r="D1725" t="s">
        <v>33</v>
      </c>
      <c r="E1725" s="21">
        <v>46209.623159722221</v>
      </c>
      <c r="F1725" t="s">
        <v>7073</v>
      </c>
      <c r="G1725">
        <v>1193380906</v>
      </c>
      <c r="H1725" t="s">
        <v>7074</v>
      </c>
      <c r="I1725" s="23" t="s">
        <v>31</v>
      </c>
      <c r="J1725" s="23" t="s">
        <v>7075</v>
      </c>
      <c r="K1725" t="s">
        <v>7076</v>
      </c>
      <c r="L1725" t="s">
        <v>288</v>
      </c>
      <c r="M1725" t="s">
        <v>7077</v>
      </c>
      <c r="N1725" t="s">
        <v>289</v>
      </c>
      <c r="O1725" t="s">
        <v>34</v>
      </c>
      <c r="P1725" t="s">
        <v>191</v>
      </c>
      <c r="Q1725" t="s">
        <v>207</v>
      </c>
      <c r="R1725" t="s">
        <v>212</v>
      </c>
      <c r="S1725">
        <v>5</v>
      </c>
      <c r="T1725" t="s">
        <v>18604</v>
      </c>
      <c r="U1725" t="s">
        <v>14624</v>
      </c>
      <c r="V1725" t="s">
        <v>15697</v>
      </c>
      <c r="W1725" t="s">
        <v>43</v>
      </c>
      <c r="X1725" t="s">
        <v>30</v>
      </c>
      <c r="Y1725" t="s">
        <v>30</v>
      </c>
      <c r="Z1725" t="s">
        <v>30</v>
      </c>
      <c r="AA1725" t="s">
        <v>30</v>
      </c>
      <c r="AB1725">
        <v>-74.789438259999997</v>
      </c>
      <c r="AC1725">
        <v>6.5504810300000003</v>
      </c>
      <c r="AD1725" t="s">
        <v>82</v>
      </c>
      <c r="AE1725" t="s">
        <v>192</v>
      </c>
      <c r="AF1725" t="s">
        <v>94</v>
      </c>
      <c r="AG1725">
        <f>IFERROR(
    VLOOKUP(FENIX_ANS_TABLA[[#This Row],[ESTADO]],
        {"VENCIDO",1;"ALERTA_0 Días",2;"ALERTA",3;"A TIEMPO",4;"SIN FECHA",5},
    2,FALSE),
0)</f>
        <v>3</v>
      </c>
    </row>
    <row r="1726" spans="1:33" x14ac:dyDescent="0.25">
      <c r="A1726" t="s">
        <v>7078</v>
      </c>
      <c r="B1726" t="s">
        <v>23</v>
      </c>
      <c r="C1726" t="s">
        <v>24</v>
      </c>
      <c r="D1726" t="s">
        <v>33</v>
      </c>
      <c r="E1726" s="21">
        <v>46212.419872685183</v>
      </c>
      <c r="F1726" t="s">
        <v>13196</v>
      </c>
      <c r="G1726">
        <v>12950580</v>
      </c>
      <c r="H1726" t="s">
        <v>7079</v>
      </c>
      <c r="I1726" s="23" t="s">
        <v>31</v>
      </c>
      <c r="J1726" s="23" t="s">
        <v>7080</v>
      </c>
      <c r="K1726" t="s">
        <v>7081</v>
      </c>
      <c r="L1726" t="s">
        <v>25</v>
      </c>
      <c r="M1726" t="s">
        <v>7082</v>
      </c>
      <c r="N1726" t="s">
        <v>26</v>
      </c>
      <c r="O1726" t="s">
        <v>40</v>
      </c>
      <c r="P1726" t="s">
        <v>475</v>
      </c>
      <c r="Q1726" t="s">
        <v>207</v>
      </c>
      <c r="R1726" t="s">
        <v>212</v>
      </c>
      <c r="S1726">
        <v>7</v>
      </c>
      <c r="T1726" t="s">
        <v>18605</v>
      </c>
      <c r="U1726" t="s">
        <v>12328</v>
      </c>
      <c r="V1726" t="s">
        <v>10864</v>
      </c>
      <c r="W1726" t="s">
        <v>29</v>
      </c>
      <c r="X1726" t="s">
        <v>12031</v>
      </c>
      <c r="Y1726" t="s">
        <v>2666</v>
      </c>
      <c r="Z1726" t="s">
        <v>2667</v>
      </c>
      <c r="AA1726" t="s">
        <v>12032</v>
      </c>
      <c r="AB1726">
        <v>-75.612544</v>
      </c>
      <c r="AC1726">
        <v>6.2642290000000003</v>
      </c>
      <c r="AD1726" t="s">
        <v>82</v>
      </c>
      <c r="AE1726" t="s">
        <v>96</v>
      </c>
      <c r="AF1726" t="s">
        <v>94</v>
      </c>
      <c r="AG1726">
        <f>IFERROR(
    VLOOKUP(FENIX_ANS_TABLA[[#This Row],[ESTADO]],
        {"VENCIDO",1;"ALERTA_0 Días",2;"ALERTA",3;"A TIEMPO",4;"SIN FECHA",5},
    2,FALSE),
0)</f>
        <v>4</v>
      </c>
    </row>
    <row r="1727" spans="1:33" x14ac:dyDescent="0.25">
      <c r="A1727" t="s">
        <v>7083</v>
      </c>
      <c r="B1727" t="s">
        <v>54</v>
      </c>
      <c r="C1727" t="s">
        <v>24</v>
      </c>
      <c r="D1727" t="s">
        <v>54</v>
      </c>
      <c r="E1727" s="21">
        <v>46209.626273148147</v>
      </c>
      <c r="F1727" t="s">
        <v>7084</v>
      </c>
      <c r="G1727">
        <v>71276303</v>
      </c>
      <c r="H1727" t="s">
        <v>7085</v>
      </c>
      <c r="I1727" s="23" t="s">
        <v>31</v>
      </c>
      <c r="J1727" s="23" t="s">
        <v>7086</v>
      </c>
      <c r="K1727" t="s">
        <v>7087</v>
      </c>
      <c r="L1727" t="s">
        <v>25</v>
      </c>
      <c r="M1727" t="s">
        <v>7088</v>
      </c>
      <c r="N1727" t="s">
        <v>26</v>
      </c>
      <c r="O1727" t="s">
        <v>55</v>
      </c>
      <c r="P1727" t="s">
        <v>56</v>
      </c>
      <c r="Q1727" t="s">
        <v>207</v>
      </c>
      <c r="R1727" t="s">
        <v>212</v>
      </c>
      <c r="S1727">
        <v>4</v>
      </c>
      <c r="T1727" t="s">
        <v>7089</v>
      </c>
      <c r="U1727" t="s">
        <v>15698</v>
      </c>
      <c r="V1727" t="s">
        <v>41</v>
      </c>
      <c r="W1727" t="s">
        <v>41</v>
      </c>
      <c r="X1727" t="s">
        <v>30</v>
      </c>
      <c r="Y1727" t="s">
        <v>30</v>
      </c>
      <c r="Z1727" t="s">
        <v>30</v>
      </c>
      <c r="AA1727" t="s">
        <v>30</v>
      </c>
      <c r="AB1727">
        <v>-75.69005568</v>
      </c>
      <c r="AC1727">
        <v>6.2173664200000003</v>
      </c>
      <c r="AD1727" t="s">
        <v>82</v>
      </c>
      <c r="AE1727" t="s">
        <v>96</v>
      </c>
      <c r="AF1727" t="s">
        <v>94</v>
      </c>
      <c r="AG1727">
        <f>IFERROR(
    VLOOKUP(FENIX_ANS_TABLA[[#This Row],[ESTADO]],
        {"VENCIDO",1;"ALERTA_0 Días",2;"ALERTA",3;"A TIEMPO",4;"SIN FECHA",5},
    2,FALSE),
0)</f>
        <v>1</v>
      </c>
    </row>
    <row r="1728" spans="1:33" x14ac:dyDescent="0.25">
      <c r="A1728" t="s">
        <v>7090</v>
      </c>
      <c r="B1728" t="s">
        <v>54</v>
      </c>
      <c r="C1728" t="s">
        <v>24</v>
      </c>
      <c r="D1728" t="s">
        <v>54</v>
      </c>
      <c r="E1728" s="21">
        <v>46209.628321759257</v>
      </c>
      <c r="F1728" t="s">
        <v>7091</v>
      </c>
      <c r="G1728">
        <v>71005669</v>
      </c>
      <c r="H1728" t="s">
        <v>7092</v>
      </c>
      <c r="I1728" s="23" t="s">
        <v>31</v>
      </c>
      <c r="J1728" s="23" t="s">
        <v>7093</v>
      </c>
      <c r="K1728" t="s">
        <v>7094</v>
      </c>
      <c r="L1728" t="s">
        <v>174</v>
      </c>
      <c r="M1728" t="s">
        <v>7095</v>
      </c>
      <c r="N1728" t="s">
        <v>175</v>
      </c>
      <c r="O1728" t="s">
        <v>55</v>
      </c>
      <c r="P1728" t="s">
        <v>176</v>
      </c>
      <c r="Q1728" t="s">
        <v>206</v>
      </c>
      <c r="R1728" t="s">
        <v>212</v>
      </c>
      <c r="S1728">
        <v>4</v>
      </c>
      <c r="T1728" t="s">
        <v>7096</v>
      </c>
      <c r="U1728" t="s">
        <v>11567</v>
      </c>
      <c r="V1728" t="s">
        <v>41</v>
      </c>
      <c r="W1728" t="s">
        <v>41</v>
      </c>
      <c r="X1728" t="s">
        <v>30</v>
      </c>
      <c r="Y1728" t="s">
        <v>30</v>
      </c>
      <c r="Z1728" t="s">
        <v>30</v>
      </c>
      <c r="AA1728" t="s">
        <v>30</v>
      </c>
      <c r="AB1728">
        <v>-75.05867001</v>
      </c>
      <c r="AC1728">
        <v>6.3494200100000002</v>
      </c>
      <c r="AD1728" t="s">
        <v>82</v>
      </c>
      <c r="AE1728" t="s">
        <v>146</v>
      </c>
      <c r="AF1728" t="s">
        <v>94</v>
      </c>
      <c r="AG1728">
        <f>IFERROR(
    VLOOKUP(FENIX_ANS_TABLA[[#This Row],[ESTADO]],
        {"VENCIDO",1;"ALERTA_0 Días",2;"ALERTA",3;"A TIEMPO",4;"SIN FECHA",5},
    2,FALSE),
0)</f>
        <v>1</v>
      </c>
    </row>
    <row r="1729" spans="1:33" x14ac:dyDescent="0.25">
      <c r="A1729" t="s">
        <v>7097</v>
      </c>
      <c r="B1729" t="s">
        <v>54</v>
      </c>
      <c r="C1729" t="s">
        <v>24</v>
      </c>
      <c r="D1729" t="s">
        <v>54</v>
      </c>
      <c r="E1729" s="21">
        <v>46209.629062499997</v>
      </c>
      <c r="F1729" t="s">
        <v>7098</v>
      </c>
      <c r="G1729">
        <v>890907106</v>
      </c>
      <c r="H1729" t="s">
        <v>1461</v>
      </c>
      <c r="I1729" s="23" t="s">
        <v>3968</v>
      </c>
      <c r="J1729" s="23" t="s">
        <v>5618</v>
      </c>
      <c r="K1729" t="s">
        <v>7099</v>
      </c>
      <c r="L1729" t="s">
        <v>42</v>
      </c>
      <c r="M1729" t="s">
        <v>7100</v>
      </c>
      <c r="N1729" t="s">
        <v>57</v>
      </c>
      <c r="O1729" t="s">
        <v>55</v>
      </c>
      <c r="P1729" t="s">
        <v>56</v>
      </c>
      <c r="Q1729" t="s">
        <v>207</v>
      </c>
      <c r="R1729" t="s">
        <v>212</v>
      </c>
      <c r="S1729">
        <v>4</v>
      </c>
      <c r="T1729" t="s">
        <v>7101</v>
      </c>
      <c r="U1729" t="s">
        <v>15701</v>
      </c>
      <c r="V1729" t="s">
        <v>41</v>
      </c>
      <c r="W1729" t="s">
        <v>41</v>
      </c>
      <c r="X1729" t="s">
        <v>30</v>
      </c>
      <c r="Y1729" t="s">
        <v>30</v>
      </c>
      <c r="Z1729" t="s">
        <v>30</v>
      </c>
      <c r="AA1729" t="s">
        <v>30</v>
      </c>
      <c r="AB1729">
        <v>-75.597371109999997</v>
      </c>
      <c r="AC1729">
        <v>6.1681350200000002</v>
      </c>
      <c r="AD1729" t="s">
        <v>82</v>
      </c>
      <c r="AE1729" t="s">
        <v>96</v>
      </c>
      <c r="AF1729" t="s">
        <v>94</v>
      </c>
      <c r="AG1729">
        <f>IFERROR(
    VLOOKUP(FENIX_ANS_TABLA[[#This Row],[ESTADO]],
        {"VENCIDO",1;"ALERTA_0 Días",2;"ALERTA",3;"A TIEMPO",4;"SIN FECHA",5},
    2,FALSE),
0)</f>
        <v>1</v>
      </c>
    </row>
    <row r="1730" spans="1:33" x14ac:dyDescent="0.25">
      <c r="A1730" t="s">
        <v>7102</v>
      </c>
      <c r="B1730" t="s">
        <v>58</v>
      </c>
      <c r="C1730" t="s">
        <v>24</v>
      </c>
      <c r="D1730" t="s">
        <v>59</v>
      </c>
      <c r="E1730" s="21">
        <v>46209.629814814813</v>
      </c>
      <c r="F1730" t="s">
        <v>7103</v>
      </c>
      <c r="G1730">
        <v>3552136</v>
      </c>
      <c r="H1730" t="s">
        <v>7104</v>
      </c>
      <c r="I1730" s="23" t="s">
        <v>31</v>
      </c>
      <c r="J1730" s="23" t="s">
        <v>7105</v>
      </c>
      <c r="K1730" t="s">
        <v>7106</v>
      </c>
      <c r="L1730" t="s">
        <v>193</v>
      </c>
      <c r="M1730" t="s">
        <v>7107</v>
      </c>
      <c r="N1730" t="s">
        <v>194</v>
      </c>
      <c r="O1730" t="s">
        <v>60</v>
      </c>
      <c r="P1730" t="s">
        <v>301</v>
      </c>
      <c r="Q1730" t="s">
        <v>206</v>
      </c>
      <c r="R1730" t="s">
        <v>212</v>
      </c>
      <c r="S1730">
        <v>14</v>
      </c>
      <c r="T1730" t="s">
        <v>18606</v>
      </c>
      <c r="U1730" t="s">
        <v>15702</v>
      </c>
      <c r="V1730" t="s">
        <v>15703</v>
      </c>
      <c r="W1730" t="s">
        <v>29</v>
      </c>
      <c r="X1730" t="s">
        <v>30</v>
      </c>
      <c r="Y1730" t="s">
        <v>30</v>
      </c>
      <c r="Z1730" t="s">
        <v>30</v>
      </c>
      <c r="AA1730" t="s">
        <v>30</v>
      </c>
      <c r="AB1730">
        <v>-74.993250439999997</v>
      </c>
      <c r="AC1730">
        <v>6.5003934599999997</v>
      </c>
      <c r="AD1730" t="s">
        <v>82</v>
      </c>
      <c r="AE1730" t="s">
        <v>192</v>
      </c>
      <c r="AF1730" t="s">
        <v>94</v>
      </c>
      <c r="AG1730">
        <f>IFERROR(
    VLOOKUP(FENIX_ANS_TABLA[[#This Row],[ESTADO]],
        {"VENCIDO",1;"ALERTA_0 Días",2;"ALERTA",3;"A TIEMPO",4;"SIN FECHA",5},
    2,FALSE),
0)</f>
        <v>4</v>
      </c>
    </row>
    <row r="1731" spans="1:33" x14ac:dyDescent="0.25">
      <c r="A1731" t="s">
        <v>7108</v>
      </c>
      <c r="B1731" t="s">
        <v>23</v>
      </c>
      <c r="C1731" t="s">
        <v>24</v>
      </c>
      <c r="D1731" t="s">
        <v>33</v>
      </c>
      <c r="E1731" s="21">
        <v>46209.631296296298</v>
      </c>
      <c r="F1731" t="s">
        <v>7109</v>
      </c>
      <c r="G1731">
        <v>43444705</v>
      </c>
      <c r="H1731" t="s">
        <v>5892</v>
      </c>
      <c r="I1731" s="23" t="s">
        <v>5893</v>
      </c>
      <c r="J1731" s="23" t="s">
        <v>7110</v>
      </c>
      <c r="K1731" t="s">
        <v>7111</v>
      </c>
      <c r="L1731" t="s">
        <v>25</v>
      </c>
      <c r="M1731" t="s">
        <v>7112</v>
      </c>
      <c r="N1731" t="s">
        <v>26</v>
      </c>
      <c r="O1731" t="s">
        <v>34</v>
      </c>
      <c r="P1731" t="s">
        <v>475</v>
      </c>
      <c r="Q1731" t="s">
        <v>207</v>
      </c>
      <c r="R1731" t="s">
        <v>212</v>
      </c>
      <c r="S1731">
        <v>5</v>
      </c>
      <c r="T1731" t="s">
        <v>18607</v>
      </c>
      <c r="U1731" t="s">
        <v>5232</v>
      </c>
      <c r="V1731" t="s">
        <v>11066</v>
      </c>
      <c r="W1731" t="s">
        <v>43</v>
      </c>
      <c r="X1731" t="s">
        <v>30</v>
      </c>
      <c r="Y1731" t="s">
        <v>30</v>
      </c>
      <c r="Z1731" t="s">
        <v>30</v>
      </c>
      <c r="AA1731" t="s">
        <v>30</v>
      </c>
      <c r="AB1731">
        <v>-75.539448429999993</v>
      </c>
      <c r="AC1731">
        <v>6.2424090899999998</v>
      </c>
      <c r="AD1731" t="s">
        <v>82</v>
      </c>
      <c r="AE1731" t="s">
        <v>96</v>
      </c>
      <c r="AF1731" t="s">
        <v>94</v>
      </c>
      <c r="AG1731">
        <f>IFERROR(
    VLOOKUP(FENIX_ANS_TABLA[[#This Row],[ESTADO]],
        {"VENCIDO",1;"ALERTA_0 Días",2;"ALERTA",3;"A TIEMPO",4;"SIN FECHA",5},
    2,FALSE),
0)</f>
        <v>3</v>
      </c>
    </row>
    <row r="1732" spans="1:33" x14ac:dyDescent="0.25">
      <c r="A1732" t="s">
        <v>8690</v>
      </c>
      <c r="B1732" t="s">
        <v>23</v>
      </c>
      <c r="C1732" t="s">
        <v>24</v>
      </c>
      <c r="D1732" t="s">
        <v>23</v>
      </c>
      <c r="E1732" s="21">
        <v>46209.632372685177</v>
      </c>
      <c r="F1732" t="s">
        <v>8691</v>
      </c>
      <c r="G1732">
        <v>42800310</v>
      </c>
      <c r="H1732" t="s">
        <v>8692</v>
      </c>
      <c r="I1732" s="23" t="s">
        <v>8693</v>
      </c>
      <c r="J1732" s="23" t="s">
        <v>8694</v>
      </c>
      <c r="K1732" t="s">
        <v>8695</v>
      </c>
      <c r="L1732" t="s">
        <v>185</v>
      </c>
      <c r="M1732" t="s">
        <v>8696</v>
      </c>
      <c r="N1732" t="s">
        <v>186</v>
      </c>
      <c r="O1732" t="s">
        <v>27</v>
      </c>
      <c r="P1732" t="s">
        <v>145</v>
      </c>
      <c r="Q1732" t="s">
        <v>206</v>
      </c>
      <c r="R1732" t="s">
        <v>212</v>
      </c>
      <c r="S1732">
        <v>10</v>
      </c>
      <c r="T1732" t="s">
        <v>18608</v>
      </c>
      <c r="U1732" t="s">
        <v>14841</v>
      </c>
      <c r="V1732" t="s">
        <v>11716</v>
      </c>
      <c r="W1732" t="s">
        <v>29</v>
      </c>
      <c r="X1732" t="s">
        <v>30</v>
      </c>
      <c r="Y1732" t="s">
        <v>30</v>
      </c>
      <c r="Z1732" t="s">
        <v>30</v>
      </c>
      <c r="AA1732" t="s">
        <v>30</v>
      </c>
      <c r="AB1732">
        <v>-75.46791623</v>
      </c>
      <c r="AC1732">
        <v>6.0132263200000002</v>
      </c>
      <c r="AD1732" t="s">
        <v>82</v>
      </c>
      <c r="AE1732" t="s">
        <v>146</v>
      </c>
      <c r="AF1732" t="s">
        <v>94</v>
      </c>
      <c r="AG1732">
        <f>IFERROR(
    VLOOKUP(FENIX_ANS_TABLA[[#This Row],[ESTADO]],
        {"VENCIDO",1;"ALERTA_0 Días",2;"ALERTA",3;"A TIEMPO",4;"SIN FECHA",5},
    2,FALSE),
0)</f>
        <v>4</v>
      </c>
    </row>
    <row r="1733" spans="1:33" x14ac:dyDescent="0.25">
      <c r="A1733" t="s">
        <v>8119</v>
      </c>
      <c r="B1733" t="s">
        <v>44</v>
      </c>
      <c r="C1733" t="s">
        <v>310</v>
      </c>
      <c r="D1733" t="s">
        <v>44</v>
      </c>
      <c r="E1733" s="21">
        <v>46209.633599537039</v>
      </c>
      <c r="F1733" t="s">
        <v>8120</v>
      </c>
      <c r="G1733">
        <v>1045106080</v>
      </c>
      <c r="H1733" t="s">
        <v>8121</v>
      </c>
      <c r="I1733" s="23" t="s">
        <v>31</v>
      </c>
      <c r="J1733" s="23" t="s">
        <v>8122</v>
      </c>
      <c r="K1733" t="s">
        <v>8123</v>
      </c>
      <c r="L1733" t="s">
        <v>199</v>
      </c>
      <c r="M1733" t="s">
        <v>8124</v>
      </c>
      <c r="N1733" t="s">
        <v>200</v>
      </c>
      <c r="O1733" t="s">
        <v>311</v>
      </c>
      <c r="P1733" t="s">
        <v>191</v>
      </c>
      <c r="Q1733" t="s">
        <v>207</v>
      </c>
      <c r="R1733" t="s">
        <v>212</v>
      </c>
      <c r="S1733">
        <v>8</v>
      </c>
      <c r="T1733" t="s">
        <v>18609</v>
      </c>
      <c r="U1733" t="s">
        <v>11811</v>
      </c>
      <c r="V1733" t="s">
        <v>11811</v>
      </c>
      <c r="W1733" t="s">
        <v>29</v>
      </c>
      <c r="X1733" t="s">
        <v>30</v>
      </c>
      <c r="Y1733" t="s">
        <v>30</v>
      </c>
      <c r="Z1733" t="s">
        <v>30</v>
      </c>
      <c r="AA1733" t="s">
        <v>30</v>
      </c>
      <c r="AB1733">
        <v>-73.915004969999998</v>
      </c>
      <c r="AC1733">
        <v>7.0082809099999999</v>
      </c>
      <c r="AD1733" t="s">
        <v>82</v>
      </c>
      <c r="AE1733" t="s">
        <v>192</v>
      </c>
      <c r="AF1733" t="s">
        <v>94</v>
      </c>
      <c r="AG1733">
        <f>IFERROR(
    VLOOKUP(FENIX_ANS_TABLA[[#This Row],[ESTADO]],
        {"VENCIDO",1;"ALERTA_0 Días",2;"ALERTA",3;"A TIEMPO",4;"SIN FECHA",5},
    2,FALSE),
0)</f>
        <v>4</v>
      </c>
    </row>
    <row r="1734" spans="1:33" x14ac:dyDescent="0.25">
      <c r="A1734" t="s">
        <v>7113</v>
      </c>
      <c r="B1734" t="s">
        <v>23</v>
      </c>
      <c r="C1734" t="s">
        <v>24</v>
      </c>
      <c r="D1734" t="s">
        <v>33</v>
      </c>
      <c r="E1734" s="21">
        <v>46211.358564814807</v>
      </c>
      <c r="F1734" t="s">
        <v>10294</v>
      </c>
      <c r="G1734">
        <v>1001398035</v>
      </c>
      <c r="H1734" t="s">
        <v>7114</v>
      </c>
      <c r="I1734" s="23" t="s">
        <v>31</v>
      </c>
      <c r="J1734" s="23" t="s">
        <v>7115</v>
      </c>
      <c r="K1734" t="s">
        <v>7116</v>
      </c>
      <c r="L1734" t="s">
        <v>25</v>
      </c>
      <c r="M1734" t="s">
        <v>7117</v>
      </c>
      <c r="N1734" t="s">
        <v>26</v>
      </c>
      <c r="O1734" t="s">
        <v>40</v>
      </c>
      <c r="P1734" t="s">
        <v>35</v>
      </c>
      <c r="Q1734" t="s">
        <v>207</v>
      </c>
      <c r="R1734" t="s">
        <v>212</v>
      </c>
      <c r="S1734">
        <v>7</v>
      </c>
      <c r="T1734" t="s">
        <v>18610</v>
      </c>
      <c r="U1734" t="s">
        <v>11662</v>
      </c>
      <c r="V1734" t="s">
        <v>15537</v>
      </c>
      <c r="W1734" t="s">
        <v>29</v>
      </c>
      <c r="X1734" t="s">
        <v>30</v>
      </c>
      <c r="Y1734" t="s">
        <v>30</v>
      </c>
      <c r="Z1734" t="s">
        <v>30</v>
      </c>
      <c r="AA1734" t="s">
        <v>30</v>
      </c>
      <c r="AB1734">
        <v>-75.643338999999997</v>
      </c>
      <c r="AC1734">
        <v>6.281841</v>
      </c>
      <c r="AD1734" t="s">
        <v>82</v>
      </c>
      <c r="AE1734" t="s">
        <v>96</v>
      </c>
      <c r="AF1734" t="s">
        <v>94</v>
      </c>
      <c r="AG1734">
        <f>IFERROR(
    VLOOKUP(FENIX_ANS_TABLA[[#This Row],[ESTADO]],
        {"VENCIDO",1;"ALERTA_0 Días",2;"ALERTA",3;"A TIEMPO",4;"SIN FECHA",5},
    2,FALSE),
0)</f>
        <v>4</v>
      </c>
    </row>
    <row r="1735" spans="1:33" x14ac:dyDescent="0.25">
      <c r="A1735" t="s">
        <v>8697</v>
      </c>
      <c r="B1735" t="s">
        <v>23</v>
      </c>
      <c r="C1735" t="s">
        <v>24</v>
      </c>
      <c r="D1735" t="s">
        <v>23</v>
      </c>
      <c r="E1735" s="21">
        <v>46209.634895833333</v>
      </c>
      <c r="F1735" t="s">
        <v>8698</v>
      </c>
      <c r="G1735">
        <v>98467228</v>
      </c>
      <c r="H1735" t="s">
        <v>8699</v>
      </c>
      <c r="I1735" s="23" t="s">
        <v>31</v>
      </c>
      <c r="J1735" s="23" t="s">
        <v>8700</v>
      </c>
      <c r="K1735" t="s">
        <v>8701</v>
      </c>
      <c r="L1735" t="s">
        <v>25</v>
      </c>
      <c r="M1735" t="s">
        <v>8702</v>
      </c>
      <c r="N1735" t="s">
        <v>26</v>
      </c>
      <c r="O1735" t="s">
        <v>27</v>
      </c>
      <c r="P1735" t="s">
        <v>32</v>
      </c>
      <c r="Q1735" t="s">
        <v>207</v>
      </c>
      <c r="R1735" t="s">
        <v>212</v>
      </c>
      <c r="S1735">
        <v>7</v>
      </c>
      <c r="T1735" t="s">
        <v>18611</v>
      </c>
      <c r="U1735" t="s">
        <v>12035</v>
      </c>
      <c r="V1735" t="s">
        <v>2714</v>
      </c>
      <c r="W1735" t="s">
        <v>29</v>
      </c>
      <c r="X1735" t="s">
        <v>30</v>
      </c>
      <c r="Y1735" t="s">
        <v>30</v>
      </c>
      <c r="Z1735" t="s">
        <v>30</v>
      </c>
      <c r="AA1735" t="s">
        <v>30</v>
      </c>
      <c r="AB1735">
        <v>-75.546839779999999</v>
      </c>
      <c r="AC1735">
        <v>6.2524800899999997</v>
      </c>
      <c r="AD1735" t="s">
        <v>82</v>
      </c>
      <c r="AE1735" t="s">
        <v>96</v>
      </c>
      <c r="AF1735" t="s">
        <v>94</v>
      </c>
      <c r="AG1735">
        <f>IFERROR(
    VLOOKUP(FENIX_ANS_TABLA[[#This Row],[ESTADO]],
        {"VENCIDO",1;"ALERTA_0 Días",2;"ALERTA",3;"A TIEMPO",4;"SIN FECHA",5},
    2,FALSE),
0)</f>
        <v>4</v>
      </c>
    </row>
    <row r="1736" spans="1:33" x14ac:dyDescent="0.25">
      <c r="A1736" t="s">
        <v>8703</v>
      </c>
      <c r="B1736" t="s">
        <v>23</v>
      </c>
      <c r="C1736" t="s">
        <v>63</v>
      </c>
      <c r="D1736" t="s">
        <v>23</v>
      </c>
      <c r="E1736" s="21">
        <v>46209.635567129633</v>
      </c>
      <c r="F1736" t="s">
        <v>8704</v>
      </c>
      <c r="G1736">
        <v>42694458</v>
      </c>
      <c r="H1736" t="s">
        <v>8705</v>
      </c>
      <c r="I1736" s="23" t="s">
        <v>8706</v>
      </c>
      <c r="J1736" s="23" t="s">
        <v>8707</v>
      </c>
      <c r="K1736" t="s">
        <v>8708</v>
      </c>
      <c r="L1736" t="s">
        <v>154</v>
      </c>
      <c r="M1736" t="s">
        <v>8709</v>
      </c>
      <c r="N1736" t="s">
        <v>155</v>
      </c>
      <c r="O1736" t="s">
        <v>83</v>
      </c>
      <c r="P1736" t="s">
        <v>145</v>
      </c>
      <c r="Q1736" t="s">
        <v>206</v>
      </c>
      <c r="R1736" t="s">
        <v>212</v>
      </c>
      <c r="S1736">
        <v>10</v>
      </c>
      <c r="T1736" t="s">
        <v>18612</v>
      </c>
      <c r="U1736" t="s">
        <v>11360</v>
      </c>
      <c r="V1736" t="s">
        <v>3534</v>
      </c>
      <c r="W1736" t="s">
        <v>29</v>
      </c>
      <c r="X1736" t="s">
        <v>30</v>
      </c>
      <c r="Y1736" t="s">
        <v>30</v>
      </c>
      <c r="Z1736" t="s">
        <v>30</v>
      </c>
      <c r="AA1736" t="s">
        <v>30</v>
      </c>
      <c r="AB1736">
        <v>-75.367826679999993</v>
      </c>
      <c r="AC1736">
        <v>6.1283169600000003</v>
      </c>
      <c r="AD1736" t="s">
        <v>82</v>
      </c>
      <c r="AE1736" t="s">
        <v>146</v>
      </c>
      <c r="AF1736" t="s">
        <v>95</v>
      </c>
      <c r="AG1736">
        <f>IFERROR(
    VLOOKUP(FENIX_ANS_TABLA[[#This Row],[ESTADO]],
        {"VENCIDO",1;"ALERTA_0 Días",2;"ALERTA",3;"A TIEMPO",4;"SIN FECHA",5},
    2,FALSE),
0)</f>
        <v>4</v>
      </c>
    </row>
    <row r="1737" spans="1:33" x14ac:dyDescent="0.25">
      <c r="A1737" t="s">
        <v>7118</v>
      </c>
      <c r="B1737" t="s">
        <v>54</v>
      </c>
      <c r="C1737" t="s">
        <v>24</v>
      </c>
      <c r="D1737" t="s">
        <v>54</v>
      </c>
      <c r="E1737" s="21">
        <v>46209.63685185185</v>
      </c>
      <c r="F1737" t="s">
        <v>7119</v>
      </c>
      <c r="G1737">
        <v>71525979</v>
      </c>
      <c r="H1737" t="s">
        <v>7120</v>
      </c>
      <c r="I1737" s="23" t="s">
        <v>31</v>
      </c>
      <c r="J1737" s="23" t="s">
        <v>7121</v>
      </c>
      <c r="K1737" t="s">
        <v>7122</v>
      </c>
      <c r="L1737" t="s">
        <v>25</v>
      </c>
      <c r="M1737" t="s">
        <v>7123</v>
      </c>
      <c r="N1737" t="s">
        <v>26</v>
      </c>
      <c r="O1737" t="s">
        <v>55</v>
      </c>
      <c r="P1737" t="s">
        <v>56</v>
      </c>
      <c r="Q1737" t="s">
        <v>207</v>
      </c>
      <c r="R1737" t="s">
        <v>212</v>
      </c>
      <c r="S1737">
        <v>4</v>
      </c>
      <c r="T1737" t="s">
        <v>7124</v>
      </c>
      <c r="U1737" t="s">
        <v>14550</v>
      </c>
      <c r="V1737" t="s">
        <v>41</v>
      </c>
      <c r="W1737" t="s">
        <v>41</v>
      </c>
      <c r="X1737" t="s">
        <v>30</v>
      </c>
      <c r="Y1737" t="s">
        <v>30</v>
      </c>
      <c r="Z1737" t="s">
        <v>30</v>
      </c>
      <c r="AA1737" t="s">
        <v>30</v>
      </c>
      <c r="AB1737">
        <v>-75.660104489999995</v>
      </c>
      <c r="AC1737">
        <v>6.1856658199999996</v>
      </c>
      <c r="AD1737" t="s">
        <v>82</v>
      </c>
      <c r="AE1737" t="s">
        <v>96</v>
      </c>
      <c r="AF1737" t="s">
        <v>94</v>
      </c>
      <c r="AG1737">
        <f>IFERROR(
    VLOOKUP(FENIX_ANS_TABLA[[#This Row],[ESTADO]],
        {"VENCIDO",1;"ALERTA_0 Días",2;"ALERTA",3;"A TIEMPO",4;"SIN FECHA",5},
    2,FALSE),
0)</f>
        <v>1</v>
      </c>
    </row>
    <row r="1738" spans="1:33" x14ac:dyDescent="0.25">
      <c r="A1738" t="s">
        <v>18613</v>
      </c>
      <c r="B1738" t="s">
        <v>23</v>
      </c>
      <c r="C1738" t="s">
        <v>24</v>
      </c>
      <c r="D1738" t="s">
        <v>23</v>
      </c>
      <c r="E1738" s="21">
        <v>46209.641481481478</v>
      </c>
      <c r="F1738" t="s">
        <v>18614</v>
      </c>
      <c r="G1738">
        <v>10171053</v>
      </c>
      <c r="H1738" t="s">
        <v>18615</v>
      </c>
      <c r="I1738" s="23" t="s">
        <v>31</v>
      </c>
      <c r="J1738" s="23" t="s">
        <v>18616</v>
      </c>
      <c r="K1738" t="s">
        <v>18617</v>
      </c>
      <c r="L1738" t="s">
        <v>106</v>
      </c>
      <c r="M1738" t="s">
        <v>18618</v>
      </c>
      <c r="N1738" t="s">
        <v>107</v>
      </c>
      <c r="O1738" t="s">
        <v>27</v>
      </c>
      <c r="P1738" t="s">
        <v>99</v>
      </c>
      <c r="Q1738" t="s">
        <v>206</v>
      </c>
      <c r="R1738" t="s">
        <v>212</v>
      </c>
      <c r="S1738">
        <v>10</v>
      </c>
      <c r="T1738" t="s">
        <v>18619</v>
      </c>
      <c r="U1738" t="s">
        <v>18620</v>
      </c>
      <c r="V1738" t="s">
        <v>18621</v>
      </c>
      <c r="W1738" t="s">
        <v>29</v>
      </c>
      <c r="X1738" t="s">
        <v>30</v>
      </c>
      <c r="Y1738" t="s">
        <v>30</v>
      </c>
      <c r="Z1738" t="s">
        <v>30</v>
      </c>
      <c r="AA1738" t="s">
        <v>30</v>
      </c>
      <c r="AB1738">
        <v>-75.718450500000003</v>
      </c>
      <c r="AC1738">
        <v>5.6506383299999996</v>
      </c>
      <c r="AD1738" t="s">
        <v>82</v>
      </c>
      <c r="AE1738" t="s">
        <v>100</v>
      </c>
      <c r="AF1738" t="s">
        <v>94</v>
      </c>
      <c r="AG1738">
        <f>IFERROR(
    VLOOKUP(FENIX_ANS_TABLA[[#This Row],[ESTADO]],
        {"VENCIDO",1;"ALERTA_0 Días",2;"ALERTA",3;"A TIEMPO",4;"SIN FECHA",5},
    2,FALSE),
0)</f>
        <v>4</v>
      </c>
    </row>
    <row r="1739" spans="1:33" x14ac:dyDescent="0.25">
      <c r="A1739" t="s">
        <v>7125</v>
      </c>
      <c r="B1739" t="s">
        <v>44</v>
      </c>
      <c r="C1739" t="s">
        <v>24</v>
      </c>
      <c r="D1739" t="s">
        <v>44</v>
      </c>
      <c r="E1739" s="21">
        <v>46209.645613425928</v>
      </c>
      <c r="F1739" t="s">
        <v>7126</v>
      </c>
      <c r="G1739">
        <v>1037751617</v>
      </c>
      <c r="H1739" t="s">
        <v>7127</v>
      </c>
      <c r="I1739" s="23" t="s">
        <v>31</v>
      </c>
      <c r="J1739" s="23" t="s">
        <v>7128</v>
      </c>
      <c r="K1739" t="s">
        <v>7129</v>
      </c>
      <c r="L1739" t="s">
        <v>110</v>
      </c>
      <c r="M1739" t="s">
        <v>7130</v>
      </c>
      <c r="N1739" t="s">
        <v>111</v>
      </c>
      <c r="O1739" t="s">
        <v>45</v>
      </c>
      <c r="P1739" t="s">
        <v>265</v>
      </c>
      <c r="Q1739" t="s">
        <v>206</v>
      </c>
      <c r="R1739" t="s">
        <v>212</v>
      </c>
      <c r="S1739">
        <v>11</v>
      </c>
      <c r="T1739" t="s">
        <v>18622</v>
      </c>
      <c r="U1739" t="s">
        <v>11323</v>
      </c>
      <c r="V1739" t="s">
        <v>15705</v>
      </c>
      <c r="W1739" t="s">
        <v>29</v>
      </c>
      <c r="X1739" t="s">
        <v>30</v>
      </c>
      <c r="Y1739" t="s">
        <v>30</v>
      </c>
      <c r="Z1739" t="s">
        <v>30</v>
      </c>
      <c r="AA1739" t="s">
        <v>30</v>
      </c>
      <c r="AB1739">
        <v>-75.746453000000002</v>
      </c>
      <c r="AC1739">
        <v>6.2516610000000004</v>
      </c>
      <c r="AD1739" t="s">
        <v>82</v>
      </c>
      <c r="AE1739" t="s">
        <v>100</v>
      </c>
      <c r="AF1739" t="s">
        <v>94</v>
      </c>
      <c r="AG1739">
        <f>IFERROR(
    VLOOKUP(FENIX_ANS_TABLA[[#This Row],[ESTADO]],
        {"VENCIDO",1;"ALERTA_0 Días",2;"ALERTA",3;"A TIEMPO",4;"SIN FECHA",5},
    2,FALSE),
0)</f>
        <v>4</v>
      </c>
    </row>
    <row r="1740" spans="1:33" x14ac:dyDescent="0.25">
      <c r="A1740" t="s">
        <v>7131</v>
      </c>
      <c r="B1740" t="s">
        <v>54</v>
      </c>
      <c r="C1740" t="s">
        <v>24</v>
      </c>
      <c r="D1740" t="s">
        <v>54</v>
      </c>
      <c r="E1740" s="21">
        <v>46209.647222222222</v>
      </c>
      <c r="F1740" t="s">
        <v>7132</v>
      </c>
      <c r="G1740">
        <v>1022033646</v>
      </c>
      <c r="H1740" t="s">
        <v>7133</v>
      </c>
      <c r="I1740" s="23" t="s">
        <v>31</v>
      </c>
      <c r="J1740" s="23" t="s">
        <v>736</v>
      </c>
      <c r="K1740" t="s">
        <v>7134</v>
      </c>
      <c r="L1740" t="s">
        <v>156</v>
      </c>
      <c r="M1740" t="s">
        <v>7135</v>
      </c>
      <c r="N1740" t="s">
        <v>157</v>
      </c>
      <c r="O1740" t="s">
        <v>55</v>
      </c>
      <c r="P1740" t="s">
        <v>176</v>
      </c>
      <c r="Q1740" t="s">
        <v>206</v>
      </c>
      <c r="R1740" t="s">
        <v>212</v>
      </c>
      <c r="S1740">
        <v>4</v>
      </c>
      <c r="T1740" t="s">
        <v>7136</v>
      </c>
      <c r="U1740" t="s">
        <v>12754</v>
      </c>
      <c r="V1740" t="s">
        <v>41</v>
      </c>
      <c r="W1740" t="s">
        <v>41</v>
      </c>
      <c r="X1740" t="s">
        <v>30</v>
      </c>
      <c r="Y1740" t="s">
        <v>30</v>
      </c>
      <c r="Z1740" t="s">
        <v>30</v>
      </c>
      <c r="AA1740" t="s">
        <v>30</v>
      </c>
      <c r="AB1740">
        <v>-75.341182000000003</v>
      </c>
      <c r="AC1740">
        <v>6.1436409999999997</v>
      </c>
      <c r="AD1740" t="s">
        <v>82</v>
      </c>
      <c r="AE1740" t="s">
        <v>146</v>
      </c>
      <c r="AF1740" t="s">
        <v>94</v>
      </c>
      <c r="AG1740">
        <f>IFERROR(
    VLOOKUP(FENIX_ANS_TABLA[[#This Row],[ESTADO]],
        {"VENCIDO",1;"ALERTA_0 Días",2;"ALERTA",3;"A TIEMPO",4;"SIN FECHA",5},
    2,FALSE),
0)</f>
        <v>1</v>
      </c>
    </row>
    <row r="1741" spans="1:33" x14ac:dyDescent="0.25">
      <c r="A1741" t="s">
        <v>7137</v>
      </c>
      <c r="B1741" t="s">
        <v>58</v>
      </c>
      <c r="C1741" t="s">
        <v>24</v>
      </c>
      <c r="D1741" t="s">
        <v>59</v>
      </c>
      <c r="E1741" s="21">
        <v>46209.650775462957</v>
      </c>
      <c r="F1741" t="s">
        <v>7138</v>
      </c>
      <c r="G1741">
        <v>42842218</v>
      </c>
      <c r="H1741" t="s">
        <v>7139</v>
      </c>
      <c r="I1741" s="23" t="s">
        <v>31</v>
      </c>
      <c r="J1741" s="23" t="s">
        <v>7140</v>
      </c>
      <c r="K1741" t="s">
        <v>7141</v>
      </c>
      <c r="L1741" t="s">
        <v>150</v>
      </c>
      <c r="M1741" t="s">
        <v>7142</v>
      </c>
      <c r="N1741" t="s">
        <v>151</v>
      </c>
      <c r="O1741" t="s">
        <v>60</v>
      </c>
      <c r="P1741" t="s">
        <v>171</v>
      </c>
      <c r="Q1741" t="s">
        <v>207</v>
      </c>
      <c r="R1741" t="s">
        <v>212</v>
      </c>
      <c r="S1741">
        <v>9</v>
      </c>
      <c r="T1741" t="s">
        <v>18623</v>
      </c>
      <c r="U1741" t="s">
        <v>8021</v>
      </c>
      <c r="V1741" t="s">
        <v>11764</v>
      </c>
      <c r="W1741" t="s">
        <v>29</v>
      </c>
      <c r="X1741" t="s">
        <v>30</v>
      </c>
      <c r="Y1741" t="s">
        <v>30</v>
      </c>
      <c r="Z1741" t="s">
        <v>30</v>
      </c>
      <c r="AA1741" t="s">
        <v>30</v>
      </c>
      <c r="AB1741">
        <v>-75.220904683999905</v>
      </c>
      <c r="AC1741">
        <v>6.2470431240000703</v>
      </c>
      <c r="AD1741" t="s">
        <v>82</v>
      </c>
      <c r="AE1741" t="s">
        <v>146</v>
      </c>
      <c r="AF1741" t="s">
        <v>94</v>
      </c>
      <c r="AG1741">
        <f>IFERROR(
    VLOOKUP(FENIX_ANS_TABLA[[#This Row],[ESTADO]],
        {"VENCIDO",1;"ALERTA_0 Días",2;"ALERTA",3;"A TIEMPO",4;"SIN FECHA",5},
    2,FALSE),
0)</f>
        <v>4</v>
      </c>
    </row>
    <row r="1742" spans="1:33" x14ac:dyDescent="0.25">
      <c r="A1742" t="s">
        <v>7143</v>
      </c>
      <c r="B1742" t="s">
        <v>54</v>
      </c>
      <c r="C1742" t="s">
        <v>24</v>
      </c>
      <c r="D1742" t="s">
        <v>54</v>
      </c>
      <c r="E1742" s="21">
        <v>46209.651620370372</v>
      </c>
      <c r="F1742" t="s">
        <v>7144</v>
      </c>
      <c r="G1742">
        <v>13805123</v>
      </c>
      <c r="H1742" t="s">
        <v>7145</v>
      </c>
      <c r="I1742" s="23" t="s">
        <v>31</v>
      </c>
      <c r="J1742" s="23" t="s">
        <v>7146</v>
      </c>
      <c r="K1742" t="s">
        <v>7147</v>
      </c>
      <c r="L1742" t="s">
        <v>108</v>
      </c>
      <c r="M1742" t="s">
        <v>7148</v>
      </c>
      <c r="N1742" t="s">
        <v>109</v>
      </c>
      <c r="O1742" t="s">
        <v>55</v>
      </c>
      <c r="P1742" t="s">
        <v>117</v>
      </c>
      <c r="Q1742" t="s">
        <v>206</v>
      </c>
      <c r="R1742" t="s">
        <v>212</v>
      </c>
      <c r="S1742">
        <v>4</v>
      </c>
      <c r="T1742" t="s">
        <v>7149</v>
      </c>
      <c r="U1742" t="s">
        <v>15706</v>
      </c>
      <c r="V1742" t="s">
        <v>41</v>
      </c>
      <c r="W1742" t="s">
        <v>41</v>
      </c>
      <c r="X1742" t="s">
        <v>30</v>
      </c>
      <c r="Y1742" t="s">
        <v>30</v>
      </c>
      <c r="Z1742" t="s">
        <v>30</v>
      </c>
      <c r="AA1742" t="s">
        <v>30</v>
      </c>
      <c r="AB1742">
        <v>-75.68930675</v>
      </c>
      <c r="AC1742">
        <v>6.0044702799999996</v>
      </c>
      <c r="AD1742" t="s">
        <v>82</v>
      </c>
      <c r="AE1742" t="s">
        <v>100</v>
      </c>
      <c r="AF1742" t="s">
        <v>94</v>
      </c>
      <c r="AG1742">
        <f>IFERROR(
    VLOOKUP(FENIX_ANS_TABLA[[#This Row],[ESTADO]],
        {"VENCIDO",1;"ALERTA_0 Días",2;"ALERTA",3;"A TIEMPO",4;"SIN FECHA",5},
    2,FALSE),
0)</f>
        <v>1</v>
      </c>
    </row>
    <row r="1743" spans="1:33" x14ac:dyDescent="0.25">
      <c r="A1743" t="s">
        <v>9364</v>
      </c>
      <c r="B1743" t="s">
        <v>23</v>
      </c>
      <c r="C1743" t="s">
        <v>24</v>
      </c>
      <c r="D1743" t="s">
        <v>23</v>
      </c>
      <c r="E1743" s="21">
        <v>46209.652766203697</v>
      </c>
      <c r="F1743" t="s">
        <v>9365</v>
      </c>
      <c r="G1743">
        <v>1042212056</v>
      </c>
      <c r="H1743" t="s">
        <v>9366</v>
      </c>
      <c r="I1743" s="23" t="s">
        <v>31</v>
      </c>
      <c r="J1743" s="23" t="s">
        <v>9367</v>
      </c>
      <c r="K1743" t="s">
        <v>9368</v>
      </c>
      <c r="L1743" t="s">
        <v>199</v>
      </c>
      <c r="M1743" t="s">
        <v>9369</v>
      </c>
      <c r="N1743" t="s">
        <v>200</v>
      </c>
      <c r="O1743" t="s">
        <v>27</v>
      </c>
      <c r="P1743" t="s">
        <v>191</v>
      </c>
      <c r="Q1743" t="s">
        <v>207</v>
      </c>
      <c r="R1743" t="s">
        <v>212</v>
      </c>
      <c r="S1743">
        <v>7</v>
      </c>
      <c r="T1743" t="s">
        <v>18624</v>
      </c>
      <c r="U1743" t="s">
        <v>12036</v>
      </c>
      <c r="V1743" t="s">
        <v>9747</v>
      </c>
      <c r="W1743" t="s">
        <v>29</v>
      </c>
      <c r="X1743" t="s">
        <v>30</v>
      </c>
      <c r="Y1743" t="s">
        <v>30</v>
      </c>
      <c r="Z1743" t="s">
        <v>30</v>
      </c>
      <c r="AA1743" t="s">
        <v>30</v>
      </c>
      <c r="AB1743">
        <v>-73.907789769999994</v>
      </c>
      <c r="AC1743">
        <v>7.0054482900000004</v>
      </c>
      <c r="AD1743" t="s">
        <v>82</v>
      </c>
      <c r="AE1743" t="s">
        <v>192</v>
      </c>
      <c r="AF1743" t="s">
        <v>94</v>
      </c>
      <c r="AG1743">
        <f>IFERROR(
    VLOOKUP(FENIX_ANS_TABLA[[#This Row],[ESTADO]],
        {"VENCIDO",1;"ALERTA_0 Días",2;"ALERTA",3;"A TIEMPO",4;"SIN FECHA",5},
    2,FALSE),
0)</f>
        <v>4</v>
      </c>
    </row>
    <row r="1744" spans="1:33" x14ac:dyDescent="0.25">
      <c r="A1744" t="s">
        <v>9370</v>
      </c>
      <c r="B1744" t="s">
        <v>23</v>
      </c>
      <c r="C1744" t="s">
        <v>24</v>
      </c>
      <c r="D1744" t="s">
        <v>23</v>
      </c>
      <c r="E1744" s="21">
        <v>46209.653645833343</v>
      </c>
      <c r="F1744" t="s">
        <v>9371</v>
      </c>
      <c r="G1744">
        <v>1042212056</v>
      </c>
      <c r="H1744" t="s">
        <v>9366</v>
      </c>
      <c r="I1744" s="23" t="s">
        <v>31</v>
      </c>
      <c r="J1744" s="23" t="s">
        <v>9367</v>
      </c>
      <c r="K1744" t="s">
        <v>9372</v>
      </c>
      <c r="L1744" t="s">
        <v>199</v>
      </c>
      <c r="M1744" t="s">
        <v>9373</v>
      </c>
      <c r="N1744" t="s">
        <v>200</v>
      </c>
      <c r="O1744" t="s">
        <v>27</v>
      </c>
      <c r="P1744" t="s">
        <v>191</v>
      </c>
      <c r="Q1744" t="s">
        <v>207</v>
      </c>
      <c r="R1744" t="s">
        <v>212</v>
      </c>
      <c r="S1744">
        <v>7</v>
      </c>
      <c r="T1744" t="s">
        <v>18625</v>
      </c>
      <c r="U1744" t="s">
        <v>11813</v>
      </c>
      <c r="V1744" t="s">
        <v>7948</v>
      </c>
      <c r="W1744" t="s">
        <v>29</v>
      </c>
      <c r="X1744" t="s">
        <v>30</v>
      </c>
      <c r="Y1744" t="s">
        <v>30</v>
      </c>
      <c r="Z1744" t="s">
        <v>30</v>
      </c>
      <c r="AA1744" t="s">
        <v>30</v>
      </c>
      <c r="AB1744">
        <v>-73.907789769999994</v>
      </c>
      <c r="AC1744">
        <v>7.0054482900000004</v>
      </c>
      <c r="AD1744" t="s">
        <v>82</v>
      </c>
      <c r="AE1744" t="s">
        <v>192</v>
      </c>
      <c r="AF1744" t="s">
        <v>94</v>
      </c>
      <c r="AG1744">
        <f>IFERROR(
    VLOOKUP(FENIX_ANS_TABLA[[#This Row],[ESTADO]],
        {"VENCIDO",1;"ALERTA_0 Días",2;"ALERTA",3;"A TIEMPO",4;"SIN FECHA",5},
    2,FALSE),
0)</f>
        <v>4</v>
      </c>
    </row>
    <row r="1745" spans="1:33" x14ac:dyDescent="0.25">
      <c r="A1745" t="s">
        <v>8711</v>
      </c>
      <c r="B1745" t="s">
        <v>36</v>
      </c>
      <c r="C1745" t="s">
        <v>63</v>
      </c>
      <c r="D1745" t="s">
        <v>36</v>
      </c>
      <c r="E1745" s="21">
        <v>46209.654942129629</v>
      </c>
      <c r="F1745" t="s">
        <v>8712</v>
      </c>
      <c r="G1745">
        <v>800240674</v>
      </c>
      <c r="H1745" t="s">
        <v>8713</v>
      </c>
      <c r="I1745" s="23" t="s">
        <v>8714</v>
      </c>
      <c r="J1745" s="23" t="s">
        <v>8715</v>
      </c>
      <c r="K1745" t="s">
        <v>8716</v>
      </c>
      <c r="L1745" t="s">
        <v>25</v>
      </c>
      <c r="M1745" t="s">
        <v>8717</v>
      </c>
      <c r="N1745" t="s">
        <v>26</v>
      </c>
      <c r="O1745" t="s">
        <v>64</v>
      </c>
      <c r="P1745" t="s">
        <v>28</v>
      </c>
      <c r="Q1745" t="s">
        <v>207</v>
      </c>
      <c r="R1745" t="s">
        <v>212</v>
      </c>
      <c r="S1745">
        <v>7</v>
      </c>
      <c r="T1745" t="s">
        <v>18626</v>
      </c>
      <c r="U1745" t="s">
        <v>7990</v>
      </c>
      <c r="V1745" t="s">
        <v>9757</v>
      </c>
      <c r="W1745" t="s">
        <v>29</v>
      </c>
      <c r="X1745" t="s">
        <v>30</v>
      </c>
      <c r="Y1745" t="s">
        <v>30</v>
      </c>
      <c r="Z1745" t="s">
        <v>30</v>
      </c>
      <c r="AA1745" t="s">
        <v>30</v>
      </c>
      <c r="AB1745">
        <v>-75.579141710000002</v>
      </c>
      <c r="AC1745">
        <v>6.2290489300000003</v>
      </c>
      <c r="AD1745" t="s">
        <v>82</v>
      </c>
      <c r="AE1745" t="s">
        <v>96</v>
      </c>
      <c r="AF1745" t="s">
        <v>95</v>
      </c>
      <c r="AG1745">
        <f>IFERROR(
    VLOOKUP(FENIX_ANS_TABLA[[#This Row],[ESTADO]],
        {"VENCIDO",1;"ALERTA_0 Días",2;"ALERTA",3;"A TIEMPO",4;"SIN FECHA",5},
    2,FALSE),
0)</f>
        <v>4</v>
      </c>
    </row>
    <row r="1746" spans="1:33" x14ac:dyDescent="0.25">
      <c r="A1746" t="s">
        <v>8129</v>
      </c>
      <c r="B1746" t="s">
        <v>58</v>
      </c>
      <c r="C1746" t="s">
        <v>24</v>
      </c>
      <c r="D1746" t="s">
        <v>59</v>
      </c>
      <c r="E1746" s="21">
        <v>46209.65761574074</v>
      </c>
      <c r="F1746" t="s">
        <v>8130</v>
      </c>
      <c r="G1746">
        <v>1038770854</v>
      </c>
      <c r="H1746" t="s">
        <v>8131</v>
      </c>
      <c r="I1746" s="23" t="s">
        <v>31</v>
      </c>
      <c r="J1746" s="23" t="s">
        <v>8132</v>
      </c>
      <c r="K1746" t="s">
        <v>8133</v>
      </c>
      <c r="L1746" t="s">
        <v>104</v>
      </c>
      <c r="M1746" t="s">
        <v>8134</v>
      </c>
      <c r="N1746" t="s">
        <v>105</v>
      </c>
      <c r="O1746" t="s">
        <v>60</v>
      </c>
      <c r="P1746" t="s">
        <v>114</v>
      </c>
      <c r="Q1746" t="s">
        <v>207</v>
      </c>
      <c r="R1746" t="s">
        <v>212</v>
      </c>
      <c r="S1746">
        <v>9</v>
      </c>
      <c r="T1746" t="s">
        <v>18627</v>
      </c>
      <c r="U1746" t="s">
        <v>11571</v>
      </c>
      <c r="V1746" t="s">
        <v>15707</v>
      </c>
      <c r="W1746" t="s">
        <v>29</v>
      </c>
      <c r="X1746" t="s">
        <v>30</v>
      </c>
      <c r="Y1746" t="s">
        <v>30</v>
      </c>
      <c r="Z1746" t="s">
        <v>30</v>
      </c>
      <c r="AA1746" t="s">
        <v>30</v>
      </c>
      <c r="AB1746">
        <v>-75.909458000000001</v>
      </c>
      <c r="AC1746">
        <v>6.0488189999999999</v>
      </c>
      <c r="AD1746" t="s">
        <v>82</v>
      </c>
      <c r="AE1746" t="s">
        <v>100</v>
      </c>
      <c r="AF1746" t="s">
        <v>94</v>
      </c>
      <c r="AG1746">
        <f>IFERROR(
    VLOOKUP(FENIX_ANS_TABLA[[#This Row],[ESTADO]],
        {"VENCIDO",1;"ALERTA_0 Días",2;"ALERTA",3;"A TIEMPO",4;"SIN FECHA",5},
    2,FALSE),
0)</f>
        <v>4</v>
      </c>
    </row>
    <row r="1747" spans="1:33" x14ac:dyDescent="0.25">
      <c r="A1747" t="s">
        <v>8718</v>
      </c>
      <c r="B1747" t="s">
        <v>23</v>
      </c>
      <c r="C1747" t="s">
        <v>24</v>
      </c>
      <c r="D1747" t="s">
        <v>23</v>
      </c>
      <c r="E1747" s="21">
        <v>46209.659004629633</v>
      </c>
      <c r="F1747" t="s">
        <v>8719</v>
      </c>
      <c r="G1747">
        <v>1036938126</v>
      </c>
      <c r="H1747" t="s">
        <v>8720</v>
      </c>
      <c r="I1747" s="23" t="s">
        <v>31</v>
      </c>
      <c r="J1747" s="23" t="s">
        <v>1243</v>
      </c>
      <c r="K1747" t="s">
        <v>8721</v>
      </c>
      <c r="L1747" t="s">
        <v>154</v>
      </c>
      <c r="M1747" t="s">
        <v>8722</v>
      </c>
      <c r="N1747" t="s">
        <v>155</v>
      </c>
      <c r="O1747" t="s">
        <v>27</v>
      </c>
      <c r="P1747" t="s">
        <v>145</v>
      </c>
      <c r="Q1747" t="s">
        <v>207</v>
      </c>
      <c r="R1747" t="s">
        <v>212</v>
      </c>
      <c r="S1747">
        <v>7</v>
      </c>
      <c r="T1747" t="s">
        <v>18628</v>
      </c>
      <c r="U1747" t="s">
        <v>10844</v>
      </c>
      <c r="V1747" t="s">
        <v>10843</v>
      </c>
      <c r="W1747" t="s">
        <v>29</v>
      </c>
      <c r="X1747" t="s">
        <v>30</v>
      </c>
      <c r="Y1747" t="s">
        <v>30</v>
      </c>
      <c r="Z1747" t="s">
        <v>30</v>
      </c>
      <c r="AA1747" t="s">
        <v>30</v>
      </c>
      <c r="AB1747">
        <v>-75.391854480000006</v>
      </c>
      <c r="AC1747">
        <v>6.1499699000000003</v>
      </c>
      <c r="AD1747" t="s">
        <v>82</v>
      </c>
      <c r="AE1747" t="s">
        <v>146</v>
      </c>
      <c r="AF1747" t="s">
        <v>94</v>
      </c>
      <c r="AG1747">
        <f>IFERROR(
    VLOOKUP(FENIX_ANS_TABLA[[#This Row],[ESTADO]],
        {"VENCIDO",1;"ALERTA_0 Días",2;"ALERTA",3;"A TIEMPO",4;"SIN FECHA",5},
    2,FALSE),
0)</f>
        <v>4</v>
      </c>
    </row>
    <row r="1748" spans="1:33" x14ac:dyDescent="0.25">
      <c r="A1748" t="s">
        <v>8135</v>
      </c>
      <c r="B1748" t="s">
        <v>54</v>
      </c>
      <c r="C1748" t="s">
        <v>24</v>
      </c>
      <c r="D1748" t="s">
        <v>54</v>
      </c>
      <c r="E1748" s="21">
        <v>46209.660532407397</v>
      </c>
      <c r="F1748" t="s">
        <v>8136</v>
      </c>
      <c r="G1748">
        <v>42842218</v>
      </c>
      <c r="H1748" t="s">
        <v>7139</v>
      </c>
      <c r="I1748" s="23" t="s">
        <v>31</v>
      </c>
      <c r="J1748" s="23" t="s">
        <v>7140</v>
      </c>
      <c r="K1748" t="s">
        <v>8137</v>
      </c>
      <c r="L1748" t="s">
        <v>150</v>
      </c>
      <c r="M1748" t="s">
        <v>8138</v>
      </c>
      <c r="N1748" t="s">
        <v>151</v>
      </c>
      <c r="O1748" t="s">
        <v>55</v>
      </c>
      <c r="P1748" t="s">
        <v>176</v>
      </c>
      <c r="Q1748" t="s">
        <v>206</v>
      </c>
      <c r="R1748" t="s">
        <v>212</v>
      </c>
      <c r="S1748">
        <v>4</v>
      </c>
      <c r="T1748" t="s">
        <v>8139</v>
      </c>
      <c r="U1748" t="s">
        <v>15708</v>
      </c>
      <c r="V1748" t="s">
        <v>13878</v>
      </c>
      <c r="W1748" t="s">
        <v>79</v>
      </c>
      <c r="X1748" t="s">
        <v>30</v>
      </c>
      <c r="Y1748" t="s">
        <v>30</v>
      </c>
      <c r="Z1748" t="s">
        <v>30</v>
      </c>
      <c r="AA1748" t="s">
        <v>30</v>
      </c>
      <c r="AB1748">
        <v>-75.220904683999905</v>
      </c>
      <c r="AC1748">
        <v>6.2470431240000703</v>
      </c>
      <c r="AD1748" t="s">
        <v>82</v>
      </c>
      <c r="AE1748" t="s">
        <v>146</v>
      </c>
      <c r="AF1748" t="s">
        <v>94</v>
      </c>
      <c r="AG1748">
        <f>IFERROR(
    VLOOKUP(FENIX_ANS_TABLA[[#This Row],[ESTADO]],
        {"VENCIDO",1;"ALERTA_0 Días",2;"ALERTA",3;"A TIEMPO",4;"SIN FECHA",5},
    2,FALSE),
0)</f>
        <v>2</v>
      </c>
    </row>
    <row r="1749" spans="1:33" x14ac:dyDescent="0.25">
      <c r="A1749" t="s">
        <v>8140</v>
      </c>
      <c r="B1749" t="s">
        <v>58</v>
      </c>
      <c r="C1749" t="s">
        <v>24</v>
      </c>
      <c r="D1749" t="s">
        <v>59</v>
      </c>
      <c r="E1749" s="21">
        <v>46209.661377314813</v>
      </c>
      <c r="F1749" t="s">
        <v>8141</v>
      </c>
      <c r="G1749">
        <v>43656296</v>
      </c>
      <c r="H1749" t="s">
        <v>8142</v>
      </c>
      <c r="I1749" s="23" t="s">
        <v>31</v>
      </c>
      <c r="J1749" s="23" t="s">
        <v>8143</v>
      </c>
      <c r="K1749" t="s">
        <v>8144</v>
      </c>
      <c r="L1749" t="s">
        <v>299</v>
      </c>
      <c r="M1749" t="s">
        <v>8145</v>
      </c>
      <c r="N1749" t="s">
        <v>300</v>
      </c>
      <c r="O1749" t="s">
        <v>60</v>
      </c>
      <c r="P1749" t="s">
        <v>301</v>
      </c>
      <c r="Q1749" t="s">
        <v>207</v>
      </c>
      <c r="R1749" t="s">
        <v>212</v>
      </c>
      <c r="S1749">
        <v>9</v>
      </c>
      <c r="T1749" t="s">
        <v>18629</v>
      </c>
      <c r="U1749" t="s">
        <v>11364</v>
      </c>
      <c r="V1749" t="s">
        <v>14966</v>
      </c>
      <c r="W1749" t="s">
        <v>29</v>
      </c>
      <c r="X1749" t="s">
        <v>30</v>
      </c>
      <c r="Y1749" t="s">
        <v>30</v>
      </c>
      <c r="Z1749" t="s">
        <v>30</v>
      </c>
      <c r="AA1749" t="s">
        <v>30</v>
      </c>
      <c r="AB1749">
        <v>-74.401503680000005</v>
      </c>
      <c r="AC1749">
        <v>6.5045508300000003</v>
      </c>
      <c r="AD1749" t="s">
        <v>82</v>
      </c>
      <c r="AE1749" t="s">
        <v>192</v>
      </c>
      <c r="AF1749" t="s">
        <v>94</v>
      </c>
      <c r="AG1749">
        <f>IFERROR(
    VLOOKUP(FENIX_ANS_TABLA[[#This Row],[ESTADO]],
        {"VENCIDO",1;"ALERTA_0 Días",2;"ALERTA",3;"A TIEMPO",4;"SIN FECHA",5},
    2,FALSE),
0)</f>
        <v>4</v>
      </c>
    </row>
    <row r="1750" spans="1:33" x14ac:dyDescent="0.25">
      <c r="A1750" t="s">
        <v>9374</v>
      </c>
      <c r="B1750" t="s">
        <v>23</v>
      </c>
      <c r="C1750" t="s">
        <v>24</v>
      </c>
      <c r="D1750" t="s">
        <v>23</v>
      </c>
      <c r="E1750" s="21">
        <v>46209.661516203712</v>
      </c>
      <c r="F1750" t="s">
        <v>9375</v>
      </c>
      <c r="G1750">
        <v>70139849</v>
      </c>
      <c r="H1750" t="s">
        <v>9376</v>
      </c>
      <c r="I1750" s="23" t="s">
        <v>31</v>
      </c>
      <c r="J1750" s="23" t="s">
        <v>9377</v>
      </c>
      <c r="K1750" t="s">
        <v>9378</v>
      </c>
      <c r="L1750" t="s">
        <v>195</v>
      </c>
      <c r="M1750" t="s">
        <v>9379</v>
      </c>
      <c r="N1750" t="s">
        <v>196</v>
      </c>
      <c r="O1750" t="s">
        <v>27</v>
      </c>
      <c r="P1750" t="s">
        <v>191</v>
      </c>
      <c r="Q1750" t="s">
        <v>206</v>
      </c>
      <c r="R1750" t="s">
        <v>212</v>
      </c>
      <c r="S1750">
        <v>10</v>
      </c>
      <c r="T1750" t="s">
        <v>18630</v>
      </c>
      <c r="U1750" t="s">
        <v>11364</v>
      </c>
      <c r="V1750" t="s">
        <v>11365</v>
      </c>
      <c r="W1750" t="s">
        <v>29</v>
      </c>
      <c r="X1750" t="s">
        <v>30</v>
      </c>
      <c r="Y1750" t="s">
        <v>30</v>
      </c>
      <c r="Z1750" t="s">
        <v>30</v>
      </c>
      <c r="AA1750" t="s">
        <v>30</v>
      </c>
      <c r="AB1750">
        <v>-75.205888020000003</v>
      </c>
      <c r="AC1750">
        <v>6.5591170300000003</v>
      </c>
      <c r="AD1750" t="s">
        <v>82</v>
      </c>
      <c r="AE1750" t="s">
        <v>192</v>
      </c>
      <c r="AF1750" t="s">
        <v>94</v>
      </c>
      <c r="AG1750">
        <f>IFERROR(
    VLOOKUP(FENIX_ANS_TABLA[[#This Row],[ESTADO]],
        {"VENCIDO",1;"ALERTA_0 Días",2;"ALERTA",3;"A TIEMPO",4;"SIN FECHA",5},
    2,FALSE),
0)</f>
        <v>4</v>
      </c>
    </row>
    <row r="1751" spans="1:33" x14ac:dyDescent="0.25">
      <c r="A1751" t="s">
        <v>8146</v>
      </c>
      <c r="B1751" t="s">
        <v>58</v>
      </c>
      <c r="C1751" t="s">
        <v>24</v>
      </c>
      <c r="D1751" t="s">
        <v>59</v>
      </c>
      <c r="E1751" s="21">
        <v>46209.662129629629</v>
      </c>
      <c r="F1751" t="s">
        <v>8147</v>
      </c>
      <c r="G1751">
        <v>70289662</v>
      </c>
      <c r="H1751" t="s">
        <v>8148</v>
      </c>
      <c r="I1751" s="23" t="s">
        <v>31</v>
      </c>
      <c r="J1751" s="23" t="s">
        <v>8149</v>
      </c>
      <c r="K1751" t="s">
        <v>8150</v>
      </c>
      <c r="L1751" t="s">
        <v>143</v>
      </c>
      <c r="M1751" t="s">
        <v>8151</v>
      </c>
      <c r="N1751" t="s">
        <v>144</v>
      </c>
      <c r="O1751" t="s">
        <v>60</v>
      </c>
      <c r="P1751" t="s">
        <v>171</v>
      </c>
      <c r="Q1751" t="s">
        <v>206</v>
      </c>
      <c r="R1751" t="s">
        <v>212</v>
      </c>
      <c r="S1751">
        <v>14</v>
      </c>
      <c r="T1751" t="s">
        <v>18631</v>
      </c>
      <c r="U1751" t="s">
        <v>15709</v>
      </c>
      <c r="V1751" t="s">
        <v>15710</v>
      </c>
      <c r="W1751" t="s">
        <v>29</v>
      </c>
      <c r="X1751" t="s">
        <v>30</v>
      </c>
      <c r="Y1751" t="s">
        <v>30</v>
      </c>
      <c r="Z1751" t="s">
        <v>30</v>
      </c>
      <c r="AA1751" t="s">
        <v>30</v>
      </c>
      <c r="AB1751">
        <v>-75.272075000000001</v>
      </c>
      <c r="AC1751">
        <v>6.2926060000000001</v>
      </c>
      <c r="AD1751" t="s">
        <v>82</v>
      </c>
      <c r="AE1751" t="s">
        <v>146</v>
      </c>
      <c r="AF1751" t="s">
        <v>94</v>
      </c>
      <c r="AG1751">
        <f>IFERROR(
    VLOOKUP(FENIX_ANS_TABLA[[#This Row],[ESTADO]],
        {"VENCIDO",1;"ALERTA_0 Días",2;"ALERTA",3;"A TIEMPO",4;"SIN FECHA",5},
    2,FALSE),
0)</f>
        <v>4</v>
      </c>
    </row>
    <row r="1752" spans="1:33" x14ac:dyDescent="0.25">
      <c r="A1752" t="s">
        <v>8152</v>
      </c>
      <c r="B1752" t="s">
        <v>54</v>
      </c>
      <c r="C1752" t="s">
        <v>24</v>
      </c>
      <c r="D1752" t="s">
        <v>54</v>
      </c>
      <c r="E1752" s="21">
        <v>46209.662557870368</v>
      </c>
      <c r="F1752" t="s">
        <v>8153</v>
      </c>
      <c r="G1752">
        <v>1022033646</v>
      </c>
      <c r="H1752" t="s">
        <v>7133</v>
      </c>
      <c r="I1752" s="23" t="s">
        <v>31</v>
      </c>
      <c r="J1752" s="23" t="s">
        <v>736</v>
      </c>
      <c r="K1752" t="s">
        <v>8154</v>
      </c>
      <c r="L1752" t="s">
        <v>156</v>
      </c>
      <c r="M1752" t="s">
        <v>8155</v>
      </c>
      <c r="N1752" t="s">
        <v>157</v>
      </c>
      <c r="O1752" t="s">
        <v>55</v>
      </c>
      <c r="P1752" t="s">
        <v>176</v>
      </c>
      <c r="Q1752" t="s">
        <v>206</v>
      </c>
      <c r="R1752" t="s">
        <v>212</v>
      </c>
      <c r="S1752">
        <v>4</v>
      </c>
      <c r="T1752" t="s">
        <v>8156</v>
      </c>
      <c r="U1752" t="s">
        <v>15711</v>
      </c>
      <c r="V1752" t="s">
        <v>11580</v>
      </c>
      <c r="W1752" t="s">
        <v>79</v>
      </c>
      <c r="X1752" t="s">
        <v>30</v>
      </c>
      <c r="Y1752" t="s">
        <v>30</v>
      </c>
      <c r="Z1752" t="s">
        <v>30</v>
      </c>
      <c r="AA1752" t="s">
        <v>30</v>
      </c>
      <c r="AB1752">
        <v>-75.334906579999995</v>
      </c>
      <c r="AC1752">
        <v>6.19484732</v>
      </c>
      <c r="AD1752" t="s">
        <v>82</v>
      </c>
      <c r="AE1752" t="s">
        <v>146</v>
      </c>
      <c r="AF1752" t="s">
        <v>94</v>
      </c>
      <c r="AG1752">
        <f>IFERROR(
    VLOOKUP(FENIX_ANS_TABLA[[#This Row],[ESTADO]],
        {"VENCIDO",1;"ALERTA_0 Días",2;"ALERTA",3;"A TIEMPO",4;"SIN FECHA",5},
    2,FALSE),
0)</f>
        <v>2</v>
      </c>
    </row>
    <row r="1753" spans="1:33" x14ac:dyDescent="0.25">
      <c r="A1753" t="s">
        <v>12039</v>
      </c>
      <c r="B1753" t="s">
        <v>23</v>
      </c>
      <c r="C1753" t="s">
        <v>63</v>
      </c>
      <c r="D1753" t="s">
        <v>23</v>
      </c>
      <c r="E1753" s="21">
        <v>46209.664282407408</v>
      </c>
      <c r="F1753" t="s">
        <v>12040</v>
      </c>
      <c r="G1753">
        <v>1037624617</v>
      </c>
      <c r="H1753" t="s">
        <v>12041</v>
      </c>
      <c r="I1753" s="23" t="s">
        <v>31</v>
      </c>
      <c r="J1753" s="23" t="s">
        <v>12042</v>
      </c>
      <c r="K1753" t="s">
        <v>12043</v>
      </c>
      <c r="L1753" t="s">
        <v>134</v>
      </c>
      <c r="M1753" t="s">
        <v>12044</v>
      </c>
      <c r="N1753" t="s">
        <v>135</v>
      </c>
      <c r="O1753" t="s">
        <v>83</v>
      </c>
      <c r="P1753" t="s">
        <v>122</v>
      </c>
      <c r="Q1753" t="s">
        <v>206</v>
      </c>
      <c r="R1753" t="s">
        <v>212</v>
      </c>
      <c r="S1753">
        <v>10</v>
      </c>
      <c r="T1753" t="s">
        <v>18632</v>
      </c>
      <c r="U1753" t="s">
        <v>9801</v>
      </c>
      <c r="V1753" t="s">
        <v>7955</v>
      </c>
      <c r="W1753" t="s">
        <v>29</v>
      </c>
      <c r="X1753" t="s">
        <v>30</v>
      </c>
      <c r="Y1753" t="s">
        <v>30</v>
      </c>
      <c r="Z1753" t="s">
        <v>30</v>
      </c>
      <c r="AA1753" t="s">
        <v>30</v>
      </c>
      <c r="AB1753">
        <v>-75.732106610000002</v>
      </c>
      <c r="AC1753">
        <v>6.4497927700000002</v>
      </c>
      <c r="AD1753" t="s">
        <v>82</v>
      </c>
      <c r="AE1753" t="s">
        <v>123</v>
      </c>
      <c r="AF1753" t="s">
        <v>95</v>
      </c>
      <c r="AG1753">
        <f>IFERROR(
    VLOOKUP(FENIX_ANS_TABLA[[#This Row],[ESTADO]],
        {"VENCIDO",1;"ALERTA_0 Días",2;"ALERTA",3;"A TIEMPO",4;"SIN FECHA",5},
    2,FALSE),
0)</f>
        <v>4</v>
      </c>
    </row>
    <row r="1754" spans="1:33" x14ac:dyDescent="0.25">
      <c r="A1754" t="s">
        <v>8723</v>
      </c>
      <c r="B1754" t="s">
        <v>23</v>
      </c>
      <c r="C1754" t="s">
        <v>24</v>
      </c>
      <c r="D1754" t="s">
        <v>23</v>
      </c>
      <c r="E1754" s="21">
        <v>46209.665509259263</v>
      </c>
      <c r="F1754" t="s">
        <v>8724</v>
      </c>
      <c r="G1754">
        <v>22011927</v>
      </c>
      <c r="H1754" t="s">
        <v>8725</v>
      </c>
      <c r="I1754" s="23" t="s">
        <v>31</v>
      </c>
      <c r="J1754" s="23" t="s">
        <v>6405</v>
      </c>
      <c r="K1754" t="s">
        <v>8726</v>
      </c>
      <c r="L1754" t="s">
        <v>187</v>
      </c>
      <c r="M1754" t="s">
        <v>8727</v>
      </c>
      <c r="N1754" t="s">
        <v>188</v>
      </c>
      <c r="O1754" t="s">
        <v>27</v>
      </c>
      <c r="P1754" t="s">
        <v>145</v>
      </c>
      <c r="Q1754" t="s">
        <v>207</v>
      </c>
      <c r="R1754" t="s">
        <v>212</v>
      </c>
      <c r="S1754">
        <v>7</v>
      </c>
      <c r="T1754" t="s">
        <v>18633</v>
      </c>
      <c r="U1754" t="s">
        <v>9905</v>
      </c>
      <c r="V1754" t="s">
        <v>2703</v>
      </c>
      <c r="W1754" t="s">
        <v>29</v>
      </c>
      <c r="X1754" t="s">
        <v>30</v>
      </c>
      <c r="Y1754" t="s">
        <v>30</v>
      </c>
      <c r="Z1754" t="s">
        <v>30</v>
      </c>
      <c r="AA1754" t="s">
        <v>30</v>
      </c>
      <c r="AB1754">
        <v>-74.731395210000002</v>
      </c>
      <c r="AC1754">
        <v>5.9029823500000003</v>
      </c>
      <c r="AD1754" t="s">
        <v>82</v>
      </c>
      <c r="AE1754" t="s">
        <v>146</v>
      </c>
      <c r="AF1754" t="s">
        <v>94</v>
      </c>
      <c r="AG1754">
        <f>IFERROR(
    VLOOKUP(FENIX_ANS_TABLA[[#This Row],[ESTADO]],
        {"VENCIDO",1;"ALERTA_0 Días",2;"ALERTA",3;"A TIEMPO",4;"SIN FECHA",5},
    2,FALSE),
0)</f>
        <v>4</v>
      </c>
    </row>
    <row r="1755" spans="1:33" x14ac:dyDescent="0.25">
      <c r="A1755" t="s">
        <v>12045</v>
      </c>
      <c r="B1755" t="s">
        <v>23</v>
      </c>
      <c r="C1755" t="s">
        <v>24</v>
      </c>
      <c r="D1755" t="s">
        <v>23</v>
      </c>
      <c r="E1755" s="21">
        <v>46209.665613425917</v>
      </c>
      <c r="F1755" t="s">
        <v>12046</v>
      </c>
      <c r="G1755">
        <v>1023831883</v>
      </c>
      <c r="H1755" t="s">
        <v>12047</v>
      </c>
      <c r="I1755" s="23" t="s">
        <v>31</v>
      </c>
      <c r="J1755" s="23" t="s">
        <v>12048</v>
      </c>
      <c r="K1755" t="s">
        <v>12049</v>
      </c>
      <c r="L1755" t="s">
        <v>217</v>
      </c>
      <c r="M1755" t="s">
        <v>12050</v>
      </c>
      <c r="N1755" t="s">
        <v>218</v>
      </c>
      <c r="O1755" t="s">
        <v>27</v>
      </c>
      <c r="P1755" t="s">
        <v>122</v>
      </c>
      <c r="Q1755" t="s">
        <v>206</v>
      </c>
      <c r="R1755" t="s">
        <v>212</v>
      </c>
      <c r="S1755">
        <v>10</v>
      </c>
      <c r="T1755" t="s">
        <v>18634</v>
      </c>
      <c r="U1755" t="s">
        <v>9905</v>
      </c>
      <c r="V1755" t="s">
        <v>15506</v>
      </c>
      <c r="W1755" t="s">
        <v>29</v>
      </c>
      <c r="X1755" t="s">
        <v>30</v>
      </c>
      <c r="Y1755" t="s">
        <v>30</v>
      </c>
      <c r="Z1755" t="s">
        <v>30</v>
      </c>
      <c r="AA1755" t="s">
        <v>30</v>
      </c>
      <c r="AB1755">
        <v>-75.990001550000002</v>
      </c>
      <c r="AC1755">
        <v>6.4396648699999997</v>
      </c>
      <c r="AD1755" t="s">
        <v>82</v>
      </c>
      <c r="AE1755" t="s">
        <v>123</v>
      </c>
      <c r="AF1755" t="s">
        <v>94</v>
      </c>
      <c r="AG1755">
        <f>IFERROR(
    VLOOKUP(FENIX_ANS_TABLA[[#This Row],[ESTADO]],
        {"VENCIDO",1;"ALERTA_0 Días",2;"ALERTA",3;"A TIEMPO",4;"SIN FECHA",5},
    2,FALSE),
0)</f>
        <v>4</v>
      </c>
    </row>
    <row r="1756" spans="1:33" x14ac:dyDescent="0.25">
      <c r="A1756" t="s">
        <v>8728</v>
      </c>
      <c r="B1756" t="s">
        <v>36</v>
      </c>
      <c r="C1756" t="s">
        <v>24</v>
      </c>
      <c r="D1756" t="s">
        <v>36</v>
      </c>
      <c r="E1756" s="21">
        <v>46209.667442129627</v>
      </c>
      <c r="F1756" t="s">
        <v>8729</v>
      </c>
      <c r="G1756">
        <v>43602554</v>
      </c>
      <c r="H1756" t="s">
        <v>8730</v>
      </c>
      <c r="I1756" s="23" t="s">
        <v>31</v>
      </c>
      <c r="J1756" s="23" t="s">
        <v>8731</v>
      </c>
      <c r="K1756" t="s">
        <v>8732</v>
      </c>
      <c r="L1756" t="s">
        <v>154</v>
      </c>
      <c r="M1756" t="s">
        <v>8733</v>
      </c>
      <c r="N1756" t="s">
        <v>155</v>
      </c>
      <c r="O1756" t="s">
        <v>37</v>
      </c>
      <c r="P1756" t="s">
        <v>145</v>
      </c>
      <c r="Q1756" t="s">
        <v>207</v>
      </c>
      <c r="R1756" t="s">
        <v>212</v>
      </c>
      <c r="S1756">
        <v>7</v>
      </c>
      <c r="T1756" t="s">
        <v>18635</v>
      </c>
      <c r="U1756" t="s">
        <v>12052</v>
      </c>
      <c r="V1756" t="s">
        <v>12051</v>
      </c>
      <c r="W1756" t="s">
        <v>29</v>
      </c>
      <c r="X1756" t="s">
        <v>30</v>
      </c>
      <c r="Y1756" t="s">
        <v>30</v>
      </c>
      <c r="Z1756" t="s">
        <v>30</v>
      </c>
      <c r="AA1756" t="s">
        <v>30</v>
      </c>
      <c r="AB1756">
        <v>-75.387349400000005</v>
      </c>
      <c r="AC1756">
        <v>6.1330404600000001</v>
      </c>
      <c r="AD1756" t="s">
        <v>82</v>
      </c>
      <c r="AE1756" t="s">
        <v>146</v>
      </c>
      <c r="AF1756" t="s">
        <v>94</v>
      </c>
      <c r="AG1756">
        <f>IFERROR(
    VLOOKUP(FENIX_ANS_TABLA[[#This Row],[ESTADO]],
        {"VENCIDO",1;"ALERTA_0 Días",2;"ALERTA",3;"A TIEMPO",4;"SIN FECHA",5},
    2,FALSE),
0)</f>
        <v>4</v>
      </c>
    </row>
    <row r="1757" spans="1:33" x14ac:dyDescent="0.25">
      <c r="A1757" t="s">
        <v>9380</v>
      </c>
      <c r="B1757" t="s">
        <v>23</v>
      </c>
      <c r="C1757" t="s">
        <v>24</v>
      </c>
      <c r="D1757" t="s">
        <v>23</v>
      </c>
      <c r="E1757" s="21">
        <v>46209.670335648138</v>
      </c>
      <c r="F1757" t="s">
        <v>9381</v>
      </c>
      <c r="G1757">
        <v>1035520718</v>
      </c>
      <c r="H1757" t="s">
        <v>9382</v>
      </c>
      <c r="I1757" s="23" t="s">
        <v>31</v>
      </c>
      <c r="J1757" s="23" t="s">
        <v>9383</v>
      </c>
      <c r="K1757" t="s">
        <v>9384</v>
      </c>
      <c r="L1757" t="s">
        <v>318</v>
      </c>
      <c r="M1757" t="s">
        <v>9385</v>
      </c>
      <c r="N1757" t="s">
        <v>319</v>
      </c>
      <c r="O1757" t="s">
        <v>27</v>
      </c>
      <c r="P1757" t="s">
        <v>191</v>
      </c>
      <c r="Q1757" t="s">
        <v>206</v>
      </c>
      <c r="R1757" t="s">
        <v>212</v>
      </c>
      <c r="S1757">
        <v>10</v>
      </c>
      <c r="T1757" t="s">
        <v>18636</v>
      </c>
      <c r="U1757" t="s">
        <v>7991</v>
      </c>
      <c r="V1757" t="s">
        <v>7992</v>
      </c>
      <c r="W1757" t="s">
        <v>29</v>
      </c>
      <c r="X1757" t="s">
        <v>30</v>
      </c>
      <c r="Y1757" t="s">
        <v>30</v>
      </c>
      <c r="Z1757" t="s">
        <v>30</v>
      </c>
      <c r="AA1757" t="s">
        <v>30</v>
      </c>
      <c r="AB1757">
        <v>-75.22319238</v>
      </c>
      <c r="AC1757">
        <v>6.8245869700000004</v>
      </c>
      <c r="AD1757" t="s">
        <v>82</v>
      </c>
      <c r="AE1757" t="s">
        <v>192</v>
      </c>
      <c r="AF1757" t="s">
        <v>94</v>
      </c>
      <c r="AG1757">
        <f>IFERROR(
    VLOOKUP(FENIX_ANS_TABLA[[#This Row],[ESTADO]],
        {"VENCIDO",1;"ALERTA_0 Días",2;"ALERTA",3;"A TIEMPO",4;"SIN FECHA",5},
    2,FALSE),
0)</f>
        <v>4</v>
      </c>
    </row>
    <row r="1758" spans="1:33" x14ac:dyDescent="0.25">
      <c r="A1758" t="s">
        <v>9386</v>
      </c>
      <c r="B1758" t="s">
        <v>36</v>
      </c>
      <c r="C1758" t="s">
        <v>24</v>
      </c>
      <c r="D1758" t="s">
        <v>36</v>
      </c>
      <c r="E1758" s="21">
        <v>46209.675335648149</v>
      </c>
      <c r="F1758" t="s">
        <v>9387</v>
      </c>
      <c r="G1758">
        <v>901856333</v>
      </c>
      <c r="H1758" t="s">
        <v>9388</v>
      </c>
      <c r="I1758" s="23" t="s">
        <v>9389</v>
      </c>
      <c r="J1758" s="23" t="s">
        <v>9390</v>
      </c>
      <c r="K1758" t="s">
        <v>9391</v>
      </c>
      <c r="L1758" t="s">
        <v>304</v>
      </c>
      <c r="M1758" t="s">
        <v>9392</v>
      </c>
      <c r="N1758" t="s">
        <v>305</v>
      </c>
      <c r="O1758" t="s">
        <v>37</v>
      </c>
      <c r="P1758" t="s">
        <v>191</v>
      </c>
      <c r="Q1758" t="s">
        <v>206</v>
      </c>
      <c r="R1758" t="s">
        <v>212</v>
      </c>
      <c r="S1758">
        <v>10</v>
      </c>
      <c r="T1758" t="s">
        <v>18637</v>
      </c>
      <c r="U1758" t="s">
        <v>5228</v>
      </c>
      <c r="V1758" t="s">
        <v>9855</v>
      </c>
      <c r="W1758" t="s">
        <v>29</v>
      </c>
      <c r="X1758" t="s">
        <v>30</v>
      </c>
      <c r="Y1758" t="s">
        <v>30</v>
      </c>
      <c r="Z1758" t="s">
        <v>30</v>
      </c>
      <c r="AA1758" t="s">
        <v>30</v>
      </c>
      <c r="AB1758">
        <v>-75.14414137</v>
      </c>
      <c r="AC1758">
        <v>6.7000739300000003</v>
      </c>
      <c r="AD1758" t="s">
        <v>82</v>
      </c>
      <c r="AE1758" t="s">
        <v>192</v>
      </c>
      <c r="AF1758" t="s">
        <v>94</v>
      </c>
      <c r="AG1758">
        <f>IFERROR(
    VLOOKUP(FENIX_ANS_TABLA[[#This Row],[ESTADO]],
        {"VENCIDO",1;"ALERTA_0 Días",2;"ALERTA",3;"A TIEMPO",4;"SIN FECHA",5},
    2,FALSE),
0)</f>
        <v>4</v>
      </c>
    </row>
    <row r="1759" spans="1:33" x14ac:dyDescent="0.25">
      <c r="A1759" t="s">
        <v>8734</v>
      </c>
      <c r="B1759" t="s">
        <v>36</v>
      </c>
      <c r="C1759" t="s">
        <v>24</v>
      </c>
      <c r="D1759" t="s">
        <v>36</v>
      </c>
      <c r="E1759" s="21">
        <v>46209.675694444442</v>
      </c>
      <c r="F1759" t="s">
        <v>8735</v>
      </c>
      <c r="G1759">
        <v>70905261</v>
      </c>
      <c r="H1759" t="s">
        <v>8736</v>
      </c>
      <c r="I1759" s="23" t="s">
        <v>31</v>
      </c>
      <c r="J1759" s="23" t="s">
        <v>8737</v>
      </c>
      <c r="K1759" t="s">
        <v>8738</v>
      </c>
      <c r="L1759" t="s">
        <v>156</v>
      </c>
      <c r="M1759" t="s">
        <v>8739</v>
      </c>
      <c r="N1759" t="s">
        <v>157</v>
      </c>
      <c r="O1759" t="s">
        <v>37</v>
      </c>
      <c r="P1759" t="s">
        <v>145</v>
      </c>
      <c r="Q1759" t="s">
        <v>207</v>
      </c>
      <c r="R1759" t="s">
        <v>212</v>
      </c>
      <c r="S1759">
        <v>7</v>
      </c>
      <c r="T1759" t="s">
        <v>18638</v>
      </c>
      <c r="U1759" t="s">
        <v>2197</v>
      </c>
      <c r="V1759" t="s">
        <v>1976</v>
      </c>
      <c r="W1759" t="s">
        <v>29</v>
      </c>
      <c r="X1759" t="s">
        <v>30</v>
      </c>
      <c r="Y1759" t="s">
        <v>30</v>
      </c>
      <c r="Z1759" t="s">
        <v>30</v>
      </c>
      <c r="AA1759" t="s">
        <v>30</v>
      </c>
      <c r="AB1759">
        <v>-75.334027000000006</v>
      </c>
      <c r="AC1759">
        <v>6.1778380000000004</v>
      </c>
      <c r="AD1759" t="s">
        <v>82</v>
      </c>
      <c r="AE1759" t="s">
        <v>146</v>
      </c>
      <c r="AF1759" t="s">
        <v>94</v>
      </c>
      <c r="AG1759">
        <f>IFERROR(
    VLOOKUP(FENIX_ANS_TABLA[[#This Row],[ESTADO]],
        {"VENCIDO",1;"ALERTA_0 Días",2;"ALERTA",3;"A TIEMPO",4;"SIN FECHA",5},
    2,FALSE),
0)</f>
        <v>4</v>
      </c>
    </row>
    <row r="1760" spans="1:33" x14ac:dyDescent="0.25">
      <c r="A1760" t="s">
        <v>8158</v>
      </c>
      <c r="B1760" t="s">
        <v>58</v>
      </c>
      <c r="C1760" t="s">
        <v>24</v>
      </c>
      <c r="D1760" t="s">
        <v>59</v>
      </c>
      <c r="E1760" s="21">
        <v>46209.676354166673</v>
      </c>
      <c r="F1760" t="s">
        <v>8159</v>
      </c>
      <c r="G1760">
        <v>15540351</v>
      </c>
      <c r="H1760" t="s">
        <v>8160</v>
      </c>
      <c r="I1760" s="23" t="s">
        <v>31</v>
      </c>
      <c r="J1760" s="23" t="s">
        <v>8161</v>
      </c>
      <c r="K1760" t="s">
        <v>8162</v>
      </c>
      <c r="L1760" t="s">
        <v>201</v>
      </c>
      <c r="M1760" t="s">
        <v>8163</v>
      </c>
      <c r="N1760" t="s">
        <v>202</v>
      </c>
      <c r="O1760" t="s">
        <v>60</v>
      </c>
      <c r="P1760" t="s">
        <v>301</v>
      </c>
      <c r="Q1760" t="s">
        <v>207</v>
      </c>
      <c r="R1760" t="s">
        <v>212</v>
      </c>
      <c r="S1760">
        <v>9</v>
      </c>
      <c r="T1760" t="s">
        <v>18639</v>
      </c>
      <c r="U1760" t="s">
        <v>2197</v>
      </c>
      <c r="V1760" t="s">
        <v>9878</v>
      </c>
      <c r="W1760" t="s">
        <v>29</v>
      </c>
      <c r="X1760" t="s">
        <v>30</v>
      </c>
      <c r="Y1760" t="s">
        <v>30</v>
      </c>
      <c r="Z1760" t="s">
        <v>30</v>
      </c>
      <c r="AA1760" t="s">
        <v>30</v>
      </c>
      <c r="AB1760">
        <v>-74.700631000000001</v>
      </c>
      <c r="AC1760">
        <v>7.0218829999999999</v>
      </c>
      <c r="AD1760" t="s">
        <v>82</v>
      </c>
      <c r="AE1760" t="s">
        <v>192</v>
      </c>
      <c r="AF1760" t="s">
        <v>94</v>
      </c>
      <c r="AG1760">
        <f>IFERROR(
    VLOOKUP(FENIX_ANS_TABLA[[#This Row],[ESTADO]],
        {"VENCIDO",1;"ALERTA_0 Días",2;"ALERTA",3;"A TIEMPO",4;"SIN FECHA",5},
    2,FALSE),
0)</f>
        <v>4</v>
      </c>
    </row>
    <row r="1761" spans="1:33" x14ac:dyDescent="0.25">
      <c r="A1761" t="s">
        <v>8164</v>
      </c>
      <c r="B1761" t="s">
        <v>58</v>
      </c>
      <c r="C1761" t="s">
        <v>24</v>
      </c>
      <c r="D1761" t="s">
        <v>59</v>
      </c>
      <c r="E1761" s="21">
        <v>46209.679062499999</v>
      </c>
      <c r="F1761" t="s">
        <v>8165</v>
      </c>
      <c r="G1761">
        <v>43756658</v>
      </c>
      <c r="H1761" t="s">
        <v>8166</v>
      </c>
      <c r="I1761" s="23" t="s">
        <v>31</v>
      </c>
      <c r="J1761" s="23" t="s">
        <v>8167</v>
      </c>
      <c r="K1761" t="s">
        <v>8168</v>
      </c>
      <c r="L1761" t="s">
        <v>25</v>
      </c>
      <c r="M1761" t="s">
        <v>8169</v>
      </c>
      <c r="N1761" t="s">
        <v>26</v>
      </c>
      <c r="O1761" t="s">
        <v>60</v>
      </c>
      <c r="P1761" t="s">
        <v>61</v>
      </c>
      <c r="Q1761" t="s">
        <v>207</v>
      </c>
      <c r="R1761" t="s">
        <v>212</v>
      </c>
      <c r="S1761">
        <v>9</v>
      </c>
      <c r="T1761" t="s">
        <v>18640</v>
      </c>
      <c r="U1761" t="s">
        <v>15712</v>
      </c>
      <c r="V1761" t="s">
        <v>11307</v>
      </c>
      <c r="W1761" t="s">
        <v>29</v>
      </c>
      <c r="X1761" t="s">
        <v>30</v>
      </c>
      <c r="Y1761" t="s">
        <v>30</v>
      </c>
      <c r="Z1761" t="s">
        <v>30</v>
      </c>
      <c r="AA1761" t="s">
        <v>30</v>
      </c>
      <c r="AB1761">
        <v>-75.541789339999994</v>
      </c>
      <c r="AC1761">
        <v>6.24683601</v>
      </c>
      <c r="AD1761" t="s">
        <v>82</v>
      </c>
      <c r="AE1761" t="s">
        <v>96</v>
      </c>
      <c r="AF1761" t="s">
        <v>94</v>
      </c>
      <c r="AG1761">
        <f>IFERROR(
    VLOOKUP(FENIX_ANS_TABLA[[#This Row],[ESTADO]],
        {"VENCIDO",1;"ALERTA_0 Días",2;"ALERTA",3;"A TIEMPO",4;"SIN FECHA",5},
    2,FALSE),
0)</f>
        <v>4</v>
      </c>
    </row>
    <row r="1762" spans="1:33" x14ac:dyDescent="0.25">
      <c r="A1762" t="s">
        <v>8740</v>
      </c>
      <c r="B1762" t="s">
        <v>23</v>
      </c>
      <c r="C1762" t="s">
        <v>24</v>
      </c>
      <c r="D1762" t="s">
        <v>23</v>
      </c>
      <c r="E1762" s="21">
        <v>46209.681076388893</v>
      </c>
      <c r="F1762" t="s">
        <v>8741</v>
      </c>
      <c r="G1762">
        <v>43960338</v>
      </c>
      <c r="H1762" t="s">
        <v>8742</v>
      </c>
      <c r="I1762" s="23" t="s">
        <v>31</v>
      </c>
      <c r="J1762" s="23" t="s">
        <v>8743</v>
      </c>
      <c r="K1762" t="s">
        <v>8744</v>
      </c>
      <c r="L1762" t="s">
        <v>154</v>
      </c>
      <c r="M1762" t="s">
        <v>8745</v>
      </c>
      <c r="N1762" t="s">
        <v>155</v>
      </c>
      <c r="O1762" t="s">
        <v>27</v>
      </c>
      <c r="P1762" t="s">
        <v>145</v>
      </c>
      <c r="Q1762" t="s">
        <v>207</v>
      </c>
      <c r="R1762" t="s">
        <v>212</v>
      </c>
      <c r="S1762">
        <v>7</v>
      </c>
      <c r="T1762" t="s">
        <v>18641</v>
      </c>
      <c r="U1762" t="s">
        <v>5171</v>
      </c>
      <c r="V1762" t="s">
        <v>970</v>
      </c>
      <c r="W1762" t="s">
        <v>29</v>
      </c>
      <c r="X1762" t="s">
        <v>30</v>
      </c>
      <c r="Y1762" t="s">
        <v>30</v>
      </c>
      <c r="Z1762" t="s">
        <v>30</v>
      </c>
      <c r="AA1762" t="s">
        <v>30</v>
      </c>
      <c r="AB1762">
        <v>-75.359863000000004</v>
      </c>
      <c r="AC1762">
        <v>6.1467130000000001</v>
      </c>
      <c r="AD1762" t="s">
        <v>82</v>
      </c>
      <c r="AE1762" t="s">
        <v>146</v>
      </c>
      <c r="AF1762" t="s">
        <v>94</v>
      </c>
      <c r="AG1762">
        <f>IFERROR(
    VLOOKUP(FENIX_ANS_TABLA[[#This Row],[ESTADO]],
        {"VENCIDO",1;"ALERTA_0 Días",2;"ALERTA",3;"A TIEMPO",4;"SIN FECHA",5},
    2,FALSE),
0)</f>
        <v>4</v>
      </c>
    </row>
    <row r="1763" spans="1:33" x14ac:dyDescent="0.25">
      <c r="A1763" t="s">
        <v>8170</v>
      </c>
      <c r="B1763" t="s">
        <v>23</v>
      </c>
      <c r="C1763" t="s">
        <v>24</v>
      </c>
      <c r="D1763" t="s">
        <v>33</v>
      </c>
      <c r="E1763" s="21">
        <v>46209.686192129629</v>
      </c>
      <c r="F1763" t="s">
        <v>8171</v>
      </c>
      <c r="G1763">
        <v>1035304178</v>
      </c>
      <c r="H1763" t="s">
        <v>8172</v>
      </c>
      <c r="I1763" s="23" t="s">
        <v>31</v>
      </c>
      <c r="J1763" s="23" t="s">
        <v>8173</v>
      </c>
      <c r="K1763" t="s">
        <v>8174</v>
      </c>
      <c r="L1763" t="s">
        <v>25</v>
      </c>
      <c r="M1763" t="s">
        <v>8175</v>
      </c>
      <c r="N1763" t="s">
        <v>26</v>
      </c>
      <c r="O1763" t="s">
        <v>34</v>
      </c>
      <c r="P1763" t="s">
        <v>475</v>
      </c>
      <c r="Q1763" t="s">
        <v>207</v>
      </c>
      <c r="R1763" t="s">
        <v>212</v>
      </c>
      <c r="S1763">
        <v>5</v>
      </c>
      <c r="T1763" t="s">
        <v>18642</v>
      </c>
      <c r="U1763" t="s">
        <v>15713</v>
      </c>
      <c r="V1763" t="s">
        <v>11724</v>
      </c>
      <c r="W1763" t="s">
        <v>43</v>
      </c>
      <c r="X1763" t="s">
        <v>30</v>
      </c>
      <c r="Y1763" t="s">
        <v>30</v>
      </c>
      <c r="Z1763" t="s">
        <v>30</v>
      </c>
      <c r="AA1763" t="s">
        <v>30</v>
      </c>
      <c r="AB1763">
        <v>-75.543610000000001</v>
      </c>
      <c r="AC1763">
        <v>6.2533940000000001</v>
      </c>
      <c r="AD1763" t="s">
        <v>82</v>
      </c>
      <c r="AE1763" t="s">
        <v>96</v>
      </c>
      <c r="AF1763" t="s">
        <v>94</v>
      </c>
      <c r="AG1763">
        <f>IFERROR(
    VLOOKUP(FENIX_ANS_TABLA[[#This Row],[ESTADO]],
        {"VENCIDO",1;"ALERTA_0 Días",2;"ALERTA",3;"A TIEMPO",4;"SIN FECHA",5},
    2,FALSE),
0)</f>
        <v>3</v>
      </c>
    </row>
    <row r="1764" spans="1:33" x14ac:dyDescent="0.25">
      <c r="A1764" t="s">
        <v>8746</v>
      </c>
      <c r="B1764" t="s">
        <v>36</v>
      </c>
      <c r="C1764" t="s">
        <v>24</v>
      </c>
      <c r="D1764" t="s">
        <v>36</v>
      </c>
      <c r="E1764" s="21">
        <v>46209.686527777783</v>
      </c>
      <c r="F1764" t="s">
        <v>8747</v>
      </c>
      <c r="G1764">
        <v>39191924</v>
      </c>
      <c r="H1764" t="s">
        <v>8748</v>
      </c>
      <c r="I1764" s="23" t="s">
        <v>8749</v>
      </c>
      <c r="J1764" s="23" t="s">
        <v>8750</v>
      </c>
      <c r="K1764" t="s">
        <v>8751</v>
      </c>
      <c r="L1764" t="s">
        <v>167</v>
      </c>
      <c r="M1764" t="s">
        <v>8752</v>
      </c>
      <c r="N1764" t="s">
        <v>168</v>
      </c>
      <c r="O1764" t="s">
        <v>37</v>
      </c>
      <c r="P1764" t="s">
        <v>145</v>
      </c>
      <c r="Q1764" t="s">
        <v>206</v>
      </c>
      <c r="R1764" t="s">
        <v>212</v>
      </c>
      <c r="S1764">
        <v>10</v>
      </c>
      <c r="T1764" t="s">
        <v>18643</v>
      </c>
      <c r="U1764" t="s">
        <v>15713</v>
      </c>
      <c r="V1764" t="s">
        <v>11723</v>
      </c>
      <c r="W1764" t="s">
        <v>29</v>
      </c>
      <c r="X1764" t="s">
        <v>30</v>
      </c>
      <c r="Y1764" t="s">
        <v>30</v>
      </c>
      <c r="Z1764" t="s">
        <v>30</v>
      </c>
      <c r="AA1764" t="s">
        <v>30</v>
      </c>
      <c r="AB1764">
        <v>-75.436917870000002</v>
      </c>
      <c r="AC1764">
        <v>6.0354383</v>
      </c>
      <c r="AD1764" t="s">
        <v>82</v>
      </c>
      <c r="AE1764" t="s">
        <v>146</v>
      </c>
      <c r="AF1764" t="s">
        <v>94</v>
      </c>
      <c r="AG1764">
        <f>IFERROR(
    VLOOKUP(FENIX_ANS_TABLA[[#This Row],[ESTADO]],
        {"VENCIDO",1;"ALERTA_0 Días",2;"ALERTA",3;"A TIEMPO",4;"SIN FECHA",5},
    2,FALSE),
0)</f>
        <v>4</v>
      </c>
    </row>
    <row r="1765" spans="1:33" x14ac:dyDescent="0.25">
      <c r="A1765" t="s">
        <v>8176</v>
      </c>
      <c r="B1765" t="s">
        <v>23</v>
      </c>
      <c r="C1765" t="s">
        <v>24</v>
      </c>
      <c r="D1765" t="s">
        <v>33</v>
      </c>
      <c r="E1765" s="21">
        <v>46209.689282407409</v>
      </c>
      <c r="F1765" t="s">
        <v>8177</v>
      </c>
      <c r="G1765">
        <v>21428992</v>
      </c>
      <c r="H1765" t="s">
        <v>8178</v>
      </c>
      <c r="I1765" s="23" t="s">
        <v>31</v>
      </c>
      <c r="J1765" s="23" t="s">
        <v>8179</v>
      </c>
      <c r="K1765" t="s">
        <v>8180</v>
      </c>
      <c r="L1765" t="s">
        <v>136</v>
      </c>
      <c r="M1765" t="s">
        <v>8181</v>
      </c>
      <c r="N1765" t="s">
        <v>137</v>
      </c>
      <c r="O1765" t="s">
        <v>34</v>
      </c>
      <c r="P1765" t="s">
        <v>122</v>
      </c>
      <c r="Q1765" t="s">
        <v>206</v>
      </c>
      <c r="R1765" t="s">
        <v>212</v>
      </c>
      <c r="S1765">
        <v>8</v>
      </c>
      <c r="T1765" t="s">
        <v>18644</v>
      </c>
      <c r="U1765" t="s">
        <v>11725</v>
      </c>
      <c r="V1765" t="s">
        <v>11725</v>
      </c>
      <c r="W1765" t="s">
        <v>29</v>
      </c>
      <c r="X1765" t="s">
        <v>30</v>
      </c>
      <c r="Y1765" t="s">
        <v>30</v>
      </c>
      <c r="Z1765" t="s">
        <v>30</v>
      </c>
      <c r="AA1765" t="s">
        <v>30</v>
      </c>
      <c r="AB1765">
        <v>-75.724739999999997</v>
      </c>
      <c r="AC1765">
        <v>6.3460150000000004</v>
      </c>
      <c r="AD1765" t="s">
        <v>82</v>
      </c>
      <c r="AE1765" t="s">
        <v>123</v>
      </c>
      <c r="AF1765" t="s">
        <v>94</v>
      </c>
      <c r="AG1765">
        <f>IFERROR(
    VLOOKUP(FENIX_ANS_TABLA[[#This Row],[ESTADO]],
        {"VENCIDO",1;"ALERTA_0 Días",2;"ALERTA",3;"A TIEMPO",4;"SIN FECHA",5},
    2,FALSE),
0)</f>
        <v>4</v>
      </c>
    </row>
    <row r="1766" spans="1:33" x14ac:dyDescent="0.25">
      <c r="A1766" t="s">
        <v>8182</v>
      </c>
      <c r="B1766" t="s">
        <v>58</v>
      </c>
      <c r="C1766" t="s">
        <v>24</v>
      </c>
      <c r="D1766" t="s">
        <v>59</v>
      </c>
      <c r="E1766" s="21">
        <v>46209.689375000002</v>
      </c>
      <c r="F1766" t="s">
        <v>8183</v>
      </c>
      <c r="G1766">
        <v>1036950826</v>
      </c>
      <c r="H1766" t="s">
        <v>8184</v>
      </c>
      <c r="I1766" s="23" t="s">
        <v>31</v>
      </c>
      <c r="J1766" s="23" t="s">
        <v>8185</v>
      </c>
      <c r="K1766" t="s">
        <v>8186</v>
      </c>
      <c r="L1766" t="s">
        <v>154</v>
      </c>
      <c r="M1766" t="s">
        <v>8187</v>
      </c>
      <c r="N1766" t="s">
        <v>155</v>
      </c>
      <c r="O1766" t="s">
        <v>60</v>
      </c>
      <c r="P1766" t="s">
        <v>171</v>
      </c>
      <c r="Q1766" t="s">
        <v>206</v>
      </c>
      <c r="R1766" t="s">
        <v>212</v>
      </c>
      <c r="S1766">
        <v>14</v>
      </c>
      <c r="T1766" t="s">
        <v>18645</v>
      </c>
      <c r="U1766" t="s">
        <v>11725</v>
      </c>
      <c r="V1766" t="s">
        <v>15714</v>
      </c>
      <c r="W1766" t="s">
        <v>29</v>
      </c>
      <c r="X1766" t="s">
        <v>30</v>
      </c>
      <c r="Y1766" t="s">
        <v>30</v>
      </c>
      <c r="Z1766" t="s">
        <v>30</v>
      </c>
      <c r="AA1766" t="s">
        <v>30</v>
      </c>
      <c r="AB1766">
        <v>-75.386935579999999</v>
      </c>
      <c r="AC1766">
        <v>6.16757417</v>
      </c>
      <c r="AD1766" t="s">
        <v>82</v>
      </c>
      <c r="AE1766" t="s">
        <v>146</v>
      </c>
      <c r="AF1766" t="s">
        <v>94</v>
      </c>
      <c r="AG1766">
        <f>IFERROR(
    VLOOKUP(FENIX_ANS_TABLA[[#This Row],[ESTADO]],
        {"VENCIDO",1;"ALERTA_0 Días",2;"ALERTA",3;"A TIEMPO",4;"SIN FECHA",5},
    2,FALSE),
0)</f>
        <v>4</v>
      </c>
    </row>
    <row r="1767" spans="1:33" x14ac:dyDescent="0.25">
      <c r="A1767" t="s">
        <v>8753</v>
      </c>
      <c r="B1767" t="s">
        <v>23</v>
      </c>
      <c r="C1767" t="s">
        <v>24</v>
      </c>
      <c r="D1767" t="s">
        <v>23</v>
      </c>
      <c r="E1767" s="21">
        <v>46209.691446759258</v>
      </c>
      <c r="F1767" t="s">
        <v>7318</v>
      </c>
      <c r="G1767">
        <v>98558396</v>
      </c>
      <c r="H1767" t="s">
        <v>8754</v>
      </c>
      <c r="I1767" s="23" t="s">
        <v>31</v>
      </c>
      <c r="J1767" s="23" t="s">
        <v>2944</v>
      </c>
      <c r="K1767" t="s">
        <v>8755</v>
      </c>
      <c r="L1767" t="s">
        <v>185</v>
      </c>
      <c r="M1767" t="s">
        <v>8756</v>
      </c>
      <c r="N1767" t="s">
        <v>186</v>
      </c>
      <c r="O1767" t="s">
        <v>27</v>
      </c>
      <c r="P1767" t="s">
        <v>145</v>
      </c>
      <c r="Q1767" t="s">
        <v>206</v>
      </c>
      <c r="R1767" t="s">
        <v>212</v>
      </c>
      <c r="S1767">
        <v>10</v>
      </c>
      <c r="T1767" t="s">
        <v>18646</v>
      </c>
      <c r="U1767" t="s">
        <v>2705</v>
      </c>
      <c r="V1767" t="s">
        <v>10884</v>
      </c>
      <c r="W1767" t="s">
        <v>29</v>
      </c>
      <c r="X1767" t="s">
        <v>30</v>
      </c>
      <c r="Y1767" t="s">
        <v>30</v>
      </c>
      <c r="Z1767" t="s">
        <v>30</v>
      </c>
      <c r="AA1767" t="s">
        <v>30</v>
      </c>
      <c r="AB1767">
        <v>-75.458706329999998</v>
      </c>
      <c r="AC1767">
        <v>6.05153725</v>
      </c>
      <c r="AD1767" t="s">
        <v>82</v>
      </c>
      <c r="AE1767" t="s">
        <v>146</v>
      </c>
      <c r="AF1767" t="s">
        <v>94</v>
      </c>
      <c r="AG1767">
        <f>IFERROR(
    VLOOKUP(FENIX_ANS_TABLA[[#This Row],[ESTADO]],
        {"VENCIDO",1;"ALERTA_0 Días",2;"ALERTA",3;"A TIEMPO",4;"SIN FECHA",5},
    2,FALSE),
0)</f>
        <v>4</v>
      </c>
    </row>
    <row r="1768" spans="1:33" x14ac:dyDescent="0.25">
      <c r="A1768" t="s">
        <v>8757</v>
      </c>
      <c r="B1768" t="s">
        <v>23</v>
      </c>
      <c r="C1768" t="s">
        <v>24</v>
      </c>
      <c r="D1768" t="s">
        <v>23</v>
      </c>
      <c r="E1768" s="21">
        <v>46209.691469907397</v>
      </c>
      <c r="F1768" t="s">
        <v>7341</v>
      </c>
      <c r="G1768">
        <v>24394052</v>
      </c>
      <c r="H1768" t="s">
        <v>8758</v>
      </c>
      <c r="I1768" s="23" t="s">
        <v>31</v>
      </c>
      <c r="J1768" s="23" t="s">
        <v>8759</v>
      </c>
      <c r="K1768" t="s">
        <v>8760</v>
      </c>
      <c r="L1768" t="s">
        <v>25</v>
      </c>
      <c r="M1768" t="s">
        <v>8761</v>
      </c>
      <c r="N1768" t="s">
        <v>26</v>
      </c>
      <c r="O1768" t="s">
        <v>27</v>
      </c>
      <c r="P1768" t="s">
        <v>32</v>
      </c>
      <c r="Q1768" t="s">
        <v>207</v>
      </c>
      <c r="R1768" t="s">
        <v>212</v>
      </c>
      <c r="S1768">
        <v>7</v>
      </c>
      <c r="T1768" t="s">
        <v>17654</v>
      </c>
      <c r="U1768" t="s">
        <v>2705</v>
      </c>
      <c r="V1768" t="s">
        <v>2715</v>
      </c>
      <c r="W1768" t="s">
        <v>29</v>
      </c>
      <c r="X1768" t="s">
        <v>30</v>
      </c>
      <c r="Y1768" t="s">
        <v>30</v>
      </c>
      <c r="Z1768" t="s">
        <v>30</v>
      </c>
      <c r="AA1768" t="s">
        <v>30</v>
      </c>
      <c r="AB1768">
        <v>-75.547014559999994</v>
      </c>
      <c r="AC1768">
        <v>6.2453258199999997</v>
      </c>
      <c r="AD1768" t="s">
        <v>82</v>
      </c>
      <c r="AE1768" t="s">
        <v>96</v>
      </c>
      <c r="AF1768" t="s">
        <v>94</v>
      </c>
      <c r="AG1768">
        <f>IFERROR(
    VLOOKUP(FENIX_ANS_TABLA[[#This Row],[ESTADO]],
        {"VENCIDO",1;"ALERTA_0 Días",2;"ALERTA",3;"A TIEMPO",4;"SIN FECHA",5},
    2,FALSE),
0)</f>
        <v>4</v>
      </c>
    </row>
    <row r="1769" spans="1:33" x14ac:dyDescent="0.25">
      <c r="A1769" t="s">
        <v>8188</v>
      </c>
      <c r="B1769" t="s">
        <v>54</v>
      </c>
      <c r="C1769" t="s">
        <v>24</v>
      </c>
      <c r="D1769" t="s">
        <v>54</v>
      </c>
      <c r="E1769" s="21">
        <v>46209.694548611107</v>
      </c>
      <c r="F1769" t="s">
        <v>8189</v>
      </c>
      <c r="G1769">
        <v>900520130</v>
      </c>
      <c r="H1769" t="s">
        <v>8190</v>
      </c>
      <c r="I1769" s="23" t="s">
        <v>8191</v>
      </c>
      <c r="J1769" s="23" t="s">
        <v>8192</v>
      </c>
      <c r="K1769" t="s">
        <v>8193</v>
      </c>
      <c r="L1769" t="s">
        <v>42</v>
      </c>
      <c r="M1769" t="s">
        <v>8194</v>
      </c>
      <c r="N1769" t="s">
        <v>57</v>
      </c>
      <c r="O1769" t="s">
        <v>55</v>
      </c>
      <c r="P1769" t="s">
        <v>56</v>
      </c>
      <c r="Q1769" t="s">
        <v>207</v>
      </c>
      <c r="R1769" t="s">
        <v>212</v>
      </c>
      <c r="S1769">
        <v>4</v>
      </c>
      <c r="T1769" t="s">
        <v>8195</v>
      </c>
      <c r="U1769" t="s">
        <v>12910</v>
      </c>
      <c r="V1769" t="s">
        <v>12909</v>
      </c>
      <c r="W1769" t="s">
        <v>79</v>
      </c>
      <c r="X1769" t="s">
        <v>30</v>
      </c>
      <c r="Y1769" t="s">
        <v>30</v>
      </c>
      <c r="Z1769" t="s">
        <v>30</v>
      </c>
      <c r="AA1769" t="s">
        <v>30</v>
      </c>
      <c r="AB1769">
        <v>-75.561395669999996</v>
      </c>
      <c r="AC1769">
        <v>6.1762663099999999</v>
      </c>
      <c r="AD1769" t="s">
        <v>82</v>
      </c>
      <c r="AE1769" t="s">
        <v>96</v>
      </c>
      <c r="AF1769" t="s">
        <v>94</v>
      </c>
      <c r="AG1769">
        <f>IFERROR(
    VLOOKUP(FENIX_ANS_TABLA[[#This Row],[ESTADO]],
        {"VENCIDO",1;"ALERTA_0 Días",2;"ALERTA",3;"A TIEMPO",4;"SIN FECHA",5},
    2,FALSE),
0)</f>
        <v>2</v>
      </c>
    </row>
    <row r="1770" spans="1:33" x14ac:dyDescent="0.25">
      <c r="A1770" t="s">
        <v>8196</v>
      </c>
      <c r="B1770" t="s">
        <v>58</v>
      </c>
      <c r="C1770" t="s">
        <v>24</v>
      </c>
      <c r="D1770" t="s">
        <v>59</v>
      </c>
      <c r="E1770" s="21">
        <v>46209.696875000001</v>
      </c>
      <c r="F1770" t="s">
        <v>8197</v>
      </c>
      <c r="G1770">
        <v>98460690</v>
      </c>
      <c r="H1770" t="s">
        <v>8198</v>
      </c>
      <c r="I1770" s="23" t="s">
        <v>31</v>
      </c>
      <c r="J1770" s="23" t="s">
        <v>8199</v>
      </c>
      <c r="K1770" t="s">
        <v>8200</v>
      </c>
      <c r="L1770" t="s">
        <v>258</v>
      </c>
      <c r="M1770" t="s">
        <v>8201</v>
      </c>
      <c r="N1770" t="s">
        <v>259</v>
      </c>
      <c r="O1770" t="s">
        <v>60</v>
      </c>
      <c r="P1770" t="s">
        <v>122</v>
      </c>
      <c r="Q1770" t="s">
        <v>207</v>
      </c>
      <c r="R1770" t="s">
        <v>212</v>
      </c>
      <c r="S1770">
        <v>9</v>
      </c>
      <c r="T1770" t="s">
        <v>18647</v>
      </c>
      <c r="U1770" t="s">
        <v>15715</v>
      </c>
      <c r="V1770" t="s">
        <v>15716</v>
      </c>
      <c r="W1770" t="s">
        <v>29</v>
      </c>
      <c r="X1770" t="s">
        <v>30</v>
      </c>
      <c r="Y1770" t="s">
        <v>30</v>
      </c>
      <c r="Z1770" t="s">
        <v>30</v>
      </c>
      <c r="AA1770" t="s">
        <v>30</v>
      </c>
      <c r="AB1770">
        <v>-75.85443257</v>
      </c>
      <c r="AC1770">
        <v>6.3024489900000003</v>
      </c>
      <c r="AD1770" t="s">
        <v>82</v>
      </c>
      <c r="AE1770" t="s">
        <v>123</v>
      </c>
      <c r="AF1770" t="s">
        <v>94</v>
      </c>
      <c r="AG1770">
        <f>IFERROR(
    VLOOKUP(FENIX_ANS_TABLA[[#This Row],[ESTADO]],
        {"VENCIDO",1;"ALERTA_0 Días",2;"ALERTA",3;"A TIEMPO",4;"SIN FECHA",5},
    2,FALSE),
0)</f>
        <v>4</v>
      </c>
    </row>
    <row r="1771" spans="1:33" x14ac:dyDescent="0.25">
      <c r="A1771" t="s">
        <v>8202</v>
      </c>
      <c r="B1771" t="s">
        <v>58</v>
      </c>
      <c r="C1771" t="s">
        <v>24</v>
      </c>
      <c r="D1771" t="s">
        <v>59</v>
      </c>
      <c r="E1771" s="21">
        <v>46209.699606481481</v>
      </c>
      <c r="F1771" t="s">
        <v>8203</v>
      </c>
      <c r="G1771">
        <v>70353800</v>
      </c>
      <c r="H1771" t="s">
        <v>8204</v>
      </c>
      <c r="I1771" s="23" t="s">
        <v>92</v>
      </c>
      <c r="J1771" s="23" t="s">
        <v>8205</v>
      </c>
      <c r="K1771" t="s">
        <v>8206</v>
      </c>
      <c r="L1771" t="s">
        <v>147</v>
      </c>
      <c r="M1771" t="s">
        <v>8207</v>
      </c>
      <c r="N1771" t="s">
        <v>148</v>
      </c>
      <c r="O1771" t="s">
        <v>60</v>
      </c>
      <c r="P1771" t="s">
        <v>171</v>
      </c>
      <c r="Q1771" t="s">
        <v>206</v>
      </c>
      <c r="R1771" t="s">
        <v>212</v>
      </c>
      <c r="S1771">
        <v>14</v>
      </c>
      <c r="T1771" t="s">
        <v>18648</v>
      </c>
      <c r="U1771" t="s">
        <v>12927</v>
      </c>
      <c r="V1771" t="s">
        <v>15717</v>
      </c>
      <c r="W1771" t="s">
        <v>29</v>
      </c>
      <c r="X1771" t="s">
        <v>30</v>
      </c>
      <c r="Y1771" t="s">
        <v>30</v>
      </c>
      <c r="Z1771" t="s">
        <v>30</v>
      </c>
      <c r="AA1771" t="s">
        <v>30</v>
      </c>
      <c r="AB1771">
        <v>-75.019058000000001</v>
      </c>
      <c r="AC1771">
        <v>6.0688060000000004</v>
      </c>
      <c r="AD1771" t="s">
        <v>82</v>
      </c>
      <c r="AE1771" t="s">
        <v>146</v>
      </c>
      <c r="AF1771" t="s">
        <v>94</v>
      </c>
      <c r="AG1771">
        <f>IFERROR(
    VLOOKUP(FENIX_ANS_TABLA[[#This Row],[ESTADO]],
        {"VENCIDO",1;"ALERTA_0 Días",2;"ALERTA",3;"A TIEMPO",4;"SIN FECHA",5},
    2,FALSE),
0)</f>
        <v>4</v>
      </c>
    </row>
    <row r="1772" spans="1:33" x14ac:dyDescent="0.25">
      <c r="A1772" t="s">
        <v>8209</v>
      </c>
      <c r="B1772" t="s">
        <v>23</v>
      </c>
      <c r="C1772" t="s">
        <v>24</v>
      </c>
      <c r="D1772" t="s">
        <v>33</v>
      </c>
      <c r="E1772" s="21">
        <v>46209.70113425926</v>
      </c>
      <c r="F1772" t="s">
        <v>8210</v>
      </c>
      <c r="G1772">
        <v>1038406750</v>
      </c>
      <c r="H1772" t="s">
        <v>8211</v>
      </c>
      <c r="I1772" s="23" t="s">
        <v>31</v>
      </c>
      <c r="J1772" s="23" t="s">
        <v>8212</v>
      </c>
      <c r="K1772" t="s">
        <v>8213</v>
      </c>
      <c r="L1772" t="s">
        <v>156</v>
      </c>
      <c r="M1772" t="s">
        <v>8214</v>
      </c>
      <c r="N1772" t="s">
        <v>157</v>
      </c>
      <c r="O1772" t="s">
        <v>34</v>
      </c>
      <c r="P1772" t="s">
        <v>145</v>
      </c>
      <c r="Q1772" t="s">
        <v>207</v>
      </c>
      <c r="R1772" t="s">
        <v>212</v>
      </c>
      <c r="S1772">
        <v>5</v>
      </c>
      <c r="T1772" t="s">
        <v>18649</v>
      </c>
      <c r="U1772" t="s">
        <v>15718</v>
      </c>
      <c r="V1772" t="s">
        <v>15719</v>
      </c>
      <c r="W1772" t="s">
        <v>43</v>
      </c>
      <c r="X1772" t="s">
        <v>30</v>
      </c>
      <c r="Y1772" t="s">
        <v>30</v>
      </c>
      <c r="Z1772" t="s">
        <v>30</v>
      </c>
      <c r="AA1772" t="s">
        <v>30</v>
      </c>
      <c r="AB1772">
        <v>-75.329109000000003</v>
      </c>
      <c r="AC1772">
        <v>6.1674819999999997</v>
      </c>
      <c r="AD1772" t="s">
        <v>82</v>
      </c>
      <c r="AE1772" t="s">
        <v>146</v>
      </c>
      <c r="AF1772" t="s">
        <v>94</v>
      </c>
      <c r="AG1772">
        <f>IFERROR(
    VLOOKUP(FENIX_ANS_TABLA[[#This Row],[ESTADO]],
        {"VENCIDO",1;"ALERTA_0 Días",2;"ALERTA",3;"A TIEMPO",4;"SIN FECHA",5},
    2,FALSE),
0)</f>
        <v>3</v>
      </c>
    </row>
    <row r="1773" spans="1:33" x14ac:dyDescent="0.25">
      <c r="A1773" t="s">
        <v>8215</v>
      </c>
      <c r="B1773" t="s">
        <v>54</v>
      </c>
      <c r="C1773" t="s">
        <v>24</v>
      </c>
      <c r="D1773" t="s">
        <v>54</v>
      </c>
      <c r="E1773" s="21">
        <v>46209.702245370368</v>
      </c>
      <c r="F1773" t="s">
        <v>8216</v>
      </c>
      <c r="G1773">
        <v>1041230536</v>
      </c>
      <c r="H1773" t="s">
        <v>8217</v>
      </c>
      <c r="I1773" s="23" t="s">
        <v>31</v>
      </c>
      <c r="J1773" s="23" t="s">
        <v>8218</v>
      </c>
      <c r="K1773" t="s">
        <v>8219</v>
      </c>
      <c r="L1773" t="s">
        <v>150</v>
      </c>
      <c r="M1773" t="s">
        <v>8220</v>
      </c>
      <c r="N1773" t="s">
        <v>151</v>
      </c>
      <c r="O1773" t="s">
        <v>55</v>
      </c>
      <c r="P1773" t="s">
        <v>176</v>
      </c>
      <c r="Q1773" t="s">
        <v>207</v>
      </c>
      <c r="R1773" t="s">
        <v>212</v>
      </c>
      <c r="S1773">
        <v>4</v>
      </c>
      <c r="T1773" t="s">
        <v>8221</v>
      </c>
      <c r="U1773" t="s">
        <v>15720</v>
      </c>
      <c r="V1773" t="s">
        <v>15721</v>
      </c>
      <c r="W1773" t="s">
        <v>79</v>
      </c>
      <c r="X1773" t="s">
        <v>30</v>
      </c>
      <c r="Y1773" t="s">
        <v>30</v>
      </c>
      <c r="Z1773" t="s">
        <v>30</v>
      </c>
      <c r="AA1773" t="s">
        <v>30</v>
      </c>
      <c r="AB1773">
        <v>-75.244997929999997</v>
      </c>
      <c r="AC1773">
        <v>6.2168698999999998</v>
      </c>
      <c r="AD1773" t="s">
        <v>82</v>
      </c>
      <c r="AE1773" t="s">
        <v>146</v>
      </c>
      <c r="AF1773" t="s">
        <v>94</v>
      </c>
      <c r="AG1773">
        <f>IFERROR(
    VLOOKUP(FENIX_ANS_TABLA[[#This Row],[ESTADO]],
        {"VENCIDO",1;"ALERTA_0 Días",2;"ALERTA",3;"A TIEMPO",4;"SIN FECHA",5},
    2,FALSE),
0)</f>
        <v>2</v>
      </c>
    </row>
    <row r="1774" spans="1:33" x14ac:dyDescent="0.25">
      <c r="A1774" t="s">
        <v>8222</v>
      </c>
      <c r="B1774" t="s">
        <v>54</v>
      </c>
      <c r="C1774" t="s">
        <v>24</v>
      </c>
      <c r="D1774" t="s">
        <v>54</v>
      </c>
      <c r="E1774" s="21">
        <v>46209.702662037038</v>
      </c>
      <c r="F1774" t="s">
        <v>8223</v>
      </c>
      <c r="G1774">
        <v>1128274769</v>
      </c>
      <c r="H1774" t="s">
        <v>8224</v>
      </c>
      <c r="I1774" s="23" t="s">
        <v>31</v>
      </c>
      <c r="J1774" s="23" t="s">
        <v>8225</v>
      </c>
      <c r="K1774" t="s">
        <v>8226</v>
      </c>
      <c r="L1774" t="s">
        <v>231</v>
      </c>
      <c r="M1774" t="s">
        <v>8227</v>
      </c>
      <c r="N1774" t="s">
        <v>232</v>
      </c>
      <c r="O1774" t="s">
        <v>55</v>
      </c>
      <c r="P1774" t="s">
        <v>117</v>
      </c>
      <c r="Q1774" t="s">
        <v>206</v>
      </c>
      <c r="R1774" t="s">
        <v>212</v>
      </c>
      <c r="S1774">
        <v>4</v>
      </c>
      <c r="T1774" t="s">
        <v>8228</v>
      </c>
      <c r="U1774" t="s">
        <v>15720</v>
      </c>
      <c r="V1774" t="s">
        <v>15721</v>
      </c>
      <c r="W1774" t="s">
        <v>79</v>
      </c>
      <c r="X1774" t="s">
        <v>30</v>
      </c>
      <c r="Y1774" t="s">
        <v>30</v>
      </c>
      <c r="Z1774" t="s">
        <v>30</v>
      </c>
      <c r="AA1774" t="s">
        <v>30</v>
      </c>
      <c r="AB1774">
        <v>-75.648891320000004</v>
      </c>
      <c r="AC1774">
        <v>5.6638532499999998</v>
      </c>
      <c r="AD1774" t="s">
        <v>82</v>
      </c>
      <c r="AE1774" t="s">
        <v>100</v>
      </c>
      <c r="AF1774" t="s">
        <v>94</v>
      </c>
      <c r="AG1774">
        <f>IFERROR(
    VLOOKUP(FENIX_ANS_TABLA[[#This Row],[ESTADO]],
        {"VENCIDO",1;"ALERTA_0 Días",2;"ALERTA",3;"A TIEMPO",4;"SIN FECHA",5},
    2,FALSE),
0)</f>
        <v>2</v>
      </c>
    </row>
    <row r="1775" spans="1:33" x14ac:dyDescent="0.25">
      <c r="A1775" t="s">
        <v>8229</v>
      </c>
      <c r="B1775" t="s">
        <v>58</v>
      </c>
      <c r="C1775" t="s">
        <v>24</v>
      </c>
      <c r="D1775" t="s">
        <v>59</v>
      </c>
      <c r="E1775" s="21">
        <v>46209.703321759262</v>
      </c>
      <c r="F1775" t="s">
        <v>8230</v>
      </c>
      <c r="G1775">
        <v>1128474049</v>
      </c>
      <c r="H1775" t="s">
        <v>8231</v>
      </c>
      <c r="I1775" s="23" t="s">
        <v>8232</v>
      </c>
      <c r="J1775" s="23" t="s">
        <v>8233</v>
      </c>
      <c r="K1775" t="s">
        <v>8234</v>
      </c>
      <c r="L1775" t="s">
        <v>25</v>
      </c>
      <c r="M1775" t="s">
        <v>8235</v>
      </c>
      <c r="N1775" t="s">
        <v>26</v>
      </c>
      <c r="O1775" t="s">
        <v>60</v>
      </c>
      <c r="P1775" t="s">
        <v>61</v>
      </c>
      <c r="Q1775" t="s">
        <v>207</v>
      </c>
      <c r="R1775" t="s">
        <v>212</v>
      </c>
      <c r="S1775">
        <v>9</v>
      </c>
      <c r="T1775" t="s">
        <v>18650</v>
      </c>
      <c r="U1775" t="s">
        <v>7995</v>
      </c>
      <c r="V1775" t="s">
        <v>15607</v>
      </c>
      <c r="W1775" t="s">
        <v>29</v>
      </c>
      <c r="X1775" t="s">
        <v>30</v>
      </c>
      <c r="Y1775" t="s">
        <v>30</v>
      </c>
      <c r="Z1775" t="s">
        <v>30</v>
      </c>
      <c r="AA1775" t="s">
        <v>30</v>
      </c>
      <c r="AB1775">
        <v>-75.609976009999997</v>
      </c>
      <c r="AC1775">
        <v>6.2730178600000004</v>
      </c>
      <c r="AD1775" t="s">
        <v>82</v>
      </c>
      <c r="AE1775" t="s">
        <v>96</v>
      </c>
      <c r="AF1775" t="s">
        <v>94</v>
      </c>
      <c r="AG1775">
        <f>IFERROR(
    VLOOKUP(FENIX_ANS_TABLA[[#This Row],[ESTADO]],
        {"VENCIDO",1;"ALERTA_0 Días",2;"ALERTA",3;"A TIEMPO",4;"SIN FECHA",5},
    2,FALSE),
0)</f>
        <v>4</v>
      </c>
    </row>
    <row r="1776" spans="1:33" x14ac:dyDescent="0.25">
      <c r="A1776" t="s">
        <v>8762</v>
      </c>
      <c r="B1776" t="s">
        <v>23</v>
      </c>
      <c r="C1776" t="s">
        <v>24</v>
      </c>
      <c r="D1776" t="s">
        <v>23</v>
      </c>
      <c r="E1776" s="21">
        <v>46209.703692129631</v>
      </c>
      <c r="F1776" t="s">
        <v>8763</v>
      </c>
      <c r="G1776">
        <v>1045018207</v>
      </c>
      <c r="H1776" t="s">
        <v>8764</v>
      </c>
      <c r="I1776" s="23" t="s">
        <v>31</v>
      </c>
      <c r="J1776" s="23" t="s">
        <v>2152</v>
      </c>
      <c r="K1776" t="s">
        <v>8765</v>
      </c>
      <c r="L1776" t="s">
        <v>172</v>
      </c>
      <c r="M1776" t="s">
        <v>8766</v>
      </c>
      <c r="N1776" t="s">
        <v>173</v>
      </c>
      <c r="O1776" t="s">
        <v>27</v>
      </c>
      <c r="P1776" t="s">
        <v>145</v>
      </c>
      <c r="Q1776" t="s">
        <v>206</v>
      </c>
      <c r="R1776" t="s">
        <v>212</v>
      </c>
      <c r="S1776">
        <v>10</v>
      </c>
      <c r="T1776" t="s">
        <v>18651</v>
      </c>
      <c r="U1776" t="s">
        <v>7949</v>
      </c>
      <c r="V1776" t="s">
        <v>15517</v>
      </c>
      <c r="W1776" t="s">
        <v>29</v>
      </c>
      <c r="X1776" t="s">
        <v>30</v>
      </c>
      <c r="Y1776" t="s">
        <v>30</v>
      </c>
      <c r="Z1776" t="s">
        <v>30</v>
      </c>
      <c r="AA1776" t="s">
        <v>30</v>
      </c>
      <c r="AB1776">
        <v>-75.277062330000007</v>
      </c>
      <c r="AC1776">
        <v>6.1391071699999999</v>
      </c>
      <c r="AD1776" t="s">
        <v>82</v>
      </c>
      <c r="AE1776" t="s">
        <v>146</v>
      </c>
      <c r="AF1776" t="s">
        <v>94</v>
      </c>
      <c r="AG1776">
        <f>IFERROR(
    VLOOKUP(FENIX_ANS_TABLA[[#This Row],[ESTADO]],
        {"VENCIDO",1;"ALERTA_0 Días",2;"ALERTA",3;"A TIEMPO",4;"SIN FECHA",5},
    2,FALSE),
0)</f>
        <v>4</v>
      </c>
    </row>
    <row r="1777" spans="1:33" x14ac:dyDescent="0.25">
      <c r="A1777" t="s">
        <v>8236</v>
      </c>
      <c r="B1777" t="s">
        <v>54</v>
      </c>
      <c r="C1777" t="s">
        <v>24</v>
      </c>
      <c r="D1777" t="s">
        <v>54</v>
      </c>
      <c r="E1777" s="21">
        <v>46209.704826388886</v>
      </c>
      <c r="F1777" t="s">
        <v>8237</v>
      </c>
      <c r="G1777">
        <v>98697546</v>
      </c>
      <c r="H1777" t="s">
        <v>8238</v>
      </c>
      <c r="I1777" s="23" t="s">
        <v>31</v>
      </c>
      <c r="J1777" s="23" t="s">
        <v>8239</v>
      </c>
      <c r="K1777" t="s">
        <v>8240</v>
      </c>
      <c r="L1777" t="s">
        <v>38</v>
      </c>
      <c r="M1777" t="s">
        <v>8241</v>
      </c>
      <c r="N1777" t="s">
        <v>39</v>
      </c>
      <c r="O1777" t="s">
        <v>55</v>
      </c>
      <c r="P1777" t="s">
        <v>56</v>
      </c>
      <c r="Q1777" t="s">
        <v>207</v>
      </c>
      <c r="R1777" t="s">
        <v>212</v>
      </c>
      <c r="S1777">
        <v>4</v>
      </c>
      <c r="T1777" t="s">
        <v>8242</v>
      </c>
      <c r="U1777" t="s">
        <v>3536</v>
      </c>
      <c r="V1777" t="s">
        <v>12940</v>
      </c>
      <c r="W1777" t="s">
        <v>79</v>
      </c>
      <c r="X1777" t="s">
        <v>30</v>
      </c>
      <c r="Y1777" t="s">
        <v>30</v>
      </c>
      <c r="Z1777" t="s">
        <v>30</v>
      </c>
      <c r="AA1777" t="s">
        <v>30</v>
      </c>
      <c r="AB1777">
        <v>-75.588756610000004</v>
      </c>
      <c r="AC1777">
        <v>6.1927905000000001</v>
      </c>
      <c r="AD1777" t="s">
        <v>82</v>
      </c>
      <c r="AE1777" t="s">
        <v>96</v>
      </c>
      <c r="AF1777" t="s">
        <v>94</v>
      </c>
      <c r="AG1777">
        <f>IFERROR(
    VLOOKUP(FENIX_ANS_TABLA[[#This Row],[ESTADO]],
        {"VENCIDO",1;"ALERTA_0 Días",2;"ALERTA",3;"A TIEMPO",4;"SIN FECHA",5},
    2,FALSE),
0)</f>
        <v>2</v>
      </c>
    </row>
    <row r="1778" spans="1:33" x14ac:dyDescent="0.25">
      <c r="A1778" t="s">
        <v>8243</v>
      </c>
      <c r="B1778" t="s">
        <v>54</v>
      </c>
      <c r="C1778" t="s">
        <v>24</v>
      </c>
      <c r="D1778" t="s">
        <v>54</v>
      </c>
      <c r="E1778" s="21">
        <v>46209.705046296287</v>
      </c>
      <c r="F1778" t="s">
        <v>8244</v>
      </c>
      <c r="G1778">
        <v>70950982</v>
      </c>
      <c r="H1778" t="s">
        <v>8245</v>
      </c>
      <c r="I1778" s="23" t="s">
        <v>31</v>
      </c>
      <c r="J1778" s="23" t="s">
        <v>8218</v>
      </c>
      <c r="K1778" t="s">
        <v>8246</v>
      </c>
      <c r="L1778" t="s">
        <v>150</v>
      </c>
      <c r="M1778" t="s">
        <v>8247</v>
      </c>
      <c r="N1778" t="s">
        <v>151</v>
      </c>
      <c r="O1778" t="s">
        <v>55</v>
      </c>
      <c r="P1778" t="s">
        <v>176</v>
      </c>
      <c r="Q1778" t="s">
        <v>207</v>
      </c>
      <c r="R1778" t="s">
        <v>212</v>
      </c>
      <c r="S1778">
        <v>4</v>
      </c>
      <c r="T1778" t="s">
        <v>8248</v>
      </c>
      <c r="U1778" t="s">
        <v>15722</v>
      </c>
      <c r="V1778" t="s">
        <v>11590</v>
      </c>
      <c r="W1778" t="s">
        <v>79</v>
      </c>
      <c r="X1778" t="s">
        <v>30</v>
      </c>
      <c r="Y1778" t="s">
        <v>30</v>
      </c>
      <c r="Z1778" t="s">
        <v>30</v>
      </c>
      <c r="AA1778" t="s">
        <v>30</v>
      </c>
      <c r="AB1778">
        <v>-75.241433999999998</v>
      </c>
      <c r="AC1778">
        <v>6.219436</v>
      </c>
      <c r="AD1778" t="s">
        <v>82</v>
      </c>
      <c r="AE1778" t="s">
        <v>146</v>
      </c>
      <c r="AF1778" t="s">
        <v>94</v>
      </c>
      <c r="AG1778">
        <f>IFERROR(
    VLOOKUP(FENIX_ANS_TABLA[[#This Row],[ESTADO]],
        {"VENCIDO",1;"ALERTA_0 Días",2;"ALERTA",3;"A TIEMPO",4;"SIN FECHA",5},
    2,FALSE),
0)</f>
        <v>2</v>
      </c>
    </row>
    <row r="1779" spans="1:33" x14ac:dyDescent="0.25">
      <c r="A1779" t="s">
        <v>8767</v>
      </c>
      <c r="B1779" t="s">
        <v>23</v>
      </c>
      <c r="C1779" t="s">
        <v>24</v>
      </c>
      <c r="D1779" t="s">
        <v>23</v>
      </c>
      <c r="E1779" s="21">
        <v>46209.708067129628</v>
      </c>
      <c r="F1779" t="s">
        <v>8768</v>
      </c>
      <c r="G1779">
        <v>71112690</v>
      </c>
      <c r="H1779" t="s">
        <v>8769</v>
      </c>
      <c r="I1779" s="23" t="s">
        <v>31</v>
      </c>
      <c r="J1779" s="23" t="s">
        <v>8770</v>
      </c>
      <c r="K1779" t="s">
        <v>8771</v>
      </c>
      <c r="L1779" t="s">
        <v>177</v>
      </c>
      <c r="M1779" t="s">
        <v>8772</v>
      </c>
      <c r="N1779" t="s">
        <v>178</v>
      </c>
      <c r="O1779" t="s">
        <v>27</v>
      </c>
      <c r="P1779" t="s">
        <v>145</v>
      </c>
      <c r="Q1779" t="s">
        <v>207</v>
      </c>
      <c r="R1779" t="s">
        <v>212</v>
      </c>
      <c r="S1779">
        <v>7</v>
      </c>
      <c r="T1779" t="s">
        <v>18652</v>
      </c>
      <c r="U1779" t="s">
        <v>11832</v>
      </c>
      <c r="V1779" t="s">
        <v>9952</v>
      </c>
      <c r="W1779" t="s">
        <v>29</v>
      </c>
      <c r="X1779" t="s">
        <v>30</v>
      </c>
      <c r="Y1779" t="s">
        <v>30</v>
      </c>
      <c r="Z1779" t="s">
        <v>30</v>
      </c>
      <c r="AA1779" t="s">
        <v>30</v>
      </c>
      <c r="AB1779">
        <v>-75.335144</v>
      </c>
      <c r="AC1779">
        <v>6.0764430000000003</v>
      </c>
      <c r="AD1779" t="s">
        <v>82</v>
      </c>
      <c r="AE1779" t="s">
        <v>146</v>
      </c>
      <c r="AF1779" t="s">
        <v>94</v>
      </c>
      <c r="AG1779">
        <f>IFERROR(
    VLOOKUP(FENIX_ANS_TABLA[[#This Row],[ESTADO]],
        {"VENCIDO",1;"ALERTA_0 Días",2;"ALERTA",3;"A TIEMPO",4;"SIN FECHA",5},
    2,FALSE),
0)</f>
        <v>4</v>
      </c>
    </row>
    <row r="1780" spans="1:33" x14ac:dyDescent="0.25">
      <c r="A1780" t="s">
        <v>8773</v>
      </c>
      <c r="B1780" t="s">
        <v>23</v>
      </c>
      <c r="C1780" t="s">
        <v>24</v>
      </c>
      <c r="D1780" t="s">
        <v>23</v>
      </c>
      <c r="E1780" s="21">
        <v>46209.70826388889</v>
      </c>
      <c r="F1780" t="s">
        <v>8774</v>
      </c>
      <c r="G1780">
        <v>71115784</v>
      </c>
      <c r="H1780" t="s">
        <v>8775</v>
      </c>
      <c r="I1780" s="23" t="s">
        <v>31</v>
      </c>
      <c r="J1780" s="23" t="s">
        <v>8770</v>
      </c>
      <c r="K1780" t="s">
        <v>8776</v>
      </c>
      <c r="L1780" t="s">
        <v>177</v>
      </c>
      <c r="M1780" t="s">
        <v>8777</v>
      </c>
      <c r="N1780" t="s">
        <v>178</v>
      </c>
      <c r="O1780" t="s">
        <v>27</v>
      </c>
      <c r="P1780" t="s">
        <v>145</v>
      </c>
      <c r="Q1780" t="s">
        <v>207</v>
      </c>
      <c r="R1780" t="s">
        <v>212</v>
      </c>
      <c r="S1780">
        <v>7</v>
      </c>
      <c r="T1780" t="s">
        <v>18653</v>
      </c>
      <c r="U1780" t="s">
        <v>11832</v>
      </c>
      <c r="V1780" t="s">
        <v>9952</v>
      </c>
      <c r="W1780" t="s">
        <v>29</v>
      </c>
      <c r="X1780" t="s">
        <v>30</v>
      </c>
      <c r="Y1780" t="s">
        <v>30</v>
      </c>
      <c r="Z1780" t="s">
        <v>30</v>
      </c>
      <c r="AA1780" t="s">
        <v>30</v>
      </c>
      <c r="AB1780">
        <v>-75.335144</v>
      </c>
      <c r="AC1780">
        <v>6.0764430000000003</v>
      </c>
      <c r="AD1780" t="s">
        <v>82</v>
      </c>
      <c r="AE1780" t="s">
        <v>146</v>
      </c>
      <c r="AF1780" t="s">
        <v>94</v>
      </c>
      <c r="AG1780">
        <f>IFERROR(
    VLOOKUP(FENIX_ANS_TABLA[[#This Row],[ESTADO]],
        {"VENCIDO",1;"ALERTA_0 Días",2;"ALERTA",3;"A TIEMPO",4;"SIN FECHA",5},
    2,FALSE),
0)</f>
        <v>4</v>
      </c>
    </row>
    <row r="1781" spans="1:33" x14ac:dyDescent="0.25">
      <c r="A1781" t="s">
        <v>8778</v>
      </c>
      <c r="B1781" t="s">
        <v>23</v>
      </c>
      <c r="C1781" t="s">
        <v>24</v>
      </c>
      <c r="D1781" t="s">
        <v>23</v>
      </c>
      <c r="E1781" s="21">
        <v>46209.708460648151</v>
      </c>
      <c r="F1781" t="s">
        <v>8779</v>
      </c>
      <c r="G1781">
        <v>71112690</v>
      </c>
      <c r="H1781" t="s">
        <v>8769</v>
      </c>
      <c r="I1781" s="23" t="s">
        <v>31</v>
      </c>
      <c r="J1781" s="23" t="s">
        <v>8770</v>
      </c>
      <c r="K1781" t="s">
        <v>8780</v>
      </c>
      <c r="L1781" t="s">
        <v>177</v>
      </c>
      <c r="M1781" t="s">
        <v>8781</v>
      </c>
      <c r="N1781" t="s">
        <v>178</v>
      </c>
      <c r="O1781" t="s">
        <v>27</v>
      </c>
      <c r="P1781" t="s">
        <v>145</v>
      </c>
      <c r="Q1781" t="s">
        <v>207</v>
      </c>
      <c r="R1781" t="s">
        <v>212</v>
      </c>
      <c r="S1781">
        <v>7</v>
      </c>
      <c r="T1781" t="s">
        <v>18654</v>
      </c>
      <c r="U1781" t="s">
        <v>11846</v>
      </c>
      <c r="V1781" t="s">
        <v>8069</v>
      </c>
      <c r="W1781" t="s">
        <v>29</v>
      </c>
      <c r="X1781" t="s">
        <v>30</v>
      </c>
      <c r="Y1781" t="s">
        <v>30</v>
      </c>
      <c r="Z1781" t="s">
        <v>30</v>
      </c>
      <c r="AA1781" t="s">
        <v>30</v>
      </c>
      <c r="AB1781">
        <v>-75.335144</v>
      </c>
      <c r="AC1781">
        <v>6.0764430000000003</v>
      </c>
      <c r="AD1781" t="s">
        <v>82</v>
      </c>
      <c r="AE1781" t="s">
        <v>146</v>
      </c>
      <c r="AF1781" t="s">
        <v>94</v>
      </c>
      <c r="AG1781">
        <f>IFERROR(
    VLOOKUP(FENIX_ANS_TABLA[[#This Row],[ESTADO]],
        {"VENCIDO",1;"ALERTA_0 Días",2;"ALERTA",3;"A TIEMPO",4;"SIN FECHA",5},
    2,FALSE),
0)</f>
        <v>4</v>
      </c>
    </row>
    <row r="1782" spans="1:33" x14ac:dyDescent="0.25">
      <c r="A1782" t="s">
        <v>8782</v>
      </c>
      <c r="B1782" t="s">
        <v>23</v>
      </c>
      <c r="C1782" t="s">
        <v>24</v>
      </c>
      <c r="D1782" t="s">
        <v>23</v>
      </c>
      <c r="E1782" s="21">
        <v>46209.708483796298</v>
      </c>
      <c r="F1782" t="s">
        <v>8783</v>
      </c>
      <c r="G1782">
        <v>71112690</v>
      </c>
      <c r="H1782" t="s">
        <v>8769</v>
      </c>
      <c r="I1782" s="23" t="s">
        <v>31</v>
      </c>
      <c r="J1782" s="23" t="s">
        <v>8770</v>
      </c>
      <c r="K1782" t="s">
        <v>8784</v>
      </c>
      <c r="L1782" t="s">
        <v>177</v>
      </c>
      <c r="M1782" t="s">
        <v>8785</v>
      </c>
      <c r="N1782" t="s">
        <v>178</v>
      </c>
      <c r="O1782" t="s">
        <v>27</v>
      </c>
      <c r="P1782" t="s">
        <v>145</v>
      </c>
      <c r="Q1782" t="s">
        <v>207</v>
      </c>
      <c r="R1782" t="s">
        <v>212</v>
      </c>
      <c r="S1782">
        <v>7</v>
      </c>
      <c r="T1782" t="s">
        <v>18655</v>
      </c>
      <c r="U1782" t="s">
        <v>11846</v>
      </c>
      <c r="V1782" t="s">
        <v>8069</v>
      </c>
      <c r="W1782" t="s">
        <v>29</v>
      </c>
      <c r="X1782" t="s">
        <v>30</v>
      </c>
      <c r="Y1782" t="s">
        <v>30</v>
      </c>
      <c r="Z1782" t="s">
        <v>30</v>
      </c>
      <c r="AA1782" t="s">
        <v>30</v>
      </c>
      <c r="AB1782">
        <v>-75.335144</v>
      </c>
      <c r="AC1782">
        <v>6.0763129999999999</v>
      </c>
      <c r="AD1782" t="s">
        <v>82</v>
      </c>
      <c r="AE1782" t="s">
        <v>146</v>
      </c>
      <c r="AF1782" t="s">
        <v>94</v>
      </c>
      <c r="AG1782">
        <f>IFERROR(
    VLOOKUP(FENIX_ANS_TABLA[[#This Row],[ESTADO]],
        {"VENCIDO",1;"ALERTA_0 Días",2;"ALERTA",3;"A TIEMPO",4;"SIN FECHA",5},
    2,FALSE),
0)</f>
        <v>4</v>
      </c>
    </row>
    <row r="1783" spans="1:33" x14ac:dyDescent="0.25">
      <c r="A1783" t="s">
        <v>12059</v>
      </c>
      <c r="B1783" t="s">
        <v>23</v>
      </c>
      <c r="C1783" t="s">
        <v>24</v>
      </c>
      <c r="D1783" t="s">
        <v>23</v>
      </c>
      <c r="E1783" s="21">
        <v>46209.708715277768</v>
      </c>
      <c r="F1783" t="s">
        <v>12060</v>
      </c>
      <c r="G1783">
        <v>8470376</v>
      </c>
      <c r="H1783" t="s">
        <v>12061</v>
      </c>
      <c r="I1783" s="23" t="s">
        <v>31</v>
      </c>
      <c r="J1783" s="23" t="s">
        <v>12062</v>
      </c>
      <c r="K1783" t="s">
        <v>12063</v>
      </c>
      <c r="L1783" t="s">
        <v>134</v>
      </c>
      <c r="M1783" t="s">
        <v>12064</v>
      </c>
      <c r="N1783" t="s">
        <v>135</v>
      </c>
      <c r="O1783" t="s">
        <v>27</v>
      </c>
      <c r="P1783" t="s">
        <v>122</v>
      </c>
      <c r="Q1783" t="s">
        <v>207</v>
      </c>
      <c r="R1783" t="s">
        <v>212</v>
      </c>
      <c r="S1783">
        <v>7</v>
      </c>
      <c r="T1783" t="s">
        <v>18656</v>
      </c>
      <c r="U1783" t="s">
        <v>11846</v>
      </c>
      <c r="V1783" t="s">
        <v>8069</v>
      </c>
      <c r="W1783" t="s">
        <v>29</v>
      </c>
      <c r="X1783" t="s">
        <v>30</v>
      </c>
      <c r="Y1783" t="s">
        <v>30</v>
      </c>
      <c r="Z1783" t="s">
        <v>30</v>
      </c>
      <c r="AA1783" t="s">
        <v>30</v>
      </c>
      <c r="AB1783">
        <v>-75.729456200000001</v>
      </c>
      <c r="AC1783">
        <v>6.4434506499999999</v>
      </c>
      <c r="AD1783" t="s">
        <v>82</v>
      </c>
      <c r="AE1783" t="s">
        <v>123</v>
      </c>
      <c r="AF1783" t="s">
        <v>94</v>
      </c>
      <c r="AG1783">
        <f>IFERROR(
    VLOOKUP(FENIX_ANS_TABLA[[#This Row],[ESTADO]],
        {"VENCIDO",1;"ALERTA_0 Días",2;"ALERTA",3;"A TIEMPO",4;"SIN FECHA",5},
    2,FALSE),
0)</f>
        <v>4</v>
      </c>
    </row>
    <row r="1784" spans="1:33" x14ac:dyDescent="0.25">
      <c r="A1784" t="s">
        <v>8249</v>
      </c>
      <c r="B1784" t="s">
        <v>23</v>
      </c>
      <c r="C1784" t="s">
        <v>24</v>
      </c>
      <c r="D1784" t="s">
        <v>33</v>
      </c>
      <c r="E1784" s="21">
        <v>46213.46738425926</v>
      </c>
      <c r="F1784" t="s">
        <v>18657</v>
      </c>
      <c r="G1784">
        <v>3536939</v>
      </c>
      <c r="H1784" t="s">
        <v>8250</v>
      </c>
      <c r="I1784" s="23" t="s">
        <v>31</v>
      </c>
      <c r="J1784" s="23" t="s">
        <v>8251</v>
      </c>
      <c r="K1784" t="s">
        <v>8252</v>
      </c>
      <c r="L1784" t="s">
        <v>25</v>
      </c>
      <c r="M1784" t="s">
        <v>8253</v>
      </c>
      <c r="N1784" t="s">
        <v>26</v>
      </c>
      <c r="O1784" t="s">
        <v>40</v>
      </c>
      <c r="P1784" t="s">
        <v>475</v>
      </c>
      <c r="Q1784" t="s">
        <v>207</v>
      </c>
      <c r="R1784" t="s">
        <v>211</v>
      </c>
      <c r="S1784">
        <v>7</v>
      </c>
      <c r="T1784" t="s">
        <v>18658</v>
      </c>
      <c r="U1784" t="s">
        <v>12405</v>
      </c>
      <c r="V1784" t="s">
        <v>14506</v>
      </c>
      <c r="W1784" t="s">
        <v>29</v>
      </c>
      <c r="X1784" t="s">
        <v>15723</v>
      </c>
      <c r="Y1784" t="s">
        <v>2666</v>
      </c>
      <c r="Z1784" t="s">
        <v>2669</v>
      </c>
      <c r="AA1784" t="s">
        <v>2698</v>
      </c>
      <c r="AB1784">
        <v>-75.624000550000005</v>
      </c>
      <c r="AC1784">
        <v>6.2637629500000003</v>
      </c>
      <c r="AD1784" t="s">
        <v>82</v>
      </c>
      <c r="AE1784" t="s">
        <v>96</v>
      </c>
      <c r="AF1784" t="s">
        <v>94</v>
      </c>
      <c r="AG1784">
        <f>IFERROR(
    VLOOKUP(FENIX_ANS_TABLA[[#This Row],[ESTADO]],
        {"VENCIDO",1;"ALERTA_0 Días",2;"ALERTA",3;"A TIEMPO",4;"SIN FECHA",5},
    2,FALSE),
0)</f>
        <v>4</v>
      </c>
    </row>
    <row r="1785" spans="1:33" x14ac:dyDescent="0.25">
      <c r="A1785" t="s">
        <v>8786</v>
      </c>
      <c r="B1785" t="s">
        <v>23</v>
      </c>
      <c r="C1785" t="s">
        <v>24</v>
      </c>
      <c r="D1785" t="s">
        <v>23</v>
      </c>
      <c r="E1785" s="21">
        <v>46209.710613425923</v>
      </c>
      <c r="F1785" t="s">
        <v>8787</v>
      </c>
      <c r="G1785">
        <v>1116789762</v>
      </c>
      <c r="H1785" t="s">
        <v>8788</v>
      </c>
      <c r="I1785" s="23" t="s">
        <v>31</v>
      </c>
      <c r="J1785" s="23" t="s">
        <v>8770</v>
      </c>
      <c r="K1785" t="s">
        <v>8789</v>
      </c>
      <c r="L1785" t="s">
        <v>177</v>
      </c>
      <c r="M1785" t="s">
        <v>8790</v>
      </c>
      <c r="N1785" t="s">
        <v>178</v>
      </c>
      <c r="O1785" t="s">
        <v>27</v>
      </c>
      <c r="P1785" t="s">
        <v>145</v>
      </c>
      <c r="Q1785" t="s">
        <v>207</v>
      </c>
      <c r="R1785" t="s">
        <v>212</v>
      </c>
      <c r="S1785">
        <v>7</v>
      </c>
      <c r="T1785" t="s">
        <v>18659</v>
      </c>
      <c r="U1785" t="s">
        <v>11833</v>
      </c>
      <c r="V1785" t="s">
        <v>9953</v>
      </c>
      <c r="W1785" t="s">
        <v>29</v>
      </c>
      <c r="X1785" t="s">
        <v>30</v>
      </c>
      <c r="Y1785" t="s">
        <v>30</v>
      </c>
      <c r="Z1785" t="s">
        <v>30</v>
      </c>
      <c r="AA1785" t="s">
        <v>30</v>
      </c>
      <c r="AB1785">
        <v>-75.335144</v>
      </c>
      <c r="AC1785">
        <v>6.0763129999999999</v>
      </c>
      <c r="AD1785" t="s">
        <v>82</v>
      </c>
      <c r="AE1785" t="s">
        <v>146</v>
      </c>
      <c r="AF1785" t="s">
        <v>94</v>
      </c>
      <c r="AG1785">
        <f>IFERROR(
    VLOOKUP(FENIX_ANS_TABLA[[#This Row],[ESTADO]],
        {"VENCIDO",1;"ALERTA_0 Días",2;"ALERTA",3;"A TIEMPO",4;"SIN FECHA",5},
    2,FALSE),
0)</f>
        <v>4</v>
      </c>
    </row>
    <row r="1786" spans="1:33" x14ac:dyDescent="0.25">
      <c r="A1786" t="s">
        <v>8791</v>
      </c>
      <c r="B1786" t="s">
        <v>23</v>
      </c>
      <c r="C1786" t="s">
        <v>24</v>
      </c>
      <c r="D1786" t="s">
        <v>23</v>
      </c>
      <c r="E1786" s="21">
        <v>46209.710636574076</v>
      </c>
      <c r="F1786" t="s">
        <v>8792</v>
      </c>
      <c r="G1786">
        <v>1116789762</v>
      </c>
      <c r="H1786" t="s">
        <v>8788</v>
      </c>
      <c r="I1786" s="23" t="s">
        <v>31</v>
      </c>
      <c r="J1786" s="23" t="s">
        <v>8770</v>
      </c>
      <c r="K1786" t="s">
        <v>8793</v>
      </c>
      <c r="L1786" t="s">
        <v>177</v>
      </c>
      <c r="M1786" t="s">
        <v>8794</v>
      </c>
      <c r="N1786" t="s">
        <v>178</v>
      </c>
      <c r="O1786" t="s">
        <v>27</v>
      </c>
      <c r="P1786" t="s">
        <v>145</v>
      </c>
      <c r="Q1786" t="s">
        <v>207</v>
      </c>
      <c r="R1786" t="s">
        <v>212</v>
      </c>
      <c r="S1786">
        <v>7</v>
      </c>
      <c r="T1786" t="s">
        <v>18660</v>
      </c>
      <c r="U1786" t="s">
        <v>11833</v>
      </c>
      <c r="V1786" t="s">
        <v>9953</v>
      </c>
      <c r="W1786" t="s">
        <v>29</v>
      </c>
      <c r="X1786" t="s">
        <v>30</v>
      </c>
      <c r="Y1786" t="s">
        <v>30</v>
      </c>
      <c r="Z1786" t="s">
        <v>30</v>
      </c>
      <c r="AA1786" t="s">
        <v>30</v>
      </c>
      <c r="AB1786">
        <v>-75.335144</v>
      </c>
      <c r="AC1786">
        <v>6.0763129999999999</v>
      </c>
      <c r="AD1786" t="s">
        <v>82</v>
      </c>
      <c r="AE1786" t="s">
        <v>146</v>
      </c>
      <c r="AF1786" t="s">
        <v>94</v>
      </c>
      <c r="AG1786">
        <f>IFERROR(
    VLOOKUP(FENIX_ANS_TABLA[[#This Row],[ESTADO]],
        {"VENCIDO",1;"ALERTA_0 Días",2;"ALERTA",3;"A TIEMPO",4;"SIN FECHA",5},
    2,FALSE),
0)</f>
        <v>4</v>
      </c>
    </row>
    <row r="1787" spans="1:33" x14ac:dyDescent="0.25">
      <c r="A1787" t="s">
        <v>8795</v>
      </c>
      <c r="B1787" t="s">
        <v>23</v>
      </c>
      <c r="C1787" t="s">
        <v>24</v>
      </c>
      <c r="D1787" t="s">
        <v>23</v>
      </c>
      <c r="E1787" s="21">
        <v>46209.710648148153</v>
      </c>
      <c r="F1787" t="s">
        <v>8796</v>
      </c>
      <c r="G1787">
        <v>1036401899</v>
      </c>
      <c r="H1787" t="s">
        <v>8797</v>
      </c>
      <c r="I1787" s="23" t="s">
        <v>31</v>
      </c>
      <c r="J1787" s="23" t="s">
        <v>8770</v>
      </c>
      <c r="K1787" t="s">
        <v>8798</v>
      </c>
      <c r="L1787" t="s">
        <v>177</v>
      </c>
      <c r="M1787" t="s">
        <v>8799</v>
      </c>
      <c r="N1787" t="s">
        <v>178</v>
      </c>
      <c r="O1787" t="s">
        <v>27</v>
      </c>
      <c r="P1787" t="s">
        <v>145</v>
      </c>
      <c r="Q1787" t="s">
        <v>207</v>
      </c>
      <c r="R1787" t="s">
        <v>212</v>
      </c>
      <c r="S1787">
        <v>7</v>
      </c>
      <c r="T1787" t="s">
        <v>18661</v>
      </c>
      <c r="U1787" t="s">
        <v>11833</v>
      </c>
      <c r="V1787" t="s">
        <v>9953</v>
      </c>
      <c r="W1787" t="s">
        <v>29</v>
      </c>
      <c r="X1787" t="s">
        <v>30</v>
      </c>
      <c r="Y1787" t="s">
        <v>30</v>
      </c>
      <c r="Z1787" t="s">
        <v>30</v>
      </c>
      <c r="AA1787" t="s">
        <v>30</v>
      </c>
      <c r="AB1787">
        <v>-75.335144</v>
      </c>
      <c r="AC1787">
        <v>6.0763129999999999</v>
      </c>
      <c r="AD1787" t="s">
        <v>82</v>
      </c>
      <c r="AE1787" t="s">
        <v>146</v>
      </c>
      <c r="AF1787" t="s">
        <v>94</v>
      </c>
      <c r="AG1787">
        <f>IFERROR(
    VLOOKUP(FENIX_ANS_TABLA[[#This Row],[ESTADO]],
        {"VENCIDO",1;"ALERTA_0 Días",2;"ALERTA",3;"A TIEMPO",4;"SIN FECHA",5},
    2,FALSE),
0)</f>
        <v>4</v>
      </c>
    </row>
    <row r="1788" spans="1:33" x14ac:dyDescent="0.25">
      <c r="A1788" t="s">
        <v>8800</v>
      </c>
      <c r="B1788" t="s">
        <v>23</v>
      </c>
      <c r="C1788" t="s">
        <v>24</v>
      </c>
      <c r="D1788" t="s">
        <v>23</v>
      </c>
      <c r="E1788" s="21">
        <v>46209.710659722223</v>
      </c>
      <c r="F1788" t="s">
        <v>8801</v>
      </c>
      <c r="G1788">
        <v>1036397961</v>
      </c>
      <c r="H1788" t="s">
        <v>8802</v>
      </c>
      <c r="I1788" s="23" t="s">
        <v>31</v>
      </c>
      <c r="J1788" s="23" t="s">
        <v>8770</v>
      </c>
      <c r="K1788" t="s">
        <v>8803</v>
      </c>
      <c r="L1788" t="s">
        <v>177</v>
      </c>
      <c r="M1788" t="s">
        <v>8804</v>
      </c>
      <c r="N1788" t="s">
        <v>178</v>
      </c>
      <c r="O1788" t="s">
        <v>27</v>
      </c>
      <c r="P1788" t="s">
        <v>145</v>
      </c>
      <c r="Q1788" t="s">
        <v>207</v>
      </c>
      <c r="R1788" t="s">
        <v>212</v>
      </c>
      <c r="S1788">
        <v>7</v>
      </c>
      <c r="T1788" t="s">
        <v>18662</v>
      </c>
      <c r="U1788" t="s">
        <v>11833</v>
      </c>
      <c r="V1788" t="s">
        <v>9953</v>
      </c>
      <c r="W1788" t="s">
        <v>29</v>
      </c>
      <c r="X1788" t="s">
        <v>30</v>
      </c>
      <c r="Y1788" t="s">
        <v>30</v>
      </c>
      <c r="Z1788" t="s">
        <v>30</v>
      </c>
      <c r="AA1788" t="s">
        <v>30</v>
      </c>
      <c r="AB1788">
        <v>-75.335144</v>
      </c>
      <c r="AC1788">
        <v>6.0764430000000003</v>
      </c>
      <c r="AD1788" t="s">
        <v>82</v>
      </c>
      <c r="AE1788" t="s">
        <v>146</v>
      </c>
      <c r="AF1788" t="s">
        <v>94</v>
      </c>
      <c r="AG1788">
        <f>IFERROR(
    VLOOKUP(FENIX_ANS_TABLA[[#This Row],[ESTADO]],
        {"VENCIDO",1;"ALERTA_0 Días",2;"ALERTA",3;"A TIEMPO",4;"SIN FECHA",5},
    2,FALSE),
0)</f>
        <v>4</v>
      </c>
    </row>
    <row r="1789" spans="1:33" x14ac:dyDescent="0.25">
      <c r="A1789" t="s">
        <v>8805</v>
      </c>
      <c r="B1789" t="s">
        <v>23</v>
      </c>
      <c r="C1789" t="s">
        <v>24</v>
      </c>
      <c r="D1789" t="s">
        <v>23</v>
      </c>
      <c r="E1789" s="21">
        <v>46209.7106712963</v>
      </c>
      <c r="F1789" t="s">
        <v>8806</v>
      </c>
      <c r="G1789">
        <v>1152209013</v>
      </c>
      <c r="H1789" t="s">
        <v>8807</v>
      </c>
      <c r="I1789" s="23" t="s">
        <v>31</v>
      </c>
      <c r="J1789" s="23" t="s">
        <v>8770</v>
      </c>
      <c r="K1789" t="s">
        <v>8808</v>
      </c>
      <c r="L1789" t="s">
        <v>177</v>
      </c>
      <c r="M1789" t="s">
        <v>8809</v>
      </c>
      <c r="N1789" t="s">
        <v>178</v>
      </c>
      <c r="O1789" t="s">
        <v>27</v>
      </c>
      <c r="P1789" t="s">
        <v>145</v>
      </c>
      <c r="Q1789" t="s">
        <v>207</v>
      </c>
      <c r="R1789" t="s">
        <v>212</v>
      </c>
      <c r="S1789">
        <v>7</v>
      </c>
      <c r="T1789" t="s">
        <v>18663</v>
      </c>
      <c r="U1789" t="s">
        <v>11833</v>
      </c>
      <c r="V1789" t="s">
        <v>9953</v>
      </c>
      <c r="W1789" t="s">
        <v>29</v>
      </c>
      <c r="X1789" t="s">
        <v>30</v>
      </c>
      <c r="Y1789" t="s">
        <v>30</v>
      </c>
      <c r="Z1789" t="s">
        <v>30</v>
      </c>
      <c r="AA1789" t="s">
        <v>30</v>
      </c>
      <c r="AB1789">
        <v>-75.335144</v>
      </c>
      <c r="AC1789">
        <v>6.0763129999999999</v>
      </c>
      <c r="AD1789" t="s">
        <v>82</v>
      </c>
      <c r="AE1789" t="s">
        <v>146</v>
      </c>
      <c r="AF1789" t="s">
        <v>94</v>
      </c>
      <c r="AG1789">
        <f>IFERROR(
    VLOOKUP(FENIX_ANS_TABLA[[#This Row],[ESTADO]],
        {"VENCIDO",1;"ALERTA_0 Días",2;"ALERTA",3;"A TIEMPO",4;"SIN FECHA",5},
    2,FALSE),
0)</f>
        <v>4</v>
      </c>
    </row>
    <row r="1790" spans="1:33" x14ac:dyDescent="0.25">
      <c r="A1790" t="s">
        <v>8810</v>
      </c>
      <c r="B1790" t="s">
        <v>23</v>
      </c>
      <c r="C1790" t="s">
        <v>24</v>
      </c>
      <c r="D1790" t="s">
        <v>23</v>
      </c>
      <c r="E1790" s="21">
        <v>46209.710694444453</v>
      </c>
      <c r="F1790" t="s">
        <v>8811</v>
      </c>
      <c r="G1790">
        <v>1036396141</v>
      </c>
      <c r="H1790" t="s">
        <v>8812</v>
      </c>
      <c r="I1790" s="23" t="s">
        <v>31</v>
      </c>
      <c r="J1790" s="23" t="s">
        <v>8770</v>
      </c>
      <c r="K1790" t="s">
        <v>8813</v>
      </c>
      <c r="L1790" t="s">
        <v>177</v>
      </c>
      <c r="M1790" t="s">
        <v>8814</v>
      </c>
      <c r="N1790" t="s">
        <v>178</v>
      </c>
      <c r="O1790" t="s">
        <v>27</v>
      </c>
      <c r="P1790" t="s">
        <v>145</v>
      </c>
      <c r="Q1790" t="s">
        <v>207</v>
      </c>
      <c r="R1790" t="s">
        <v>212</v>
      </c>
      <c r="S1790">
        <v>7</v>
      </c>
      <c r="T1790" t="s">
        <v>18664</v>
      </c>
      <c r="U1790" t="s">
        <v>11833</v>
      </c>
      <c r="V1790" t="s">
        <v>9953</v>
      </c>
      <c r="W1790" t="s">
        <v>29</v>
      </c>
      <c r="X1790" t="s">
        <v>30</v>
      </c>
      <c r="Y1790" t="s">
        <v>30</v>
      </c>
      <c r="Z1790" t="s">
        <v>30</v>
      </c>
      <c r="AA1790" t="s">
        <v>30</v>
      </c>
      <c r="AB1790">
        <v>-75.335144</v>
      </c>
      <c r="AC1790">
        <v>6.0763129999999999</v>
      </c>
      <c r="AD1790" t="s">
        <v>82</v>
      </c>
      <c r="AE1790" t="s">
        <v>146</v>
      </c>
      <c r="AF1790" t="s">
        <v>94</v>
      </c>
      <c r="AG1790">
        <f>IFERROR(
    VLOOKUP(FENIX_ANS_TABLA[[#This Row],[ESTADO]],
        {"VENCIDO",1;"ALERTA_0 Días",2;"ALERTA",3;"A TIEMPO",4;"SIN FECHA",5},
    2,FALSE),
0)</f>
        <v>4</v>
      </c>
    </row>
    <row r="1791" spans="1:33" x14ac:dyDescent="0.25">
      <c r="A1791" t="s">
        <v>8815</v>
      </c>
      <c r="B1791" t="s">
        <v>23</v>
      </c>
      <c r="C1791" t="s">
        <v>24</v>
      </c>
      <c r="D1791" t="s">
        <v>23</v>
      </c>
      <c r="E1791" s="21">
        <v>46209.710706018523</v>
      </c>
      <c r="F1791" t="s">
        <v>8816</v>
      </c>
      <c r="G1791">
        <v>71112690</v>
      </c>
      <c r="H1791" t="s">
        <v>8769</v>
      </c>
      <c r="I1791" s="23" t="s">
        <v>31</v>
      </c>
      <c r="J1791" s="23" t="s">
        <v>8770</v>
      </c>
      <c r="K1791" t="s">
        <v>8817</v>
      </c>
      <c r="L1791" t="s">
        <v>177</v>
      </c>
      <c r="M1791" t="s">
        <v>8818</v>
      </c>
      <c r="N1791" t="s">
        <v>178</v>
      </c>
      <c r="O1791" t="s">
        <v>27</v>
      </c>
      <c r="P1791" t="s">
        <v>145</v>
      </c>
      <c r="Q1791" t="s">
        <v>207</v>
      </c>
      <c r="R1791" t="s">
        <v>212</v>
      </c>
      <c r="S1791">
        <v>7</v>
      </c>
      <c r="T1791" t="s">
        <v>18665</v>
      </c>
      <c r="U1791" t="s">
        <v>11833</v>
      </c>
      <c r="V1791" t="s">
        <v>9953</v>
      </c>
      <c r="W1791" t="s">
        <v>29</v>
      </c>
      <c r="X1791" t="s">
        <v>30</v>
      </c>
      <c r="Y1791" t="s">
        <v>30</v>
      </c>
      <c r="Z1791" t="s">
        <v>30</v>
      </c>
      <c r="AA1791" t="s">
        <v>30</v>
      </c>
      <c r="AB1791">
        <v>-75.335144</v>
      </c>
      <c r="AC1791">
        <v>6.0764430000000003</v>
      </c>
      <c r="AD1791" t="s">
        <v>82</v>
      </c>
      <c r="AE1791" t="s">
        <v>146</v>
      </c>
      <c r="AF1791" t="s">
        <v>94</v>
      </c>
      <c r="AG1791">
        <f>IFERROR(
    VLOOKUP(FENIX_ANS_TABLA[[#This Row],[ESTADO]],
        {"VENCIDO",1;"ALERTA_0 Días",2;"ALERTA",3;"A TIEMPO",4;"SIN FECHA",5},
    2,FALSE),
0)</f>
        <v>4</v>
      </c>
    </row>
    <row r="1792" spans="1:33" x14ac:dyDescent="0.25">
      <c r="A1792" t="s">
        <v>8819</v>
      </c>
      <c r="B1792" t="s">
        <v>23</v>
      </c>
      <c r="C1792" t="s">
        <v>24</v>
      </c>
      <c r="D1792" t="s">
        <v>23</v>
      </c>
      <c r="E1792" s="21">
        <v>46209.710729166669</v>
      </c>
      <c r="F1792" t="s">
        <v>8820</v>
      </c>
      <c r="G1792">
        <v>43466324</v>
      </c>
      <c r="H1792" t="s">
        <v>8821</v>
      </c>
      <c r="I1792" s="23" t="s">
        <v>31</v>
      </c>
      <c r="J1792" s="23" t="s">
        <v>8770</v>
      </c>
      <c r="K1792" t="s">
        <v>8822</v>
      </c>
      <c r="L1792" t="s">
        <v>177</v>
      </c>
      <c r="M1792" t="s">
        <v>8823</v>
      </c>
      <c r="N1792" t="s">
        <v>178</v>
      </c>
      <c r="O1792" t="s">
        <v>27</v>
      </c>
      <c r="P1792" t="s">
        <v>145</v>
      </c>
      <c r="Q1792" t="s">
        <v>207</v>
      </c>
      <c r="R1792" t="s">
        <v>212</v>
      </c>
      <c r="S1792">
        <v>7</v>
      </c>
      <c r="T1792" t="s">
        <v>18666</v>
      </c>
      <c r="U1792" t="s">
        <v>11833</v>
      </c>
      <c r="V1792" t="s">
        <v>9953</v>
      </c>
      <c r="W1792" t="s">
        <v>29</v>
      </c>
      <c r="X1792" t="s">
        <v>30</v>
      </c>
      <c r="Y1792" t="s">
        <v>30</v>
      </c>
      <c r="Z1792" t="s">
        <v>30</v>
      </c>
      <c r="AA1792" t="s">
        <v>30</v>
      </c>
      <c r="AB1792">
        <v>-75.335144</v>
      </c>
      <c r="AC1792">
        <v>6.0763129999999999</v>
      </c>
      <c r="AD1792" t="s">
        <v>82</v>
      </c>
      <c r="AE1792" t="s">
        <v>146</v>
      </c>
      <c r="AF1792" t="s">
        <v>94</v>
      </c>
      <c r="AG1792">
        <f>IFERROR(
    VLOOKUP(FENIX_ANS_TABLA[[#This Row],[ESTADO]],
        {"VENCIDO",1;"ALERTA_0 Días",2;"ALERTA",3;"A TIEMPO",4;"SIN FECHA",5},
    2,FALSE),
0)</f>
        <v>4</v>
      </c>
    </row>
    <row r="1793" spans="1:33" x14ac:dyDescent="0.25">
      <c r="A1793" t="s">
        <v>8824</v>
      </c>
      <c r="B1793" t="s">
        <v>23</v>
      </c>
      <c r="C1793" t="s">
        <v>24</v>
      </c>
      <c r="D1793" t="s">
        <v>23</v>
      </c>
      <c r="E1793" s="21">
        <v>46209.711145833331</v>
      </c>
      <c r="F1793" t="s">
        <v>8825</v>
      </c>
      <c r="G1793">
        <v>32438402</v>
      </c>
      <c r="H1793" t="s">
        <v>8826</v>
      </c>
      <c r="I1793" s="23" t="s">
        <v>8827</v>
      </c>
      <c r="J1793" s="23" t="s">
        <v>8770</v>
      </c>
      <c r="K1793" t="s">
        <v>8828</v>
      </c>
      <c r="L1793" t="s">
        <v>177</v>
      </c>
      <c r="M1793" t="s">
        <v>8829</v>
      </c>
      <c r="N1793" t="s">
        <v>178</v>
      </c>
      <c r="O1793" t="s">
        <v>27</v>
      </c>
      <c r="P1793" t="s">
        <v>145</v>
      </c>
      <c r="Q1793" t="s">
        <v>207</v>
      </c>
      <c r="R1793" t="s">
        <v>212</v>
      </c>
      <c r="S1793">
        <v>7</v>
      </c>
      <c r="T1793" t="s">
        <v>18667</v>
      </c>
      <c r="U1793" t="s">
        <v>12066</v>
      </c>
      <c r="V1793" t="s">
        <v>12065</v>
      </c>
      <c r="W1793" t="s">
        <v>29</v>
      </c>
      <c r="X1793" t="s">
        <v>30</v>
      </c>
      <c r="Y1793" t="s">
        <v>30</v>
      </c>
      <c r="Z1793" t="s">
        <v>30</v>
      </c>
      <c r="AA1793" t="s">
        <v>30</v>
      </c>
      <c r="AB1793">
        <v>-75.335144</v>
      </c>
      <c r="AC1793">
        <v>6.0764430000000003</v>
      </c>
      <c r="AD1793" t="s">
        <v>82</v>
      </c>
      <c r="AE1793" t="s">
        <v>146</v>
      </c>
      <c r="AF1793" t="s">
        <v>94</v>
      </c>
      <c r="AG1793">
        <f>IFERROR(
    VLOOKUP(FENIX_ANS_TABLA[[#This Row],[ESTADO]],
        {"VENCIDO",1;"ALERTA_0 Días",2;"ALERTA",3;"A TIEMPO",4;"SIN FECHA",5},
    2,FALSE),
0)</f>
        <v>4</v>
      </c>
    </row>
    <row r="1794" spans="1:33" x14ac:dyDescent="0.25">
      <c r="A1794" t="s">
        <v>8254</v>
      </c>
      <c r="B1794" t="s">
        <v>58</v>
      </c>
      <c r="C1794" t="s">
        <v>24</v>
      </c>
      <c r="D1794" t="s">
        <v>59</v>
      </c>
      <c r="E1794" s="21">
        <v>46209.712418981479</v>
      </c>
      <c r="F1794" t="s">
        <v>8255</v>
      </c>
      <c r="G1794">
        <v>43026849</v>
      </c>
      <c r="H1794" t="s">
        <v>8256</v>
      </c>
      <c r="I1794" s="23" t="s">
        <v>31</v>
      </c>
      <c r="J1794" s="23" t="s">
        <v>8257</v>
      </c>
      <c r="K1794" t="s">
        <v>8258</v>
      </c>
      <c r="L1794" t="s">
        <v>152</v>
      </c>
      <c r="M1794" t="s">
        <v>8259</v>
      </c>
      <c r="N1794" t="s">
        <v>153</v>
      </c>
      <c r="O1794" t="s">
        <v>60</v>
      </c>
      <c r="P1794" t="s">
        <v>171</v>
      </c>
      <c r="Q1794" t="s">
        <v>206</v>
      </c>
      <c r="R1794" t="s">
        <v>212</v>
      </c>
      <c r="S1794">
        <v>14</v>
      </c>
      <c r="T1794" t="s">
        <v>18668</v>
      </c>
      <c r="U1794" t="s">
        <v>15724</v>
      </c>
      <c r="V1794" t="s">
        <v>15725</v>
      </c>
      <c r="W1794" t="s">
        <v>29</v>
      </c>
      <c r="X1794" t="s">
        <v>30</v>
      </c>
      <c r="Y1794" t="s">
        <v>30</v>
      </c>
      <c r="Z1794" t="s">
        <v>30</v>
      </c>
      <c r="AA1794" t="s">
        <v>30</v>
      </c>
      <c r="AB1794">
        <v>-75.423812889999994</v>
      </c>
      <c r="AC1794">
        <v>6.3083631899999997</v>
      </c>
      <c r="AD1794" t="s">
        <v>82</v>
      </c>
      <c r="AE1794" t="s">
        <v>146</v>
      </c>
      <c r="AF1794" t="s">
        <v>94</v>
      </c>
      <c r="AG1794">
        <f>IFERROR(
    VLOOKUP(FENIX_ANS_TABLA[[#This Row],[ESTADO]],
        {"VENCIDO",1;"ALERTA_0 Días",2;"ALERTA",3;"A TIEMPO",4;"SIN FECHA",5},
    2,FALSE),
0)</f>
        <v>4</v>
      </c>
    </row>
    <row r="1795" spans="1:33" x14ac:dyDescent="0.25">
      <c r="A1795" t="s">
        <v>8261</v>
      </c>
      <c r="B1795" t="s">
        <v>23</v>
      </c>
      <c r="C1795" t="s">
        <v>24</v>
      </c>
      <c r="D1795" t="s">
        <v>33</v>
      </c>
      <c r="E1795" s="21">
        <v>46213.468622685177</v>
      </c>
      <c r="F1795" t="s">
        <v>18669</v>
      </c>
      <c r="G1795">
        <v>1216722821</v>
      </c>
      <c r="H1795" t="s">
        <v>8262</v>
      </c>
      <c r="I1795" s="23" t="s">
        <v>31</v>
      </c>
      <c r="J1795" s="23" t="s">
        <v>8263</v>
      </c>
      <c r="K1795" t="s">
        <v>8264</v>
      </c>
      <c r="L1795" t="s">
        <v>25</v>
      </c>
      <c r="M1795" t="s">
        <v>8265</v>
      </c>
      <c r="N1795" t="s">
        <v>26</v>
      </c>
      <c r="O1795" t="s">
        <v>40</v>
      </c>
      <c r="P1795" t="s">
        <v>475</v>
      </c>
      <c r="Q1795" t="s">
        <v>207</v>
      </c>
      <c r="R1795" t="s">
        <v>211</v>
      </c>
      <c r="S1795">
        <v>7</v>
      </c>
      <c r="T1795" t="s">
        <v>18670</v>
      </c>
      <c r="U1795" t="s">
        <v>18671</v>
      </c>
      <c r="V1795" t="s">
        <v>18672</v>
      </c>
      <c r="W1795" t="s">
        <v>29</v>
      </c>
      <c r="X1795" t="s">
        <v>15726</v>
      </c>
      <c r="Y1795" t="s">
        <v>2666</v>
      </c>
      <c r="Z1795" t="s">
        <v>2667</v>
      </c>
      <c r="AA1795" t="s">
        <v>15727</v>
      </c>
      <c r="AB1795">
        <v>-75.630928999999995</v>
      </c>
      <c r="AC1795">
        <v>6.2707509999999997</v>
      </c>
      <c r="AD1795" t="s">
        <v>82</v>
      </c>
      <c r="AE1795" t="s">
        <v>96</v>
      </c>
      <c r="AF1795" t="s">
        <v>94</v>
      </c>
      <c r="AG1795">
        <f>IFERROR(
    VLOOKUP(FENIX_ANS_TABLA[[#This Row],[ESTADO]],
        {"VENCIDO",1;"ALERTA_0 Días",2;"ALERTA",3;"A TIEMPO",4;"SIN FECHA",5},
    2,FALSE),
0)</f>
        <v>4</v>
      </c>
    </row>
    <row r="1796" spans="1:33" x14ac:dyDescent="0.25">
      <c r="A1796" t="s">
        <v>8266</v>
      </c>
      <c r="B1796" t="s">
        <v>54</v>
      </c>
      <c r="C1796" t="s">
        <v>24</v>
      </c>
      <c r="D1796" t="s">
        <v>54</v>
      </c>
      <c r="E1796" s="21">
        <v>46209.718865740739</v>
      </c>
      <c r="F1796" t="s">
        <v>8267</v>
      </c>
      <c r="G1796">
        <v>8105877</v>
      </c>
      <c r="H1796" t="s">
        <v>8268</v>
      </c>
      <c r="I1796" s="23" t="s">
        <v>31</v>
      </c>
      <c r="J1796" s="23" t="s">
        <v>8269</v>
      </c>
      <c r="K1796" t="s">
        <v>8270</v>
      </c>
      <c r="L1796" t="s">
        <v>132</v>
      </c>
      <c r="M1796" t="s">
        <v>8271</v>
      </c>
      <c r="N1796" t="s">
        <v>133</v>
      </c>
      <c r="O1796" t="s">
        <v>55</v>
      </c>
      <c r="P1796" t="s">
        <v>122</v>
      </c>
      <c r="Q1796" t="s">
        <v>206</v>
      </c>
      <c r="R1796" t="s">
        <v>212</v>
      </c>
      <c r="S1796">
        <v>4</v>
      </c>
      <c r="T1796" t="s">
        <v>8272</v>
      </c>
      <c r="U1796" t="s">
        <v>15728</v>
      </c>
      <c r="V1796" t="s">
        <v>15729</v>
      </c>
      <c r="W1796" t="s">
        <v>79</v>
      </c>
      <c r="X1796" t="s">
        <v>30</v>
      </c>
      <c r="Y1796" t="s">
        <v>30</v>
      </c>
      <c r="Z1796" t="s">
        <v>30</v>
      </c>
      <c r="AA1796" t="s">
        <v>30</v>
      </c>
      <c r="AB1796">
        <v>-76.059100999999998</v>
      </c>
      <c r="AC1796">
        <v>6.171405</v>
      </c>
      <c r="AD1796" t="s">
        <v>82</v>
      </c>
      <c r="AE1796" t="s">
        <v>123</v>
      </c>
      <c r="AF1796" t="s">
        <v>94</v>
      </c>
      <c r="AG1796">
        <f>IFERROR(
    VLOOKUP(FENIX_ANS_TABLA[[#This Row],[ESTADO]],
        {"VENCIDO",1;"ALERTA_0 Días",2;"ALERTA",3;"A TIEMPO",4;"SIN FECHA",5},
    2,FALSE),
0)</f>
        <v>2</v>
      </c>
    </row>
    <row r="1797" spans="1:33" x14ac:dyDescent="0.25">
      <c r="A1797" t="s">
        <v>8273</v>
      </c>
      <c r="B1797" t="s">
        <v>58</v>
      </c>
      <c r="C1797" t="s">
        <v>24</v>
      </c>
      <c r="D1797" t="s">
        <v>59</v>
      </c>
      <c r="E1797" s="21">
        <v>46209.720983796287</v>
      </c>
      <c r="F1797" t="s">
        <v>8274</v>
      </c>
      <c r="G1797">
        <v>8405126</v>
      </c>
      <c r="H1797" t="s">
        <v>8275</v>
      </c>
      <c r="I1797" s="23" t="s">
        <v>31</v>
      </c>
      <c r="J1797" s="23" t="s">
        <v>8276</v>
      </c>
      <c r="K1797" t="s">
        <v>8277</v>
      </c>
      <c r="L1797" t="s">
        <v>177</v>
      </c>
      <c r="M1797" t="s">
        <v>8278</v>
      </c>
      <c r="N1797" t="s">
        <v>178</v>
      </c>
      <c r="O1797" t="s">
        <v>60</v>
      </c>
      <c r="P1797" t="s">
        <v>171</v>
      </c>
      <c r="Q1797" t="s">
        <v>206</v>
      </c>
      <c r="R1797" t="s">
        <v>212</v>
      </c>
      <c r="S1797">
        <v>14</v>
      </c>
      <c r="T1797" t="s">
        <v>18673</v>
      </c>
      <c r="U1797" t="s">
        <v>5183</v>
      </c>
      <c r="V1797" t="s">
        <v>15730</v>
      </c>
      <c r="W1797" t="s">
        <v>29</v>
      </c>
      <c r="X1797" t="s">
        <v>30</v>
      </c>
      <c r="Y1797" t="s">
        <v>30</v>
      </c>
      <c r="Z1797" t="s">
        <v>30</v>
      </c>
      <c r="AA1797" t="s">
        <v>30</v>
      </c>
      <c r="AB1797">
        <v>-75.316411090000003</v>
      </c>
      <c r="AC1797">
        <v>5.9797645099999999</v>
      </c>
      <c r="AD1797" t="s">
        <v>82</v>
      </c>
      <c r="AE1797" t="s">
        <v>146</v>
      </c>
      <c r="AF1797" t="s">
        <v>94</v>
      </c>
      <c r="AG1797">
        <f>IFERROR(
    VLOOKUP(FENIX_ANS_TABLA[[#This Row],[ESTADO]],
        {"VENCIDO",1;"ALERTA_0 Días",2;"ALERTA",3;"A TIEMPO",4;"SIN FECHA",5},
    2,FALSE),
0)</f>
        <v>4</v>
      </c>
    </row>
    <row r="1798" spans="1:33" x14ac:dyDescent="0.25">
      <c r="A1798" t="s">
        <v>8830</v>
      </c>
      <c r="B1798" t="s">
        <v>36</v>
      </c>
      <c r="C1798" t="s">
        <v>24</v>
      </c>
      <c r="D1798" t="s">
        <v>36</v>
      </c>
      <c r="E1798" s="21">
        <v>46209.724236111113</v>
      </c>
      <c r="F1798" t="s">
        <v>8831</v>
      </c>
      <c r="G1798">
        <v>42796152</v>
      </c>
      <c r="H1798" t="s">
        <v>8832</v>
      </c>
      <c r="I1798" s="23" t="s">
        <v>31</v>
      </c>
      <c r="J1798" s="23" t="s">
        <v>285</v>
      </c>
      <c r="K1798" t="s">
        <v>8833</v>
      </c>
      <c r="L1798" t="s">
        <v>185</v>
      </c>
      <c r="M1798" t="s">
        <v>8834</v>
      </c>
      <c r="N1798" t="s">
        <v>186</v>
      </c>
      <c r="O1798" t="s">
        <v>37</v>
      </c>
      <c r="P1798" t="s">
        <v>145</v>
      </c>
      <c r="Q1798" t="s">
        <v>207</v>
      </c>
      <c r="R1798" t="s">
        <v>212</v>
      </c>
      <c r="S1798">
        <v>7</v>
      </c>
      <c r="T1798" t="s">
        <v>18674</v>
      </c>
      <c r="U1798" t="s">
        <v>11118</v>
      </c>
      <c r="V1798" t="s">
        <v>9954</v>
      </c>
      <c r="W1798" t="s">
        <v>29</v>
      </c>
      <c r="X1798" t="s">
        <v>30</v>
      </c>
      <c r="Y1798" t="s">
        <v>30</v>
      </c>
      <c r="Z1798" t="s">
        <v>30</v>
      </c>
      <c r="AA1798" t="s">
        <v>30</v>
      </c>
      <c r="AB1798">
        <v>-75.525220899999994</v>
      </c>
      <c r="AC1798">
        <v>6.1430166699999997</v>
      </c>
      <c r="AD1798" t="s">
        <v>82</v>
      </c>
      <c r="AE1798" t="s">
        <v>146</v>
      </c>
      <c r="AF1798" t="s">
        <v>94</v>
      </c>
      <c r="AG1798">
        <f>IFERROR(
    VLOOKUP(FENIX_ANS_TABLA[[#This Row],[ESTADO]],
        {"VENCIDO",1;"ALERTA_0 Días",2;"ALERTA",3;"A TIEMPO",4;"SIN FECHA",5},
    2,FALSE),
0)</f>
        <v>4</v>
      </c>
    </row>
    <row r="1799" spans="1:33" x14ac:dyDescent="0.25">
      <c r="A1799" t="s">
        <v>8279</v>
      </c>
      <c r="B1799" t="s">
        <v>54</v>
      </c>
      <c r="C1799" t="s">
        <v>24</v>
      </c>
      <c r="D1799" t="s">
        <v>54</v>
      </c>
      <c r="E1799" s="21">
        <v>46209.72483796296</v>
      </c>
      <c r="F1799" t="s">
        <v>8280</v>
      </c>
      <c r="G1799">
        <v>15355374</v>
      </c>
      <c r="H1799" t="s">
        <v>5597</v>
      </c>
      <c r="I1799" s="23" t="s">
        <v>31</v>
      </c>
      <c r="J1799" s="23" t="s">
        <v>8281</v>
      </c>
      <c r="K1799" t="s">
        <v>5598</v>
      </c>
      <c r="L1799" t="s">
        <v>154</v>
      </c>
      <c r="M1799" t="s">
        <v>5599</v>
      </c>
      <c r="N1799" t="s">
        <v>155</v>
      </c>
      <c r="O1799" t="s">
        <v>55</v>
      </c>
      <c r="P1799" t="s">
        <v>176</v>
      </c>
      <c r="Q1799" t="s">
        <v>207</v>
      </c>
      <c r="R1799" t="s">
        <v>212</v>
      </c>
      <c r="S1799">
        <v>4</v>
      </c>
      <c r="T1799" t="s">
        <v>8282</v>
      </c>
      <c r="U1799" t="s">
        <v>15731</v>
      </c>
      <c r="V1799" t="s">
        <v>15732</v>
      </c>
      <c r="W1799" t="s">
        <v>79</v>
      </c>
      <c r="X1799" t="s">
        <v>30</v>
      </c>
      <c r="Y1799" t="s">
        <v>30</v>
      </c>
      <c r="Z1799" t="s">
        <v>30</v>
      </c>
      <c r="AA1799" t="s">
        <v>30</v>
      </c>
      <c r="AB1799">
        <v>-75.353568170000003</v>
      </c>
      <c r="AC1799">
        <v>6.1424608000000003</v>
      </c>
      <c r="AD1799" t="s">
        <v>82</v>
      </c>
      <c r="AE1799" t="s">
        <v>146</v>
      </c>
      <c r="AF1799" t="s">
        <v>94</v>
      </c>
      <c r="AG1799">
        <f>IFERROR(
    VLOOKUP(FENIX_ANS_TABLA[[#This Row],[ESTADO]],
        {"VENCIDO",1;"ALERTA_0 Días",2;"ALERTA",3;"A TIEMPO",4;"SIN FECHA",5},
    2,FALSE),
0)</f>
        <v>2</v>
      </c>
    </row>
    <row r="1800" spans="1:33" x14ac:dyDescent="0.25">
      <c r="A1800" t="s">
        <v>9393</v>
      </c>
      <c r="B1800" t="s">
        <v>23</v>
      </c>
      <c r="C1800" t="s">
        <v>24</v>
      </c>
      <c r="D1800" t="s">
        <v>23</v>
      </c>
      <c r="E1800" s="21">
        <v>46209.726550925923</v>
      </c>
      <c r="F1800" t="s">
        <v>9394</v>
      </c>
      <c r="G1800">
        <v>71085084</v>
      </c>
      <c r="H1800" t="s">
        <v>9395</v>
      </c>
      <c r="I1800" s="23" t="s">
        <v>31</v>
      </c>
      <c r="J1800" s="23" t="s">
        <v>9396</v>
      </c>
      <c r="K1800" t="s">
        <v>9397</v>
      </c>
      <c r="L1800" t="s">
        <v>197</v>
      </c>
      <c r="M1800" t="s">
        <v>9398</v>
      </c>
      <c r="N1800" t="s">
        <v>198</v>
      </c>
      <c r="O1800" t="s">
        <v>27</v>
      </c>
      <c r="P1800" t="s">
        <v>191</v>
      </c>
      <c r="Q1800" t="s">
        <v>207</v>
      </c>
      <c r="R1800" t="s">
        <v>212</v>
      </c>
      <c r="S1800">
        <v>7</v>
      </c>
      <c r="T1800" t="s">
        <v>18675</v>
      </c>
      <c r="U1800" t="s">
        <v>9857</v>
      </c>
      <c r="V1800" t="s">
        <v>11331</v>
      </c>
      <c r="W1800" t="s">
        <v>29</v>
      </c>
      <c r="X1800" t="s">
        <v>30</v>
      </c>
      <c r="Y1800" t="s">
        <v>30</v>
      </c>
      <c r="Z1800" t="s">
        <v>30</v>
      </c>
      <c r="AA1800" t="s">
        <v>30</v>
      </c>
      <c r="AB1800">
        <v>-74.699303929999999</v>
      </c>
      <c r="AC1800">
        <v>7.07677421</v>
      </c>
      <c r="AD1800" t="s">
        <v>82</v>
      </c>
      <c r="AE1800" t="s">
        <v>192</v>
      </c>
      <c r="AF1800" t="s">
        <v>94</v>
      </c>
      <c r="AG1800">
        <f>IFERROR(
    VLOOKUP(FENIX_ANS_TABLA[[#This Row],[ESTADO]],
        {"VENCIDO",1;"ALERTA_0 Días",2;"ALERTA",3;"A TIEMPO",4;"SIN FECHA",5},
    2,FALSE),
0)</f>
        <v>4</v>
      </c>
    </row>
    <row r="1801" spans="1:33" x14ac:dyDescent="0.25">
      <c r="A1801" t="s">
        <v>8283</v>
      </c>
      <c r="B1801" t="s">
        <v>54</v>
      </c>
      <c r="C1801" t="s">
        <v>24</v>
      </c>
      <c r="D1801" t="s">
        <v>54</v>
      </c>
      <c r="E1801" s="21">
        <v>46209.730081018519</v>
      </c>
      <c r="F1801" t="s">
        <v>8284</v>
      </c>
      <c r="G1801">
        <v>15488693</v>
      </c>
      <c r="H1801" t="s">
        <v>8285</v>
      </c>
      <c r="I1801" s="23" t="s">
        <v>31</v>
      </c>
      <c r="J1801" s="23" t="s">
        <v>8286</v>
      </c>
      <c r="K1801" t="s">
        <v>8287</v>
      </c>
      <c r="L1801" t="s">
        <v>25</v>
      </c>
      <c r="M1801" t="s">
        <v>8288</v>
      </c>
      <c r="N1801" t="s">
        <v>26</v>
      </c>
      <c r="O1801" t="s">
        <v>55</v>
      </c>
      <c r="P1801" t="s">
        <v>56</v>
      </c>
      <c r="Q1801" t="s">
        <v>207</v>
      </c>
      <c r="R1801" t="s">
        <v>212</v>
      </c>
      <c r="S1801">
        <v>4</v>
      </c>
      <c r="T1801" t="s">
        <v>8289</v>
      </c>
      <c r="U1801" t="s">
        <v>15733</v>
      </c>
      <c r="V1801" t="s">
        <v>15734</v>
      </c>
      <c r="W1801" t="s">
        <v>79</v>
      </c>
      <c r="X1801" t="s">
        <v>30</v>
      </c>
      <c r="Y1801" t="s">
        <v>30</v>
      </c>
      <c r="Z1801" t="s">
        <v>30</v>
      </c>
      <c r="AA1801" t="s">
        <v>30</v>
      </c>
      <c r="AB1801">
        <v>-75.616678890000003</v>
      </c>
      <c r="AC1801">
        <v>6.2598788900000004</v>
      </c>
      <c r="AD1801" t="s">
        <v>82</v>
      </c>
      <c r="AE1801" t="s">
        <v>96</v>
      </c>
      <c r="AF1801" t="s">
        <v>94</v>
      </c>
      <c r="AG1801">
        <f>IFERROR(
    VLOOKUP(FENIX_ANS_TABLA[[#This Row],[ESTADO]],
        {"VENCIDO",1;"ALERTA_0 Días",2;"ALERTA",3;"A TIEMPO",4;"SIN FECHA",5},
    2,FALSE),
0)</f>
        <v>2</v>
      </c>
    </row>
    <row r="1802" spans="1:33" x14ac:dyDescent="0.25">
      <c r="A1802" t="s">
        <v>8290</v>
      </c>
      <c r="B1802" t="s">
        <v>54</v>
      </c>
      <c r="C1802" t="s">
        <v>24</v>
      </c>
      <c r="D1802" t="s">
        <v>54</v>
      </c>
      <c r="E1802" s="21">
        <v>46209.731261574067</v>
      </c>
      <c r="F1802" t="s">
        <v>8291</v>
      </c>
      <c r="G1802">
        <v>15447980</v>
      </c>
      <c r="H1802" t="s">
        <v>315</v>
      </c>
      <c r="I1802" s="23" t="s">
        <v>31</v>
      </c>
      <c r="J1802" s="23" t="s">
        <v>245</v>
      </c>
      <c r="K1802" t="s">
        <v>8292</v>
      </c>
      <c r="L1802" t="s">
        <v>152</v>
      </c>
      <c r="M1802" t="s">
        <v>8293</v>
      </c>
      <c r="N1802" t="s">
        <v>153</v>
      </c>
      <c r="O1802" t="s">
        <v>55</v>
      </c>
      <c r="P1802" t="s">
        <v>176</v>
      </c>
      <c r="Q1802" t="s">
        <v>206</v>
      </c>
      <c r="R1802" t="s">
        <v>212</v>
      </c>
      <c r="S1802">
        <v>4</v>
      </c>
      <c r="T1802" t="s">
        <v>8294</v>
      </c>
      <c r="U1802" t="s">
        <v>15735</v>
      </c>
      <c r="V1802" t="s">
        <v>15211</v>
      </c>
      <c r="W1802" t="s">
        <v>79</v>
      </c>
      <c r="X1802" t="s">
        <v>30</v>
      </c>
      <c r="Y1802" t="s">
        <v>30</v>
      </c>
      <c r="Z1802" t="s">
        <v>30</v>
      </c>
      <c r="AA1802" t="s">
        <v>30</v>
      </c>
      <c r="AB1802">
        <v>-75.461517999999998</v>
      </c>
      <c r="AC1802">
        <v>6.3142750000000003</v>
      </c>
      <c r="AD1802" t="s">
        <v>82</v>
      </c>
      <c r="AE1802" t="s">
        <v>146</v>
      </c>
      <c r="AF1802" t="s">
        <v>94</v>
      </c>
      <c r="AG1802">
        <f>IFERROR(
    VLOOKUP(FENIX_ANS_TABLA[[#This Row],[ESTADO]],
        {"VENCIDO",1;"ALERTA_0 Días",2;"ALERTA",3;"A TIEMPO",4;"SIN FECHA",5},
    2,FALSE),
0)</f>
        <v>2</v>
      </c>
    </row>
    <row r="1803" spans="1:33" x14ac:dyDescent="0.25">
      <c r="A1803" t="s">
        <v>8295</v>
      </c>
      <c r="B1803" t="s">
        <v>54</v>
      </c>
      <c r="C1803" t="s">
        <v>24</v>
      </c>
      <c r="D1803" t="s">
        <v>54</v>
      </c>
      <c r="E1803" s="21">
        <v>46209.748043981483</v>
      </c>
      <c r="F1803" t="s">
        <v>8296</v>
      </c>
      <c r="G1803">
        <v>71397111</v>
      </c>
      <c r="H1803" t="s">
        <v>8297</v>
      </c>
      <c r="I1803" s="23" t="s">
        <v>31</v>
      </c>
      <c r="J1803" s="23" t="s">
        <v>1425</v>
      </c>
      <c r="K1803" t="s">
        <v>8298</v>
      </c>
      <c r="L1803" t="s">
        <v>50</v>
      </c>
      <c r="M1803" t="s">
        <v>8299</v>
      </c>
      <c r="N1803" t="s">
        <v>51</v>
      </c>
      <c r="O1803" t="s">
        <v>55</v>
      </c>
      <c r="P1803" t="s">
        <v>56</v>
      </c>
      <c r="Q1803" t="s">
        <v>207</v>
      </c>
      <c r="R1803" t="s">
        <v>212</v>
      </c>
      <c r="S1803">
        <v>4</v>
      </c>
      <c r="T1803" t="s">
        <v>8300</v>
      </c>
      <c r="U1803" t="s">
        <v>15736</v>
      </c>
      <c r="V1803" t="s">
        <v>15737</v>
      </c>
      <c r="W1803" t="s">
        <v>79</v>
      </c>
      <c r="X1803" t="s">
        <v>30</v>
      </c>
      <c r="Y1803" t="s">
        <v>30</v>
      </c>
      <c r="Z1803" t="s">
        <v>30</v>
      </c>
      <c r="AA1803" t="s">
        <v>30</v>
      </c>
      <c r="AB1803">
        <v>-75.639721339999994</v>
      </c>
      <c r="AC1803">
        <v>6.0890048600000002</v>
      </c>
      <c r="AD1803" t="s">
        <v>82</v>
      </c>
      <c r="AE1803" t="s">
        <v>96</v>
      </c>
      <c r="AF1803" t="s">
        <v>94</v>
      </c>
      <c r="AG1803">
        <f>IFERROR(
    VLOOKUP(FENIX_ANS_TABLA[[#This Row],[ESTADO]],
        {"VENCIDO",1;"ALERTA_0 Días",2;"ALERTA",3;"A TIEMPO",4;"SIN FECHA",5},
    2,FALSE),
0)</f>
        <v>2</v>
      </c>
    </row>
    <row r="1804" spans="1:33" x14ac:dyDescent="0.25">
      <c r="A1804" t="s">
        <v>8301</v>
      </c>
      <c r="B1804" t="s">
        <v>54</v>
      </c>
      <c r="C1804" t="s">
        <v>24</v>
      </c>
      <c r="D1804" t="s">
        <v>54</v>
      </c>
      <c r="E1804" s="21">
        <v>46209.797025462962</v>
      </c>
      <c r="F1804" t="s">
        <v>8302</v>
      </c>
      <c r="G1804">
        <v>8342629</v>
      </c>
      <c r="H1804" t="s">
        <v>8303</v>
      </c>
      <c r="I1804" s="23" t="s">
        <v>65</v>
      </c>
      <c r="J1804" s="23" t="s">
        <v>8304</v>
      </c>
      <c r="K1804" t="s">
        <v>8305</v>
      </c>
      <c r="L1804" t="s">
        <v>185</v>
      </c>
      <c r="M1804" t="s">
        <v>8306</v>
      </c>
      <c r="N1804" t="s">
        <v>186</v>
      </c>
      <c r="O1804" t="s">
        <v>55</v>
      </c>
      <c r="P1804" t="s">
        <v>176</v>
      </c>
      <c r="Q1804" t="s">
        <v>206</v>
      </c>
      <c r="R1804" t="s">
        <v>212</v>
      </c>
      <c r="S1804">
        <v>4</v>
      </c>
      <c r="T1804" t="s">
        <v>8307</v>
      </c>
      <c r="U1804" t="s">
        <v>15738</v>
      </c>
      <c r="V1804" t="s">
        <v>15739</v>
      </c>
      <c r="W1804" t="s">
        <v>79</v>
      </c>
      <c r="X1804" t="s">
        <v>30</v>
      </c>
      <c r="Y1804" t="s">
        <v>30</v>
      </c>
      <c r="Z1804" t="s">
        <v>30</v>
      </c>
      <c r="AA1804" t="s">
        <v>30</v>
      </c>
      <c r="AB1804">
        <v>-75.511289000000005</v>
      </c>
      <c r="AC1804">
        <v>6.0199350000000003</v>
      </c>
      <c r="AD1804" t="s">
        <v>82</v>
      </c>
      <c r="AE1804" t="s">
        <v>146</v>
      </c>
      <c r="AF1804" t="s">
        <v>94</v>
      </c>
      <c r="AG1804">
        <f>IFERROR(
    VLOOKUP(FENIX_ANS_TABLA[[#This Row],[ESTADO]],
        {"VENCIDO",1;"ALERTA_0 Días",2;"ALERTA",3;"A TIEMPO",4;"SIN FECHA",5},
    2,FALSE),
0)</f>
        <v>2</v>
      </c>
    </row>
    <row r="1805" spans="1:33" x14ac:dyDescent="0.25">
      <c r="A1805" t="s">
        <v>8308</v>
      </c>
      <c r="B1805" t="s">
        <v>54</v>
      </c>
      <c r="C1805" t="s">
        <v>24</v>
      </c>
      <c r="D1805" t="s">
        <v>54</v>
      </c>
      <c r="E1805" s="21">
        <v>46209.863726851851</v>
      </c>
      <c r="F1805" t="s">
        <v>8309</v>
      </c>
      <c r="G1805">
        <v>15387113</v>
      </c>
      <c r="H1805" t="s">
        <v>8310</v>
      </c>
      <c r="I1805" s="23" t="s">
        <v>31</v>
      </c>
      <c r="J1805" s="23" t="s">
        <v>276</v>
      </c>
      <c r="K1805" t="s">
        <v>8311</v>
      </c>
      <c r="L1805" t="s">
        <v>167</v>
      </c>
      <c r="M1805" t="s">
        <v>8312</v>
      </c>
      <c r="N1805" t="s">
        <v>168</v>
      </c>
      <c r="O1805" t="s">
        <v>55</v>
      </c>
      <c r="P1805" t="s">
        <v>176</v>
      </c>
      <c r="Q1805" t="s">
        <v>207</v>
      </c>
      <c r="R1805" t="s">
        <v>212</v>
      </c>
      <c r="S1805">
        <v>4</v>
      </c>
      <c r="T1805" t="s">
        <v>8313</v>
      </c>
      <c r="U1805" t="s">
        <v>15740</v>
      </c>
      <c r="V1805" t="s">
        <v>15741</v>
      </c>
      <c r="W1805" t="s">
        <v>79</v>
      </c>
      <c r="X1805" t="s">
        <v>30</v>
      </c>
      <c r="Y1805" t="s">
        <v>30</v>
      </c>
      <c r="Z1805" t="s">
        <v>30</v>
      </c>
      <c r="AA1805" t="s">
        <v>30</v>
      </c>
      <c r="AB1805">
        <v>-75.427518250000006</v>
      </c>
      <c r="AC1805">
        <v>6.0333160899999996</v>
      </c>
      <c r="AD1805" t="s">
        <v>82</v>
      </c>
      <c r="AE1805" t="s">
        <v>146</v>
      </c>
      <c r="AF1805" t="s">
        <v>94</v>
      </c>
      <c r="AG1805">
        <f>IFERROR(
    VLOOKUP(FENIX_ANS_TABLA[[#This Row],[ESTADO]],
        {"VENCIDO",1;"ALERTA_0 Días",2;"ALERTA",3;"A TIEMPO",4;"SIN FECHA",5},
    2,FALSE),
0)</f>
        <v>2</v>
      </c>
    </row>
    <row r="1806" spans="1:33" x14ac:dyDescent="0.25">
      <c r="A1806" t="s">
        <v>8314</v>
      </c>
      <c r="B1806" t="s">
        <v>23</v>
      </c>
      <c r="C1806" t="s">
        <v>24</v>
      </c>
      <c r="D1806" t="s">
        <v>33</v>
      </c>
      <c r="E1806" s="21">
        <v>46209.875706018523</v>
      </c>
      <c r="F1806" t="s">
        <v>8315</v>
      </c>
      <c r="G1806">
        <v>1000646581</v>
      </c>
      <c r="H1806" t="s">
        <v>8316</v>
      </c>
      <c r="I1806" s="23" t="s">
        <v>31</v>
      </c>
      <c r="J1806" s="23" t="s">
        <v>8317</v>
      </c>
      <c r="K1806" t="s">
        <v>8318</v>
      </c>
      <c r="L1806" t="s">
        <v>124</v>
      </c>
      <c r="M1806" t="s">
        <v>8319</v>
      </c>
      <c r="N1806" t="s">
        <v>125</v>
      </c>
      <c r="O1806" t="s">
        <v>34</v>
      </c>
      <c r="P1806" t="s">
        <v>122</v>
      </c>
      <c r="Q1806" t="s">
        <v>207</v>
      </c>
      <c r="R1806" t="s">
        <v>212</v>
      </c>
      <c r="S1806">
        <v>5</v>
      </c>
      <c r="T1806" t="s">
        <v>18676</v>
      </c>
      <c r="U1806" t="s">
        <v>15742</v>
      </c>
      <c r="V1806" t="s">
        <v>10965</v>
      </c>
      <c r="W1806" t="s">
        <v>43</v>
      </c>
      <c r="X1806" t="s">
        <v>30</v>
      </c>
      <c r="Y1806" t="s">
        <v>30</v>
      </c>
      <c r="Z1806" t="s">
        <v>30</v>
      </c>
      <c r="AA1806" t="s">
        <v>30</v>
      </c>
      <c r="AB1806">
        <v>-75.817081999999999</v>
      </c>
      <c r="AC1806">
        <v>6.5623769999999997</v>
      </c>
      <c r="AD1806" t="s">
        <v>82</v>
      </c>
      <c r="AE1806" t="s">
        <v>123</v>
      </c>
      <c r="AF1806" t="s">
        <v>94</v>
      </c>
      <c r="AG1806">
        <f>IFERROR(
    VLOOKUP(FENIX_ANS_TABLA[[#This Row],[ESTADO]],
        {"VENCIDO",1;"ALERTA_0 Días",2;"ALERTA",3;"A TIEMPO",4;"SIN FECHA",5},
    2,FALSE),
0)</f>
        <v>3</v>
      </c>
    </row>
    <row r="1807" spans="1:33" x14ac:dyDescent="0.25">
      <c r="A1807" t="s">
        <v>8835</v>
      </c>
      <c r="B1807" t="s">
        <v>23</v>
      </c>
      <c r="C1807" t="s">
        <v>24</v>
      </c>
      <c r="D1807" t="s">
        <v>23</v>
      </c>
      <c r="E1807" s="21">
        <v>46210.262824074067</v>
      </c>
      <c r="F1807" t="s">
        <v>8836</v>
      </c>
      <c r="G1807">
        <v>15448676</v>
      </c>
      <c r="H1807" t="s">
        <v>8837</v>
      </c>
      <c r="I1807" s="23" t="s">
        <v>31</v>
      </c>
      <c r="J1807" s="23" t="s">
        <v>8838</v>
      </c>
      <c r="K1807" t="s">
        <v>8839</v>
      </c>
      <c r="L1807" t="s">
        <v>154</v>
      </c>
      <c r="M1807" t="s">
        <v>8840</v>
      </c>
      <c r="N1807" t="s">
        <v>155</v>
      </c>
      <c r="O1807" t="s">
        <v>27</v>
      </c>
      <c r="P1807" t="s">
        <v>145</v>
      </c>
      <c r="Q1807" t="s">
        <v>206</v>
      </c>
      <c r="R1807" t="s">
        <v>212</v>
      </c>
      <c r="S1807">
        <v>10</v>
      </c>
      <c r="T1807" t="s">
        <v>18677</v>
      </c>
      <c r="U1807" t="s">
        <v>15743</v>
      </c>
      <c r="V1807" t="s">
        <v>15744</v>
      </c>
      <c r="W1807" t="s">
        <v>29</v>
      </c>
      <c r="X1807" t="s">
        <v>30</v>
      </c>
      <c r="Y1807" t="s">
        <v>30</v>
      </c>
      <c r="Z1807" t="s">
        <v>30</v>
      </c>
      <c r="AA1807" t="s">
        <v>30</v>
      </c>
      <c r="AB1807">
        <v>-75.419117510000007</v>
      </c>
      <c r="AC1807">
        <v>6.0810432099999998</v>
      </c>
      <c r="AD1807" t="s">
        <v>82</v>
      </c>
      <c r="AE1807" t="s">
        <v>146</v>
      </c>
      <c r="AF1807" t="s">
        <v>94</v>
      </c>
      <c r="AG1807">
        <f>IFERROR(
    VLOOKUP(FENIX_ANS_TABLA[[#This Row],[ESTADO]],
        {"VENCIDO",1;"ALERTA_0 Días",2;"ALERTA",3;"A TIEMPO",4;"SIN FECHA",5},
    2,FALSE),
0)</f>
        <v>4</v>
      </c>
    </row>
    <row r="1808" spans="1:33" x14ac:dyDescent="0.25">
      <c r="A1808" t="s">
        <v>8841</v>
      </c>
      <c r="B1808" t="s">
        <v>54</v>
      </c>
      <c r="C1808" t="s">
        <v>24</v>
      </c>
      <c r="D1808" t="s">
        <v>54</v>
      </c>
      <c r="E1808" s="21">
        <v>46210.266469907408</v>
      </c>
      <c r="F1808" t="s">
        <v>8842</v>
      </c>
      <c r="G1808">
        <v>8103439</v>
      </c>
      <c r="H1808" t="s">
        <v>8843</v>
      </c>
      <c r="I1808" s="23" t="s">
        <v>31</v>
      </c>
      <c r="J1808" s="23" t="s">
        <v>2272</v>
      </c>
      <c r="K1808" t="s">
        <v>8844</v>
      </c>
      <c r="L1808" t="s">
        <v>42</v>
      </c>
      <c r="M1808" t="s">
        <v>8845</v>
      </c>
      <c r="N1808" t="s">
        <v>57</v>
      </c>
      <c r="O1808" t="s">
        <v>55</v>
      </c>
      <c r="P1808" t="s">
        <v>56</v>
      </c>
      <c r="Q1808" t="s">
        <v>207</v>
      </c>
      <c r="R1808" t="s">
        <v>212</v>
      </c>
      <c r="S1808">
        <v>4</v>
      </c>
      <c r="T1808" t="s">
        <v>18678</v>
      </c>
      <c r="U1808" t="s">
        <v>15745</v>
      </c>
      <c r="V1808" t="s">
        <v>15746</v>
      </c>
      <c r="W1808" t="s">
        <v>43</v>
      </c>
      <c r="X1808" t="s">
        <v>30</v>
      </c>
      <c r="Y1808" t="s">
        <v>30</v>
      </c>
      <c r="Z1808" t="s">
        <v>30</v>
      </c>
      <c r="AA1808" t="s">
        <v>30</v>
      </c>
      <c r="AB1808">
        <v>-75.595832000000001</v>
      </c>
      <c r="AC1808">
        <v>6.1697319999999998</v>
      </c>
      <c r="AD1808" t="s">
        <v>82</v>
      </c>
      <c r="AE1808" t="s">
        <v>96</v>
      </c>
      <c r="AF1808" t="s">
        <v>94</v>
      </c>
      <c r="AG1808">
        <f>IFERROR(
    VLOOKUP(FENIX_ANS_TABLA[[#This Row],[ESTADO]],
        {"VENCIDO",1;"ALERTA_0 Días",2;"ALERTA",3;"A TIEMPO",4;"SIN FECHA",5},
    2,FALSE),
0)</f>
        <v>3</v>
      </c>
    </row>
    <row r="1809" spans="1:33" x14ac:dyDescent="0.25">
      <c r="A1809" t="s">
        <v>8846</v>
      </c>
      <c r="B1809" t="s">
        <v>36</v>
      </c>
      <c r="C1809" t="s">
        <v>63</v>
      </c>
      <c r="D1809" t="s">
        <v>36</v>
      </c>
      <c r="E1809" s="21">
        <v>46210.281956018523</v>
      </c>
      <c r="F1809" t="s">
        <v>8847</v>
      </c>
      <c r="G1809">
        <v>900282142</v>
      </c>
      <c r="H1809" t="s">
        <v>8848</v>
      </c>
      <c r="I1809" s="23" t="s">
        <v>8849</v>
      </c>
      <c r="J1809" s="23" t="s">
        <v>8850</v>
      </c>
      <c r="K1809" t="s">
        <v>8851</v>
      </c>
      <c r="L1809" t="s">
        <v>25</v>
      </c>
      <c r="M1809" t="s">
        <v>8852</v>
      </c>
      <c r="N1809" t="s">
        <v>26</v>
      </c>
      <c r="O1809" t="s">
        <v>64</v>
      </c>
      <c r="P1809" t="s">
        <v>28</v>
      </c>
      <c r="Q1809" t="s">
        <v>207</v>
      </c>
      <c r="R1809" t="s">
        <v>212</v>
      </c>
      <c r="S1809">
        <v>7</v>
      </c>
      <c r="T1809" t="s">
        <v>18679</v>
      </c>
      <c r="U1809" t="s">
        <v>15747</v>
      </c>
      <c r="V1809" t="s">
        <v>15748</v>
      </c>
      <c r="W1809" t="s">
        <v>29</v>
      </c>
      <c r="X1809" t="s">
        <v>30</v>
      </c>
      <c r="Y1809" t="s">
        <v>30</v>
      </c>
      <c r="Z1809" t="s">
        <v>30</v>
      </c>
      <c r="AA1809" t="s">
        <v>30</v>
      </c>
      <c r="AB1809">
        <v>-75.573547180000006</v>
      </c>
      <c r="AC1809">
        <v>6.2092402199999999</v>
      </c>
      <c r="AD1809" t="s">
        <v>82</v>
      </c>
      <c r="AE1809" t="s">
        <v>96</v>
      </c>
      <c r="AF1809" t="s">
        <v>95</v>
      </c>
      <c r="AG1809">
        <f>IFERROR(
    VLOOKUP(FENIX_ANS_TABLA[[#This Row],[ESTADO]],
        {"VENCIDO",1;"ALERTA_0 Días",2;"ALERTA",3;"A TIEMPO",4;"SIN FECHA",5},
    2,FALSE),
0)</f>
        <v>4</v>
      </c>
    </row>
    <row r="1810" spans="1:33" x14ac:dyDescent="0.25">
      <c r="A1810" t="s">
        <v>8853</v>
      </c>
      <c r="B1810" t="s">
        <v>23</v>
      </c>
      <c r="C1810" t="s">
        <v>24</v>
      </c>
      <c r="D1810" t="s">
        <v>23</v>
      </c>
      <c r="E1810" s="21">
        <v>46210.290196759262</v>
      </c>
      <c r="F1810" t="s">
        <v>8854</v>
      </c>
      <c r="G1810">
        <v>901405153</v>
      </c>
      <c r="H1810" t="s">
        <v>8855</v>
      </c>
      <c r="I1810" s="23" t="s">
        <v>31</v>
      </c>
      <c r="J1810" s="23" t="s">
        <v>8856</v>
      </c>
      <c r="K1810" t="s">
        <v>8857</v>
      </c>
      <c r="L1810" t="s">
        <v>143</v>
      </c>
      <c r="M1810" t="s">
        <v>8858</v>
      </c>
      <c r="N1810" t="s">
        <v>144</v>
      </c>
      <c r="O1810" t="s">
        <v>27</v>
      </c>
      <c r="P1810" t="s">
        <v>145</v>
      </c>
      <c r="Q1810" t="s">
        <v>207</v>
      </c>
      <c r="R1810" t="s">
        <v>212</v>
      </c>
      <c r="S1810">
        <v>7</v>
      </c>
      <c r="T1810" t="s">
        <v>18680</v>
      </c>
      <c r="U1810" t="s">
        <v>14699</v>
      </c>
      <c r="V1810" t="s">
        <v>15749</v>
      </c>
      <c r="W1810" t="s">
        <v>29</v>
      </c>
      <c r="X1810" t="s">
        <v>30</v>
      </c>
      <c r="Y1810" t="s">
        <v>30</v>
      </c>
      <c r="Z1810" t="s">
        <v>30</v>
      </c>
      <c r="AA1810" t="s">
        <v>30</v>
      </c>
      <c r="AB1810">
        <v>-75.327605219999995</v>
      </c>
      <c r="AC1810">
        <v>6.3097878710000304</v>
      </c>
      <c r="AD1810" t="s">
        <v>82</v>
      </c>
      <c r="AE1810" t="s">
        <v>146</v>
      </c>
      <c r="AF1810" t="s">
        <v>94</v>
      </c>
      <c r="AG1810">
        <f>IFERROR(
    VLOOKUP(FENIX_ANS_TABLA[[#This Row],[ESTADO]],
        {"VENCIDO",1;"ALERTA_0 Días",2;"ALERTA",3;"A TIEMPO",4;"SIN FECHA",5},
    2,FALSE),
0)</f>
        <v>4</v>
      </c>
    </row>
    <row r="1811" spans="1:33" x14ac:dyDescent="0.25">
      <c r="A1811" t="s">
        <v>8859</v>
      </c>
      <c r="B1811" t="s">
        <v>23</v>
      </c>
      <c r="C1811" t="s">
        <v>24</v>
      </c>
      <c r="D1811" t="s">
        <v>23</v>
      </c>
      <c r="E1811" s="21">
        <v>46210.290277777778</v>
      </c>
      <c r="F1811" t="s">
        <v>8860</v>
      </c>
      <c r="G1811">
        <v>901405153</v>
      </c>
      <c r="H1811" t="s">
        <v>8855</v>
      </c>
      <c r="I1811" s="23" t="s">
        <v>31</v>
      </c>
      <c r="J1811" s="23" t="s">
        <v>8856</v>
      </c>
      <c r="K1811" t="s">
        <v>8861</v>
      </c>
      <c r="L1811" t="s">
        <v>143</v>
      </c>
      <c r="M1811" t="s">
        <v>8862</v>
      </c>
      <c r="N1811" t="s">
        <v>144</v>
      </c>
      <c r="O1811" t="s">
        <v>27</v>
      </c>
      <c r="P1811" t="s">
        <v>145</v>
      </c>
      <c r="Q1811" t="s">
        <v>207</v>
      </c>
      <c r="R1811" t="s">
        <v>212</v>
      </c>
      <c r="S1811">
        <v>7</v>
      </c>
      <c r="T1811" t="s">
        <v>18681</v>
      </c>
      <c r="U1811" t="s">
        <v>15750</v>
      </c>
      <c r="V1811" t="s">
        <v>15751</v>
      </c>
      <c r="W1811" t="s">
        <v>29</v>
      </c>
      <c r="X1811" t="s">
        <v>30</v>
      </c>
      <c r="Y1811" t="s">
        <v>30</v>
      </c>
      <c r="Z1811" t="s">
        <v>30</v>
      </c>
      <c r="AA1811" t="s">
        <v>30</v>
      </c>
      <c r="AB1811">
        <v>-75.327605219999995</v>
      </c>
      <c r="AC1811">
        <v>6.3097878710000304</v>
      </c>
      <c r="AD1811" t="s">
        <v>82</v>
      </c>
      <c r="AE1811" t="s">
        <v>146</v>
      </c>
      <c r="AF1811" t="s">
        <v>94</v>
      </c>
      <c r="AG1811">
        <f>IFERROR(
    VLOOKUP(FENIX_ANS_TABLA[[#This Row],[ESTADO]],
        {"VENCIDO",1;"ALERTA_0 Días",2;"ALERTA",3;"A TIEMPO",4;"SIN FECHA",5},
    2,FALSE),
0)</f>
        <v>4</v>
      </c>
    </row>
    <row r="1812" spans="1:33" x14ac:dyDescent="0.25">
      <c r="A1812" t="s">
        <v>8863</v>
      </c>
      <c r="B1812" t="s">
        <v>23</v>
      </c>
      <c r="C1812" t="s">
        <v>24</v>
      </c>
      <c r="D1812" t="s">
        <v>23</v>
      </c>
      <c r="E1812" s="21">
        <v>46210.291006944448</v>
      </c>
      <c r="F1812" t="s">
        <v>8864</v>
      </c>
      <c r="G1812">
        <v>901405153</v>
      </c>
      <c r="H1812" t="s">
        <v>8855</v>
      </c>
      <c r="I1812" s="23" t="s">
        <v>31</v>
      </c>
      <c r="J1812" s="23" t="s">
        <v>8856</v>
      </c>
      <c r="K1812" t="s">
        <v>8865</v>
      </c>
      <c r="L1812" t="s">
        <v>143</v>
      </c>
      <c r="M1812" t="s">
        <v>8866</v>
      </c>
      <c r="N1812" t="s">
        <v>144</v>
      </c>
      <c r="O1812" t="s">
        <v>27</v>
      </c>
      <c r="P1812" t="s">
        <v>145</v>
      </c>
      <c r="Q1812" t="s">
        <v>207</v>
      </c>
      <c r="R1812" t="s">
        <v>212</v>
      </c>
      <c r="S1812">
        <v>7</v>
      </c>
      <c r="T1812" t="s">
        <v>18682</v>
      </c>
      <c r="U1812" t="s">
        <v>15752</v>
      </c>
      <c r="V1812" t="s">
        <v>15753</v>
      </c>
      <c r="W1812" t="s">
        <v>29</v>
      </c>
      <c r="X1812" t="s">
        <v>30</v>
      </c>
      <c r="Y1812" t="s">
        <v>30</v>
      </c>
      <c r="Z1812" t="s">
        <v>30</v>
      </c>
      <c r="AA1812" t="s">
        <v>30</v>
      </c>
      <c r="AB1812">
        <v>-75.327605219999995</v>
      </c>
      <c r="AC1812">
        <v>6.3097878710000304</v>
      </c>
      <c r="AD1812" t="s">
        <v>82</v>
      </c>
      <c r="AE1812" t="s">
        <v>146</v>
      </c>
      <c r="AF1812" t="s">
        <v>94</v>
      </c>
      <c r="AG1812">
        <f>IFERROR(
    VLOOKUP(FENIX_ANS_TABLA[[#This Row],[ESTADO]],
        {"VENCIDO",1;"ALERTA_0 Días",2;"ALERTA",3;"A TIEMPO",4;"SIN FECHA",5},
    2,FALSE),
0)</f>
        <v>4</v>
      </c>
    </row>
    <row r="1813" spans="1:33" x14ac:dyDescent="0.25">
      <c r="A1813" t="s">
        <v>8867</v>
      </c>
      <c r="B1813" t="s">
        <v>23</v>
      </c>
      <c r="C1813" t="s">
        <v>24</v>
      </c>
      <c r="D1813" t="s">
        <v>23</v>
      </c>
      <c r="E1813" s="21">
        <v>46210.29109953704</v>
      </c>
      <c r="F1813" t="s">
        <v>8868</v>
      </c>
      <c r="G1813">
        <v>901405153</v>
      </c>
      <c r="H1813" t="s">
        <v>8855</v>
      </c>
      <c r="I1813" s="23" t="s">
        <v>31</v>
      </c>
      <c r="J1813" s="23" t="s">
        <v>8856</v>
      </c>
      <c r="K1813" t="s">
        <v>8869</v>
      </c>
      <c r="L1813" t="s">
        <v>143</v>
      </c>
      <c r="M1813" t="s">
        <v>8870</v>
      </c>
      <c r="N1813" t="s">
        <v>144</v>
      </c>
      <c r="O1813" t="s">
        <v>27</v>
      </c>
      <c r="P1813" t="s">
        <v>145</v>
      </c>
      <c r="Q1813" t="s">
        <v>207</v>
      </c>
      <c r="R1813" t="s">
        <v>212</v>
      </c>
      <c r="S1813">
        <v>7</v>
      </c>
      <c r="T1813" t="s">
        <v>18683</v>
      </c>
      <c r="U1813" t="s">
        <v>15752</v>
      </c>
      <c r="V1813" t="s">
        <v>15753</v>
      </c>
      <c r="W1813" t="s">
        <v>29</v>
      </c>
      <c r="X1813" t="s">
        <v>30</v>
      </c>
      <c r="Y1813" t="s">
        <v>30</v>
      </c>
      <c r="Z1813" t="s">
        <v>30</v>
      </c>
      <c r="AA1813" t="s">
        <v>30</v>
      </c>
      <c r="AB1813">
        <v>-75.327605219999995</v>
      </c>
      <c r="AC1813">
        <v>6.3097878710000304</v>
      </c>
      <c r="AD1813" t="s">
        <v>82</v>
      </c>
      <c r="AE1813" t="s">
        <v>146</v>
      </c>
      <c r="AF1813" t="s">
        <v>94</v>
      </c>
      <c r="AG1813">
        <f>IFERROR(
    VLOOKUP(FENIX_ANS_TABLA[[#This Row],[ESTADO]],
        {"VENCIDO",1;"ALERTA_0 Días",2;"ALERTA",3;"A TIEMPO",4;"SIN FECHA",5},
    2,FALSE),
0)</f>
        <v>4</v>
      </c>
    </row>
    <row r="1814" spans="1:33" x14ac:dyDescent="0.25">
      <c r="A1814" t="s">
        <v>8871</v>
      </c>
      <c r="B1814" t="s">
        <v>23</v>
      </c>
      <c r="C1814" t="s">
        <v>24</v>
      </c>
      <c r="D1814" t="s">
        <v>23</v>
      </c>
      <c r="E1814" s="21">
        <v>46210.291168981479</v>
      </c>
      <c r="F1814" t="s">
        <v>8872</v>
      </c>
      <c r="G1814">
        <v>901405153</v>
      </c>
      <c r="H1814" t="s">
        <v>8855</v>
      </c>
      <c r="I1814" s="23" t="s">
        <v>31</v>
      </c>
      <c r="J1814" s="23" t="s">
        <v>8856</v>
      </c>
      <c r="K1814" t="s">
        <v>8873</v>
      </c>
      <c r="L1814" t="s">
        <v>143</v>
      </c>
      <c r="M1814" t="s">
        <v>8874</v>
      </c>
      <c r="N1814" t="s">
        <v>144</v>
      </c>
      <c r="O1814" t="s">
        <v>27</v>
      </c>
      <c r="P1814" t="s">
        <v>145</v>
      </c>
      <c r="Q1814" t="s">
        <v>207</v>
      </c>
      <c r="R1814" t="s">
        <v>212</v>
      </c>
      <c r="S1814">
        <v>7</v>
      </c>
      <c r="T1814" t="s">
        <v>18684</v>
      </c>
      <c r="U1814" t="s">
        <v>15752</v>
      </c>
      <c r="V1814" t="s">
        <v>15753</v>
      </c>
      <c r="W1814" t="s">
        <v>29</v>
      </c>
      <c r="X1814" t="s">
        <v>30</v>
      </c>
      <c r="Y1814" t="s">
        <v>30</v>
      </c>
      <c r="Z1814" t="s">
        <v>30</v>
      </c>
      <c r="AA1814" t="s">
        <v>30</v>
      </c>
      <c r="AB1814">
        <v>-75.327605219999995</v>
      </c>
      <c r="AC1814">
        <v>6.3097878710000304</v>
      </c>
      <c r="AD1814" t="s">
        <v>82</v>
      </c>
      <c r="AE1814" t="s">
        <v>146</v>
      </c>
      <c r="AF1814" t="s">
        <v>94</v>
      </c>
      <c r="AG1814">
        <f>IFERROR(
    VLOOKUP(FENIX_ANS_TABLA[[#This Row],[ESTADO]],
        {"VENCIDO",1;"ALERTA_0 Días",2;"ALERTA",3;"A TIEMPO",4;"SIN FECHA",5},
    2,FALSE),
0)</f>
        <v>4</v>
      </c>
    </row>
    <row r="1815" spans="1:33" x14ac:dyDescent="0.25">
      <c r="A1815" t="s">
        <v>8875</v>
      </c>
      <c r="B1815" t="s">
        <v>23</v>
      </c>
      <c r="C1815" t="s">
        <v>24</v>
      </c>
      <c r="D1815" t="s">
        <v>23</v>
      </c>
      <c r="E1815" s="21">
        <v>46210.291192129633</v>
      </c>
      <c r="F1815" t="s">
        <v>8876</v>
      </c>
      <c r="G1815">
        <v>901405153</v>
      </c>
      <c r="H1815" t="s">
        <v>8855</v>
      </c>
      <c r="I1815" s="23" t="s">
        <v>31</v>
      </c>
      <c r="J1815" s="23" t="s">
        <v>8856</v>
      </c>
      <c r="K1815" t="s">
        <v>8877</v>
      </c>
      <c r="L1815" t="s">
        <v>143</v>
      </c>
      <c r="M1815" t="s">
        <v>8878</v>
      </c>
      <c r="N1815" t="s">
        <v>144</v>
      </c>
      <c r="O1815" t="s">
        <v>27</v>
      </c>
      <c r="P1815" t="s">
        <v>145</v>
      </c>
      <c r="Q1815" t="s">
        <v>207</v>
      </c>
      <c r="R1815" t="s">
        <v>212</v>
      </c>
      <c r="S1815">
        <v>7</v>
      </c>
      <c r="T1815" t="s">
        <v>18685</v>
      </c>
      <c r="U1815" t="s">
        <v>15752</v>
      </c>
      <c r="V1815" t="s">
        <v>15753</v>
      </c>
      <c r="W1815" t="s">
        <v>29</v>
      </c>
      <c r="X1815" t="s">
        <v>30</v>
      </c>
      <c r="Y1815" t="s">
        <v>30</v>
      </c>
      <c r="Z1815" t="s">
        <v>30</v>
      </c>
      <c r="AA1815" t="s">
        <v>30</v>
      </c>
      <c r="AB1815">
        <v>-75.327605219999995</v>
      </c>
      <c r="AC1815">
        <v>6.3097878710000304</v>
      </c>
      <c r="AD1815" t="s">
        <v>82</v>
      </c>
      <c r="AE1815" t="s">
        <v>146</v>
      </c>
      <c r="AF1815" t="s">
        <v>94</v>
      </c>
      <c r="AG1815">
        <f>IFERROR(
    VLOOKUP(FENIX_ANS_TABLA[[#This Row],[ESTADO]],
        {"VENCIDO",1;"ALERTA_0 Días",2;"ALERTA",3;"A TIEMPO",4;"SIN FECHA",5},
    2,FALSE),
0)</f>
        <v>4</v>
      </c>
    </row>
    <row r="1816" spans="1:33" x14ac:dyDescent="0.25">
      <c r="A1816" t="s">
        <v>8879</v>
      </c>
      <c r="B1816" t="s">
        <v>23</v>
      </c>
      <c r="C1816" t="s">
        <v>24</v>
      </c>
      <c r="D1816" t="s">
        <v>23</v>
      </c>
      <c r="E1816" s="21">
        <v>46210.291203703702</v>
      </c>
      <c r="F1816" t="s">
        <v>8880</v>
      </c>
      <c r="G1816">
        <v>901405153</v>
      </c>
      <c r="H1816" t="s">
        <v>8855</v>
      </c>
      <c r="I1816" s="23" t="s">
        <v>31</v>
      </c>
      <c r="J1816" s="23" t="s">
        <v>8856</v>
      </c>
      <c r="K1816" t="s">
        <v>8881</v>
      </c>
      <c r="L1816" t="s">
        <v>143</v>
      </c>
      <c r="M1816" t="s">
        <v>8882</v>
      </c>
      <c r="N1816" t="s">
        <v>144</v>
      </c>
      <c r="O1816" t="s">
        <v>27</v>
      </c>
      <c r="P1816" t="s">
        <v>145</v>
      </c>
      <c r="Q1816" t="s">
        <v>207</v>
      </c>
      <c r="R1816" t="s">
        <v>212</v>
      </c>
      <c r="S1816">
        <v>7</v>
      </c>
      <c r="T1816" t="s">
        <v>18686</v>
      </c>
      <c r="U1816" t="s">
        <v>15752</v>
      </c>
      <c r="V1816" t="s">
        <v>15753</v>
      </c>
      <c r="W1816" t="s">
        <v>29</v>
      </c>
      <c r="X1816" t="s">
        <v>30</v>
      </c>
      <c r="Y1816" t="s">
        <v>30</v>
      </c>
      <c r="Z1816" t="s">
        <v>30</v>
      </c>
      <c r="AA1816" t="s">
        <v>30</v>
      </c>
      <c r="AB1816">
        <v>-75.327605219999995</v>
      </c>
      <c r="AC1816">
        <v>6.3097878710000304</v>
      </c>
      <c r="AD1816" t="s">
        <v>82</v>
      </c>
      <c r="AE1816" t="s">
        <v>146</v>
      </c>
      <c r="AF1816" t="s">
        <v>94</v>
      </c>
      <c r="AG1816">
        <f>IFERROR(
    VLOOKUP(FENIX_ANS_TABLA[[#This Row],[ESTADO]],
        {"VENCIDO",1;"ALERTA_0 Días",2;"ALERTA",3;"A TIEMPO",4;"SIN FECHA",5},
    2,FALSE),
0)</f>
        <v>4</v>
      </c>
    </row>
    <row r="1817" spans="1:33" x14ac:dyDescent="0.25">
      <c r="A1817" t="s">
        <v>8883</v>
      </c>
      <c r="B1817" t="s">
        <v>23</v>
      </c>
      <c r="C1817" t="s">
        <v>24</v>
      </c>
      <c r="D1817" t="s">
        <v>23</v>
      </c>
      <c r="E1817" s="21">
        <v>46210.291215277779</v>
      </c>
      <c r="F1817" t="s">
        <v>8884</v>
      </c>
      <c r="G1817">
        <v>901405153</v>
      </c>
      <c r="H1817" t="s">
        <v>8855</v>
      </c>
      <c r="I1817" s="23" t="s">
        <v>31</v>
      </c>
      <c r="J1817" s="23" t="s">
        <v>8856</v>
      </c>
      <c r="K1817" t="s">
        <v>8885</v>
      </c>
      <c r="L1817" t="s">
        <v>143</v>
      </c>
      <c r="M1817" t="s">
        <v>8886</v>
      </c>
      <c r="N1817" t="s">
        <v>144</v>
      </c>
      <c r="O1817" t="s">
        <v>27</v>
      </c>
      <c r="P1817" t="s">
        <v>145</v>
      </c>
      <c r="Q1817" t="s">
        <v>207</v>
      </c>
      <c r="R1817" t="s">
        <v>212</v>
      </c>
      <c r="S1817">
        <v>7</v>
      </c>
      <c r="T1817" t="s">
        <v>18687</v>
      </c>
      <c r="U1817" t="s">
        <v>15752</v>
      </c>
      <c r="V1817" t="s">
        <v>15753</v>
      </c>
      <c r="W1817" t="s">
        <v>29</v>
      </c>
      <c r="X1817" t="s">
        <v>30</v>
      </c>
      <c r="Y1817" t="s">
        <v>30</v>
      </c>
      <c r="Z1817" t="s">
        <v>30</v>
      </c>
      <c r="AA1817" t="s">
        <v>30</v>
      </c>
      <c r="AB1817">
        <v>-75.327605219999995</v>
      </c>
      <c r="AC1817">
        <v>6.3097878710000304</v>
      </c>
      <c r="AD1817" t="s">
        <v>82</v>
      </c>
      <c r="AE1817" t="s">
        <v>146</v>
      </c>
      <c r="AF1817" t="s">
        <v>94</v>
      </c>
      <c r="AG1817">
        <f>IFERROR(
    VLOOKUP(FENIX_ANS_TABLA[[#This Row],[ESTADO]],
        {"VENCIDO",1;"ALERTA_0 Días",2;"ALERTA",3;"A TIEMPO",4;"SIN FECHA",5},
    2,FALSE),
0)</f>
        <v>4</v>
      </c>
    </row>
    <row r="1818" spans="1:33" x14ac:dyDescent="0.25">
      <c r="A1818" t="s">
        <v>8887</v>
      </c>
      <c r="B1818" t="s">
        <v>23</v>
      </c>
      <c r="C1818" t="s">
        <v>24</v>
      </c>
      <c r="D1818" t="s">
        <v>23</v>
      </c>
      <c r="E1818" s="21">
        <v>46210.291238425933</v>
      </c>
      <c r="F1818" t="s">
        <v>8888</v>
      </c>
      <c r="G1818">
        <v>901405153</v>
      </c>
      <c r="H1818" t="s">
        <v>8855</v>
      </c>
      <c r="I1818" s="23" t="s">
        <v>31</v>
      </c>
      <c r="J1818" s="23" t="s">
        <v>8856</v>
      </c>
      <c r="K1818" t="s">
        <v>8889</v>
      </c>
      <c r="L1818" t="s">
        <v>143</v>
      </c>
      <c r="M1818" t="s">
        <v>8890</v>
      </c>
      <c r="N1818" t="s">
        <v>144</v>
      </c>
      <c r="O1818" t="s">
        <v>27</v>
      </c>
      <c r="P1818" t="s">
        <v>145</v>
      </c>
      <c r="Q1818" t="s">
        <v>207</v>
      </c>
      <c r="R1818" t="s">
        <v>212</v>
      </c>
      <c r="S1818">
        <v>7</v>
      </c>
      <c r="T1818" t="s">
        <v>18688</v>
      </c>
      <c r="U1818" t="s">
        <v>15752</v>
      </c>
      <c r="V1818" t="s">
        <v>15753</v>
      </c>
      <c r="W1818" t="s">
        <v>29</v>
      </c>
      <c r="X1818" t="s">
        <v>30</v>
      </c>
      <c r="Y1818" t="s">
        <v>30</v>
      </c>
      <c r="Z1818" t="s">
        <v>30</v>
      </c>
      <c r="AA1818" t="s">
        <v>30</v>
      </c>
      <c r="AB1818">
        <v>-75.327605219999995</v>
      </c>
      <c r="AC1818">
        <v>6.3097878710000304</v>
      </c>
      <c r="AD1818" t="s">
        <v>82</v>
      </c>
      <c r="AE1818" t="s">
        <v>146</v>
      </c>
      <c r="AF1818" t="s">
        <v>94</v>
      </c>
      <c r="AG1818">
        <f>IFERROR(
    VLOOKUP(FENIX_ANS_TABLA[[#This Row],[ESTADO]],
        {"VENCIDO",1;"ALERTA_0 Días",2;"ALERTA",3;"A TIEMPO",4;"SIN FECHA",5},
    2,FALSE),
0)</f>
        <v>4</v>
      </c>
    </row>
    <row r="1819" spans="1:33" x14ac:dyDescent="0.25">
      <c r="A1819" t="s">
        <v>8891</v>
      </c>
      <c r="B1819" t="s">
        <v>23</v>
      </c>
      <c r="C1819" t="s">
        <v>24</v>
      </c>
      <c r="D1819" t="s">
        <v>23</v>
      </c>
      <c r="E1819" s="21">
        <v>46210.291458333333</v>
      </c>
      <c r="F1819" t="s">
        <v>8892</v>
      </c>
      <c r="G1819">
        <v>901405153</v>
      </c>
      <c r="H1819" t="s">
        <v>8855</v>
      </c>
      <c r="I1819" s="23" t="s">
        <v>31</v>
      </c>
      <c r="J1819" s="23" t="s">
        <v>8856</v>
      </c>
      <c r="K1819" t="s">
        <v>8893</v>
      </c>
      <c r="L1819" t="s">
        <v>143</v>
      </c>
      <c r="M1819" t="s">
        <v>8894</v>
      </c>
      <c r="N1819" t="s">
        <v>144</v>
      </c>
      <c r="O1819" t="s">
        <v>27</v>
      </c>
      <c r="P1819" t="s">
        <v>145</v>
      </c>
      <c r="Q1819" t="s">
        <v>207</v>
      </c>
      <c r="R1819" t="s">
        <v>212</v>
      </c>
      <c r="S1819">
        <v>7</v>
      </c>
      <c r="T1819" t="s">
        <v>18689</v>
      </c>
      <c r="U1819" t="s">
        <v>15752</v>
      </c>
      <c r="V1819" t="s">
        <v>15753</v>
      </c>
      <c r="W1819" t="s">
        <v>29</v>
      </c>
      <c r="X1819" t="s">
        <v>30</v>
      </c>
      <c r="Y1819" t="s">
        <v>30</v>
      </c>
      <c r="Z1819" t="s">
        <v>30</v>
      </c>
      <c r="AA1819" t="s">
        <v>30</v>
      </c>
      <c r="AB1819">
        <v>-75.327605219999995</v>
      </c>
      <c r="AC1819">
        <v>6.3097878710000304</v>
      </c>
      <c r="AD1819" t="s">
        <v>82</v>
      </c>
      <c r="AE1819" t="s">
        <v>146</v>
      </c>
      <c r="AF1819" t="s">
        <v>94</v>
      </c>
      <c r="AG1819">
        <f>IFERROR(
    VLOOKUP(FENIX_ANS_TABLA[[#This Row],[ESTADO]],
        {"VENCIDO",1;"ALERTA_0 Días",2;"ALERTA",3;"A TIEMPO",4;"SIN FECHA",5},
    2,FALSE),
0)</f>
        <v>4</v>
      </c>
    </row>
    <row r="1820" spans="1:33" x14ac:dyDescent="0.25">
      <c r="A1820" t="s">
        <v>8895</v>
      </c>
      <c r="B1820" t="s">
        <v>23</v>
      </c>
      <c r="C1820" t="s">
        <v>24</v>
      </c>
      <c r="D1820" t="s">
        <v>23</v>
      </c>
      <c r="E1820" s="21">
        <v>46210.303159722222</v>
      </c>
      <c r="F1820" t="s">
        <v>8896</v>
      </c>
      <c r="G1820">
        <v>1036397046</v>
      </c>
      <c r="H1820" t="s">
        <v>8897</v>
      </c>
      <c r="I1820" s="23" t="s">
        <v>31</v>
      </c>
      <c r="J1820" s="23" t="s">
        <v>8898</v>
      </c>
      <c r="K1820" t="s">
        <v>8899</v>
      </c>
      <c r="L1820" t="s">
        <v>177</v>
      </c>
      <c r="M1820" t="s">
        <v>8900</v>
      </c>
      <c r="N1820" t="s">
        <v>178</v>
      </c>
      <c r="O1820" t="s">
        <v>27</v>
      </c>
      <c r="P1820" t="s">
        <v>145</v>
      </c>
      <c r="Q1820" t="s">
        <v>206</v>
      </c>
      <c r="R1820" t="s">
        <v>212</v>
      </c>
      <c r="S1820">
        <v>10</v>
      </c>
      <c r="T1820" t="s">
        <v>18690</v>
      </c>
      <c r="U1820" t="s">
        <v>15754</v>
      </c>
      <c r="V1820" t="s">
        <v>15755</v>
      </c>
      <c r="W1820" t="s">
        <v>29</v>
      </c>
      <c r="X1820" t="s">
        <v>30</v>
      </c>
      <c r="Y1820" t="s">
        <v>30</v>
      </c>
      <c r="Z1820" t="s">
        <v>30</v>
      </c>
      <c r="AA1820" t="s">
        <v>30</v>
      </c>
      <c r="AB1820">
        <v>-75.338570009999998</v>
      </c>
      <c r="AC1820">
        <v>6.0673791899999996</v>
      </c>
      <c r="AD1820" t="s">
        <v>82</v>
      </c>
      <c r="AE1820" t="s">
        <v>146</v>
      </c>
      <c r="AF1820" t="s">
        <v>94</v>
      </c>
      <c r="AG1820">
        <f>IFERROR(
    VLOOKUP(FENIX_ANS_TABLA[[#This Row],[ESTADO]],
        {"VENCIDO",1;"ALERTA_0 Días",2;"ALERTA",3;"A TIEMPO",4;"SIN FECHA",5},
    2,FALSE),
0)</f>
        <v>4</v>
      </c>
    </row>
    <row r="1821" spans="1:33" x14ac:dyDescent="0.25">
      <c r="A1821" t="s">
        <v>8901</v>
      </c>
      <c r="B1821" t="s">
        <v>23</v>
      </c>
      <c r="C1821" t="s">
        <v>24</v>
      </c>
      <c r="D1821" t="s">
        <v>23</v>
      </c>
      <c r="E1821" s="21">
        <v>46210.307627314818</v>
      </c>
      <c r="F1821" t="s">
        <v>8902</v>
      </c>
      <c r="G1821">
        <v>901405153</v>
      </c>
      <c r="H1821" t="s">
        <v>8855</v>
      </c>
      <c r="I1821" s="23" t="s">
        <v>31</v>
      </c>
      <c r="J1821" s="23" t="s">
        <v>8856</v>
      </c>
      <c r="K1821" t="s">
        <v>8903</v>
      </c>
      <c r="L1821" t="s">
        <v>143</v>
      </c>
      <c r="M1821" t="s">
        <v>8904</v>
      </c>
      <c r="N1821" t="s">
        <v>144</v>
      </c>
      <c r="O1821" t="s">
        <v>27</v>
      </c>
      <c r="P1821" t="s">
        <v>145</v>
      </c>
      <c r="Q1821" t="s">
        <v>207</v>
      </c>
      <c r="R1821" t="s">
        <v>212</v>
      </c>
      <c r="S1821">
        <v>7</v>
      </c>
      <c r="T1821" t="s">
        <v>18691</v>
      </c>
      <c r="U1821" t="s">
        <v>15756</v>
      </c>
      <c r="V1821" t="s">
        <v>15757</v>
      </c>
      <c r="W1821" t="s">
        <v>29</v>
      </c>
      <c r="X1821" t="s">
        <v>30</v>
      </c>
      <c r="Y1821" t="s">
        <v>30</v>
      </c>
      <c r="Z1821" t="s">
        <v>30</v>
      </c>
      <c r="AA1821" t="s">
        <v>30</v>
      </c>
      <c r="AB1821">
        <v>-75.327605219999995</v>
      </c>
      <c r="AC1821">
        <v>6.3097878710000304</v>
      </c>
      <c r="AD1821" t="s">
        <v>82</v>
      </c>
      <c r="AE1821" t="s">
        <v>146</v>
      </c>
      <c r="AF1821" t="s">
        <v>94</v>
      </c>
      <c r="AG1821">
        <f>IFERROR(
    VLOOKUP(FENIX_ANS_TABLA[[#This Row],[ESTADO]],
        {"VENCIDO",1;"ALERTA_0 Días",2;"ALERTA",3;"A TIEMPO",4;"SIN FECHA",5},
    2,FALSE),
0)</f>
        <v>4</v>
      </c>
    </row>
    <row r="1822" spans="1:33" x14ac:dyDescent="0.25">
      <c r="A1822" t="s">
        <v>8905</v>
      </c>
      <c r="B1822" t="s">
        <v>54</v>
      </c>
      <c r="C1822" t="s">
        <v>24</v>
      </c>
      <c r="D1822" t="s">
        <v>54</v>
      </c>
      <c r="E1822" s="21">
        <v>46210.311585648153</v>
      </c>
      <c r="F1822" t="s">
        <v>8906</v>
      </c>
      <c r="G1822">
        <v>43736033</v>
      </c>
      <c r="H1822" t="s">
        <v>8907</v>
      </c>
      <c r="I1822" s="23" t="s">
        <v>8908</v>
      </c>
      <c r="J1822" s="23" t="s">
        <v>8909</v>
      </c>
      <c r="K1822" t="s">
        <v>8910</v>
      </c>
      <c r="L1822" t="s">
        <v>128</v>
      </c>
      <c r="M1822" t="s">
        <v>8911</v>
      </c>
      <c r="N1822" t="s">
        <v>129</v>
      </c>
      <c r="O1822" t="s">
        <v>55</v>
      </c>
      <c r="P1822" t="s">
        <v>122</v>
      </c>
      <c r="Q1822" t="s">
        <v>206</v>
      </c>
      <c r="R1822" t="s">
        <v>212</v>
      </c>
      <c r="S1822">
        <v>4</v>
      </c>
      <c r="T1822" t="s">
        <v>18692</v>
      </c>
      <c r="U1822" t="s">
        <v>9908</v>
      </c>
      <c r="V1822" t="s">
        <v>15758</v>
      </c>
      <c r="W1822" t="s">
        <v>43</v>
      </c>
      <c r="X1822" t="s">
        <v>30</v>
      </c>
      <c r="Y1822" t="s">
        <v>30</v>
      </c>
      <c r="Z1822" t="s">
        <v>30</v>
      </c>
      <c r="AA1822" t="s">
        <v>30</v>
      </c>
      <c r="AB1822">
        <v>-76.134554629999997</v>
      </c>
      <c r="AC1822">
        <v>6.7589696300000002</v>
      </c>
      <c r="AD1822" t="s">
        <v>82</v>
      </c>
      <c r="AE1822" t="s">
        <v>123</v>
      </c>
      <c r="AF1822" t="s">
        <v>94</v>
      </c>
      <c r="AG1822">
        <f>IFERROR(
    VLOOKUP(FENIX_ANS_TABLA[[#This Row],[ESTADO]],
        {"VENCIDO",1;"ALERTA_0 Días",2;"ALERTA",3;"A TIEMPO",4;"SIN FECHA",5},
    2,FALSE),
0)</f>
        <v>3</v>
      </c>
    </row>
    <row r="1823" spans="1:33" x14ac:dyDescent="0.25">
      <c r="A1823" t="s">
        <v>8912</v>
      </c>
      <c r="B1823" t="s">
        <v>23</v>
      </c>
      <c r="C1823" t="s">
        <v>24</v>
      </c>
      <c r="D1823" t="s">
        <v>33</v>
      </c>
      <c r="E1823" s="21">
        <v>46210.314652777779</v>
      </c>
      <c r="F1823" t="s">
        <v>8913</v>
      </c>
      <c r="G1823">
        <v>21693117</v>
      </c>
      <c r="H1823" t="s">
        <v>8914</v>
      </c>
      <c r="I1823" s="23" t="s">
        <v>31</v>
      </c>
      <c r="J1823" s="23" t="s">
        <v>8915</v>
      </c>
      <c r="K1823" t="s">
        <v>8916</v>
      </c>
      <c r="L1823" t="s">
        <v>25</v>
      </c>
      <c r="M1823" t="s">
        <v>8917</v>
      </c>
      <c r="N1823" t="s">
        <v>26</v>
      </c>
      <c r="O1823" t="s">
        <v>34</v>
      </c>
      <c r="P1823" t="s">
        <v>475</v>
      </c>
      <c r="Q1823" t="s">
        <v>207</v>
      </c>
      <c r="R1823" t="s">
        <v>212</v>
      </c>
      <c r="S1823">
        <v>5</v>
      </c>
      <c r="T1823" t="s">
        <v>18693</v>
      </c>
      <c r="U1823" t="s">
        <v>7997</v>
      </c>
      <c r="V1823" t="s">
        <v>11729</v>
      </c>
      <c r="W1823" t="s">
        <v>43</v>
      </c>
      <c r="X1823" t="s">
        <v>30</v>
      </c>
      <c r="Y1823" t="s">
        <v>30</v>
      </c>
      <c r="Z1823" t="s">
        <v>30</v>
      </c>
      <c r="AA1823" t="s">
        <v>30</v>
      </c>
      <c r="AB1823">
        <v>-75.61443989</v>
      </c>
      <c r="AC1823">
        <v>6.2685459000000003</v>
      </c>
      <c r="AD1823" t="s">
        <v>82</v>
      </c>
      <c r="AE1823" t="s">
        <v>96</v>
      </c>
      <c r="AF1823" t="s">
        <v>94</v>
      </c>
      <c r="AG1823">
        <f>IFERROR(
    VLOOKUP(FENIX_ANS_TABLA[[#This Row],[ESTADO]],
        {"VENCIDO",1;"ALERTA_0 Días",2;"ALERTA",3;"A TIEMPO",4;"SIN FECHA",5},
    2,FALSE),
0)</f>
        <v>3</v>
      </c>
    </row>
    <row r="1824" spans="1:33" x14ac:dyDescent="0.25">
      <c r="A1824" t="s">
        <v>8918</v>
      </c>
      <c r="B1824" t="s">
        <v>23</v>
      </c>
      <c r="C1824" t="s">
        <v>24</v>
      </c>
      <c r="D1824" t="s">
        <v>23</v>
      </c>
      <c r="E1824" s="21">
        <v>46210.314791666657</v>
      </c>
      <c r="F1824" t="s">
        <v>8919</v>
      </c>
      <c r="G1824">
        <v>8389374</v>
      </c>
      <c r="H1824" t="s">
        <v>8920</v>
      </c>
      <c r="I1824" s="23" t="s">
        <v>31</v>
      </c>
      <c r="J1824" s="23" t="s">
        <v>8921</v>
      </c>
      <c r="K1824" t="s">
        <v>8922</v>
      </c>
      <c r="L1824" t="s">
        <v>177</v>
      </c>
      <c r="M1824" t="s">
        <v>8923</v>
      </c>
      <c r="N1824" t="s">
        <v>178</v>
      </c>
      <c r="O1824" t="s">
        <v>27</v>
      </c>
      <c r="P1824" t="s">
        <v>145</v>
      </c>
      <c r="Q1824" t="s">
        <v>206</v>
      </c>
      <c r="R1824" t="s">
        <v>212</v>
      </c>
      <c r="S1824">
        <v>10</v>
      </c>
      <c r="T1824" t="s">
        <v>18694</v>
      </c>
      <c r="U1824" t="s">
        <v>7997</v>
      </c>
      <c r="V1824" t="s">
        <v>15759</v>
      </c>
      <c r="W1824" t="s">
        <v>29</v>
      </c>
      <c r="X1824" t="s">
        <v>30</v>
      </c>
      <c r="Y1824" t="s">
        <v>30</v>
      </c>
      <c r="Z1824" t="s">
        <v>30</v>
      </c>
      <c r="AA1824" t="s">
        <v>30</v>
      </c>
      <c r="AB1824">
        <v>-75.356105319999998</v>
      </c>
      <c r="AC1824">
        <v>6.0887193100000001</v>
      </c>
      <c r="AD1824" t="s">
        <v>82</v>
      </c>
      <c r="AE1824" t="s">
        <v>146</v>
      </c>
      <c r="AF1824" t="s">
        <v>94</v>
      </c>
      <c r="AG1824">
        <f>IFERROR(
    VLOOKUP(FENIX_ANS_TABLA[[#This Row],[ESTADO]],
        {"VENCIDO",1;"ALERTA_0 Días",2;"ALERTA",3;"A TIEMPO",4;"SIN FECHA",5},
    2,FALSE),
0)</f>
        <v>4</v>
      </c>
    </row>
    <row r="1825" spans="1:33" x14ac:dyDescent="0.25">
      <c r="A1825" t="s">
        <v>8924</v>
      </c>
      <c r="B1825" t="s">
        <v>36</v>
      </c>
      <c r="C1825" t="s">
        <v>24</v>
      </c>
      <c r="D1825" t="s">
        <v>36</v>
      </c>
      <c r="E1825" s="21">
        <v>46210.324895833342</v>
      </c>
      <c r="F1825" t="s">
        <v>8925</v>
      </c>
      <c r="G1825">
        <v>43172077</v>
      </c>
      <c r="H1825" t="s">
        <v>8926</v>
      </c>
      <c r="I1825" s="23" t="s">
        <v>31</v>
      </c>
      <c r="J1825" s="23" t="s">
        <v>8927</v>
      </c>
      <c r="K1825" t="s">
        <v>8928</v>
      </c>
      <c r="L1825" t="s">
        <v>177</v>
      </c>
      <c r="M1825" t="s">
        <v>8929</v>
      </c>
      <c r="N1825" t="s">
        <v>178</v>
      </c>
      <c r="O1825" t="s">
        <v>37</v>
      </c>
      <c r="P1825" t="s">
        <v>145</v>
      </c>
      <c r="Q1825" t="s">
        <v>207</v>
      </c>
      <c r="R1825" t="s">
        <v>212</v>
      </c>
      <c r="S1825">
        <v>7</v>
      </c>
      <c r="T1825" t="s">
        <v>18695</v>
      </c>
      <c r="U1825" t="s">
        <v>15760</v>
      </c>
      <c r="V1825" t="s">
        <v>15761</v>
      </c>
      <c r="W1825" t="s">
        <v>29</v>
      </c>
      <c r="X1825" t="s">
        <v>30</v>
      </c>
      <c r="Y1825" t="s">
        <v>30</v>
      </c>
      <c r="Z1825" t="s">
        <v>30</v>
      </c>
      <c r="AA1825" t="s">
        <v>30</v>
      </c>
      <c r="AB1825">
        <v>-75.328700100000006</v>
      </c>
      <c r="AC1825">
        <v>6.0800510000000001</v>
      </c>
      <c r="AD1825" t="s">
        <v>82</v>
      </c>
      <c r="AE1825" t="s">
        <v>146</v>
      </c>
      <c r="AF1825" t="s">
        <v>94</v>
      </c>
      <c r="AG1825">
        <f>IFERROR(
    VLOOKUP(FENIX_ANS_TABLA[[#This Row],[ESTADO]],
        {"VENCIDO",1;"ALERTA_0 Días",2;"ALERTA",3;"A TIEMPO",4;"SIN FECHA",5},
    2,FALSE),
0)</f>
        <v>4</v>
      </c>
    </row>
    <row r="1826" spans="1:33" x14ac:dyDescent="0.25">
      <c r="A1826" t="s">
        <v>18696</v>
      </c>
      <c r="B1826" t="s">
        <v>23</v>
      </c>
      <c r="C1826" t="s">
        <v>24</v>
      </c>
      <c r="D1826" t="s">
        <v>23</v>
      </c>
      <c r="E1826" s="21">
        <v>46210.326307870368</v>
      </c>
      <c r="F1826" t="s">
        <v>18697</v>
      </c>
      <c r="G1826">
        <v>42679561</v>
      </c>
      <c r="H1826" t="s">
        <v>18698</v>
      </c>
      <c r="I1826" s="23" t="s">
        <v>31</v>
      </c>
      <c r="J1826" s="23" t="s">
        <v>18699</v>
      </c>
      <c r="K1826" t="s">
        <v>18700</v>
      </c>
      <c r="L1826" t="s">
        <v>247</v>
      </c>
      <c r="M1826" t="s">
        <v>18701</v>
      </c>
      <c r="N1826" t="s">
        <v>248</v>
      </c>
      <c r="O1826" t="s">
        <v>27</v>
      </c>
      <c r="P1826" t="s">
        <v>99</v>
      </c>
      <c r="Q1826" t="s">
        <v>206</v>
      </c>
      <c r="R1826" t="s">
        <v>212</v>
      </c>
      <c r="S1826">
        <v>10</v>
      </c>
      <c r="T1826" t="s">
        <v>18702</v>
      </c>
      <c r="U1826" t="s">
        <v>18703</v>
      </c>
      <c r="V1826" t="s">
        <v>14691</v>
      </c>
      <c r="W1826" t="s">
        <v>29</v>
      </c>
      <c r="X1826" t="s">
        <v>30</v>
      </c>
      <c r="Y1826" t="s">
        <v>30</v>
      </c>
      <c r="Z1826" t="s">
        <v>30</v>
      </c>
      <c r="AA1826" t="s">
        <v>30</v>
      </c>
      <c r="AB1826">
        <v>-75.773424669999997</v>
      </c>
      <c r="AC1826">
        <v>6.0719588699999996</v>
      </c>
      <c r="AD1826" t="s">
        <v>82</v>
      </c>
      <c r="AE1826" t="s">
        <v>100</v>
      </c>
      <c r="AF1826" t="s">
        <v>94</v>
      </c>
      <c r="AG1826">
        <f>IFERROR(
    VLOOKUP(FENIX_ANS_TABLA[[#This Row],[ESTADO]],
        {"VENCIDO",1;"ALERTA_0 Días",2;"ALERTA",3;"A TIEMPO",4;"SIN FECHA",5},
    2,FALSE),
0)</f>
        <v>4</v>
      </c>
    </row>
    <row r="1827" spans="1:33" x14ac:dyDescent="0.25">
      <c r="A1827" t="s">
        <v>8930</v>
      </c>
      <c r="B1827" t="s">
        <v>58</v>
      </c>
      <c r="C1827" t="s">
        <v>24</v>
      </c>
      <c r="D1827" t="s">
        <v>59</v>
      </c>
      <c r="E1827" s="21">
        <v>46210.326597222222</v>
      </c>
      <c r="F1827" t="s">
        <v>8931</v>
      </c>
      <c r="G1827">
        <v>1128433709</v>
      </c>
      <c r="H1827" t="s">
        <v>8932</v>
      </c>
      <c r="I1827" s="23" t="s">
        <v>31</v>
      </c>
      <c r="J1827" s="23" t="s">
        <v>8933</v>
      </c>
      <c r="K1827" t="s">
        <v>8934</v>
      </c>
      <c r="L1827" t="s">
        <v>52</v>
      </c>
      <c r="M1827" t="s">
        <v>8935</v>
      </c>
      <c r="N1827" t="s">
        <v>53</v>
      </c>
      <c r="O1827" t="s">
        <v>60</v>
      </c>
      <c r="P1827" t="s">
        <v>62</v>
      </c>
      <c r="Q1827" t="s">
        <v>207</v>
      </c>
      <c r="R1827" t="s">
        <v>212</v>
      </c>
      <c r="S1827">
        <v>9</v>
      </c>
      <c r="T1827" t="s">
        <v>18704</v>
      </c>
      <c r="U1827" t="s">
        <v>15762</v>
      </c>
      <c r="V1827" t="s">
        <v>11778</v>
      </c>
      <c r="W1827" t="s">
        <v>29</v>
      </c>
      <c r="X1827" t="s">
        <v>30</v>
      </c>
      <c r="Y1827" t="s">
        <v>30</v>
      </c>
      <c r="Z1827" t="s">
        <v>30</v>
      </c>
      <c r="AA1827" t="s">
        <v>30</v>
      </c>
      <c r="AB1827">
        <v>-75.60525552</v>
      </c>
      <c r="AC1827">
        <v>6.1532057299999998</v>
      </c>
      <c r="AD1827" t="s">
        <v>82</v>
      </c>
      <c r="AE1827" t="s">
        <v>96</v>
      </c>
      <c r="AF1827" t="s">
        <v>94</v>
      </c>
      <c r="AG1827">
        <f>IFERROR(
    VLOOKUP(FENIX_ANS_TABLA[[#This Row],[ESTADO]],
        {"VENCIDO",1;"ALERTA_0 Días",2;"ALERTA",3;"A TIEMPO",4;"SIN FECHA",5},
    2,FALSE),
0)</f>
        <v>4</v>
      </c>
    </row>
    <row r="1828" spans="1:33" x14ac:dyDescent="0.25">
      <c r="A1828" t="s">
        <v>9984</v>
      </c>
      <c r="B1828" t="s">
        <v>44</v>
      </c>
      <c r="C1828" t="s">
        <v>24</v>
      </c>
      <c r="D1828" t="s">
        <v>44</v>
      </c>
      <c r="E1828" s="21">
        <v>46210.32707175926</v>
      </c>
      <c r="F1828" t="s">
        <v>9985</v>
      </c>
      <c r="G1828">
        <v>1017259892</v>
      </c>
      <c r="H1828" t="s">
        <v>9986</v>
      </c>
      <c r="I1828" s="23" t="s">
        <v>31</v>
      </c>
      <c r="J1828" s="23" t="s">
        <v>9987</v>
      </c>
      <c r="K1828" t="s">
        <v>9988</v>
      </c>
      <c r="L1828" t="s">
        <v>25</v>
      </c>
      <c r="M1828" t="s">
        <v>9989</v>
      </c>
      <c r="N1828" t="s">
        <v>26</v>
      </c>
      <c r="O1828" t="s">
        <v>34</v>
      </c>
      <c r="P1828" t="s">
        <v>475</v>
      </c>
      <c r="Q1828" t="s">
        <v>207</v>
      </c>
      <c r="R1828" t="s">
        <v>212</v>
      </c>
      <c r="S1828">
        <v>5</v>
      </c>
      <c r="T1828" t="s">
        <v>18705</v>
      </c>
      <c r="U1828" t="s">
        <v>2714</v>
      </c>
      <c r="V1828" t="s">
        <v>9715</v>
      </c>
      <c r="W1828" t="s">
        <v>43</v>
      </c>
      <c r="X1828" t="s">
        <v>30</v>
      </c>
      <c r="Y1828" t="s">
        <v>30</v>
      </c>
      <c r="Z1828" t="s">
        <v>30</v>
      </c>
      <c r="AA1828" t="s">
        <v>30</v>
      </c>
      <c r="AB1828">
        <v>-75.540358049999995</v>
      </c>
      <c r="AC1828">
        <v>6.2443833499999997</v>
      </c>
      <c r="AD1828" t="s">
        <v>82</v>
      </c>
      <c r="AE1828" t="s">
        <v>96</v>
      </c>
      <c r="AF1828" t="s">
        <v>94</v>
      </c>
      <c r="AG1828">
        <f>IFERROR(
    VLOOKUP(FENIX_ANS_TABLA[[#This Row],[ESTADO]],
        {"VENCIDO",1;"ALERTA_0 Días",2;"ALERTA",3;"A TIEMPO",4;"SIN FECHA",5},
    2,FALSE),
0)</f>
        <v>3</v>
      </c>
    </row>
    <row r="1829" spans="1:33" x14ac:dyDescent="0.25">
      <c r="A1829" t="s">
        <v>8936</v>
      </c>
      <c r="B1829" t="s">
        <v>23</v>
      </c>
      <c r="C1829" t="s">
        <v>24</v>
      </c>
      <c r="D1829" t="s">
        <v>23</v>
      </c>
      <c r="E1829" s="21">
        <v>46210.328703703701</v>
      </c>
      <c r="F1829" t="s">
        <v>8937</v>
      </c>
      <c r="G1829">
        <v>1007286193</v>
      </c>
      <c r="H1829" t="s">
        <v>8938</v>
      </c>
      <c r="I1829" s="23" t="s">
        <v>47</v>
      </c>
      <c r="J1829" s="23" t="s">
        <v>8939</v>
      </c>
      <c r="K1829" t="s">
        <v>8940</v>
      </c>
      <c r="L1829" t="s">
        <v>25</v>
      </c>
      <c r="M1829" t="s">
        <v>8941</v>
      </c>
      <c r="N1829" t="s">
        <v>26</v>
      </c>
      <c r="O1829" t="s">
        <v>27</v>
      </c>
      <c r="P1829" t="s">
        <v>32</v>
      </c>
      <c r="Q1829" t="s">
        <v>207</v>
      </c>
      <c r="R1829" t="s">
        <v>212</v>
      </c>
      <c r="S1829">
        <v>7</v>
      </c>
      <c r="T1829" t="s">
        <v>18706</v>
      </c>
      <c r="U1829" t="s">
        <v>14470</v>
      </c>
      <c r="V1829" t="s">
        <v>14471</v>
      </c>
      <c r="W1829" t="s">
        <v>29</v>
      </c>
      <c r="X1829" t="s">
        <v>30</v>
      </c>
      <c r="Y1829" t="s">
        <v>30</v>
      </c>
      <c r="Z1829" t="s">
        <v>30</v>
      </c>
      <c r="AA1829" t="s">
        <v>30</v>
      </c>
      <c r="AB1829">
        <v>-75.547078490000004</v>
      </c>
      <c r="AC1829">
        <v>6.2438109099999997</v>
      </c>
      <c r="AD1829" t="s">
        <v>82</v>
      </c>
      <c r="AE1829" t="s">
        <v>96</v>
      </c>
      <c r="AF1829" t="s">
        <v>94</v>
      </c>
      <c r="AG1829">
        <f>IFERROR(
    VLOOKUP(FENIX_ANS_TABLA[[#This Row],[ESTADO]],
        {"VENCIDO",1;"ALERTA_0 Días",2;"ALERTA",3;"A TIEMPO",4;"SIN FECHA",5},
    2,FALSE),
0)</f>
        <v>4</v>
      </c>
    </row>
    <row r="1830" spans="1:33" x14ac:dyDescent="0.25">
      <c r="A1830" t="s">
        <v>8942</v>
      </c>
      <c r="B1830" t="s">
        <v>44</v>
      </c>
      <c r="C1830" t="s">
        <v>24</v>
      </c>
      <c r="D1830" t="s">
        <v>44</v>
      </c>
      <c r="E1830" s="21">
        <v>46210.329212962963</v>
      </c>
      <c r="F1830" t="s">
        <v>8943</v>
      </c>
      <c r="G1830">
        <v>1036652651</v>
      </c>
      <c r="H1830" t="s">
        <v>8944</v>
      </c>
      <c r="I1830" s="23" t="s">
        <v>31</v>
      </c>
      <c r="J1830" s="23" t="s">
        <v>8945</v>
      </c>
      <c r="K1830" t="s">
        <v>8946</v>
      </c>
      <c r="L1830" t="s">
        <v>38</v>
      </c>
      <c r="M1830" t="s">
        <v>8947</v>
      </c>
      <c r="N1830" t="s">
        <v>39</v>
      </c>
      <c r="O1830" t="s">
        <v>45</v>
      </c>
      <c r="P1830" t="s">
        <v>46</v>
      </c>
      <c r="Q1830" t="s">
        <v>207</v>
      </c>
      <c r="R1830" t="s">
        <v>212</v>
      </c>
      <c r="S1830">
        <v>11</v>
      </c>
      <c r="T1830" t="s">
        <v>18707</v>
      </c>
      <c r="U1830" t="s">
        <v>15763</v>
      </c>
      <c r="V1830" t="s">
        <v>15764</v>
      </c>
      <c r="W1830" t="s">
        <v>29</v>
      </c>
      <c r="X1830" t="s">
        <v>30</v>
      </c>
      <c r="Y1830" t="s">
        <v>30</v>
      </c>
      <c r="Z1830" t="s">
        <v>30</v>
      </c>
      <c r="AA1830" t="s">
        <v>30</v>
      </c>
      <c r="AB1830">
        <v>-75.603346000000002</v>
      </c>
      <c r="AC1830">
        <v>6.1937249999999997</v>
      </c>
      <c r="AD1830" t="s">
        <v>82</v>
      </c>
      <c r="AE1830" t="s">
        <v>96</v>
      </c>
      <c r="AF1830" t="s">
        <v>94</v>
      </c>
      <c r="AG1830">
        <f>IFERROR(
    VLOOKUP(FENIX_ANS_TABLA[[#This Row],[ESTADO]],
        {"VENCIDO",1;"ALERTA_0 Días",2;"ALERTA",3;"A TIEMPO",4;"SIN FECHA",5},
    2,FALSE),
0)</f>
        <v>4</v>
      </c>
    </row>
    <row r="1831" spans="1:33" x14ac:dyDescent="0.25">
      <c r="A1831" t="s">
        <v>8948</v>
      </c>
      <c r="B1831" t="s">
        <v>58</v>
      </c>
      <c r="C1831" t="s">
        <v>24</v>
      </c>
      <c r="D1831" t="s">
        <v>59</v>
      </c>
      <c r="E1831" s="21">
        <v>46210.332511574074</v>
      </c>
      <c r="F1831" t="s">
        <v>8949</v>
      </c>
      <c r="G1831">
        <v>21919666</v>
      </c>
      <c r="H1831" t="s">
        <v>529</v>
      </c>
      <c r="I1831" s="23" t="s">
        <v>31</v>
      </c>
      <c r="J1831" s="23" t="s">
        <v>530</v>
      </c>
      <c r="K1831" t="s">
        <v>531</v>
      </c>
      <c r="L1831" t="s">
        <v>458</v>
      </c>
      <c r="M1831" t="s">
        <v>532</v>
      </c>
      <c r="N1831" t="s">
        <v>459</v>
      </c>
      <c r="O1831" t="s">
        <v>60</v>
      </c>
      <c r="P1831" t="s">
        <v>114</v>
      </c>
      <c r="Q1831" t="s">
        <v>206</v>
      </c>
      <c r="R1831" t="s">
        <v>212</v>
      </c>
      <c r="S1831">
        <v>14</v>
      </c>
      <c r="T1831" t="s">
        <v>18708</v>
      </c>
      <c r="U1831" t="s">
        <v>15765</v>
      </c>
      <c r="V1831" t="s">
        <v>15766</v>
      </c>
      <c r="W1831" t="s">
        <v>29</v>
      </c>
      <c r="X1831" t="s">
        <v>30</v>
      </c>
      <c r="Y1831" t="s">
        <v>30</v>
      </c>
      <c r="Z1831" t="s">
        <v>30</v>
      </c>
      <c r="AA1831" t="s">
        <v>30</v>
      </c>
      <c r="AB1831">
        <v>-75.872224779999996</v>
      </c>
      <c r="AC1831">
        <v>5.8478045300000003</v>
      </c>
      <c r="AD1831" t="s">
        <v>82</v>
      </c>
      <c r="AE1831" t="s">
        <v>100</v>
      </c>
      <c r="AF1831" t="s">
        <v>94</v>
      </c>
      <c r="AG1831">
        <f>IFERROR(
    VLOOKUP(FENIX_ANS_TABLA[[#This Row],[ESTADO]],
        {"VENCIDO",1;"ALERTA_0 Días",2;"ALERTA",3;"A TIEMPO",4;"SIN FECHA",5},
    2,FALSE),
0)</f>
        <v>4</v>
      </c>
    </row>
    <row r="1832" spans="1:33" x14ac:dyDescent="0.25">
      <c r="A1832" t="s">
        <v>18709</v>
      </c>
      <c r="B1832" t="s">
        <v>23</v>
      </c>
      <c r="C1832" t="s">
        <v>24</v>
      </c>
      <c r="D1832" t="s">
        <v>23</v>
      </c>
      <c r="E1832" s="21">
        <v>46210.332615740743</v>
      </c>
      <c r="F1832" t="s">
        <v>18710</v>
      </c>
      <c r="G1832">
        <v>43844447</v>
      </c>
      <c r="H1832" t="s">
        <v>18711</v>
      </c>
      <c r="I1832" s="23" t="s">
        <v>31</v>
      </c>
      <c r="J1832" s="23" t="s">
        <v>18712</v>
      </c>
      <c r="K1832" t="s">
        <v>18713</v>
      </c>
      <c r="L1832" t="s">
        <v>104</v>
      </c>
      <c r="M1832" t="s">
        <v>18714</v>
      </c>
      <c r="N1832" t="s">
        <v>105</v>
      </c>
      <c r="O1832" t="s">
        <v>27</v>
      </c>
      <c r="P1832" t="s">
        <v>99</v>
      </c>
      <c r="Q1832" t="s">
        <v>207</v>
      </c>
      <c r="R1832" t="s">
        <v>212</v>
      </c>
      <c r="S1832">
        <v>7</v>
      </c>
      <c r="T1832" t="s">
        <v>18715</v>
      </c>
      <c r="U1832" t="s">
        <v>15765</v>
      </c>
      <c r="V1832" t="s">
        <v>16064</v>
      </c>
      <c r="W1832" t="s">
        <v>29</v>
      </c>
      <c r="X1832" t="s">
        <v>30</v>
      </c>
      <c r="Y1832" t="s">
        <v>30</v>
      </c>
      <c r="Z1832" t="s">
        <v>30</v>
      </c>
      <c r="AA1832" t="s">
        <v>30</v>
      </c>
      <c r="AB1832">
        <v>-75.902023099999994</v>
      </c>
      <c r="AC1832">
        <v>6.0377664299999996</v>
      </c>
      <c r="AD1832" t="s">
        <v>82</v>
      </c>
      <c r="AE1832" t="s">
        <v>100</v>
      </c>
      <c r="AF1832" t="s">
        <v>94</v>
      </c>
      <c r="AG1832">
        <f>IFERROR(
    VLOOKUP(FENIX_ANS_TABLA[[#This Row],[ESTADO]],
        {"VENCIDO",1;"ALERTA_0 Días",2;"ALERTA",3;"A TIEMPO",4;"SIN FECHA",5},
    2,FALSE),
0)</f>
        <v>4</v>
      </c>
    </row>
    <row r="1833" spans="1:33" x14ac:dyDescent="0.25">
      <c r="A1833" t="s">
        <v>8950</v>
      </c>
      <c r="B1833" t="s">
        <v>54</v>
      </c>
      <c r="C1833" t="s">
        <v>24</v>
      </c>
      <c r="D1833" t="s">
        <v>54</v>
      </c>
      <c r="E1833" s="21">
        <v>46210.334409722222</v>
      </c>
      <c r="F1833" t="s">
        <v>8951</v>
      </c>
      <c r="G1833">
        <v>70900362</v>
      </c>
      <c r="H1833" t="s">
        <v>8952</v>
      </c>
      <c r="I1833" s="23" t="s">
        <v>8953</v>
      </c>
      <c r="J1833" s="23" t="s">
        <v>8954</v>
      </c>
      <c r="K1833" t="s">
        <v>8955</v>
      </c>
      <c r="L1833" t="s">
        <v>156</v>
      </c>
      <c r="M1833" t="s">
        <v>8956</v>
      </c>
      <c r="N1833" t="s">
        <v>157</v>
      </c>
      <c r="O1833" t="s">
        <v>55</v>
      </c>
      <c r="P1833" t="s">
        <v>176</v>
      </c>
      <c r="Q1833" t="s">
        <v>207</v>
      </c>
      <c r="R1833" t="s">
        <v>212</v>
      </c>
      <c r="S1833">
        <v>4</v>
      </c>
      <c r="T1833" t="s">
        <v>18716</v>
      </c>
      <c r="U1833" t="s">
        <v>11849</v>
      </c>
      <c r="V1833" t="s">
        <v>11660</v>
      </c>
      <c r="W1833" t="s">
        <v>43</v>
      </c>
      <c r="X1833" t="s">
        <v>30</v>
      </c>
      <c r="Y1833" t="s">
        <v>30</v>
      </c>
      <c r="Z1833" t="s">
        <v>30</v>
      </c>
      <c r="AA1833" t="s">
        <v>30</v>
      </c>
      <c r="AB1833">
        <v>-75.3431389</v>
      </c>
      <c r="AC1833">
        <v>6.1721594800000004</v>
      </c>
      <c r="AD1833" t="s">
        <v>82</v>
      </c>
      <c r="AE1833" t="s">
        <v>146</v>
      </c>
      <c r="AF1833" t="s">
        <v>94</v>
      </c>
      <c r="AG1833">
        <f>IFERROR(
    VLOOKUP(FENIX_ANS_TABLA[[#This Row],[ESTADO]],
        {"VENCIDO",1;"ALERTA_0 Días",2;"ALERTA",3;"A TIEMPO",4;"SIN FECHA",5},
    2,FALSE),
0)</f>
        <v>3</v>
      </c>
    </row>
    <row r="1834" spans="1:33" x14ac:dyDescent="0.25">
      <c r="A1834" t="s">
        <v>12071</v>
      </c>
      <c r="B1834" t="s">
        <v>23</v>
      </c>
      <c r="C1834" t="s">
        <v>24</v>
      </c>
      <c r="D1834" t="s">
        <v>23</v>
      </c>
      <c r="E1834" s="21">
        <v>46210.336458333331</v>
      </c>
      <c r="F1834" t="s">
        <v>12072</v>
      </c>
      <c r="G1834">
        <v>71230001</v>
      </c>
      <c r="H1834" t="s">
        <v>12073</v>
      </c>
      <c r="I1834" s="23" t="s">
        <v>31</v>
      </c>
      <c r="J1834" s="23" t="s">
        <v>12074</v>
      </c>
      <c r="K1834" t="s">
        <v>12075</v>
      </c>
      <c r="L1834" t="s">
        <v>227</v>
      </c>
      <c r="M1834" t="s">
        <v>12076</v>
      </c>
      <c r="N1834" t="s">
        <v>228</v>
      </c>
      <c r="O1834" t="s">
        <v>27</v>
      </c>
      <c r="P1834" t="s">
        <v>145</v>
      </c>
      <c r="Q1834" t="s">
        <v>207</v>
      </c>
      <c r="R1834" t="s">
        <v>212</v>
      </c>
      <c r="S1834">
        <v>7</v>
      </c>
      <c r="T1834" t="s">
        <v>18717</v>
      </c>
      <c r="U1834" t="s">
        <v>9724</v>
      </c>
      <c r="V1834" t="s">
        <v>9621</v>
      </c>
      <c r="W1834" t="s">
        <v>29</v>
      </c>
      <c r="X1834" t="s">
        <v>30</v>
      </c>
      <c r="Y1834" t="s">
        <v>30</v>
      </c>
      <c r="Z1834" t="s">
        <v>30</v>
      </c>
      <c r="AA1834" t="s">
        <v>30</v>
      </c>
      <c r="AB1834">
        <v>-75.101708900000006</v>
      </c>
      <c r="AC1834">
        <v>5.96235771</v>
      </c>
      <c r="AD1834" t="s">
        <v>82</v>
      </c>
      <c r="AE1834" t="s">
        <v>146</v>
      </c>
      <c r="AF1834" t="s">
        <v>94</v>
      </c>
      <c r="AG1834">
        <f>IFERROR(
    VLOOKUP(FENIX_ANS_TABLA[[#This Row],[ESTADO]],
        {"VENCIDO",1;"ALERTA_0 Días",2;"ALERTA",3;"A TIEMPO",4;"SIN FECHA",5},
    2,FALSE),
0)</f>
        <v>4</v>
      </c>
    </row>
    <row r="1835" spans="1:33" x14ac:dyDescent="0.25">
      <c r="A1835" t="s">
        <v>8957</v>
      </c>
      <c r="B1835" t="s">
        <v>23</v>
      </c>
      <c r="C1835" t="s">
        <v>24</v>
      </c>
      <c r="D1835" t="s">
        <v>33</v>
      </c>
      <c r="E1835" s="21">
        <v>46210.337534722217</v>
      </c>
      <c r="F1835" t="s">
        <v>8958</v>
      </c>
      <c r="G1835">
        <v>1040734518</v>
      </c>
      <c r="H1835" t="s">
        <v>8959</v>
      </c>
      <c r="I1835" s="23" t="s">
        <v>31</v>
      </c>
      <c r="J1835" s="23" t="s">
        <v>8960</v>
      </c>
      <c r="K1835" t="s">
        <v>8961</v>
      </c>
      <c r="L1835" t="s">
        <v>25</v>
      </c>
      <c r="M1835" t="s">
        <v>8962</v>
      </c>
      <c r="N1835" t="s">
        <v>26</v>
      </c>
      <c r="O1835" t="s">
        <v>34</v>
      </c>
      <c r="P1835" t="s">
        <v>475</v>
      </c>
      <c r="Q1835" t="s">
        <v>207</v>
      </c>
      <c r="R1835" t="s">
        <v>212</v>
      </c>
      <c r="S1835">
        <v>5</v>
      </c>
      <c r="T1835" t="s">
        <v>18718</v>
      </c>
      <c r="U1835" t="s">
        <v>11850</v>
      </c>
      <c r="V1835" t="s">
        <v>5521</v>
      </c>
      <c r="W1835" t="s">
        <v>43</v>
      </c>
      <c r="X1835" t="s">
        <v>20542</v>
      </c>
      <c r="Y1835" t="s">
        <v>2664</v>
      </c>
      <c r="Z1835" t="s">
        <v>2665</v>
      </c>
      <c r="AA1835" t="s">
        <v>20543</v>
      </c>
      <c r="AB1835">
        <v>-75.645775610000001</v>
      </c>
      <c r="AC1835">
        <v>6.1734081099999996</v>
      </c>
      <c r="AD1835" t="s">
        <v>82</v>
      </c>
      <c r="AE1835" t="s">
        <v>96</v>
      </c>
      <c r="AF1835" t="s">
        <v>94</v>
      </c>
      <c r="AG1835">
        <f>IFERROR(
    VLOOKUP(FENIX_ANS_TABLA[[#This Row],[ESTADO]],
        {"VENCIDO",1;"ALERTA_0 Días",2;"ALERTA",3;"A TIEMPO",4;"SIN FECHA",5},
    2,FALSE),
0)</f>
        <v>3</v>
      </c>
    </row>
    <row r="1836" spans="1:33" x14ac:dyDescent="0.25">
      <c r="A1836" t="s">
        <v>8963</v>
      </c>
      <c r="B1836" t="s">
        <v>23</v>
      </c>
      <c r="C1836" t="s">
        <v>24</v>
      </c>
      <c r="D1836" t="s">
        <v>23</v>
      </c>
      <c r="E1836" s="21">
        <v>46210.338946759257</v>
      </c>
      <c r="F1836" t="s">
        <v>8964</v>
      </c>
      <c r="G1836">
        <v>42869856</v>
      </c>
      <c r="H1836" t="s">
        <v>8965</v>
      </c>
      <c r="I1836" s="23" t="s">
        <v>8966</v>
      </c>
      <c r="J1836" s="23" t="s">
        <v>8967</v>
      </c>
      <c r="K1836" t="s">
        <v>8968</v>
      </c>
      <c r="L1836" t="s">
        <v>25</v>
      </c>
      <c r="M1836" t="s">
        <v>8969</v>
      </c>
      <c r="N1836" t="s">
        <v>26</v>
      </c>
      <c r="O1836" t="s">
        <v>27</v>
      </c>
      <c r="P1836" t="s">
        <v>32</v>
      </c>
      <c r="Q1836" t="s">
        <v>207</v>
      </c>
      <c r="R1836" t="s">
        <v>212</v>
      </c>
      <c r="S1836">
        <v>7</v>
      </c>
      <c r="T1836" t="s">
        <v>18719</v>
      </c>
      <c r="U1836" t="s">
        <v>11709</v>
      </c>
      <c r="V1836" t="s">
        <v>9991</v>
      </c>
      <c r="W1836" t="s">
        <v>29</v>
      </c>
      <c r="X1836" t="s">
        <v>15767</v>
      </c>
      <c r="Y1836" t="s">
        <v>2664</v>
      </c>
      <c r="Z1836" t="s">
        <v>2682</v>
      </c>
      <c r="AA1836" t="s">
        <v>15768</v>
      </c>
      <c r="AB1836">
        <v>-75.583707009999998</v>
      </c>
      <c r="AC1836">
        <v>6.2462090999999997</v>
      </c>
      <c r="AD1836" t="s">
        <v>82</v>
      </c>
      <c r="AE1836" t="s">
        <v>96</v>
      </c>
      <c r="AF1836" t="s">
        <v>94</v>
      </c>
      <c r="AG1836">
        <f>IFERROR(
    VLOOKUP(FENIX_ANS_TABLA[[#This Row],[ESTADO]],
        {"VENCIDO",1;"ALERTA_0 Días",2;"ALERTA",3;"A TIEMPO",4;"SIN FECHA",5},
    2,FALSE),
0)</f>
        <v>4</v>
      </c>
    </row>
    <row r="1837" spans="1:33" x14ac:dyDescent="0.25">
      <c r="A1837" t="s">
        <v>8970</v>
      </c>
      <c r="B1837" t="s">
        <v>54</v>
      </c>
      <c r="C1837" t="s">
        <v>24</v>
      </c>
      <c r="D1837" t="s">
        <v>54</v>
      </c>
      <c r="E1837" s="21">
        <v>46210.339525462958</v>
      </c>
      <c r="F1837" t="s">
        <v>8971</v>
      </c>
      <c r="G1837">
        <v>1036960580</v>
      </c>
      <c r="H1837" t="s">
        <v>439</v>
      </c>
      <c r="I1837" s="23" t="s">
        <v>31</v>
      </c>
      <c r="J1837" s="23" t="s">
        <v>440</v>
      </c>
      <c r="K1837" t="s">
        <v>441</v>
      </c>
      <c r="L1837" t="s">
        <v>154</v>
      </c>
      <c r="M1837" t="s">
        <v>442</v>
      </c>
      <c r="N1837" t="s">
        <v>155</v>
      </c>
      <c r="O1837" t="s">
        <v>55</v>
      </c>
      <c r="P1837" t="s">
        <v>176</v>
      </c>
      <c r="Q1837" t="s">
        <v>206</v>
      </c>
      <c r="R1837" t="s">
        <v>212</v>
      </c>
      <c r="S1837">
        <v>4</v>
      </c>
      <c r="T1837" t="s">
        <v>18720</v>
      </c>
      <c r="U1837" t="s">
        <v>11709</v>
      </c>
      <c r="V1837" t="s">
        <v>15769</v>
      </c>
      <c r="W1837" t="s">
        <v>43</v>
      </c>
      <c r="X1837" t="s">
        <v>30</v>
      </c>
      <c r="Y1837" t="s">
        <v>30</v>
      </c>
      <c r="Z1837" t="s">
        <v>30</v>
      </c>
      <c r="AA1837" t="s">
        <v>30</v>
      </c>
      <c r="AB1837">
        <v>-75.452703999999997</v>
      </c>
      <c r="AC1837">
        <v>6.1730090000000004</v>
      </c>
      <c r="AD1837" t="s">
        <v>82</v>
      </c>
      <c r="AE1837" t="s">
        <v>146</v>
      </c>
      <c r="AF1837" t="s">
        <v>94</v>
      </c>
      <c r="AG1837">
        <f>IFERROR(
    VLOOKUP(FENIX_ANS_TABLA[[#This Row],[ESTADO]],
        {"VENCIDO",1;"ALERTA_0 Días",2;"ALERTA",3;"A TIEMPO",4;"SIN FECHA",5},
    2,FALSE),
0)</f>
        <v>3</v>
      </c>
    </row>
    <row r="1838" spans="1:33" x14ac:dyDescent="0.25">
      <c r="A1838" t="s">
        <v>8972</v>
      </c>
      <c r="B1838" t="s">
        <v>54</v>
      </c>
      <c r="C1838" t="s">
        <v>24</v>
      </c>
      <c r="D1838" t="s">
        <v>54</v>
      </c>
      <c r="E1838" s="21">
        <v>46210.339826388888</v>
      </c>
      <c r="F1838" t="s">
        <v>8973</v>
      </c>
      <c r="G1838">
        <v>1152716628</v>
      </c>
      <c r="H1838" t="s">
        <v>8974</v>
      </c>
      <c r="I1838" s="23" t="s">
        <v>31</v>
      </c>
      <c r="J1838" s="23" t="s">
        <v>8975</v>
      </c>
      <c r="K1838" t="s">
        <v>8976</v>
      </c>
      <c r="L1838" t="s">
        <v>132</v>
      </c>
      <c r="M1838" t="s">
        <v>8977</v>
      </c>
      <c r="N1838" t="s">
        <v>133</v>
      </c>
      <c r="O1838" t="s">
        <v>55</v>
      </c>
      <c r="P1838" t="s">
        <v>122</v>
      </c>
      <c r="Q1838" t="s">
        <v>207</v>
      </c>
      <c r="R1838" t="s">
        <v>212</v>
      </c>
      <c r="S1838">
        <v>4</v>
      </c>
      <c r="T1838" t="s">
        <v>18721</v>
      </c>
      <c r="U1838" t="s">
        <v>9625</v>
      </c>
      <c r="V1838" t="s">
        <v>15770</v>
      </c>
      <c r="W1838" t="s">
        <v>43</v>
      </c>
      <c r="X1838" t="s">
        <v>30</v>
      </c>
      <c r="Y1838" t="s">
        <v>30</v>
      </c>
      <c r="Z1838" t="s">
        <v>30</v>
      </c>
      <c r="AA1838" t="s">
        <v>30</v>
      </c>
      <c r="AB1838">
        <v>-76.133412320000005</v>
      </c>
      <c r="AC1838">
        <v>6.3173488799999999</v>
      </c>
      <c r="AD1838" t="s">
        <v>82</v>
      </c>
      <c r="AE1838" t="s">
        <v>123</v>
      </c>
      <c r="AF1838" t="s">
        <v>94</v>
      </c>
      <c r="AG1838">
        <f>IFERROR(
    VLOOKUP(FENIX_ANS_TABLA[[#This Row],[ESTADO]],
        {"VENCIDO",1;"ALERTA_0 Días",2;"ALERTA",3;"A TIEMPO",4;"SIN FECHA",5},
    2,FALSE),
0)</f>
        <v>3</v>
      </c>
    </row>
    <row r="1839" spans="1:33" x14ac:dyDescent="0.25">
      <c r="A1839" t="s">
        <v>9399</v>
      </c>
      <c r="B1839" t="s">
        <v>23</v>
      </c>
      <c r="C1839" t="s">
        <v>24</v>
      </c>
      <c r="D1839" t="s">
        <v>23</v>
      </c>
      <c r="E1839" s="21">
        <v>46210.340300925927</v>
      </c>
      <c r="F1839" t="s">
        <v>9400</v>
      </c>
      <c r="G1839">
        <v>42939607</v>
      </c>
      <c r="H1839" t="s">
        <v>9401</v>
      </c>
      <c r="I1839" s="23" t="s">
        <v>31</v>
      </c>
      <c r="J1839" s="23" t="s">
        <v>9402</v>
      </c>
      <c r="K1839" t="s">
        <v>9403</v>
      </c>
      <c r="L1839" t="s">
        <v>197</v>
      </c>
      <c r="M1839" t="s">
        <v>9404</v>
      </c>
      <c r="N1839" t="s">
        <v>198</v>
      </c>
      <c r="O1839" t="s">
        <v>27</v>
      </c>
      <c r="P1839" t="s">
        <v>191</v>
      </c>
      <c r="Q1839" t="s">
        <v>207</v>
      </c>
      <c r="R1839" t="s">
        <v>212</v>
      </c>
      <c r="S1839">
        <v>7</v>
      </c>
      <c r="T1839" t="s">
        <v>18722</v>
      </c>
      <c r="U1839" t="s">
        <v>11857</v>
      </c>
      <c r="V1839" t="s">
        <v>11858</v>
      </c>
      <c r="W1839" t="s">
        <v>29</v>
      </c>
      <c r="X1839" t="s">
        <v>30</v>
      </c>
      <c r="Y1839" t="s">
        <v>30</v>
      </c>
      <c r="Z1839" t="s">
        <v>30</v>
      </c>
      <c r="AA1839" t="s">
        <v>30</v>
      </c>
      <c r="AB1839">
        <v>-74.703691030000002</v>
      </c>
      <c r="AC1839">
        <v>7.0764873100000001</v>
      </c>
      <c r="AD1839" t="s">
        <v>82</v>
      </c>
      <c r="AE1839" t="s">
        <v>192</v>
      </c>
      <c r="AF1839" t="s">
        <v>94</v>
      </c>
      <c r="AG1839">
        <f>IFERROR(
    VLOOKUP(FENIX_ANS_TABLA[[#This Row],[ESTADO]],
        {"VENCIDO",1;"ALERTA_0 Días",2;"ALERTA",3;"A TIEMPO",4;"SIN FECHA",5},
    2,FALSE),
0)</f>
        <v>4</v>
      </c>
    </row>
    <row r="1840" spans="1:33" x14ac:dyDescent="0.25">
      <c r="A1840" t="s">
        <v>8978</v>
      </c>
      <c r="B1840" t="s">
        <v>23</v>
      </c>
      <c r="C1840" t="s">
        <v>24</v>
      </c>
      <c r="D1840" t="s">
        <v>23</v>
      </c>
      <c r="E1840" s="21">
        <v>46210.341006944444</v>
      </c>
      <c r="F1840" t="s">
        <v>8979</v>
      </c>
      <c r="G1840">
        <v>42869856</v>
      </c>
      <c r="H1840" t="s">
        <v>8965</v>
      </c>
      <c r="I1840" s="23" t="s">
        <v>8966</v>
      </c>
      <c r="J1840" s="23" t="s">
        <v>8967</v>
      </c>
      <c r="K1840" t="s">
        <v>8980</v>
      </c>
      <c r="L1840" t="s">
        <v>25</v>
      </c>
      <c r="M1840" t="s">
        <v>8981</v>
      </c>
      <c r="N1840" t="s">
        <v>26</v>
      </c>
      <c r="O1840" t="s">
        <v>27</v>
      </c>
      <c r="P1840" t="s">
        <v>32</v>
      </c>
      <c r="Q1840" t="s">
        <v>207</v>
      </c>
      <c r="R1840" t="s">
        <v>212</v>
      </c>
      <c r="S1840">
        <v>7</v>
      </c>
      <c r="T1840" t="s">
        <v>18723</v>
      </c>
      <c r="U1840" t="s">
        <v>10940</v>
      </c>
      <c r="V1840" t="s">
        <v>9833</v>
      </c>
      <c r="W1840" t="s">
        <v>29</v>
      </c>
      <c r="X1840" t="s">
        <v>15771</v>
      </c>
      <c r="Y1840" t="s">
        <v>2664</v>
      </c>
      <c r="Z1840" t="s">
        <v>2682</v>
      </c>
      <c r="AA1840" t="s">
        <v>15768</v>
      </c>
      <c r="AB1840">
        <v>-75.583707009999998</v>
      </c>
      <c r="AC1840">
        <v>6.2462090999999997</v>
      </c>
      <c r="AD1840" t="s">
        <v>82</v>
      </c>
      <c r="AE1840" t="s">
        <v>96</v>
      </c>
      <c r="AF1840" t="s">
        <v>94</v>
      </c>
      <c r="AG1840">
        <f>IFERROR(
    VLOOKUP(FENIX_ANS_TABLA[[#This Row],[ESTADO]],
        {"VENCIDO",1;"ALERTA_0 Días",2;"ALERTA",3;"A TIEMPO",4;"SIN FECHA",5},
    2,FALSE),
0)</f>
        <v>4</v>
      </c>
    </row>
    <row r="1841" spans="1:33" x14ac:dyDescent="0.25">
      <c r="A1841" t="s">
        <v>9405</v>
      </c>
      <c r="B1841" t="s">
        <v>23</v>
      </c>
      <c r="C1841" t="s">
        <v>24</v>
      </c>
      <c r="D1841" t="s">
        <v>23</v>
      </c>
      <c r="E1841" s="21">
        <v>46210.343171296299</v>
      </c>
      <c r="F1841" t="s">
        <v>9406</v>
      </c>
      <c r="G1841">
        <v>42939607</v>
      </c>
      <c r="H1841" t="s">
        <v>9401</v>
      </c>
      <c r="I1841" s="23" t="s">
        <v>31</v>
      </c>
      <c r="J1841" s="23" t="s">
        <v>9402</v>
      </c>
      <c r="K1841" t="s">
        <v>9407</v>
      </c>
      <c r="L1841" t="s">
        <v>197</v>
      </c>
      <c r="M1841" t="s">
        <v>9408</v>
      </c>
      <c r="N1841" t="s">
        <v>198</v>
      </c>
      <c r="O1841" t="s">
        <v>27</v>
      </c>
      <c r="P1841" t="s">
        <v>191</v>
      </c>
      <c r="Q1841" t="s">
        <v>207</v>
      </c>
      <c r="R1841" t="s">
        <v>212</v>
      </c>
      <c r="S1841">
        <v>7</v>
      </c>
      <c r="T1841" t="s">
        <v>18724</v>
      </c>
      <c r="U1841" t="s">
        <v>10981</v>
      </c>
      <c r="V1841" t="s">
        <v>10982</v>
      </c>
      <c r="W1841" t="s">
        <v>29</v>
      </c>
      <c r="X1841" t="s">
        <v>30</v>
      </c>
      <c r="Y1841" t="s">
        <v>30</v>
      </c>
      <c r="Z1841" t="s">
        <v>30</v>
      </c>
      <c r="AA1841" t="s">
        <v>30</v>
      </c>
      <c r="AB1841">
        <v>-74.703691030000002</v>
      </c>
      <c r="AC1841">
        <v>7.0764873100000001</v>
      </c>
      <c r="AD1841" t="s">
        <v>82</v>
      </c>
      <c r="AE1841" t="s">
        <v>192</v>
      </c>
      <c r="AF1841" t="s">
        <v>94</v>
      </c>
      <c r="AG1841">
        <f>IFERROR(
    VLOOKUP(FENIX_ANS_TABLA[[#This Row],[ESTADO]],
        {"VENCIDO",1;"ALERTA_0 Días",2;"ALERTA",3;"A TIEMPO",4;"SIN FECHA",5},
    2,FALSE),
0)</f>
        <v>4</v>
      </c>
    </row>
    <row r="1842" spans="1:33" x14ac:dyDescent="0.25">
      <c r="A1842" t="s">
        <v>10295</v>
      </c>
      <c r="B1842" t="s">
        <v>23</v>
      </c>
      <c r="C1842" t="s">
        <v>24</v>
      </c>
      <c r="D1842" t="s">
        <v>23</v>
      </c>
      <c r="E1842" s="21">
        <v>46210.343495370369</v>
      </c>
      <c r="F1842" t="s">
        <v>10296</v>
      </c>
      <c r="G1842">
        <v>22007682</v>
      </c>
      <c r="H1842" t="s">
        <v>10297</v>
      </c>
      <c r="I1842" s="23" t="s">
        <v>10298</v>
      </c>
      <c r="J1842" s="23" t="s">
        <v>31</v>
      </c>
      <c r="K1842" t="s">
        <v>10299</v>
      </c>
      <c r="L1842" t="s">
        <v>187</v>
      </c>
      <c r="M1842" t="s">
        <v>10300</v>
      </c>
      <c r="N1842" t="s">
        <v>188</v>
      </c>
      <c r="O1842" t="s">
        <v>27</v>
      </c>
      <c r="P1842" t="s">
        <v>145</v>
      </c>
      <c r="Q1842" t="s">
        <v>207</v>
      </c>
      <c r="R1842" t="s">
        <v>212</v>
      </c>
      <c r="S1842">
        <v>7</v>
      </c>
      <c r="T1842" t="s">
        <v>18725</v>
      </c>
      <c r="U1842" t="s">
        <v>10981</v>
      </c>
      <c r="V1842" t="s">
        <v>10982</v>
      </c>
      <c r="W1842" t="s">
        <v>29</v>
      </c>
      <c r="X1842" t="s">
        <v>30</v>
      </c>
      <c r="Y1842" t="s">
        <v>30</v>
      </c>
      <c r="Z1842" t="s">
        <v>30</v>
      </c>
      <c r="AA1842" t="s">
        <v>30</v>
      </c>
      <c r="AB1842">
        <v>-74.690485766999998</v>
      </c>
      <c r="AC1842">
        <v>5.9534019230000599</v>
      </c>
      <c r="AD1842" t="s">
        <v>82</v>
      </c>
      <c r="AE1842" t="s">
        <v>146</v>
      </c>
      <c r="AF1842" t="s">
        <v>94</v>
      </c>
      <c r="AG1842">
        <f>IFERROR(
    VLOOKUP(FENIX_ANS_TABLA[[#This Row],[ESTADO]],
        {"VENCIDO",1;"ALERTA_0 Días",2;"ALERTA",3;"A TIEMPO",4;"SIN FECHA",5},
    2,FALSE),
0)</f>
        <v>4</v>
      </c>
    </row>
    <row r="1843" spans="1:33" x14ac:dyDescent="0.25">
      <c r="A1843" t="s">
        <v>9409</v>
      </c>
      <c r="B1843" t="s">
        <v>23</v>
      </c>
      <c r="C1843" t="s">
        <v>24</v>
      </c>
      <c r="D1843" t="s">
        <v>23</v>
      </c>
      <c r="E1843" s="21">
        <v>46210.346597222233</v>
      </c>
      <c r="F1843" t="s">
        <v>9410</v>
      </c>
      <c r="G1843">
        <v>43548719</v>
      </c>
      <c r="H1843" t="s">
        <v>9411</v>
      </c>
      <c r="I1843" s="23" t="s">
        <v>31</v>
      </c>
      <c r="J1843" s="23" t="s">
        <v>9412</v>
      </c>
      <c r="K1843" t="s">
        <v>9413</v>
      </c>
      <c r="L1843" t="s">
        <v>197</v>
      </c>
      <c r="M1843" t="s">
        <v>9414</v>
      </c>
      <c r="N1843" t="s">
        <v>198</v>
      </c>
      <c r="O1843" t="s">
        <v>27</v>
      </c>
      <c r="P1843" t="s">
        <v>191</v>
      </c>
      <c r="Q1843" t="s">
        <v>207</v>
      </c>
      <c r="R1843" t="s">
        <v>212</v>
      </c>
      <c r="S1843">
        <v>7</v>
      </c>
      <c r="T1843" t="s">
        <v>18726</v>
      </c>
      <c r="U1843" t="s">
        <v>11661</v>
      </c>
      <c r="V1843" t="s">
        <v>9834</v>
      </c>
      <c r="W1843" t="s">
        <v>29</v>
      </c>
      <c r="X1843" t="s">
        <v>30</v>
      </c>
      <c r="Y1843" t="s">
        <v>30</v>
      </c>
      <c r="Z1843" t="s">
        <v>30</v>
      </c>
      <c r="AA1843" t="s">
        <v>30</v>
      </c>
      <c r="AB1843">
        <v>-74.641613749000001</v>
      </c>
      <c r="AC1843">
        <v>7.2680489580000698</v>
      </c>
      <c r="AD1843" t="s">
        <v>82</v>
      </c>
      <c r="AE1843" t="s">
        <v>192</v>
      </c>
      <c r="AF1843" t="s">
        <v>94</v>
      </c>
      <c r="AG1843">
        <f>IFERROR(
    VLOOKUP(FENIX_ANS_TABLA[[#This Row],[ESTADO]],
        {"VENCIDO",1;"ALERTA_0 Días",2;"ALERTA",3;"A TIEMPO",4;"SIN FECHA",5},
    2,FALSE),
0)</f>
        <v>4</v>
      </c>
    </row>
    <row r="1844" spans="1:33" x14ac:dyDescent="0.25">
      <c r="A1844" t="s">
        <v>12080</v>
      </c>
      <c r="B1844" t="s">
        <v>23</v>
      </c>
      <c r="C1844" t="s">
        <v>24</v>
      </c>
      <c r="D1844" t="s">
        <v>23</v>
      </c>
      <c r="E1844" s="21">
        <v>46210.351550925923</v>
      </c>
      <c r="F1844" t="s">
        <v>12081</v>
      </c>
      <c r="G1844">
        <v>21611470</v>
      </c>
      <c r="H1844" t="s">
        <v>12082</v>
      </c>
      <c r="I1844" s="23" t="s">
        <v>31</v>
      </c>
      <c r="J1844" s="23" t="s">
        <v>12083</v>
      </c>
      <c r="K1844" t="s">
        <v>12084</v>
      </c>
      <c r="L1844" t="s">
        <v>130</v>
      </c>
      <c r="M1844" t="s">
        <v>12085</v>
      </c>
      <c r="N1844" t="s">
        <v>131</v>
      </c>
      <c r="O1844" t="s">
        <v>27</v>
      </c>
      <c r="P1844" t="s">
        <v>122</v>
      </c>
      <c r="Q1844" t="s">
        <v>207</v>
      </c>
      <c r="R1844" t="s">
        <v>212</v>
      </c>
      <c r="S1844">
        <v>7</v>
      </c>
      <c r="T1844" t="s">
        <v>18727</v>
      </c>
      <c r="U1844" t="s">
        <v>15772</v>
      </c>
      <c r="V1844" t="s">
        <v>9884</v>
      </c>
      <c r="W1844" t="s">
        <v>29</v>
      </c>
      <c r="X1844" t="s">
        <v>30</v>
      </c>
      <c r="Y1844" t="s">
        <v>30</v>
      </c>
      <c r="Z1844" t="s">
        <v>30</v>
      </c>
      <c r="AA1844" t="s">
        <v>30</v>
      </c>
      <c r="AB1844">
        <v>-76.024977000000007</v>
      </c>
      <c r="AC1844">
        <v>6.745603</v>
      </c>
      <c r="AD1844" t="s">
        <v>82</v>
      </c>
      <c r="AE1844" t="s">
        <v>123</v>
      </c>
      <c r="AF1844" t="s">
        <v>94</v>
      </c>
      <c r="AG1844">
        <f>IFERROR(
    VLOOKUP(FENIX_ANS_TABLA[[#This Row],[ESTADO]],
        {"VENCIDO",1;"ALERTA_0 Días",2;"ALERTA",3;"A TIEMPO",4;"SIN FECHA",5},
    2,FALSE),
0)</f>
        <v>4</v>
      </c>
    </row>
    <row r="1845" spans="1:33" x14ac:dyDescent="0.25">
      <c r="A1845" t="s">
        <v>8982</v>
      </c>
      <c r="B1845" t="s">
        <v>54</v>
      </c>
      <c r="C1845" t="s">
        <v>24</v>
      </c>
      <c r="D1845" t="s">
        <v>54</v>
      </c>
      <c r="E1845" s="21">
        <v>46210.357199074067</v>
      </c>
      <c r="F1845" t="s">
        <v>8983</v>
      </c>
      <c r="G1845">
        <v>1036396257</v>
      </c>
      <c r="H1845" t="s">
        <v>8984</v>
      </c>
      <c r="I1845" s="23" t="s">
        <v>31</v>
      </c>
      <c r="J1845" s="23" t="s">
        <v>8985</v>
      </c>
      <c r="K1845" t="s">
        <v>8986</v>
      </c>
      <c r="L1845" t="s">
        <v>154</v>
      </c>
      <c r="M1845" t="s">
        <v>8987</v>
      </c>
      <c r="N1845" t="s">
        <v>155</v>
      </c>
      <c r="O1845" t="s">
        <v>55</v>
      </c>
      <c r="P1845" t="s">
        <v>176</v>
      </c>
      <c r="Q1845" t="s">
        <v>206</v>
      </c>
      <c r="R1845" t="s">
        <v>212</v>
      </c>
      <c r="S1845">
        <v>4</v>
      </c>
      <c r="T1845" t="s">
        <v>18728</v>
      </c>
      <c r="U1845" t="s">
        <v>14503</v>
      </c>
      <c r="V1845" t="s">
        <v>11592</v>
      </c>
      <c r="W1845" t="s">
        <v>43</v>
      </c>
      <c r="X1845" t="s">
        <v>30</v>
      </c>
      <c r="Y1845" t="s">
        <v>30</v>
      </c>
      <c r="Z1845" t="s">
        <v>30</v>
      </c>
      <c r="AA1845" t="s">
        <v>30</v>
      </c>
      <c r="AB1845">
        <v>-75.463944170000005</v>
      </c>
      <c r="AC1845">
        <v>6.1503298300000004</v>
      </c>
      <c r="AD1845" t="s">
        <v>82</v>
      </c>
      <c r="AE1845" t="s">
        <v>146</v>
      </c>
      <c r="AF1845" t="s">
        <v>94</v>
      </c>
      <c r="AG1845">
        <f>IFERROR(
    VLOOKUP(FENIX_ANS_TABLA[[#This Row],[ESTADO]],
        {"VENCIDO",1;"ALERTA_0 Días",2;"ALERTA",3;"A TIEMPO",4;"SIN FECHA",5},
    2,FALSE),
0)</f>
        <v>3</v>
      </c>
    </row>
    <row r="1846" spans="1:33" x14ac:dyDescent="0.25">
      <c r="A1846" t="s">
        <v>8988</v>
      </c>
      <c r="B1846" t="s">
        <v>58</v>
      </c>
      <c r="C1846" t="s">
        <v>24</v>
      </c>
      <c r="D1846" t="s">
        <v>59</v>
      </c>
      <c r="E1846" s="21">
        <v>46210.364421296297</v>
      </c>
      <c r="F1846" t="s">
        <v>8989</v>
      </c>
      <c r="G1846">
        <v>1146437226</v>
      </c>
      <c r="H1846" t="s">
        <v>8990</v>
      </c>
      <c r="I1846" s="23" t="s">
        <v>31</v>
      </c>
      <c r="J1846" s="23" t="s">
        <v>8991</v>
      </c>
      <c r="K1846" t="s">
        <v>8992</v>
      </c>
      <c r="L1846" t="s">
        <v>25</v>
      </c>
      <c r="M1846" t="s">
        <v>8993</v>
      </c>
      <c r="N1846" t="s">
        <v>26</v>
      </c>
      <c r="O1846" t="s">
        <v>60</v>
      </c>
      <c r="P1846" t="s">
        <v>61</v>
      </c>
      <c r="Q1846" t="s">
        <v>207</v>
      </c>
      <c r="R1846" t="s">
        <v>212</v>
      </c>
      <c r="S1846">
        <v>9</v>
      </c>
      <c r="T1846" t="s">
        <v>18729</v>
      </c>
      <c r="U1846" t="s">
        <v>10841</v>
      </c>
      <c r="V1846" t="s">
        <v>14466</v>
      </c>
      <c r="W1846" t="s">
        <v>29</v>
      </c>
      <c r="X1846" t="s">
        <v>30</v>
      </c>
      <c r="Y1846" t="s">
        <v>30</v>
      </c>
      <c r="Z1846" t="s">
        <v>30</v>
      </c>
      <c r="AA1846" t="s">
        <v>30</v>
      </c>
      <c r="AB1846">
        <v>-75.541936870000001</v>
      </c>
      <c r="AC1846">
        <v>6.2428521100000003</v>
      </c>
      <c r="AD1846" t="s">
        <v>82</v>
      </c>
      <c r="AE1846" t="s">
        <v>96</v>
      </c>
      <c r="AF1846" t="s">
        <v>94</v>
      </c>
      <c r="AG1846">
        <f>IFERROR(
    VLOOKUP(FENIX_ANS_TABLA[[#This Row],[ESTADO]],
        {"VENCIDO",1;"ALERTA_0 Días",2;"ALERTA",3;"A TIEMPO",4;"SIN FECHA",5},
    2,FALSE),
0)</f>
        <v>4</v>
      </c>
    </row>
    <row r="1847" spans="1:33" x14ac:dyDescent="0.25">
      <c r="A1847" t="s">
        <v>8994</v>
      </c>
      <c r="B1847" t="s">
        <v>58</v>
      </c>
      <c r="C1847" t="s">
        <v>24</v>
      </c>
      <c r="D1847" t="s">
        <v>59</v>
      </c>
      <c r="E1847" s="21">
        <v>46210.368032407408</v>
      </c>
      <c r="F1847" t="s">
        <v>8995</v>
      </c>
      <c r="G1847">
        <v>70251803</v>
      </c>
      <c r="H1847" t="s">
        <v>8996</v>
      </c>
      <c r="I1847" s="23" t="s">
        <v>31</v>
      </c>
      <c r="J1847" s="23" t="s">
        <v>8997</v>
      </c>
      <c r="K1847" t="s">
        <v>8998</v>
      </c>
      <c r="L1847" t="s">
        <v>293</v>
      </c>
      <c r="M1847" t="s">
        <v>8999</v>
      </c>
      <c r="N1847" t="s">
        <v>294</v>
      </c>
      <c r="O1847" t="s">
        <v>60</v>
      </c>
      <c r="P1847" t="s">
        <v>301</v>
      </c>
      <c r="Q1847" t="s">
        <v>207</v>
      </c>
      <c r="R1847" t="s">
        <v>212</v>
      </c>
      <c r="S1847">
        <v>9</v>
      </c>
      <c r="T1847" t="s">
        <v>18730</v>
      </c>
      <c r="U1847" t="s">
        <v>9912</v>
      </c>
      <c r="V1847" t="s">
        <v>15773</v>
      </c>
      <c r="W1847" t="s">
        <v>29</v>
      </c>
      <c r="X1847" t="s">
        <v>30</v>
      </c>
      <c r="Y1847" t="s">
        <v>30</v>
      </c>
      <c r="Z1847" t="s">
        <v>30</v>
      </c>
      <c r="AA1847" t="s">
        <v>30</v>
      </c>
      <c r="AB1847">
        <v>-74.797250009999999</v>
      </c>
      <c r="AC1847">
        <v>6.7678010000000004</v>
      </c>
      <c r="AD1847" t="s">
        <v>82</v>
      </c>
      <c r="AE1847" t="s">
        <v>192</v>
      </c>
      <c r="AF1847" t="s">
        <v>94</v>
      </c>
      <c r="AG1847">
        <f>IFERROR(
    VLOOKUP(FENIX_ANS_TABLA[[#This Row],[ESTADO]],
        {"VENCIDO",1;"ALERTA_0 Días",2;"ALERTA",3;"A TIEMPO",4;"SIN FECHA",5},
    2,FALSE),
0)</f>
        <v>4</v>
      </c>
    </row>
    <row r="1848" spans="1:33" x14ac:dyDescent="0.25">
      <c r="A1848" t="s">
        <v>9000</v>
      </c>
      <c r="B1848" t="s">
        <v>54</v>
      </c>
      <c r="C1848" t="s">
        <v>24</v>
      </c>
      <c r="D1848" t="s">
        <v>54</v>
      </c>
      <c r="E1848" s="21">
        <v>46210.368101851847</v>
      </c>
      <c r="F1848" t="s">
        <v>9001</v>
      </c>
      <c r="G1848">
        <v>1007637902</v>
      </c>
      <c r="H1848" t="s">
        <v>9002</v>
      </c>
      <c r="I1848" s="23" t="s">
        <v>31</v>
      </c>
      <c r="J1848" s="23" t="s">
        <v>9003</v>
      </c>
      <c r="K1848" t="s">
        <v>9004</v>
      </c>
      <c r="L1848" t="s">
        <v>118</v>
      </c>
      <c r="M1848" t="s">
        <v>9005</v>
      </c>
      <c r="N1848" t="s">
        <v>119</v>
      </c>
      <c r="O1848" t="s">
        <v>55</v>
      </c>
      <c r="P1848" t="s">
        <v>117</v>
      </c>
      <c r="Q1848" t="s">
        <v>207</v>
      </c>
      <c r="R1848" t="s">
        <v>212</v>
      </c>
      <c r="S1848">
        <v>4</v>
      </c>
      <c r="T1848" t="s">
        <v>18731</v>
      </c>
      <c r="U1848" t="s">
        <v>5508</v>
      </c>
      <c r="V1848" t="s">
        <v>15774</v>
      </c>
      <c r="W1848" t="s">
        <v>43</v>
      </c>
      <c r="X1848" t="s">
        <v>30</v>
      </c>
      <c r="Y1848" t="s">
        <v>30</v>
      </c>
      <c r="Z1848" t="s">
        <v>30</v>
      </c>
      <c r="AA1848" t="s">
        <v>30</v>
      </c>
      <c r="AB1848">
        <v>-75.814393999999993</v>
      </c>
      <c r="AC1848">
        <v>5.6006369999999999</v>
      </c>
      <c r="AD1848" t="s">
        <v>82</v>
      </c>
      <c r="AE1848" t="s">
        <v>100</v>
      </c>
      <c r="AF1848" t="s">
        <v>94</v>
      </c>
      <c r="AG1848">
        <f>IFERROR(
    VLOOKUP(FENIX_ANS_TABLA[[#This Row],[ESTADO]],
        {"VENCIDO",1;"ALERTA_0 Días",2;"ALERTA",3;"A TIEMPO",4;"SIN FECHA",5},
    2,FALSE),
0)</f>
        <v>3</v>
      </c>
    </row>
    <row r="1849" spans="1:33" x14ac:dyDescent="0.25">
      <c r="A1849" t="s">
        <v>9007</v>
      </c>
      <c r="B1849" t="s">
        <v>58</v>
      </c>
      <c r="C1849" t="s">
        <v>24</v>
      </c>
      <c r="D1849" t="s">
        <v>59</v>
      </c>
      <c r="E1849" s="21">
        <v>46210.370266203703</v>
      </c>
      <c r="F1849" t="s">
        <v>9008</v>
      </c>
      <c r="G1849">
        <v>43449208</v>
      </c>
      <c r="H1849" t="s">
        <v>9009</v>
      </c>
      <c r="I1849" s="23" t="s">
        <v>31</v>
      </c>
      <c r="J1849" s="23" t="s">
        <v>9010</v>
      </c>
      <c r="K1849" t="s">
        <v>9011</v>
      </c>
      <c r="L1849" t="s">
        <v>152</v>
      </c>
      <c r="M1849" t="s">
        <v>9012</v>
      </c>
      <c r="N1849" t="s">
        <v>153</v>
      </c>
      <c r="O1849" t="s">
        <v>60</v>
      </c>
      <c r="P1849" t="s">
        <v>171</v>
      </c>
      <c r="Q1849" t="s">
        <v>206</v>
      </c>
      <c r="R1849" t="s">
        <v>212</v>
      </c>
      <c r="S1849">
        <v>14</v>
      </c>
      <c r="T1849" t="s">
        <v>18732</v>
      </c>
      <c r="U1849" t="s">
        <v>15775</v>
      </c>
      <c r="V1849" t="s">
        <v>15776</v>
      </c>
      <c r="W1849" t="s">
        <v>29</v>
      </c>
      <c r="X1849" t="s">
        <v>30</v>
      </c>
      <c r="Y1849" t="s">
        <v>30</v>
      </c>
      <c r="Z1849" t="s">
        <v>30</v>
      </c>
      <c r="AA1849" t="s">
        <v>30</v>
      </c>
      <c r="AB1849">
        <v>-75.480361920000007</v>
      </c>
      <c r="AC1849">
        <v>6.2311845699999999</v>
      </c>
      <c r="AD1849" t="s">
        <v>82</v>
      </c>
      <c r="AE1849" t="s">
        <v>146</v>
      </c>
      <c r="AF1849" t="s">
        <v>94</v>
      </c>
      <c r="AG1849">
        <f>IFERROR(
    VLOOKUP(FENIX_ANS_TABLA[[#This Row],[ESTADO]],
        {"VENCIDO",1;"ALERTA_0 Días",2;"ALERTA",3;"A TIEMPO",4;"SIN FECHA",5},
    2,FALSE),
0)</f>
        <v>4</v>
      </c>
    </row>
    <row r="1850" spans="1:33" x14ac:dyDescent="0.25">
      <c r="A1850" t="s">
        <v>9013</v>
      </c>
      <c r="B1850" t="s">
        <v>54</v>
      </c>
      <c r="C1850" t="s">
        <v>24</v>
      </c>
      <c r="D1850" t="s">
        <v>54</v>
      </c>
      <c r="E1850" s="21">
        <v>46210.372025462973</v>
      </c>
      <c r="F1850" t="s">
        <v>9014</v>
      </c>
      <c r="G1850">
        <v>15338136</v>
      </c>
      <c r="H1850" t="s">
        <v>935</v>
      </c>
      <c r="I1850" s="23" t="s">
        <v>31</v>
      </c>
      <c r="J1850" s="23" t="s">
        <v>284</v>
      </c>
      <c r="K1850" t="s">
        <v>9015</v>
      </c>
      <c r="L1850" t="s">
        <v>97</v>
      </c>
      <c r="M1850" t="s">
        <v>9016</v>
      </c>
      <c r="N1850" t="s">
        <v>98</v>
      </c>
      <c r="O1850" t="s">
        <v>55</v>
      </c>
      <c r="P1850" t="s">
        <v>117</v>
      </c>
      <c r="Q1850" t="s">
        <v>206</v>
      </c>
      <c r="R1850" t="s">
        <v>212</v>
      </c>
      <c r="S1850">
        <v>4</v>
      </c>
      <c r="T1850" t="s">
        <v>18733</v>
      </c>
      <c r="U1850" t="s">
        <v>15449</v>
      </c>
      <c r="V1850" t="s">
        <v>15777</v>
      </c>
      <c r="W1850" t="s">
        <v>43</v>
      </c>
      <c r="X1850" t="s">
        <v>30</v>
      </c>
      <c r="Y1850" t="s">
        <v>30</v>
      </c>
      <c r="Z1850" t="s">
        <v>30</v>
      </c>
      <c r="AA1850" t="s">
        <v>30</v>
      </c>
      <c r="AB1850">
        <v>-75.578290350000003</v>
      </c>
      <c r="AC1850">
        <v>5.8998323700000004</v>
      </c>
      <c r="AD1850" t="s">
        <v>82</v>
      </c>
      <c r="AE1850" t="s">
        <v>100</v>
      </c>
      <c r="AF1850" t="s">
        <v>94</v>
      </c>
      <c r="AG1850">
        <f>IFERROR(
    VLOOKUP(FENIX_ANS_TABLA[[#This Row],[ESTADO]],
        {"VENCIDO",1;"ALERTA_0 Días",2;"ALERTA",3;"A TIEMPO",4;"SIN FECHA",5},
    2,FALSE),
0)</f>
        <v>3</v>
      </c>
    </row>
    <row r="1851" spans="1:33" x14ac:dyDescent="0.25">
      <c r="A1851" t="s">
        <v>9017</v>
      </c>
      <c r="B1851" t="s">
        <v>23</v>
      </c>
      <c r="C1851" t="s">
        <v>24</v>
      </c>
      <c r="D1851" t="s">
        <v>33</v>
      </c>
      <c r="E1851" s="21">
        <v>46210.373298611114</v>
      </c>
      <c r="F1851" t="s">
        <v>9018</v>
      </c>
      <c r="G1851">
        <v>1036672916</v>
      </c>
      <c r="H1851" t="s">
        <v>9019</v>
      </c>
      <c r="I1851" s="23" t="s">
        <v>31</v>
      </c>
      <c r="J1851" s="23" t="s">
        <v>9020</v>
      </c>
      <c r="K1851" t="s">
        <v>9021</v>
      </c>
      <c r="L1851" t="s">
        <v>25</v>
      </c>
      <c r="M1851" t="s">
        <v>9022</v>
      </c>
      <c r="N1851" t="s">
        <v>26</v>
      </c>
      <c r="O1851" t="s">
        <v>34</v>
      </c>
      <c r="P1851" t="s">
        <v>475</v>
      </c>
      <c r="Q1851" t="s">
        <v>207</v>
      </c>
      <c r="R1851" t="s">
        <v>212</v>
      </c>
      <c r="S1851">
        <v>5</v>
      </c>
      <c r="T1851" t="s">
        <v>18734</v>
      </c>
      <c r="U1851" t="s">
        <v>11539</v>
      </c>
      <c r="V1851" t="s">
        <v>9859</v>
      </c>
      <c r="W1851" t="s">
        <v>43</v>
      </c>
      <c r="X1851" t="s">
        <v>30</v>
      </c>
      <c r="Y1851" t="s">
        <v>30</v>
      </c>
      <c r="Z1851" t="s">
        <v>30</v>
      </c>
      <c r="AA1851" t="s">
        <v>30</v>
      </c>
      <c r="AB1851">
        <v>-75.605393250000006</v>
      </c>
      <c r="AC1851">
        <v>6.2771165699999996</v>
      </c>
      <c r="AD1851" t="s">
        <v>82</v>
      </c>
      <c r="AE1851" t="s">
        <v>96</v>
      </c>
      <c r="AF1851" t="s">
        <v>94</v>
      </c>
      <c r="AG1851">
        <f>IFERROR(
    VLOOKUP(FENIX_ANS_TABLA[[#This Row],[ESTADO]],
        {"VENCIDO",1;"ALERTA_0 Días",2;"ALERTA",3;"A TIEMPO",4;"SIN FECHA",5},
    2,FALSE),
0)</f>
        <v>3</v>
      </c>
    </row>
    <row r="1852" spans="1:33" x14ac:dyDescent="0.25">
      <c r="A1852" t="s">
        <v>9023</v>
      </c>
      <c r="B1852" t="s">
        <v>54</v>
      </c>
      <c r="C1852" t="s">
        <v>24</v>
      </c>
      <c r="D1852" t="s">
        <v>54</v>
      </c>
      <c r="E1852" s="21">
        <v>46210.37395833333</v>
      </c>
      <c r="F1852" t="s">
        <v>9024</v>
      </c>
      <c r="G1852">
        <v>1036931574</v>
      </c>
      <c r="H1852" t="s">
        <v>9025</v>
      </c>
      <c r="I1852" s="23" t="s">
        <v>31</v>
      </c>
      <c r="J1852" s="23" t="s">
        <v>9026</v>
      </c>
      <c r="K1852" t="s">
        <v>9027</v>
      </c>
      <c r="L1852" t="s">
        <v>143</v>
      </c>
      <c r="M1852" t="s">
        <v>9028</v>
      </c>
      <c r="N1852" t="s">
        <v>144</v>
      </c>
      <c r="O1852" t="s">
        <v>55</v>
      </c>
      <c r="P1852" t="s">
        <v>176</v>
      </c>
      <c r="Q1852" t="s">
        <v>206</v>
      </c>
      <c r="R1852" t="s">
        <v>212</v>
      </c>
      <c r="S1852">
        <v>4</v>
      </c>
      <c r="T1852" t="s">
        <v>18735</v>
      </c>
      <c r="U1852" t="s">
        <v>15778</v>
      </c>
      <c r="V1852" t="s">
        <v>15218</v>
      </c>
      <c r="W1852" t="s">
        <v>43</v>
      </c>
      <c r="X1852" t="s">
        <v>30</v>
      </c>
      <c r="Y1852" t="s">
        <v>30</v>
      </c>
      <c r="Z1852" t="s">
        <v>30</v>
      </c>
      <c r="AA1852" t="s">
        <v>30</v>
      </c>
      <c r="AB1852">
        <v>-75.385603000000003</v>
      </c>
      <c r="AC1852">
        <v>6.27102</v>
      </c>
      <c r="AD1852" t="s">
        <v>82</v>
      </c>
      <c r="AE1852" t="s">
        <v>146</v>
      </c>
      <c r="AF1852" t="s">
        <v>94</v>
      </c>
      <c r="AG1852">
        <f>IFERROR(
    VLOOKUP(FENIX_ANS_TABLA[[#This Row],[ESTADO]],
        {"VENCIDO",1;"ALERTA_0 Días",2;"ALERTA",3;"A TIEMPO",4;"SIN FECHA",5},
    2,FALSE),
0)</f>
        <v>3</v>
      </c>
    </row>
    <row r="1853" spans="1:33" x14ac:dyDescent="0.25">
      <c r="A1853" t="s">
        <v>12089</v>
      </c>
      <c r="B1853" t="s">
        <v>23</v>
      </c>
      <c r="C1853" t="s">
        <v>24</v>
      </c>
      <c r="D1853" t="s">
        <v>23</v>
      </c>
      <c r="E1853" s="21">
        <v>46210.377939814818</v>
      </c>
      <c r="F1853" t="s">
        <v>12090</v>
      </c>
      <c r="G1853">
        <v>52418711</v>
      </c>
      <c r="H1853" t="s">
        <v>12091</v>
      </c>
      <c r="I1853" s="23" t="s">
        <v>12092</v>
      </c>
      <c r="J1853" s="23" t="s">
        <v>335</v>
      </c>
      <c r="K1853" t="s">
        <v>12093</v>
      </c>
      <c r="L1853" t="s">
        <v>152</v>
      </c>
      <c r="M1853" t="s">
        <v>12094</v>
      </c>
      <c r="N1853" t="s">
        <v>153</v>
      </c>
      <c r="O1853" t="s">
        <v>27</v>
      </c>
      <c r="P1853" t="s">
        <v>145</v>
      </c>
      <c r="Q1853" t="s">
        <v>206</v>
      </c>
      <c r="R1853" t="s">
        <v>212</v>
      </c>
      <c r="S1853">
        <v>10</v>
      </c>
      <c r="T1853" t="s">
        <v>18736</v>
      </c>
      <c r="U1853" t="s">
        <v>9642</v>
      </c>
      <c r="V1853" t="s">
        <v>9643</v>
      </c>
      <c r="W1853" t="s">
        <v>29</v>
      </c>
      <c r="X1853" t="s">
        <v>30</v>
      </c>
      <c r="Y1853" t="s">
        <v>30</v>
      </c>
      <c r="Z1853" t="s">
        <v>30</v>
      </c>
      <c r="AA1853" t="s">
        <v>30</v>
      </c>
      <c r="AB1853">
        <v>-75.44589148</v>
      </c>
      <c r="AC1853">
        <v>6.3274679100000002</v>
      </c>
      <c r="AD1853" t="s">
        <v>82</v>
      </c>
      <c r="AE1853" t="s">
        <v>146</v>
      </c>
      <c r="AF1853" t="s">
        <v>94</v>
      </c>
      <c r="AG1853">
        <f>IFERROR(
    VLOOKUP(FENIX_ANS_TABLA[[#This Row],[ESTADO]],
        {"VENCIDO",1;"ALERTA_0 Días",2;"ALERTA",3;"A TIEMPO",4;"SIN FECHA",5},
    2,FALSE),
0)</f>
        <v>4</v>
      </c>
    </row>
    <row r="1854" spans="1:33" x14ac:dyDescent="0.25">
      <c r="A1854" t="s">
        <v>10301</v>
      </c>
      <c r="B1854" t="s">
        <v>23</v>
      </c>
      <c r="C1854" t="s">
        <v>24</v>
      </c>
      <c r="D1854" t="s">
        <v>23</v>
      </c>
      <c r="E1854" s="21">
        <v>46210.378310185188</v>
      </c>
      <c r="F1854" t="s">
        <v>10302</v>
      </c>
      <c r="G1854">
        <v>1045020201</v>
      </c>
      <c r="H1854" t="s">
        <v>10303</v>
      </c>
      <c r="I1854" s="23" t="s">
        <v>31</v>
      </c>
      <c r="J1854" s="23" t="s">
        <v>10304</v>
      </c>
      <c r="K1854" t="s">
        <v>10305</v>
      </c>
      <c r="L1854" t="s">
        <v>172</v>
      </c>
      <c r="M1854" t="s">
        <v>10306</v>
      </c>
      <c r="N1854" t="s">
        <v>173</v>
      </c>
      <c r="O1854" t="s">
        <v>27</v>
      </c>
      <c r="P1854" t="s">
        <v>145</v>
      </c>
      <c r="Q1854" t="s">
        <v>206</v>
      </c>
      <c r="R1854" t="s">
        <v>212</v>
      </c>
      <c r="S1854">
        <v>10</v>
      </c>
      <c r="T1854" t="s">
        <v>18737</v>
      </c>
      <c r="U1854" t="s">
        <v>9642</v>
      </c>
      <c r="V1854" t="s">
        <v>9643</v>
      </c>
      <c r="W1854" t="s">
        <v>29</v>
      </c>
      <c r="X1854" t="s">
        <v>30</v>
      </c>
      <c r="Y1854" t="s">
        <v>30</v>
      </c>
      <c r="Z1854" t="s">
        <v>30</v>
      </c>
      <c r="AA1854" t="s">
        <v>30</v>
      </c>
      <c r="AB1854">
        <v>-75.251008810000002</v>
      </c>
      <c r="AC1854">
        <v>6.1303389299999997</v>
      </c>
      <c r="AD1854" t="s">
        <v>82</v>
      </c>
      <c r="AE1854" t="s">
        <v>146</v>
      </c>
      <c r="AF1854" t="s">
        <v>94</v>
      </c>
      <c r="AG1854">
        <f>IFERROR(
    VLOOKUP(FENIX_ANS_TABLA[[#This Row],[ESTADO]],
        {"VENCIDO",1;"ALERTA_0 Días",2;"ALERTA",3;"A TIEMPO",4;"SIN FECHA",5},
    2,FALSE),
0)</f>
        <v>4</v>
      </c>
    </row>
    <row r="1855" spans="1:33" x14ac:dyDescent="0.25">
      <c r="A1855" t="s">
        <v>9029</v>
      </c>
      <c r="B1855" t="s">
        <v>54</v>
      </c>
      <c r="C1855" t="s">
        <v>24</v>
      </c>
      <c r="D1855" t="s">
        <v>54</v>
      </c>
      <c r="E1855" s="21">
        <v>46210.381886574083</v>
      </c>
      <c r="F1855" t="s">
        <v>9030</v>
      </c>
      <c r="G1855">
        <v>15439482</v>
      </c>
      <c r="H1855" t="s">
        <v>9031</v>
      </c>
      <c r="I1855" s="23" t="s">
        <v>31</v>
      </c>
      <c r="J1855" s="23" t="s">
        <v>4384</v>
      </c>
      <c r="K1855" t="s">
        <v>9032</v>
      </c>
      <c r="L1855" t="s">
        <v>154</v>
      </c>
      <c r="M1855" t="s">
        <v>9033</v>
      </c>
      <c r="N1855" t="s">
        <v>155</v>
      </c>
      <c r="O1855" t="s">
        <v>55</v>
      </c>
      <c r="P1855" t="s">
        <v>176</v>
      </c>
      <c r="Q1855" t="s">
        <v>206</v>
      </c>
      <c r="R1855" t="s">
        <v>212</v>
      </c>
      <c r="S1855">
        <v>4</v>
      </c>
      <c r="T1855" t="s">
        <v>18738</v>
      </c>
      <c r="U1855" t="s">
        <v>7942</v>
      </c>
      <c r="V1855" t="s">
        <v>11593</v>
      </c>
      <c r="W1855" t="s">
        <v>43</v>
      </c>
      <c r="X1855" t="s">
        <v>30</v>
      </c>
      <c r="Y1855" t="s">
        <v>30</v>
      </c>
      <c r="Z1855" t="s">
        <v>30</v>
      </c>
      <c r="AA1855" t="s">
        <v>30</v>
      </c>
      <c r="AB1855">
        <v>-75.370756999999998</v>
      </c>
      <c r="AC1855">
        <v>6.1933670000000003</v>
      </c>
      <c r="AD1855" t="s">
        <v>82</v>
      </c>
      <c r="AE1855" t="s">
        <v>146</v>
      </c>
      <c r="AF1855" t="s">
        <v>94</v>
      </c>
      <c r="AG1855">
        <f>IFERROR(
    VLOOKUP(FENIX_ANS_TABLA[[#This Row],[ESTADO]],
        {"VENCIDO",1;"ALERTA_0 Días",2;"ALERTA",3;"A TIEMPO",4;"SIN FECHA",5},
    2,FALSE),
0)</f>
        <v>3</v>
      </c>
    </row>
    <row r="1856" spans="1:33" x14ac:dyDescent="0.25">
      <c r="A1856" t="s">
        <v>12095</v>
      </c>
      <c r="B1856" t="s">
        <v>23</v>
      </c>
      <c r="C1856" t="s">
        <v>24</v>
      </c>
      <c r="D1856" t="s">
        <v>23</v>
      </c>
      <c r="E1856" s="21">
        <v>46210.382245370369</v>
      </c>
      <c r="F1856" t="s">
        <v>12096</v>
      </c>
      <c r="G1856">
        <v>1098309036</v>
      </c>
      <c r="H1856" t="s">
        <v>12097</v>
      </c>
      <c r="I1856" s="23" t="s">
        <v>31</v>
      </c>
      <c r="J1856" s="23" t="s">
        <v>12098</v>
      </c>
      <c r="K1856" t="s">
        <v>12099</v>
      </c>
      <c r="L1856" t="s">
        <v>136</v>
      </c>
      <c r="M1856" t="s">
        <v>12100</v>
      </c>
      <c r="N1856" t="s">
        <v>137</v>
      </c>
      <c r="O1856" t="s">
        <v>27</v>
      </c>
      <c r="P1856" t="s">
        <v>122</v>
      </c>
      <c r="Q1856" t="s">
        <v>207</v>
      </c>
      <c r="R1856" t="s">
        <v>212</v>
      </c>
      <c r="S1856">
        <v>7</v>
      </c>
      <c r="T1856" t="s">
        <v>18739</v>
      </c>
      <c r="U1856" t="s">
        <v>15779</v>
      </c>
      <c r="V1856" t="s">
        <v>15780</v>
      </c>
      <c r="W1856" t="s">
        <v>29</v>
      </c>
      <c r="X1856" t="s">
        <v>30</v>
      </c>
      <c r="Y1856" t="s">
        <v>30</v>
      </c>
      <c r="Z1856" t="s">
        <v>30</v>
      </c>
      <c r="AA1856" t="s">
        <v>30</v>
      </c>
      <c r="AB1856">
        <v>-75.764957620000004</v>
      </c>
      <c r="AC1856">
        <v>6.3260179599999997</v>
      </c>
      <c r="AD1856" t="s">
        <v>82</v>
      </c>
      <c r="AE1856" t="s">
        <v>123</v>
      </c>
      <c r="AF1856" t="s">
        <v>94</v>
      </c>
      <c r="AG1856">
        <f>IFERROR(
    VLOOKUP(FENIX_ANS_TABLA[[#This Row],[ESTADO]],
        {"VENCIDO",1;"ALERTA_0 Días",2;"ALERTA",3;"A TIEMPO",4;"SIN FECHA",5},
    2,FALSE),
0)</f>
        <v>4</v>
      </c>
    </row>
    <row r="1857" spans="1:33" x14ac:dyDescent="0.25">
      <c r="A1857" t="s">
        <v>12102</v>
      </c>
      <c r="B1857" t="s">
        <v>36</v>
      </c>
      <c r="C1857" t="s">
        <v>24</v>
      </c>
      <c r="D1857" t="s">
        <v>36</v>
      </c>
      <c r="E1857" s="21">
        <v>46210.386874999997</v>
      </c>
      <c r="F1857" t="s">
        <v>12103</v>
      </c>
      <c r="G1857">
        <v>1035922036</v>
      </c>
      <c r="H1857" t="s">
        <v>3957</v>
      </c>
      <c r="I1857" s="23" t="s">
        <v>65</v>
      </c>
      <c r="J1857" s="23" t="s">
        <v>335</v>
      </c>
      <c r="K1857" t="s">
        <v>12104</v>
      </c>
      <c r="L1857" t="s">
        <v>152</v>
      </c>
      <c r="M1857" t="s">
        <v>12105</v>
      </c>
      <c r="N1857" t="s">
        <v>153</v>
      </c>
      <c r="O1857" t="s">
        <v>37</v>
      </c>
      <c r="P1857" t="s">
        <v>145</v>
      </c>
      <c r="Q1857" t="s">
        <v>207</v>
      </c>
      <c r="R1857" t="s">
        <v>212</v>
      </c>
      <c r="S1857">
        <v>7</v>
      </c>
      <c r="T1857" t="s">
        <v>18740</v>
      </c>
      <c r="U1857" t="s">
        <v>11943</v>
      </c>
      <c r="V1857" t="s">
        <v>11697</v>
      </c>
      <c r="W1857" t="s">
        <v>29</v>
      </c>
      <c r="X1857" t="s">
        <v>30</v>
      </c>
      <c r="Y1857" t="s">
        <v>30</v>
      </c>
      <c r="Z1857" t="s">
        <v>30</v>
      </c>
      <c r="AA1857" t="s">
        <v>30</v>
      </c>
      <c r="AB1857">
        <v>-75.446684500000003</v>
      </c>
      <c r="AC1857">
        <v>6.2861246</v>
      </c>
      <c r="AD1857" t="s">
        <v>82</v>
      </c>
      <c r="AE1857" t="s">
        <v>146</v>
      </c>
      <c r="AF1857" t="s">
        <v>94</v>
      </c>
      <c r="AG1857">
        <f>IFERROR(
    VLOOKUP(FENIX_ANS_TABLA[[#This Row],[ESTADO]],
        {"VENCIDO",1;"ALERTA_0 Días",2;"ALERTA",3;"A TIEMPO",4;"SIN FECHA",5},
    2,FALSE),
0)</f>
        <v>4</v>
      </c>
    </row>
    <row r="1858" spans="1:33" x14ac:dyDescent="0.25">
      <c r="A1858" t="s">
        <v>9034</v>
      </c>
      <c r="B1858" t="s">
        <v>54</v>
      </c>
      <c r="C1858" t="s">
        <v>24</v>
      </c>
      <c r="D1858" t="s">
        <v>54</v>
      </c>
      <c r="E1858" s="21">
        <v>46210.388958333337</v>
      </c>
      <c r="F1858" t="s">
        <v>9035</v>
      </c>
      <c r="G1858">
        <v>8010594</v>
      </c>
      <c r="H1858" t="s">
        <v>9036</v>
      </c>
      <c r="I1858" s="23" t="s">
        <v>31</v>
      </c>
      <c r="J1858" s="23" t="s">
        <v>9037</v>
      </c>
      <c r="K1858" t="s">
        <v>9038</v>
      </c>
      <c r="L1858" t="s">
        <v>293</v>
      </c>
      <c r="M1858" t="s">
        <v>9039</v>
      </c>
      <c r="N1858" t="s">
        <v>294</v>
      </c>
      <c r="O1858" t="s">
        <v>55</v>
      </c>
      <c r="P1858" t="s">
        <v>191</v>
      </c>
      <c r="Q1858" t="s">
        <v>207</v>
      </c>
      <c r="R1858" t="s">
        <v>212</v>
      </c>
      <c r="S1858">
        <v>4</v>
      </c>
      <c r="T1858" t="s">
        <v>18741</v>
      </c>
      <c r="U1858" t="s">
        <v>5509</v>
      </c>
      <c r="V1858" t="s">
        <v>15781</v>
      </c>
      <c r="W1858" t="s">
        <v>43</v>
      </c>
      <c r="X1858" t="s">
        <v>30</v>
      </c>
      <c r="Y1858" t="s">
        <v>30</v>
      </c>
      <c r="Z1858" t="s">
        <v>30</v>
      </c>
      <c r="AA1858" t="s">
        <v>30</v>
      </c>
      <c r="AB1858">
        <v>-74.798890380000003</v>
      </c>
      <c r="AC1858">
        <v>6.7713114599999997</v>
      </c>
      <c r="AD1858" t="s">
        <v>82</v>
      </c>
      <c r="AE1858" t="s">
        <v>192</v>
      </c>
      <c r="AF1858" t="s">
        <v>94</v>
      </c>
      <c r="AG1858">
        <f>IFERROR(
    VLOOKUP(FENIX_ANS_TABLA[[#This Row],[ESTADO]],
        {"VENCIDO",1;"ALERTA_0 Días",2;"ALERTA",3;"A TIEMPO",4;"SIN FECHA",5},
    2,FALSE),
0)</f>
        <v>3</v>
      </c>
    </row>
    <row r="1859" spans="1:33" x14ac:dyDescent="0.25">
      <c r="A1859" t="s">
        <v>9040</v>
      </c>
      <c r="B1859" t="s">
        <v>54</v>
      </c>
      <c r="C1859" t="s">
        <v>24</v>
      </c>
      <c r="D1859" t="s">
        <v>54</v>
      </c>
      <c r="E1859" s="21">
        <v>46210.396990740737</v>
      </c>
      <c r="F1859" t="s">
        <v>9041</v>
      </c>
      <c r="G1859">
        <v>8312174</v>
      </c>
      <c r="H1859" t="s">
        <v>9042</v>
      </c>
      <c r="I1859" s="23" t="s">
        <v>9043</v>
      </c>
      <c r="J1859" s="23" t="s">
        <v>9044</v>
      </c>
      <c r="K1859" t="s">
        <v>9045</v>
      </c>
      <c r="L1859" t="s">
        <v>169</v>
      </c>
      <c r="M1859" t="s">
        <v>9046</v>
      </c>
      <c r="N1859" t="s">
        <v>170</v>
      </c>
      <c r="O1859" t="s">
        <v>55</v>
      </c>
      <c r="P1859" t="s">
        <v>176</v>
      </c>
      <c r="Q1859" t="s">
        <v>206</v>
      </c>
      <c r="R1859" t="s">
        <v>212</v>
      </c>
      <c r="S1859">
        <v>4</v>
      </c>
      <c r="T1859" t="s">
        <v>18742</v>
      </c>
      <c r="U1859" t="s">
        <v>2702</v>
      </c>
      <c r="V1859" t="s">
        <v>9915</v>
      </c>
      <c r="W1859" t="s">
        <v>43</v>
      </c>
      <c r="X1859" t="s">
        <v>30</v>
      </c>
      <c r="Y1859" t="s">
        <v>30</v>
      </c>
      <c r="Z1859" t="s">
        <v>30</v>
      </c>
      <c r="AA1859" t="s">
        <v>30</v>
      </c>
      <c r="AB1859">
        <v>-75.293804600000001</v>
      </c>
      <c r="AC1859">
        <v>5.7696263999999999</v>
      </c>
      <c r="AD1859" t="s">
        <v>82</v>
      </c>
      <c r="AE1859" t="s">
        <v>146</v>
      </c>
      <c r="AF1859" t="s">
        <v>94</v>
      </c>
      <c r="AG1859">
        <f>IFERROR(
    VLOOKUP(FENIX_ANS_TABLA[[#This Row],[ESTADO]],
        {"VENCIDO",1;"ALERTA_0 Días",2;"ALERTA",3;"A TIEMPO",4;"SIN FECHA",5},
    2,FALSE),
0)</f>
        <v>3</v>
      </c>
    </row>
    <row r="1860" spans="1:33" x14ac:dyDescent="0.25">
      <c r="A1860" t="s">
        <v>12109</v>
      </c>
      <c r="B1860" t="s">
        <v>36</v>
      </c>
      <c r="C1860" t="s">
        <v>24</v>
      </c>
      <c r="D1860" t="s">
        <v>36</v>
      </c>
      <c r="E1860" s="21">
        <v>46210.397939814808</v>
      </c>
      <c r="F1860" t="s">
        <v>12110</v>
      </c>
      <c r="G1860">
        <v>24651684</v>
      </c>
      <c r="H1860" t="s">
        <v>12111</v>
      </c>
      <c r="I1860" s="23" t="s">
        <v>31</v>
      </c>
      <c r="J1860" s="23" t="s">
        <v>12112</v>
      </c>
      <c r="K1860" t="s">
        <v>12113</v>
      </c>
      <c r="L1860" t="s">
        <v>187</v>
      </c>
      <c r="M1860" t="s">
        <v>12114</v>
      </c>
      <c r="N1860" t="s">
        <v>188</v>
      </c>
      <c r="O1860" t="s">
        <v>37</v>
      </c>
      <c r="P1860" t="s">
        <v>145</v>
      </c>
      <c r="Q1860" t="s">
        <v>206</v>
      </c>
      <c r="R1860" t="s">
        <v>212</v>
      </c>
      <c r="S1860">
        <v>10</v>
      </c>
      <c r="T1860" t="s">
        <v>18743</v>
      </c>
      <c r="U1860" t="s">
        <v>11665</v>
      </c>
      <c r="V1860" t="s">
        <v>11664</v>
      </c>
      <c r="W1860" t="s">
        <v>29</v>
      </c>
      <c r="X1860" t="s">
        <v>30</v>
      </c>
      <c r="Y1860" t="s">
        <v>30</v>
      </c>
      <c r="Z1860" t="s">
        <v>30</v>
      </c>
      <c r="AA1860" t="s">
        <v>30</v>
      </c>
      <c r="AB1860">
        <v>-74.638548999999998</v>
      </c>
      <c r="AC1860">
        <v>6.0344949999999997</v>
      </c>
      <c r="AD1860" t="s">
        <v>82</v>
      </c>
      <c r="AE1860" t="s">
        <v>146</v>
      </c>
      <c r="AF1860" t="s">
        <v>94</v>
      </c>
      <c r="AG1860">
        <f>IFERROR(
    VLOOKUP(FENIX_ANS_TABLA[[#This Row],[ESTADO]],
        {"VENCIDO",1;"ALERTA_0 Días",2;"ALERTA",3;"A TIEMPO",4;"SIN FECHA",5},
    2,FALSE),
0)</f>
        <v>4</v>
      </c>
    </row>
    <row r="1861" spans="1:33" x14ac:dyDescent="0.25">
      <c r="A1861" t="s">
        <v>9047</v>
      </c>
      <c r="B1861" t="s">
        <v>23</v>
      </c>
      <c r="C1861" t="s">
        <v>24</v>
      </c>
      <c r="D1861" t="s">
        <v>33</v>
      </c>
      <c r="E1861" s="21">
        <v>46210.40048611111</v>
      </c>
      <c r="F1861" t="s">
        <v>9048</v>
      </c>
      <c r="G1861">
        <v>1067169777</v>
      </c>
      <c r="H1861" t="s">
        <v>9049</v>
      </c>
      <c r="I1861" s="23" t="s">
        <v>31</v>
      </c>
      <c r="J1861" s="23" t="s">
        <v>9050</v>
      </c>
      <c r="K1861" t="s">
        <v>9051</v>
      </c>
      <c r="L1861" t="s">
        <v>25</v>
      </c>
      <c r="M1861" t="s">
        <v>9052</v>
      </c>
      <c r="N1861" t="s">
        <v>26</v>
      </c>
      <c r="O1861" t="s">
        <v>34</v>
      </c>
      <c r="P1861" t="s">
        <v>475</v>
      </c>
      <c r="Q1861" t="s">
        <v>207</v>
      </c>
      <c r="R1861" t="s">
        <v>212</v>
      </c>
      <c r="S1861">
        <v>5</v>
      </c>
      <c r="T1861" t="s">
        <v>18744</v>
      </c>
      <c r="U1861" t="s">
        <v>7929</v>
      </c>
      <c r="V1861" t="s">
        <v>7239</v>
      </c>
      <c r="W1861" t="s">
        <v>43</v>
      </c>
      <c r="X1861" t="s">
        <v>30</v>
      </c>
      <c r="Y1861" t="s">
        <v>30</v>
      </c>
      <c r="Z1861" t="s">
        <v>30</v>
      </c>
      <c r="AA1861" t="s">
        <v>30</v>
      </c>
      <c r="AB1861">
        <v>-75.612535840000007</v>
      </c>
      <c r="AC1861">
        <v>6.2765698800000003</v>
      </c>
      <c r="AD1861" t="s">
        <v>82</v>
      </c>
      <c r="AE1861" t="s">
        <v>96</v>
      </c>
      <c r="AF1861" t="s">
        <v>94</v>
      </c>
      <c r="AG1861">
        <f>IFERROR(
    VLOOKUP(FENIX_ANS_TABLA[[#This Row],[ESTADO]],
        {"VENCIDO",1;"ALERTA_0 Días",2;"ALERTA",3;"A TIEMPO",4;"SIN FECHA",5},
    2,FALSE),
0)</f>
        <v>3</v>
      </c>
    </row>
    <row r="1862" spans="1:33" x14ac:dyDescent="0.25">
      <c r="A1862" t="s">
        <v>9053</v>
      </c>
      <c r="B1862" t="s">
        <v>58</v>
      </c>
      <c r="C1862" t="s">
        <v>24</v>
      </c>
      <c r="D1862" t="s">
        <v>59</v>
      </c>
      <c r="E1862" s="21">
        <v>46210.401273148149</v>
      </c>
      <c r="F1862" t="s">
        <v>9054</v>
      </c>
      <c r="G1862">
        <v>43405886</v>
      </c>
      <c r="H1862" t="s">
        <v>9055</v>
      </c>
      <c r="I1862" s="23" t="s">
        <v>31</v>
      </c>
      <c r="J1862" s="23" t="s">
        <v>9056</v>
      </c>
      <c r="K1862" t="s">
        <v>9057</v>
      </c>
      <c r="L1862" t="s">
        <v>219</v>
      </c>
      <c r="M1862" t="s">
        <v>9058</v>
      </c>
      <c r="N1862" t="s">
        <v>220</v>
      </c>
      <c r="O1862" t="s">
        <v>60</v>
      </c>
      <c r="P1862" t="s">
        <v>114</v>
      </c>
      <c r="Q1862" t="s">
        <v>207</v>
      </c>
      <c r="R1862" t="s">
        <v>212</v>
      </c>
      <c r="S1862">
        <v>9</v>
      </c>
      <c r="T1862" t="s">
        <v>18745</v>
      </c>
      <c r="U1862" t="s">
        <v>15782</v>
      </c>
      <c r="V1862" t="s">
        <v>15784</v>
      </c>
      <c r="W1862" t="s">
        <v>29</v>
      </c>
      <c r="X1862" t="s">
        <v>30</v>
      </c>
      <c r="Y1862" t="s">
        <v>30</v>
      </c>
      <c r="Z1862" t="s">
        <v>30</v>
      </c>
      <c r="AA1862" t="s">
        <v>30</v>
      </c>
      <c r="AB1862">
        <v>-75.785286999999997</v>
      </c>
      <c r="AC1862">
        <v>5.7865469999999997</v>
      </c>
      <c r="AD1862" t="s">
        <v>82</v>
      </c>
      <c r="AE1862" t="s">
        <v>100</v>
      </c>
      <c r="AF1862" t="s">
        <v>94</v>
      </c>
      <c r="AG1862">
        <f>IFERROR(
    VLOOKUP(FENIX_ANS_TABLA[[#This Row],[ESTADO]],
        {"VENCIDO",1;"ALERTA_0 Días",2;"ALERTA",3;"A TIEMPO",4;"SIN FECHA",5},
    2,FALSE),
0)</f>
        <v>4</v>
      </c>
    </row>
    <row r="1863" spans="1:33" x14ac:dyDescent="0.25">
      <c r="A1863" t="s">
        <v>9059</v>
      </c>
      <c r="B1863" t="s">
        <v>23</v>
      </c>
      <c r="C1863" t="s">
        <v>24</v>
      </c>
      <c r="D1863" t="s">
        <v>23</v>
      </c>
      <c r="E1863" s="21">
        <v>46210.401770833327</v>
      </c>
      <c r="F1863" t="s">
        <v>9060</v>
      </c>
      <c r="G1863">
        <v>43837272</v>
      </c>
      <c r="H1863" t="s">
        <v>9061</v>
      </c>
      <c r="I1863" s="23" t="s">
        <v>9062</v>
      </c>
      <c r="J1863" s="23" t="s">
        <v>9063</v>
      </c>
      <c r="K1863" t="s">
        <v>9064</v>
      </c>
      <c r="L1863" t="s">
        <v>25</v>
      </c>
      <c r="M1863" t="s">
        <v>9065</v>
      </c>
      <c r="N1863" t="s">
        <v>26</v>
      </c>
      <c r="O1863" t="s">
        <v>27</v>
      </c>
      <c r="P1863" t="s">
        <v>32</v>
      </c>
      <c r="Q1863" t="s">
        <v>206</v>
      </c>
      <c r="R1863" t="s">
        <v>212</v>
      </c>
      <c r="S1863">
        <v>10</v>
      </c>
      <c r="T1863" t="s">
        <v>18746</v>
      </c>
      <c r="U1863" t="s">
        <v>7203</v>
      </c>
      <c r="V1863" t="s">
        <v>15785</v>
      </c>
      <c r="W1863" t="s">
        <v>29</v>
      </c>
      <c r="X1863" t="s">
        <v>30</v>
      </c>
      <c r="Y1863" t="s">
        <v>30</v>
      </c>
      <c r="Z1863" t="s">
        <v>30</v>
      </c>
      <c r="AA1863" t="s">
        <v>30</v>
      </c>
      <c r="AB1863">
        <v>-75.708804790000002</v>
      </c>
      <c r="AC1863">
        <v>6.3463715299999999</v>
      </c>
      <c r="AD1863" t="s">
        <v>82</v>
      </c>
      <c r="AE1863" t="s">
        <v>96</v>
      </c>
      <c r="AF1863" t="s">
        <v>94</v>
      </c>
      <c r="AG1863">
        <f>IFERROR(
    VLOOKUP(FENIX_ANS_TABLA[[#This Row],[ESTADO]],
        {"VENCIDO",1;"ALERTA_0 Días",2;"ALERTA",3;"A TIEMPO",4;"SIN FECHA",5},
    2,FALSE),
0)</f>
        <v>4</v>
      </c>
    </row>
    <row r="1864" spans="1:33" x14ac:dyDescent="0.25">
      <c r="A1864" t="s">
        <v>12117</v>
      </c>
      <c r="B1864" t="s">
        <v>36</v>
      </c>
      <c r="C1864" t="s">
        <v>24</v>
      </c>
      <c r="D1864" t="s">
        <v>36</v>
      </c>
      <c r="E1864" s="21">
        <v>46210.401990740742</v>
      </c>
      <c r="F1864" t="s">
        <v>12118</v>
      </c>
      <c r="G1864">
        <v>70287664</v>
      </c>
      <c r="H1864" t="s">
        <v>12119</v>
      </c>
      <c r="I1864" s="23" t="s">
        <v>31</v>
      </c>
      <c r="J1864" s="23" t="s">
        <v>12120</v>
      </c>
      <c r="K1864" t="s">
        <v>12121</v>
      </c>
      <c r="L1864" t="s">
        <v>143</v>
      </c>
      <c r="M1864" t="s">
        <v>12122</v>
      </c>
      <c r="N1864" t="s">
        <v>144</v>
      </c>
      <c r="O1864" t="s">
        <v>37</v>
      </c>
      <c r="P1864" t="s">
        <v>145</v>
      </c>
      <c r="Q1864" t="s">
        <v>207</v>
      </c>
      <c r="R1864" t="s">
        <v>212</v>
      </c>
      <c r="S1864">
        <v>7</v>
      </c>
      <c r="T1864" t="s">
        <v>18747</v>
      </c>
      <c r="U1864" t="s">
        <v>7203</v>
      </c>
      <c r="V1864" t="s">
        <v>5502</v>
      </c>
      <c r="W1864" t="s">
        <v>29</v>
      </c>
      <c r="X1864" t="s">
        <v>30</v>
      </c>
      <c r="Y1864" t="s">
        <v>30</v>
      </c>
      <c r="Z1864" t="s">
        <v>30</v>
      </c>
      <c r="AA1864" t="s">
        <v>30</v>
      </c>
      <c r="AB1864">
        <v>-75.333482630000006</v>
      </c>
      <c r="AC1864">
        <v>6.2794495399999999</v>
      </c>
      <c r="AD1864" t="s">
        <v>82</v>
      </c>
      <c r="AE1864" t="s">
        <v>146</v>
      </c>
      <c r="AF1864" t="s">
        <v>94</v>
      </c>
      <c r="AG1864">
        <f>IFERROR(
    VLOOKUP(FENIX_ANS_TABLA[[#This Row],[ESTADO]],
        {"VENCIDO",1;"ALERTA_0 Días",2;"ALERTA",3;"A TIEMPO",4;"SIN FECHA",5},
    2,FALSE),
0)</f>
        <v>4</v>
      </c>
    </row>
    <row r="1865" spans="1:33" x14ac:dyDescent="0.25">
      <c r="A1865" t="s">
        <v>9066</v>
      </c>
      <c r="B1865" t="s">
        <v>54</v>
      </c>
      <c r="C1865" t="s">
        <v>24</v>
      </c>
      <c r="D1865" t="s">
        <v>54</v>
      </c>
      <c r="E1865" s="21">
        <v>46210.404479166667</v>
      </c>
      <c r="F1865" t="s">
        <v>9067</v>
      </c>
      <c r="G1865">
        <v>1161819</v>
      </c>
      <c r="H1865" t="s">
        <v>9068</v>
      </c>
      <c r="I1865" s="23" t="s">
        <v>31</v>
      </c>
      <c r="J1865" s="23" t="s">
        <v>9069</v>
      </c>
      <c r="K1865" t="s">
        <v>9070</v>
      </c>
      <c r="L1865" t="s">
        <v>106</v>
      </c>
      <c r="M1865" t="s">
        <v>9071</v>
      </c>
      <c r="N1865" t="s">
        <v>107</v>
      </c>
      <c r="O1865" t="s">
        <v>55</v>
      </c>
      <c r="P1865" t="s">
        <v>117</v>
      </c>
      <c r="Q1865" t="s">
        <v>206</v>
      </c>
      <c r="R1865" t="s">
        <v>212</v>
      </c>
      <c r="S1865">
        <v>4</v>
      </c>
      <c r="T1865" t="s">
        <v>18748</v>
      </c>
      <c r="U1865" t="s">
        <v>3543</v>
      </c>
      <c r="V1865" t="s">
        <v>9837</v>
      </c>
      <c r="W1865" t="s">
        <v>43</v>
      </c>
      <c r="X1865" t="s">
        <v>30</v>
      </c>
      <c r="Y1865" t="s">
        <v>30</v>
      </c>
      <c r="Z1865" t="s">
        <v>30</v>
      </c>
      <c r="AA1865" t="s">
        <v>30</v>
      </c>
      <c r="AB1865">
        <v>-75.701155</v>
      </c>
      <c r="AC1865">
        <v>5.7437009999999997</v>
      </c>
      <c r="AD1865" t="s">
        <v>82</v>
      </c>
      <c r="AE1865" t="s">
        <v>100</v>
      </c>
      <c r="AF1865" t="s">
        <v>94</v>
      </c>
      <c r="AG1865">
        <f>IFERROR(
    VLOOKUP(FENIX_ANS_TABLA[[#This Row],[ESTADO]],
        {"VENCIDO",1;"ALERTA_0 Días",2;"ALERTA",3;"A TIEMPO",4;"SIN FECHA",5},
    2,FALSE),
0)</f>
        <v>3</v>
      </c>
    </row>
    <row r="1866" spans="1:33" x14ac:dyDescent="0.25">
      <c r="A1866" t="s">
        <v>9415</v>
      </c>
      <c r="B1866" t="s">
        <v>23</v>
      </c>
      <c r="C1866" t="s">
        <v>24</v>
      </c>
      <c r="D1866" t="s">
        <v>23</v>
      </c>
      <c r="E1866" s="21">
        <v>46210.404942129629</v>
      </c>
      <c r="F1866" t="s">
        <v>9416</v>
      </c>
      <c r="G1866">
        <v>98647152</v>
      </c>
      <c r="H1866" t="s">
        <v>9417</v>
      </c>
      <c r="I1866" s="23" t="s">
        <v>31</v>
      </c>
      <c r="J1866" s="23" t="s">
        <v>9418</v>
      </c>
      <c r="K1866" t="s">
        <v>9419</v>
      </c>
      <c r="L1866" t="s">
        <v>195</v>
      </c>
      <c r="M1866" t="s">
        <v>9420</v>
      </c>
      <c r="N1866" t="s">
        <v>196</v>
      </c>
      <c r="O1866" t="s">
        <v>27</v>
      </c>
      <c r="P1866" t="s">
        <v>191</v>
      </c>
      <c r="Q1866" t="s">
        <v>206</v>
      </c>
      <c r="R1866" t="s">
        <v>212</v>
      </c>
      <c r="S1866">
        <v>10</v>
      </c>
      <c r="T1866" t="s">
        <v>18749</v>
      </c>
      <c r="U1866" t="s">
        <v>9653</v>
      </c>
      <c r="V1866" t="s">
        <v>11154</v>
      </c>
      <c r="W1866" t="s">
        <v>29</v>
      </c>
      <c r="X1866" t="s">
        <v>30</v>
      </c>
      <c r="Y1866" t="s">
        <v>30</v>
      </c>
      <c r="Z1866" t="s">
        <v>30</v>
      </c>
      <c r="AA1866" t="s">
        <v>30</v>
      </c>
      <c r="AB1866">
        <v>-75.221646680000006</v>
      </c>
      <c r="AC1866">
        <v>6.5008853599999998</v>
      </c>
      <c r="AD1866" t="s">
        <v>82</v>
      </c>
      <c r="AE1866" t="s">
        <v>192</v>
      </c>
      <c r="AF1866" t="s">
        <v>94</v>
      </c>
      <c r="AG1866">
        <f>IFERROR(
    VLOOKUP(FENIX_ANS_TABLA[[#This Row],[ESTADO]],
        {"VENCIDO",1;"ALERTA_0 Días",2;"ALERTA",3;"A TIEMPO",4;"SIN FECHA",5},
    2,FALSE),
0)</f>
        <v>4</v>
      </c>
    </row>
    <row r="1867" spans="1:33" x14ac:dyDescent="0.25">
      <c r="A1867" t="s">
        <v>9072</v>
      </c>
      <c r="B1867" t="s">
        <v>54</v>
      </c>
      <c r="C1867" t="s">
        <v>24</v>
      </c>
      <c r="D1867" t="s">
        <v>54</v>
      </c>
      <c r="E1867" s="21">
        <v>46210.407083333332</v>
      </c>
      <c r="F1867" t="s">
        <v>9073</v>
      </c>
      <c r="G1867">
        <v>70756481</v>
      </c>
      <c r="H1867" t="s">
        <v>9074</v>
      </c>
      <c r="I1867" s="23" t="s">
        <v>31</v>
      </c>
      <c r="J1867" s="23" t="s">
        <v>9075</v>
      </c>
      <c r="K1867" t="s">
        <v>9076</v>
      </c>
      <c r="L1867" t="s">
        <v>143</v>
      </c>
      <c r="M1867" t="s">
        <v>9077</v>
      </c>
      <c r="N1867" t="s">
        <v>144</v>
      </c>
      <c r="O1867" t="s">
        <v>55</v>
      </c>
      <c r="P1867" t="s">
        <v>176</v>
      </c>
      <c r="Q1867" t="s">
        <v>206</v>
      </c>
      <c r="R1867" t="s">
        <v>212</v>
      </c>
      <c r="S1867">
        <v>4</v>
      </c>
      <c r="T1867" t="s">
        <v>18750</v>
      </c>
      <c r="U1867" t="s">
        <v>7202</v>
      </c>
      <c r="V1867" t="s">
        <v>11174</v>
      </c>
      <c r="W1867" t="s">
        <v>43</v>
      </c>
      <c r="X1867" t="s">
        <v>30</v>
      </c>
      <c r="Y1867" t="s">
        <v>30</v>
      </c>
      <c r="Z1867" t="s">
        <v>30</v>
      </c>
      <c r="AA1867" t="s">
        <v>30</v>
      </c>
      <c r="AB1867">
        <v>-75.398124120000006</v>
      </c>
      <c r="AC1867">
        <v>6.3333211399999998</v>
      </c>
      <c r="AD1867" t="s">
        <v>82</v>
      </c>
      <c r="AE1867" t="s">
        <v>146</v>
      </c>
      <c r="AF1867" t="s">
        <v>94</v>
      </c>
      <c r="AG1867">
        <f>IFERROR(
    VLOOKUP(FENIX_ANS_TABLA[[#This Row],[ESTADO]],
        {"VENCIDO",1;"ALERTA_0 Días",2;"ALERTA",3;"A TIEMPO",4;"SIN FECHA",5},
    2,FALSE),
0)</f>
        <v>3</v>
      </c>
    </row>
    <row r="1868" spans="1:33" x14ac:dyDescent="0.25">
      <c r="A1868" t="s">
        <v>9078</v>
      </c>
      <c r="B1868" t="s">
        <v>23</v>
      </c>
      <c r="C1868" t="s">
        <v>24</v>
      </c>
      <c r="D1868" t="s">
        <v>23</v>
      </c>
      <c r="E1868" s="21">
        <v>46210.409108796302</v>
      </c>
      <c r="F1868" t="s">
        <v>9079</v>
      </c>
      <c r="G1868">
        <v>1017132972</v>
      </c>
      <c r="H1868" t="s">
        <v>9080</v>
      </c>
      <c r="I1868" s="23" t="s">
        <v>31</v>
      </c>
      <c r="J1868" s="23" t="s">
        <v>9081</v>
      </c>
      <c r="K1868" t="s">
        <v>9082</v>
      </c>
      <c r="L1868" t="s">
        <v>25</v>
      </c>
      <c r="M1868" t="s">
        <v>9083</v>
      </c>
      <c r="N1868" t="s">
        <v>26</v>
      </c>
      <c r="O1868" t="s">
        <v>27</v>
      </c>
      <c r="P1868" t="s">
        <v>32</v>
      </c>
      <c r="Q1868" t="s">
        <v>206</v>
      </c>
      <c r="R1868" t="s">
        <v>212</v>
      </c>
      <c r="S1868">
        <v>10</v>
      </c>
      <c r="T1868" t="s">
        <v>18751</v>
      </c>
      <c r="U1868" t="s">
        <v>15786</v>
      </c>
      <c r="V1868" t="s">
        <v>10998</v>
      </c>
      <c r="W1868" t="s">
        <v>29</v>
      </c>
      <c r="X1868" t="s">
        <v>30</v>
      </c>
      <c r="Y1868" t="s">
        <v>30</v>
      </c>
      <c r="Z1868" t="s">
        <v>30</v>
      </c>
      <c r="AA1868" t="s">
        <v>30</v>
      </c>
      <c r="AB1868">
        <v>-75.654397779999996</v>
      </c>
      <c r="AC1868">
        <v>6.3156900699999996</v>
      </c>
      <c r="AD1868" t="s">
        <v>82</v>
      </c>
      <c r="AE1868" t="s">
        <v>96</v>
      </c>
      <c r="AF1868" t="s">
        <v>94</v>
      </c>
      <c r="AG1868">
        <f>IFERROR(
    VLOOKUP(FENIX_ANS_TABLA[[#This Row],[ESTADO]],
        {"VENCIDO",1;"ALERTA_0 Días",2;"ALERTA",3;"A TIEMPO",4;"SIN FECHA",5},
    2,FALSE),
0)</f>
        <v>4</v>
      </c>
    </row>
    <row r="1869" spans="1:33" x14ac:dyDescent="0.25">
      <c r="A1869" t="s">
        <v>9084</v>
      </c>
      <c r="B1869" t="s">
        <v>54</v>
      </c>
      <c r="C1869" t="s">
        <v>24</v>
      </c>
      <c r="D1869" t="s">
        <v>54</v>
      </c>
      <c r="E1869" s="21">
        <v>46210.412048611113</v>
      </c>
      <c r="F1869" t="s">
        <v>9085</v>
      </c>
      <c r="G1869">
        <v>43977700</v>
      </c>
      <c r="H1869" t="s">
        <v>9086</v>
      </c>
      <c r="I1869" s="23" t="s">
        <v>31</v>
      </c>
      <c r="J1869" s="23" t="s">
        <v>9087</v>
      </c>
      <c r="K1869" t="s">
        <v>9088</v>
      </c>
      <c r="L1869" t="s">
        <v>25</v>
      </c>
      <c r="M1869" t="s">
        <v>9089</v>
      </c>
      <c r="N1869" t="s">
        <v>26</v>
      </c>
      <c r="O1869" t="s">
        <v>55</v>
      </c>
      <c r="P1869" t="s">
        <v>56</v>
      </c>
      <c r="Q1869" t="s">
        <v>207</v>
      </c>
      <c r="R1869" t="s">
        <v>212</v>
      </c>
      <c r="S1869">
        <v>4</v>
      </c>
      <c r="T1869" t="s">
        <v>18752</v>
      </c>
      <c r="U1869" t="s">
        <v>9816</v>
      </c>
      <c r="V1869" t="s">
        <v>15226</v>
      </c>
      <c r="W1869" t="s">
        <v>43</v>
      </c>
      <c r="X1869" t="s">
        <v>30</v>
      </c>
      <c r="Y1869" t="s">
        <v>30</v>
      </c>
      <c r="Z1869" t="s">
        <v>30</v>
      </c>
      <c r="AA1869" t="s">
        <v>30</v>
      </c>
      <c r="AB1869">
        <v>-75.563499530000001</v>
      </c>
      <c r="AC1869">
        <v>6.1892620799999998</v>
      </c>
      <c r="AD1869" t="s">
        <v>82</v>
      </c>
      <c r="AE1869" t="s">
        <v>96</v>
      </c>
      <c r="AF1869" t="s">
        <v>94</v>
      </c>
      <c r="AG1869">
        <f>IFERROR(
    VLOOKUP(FENIX_ANS_TABLA[[#This Row],[ESTADO]],
        {"VENCIDO",1;"ALERTA_0 Días",2;"ALERTA",3;"A TIEMPO",4;"SIN FECHA",5},
    2,FALSE),
0)</f>
        <v>3</v>
      </c>
    </row>
    <row r="1870" spans="1:33" x14ac:dyDescent="0.25">
      <c r="A1870" t="s">
        <v>9090</v>
      </c>
      <c r="B1870" t="s">
        <v>54</v>
      </c>
      <c r="C1870" t="s">
        <v>24</v>
      </c>
      <c r="D1870" t="s">
        <v>54</v>
      </c>
      <c r="E1870" s="21">
        <v>46210.417951388888</v>
      </c>
      <c r="F1870" t="s">
        <v>9091</v>
      </c>
      <c r="G1870">
        <v>1041325676</v>
      </c>
      <c r="H1870" t="s">
        <v>9092</v>
      </c>
      <c r="I1870" s="23" t="s">
        <v>31</v>
      </c>
      <c r="J1870" s="23" t="s">
        <v>9075</v>
      </c>
      <c r="K1870" t="s">
        <v>9093</v>
      </c>
      <c r="L1870" t="s">
        <v>143</v>
      </c>
      <c r="M1870" t="s">
        <v>9094</v>
      </c>
      <c r="N1870" t="s">
        <v>144</v>
      </c>
      <c r="O1870" t="s">
        <v>55</v>
      </c>
      <c r="P1870" t="s">
        <v>176</v>
      </c>
      <c r="Q1870" t="s">
        <v>206</v>
      </c>
      <c r="R1870" t="s">
        <v>212</v>
      </c>
      <c r="S1870">
        <v>4</v>
      </c>
      <c r="T1870" t="s">
        <v>18128</v>
      </c>
      <c r="U1870" t="s">
        <v>1969</v>
      </c>
      <c r="V1870" t="s">
        <v>9916</v>
      </c>
      <c r="W1870" t="s">
        <v>43</v>
      </c>
      <c r="X1870" t="s">
        <v>30</v>
      </c>
      <c r="Y1870" t="s">
        <v>30</v>
      </c>
      <c r="Z1870" t="s">
        <v>30</v>
      </c>
      <c r="AA1870" t="s">
        <v>30</v>
      </c>
      <c r="AB1870">
        <v>-75.386313000000001</v>
      </c>
      <c r="AC1870">
        <v>6.2824549999999997</v>
      </c>
      <c r="AD1870" t="s">
        <v>82</v>
      </c>
      <c r="AE1870" t="s">
        <v>146</v>
      </c>
      <c r="AF1870" t="s">
        <v>94</v>
      </c>
      <c r="AG1870">
        <f>IFERROR(
    VLOOKUP(FENIX_ANS_TABLA[[#This Row],[ESTADO]],
        {"VENCIDO",1;"ALERTA_0 Días",2;"ALERTA",3;"A TIEMPO",4;"SIN FECHA",5},
    2,FALSE),
0)</f>
        <v>3</v>
      </c>
    </row>
    <row r="1871" spans="1:33" x14ac:dyDescent="0.25">
      <c r="A1871" t="s">
        <v>10307</v>
      </c>
      <c r="B1871" t="s">
        <v>23</v>
      </c>
      <c r="C1871" t="s">
        <v>24</v>
      </c>
      <c r="D1871" t="s">
        <v>23</v>
      </c>
      <c r="E1871" s="21">
        <v>46210.418761574067</v>
      </c>
      <c r="F1871" t="s">
        <v>10308</v>
      </c>
      <c r="G1871">
        <v>1056772509</v>
      </c>
      <c r="H1871" t="s">
        <v>10309</v>
      </c>
      <c r="I1871" s="23" t="s">
        <v>31</v>
      </c>
      <c r="J1871" s="23" t="s">
        <v>322</v>
      </c>
      <c r="K1871" t="s">
        <v>10310</v>
      </c>
      <c r="L1871" t="s">
        <v>154</v>
      </c>
      <c r="M1871" t="s">
        <v>10311</v>
      </c>
      <c r="N1871" t="s">
        <v>155</v>
      </c>
      <c r="O1871" t="s">
        <v>27</v>
      </c>
      <c r="P1871" t="s">
        <v>145</v>
      </c>
      <c r="Q1871" t="s">
        <v>207</v>
      </c>
      <c r="R1871" t="s">
        <v>212</v>
      </c>
      <c r="S1871">
        <v>7</v>
      </c>
      <c r="T1871" t="s">
        <v>18753</v>
      </c>
      <c r="U1871" t="s">
        <v>10995</v>
      </c>
      <c r="V1871" t="s">
        <v>15787</v>
      </c>
      <c r="W1871" t="s">
        <v>29</v>
      </c>
      <c r="X1871" t="s">
        <v>30</v>
      </c>
      <c r="Y1871" t="s">
        <v>30</v>
      </c>
      <c r="Z1871" t="s">
        <v>30</v>
      </c>
      <c r="AA1871" t="s">
        <v>30</v>
      </c>
      <c r="AB1871">
        <v>-75.360285509999997</v>
      </c>
      <c r="AC1871">
        <v>6.1501669400000001</v>
      </c>
      <c r="AD1871" t="s">
        <v>82</v>
      </c>
      <c r="AE1871" t="s">
        <v>146</v>
      </c>
      <c r="AF1871" t="s">
        <v>94</v>
      </c>
      <c r="AG1871">
        <f>IFERROR(
    VLOOKUP(FENIX_ANS_TABLA[[#This Row],[ESTADO]],
        {"VENCIDO",1;"ALERTA_0 Días",2;"ALERTA",3;"A TIEMPO",4;"SIN FECHA",5},
    2,FALSE),
0)</f>
        <v>4</v>
      </c>
    </row>
    <row r="1872" spans="1:33" x14ac:dyDescent="0.25">
      <c r="A1872" t="s">
        <v>9095</v>
      </c>
      <c r="B1872" t="s">
        <v>58</v>
      </c>
      <c r="C1872" t="s">
        <v>24</v>
      </c>
      <c r="D1872" t="s">
        <v>59</v>
      </c>
      <c r="E1872" s="21">
        <v>46210.422754629632</v>
      </c>
      <c r="F1872" t="s">
        <v>9096</v>
      </c>
      <c r="G1872">
        <v>43084685</v>
      </c>
      <c r="H1872" t="s">
        <v>9097</v>
      </c>
      <c r="I1872" s="23" t="s">
        <v>31</v>
      </c>
      <c r="J1872" s="23" t="s">
        <v>9098</v>
      </c>
      <c r="K1872" t="s">
        <v>9099</v>
      </c>
      <c r="L1872" t="s">
        <v>25</v>
      </c>
      <c r="M1872" t="s">
        <v>9100</v>
      </c>
      <c r="N1872" t="s">
        <v>26</v>
      </c>
      <c r="O1872" t="s">
        <v>60</v>
      </c>
      <c r="P1872" t="s">
        <v>61</v>
      </c>
      <c r="Q1872" t="s">
        <v>207</v>
      </c>
      <c r="R1872" t="s">
        <v>212</v>
      </c>
      <c r="S1872">
        <v>9</v>
      </c>
      <c r="T1872" t="s">
        <v>18754</v>
      </c>
      <c r="U1872" t="s">
        <v>9917</v>
      </c>
      <c r="V1872" t="s">
        <v>15788</v>
      </c>
      <c r="W1872" t="s">
        <v>29</v>
      </c>
      <c r="X1872" t="s">
        <v>30</v>
      </c>
      <c r="Y1872" t="s">
        <v>30</v>
      </c>
      <c r="Z1872" t="s">
        <v>30</v>
      </c>
      <c r="AA1872" t="s">
        <v>30</v>
      </c>
      <c r="AB1872">
        <v>-75.543713749999995</v>
      </c>
      <c r="AC1872">
        <v>6.2392974900000002</v>
      </c>
      <c r="AD1872" t="s">
        <v>82</v>
      </c>
      <c r="AE1872" t="s">
        <v>96</v>
      </c>
      <c r="AF1872" t="s">
        <v>94</v>
      </c>
      <c r="AG1872">
        <f>IFERROR(
    VLOOKUP(FENIX_ANS_TABLA[[#This Row],[ESTADO]],
        {"VENCIDO",1;"ALERTA_0 Días",2;"ALERTA",3;"A TIEMPO",4;"SIN FECHA",5},
    2,FALSE),
0)</f>
        <v>4</v>
      </c>
    </row>
    <row r="1873" spans="1:33" x14ac:dyDescent="0.25">
      <c r="A1873" t="s">
        <v>12125</v>
      </c>
      <c r="B1873" t="s">
        <v>23</v>
      </c>
      <c r="C1873" t="s">
        <v>24</v>
      </c>
      <c r="D1873" t="s">
        <v>23</v>
      </c>
      <c r="E1873" s="21">
        <v>46210.423460648148</v>
      </c>
      <c r="F1873" t="s">
        <v>12126</v>
      </c>
      <c r="G1873">
        <v>1001386565</v>
      </c>
      <c r="H1873" t="s">
        <v>12127</v>
      </c>
      <c r="I1873" s="23" t="s">
        <v>31</v>
      </c>
      <c r="J1873" s="23" t="s">
        <v>4761</v>
      </c>
      <c r="K1873" t="s">
        <v>12128</v>
      </c>
      <c r="L1873" t="s">
        <v>177</v>
      </c>
      <c r="M1873" t="s">
        <v>12129</v>
      </c>
      <c r="N1873" t="s">
        <v>178</v>
      </c>
      <c r="O1873" t="s">
        <v>27</v>
      </c>
      <c r="P1873" t="s">
        <v>145</v>
      </c>
      <c r="Q1873" t="s">
        <v>206</v>
      </c>
      <c r="R1873" t="s">
        <v>212</v>
      </c>
      <c r="S1873">
        <v>10</v>
      </c>
      <c r="T1873" t="s">
        <v>18755</v>
      </c>
      <c r="U1873" t="s">
        <v>15789</v>
      </c>
      <c r="V1873" t="s">
        <v>9818</v>
      </c>
      <c r="W1873" t="s">
        <v>29</v>
      </c>
      <c r="X1873" t="s">
        <v>30</v>
      </c>
      <c r="Y1873" t="s">
        <v>30</v>
      </c>
      <c r="Z1873" t="s">
        <v>30</v>
      </c>
      <c r="AA1873" t="s">
        <v>30</v>
      </c>
      <c r="AB1873">
        <v>-75.324588329999997</v>
      </c>
      <c r="AC1873">
        <v>6.1047424299999999</v>
      </c>
      <c r="AD1873" t="s">
        <v>82</v>
      </c>
      <c r="AE1873" t="s">
        <v>146</v>
      </c>
      <c r="AF1873" t="s">
        <v>94</v>
      </c>
      <c r="AG1873">
        <f>IFERROR(
    VLOOKUP(FENIX_ANS_TABLA[[#This Row],[ESTADO]],
        {"VENCIDO",1;"ALERTA_0 Días",2;"ALERTA",3;"A TIEMPO",4;"SIN FECHA",5},
    2,FALSE),
0)</f>
        <v>4</v>
      </c>
    </row>
    <row r="1874" spans="1:33" x14ac:dyDescent="0.25">
      <c r="A1874" t="s">
        <v>9101</v>
      </c>
      <c r="B1874" t="s">
        <v>23</v>
      </c>
      <c r="C1874" t="s">
        <v>24</v>
      </c>
      <c r="D1874" t="s">
        <v>33</v>
      </c>
      <c r="E1874" s="21">
        <v>46213.468356481477</v>
      </c>
      <c r="F1874" t="s">
        <v>18756</v>
      </c>
      <c r="G1874">
        <v>44004355</v>
      </c>
      <c r="H1874" t="s">
        <v>9102</v>
      </c>
      <c r="I1874" s="23" t="s">
        <v>9103</v>
      </c>
      <c r="J1874" s="23" t="s">
        <v>9104</v>
      </c>
      <c r="K1874" t="s">
        <v>9105</v>
      </c>
      <c r="L1874" t="s">
        <v>25</v>
      </c>
      <c r="M1874" t="s">
        <v>9106</v>
      </c>
      <c r="N1874" t="s">
        <v>26</v>
      </c>
      <c r="O1874" t="s">
        <v>40</v>
      </c>
      <c r="P1874" t="s">
        <v>475</v>
      </c>
      <c r="Q1874" t="s">
        <v>207</v>
      </c>
      <c r="R1874" t="s">
        <v>211</v>
      </c>
      <c r="S1874">
        <v>7</v>
      </c>
      <c r="T1874" t="s">
        <v>18757</v>
      </c>
      <c r="U1874" t="s">
        <v>18671</v>
      </c>
      <c r="V1874" t="s">
        <v>18672</v>
      </c>
      <c r="W1874" t="s">
        <v>29</v>
      </c>
      <c r="X1874" t="s">
        <v>15790</v>
      </c>
      <c r="Y1874" t="s">
        <v>2666</v>
      </c>
      <c r="Z1874" t="s">
        <v>2667</v>
      </c>
      <c r="AA1874" t="s">
        <v>15791</v>
      </c>
      <c r="AB1874">
        <v>-75.606899979999994</v>
      </c>
      <c r="AC1874">
        <v>6.2748936300000002</v>
      </c>
      <c r="AD1874" t="s">
        <v>82</v>
      </c>
      <c r="AE1874" t="s">
        <v>96</v>
      </c>
      <c r="AF1874" t="s">
        <v>94</v>
      </c>
      <c r="AG1874">
        <f>IFERROR(
    VLOOKUP(FENIX_ANS_TABLA[[#This Row],[ESTADO]],
        {"VENCIDO",1;"ALERTA_0 Días",2;"ALERTA",3;"A TIEMPO",4;"SIN FECHA",5},
    2,FALSE),
0)</f>
        <v>4</v>
      </c>
    </row>
    <row r="1875" spans="1:33" x14ac:dyDescent="0.25">
      <c r="A1875" t="s">
        <v>9107</v>
      </c>
      <c r="B1875" t="s">
        <v>23</v>
      </c>
      <c r="C1875" t="s">
        <v>24</v>
      </c>
      <c r="D1875" t="s">
        <v>23</v>
      </c>
      <c r="E1875" s="21">
        <v>46210.425613425927</v>
      </c>
      <c r="F1875" t="s">
        <v>9108</v>
      </c>
      <c r="G1875">
        <v>71721879</v>
      </c>
      <c r="H1875" t="s">
        <v>9109</v>
      </c>
      <c r="I1875" s="23" t="s">
        <v>31</v>
      </c>
      <c r="J1875" s="23" t="s">
        <v>9110</v>
      </c>
      <c r="K1875" t="s">
        <v>9111</v>
      </c>
      <c r="L1875" t="s">
        <v>25</v>
      </c>
      <c r="M1875" t="s">
        <v>9112</v>
      </c>
      <c r="N1875" t="s">
        <v>26</v>
      </c>
      <c r="O1875" t="s">
        <v>27</v>
      </c>
      <c r="P1875" t="s">
        <v>32</v>
      </c>
      <c r="Q1875" t="s">
        <v>207</v>
      </c>
      <c r="R1875" t="s">
        <v>212</v>
      </c>
      <c r="S1875">
        <v>7</v>
      </c>
      <c r="T1875" t="s">
        <v>18758</v>
      </c>
      <c r="U1875" t="s">
        <v>9918</v>
      </c>
      <c r="V1875" t="s">
        <v>5504</v>
      </c>
      <c r="W1875" t="s">
        <v>29</v>
      </c>
      <c r="X1875" t="s">
        <v>30</v>
      </c>
      <c r="Y1875" t="s">
        <v>30</v>
      </c>
      <c r="Z1875" t="s">
        <v>30</v>
      </c>
      <c r="AA1875" t="s">
        <v>30</v>
      </c>
      <c r="AB1875">
        <v>-75.634994000000006</v>
      </c>
      <c r="AC1875">
        <v>6.2772059999999996</v>
      </c>
      <c r="AD1875" t="s">
        <v>82</v>
      </c>
      <c r="AE1875" t="s">
        <v>96</v>
      </c>
      <c r="AF1875" t="s">
        <v>94</v>
      </c>
      <c r="AG1875">
        <f>IFERROR(
    VLOOKUP(FENIX_ANS_TABLA[[#This Row],[ESTADO]],
        {"VENCIDO",1;"ALERTA_0 Días",2;"ALERTA",3;"A TIEMPO",4;"SIN FECHA",5},
    2,FALSE),
0)</f>
        <v>4</v>
      </c>
    </row>
    <row r="1876" spans="1:33" x14ac:dyDescent="0.25">
      <c r="A1876" t="s">
        <v>9113</v>
      </c>
      <c r="B1876" t="s">
        <v>58</v>
      </c>
      <c r="C1876" t="s">
        <v>24</v>
      </c>
      <c r="D1876" t="s">
        <v>59</v>
      </c>
      <c r="E1876" s="21">
        <v>46210.427337962959</v>
      </c>
      <c r="F1876" t="s">
        <v>9114</v>
      </c>
      <c r="G1876">
        <v>71022204</v>
      </c>
      <c r="H1876" t="s">
        <v>9115</v>
      </c>
      <c r="I1876" s="23" t="s">
        <v>31</v>
      </c>
      <c r="J1876" s="23" t="s">
        <v>9116</v>
      </c>
      <c r="K1876" t="s">
        <v>9117</v>
      </c>
      <c r="L1876" t="s">
        <v>128</v>
      </c>
      <c r="M1876" t="s">
        <v>9118</v>
      </c>
      <c r="N1876" t="s">
        <v>129</v>
      </c>
      <c r="O1876" t="s">
        <v>60</v>
      </c>
      <c r="P1876" t="s">
        <v>122</v>
      </c>
      <c r="Q1876" t="s">
        <v>206</v>
      </c>
      <c r="R1876" t="s">
        <v>212</v>
      </c>
      <c r="S1876">
        <v>14</v>
      </c>
      <c r="T1876" t="s">
        <v>18759</v>
      </c>
      <c r="U1876" t="s">
        <v>11275</v>
      </c>
      <c r="V1876" t="s">
        <v>15792</v>
      </c>
      <c r="W1876" t="s">
        <v>29</v>
      </c>
      <c r="X1876" t="s">
        <v>30</v>
      </c>
      <c r="Y1876" t="s">
        <v>30</v>
      </c>
      <c r="Z1876" t="s">
        <v>30</v>
      </c>
      <c r="AA1876" t="s">
        <v>30</v>
      </c>
      <c r="AB1876">
        <v>-76.369682999999995</v>
      </c>
      <c r="AC1876">
        <v>6.7458520000000002</v>
      </c>
      <c r="AD1876" t="s">
        <v>82</v>
      </c>
      <c r="AE1876" t="s">
        <v>123</v>
      </c>
      <c r="AF1876" t="s">
        <v>94</v>
      </c>
      <c r="AG1876">
        <f>IFERROR(
    VLOOKUP(FENIX_ANS_TABLA[[#This Row],[ESTADO]],
        {"VENCIDO",1;"ALERTA_0 Días",2;"ALERTA",3;"A TIEMPO",4;"SIN FECHA",5},
    2,FALSE),
0)</f>
        <v>4</v>
      </c>
    </row>
    <row r="1877" spans="1:33" x14ac:dyDescent="0.25">
      <c r="A1877" t="s">
        <v>12131</v>
      </c>
      <c r="B1877" t="s">
        <v>23</v>
      </c>
      <c r="C1877" t="s">
        <v>24</v>
      </c>
      <c r="D1877" t="s">
        <v>23</v>
      </c>
      <c r="E1877" s="21">
        <v>46210.428553240738</v>
      </c>
      <c r="F1877" t="s">
        <v>12132</v>
      </c>
      <c r="G1877">
        <v>1001165489</v>
      </c>
      <c r="H1877" t="s">
        <v>12133</v>
      </c>
      <c r="I1877" s="23" t="s">
        <v>31</v>
      </c>
      <c r="J1877" s="23" t="s">
        <v>12134</v>
      </c>
      <c r="K1877" t="s">
        <v>12135</v>
      </c>
      <c r="L1877" t="s">
        <v>177</v>
      </c>
      <c r="M1877" t="s">
        <v>12136</v>
      </c>
      <c r="N1877" t="s">
        <v>178</v>
      </c>
      <c r="O1877" t="s">
        <v>27</v>
      </c>
      <c r="P1877" t="s">
        <v>145</v>
      </c>
      <c r="Q1877" t="s">
        <v>206</v>
      </c>
      <c r="R1877" t="s">
        <v>212</v>
      </c>
      <c r="S1877">
        <v>10</v>
      </c>
      <c r="T1877" t="s">
        <v>18760</v>
      </c>
      <c r="U1877" t="s">
        <v>5510</v>
      </c>
      <c r="V1877" t="s">
        <v>9636</v>
      </c>
      <c r="W1877" t="s">
        <v>29</v>
      </c>
      <c r="X1877" t="s">
        <v>30</v>
      </c>
      <c r="Y1877" t="s">
        <v>30</v>
      </c>
      <c r="Z1877" t="s">
        <v>30</v>
      </c>
      <c r="AA1877" t="s">
        <v>30</v>
      </c>
      <c r="AB1877">
        <v>-75.318074580000001</v>
      </c>
      <c r="AC1877">
        <v>6.0748271100000002</v>
      </c>
      <c r="AD1877" t="s">
        <v>82</v>
      </c>
      <c r="AE1877" t="s">
        <v>146</v>
      </c>
      <c r="AF1877" t="s">
        <v>94</v>
      </c>
      <c r="AG1877">
        <f>IFERROR(
    VLOOKUP(FENIX_ANS_TABLA[[#This Row],[ESTADO]],
        {"VENCIDO",1;"ALERTA_0 Días",2;"ALERTA",3;"A TIEMPO",4;"SIN FECHA",5},
    2,FALSE),
0)</f>
        <v>4</v>
      </c>
    </row>
    <row r="1878" spans="1:33" x14ac:dyDescent="0.25">
      <c r="A1878" t="s">
        <v>9120</v>
      </c>
      <c r="B1878" t="s">
        <v>58</v>
      </c>
      <c r="C1878" t="s">
        <v>24</v>
      </c>
      <c r="D1878" t="s">
        <v>59</v>
      </c>
      <c r="E1878" s="21">
        <v>46210.430266203701</v>
      </c>
      <c r="F1878" t="s">
        <v>9121</v>
      </c>
      <c r="G1878">
        <v>71765956</v>
      </c>
      <c r="H1878" t="s">
        <v>9122</v>
      </c>
      <c r="I1878" s="23" t="s">
        <v>31</v>
      </c>
      <c r="J1878" s="23" t="s">
        <v>9123</v>
      </c>
      <c r="K1878" t="s">
        <v>9124</v>
      </c>
      <c r="L1878" t="s">
        <v>163</v>
      </c>
      <c r="M1878" t="s">
        <v>9125</v>
      </c>
      <c r="N1878" t="s">
        <v>164</v>
      </c>
      <c r="O1878" t="s">
        <v>60</v>
      </c>
      <c r="P1878" t="s">
        <v>171</v>
      </c>
      <c r="Q1878" t="s">
        <v>206</v>
      </c>
      <c r="R1878" t="s">
        <v>212</v>
      </c>
      <c r="S1878">
        <v>14</v>
      </c>
      <c r="T1878" t="s">
        <v>18761</v>
      </c>
      <c r="U1878" t="s">
        <v>11969</v>
      </c>
      <c r="V1878" t="s">
        <v>15793</v>
      </c>
      <c r="W1878" t="s">
        <v>29</v>
      </c>
      <c r="X1878" t="s">
        <v>30</v>
      </c>
      <c r="Y1878" t="s">
        <v>30</v>
      </c>
      <c r="Z1878" t="s">
        <v>30</v>
      </c>
      <c r="AA1878" t="s">
        <v>30</v>
      </c>
      <c r="AB1878">
        <v>-75.133705809999995</v>
      </c>
      <c r="AC1878">
        <v>6.0959594199999998</v>
      </c>
      <c r="AD1878" t="s">
        <v>82</v>
      </c>
      <c r="AE1878" t="s">
        <v>146</v>
      </c>
      <c r="AF1878" t="s">
        <v>94</v>
      </c>
      <c r="AG1878">
        <f>IFERROR(
    VLOOKUP(FENIX_ANS_TABLA[[#This Row],[ESTADO]],
        {"VENCIDO",1;"ALERTA_0 Días",2;"ALERTA",3;"A TIEMPO",4;"SIN FECHA",5},
    2,FALSE),
0)</f>
        <v>4</v>
      </c>
    </row>
    <row r="1879" spans="1:33" x14ac:dyDescent="0.25">
      <c r="A1879" t="s">
        <v>9126</v>
      </c>
      <c r="B1879" t="s">
        <v>54</v>
      </c>
      <c r="C1879" t="s">
        <v>24</v>
      </c>
      <c r="D1879" t="s">
        <v>54</v>
      </c>
      <c r="E1879" s="21">
        <v>46210.431319444448</v>
      </c>
      <c r="F1879" t="s">
        <v>9127</v>
      </c>
      <c r="G1879">
        <v>1036403065</v>
      </c>
      <c r="H1879" t="s">
        <v>9128</v>
      </c>
      <c r="I1879" s="23" t="s">
        <v>31</v>
      </c>
      <c r="J1879" s="23" t="s">
        <v>9129</v>
      </c>
      <c r="K1879" t="s">
        <v>9130</v>
      </c>
      <c r="L1879" t="s">
        <v>25</v>
      </c>
      <c r="M1879" t="s">
        <v>9131</v>
      </c>
      <c r="N1879" t="s">
        <v>26</v>
      </c>
      <c r="O1879" t="s">
        <v>55</v>
      </c>
      <c r="P1879" t="s">
        <v>56</v>
      </c>
      <c r="Q1879" t="s">
        <v>207</v>
      </c>
      <c r="R1879" t="s">
        <v>212</v>
      </c>
      <c r="S1879">
        <v>4</v>
      </c>
      <c r="T1879" t="s">
        <v>18762</v>
      </c>
      <c r="U1879" t="s">
        <v>11970</v>
      </c>
      <c r="V1879" t="s">
        <v>15794</v>
      </c>
      <c r="W1879" t="s">
        <v>43</v>
      </c>
      <c r="X1879" t="s">
        <v>30</v>
      </c>
      <c r="Y1879" t="s">
        <v>30</v>
      </c>
      <c r="Z1879" t="s">
        <v>30</v>
      </c>
      <c r="AA1879" t="s">
        <v>30</v>
      </c>
      <c r="AB1879">
        <v>-75.574808849999997</v>
      </c>
      <c r="AC1879">
        <v>6.1845397699999998</v>
      </c>
      <c r="AD1879" t="s">
        <v>82</v>
      </c>
      <c r="AE1879" t="s">
        <v>96</v>
      </c>
      <c r="AF1879" t="s">
        <v>94</v>
      </c>
      <c r="AG1879">
        <f>IFERROR(
    VLOOKUP(FENIX_ANS_TABLA[[#This Row],[ESTADO]],
        {"VENCIDO",1;"ALERTA_0 Días",2;"ALERTA",3;"A TIEMPO",4;"SIN FECHA",5},
    2,FALSE),
0)</f>
        <v>3</v>
      </c>
    </row>
    <row r="1880" spans="1:33" x14ac:dyDescent="0.25">
      <c r="A1880" t="s">
        <v>9132</v>
      </c>
      <c r="B1880" t="s">
        <v>54</v>
      </c>
      <c r="C1880" t="s">
        <v>24</v>
      </c>
      <c r="D1880" t="s">
        <v>54</v>
      </c>
      <c r="E1880" s="21">
        <v>46210.431597222218</v>
      </c>
      <c r="F1880" t="s">
        <v>9133</v>
      </c>
      <c r="G1880">
        <v>1041324401</v>
      </c>
      <c r="H1880" t="s">
        <v>9134</v>
      </c>
      <c r="I1880" s="23" t="s">
        <v>31</v>
      </c>
      <c r="J1880" s="23" t="s">
        <v>9135</v>
      </c>
      <c r="K1880" t="s">
        <v>9136</v>
      </c>
      <c r="L1880" t="s">
        <v>143</v>
      </c>
      <c r="M1880" t="s">
        <v>9137</v>
      </c>
      <c r="N1880" t="s">
        <v>144</v>
      </c>
      <c r="O1880" t="s">
        <v>55</v>
      </c>
      <c r="P1880" t="s">
        <v>176</v>
      </c>
      <c r="Q1880" t="s">
        <v>206</v>
      </c>
      <c r="R1880" t="s">
        <v>212</v>
      </c>
      <c r="S1880">
        <v>4</v>
      </c>
      <c r="T1880" t="s">
        <v>18763</v>
      </c>
      <c r="U1880" t="s">
        <v>11970</v>
      </c>
      <c r="V1880" t="s">
        <v>15794</v>
      </c>
      <c r="W1880" t="s">
        <v>43</v>
      </c>
      <c r="X1880" t="s">
        <v>30</v>
      </c>
      <c r="Y1880" t="s">
        <v>30</v>
      </c>
      <c r="Z1880" t="s">
        <v>30</v>
      </c>
      <c r="AA1880" t="s">
        <v>30</v>
      </c>
      <c r="AB1880">
        <v>-75.365294000000006</v>
      </c>
      <c r="AC1880">
        <v>6.2452378299999998</v>
      </c>
      <c r="AD1880" t="s">
        <v>82</v>
      </c>
      <c r="AE1880" t="s">
        <v>146</v>
      </c>
      <c r="AF1880" t="s">
        <v>94</v>
      </c>
      <c r="AG1880">
        <f>IFERROR(
    VLOOKUP(FENIX_ANS_TABLA[[#This Row],[ESTADO]],
        {"VENCIDO",1;"ALERTA_0 Días",2;"ALERTA",3;"A TIEMPO",4;"SIN FECHA",5},
    2,FALSE),
0)</f>
        <v>3</v>
      </c>
    </row>
    <row r="1881" spans="1:33" x14ac:dyDescent="0.25">
      <c r="A1881" t="s">
        <v>9995</v>
      </c>
      <c r="B1881" t="s">
        <v>23</v>
      </c>
      <c r="C1881" t="s">
        <v>63</v>
      </c>
      <c r="D1881" t="s">
        <v>23</v>
      </c>
      <c r="E1881" s="21">
        <v>46210.433680555558</v>
      </c>
      <c r="F1881" t="s">
        <v>9996</v>
      </c>
      <c r="G1881">
        <v>71731512</v>
      </c>
      <c r="H1881" t="s">
        <v>9997</v>
      </c>
      <c r="I1881" s="23" t="s">
        <v>9998</v>
      </c>
      <c r="J1881" s="23" t="s">
        <v>9999</v>
      </c>
      <c r="K1881" t="s">
        <v>10000</v>
      </c>
      <c r="L1881" t="s">
        <v>25</v>
      </c>
      <c r="M1881" t="s">
        <v>10001</v>
      </c>
      <c r="N1881" t="s">
        <v>26</v>
      </c>
      <c r="O1881" t="s">
        <v>83</v>
      </c>
      <c r="P1881" t="s">
        <v>28</v>
      </c>
      <c r="Q1881" t="s">
        <v>207</v>
      </c>
      <c r="R1881" t="s">
        <v>212</v>
      </c>
      <c r="S1881">
        <v>7</v>
      </c>
      <c r="T1881" t="s">
        <v>18764</v>
      </c>
      <c r="U1881" t="s">
        <v>9919</v>
      </c>
      <c r="V1881" t="s">
        <v>10002</v>
      </c>
      <c r="W1881" t="s">
        <v>29</v>
      </c>
      <c r="X1881" t="s">
        <v>15795</v>
      </c>
      <c r="Y1881" t="s">
        <v>2664</v>
      </c>
      <c r="Z1881" t="s">
        <v>2670</v>
      </c>
      <c r="AA1881" t="s">
        <v>15796</v>
      </c>
      <c r="AB1881">
        <v>-75.583226289999999</v>
      </c>
      <c r="AC1881">
        <v>6.21983409</v>
      </c>
      <c r="AD1881" t="s">
        <v>82</v>
      </c>
      <c r="AE1881" t="s">
        <v>96</v>
      </c>
      <c r="AF1881" t="s">
        <v>95</v>
      </c>
      <c r="AG1881">
        <f>IFERROR(
    VLOOKUP(FENIX_ANS_TABLA[[#This Row],[ESTADO]],
        {"VENCIDO",1;"ALERTA_0 Días",2;"ALERTA",3;"A TIEMPO",4;"SIN FECHA",5},
    2,FALSE),
0)</f>
        <v>4</v>
      </c>
    </row>
    <row r="1882" spans="1:33" x14ac:dyDescent="0.25">
      <c r="A1882" t="s">
        <v>9138</v>
      </c>
      <c r="B1882" t="s">
        <v>54</v>
      </c>
      <c r="C1882" t="s">
        <v>24</v>
      </c>
      <c r="D1882" t="s">
        <v>54</v>
      </c>
      <c r="E1882" s="21">
        <v>46210.433923611112</v>
      </c>
      <c r="F1882" t="s">
        <v>9139</v>
      </c>
      <c r="G1882">
        <v>902040881</v>
      </c>
      <c r="H1882" t="s">
        <v>9140</v>
      </c>
      <c r="I1882" s="23" t="s">
        <v>9141</v>
      </c>
      <c r="J1882" s="23" t="s">
        <v>9142</v>
      </c>
      <c r="K1882" t="s">
        <v>9143</v>
      </c>
      <c r="L1882" t="s">
        <v>25</v>
      </c>
      <c r="M1882" t="s">
        <v>9144</v>
      </c>
      <c r="N1882" t="s">
        <v>26</v>
      </c>
      <c r="O1882" t="s">
        <v>55</v>
      </c>
      <c r="P1882" t="s">
        <v>56</v>
      </c>
      <c r="Q1882" t="s">
        <v>207</v>
      </c>
      <c r="R1882" t="s">
        <v>212</v>
      </c>
      <c r="S1882">
        <v>4</v>
      </c>
      <c r="T1882" t="s">
        <v>18765</v>
      </c>
      <c r="U1882" t="s">
        <v>9919</v>
      </c>
      <c r="V1882" t="s">
        <v>15797</v>
      </c>
      <c r="W1882" t="s">
        <v>43</v>
      </c>
      <c r="X1882" t="s">
        <v>30</v>
      </c>
      <c r="Y1882" t="s">
        <v>30</v>
      </c>
      <c r="Z1882" t="s">
        <v>30</v>
      </c>
      <c r="AA1882" t="s">
        <v>30</v>
      </c>
      <c r="AB1882">
        <v>-75.556917999999996</v>
      </c>
      <c r="AC1882">
        <v>6.238232</v>
      </c>
      <c r="AD1882" t="s">
        <v>82</v>
      </c>
      <c r="AE1882" t="s">
        <v>96</v>
      </c>
      <c r="AF1882" t="s">
        <v>94</v>
      </c>
      <c r="AG1882">
        <f>IFERROR(
    VLOOKUP(FENIX_ANS_TABLA[[#This Row],[ESTADO]],
        {"VENCIDO",1;"ALERTA_0 Días",2;"ALERTA",3;"A TIEMPO",4;"SIN FECHA",5},
    2,FALSE),
0)</f>
        <v>3</v>
      </c>
    </row>
    <row r="1883" spans="1:33" x14ac:dyDescent="0.25">
      <c r="A1883" t="s">
        <v>9146</v>
      </c>
      <c r="B1883" t="s">
        <v>23</v>
      </c>
      <c r="C1883" t="s">
        <v>24</v>
      </c>
      <c r="D1883" t="s">
        <v>33</v>
      </c>
      <c r="E1883" s="21">
        <v>46210.43822916667</v>
      </c>
      <c r="F1883" t="s">
        <v>9147</v>
      </c>
      <c r="G1883">
        <v>1010082914</v>
      </c>
      <c r="H1883" t="s">
        <v>9148</v>
      </c>
      <c r="I1883" s="23" t="s">
        <v>31</v>
      </c>
      <c r="J1883" s="23" t="s">
        <v>9149</v>
      </c>
      <c r="K1883" t="s">
        <v>9150</v>
      </c>
      <c r="L1883" t="s">
        <v>25</v>
      </c>
      <c r="M1883" t="s">
        <v>9151</v>
      </c>
      <c r="N1883" t="s">
        <v>26</v>
      </c>
      <c r="O1883" t="s">
        <v>34</v>
      </c>
      <c r="P1883" t="s">
        <v>475</v>
      </c>
      <c r="Q1883" t="s">
        <v>207</v>
      </c>
      <c r="R1883" t="s">
        <v>212</v>
      </c>
      <c r="S1883">
        <v>5</v>
      </c>
      <c r="T1883" t="s">
        <v>18766</v>
      </c>
      <c r="U1883" t="s">
        <v>7943</v>
      </c>
      <c r="V1883" t="s">
        <v>9804</v>
      </c>
      <c r="W1883" t="s">
        <v>43</v>
      </c>
      <c r="X1883" t="s">
        <v>30</v>
      </c>
      <c r="Y1883" t="s">
        <v>30</v>
      </c>
      <c r="Z1883" t="s">
        <v>30</v>
      </c>
      <c r="AA1883" t="s">
        <v>30</v>
      </c>
      <c r="AB1883">
        <v>-75.602062000000004</v>
      </c>
      <c r="AC1883">
        <v>6.274921</v>
      </c>
      <c r="AD1883" t="s">
        <v>82</v>
      </c>
      <c r="AE1883" t="s">
        <v>96</v>
      </c>
      <c r="AF1883" t="s">
        <v>94</v>
      </c>
      <c r="AG1883">
        <f>IFERROR(
    VLOOKUP(FENIX_ANS_TABLA[[#This Row],[ESTADO]],
        {"VENCIDO",1;"ALERTA_0 Días",2;"ALERTA",3;"A TIEMPO",4;"SIN FECHA",5},
    2,FALSE),
0)</f>
        <v>3</v>
      </c>
    </row>
    <row r="1884" spans="1:33" x14ac:dyDescent="0.25">
      <c r="A1884" t="s">
        <v>9152</v>
      </c>
      <c r="B1884" t="s">
        <v>23</v>
      </c>
      <c r="C1884" t="s">
        <v>24</v>
      </c>
      <c r="D1884" t="s">
        <v>33</v>
      </c>
      <c r="E1884" s="21">
        <v>46210.439710648148</v>
      </c>
      <c r="F1884" t="s">
        <v>9153</v>
      </c>
      <c r="G1884">
        <v>1038544359</v>
      </c>
      <c r="H1884" t="s">
        <v>9154</v>
      </c>
      <c r="I1884" s="23" t="s">
        <v>31</v>
      </c>
      <c r="J1884" s="23" t="s">
        <v>9155</v>
      </c>
      <c r="K1884" t="s">
        <v>9156</v>
      </c>
      <c r="L1884" t="s">
        <v>201</v>
      </c>
      <c r="M1884" t="s">
        <v>9157</v>
      </c>
      <c r="N1884" t="s">
        <v>202</v>
      </c>
      <c r="O1884" t="s">
        <v>34</v>
      </c>
      <c r="P1884" t="s">
        <v>191</v>
      </c>
      <c r="Q1884" t="s">
        <v>207</v>
      </c>
      <c r="R1884" t="s">
        <v>212</v>
      </c>
      <c r="S1884">
        <v>5</v>
      </c>
      <c r="T1884" t="s">
        <v>18767</v>
      </c>
      <c r="U1884" t="s">
        <v>5464</v>
      </c>
      <c r="V1884" t="s">
        <v>3552</v>
      </c>
      <c r="W1884" t="s">
        <v>43</v>
      </c>
      <c r="X1884" t="s">
        <v>30</v>
      </c>
      <c r="Y1884" t="s">
        <v>30</v>
      </c>
      <c r="Z1884" t="s">
        <v>30</v>
      </c>
      <c r="AA1884" t="s">
        <v>30</v>
      </c>
      <c r="AB1884">
        <v>-74.741135</v>
      </c>
      <c r="AC1884">
        <v>6.945208</v>
      </c>
      <c r="AD1884" t="s">
        <v>82</v>
      </c>
      <c r="AE1884" t="s">
        <v>192</v>
      </c>
      <c r="AF1884" t="s">
        <v>94</v>
      </c>
      <c r="AG1884">
        <f>IFERROR(
    VLOOKUP(FENIX_ANS_TABLA[[#This Row],[ESTADO]],
        {"VENCIDO",1;"ALERTA_0 Días",2;"ALERTA",3;"A TIEMPO",4;"SIN FECHA",5},
    2,FALSE),
0)</f>
        <v>3</v>
      </c>
    </row>
    <row r="1885" spans="1:33" x14ac:dyDescent="0.25">
      <c r="A1885" t="s">
        <v>9158</v>
      </c>
      <c r="B1885" t="s">
        <v>58</v>
      </c>
      <c r="C1885" t="s">
        <v>24</v>
      </c>
      <c r="D1885" t="s">
        <v>59</v>
      </c>
      <c r="E1885" s="21">
        <v>46210.440659722219</v>
      </c>
      <c r="F1885" t="s">
        <v>9159</v>
      </c>
      <c r="G1885">
        <v>43153221</v>
      </c>
      <c r="H1885" t="s">
        <v>9160</v>
      </c>
      <c r="I1885" s="23" t="s">
        <v>31</v>
      </c>
      <c r="J1885" s="23" t="s">
        <v>9161</v>
      </c>
      <c r="K1885" t="s">
        <v>9162</v>
      </c>
      <c r="L1885" t="s">
        <v>143</v>
      </c>
      <c r="M1885" t="s">
        <v>9163</v>
      </c>
      <c r="N1885" t="s">
        <v>144</v>
      </c>
      <c r="O1885" t="s">
        <v>60</v>
      </c>
      <c r="P1885" t="s">
        <v>171</v>
      </c>
      <c r="Q1885" t="s">
        <v>206</v>
      </c>
      <c r="R1885" t="s">
        <v>212</v>
      </c>
      <c r="S1885">
        <v>14</v>
      </c>
      <c r="T1885" t="s">
        <v>18768</v>
      </c>
      <c r="U1885" t="s">
        <v>11464</v>
      </c>
      <c r="V1885" t="s">
        <v>15798</v>
      </c>
      <c r="W1885" t="s">
        <v>29</v>
      </c>
      <c r="X1885" t="s">
        <v>30</v>
      </c>
      <c r="Y1885" t="s">
        <v>30</v>
      </c>
      <c r="Z1885" t="s">
        <v>30</v>
      </c>
      <c r="AA1885" t="s">
        <v>30</v>
      </c>
      <c r="AB1885">
        <v>-75.372292999999999</v>
      </c>
      <c r="AC1885">
        <v>6.237209</v>
      </c>
      <c r="AD1885" t="s">
        <v>82</v>
      </c>
      <c r="AE1885" t="s">
        <v>146</v>
      </c>
      <c r="AF1885" t="s">
        <v>94</v>
      </c>
      <c r="AG1885">
        <f>IFERROR(
    VLOOKUP(FENIX_ANS_TABLA[[#This Row],[ESTADO]],
        {"VENCIDO",1;"ALERTA_0 Días",2;"ALERTA",3;"A TIEMPO",4;"SIN FECHA",5},
    2,FALSE),
0)</f>
        <v>4</v>
      </c>
    </row>
    <row r="1886" spans="1:33" x14ac:dyDescent="0.25">
      <c r="A1886" t="s">
        <v>9164</v>
      </c>
      <c r="B1886" t="s">
        <v>23</v>
      </c>
      <c r="C1886" t="s">
        <v>24</v>
      </c>
      <c r="D1886" t="s">
        <v>33</v>
      </c>
      <c r="E1886" s="21">
        <v>46210.44222222222</v>
      </c>
      <c r="F1886" t="s">
        <v>9165</v>
      </c>
      <c r="G1886">
        <v>1128473852</v>
      </c>
      <c r="H1886" t="s">
        <v>9166</v>
      </c>
      <c r="I1886" s="23" t="s">
        <v>31</v>
      </c>
      <c r="J1886" s="23" t="s">
        <v>9167</v>
      </c>
      <c r="K1886" t="s">
        <v>9168</v>
      </c>
      <c r="L1886" t="s">
        <v>25</v>
      </c>
      <c r="M1886" t="s">
        <v>9169</v>
      </c>
      <c r="N1886" t="s">
        <v>26</v>
      </c>
      <c r="O1886" t="s">
        <v>34</v>
      </c>
      <c r="P1886" t="s">
        <v>475</v>
      </c>
      <c r="Q1886" t="s">
        <v>206</v>
      </c>
      <c r="R1886" t="s">
        <v>212</v>
      </c>
      <c r="S1886">
        <v>8</v>
      </c>
      <c r="T1886" t="s">
        <v>18769</v>
      </c>
      <c r="U1886" t="s">
        <v>9771</v>
      </c>
      <c r="V1886" t="s">
        <v>15555</v>
      </c>
      <c r="W1886" t="s">
        <v>29</v>
      </c>
      <c r="X1886" t="s">
        <v>30</v>
      </c>
      <c r="Y1886" t="s">
        <v>30</v>
      </c>
      <c r="Z1886" t="s">
        <v>30</v>
      </c>
      <c r="AA1886" t="s">
        <v>30</v>
      </c>
      <c r="AB1886">
        <v>-75.639658240000003</v>
      </c>
      <c r="AC1886">
        <v>6.2918922899999998</v>
      </c>
      <c r="AD1886" t="s">
        <v>82</v>
      </c>
      <c r="AE1886" t="s">
        <v>96</v>
      </c>
      <c r="AF1886" t="s">
        <v>94</v>
      </c>
      <c r="AG1886">
        <f>IFERROR(
    VLOOKUP(FENIX_ANS_TABLA[[#This Row],[ESTADO]],
        {"VENCIDO",1;"ALERTA_0 Días",2;"ALERTA",3;"A TIEMPO",4;"SIN FECHA",5},
    2,FALSE),
0)</f>
        <v>4</v>
      </c>
    </row>
    <row r="1887" spans="1:33" x14ac:dyDescent="0.25">
      <c r="A1887" t="s">
        <v>9170</v>
      </c>
      <c r="B1887" t="s">
        <v>58</v>
      </c>
      <c r="C1887" t="s">
        <v>24</v>
      </c>
      <c r="D1887" t="s">
        <v>59</v>
      </c>
      <c r="E1887" s="21">
        <v>46210.442696759259</v>
      </c>
      <c r="F1887" t="s">
        <v>9171</v>
      </c>
      <c r="G1887">
        <v>43482274</v>
      </c>
      <c r="H1887" t="s">
        <v>9172</v>
      </c>
      <c r="I1887" s="23" t="s">
        <v>31</v>
      </c>
      <c r="J1887" s="23" t="s">
        <v>9173</v>
      </c>
      <c r="K1887" t="s">
        <v>9174</v>
      </c>
      <c r="L1887" t="s">
        <v>295</v>
      </c>
      <c r="M1887" t="s">
        <v>9175</v>
      </c>
      <c r="N1887" t="s">
        <v>296</v>
      </c>
      <c r="O1887" t="s">
        <v>60</v>
      </c>
      <c r="P1887" t="s">
        <v>301</v>
      </c>
      <c r="Q1887" t="s">
        <v>207</v>
      </c>
      <c r="R1887" t="s">
        <v>212</v>
      </c>
      <c r="S1887">
        <v>9</v>
      </c>
      <c r="T1887" t="s">
        <v>18770</v>
      </c>
      <c r="U1887" t="s">
        <v>11981</v>
      </c>
      <c r="V1887" t="s">
        <v>15799</v>
      </c>
      <c r="W1887" t="s">
        <v>29</v>
      </c>
      <c r="X1887" t="s">
        <v>30</v>
      </c>
      <c r="Y1887" t="s">
        <v>30</v>
      </c>
      <c r="Z1887" t="s">
        <v>30</v>
      </c>
      <c r="AA1887" t="s">
        <v>30</v>
      </c>
      <c r="AB1887">
        <v>-75.079749239999998</v>
      </c>
      <c r="AC1887">
        <v>6.5407779799999997</v>
      </c>
      <c r="AD1887" t="s">
        <v>82</v>
      </c>
      <c r="AE1887" t="s">
        <v>192</v>
      </c>
      <c r="AF1887" t="s">
        <v>94</v>
      </c>
      <c r="AG1887">
        <f>IFERROR(
    VLOOKUP(FENIX_ANS_TABLA[[#This Row],[ESTADO]],
        {"VENCIDO",1;"ALERTA_0 Días",2;"ALERTA",3;"A TIEMPO",4;"SIN FECHA",5},
    2,FALSE),
0)</f>
        <v>4</v>
      </c>
    </row>
    <row r="1888" spans="1:33" x14ac:dyDescent="0.25">
      <c r="A1888" t="s">
        <v>10312</v>
      </c>
      <c r="B1888" t="s">
        <v>23</v>
      </c>
      <c r="C1888" t="s">
        <v>24</v>
      </c>
      <c r="D1888" t="s">
        <v>23</v>
      </c>
      <c r="E1888" s="21">
        <v>46210.442824074067</v>
      </c>
      <c r="F1888" t="s">
        <v>10313</v>
      </c>
      <c r="G1888">
        <v>1045021356</v>
      </c>
      <c r="H1888" t="s">
        <v>10314</v>
      </c>
      <c r="I1888" s="23" t="s">
        <v>31</v>
      </c>
      <c r="J1888" s="23" t="s">
        <v>10315</v>
      </c>
      <c r="K1888" t="s">
        <v>10316</v>
      </c>
      <c r="L1888" t="s">
        <v>172</v>
      </c>
      <c r="M1888" t="s">
        <v>10317</v>
      </c>
      <c r="N1888" t="s">
        <v>173</v>
      </c>
      <c r="O1888" t="s">
        <v>27</v>
      </c>
      <c r="P1888" t="s">
        <v>145</v>
      </c>
      <c r="Q1888" t="s">
        <v>206</v>
      </c>
      <c r="R1888" t="s">
        <v>212</v>
      </c>
      <c r="S1888">
        <v>10</v>
      </c>
      <c r="T1888" t="s">
        <v>18771</v>
      </c>
      <c r="U1888" t="s">
        <v>11981</v>
      </c>
      <c r="V1888" t="s">
        <v>9819</v>
      </c>
      <c r="W1888" t="s">
        <v>29</v>
      </c>
      <c r="X1888" t="s">
        <v>30</v>
      </c>
      <c r="Y1888" t="s">
        <v>30</v>
      </c>
      <c r="Z1888" t="s">
        <v>30</v>
      </c>
      <c r="AA1888" t="s">
        <v>30</v>
      </c>
      <c r="AB1888">
        <v>-75.262551040000005</v>
      </c>
      <c r="AC1888">
        <v>6.1471894200000001</v>
      </c>
      <c r="AD1888" t="s">
        <v>82</v>
      </c>
      <c r="AE1888" t="s">
        <v>146</v>
      </c>
      <c r="AF1888" t="s">
        <v>94</v>
      </c>
      <c r="AG1888">
        <f>IFERROR(
    VLOOKUP(FENIX_ANS_TABLA[[#This Row],[ESTADO]],
        {"VENCIDO",1;"ALERTA_0 Días",2;"ALERTA",3;"A TIEMPO",4;"SIN FECHA",5},
    2,FALSE),
0)</f>
        <v>4</v>
      </c>
    </row>
    <row r="1889" spans="1:33" x14ac:dyDescent="0.25">
      <c r="A1889" t="s">
        <v>9176</v>
      </c>
      <c r="B1889" t="s">
        <v>54</v>
      </c>
      <c r="C1889" t="s">
        <v>24</v>
      </c>
      <c r="D1889" t="s">
        <v>54</v>
      </c>
      <c r="E1889" s="21">
        <v>46210.443877314807</v>
      </c>
      <c r="F1889" t="s">
        <v>9177</v>
      </c>
      <c r="G1889">
        <v>98512757</v>
      </c>
      <c r="H1889" t="s">
        <v>9178</v>
      </c>
      <c r="I1889" s="23" t="s">
        <v>31</v>
      </c>
      <c r="J1889" s="23" t="s">
        <v>9179</v>
      </c>
      <c r="K1889" t="s">
        <v>9180</v>
      </c>
      <c r="L1889" t="s">
        <v>174</v>
      </c>
      <c r="M1889" t="s">
        <v>9181</v>
      </c>
      <c r="N1889" t="s">
        <v>175</v>
      </c>
      <c r="O1889" t="s">
        <v>55</v>
      </c>
      <c r="P1889" t="s">
        <v>176</v>
      </c>
      <c r="Q1889" t="s">
        <v>206</v>
      </c>
      <c r="R1889" t="s">
        <v>212</v>
      </c>
      <c r="S1889">
        <v>4</v>
      </c>
      <c r="T1889" t="s">
        <v>18772</v>
      </c>
      <c r="U1889" t="s">
        <v>11982</v>
      </c>
      <c r="V1889" t="s">
        <v>11983</v>
      </c>
      <c r="W1889" t="s">
        <v>43</v>
      </c>
      <c r="X1889" t="s">
        <v>30</v>
      </c>
      <c r="Y1889" t="s">
        <v>30</v>
      </c>
      <c r="Z1889" t="s">
        <v>30</v>
      </c>
      <c r="AA1889" t="s">
        <v>30</v>
      </c>
      <c r="AB1889">
        <v>-75.086162000000002</v>
      </c>
      <c r="AC1889">
        <v>6.2887680000000001</v>
      </c>
      <c r="AD1889" t="s">
        <v>82</v>
      </c>
      <c r="AE1889" t="s">
        <v>146</v>
      </c>
      <c r="AF1889" t="s">
        <v>94</v>
      </c>
      <c r="AG1889">
        <f>IFERROR(
    VLOOKUP(FENIX_ANS_TABLA[[#This Row],[ESTADO]],
        {"VENCIDO",1;"ALERTA_0 Días",2;"ALERTA",3;"A TIEMPO",4;"SIN FECHA",5},
    2,FALSE),
0)</f>
        <v>3</v>
      </c>
    </row>
    <row r="1890" spans="1:33" x14ac:dyDescent="0.25">
      <c r="A1890" t="s">
        <v>10318</v>
      </c>
      <c r="B1890" t="s">
        <v>23</v>
      </c>
      <c r="C1890" t="s">
        <v>24</v>
      </c>
      <c r="D1890" t="s">
        <v>23</v>
      </c>
      <c r="E1890" s="21">
        <v>46210.443958333337</v>
      </c>
      <c r="F1890" t="s">
        <v>10319</v>
      </c>
      <c r="G1890">
        <v>1045021356</v>
      </c>
      <c r="H1890" t="s">
        <v>10314</v>
      </c>
      <c r="I1890" s="23" t="s">
        <v>31</v>
      </c>
      <c r="J1890" s="23" t="s">
        <v>10315</v>
      </c>
      <c r="K1890" t="s">
        <v>10320</v>
      </c>
      <c r="L1890" t="s">
        <v>172</v>
      </c>
      <c r="M1890" t="s">
        <v>10321</v>
      </c>
      <c r="N1890" t="s">
        <v>173</v>
      </c>
      <c r="O1890" t="s">
        <v>27</v>
      </c>
      <c r="P1890" t="s">
        <v>145</v>
      </c>
      <c r="Q1890" t="s">
        <v>206</v>
      </c>
      <c r="R1890" t="s">
        <v>212</v>
      </c>
      <c r="S1890">
        <v>10</v>
      </c>
      <c r="T1890" t="s">
        <v>18773</v>
      </c>
      <c r="U1890" t="s">
        <v>11982</v>
      </c>
      <c r="V1890" t="s">
        <v>15800</v>
      </c>
      <c r="W1890" t="s">
        <v>29</v>
      </c>
      <c r="X1890" t="s">
        <v>30</v>
      </c>
      <c r="Y1890" t="s">
        <v>30</v>
      </c>
      <c r="Z1890" t="s">
        <v>30</v>
      </c>
      <c r="AA1890" t="s">
        <v>30</v>
      </c>
      <c r="AB1890">
        <v>-75.262551040000005</v>
      </c>
      <c r="AC1890">
        <v>6.1471894200000001</v>
      </c>
      <c r="AD1890" t="s">
        <v>82</v>
      </c>
      <c r="AE1890" t="s">
        <v>146</v>
      </c>
      <c r="AF1890" t="s">
        <v>94</v>
      </c>
      <c r="AG1890">
        <f>IFERROR(
    VLOOKUP(FENIX_ANS_TABLA[[#This Row],[ESTADO]],
        {"VENCIDO",1;"ALERTA_0 Días",2;"ALERTA",3;"A TIEMPO",4;"SIN FECHA",5},
    2,FALSE),
0)</f>
        <v>4</v>
      </c>
    </row>
    <row r="1891" spans="1:33" x14ac:dyDescent="0.25">
      <c r="A1891" t="s">
        <v>9182</v>
      </c>
      <c r="B1891" t="s">
        <v>23</v>
      </c>
      <c r="C1891" t="s">
        <v>24</v>
      </c>
      <c r="D1891" t="s">
        <v>33</v>
      </c>
      <c r="E1891" s="21">
        <v>46210.445983796293</v>
      </c>
      <c r="F1891" t="s">
        <v>9183</v>
      </c>
      <c r="G1891">
        <v>1128473852</v>
      </c>
      <c r="H1891" t="s">
        <v>9166</v>
      </c>
      <c r="I1891" s="23" t="s">
        <v>31</v>
      </c>
      <c r="J1891" s="23" t="s">
        <v>9167</v>
      </c>
      <c r="K1891" t="s">
        <v>9184</v>
      </c>
      <c r="L1891" t="s">
        <v>25</v>
      </c>
      <c r="M1891" t="s">
        <v>9185</v>
      </c>
      <c r="N1891" t="s">
        <v>26</v>
      </c>
      <c r="O1891" t="s">
        <v>34</v>
      </c>
      <c r="P1891" t="s">
        <v>475</v>
      </c>
      <c r="Q1891" t="s">
        <v>206</v>
      </c>
      <c r="R1891" t="s">
        <v>212</v>
      </c>
      <c r="S1891">
        <v>8</v>
      </c>
      <c r="T1891" t="s">
        <v>18774</v>
      </c>
      <c r="U1891" t="s">
        <v>10947</v>
      </c>
      <c r="V1891" t="s">
        <v>7261</v>
      </c>
      <c r="W1891" t="s">
        <v>29</v>
      </c>
      <c r="X1891" t="s">
        <v>30</v>
      </c>
      <c r="Y1891" t="s">
        <v>30</v>
      </c>
      <c r="Z1891" t="s">
        <v>30</v>
      </c>
      <c r="AA1891" t="s">
        <v>30</v>
      </c>
      <c r="AB1891">
        <v>-75.639658240000003</v>
      </c>
      <c r="AC1891">
        <v>6.2918922899999998</v>
      </c>
      <c r="AD1891" t="s">
        <v>82</v>
      </c>
      <c r="AE1891" t="s">
        <v>96</v>
      </c>
      <c r="AF1891" t="s">
        <v>94</v>
      </c>
      <c r="AG1891">
        <f>IFERROR(
    VLOOKUP(FENIX_ANS_TABLA[[#This Row],[ESTADO]],
        {"VENCIDO",1;"ALERTA_0 Días",2;"ALERTA",3;"A TIEMPO",4;"SIN FECHA",5},
    2,FALSE),
0)</f>
        <v>4</v>
      </c>
    </row>
    <row r="1892" spans="1:33" x14ac:dyDescent="0.25">
      <c r="A1892" t="s">
        <v>12138</v>
      </c>
      <c r="B1892" t="s">
        <v>23</v>
      </c>
      <c r="C1892" t="s">
        <v>24</v>
      </c>
      <c r="D1892" t="s">
        <v>23</v>
      </c>
      <c r="E1892" s="21">
        <v>46210.44902777778</v>
      </c>
      <c r="F1892" t="s">
        <v>12139</v>
      </c>
      <c r="G1892">
        <v>43342291</v>
      </c>
      <c r="H1892" t="s">
        <v>12140</v>
      </c>
      <c r="I1892" s="23" t="s">
        <v>31</v>
      </c>
      <c r="J1892" s="23" t="s">
        <v>12141</v>
      </c>
      <c r="K1892" t="s">
        <v>12142</v>
      </c>
      <c r="L1892" t="s">
        <v>132</v>
      </c>
      <c r="M1892" t="s">
        <v>12143</v>
      </c>
      <c r="N1892" t="s">
        <v>133</v>
      </c>
      <c r="O1892" t="s">
        <v>27</v>
      </c>
      <c r="P1892" t="s">
        <v>122</v>
      </c>
      <c r="Q1892" t="s">
        <v>207</v>
      </c>
      <c r="R1892" t="s">
        <v>212</v>
      </c>
      <c r="S1892">
        <v>7</v>
      </c>
      <c r="T1892" t="s">
        <v>18775</v>
      </c>
      <c r="U1892" t="s">
        <v>9775</v>
      </c>
      <c r="V1892" t="s">
        <v>11514</v>
      </c>
      <c r="W1892" t="s">
        <v>29</v>
      </c>
      <c r="X1892" t="s">
        <v>30</v>
      </c>
      <c r="Y1892" t="s">
        <v>30</v>
      </c>
      <c r="Z1892" t="s">
        <v>30</v>
      </c>
      <c r="AA1892" t="s">
        <v>30</v>
      </c>
      <c r="AB1892">
        <v>-76.244776343999902</v>
      </c>
      <c r="AC1892">
        <v>6.3397830410000298</v>
      </c>
      <c r="AD1892" t="s">
        <v>82</v>
      </c>
      <c r="AE1892" t="s">
        <v>123</v>
      </c>
      <c r="AF1892" t="s">
        <v>94</v>
      </c>
      <c r="AG1892">
        <f>IFERROR(
    VLOOKUP(FENIX_ANS_TABLA[[#This Row],[ESTADO]],
        {"VENCIDO",1;"ALERTA_0 Días",2;"ALERTA",3;"A TIEMPO",4;"SIN FECHA",5},
    2,FALSE),
0)</f>
        <v>4</v>
      </c>
    </row>
    <row r="1893" spans="1:33" x14ac:dyDescent="0.25">
      <c r="A1893" t="s">
        <v>9186</v>
      </c>
      <c r="B1893" t="s">
        <v>58</v>
      </c>
      <c r="C1893" t="s">
        <v>24</v>
      </c>
      <c r="D1893" t="s">
        <v>59</v>
      </c>
      <c r="E1893" s="21">
        <v>46210.449131944442</v>
      </c>
      <c r="F1893" t="s">
        <v>9187</v>
      </c>
      <c r="G1893">
        <v>43258204</v>
      </c>
      <c r="H1893" t="s">
        <v>2516</v>
      </c>
      <c r="I1893" s="23" t="s">
        <v>2517</v>
      </c>
      <c r="J1893" s="23" t="s">
        <v>9188</v>
      </c>
      <c r="K1893" t="s">
        <v>9189</v>
      </c>
      <c r="L1893" t="s">
        <v>25</v>
      </c>
      <c r="M1893" t="s">
        <v>9190</v>
      </c>
      <c r="N1893" t="s">
        <v>26</v>
      </c>
      <c r="O1893" t="s">
        <v>60</v>
      </c>
      <c r="P1893" t="s">
        <v>61</v>
      </c>
      <c r="Q1893" t="s">
        <v>207</v>
      </c>
      <c r="R1893" t="s">
        <v>212</v>
      </c>
      <c r="S1893">
        <v>9</v>
      </c>
      <c r="T1893" t="s">
        <v>18776</v>
      </c>
      <c r="U1893" t="s">
        <v>9775</v>
      </c>
      <c r="V1893" t="s">
        <v>11515</v>
      </c>
      <c r="W1893" t="s">
        <v>29</v>
      </c>
      <c r="X1893" t="s">
        <v>30</v>
      </c>
      <c r="Y1893" t="s">
        <v>30</v>
      </c>
      <c r="Z1893" t="s">
        <v>30</v>
      </c>
      <c r="AA1893" t="s">
        <v>30</v>
      </c>
      <c r="AB1893">
        <v>-75.540321210000002</v>
      </c>
      <c r="AC1893">
        <v>6.2484990399999996</v>
      </c>
      <c r="AD1893" t="s">
        <v>82</v>
      </c>
      <c r="AE1893" t="s">
        <v>96</v>
      </c>
      <c r="AF1893" t="s">
        <v>94</v>
      </c>
      <c r="AG1893">
        <f>IFERROR(
    VLOOKUP(FENIX_ANS_TABLA[[#This Row],[ESTADO]],
        {"VENCIDO",1;"ALERTA_0 Días",2;"ALERTA",3;"A TIEMPO",4;"SIN FECHA",5},
    2,FALSE),
0)</f>
        <v>4</v>
      </c>
    </row>
    <row r="1894" spans="1:33" x14ac:dyDescent="0.25">
      <c r="A1894" t="s">
        <v>9191</v>
      </c>
      <c r="B1894" t="s">
        <v>54</v>
      </c>
      <c r="C1894" t="s">
        <v>24</v>
      </c>
      <c r="D1894" t="s">
        <v>54</v>
      </c>
      <c r="E1894" s="21">
        <v>46210.44972222222</v>
      </c>
      <c r="F1894" t="s">
        <v>9192</v>
      </c>
      <c r="G1894">
        <v>98664200</v>
      </c>
      <c r="H1894" t="s">
        <v>9193</v>
      </c>
      <c r="I1894" s="23" t="s">
        <v>31</v>
      </c>
      <c r="J1894" s="23" t="s">
        <v>9194</v>
      </c>
      <c r="K1894" t="s">
        <v>9195</v>
      </c>
      <c r="L1894" t="s">
        <v>124</v>
      </c>
      <c r="M1894" t="s">
        <v>9196</v>
      </c>
      <c r="N1894" t="s">
        <v>125</v>
      </c>
      <c r="O1894" t="s">
        <v>55</v>
      </c>
      <c r="P1894" t="s">
        <v>122</v>
      </c>
      <c r="Q1894" t="s">
        <v>207</v>
      </c>
      <c r="R1894" t="s">
        <v>212</v>
      </c>
      <c r="S1894">
        <v>4</v>
      </c>
      <c r="T1894" t="s">
        <v>18777</v>
      </c>
      <c r="U1894" t="s">
        <v>5207</v>
      </c>
      <c r="V1894" t="s">
        <v>11598</v>
      </c>
      <c r="W1894" t="s">
        <v>43</v>
      </c>
      <c r="X1894" t="s">
        <v>30</v>
      </c>
      <c r="Y1894" t="s">
        <v>30</v>
      </c>
      <c r="Z1894" t="s">
        <v>30</v>
      </c>
      <c r="AA1894" t="s">
        <v>30</v>
      </c>
      <c r="AB1894">
        <v>-75.904781013999994</v>
      </c>
      <c r="AC1894">
        <v>6.5362261540000803</v>
      </c>
      <c r="AD1894" t="s">
        <v>82</v>
      </c>
      <c r="AE1894" t="s">
        <v>123</v>
      </c>
      <c r="AF1894" t="s">
        <v>94</v>
      </c>
      <c r="AG1894">
        <f>IFERROR(
    VLOOKUP(FENIX_ANS_TABLA[[#This Row],[ESTADO]],
        {"VENCIDO",1;"ALERTA_0 Días",2;"ALERTA",3;"A TIEMPO",4;"SIN FECHA",5},
    2,FALSE),
0)</f>
        <v>3</v>
      </c>
    </row>
    <row r="1895" spans="1:33" x14ac:dyDescent="0.25">
      <c r="A1895" t="s">
        <v>9197</v>
      </c>
      <c r="B1895" t="s">
        <v>58</v>
      </c>
      <c r="C1895" t="s">
        <v>24</v>
      </c>
      <c r="D1895" t="s">
        <v>59</v>
      </c>
      <c r="E1895" s="21">
        <v>46210.450046296297</v>
      </c>
      <c r="F1895" t="s">
        <v>9198</v>
      </c>
      <c r="G1895">
        <v>15504151</v>
      </c>
      <c r="H1895" t="s">
        <v>9199</v>
      </c>
      <c r="I1895" s="23" t="s">
        <v>9200</v>
      </c>
      <c r="J1895" s="23" t="s">
        <v>31</v>
      </c>
      <c r="K1895" t="s">
        <v>9201</v>
      </c>
      <c r="L1895" t="s">
        <v>124</v>
      </c>
      <c r="M1895" t="s">
        <v>9202</v>
      </c>
      <c r="N1895" t="s">
        <v>125</v>
      </c>
      <c r="O1895" t="s">
        <v>60</v>
      </c>
      <c r="P1895" t="s">
        <v>122</v>
      </c>
      <c r="Q1895" t="s">
        <v>207</v>
      </c>
      <c r="R1895" t="s">
        <v>212</v>
      </c>
      <c r="S1895">
        <v>9</v>
      </c>
      <c r="T1895" t="s">
        <v>18778</v>
      </c>
      <c r="U1895" t="s">
        <v>9922</v>
      </c>
      <c r="V1895" t="s">
        <v>9842</v>
      </c>
      <c r="W1895" t="s">
        <v>29</v>
      </c>
      <c r="X1895" t="s">
        <v>30</v>
      </c>
      <c r="Y1895" t="s">
        <v>30</v>
      </c>
      <c r="Z1895" t="s">
        <v>30</v>
      </c>
      <c r="AA1895" t="s">
        <v>30</v>
      </c>
      <c r="AB1895">
        <v>-75.823883170000002</v>
      </c>
      <c r="AC1895">
        <v>6.5550208400000001</v>
      </c>
      <c r="AD1895" t="s">
        <v>82</v>
      </c>
      <c r="AE1895" t="s">
        <v>123</v>
      </c>
      <c r="AF1895" t="s">
        <v>94</v>
      </c>
      <c r="AG1895">
        <f>IFERROR(
    VLOOKUP(FENIX_ANS_TABLA[[#This Row],[ESTADO]],
        {"VENCIDO",1;"ALERTA_0 Días",2;"ALERTA",3;"A TIEMPO",4;"SIN FECHA",5},
    2,FALSE),
0)</f>
        <v>4</v>
      </c>
    </row>
    <row r="1896" spans="1:33" x14ac:dyDescent="0.25">
      <c r="A1896" t="s">
        <v>12146</v>
      </c>
      <c r="B1896" t="s">
        <v>36</v>
      </c>
      <c r="C1896" t="s">
        <v>24</v>
      </c>
      <c r="D1896" t="s">
        <v>36</v>
      </c>
      <c r="E1896" s="21">
        <v>46210.45040509259</v>
      </c>
      <c r="F1896" t="s">
        <v>12147</v>
      </c>
      <c r="G1896">
        <v>71005118</v>
      </c>
      <c r="H1896" t="s">
        <v>12148</v>
      </c>
      <c r="I1896" s="23" t="s">
        <v>65</v>
      </c>
      <c r="J1896" s="23" t="s">
        <v>12149</v>
      </c>
      <c r="K1896" t="s">
        <v>12150</v>
      </c>
      <c r="L1896" t="s">
        <v>174</v>
      </c>
      <c r="M1896" t="s">
        <v>12151</v>
      </c>
      <c r="N1896" t="s">
        <v>175</v>
      </c>
      <c r="O1896" t="s">
        <v>37</v>
      </c>
      <c r="P1896" t="s">
        <v>145</v>
      </c>
      <c r="Q1896" t="s">
        <v>207</v>
      </c>
      <c r="R1896" t="s">
        <v>212</v>
      </c>
      <c r="S1896">
        <v>7</v>
      </c>
      <c r="T1896" t="s">
        <v>18779</v>
      </c>
      <c r="U1896" t="s">
        <v>9922</v>
      </c>
      <c r="V1896" t="s">
        <v>9843</v>
      </c>
      <c r="W1896" t="s">
        <v>29</v>
      </c>
      <c r="X1896" t="s">
        <v>30</v>
      </c>
      <c r="Y1896" t="s">
        <v>30</v>
      </c>
      <c r="Z1896" t="s">
        <v>30</v>
      </c>
      <c r="AA1896" t="s">
        <v>30</v>
      </c>
      <c r="AB1896">
        <v>-75.026685000000001</v>
      </c>
      <c r="AC1896">
        <v>6.2907219999999997</v>
      </c>
      <c r="AD1896" t="s">
        <v>82</v>
      </c>
      <c r="AE1896" t="s">
        <v>146</v>
      </c>
      <c r="AF1896" t="s">
        <v>94</v>
      </c>
      <c r="AG1896">
        <f>IFERROR(
    VLOOKUP(FENIX_ANS_TABLA[[#This Row],[ESTADO]],
        {"VENCIDO",1;"ALERTA_0 Días",2;"ALERTA",3;"A TIEMPO",4;"SIN FECHA",5},
    2,FALSE),
0)</f>
        <v>4</v>
      </c>
    </row>
    <row r="1897" spans="1:33" x14ac:dyDescent="0.25">
      <c r="A1897" t="s">
        <v>10004</v>
      </c>
      <c r="B1897" t="s">
        <v>23</v>
      </c>
      <c r="C1897" t="s">
        <v>24</v>
      </c>
      <c r="D1897" t="s">
        <v>23</v>
      </c>
      <c r="E1897" s="21">
        <v>46210.452743055554</v>
      </c>
      <c r="F1897" t="s">
        <v>10005</v>
      </c>
      <c r="G1897">
        <v>1152465619</v>
      </c>
      <c r="H1897" t="s">
        <v>10006</v>
      </c>
      <c r="I1897" s="23" t="s">
        <v>31</v>
      </c>
      <c r="J1897" s="23" t="s">
        <v>10007</v>
      </c>
      <c r="K1897" t="s">
        <v>10008</v>
      </c>
      <c r="L1897" t="s">
        <v>25</v>
      </c>
      <c r="M1897" t="s">
        <v>10009</v>
      </c>
      <c r="N1897" t="s">
        <v>26</v>
      </c>
      <c r="O1897" t="s">
        <v>27</v>
      </c>
      <c r="P1897" t="s">
        <v>32</v>
      </c>
      <c r="Q1897" t="s">
        <v>207</v>
      </c>
      <c r="R1897" t="s">
        <v>212</v>
      </c>
      <c r="S1897">
        <v>7</v>
      </c>
      <c r="T1897" t="s">
        <v>18780</v>
      </c>
      <c r="U1897" t="s">
        <v>9968</v>
      </c>
      <c r="V1897" t="s">
        <v>15655</v>
      </c>
      <c r="W1897" t="s">
        <v>29</v>
      </c>
      <c r="X1897" t="s">
        <v>30</v>
      </c>
      <c r="Y1897" t="s">
        <v>30</v>
      </c>
      <c r="Z1897" t="s">
        <v>30</v>
      </c>
      <c r="AA1897" t="s">
        <v>30</v>
      </c>
      <c r="AB1897">
        <v>-75.643090259999994</v>
      </c>
      <c r="AC1897">
        <v>6.2206677900000003</v>
      </c>
      <c r="AD1897" t="s">
        <v>82</v>
      </c>
      <c r="AE1897" t="s">
        <v>96</v>
      </c>
      <c r="AF1897" t="s">
        <v>94</v>
      </c>
      <c r="AG1897">
        <f>IFERROR(
    VLOOKUP(FENIX_ANS_TABLA[[#This Row],[ESTADO]],
        {"VENCIDO",1;"ALERTA_0 Días",2;"ALERTA",3;"A TIEMPO",4;"SIN FECHA",5},
    2,FALSE),
0)</f>
        <v>4</v>
      </c>
    </row>
    <row r="1898" spans="1:33" x14ac:dyDescent="0.25">
      <c r="A1898" t="s">
        <v>9203</v>
      </c>
      <c r="B1898" t="s">
        <v>54</v>
      </c>
      <c r="C1898" t="s">
        <v>24</v>
      </c>
      <c r="D1898" t="s">
        <v>54</v>
      </c>
      <c r="E1898" s="21">
        <v>46210.454155092593</v>
      </c>
      <c r="F1898" t="s">
        <v>9204</v>
      </c>
      <c r="G1898">
        <v>890907106</v>
      </c>
      <c r="H1898" t="s">
        <v>1461</v>
      </c>
      <c r="I1898" s="23" t="s">
        <v>3968</v>
      </c>
      <c r="J1898" s="23" t="s">
        <v>2272</v>
      </c>
      <c r="K1898" t="s">
        <v>9205</v>
      </c>
      <c r="L1898" t="s">
        <v>42</v>
      </c>
      <c r="M1898" t="s">
        <v>9206</v>
      </c>
      <c r="N1898" t="s">
        <v>57</v>
      </c>
      <c r="O1898" t="s">
        <v>55</v>
      </c>
      <c r="P1898" t="s">
        <v>56</v>
      </c>
      <c r="Q1898" t="s">
        <v>207</v>
      </c>
      <c r="R1898" t="s">
        <v>212</v>
      </c>
      <c r="S1898">
        <v>4</v>
      </c>
      <c r="T1898" t="s">
        <v>18781</v>
      </c>
      <c r="U1898" t="s">
        <v>15460</v>
      </c>
      <c r="V1898" t="s">
        <v>9798</v>
      </c>
      <c r="W1898" t="s">
        <v>43</v>
      </c>
      <c r="X1898" t="s">
        <v>30</v>
      </c>
      <c r="Y1898" t="s">
        <v>30</v>
      </c>
      <c r="Z1898" t="s">
        <v>30</v>
      </c>
      <c r="AA1898" t="s">
        <v>30</v>
      </c>
      <c r="AB1898">
        <v>-75.600350000000006</v>
      </c>
      <c r="AC1898">
        <v>6.1654629999999999</v>
      </c>
      <c r="AD1898" t="s">
        <v>82</v>
      </c>
      <c r="AE1898" t="s">
        <v>96</v>
      </c>
      <c r="AF1898" t="s">
        <v>94</v>
      </c>
      <c r="AG1898">
        <f>IFERROR(
    VLOOKUP(FENIX_ANS_TABLA[[#This Row],[ESTADO]],
        {"VENCIDO",1;"ALERTA_0 Días",2;"ALERTA",3;"A TIEMPO",4;"SIN FECHA",5},
    2,FALSE),
0)</f>
        <v>3</v>
      </c>
    </row>
    <row r="1899" spans="1:33" x14ac:dyDescent="0.25">
      <c r="A1899" t="s">
        <v>12152</v>
      </c>
      <c r="B1899" t="s">
        <v>23</v>
      </c>
      <c r="C1899" t="s">
        <v>63</v>
      </c>
      <c r="D1899" t="s">
        <v>23</v>
      </c>
      <c r="E1899" s="21">
        <v>46210.455821759257</v>
      </c>
      <c r="F1899" t="s">
        <v>12153</v>
      </c>
      <c r="G1899">
        <v>39189664</v>
      </c>
      <c r="H1899" t="s">
        <v>12154</v>
      </c>
      <c r="I1899" s="23" t="s">
        <v>31</v>
      </c>
      <c r="J1899" s="23" t="s">
        <v>12155</v>
      </c>
      <c r="K1899" t="s">
        <v>12156</v>
      </c>
      <c r="L1899" t="s">
        <v>167</v>
      </c>
      <c r="M1899" t="s">
        <v>12157</v>
      </c>
      <c r="N1899" t="s">
        <v>168</v>
      </c>
      <c r="O1899" t="s">
        <v>83</v>
      </c>
      <c r="P1899" t="s">
        <v>145</v>
      </c>
      <c r="Q1899" t="s">
        <v>207</v>
      </c>
      <c r="R1899" t="s">
        <v>212</v>
      </c>
      <c r="S1899">
        <v>7</v>
      </c>
      <c r="T1899" t="s">
        <v>18782</v>
      </c>
      <c r="U1899" t="s">
        <v>9924</v>
      </c>
      <c r="V1899" t="s">
        <v>9925</v>
      </c>
      <c r="W1899" t="s">
        <v>29</v>
      </c>
      <c r="X1899" t="s">
        <v>30</v>
      </c>
      <c r="Y1899" t="s">
        <v>30</v>
      </c>
      <c r="Z1899" t="s">
        <v>30</v>
      </c>
      <c r="AA1899" t="s">
        <v>30</v>
      </c>
      <c r="AB1899">
        <v>-75.427548999999999</v>
      </c>
      <c r="AC1899">
        <v>6.0200370000000003</v>
      </c>
      <c r="AD1899" t="s">
        <v>82</v>
      </c>
      <c r="AE1899" t="s">
        <v>146</v>
      </c>
      <c r="AF1899" t="s">
        <v>95</v>
      </c>
      <c r="AG1899">
        <f>IFERROR(
    VLOOKUP(FENIX_ANS_TABLA[[#This Row],[ESTADO]],
        {"VENCIDO",1;"ALERTA_0 Días",2;"ALERTA",3;"A TIEMPO",4;"SIN FECHA",5},
    2,FALSE),
0)</f>
        <v>4</v>
      </c>
    </row>
    <row r="1900" spans="1:33" x14ac:dyDescent="0.25">
      <c r="A1900" t="s">
        <v>10322</v>
      </c>
      <c r="B1900" t="s">
        <v>23</v>
      </c>
      <c r="C1900" t="s">
        <v>24</v>
      </c>
      <c r="D1900" t="s">
        <v>23</v>
      </c>
      <c r="E1900" s="21">
        <v>46210.45689814815</v>
      </c>
      <c r="F1900" t="s">
        <v>10323</v>
      </c>
      <c r="G1900">
        <v>70073753</v>
      </c>
      <c r="H1900" t="s">
        <v>10324</v>
      </c>
      <c r="I1900" s="23" t="s">
        <v>31</v>
      </c>
      <c r="J1900" s="23" t="s">
        <v>10325</v>
      </c>
      <c r="K1900" t="s">
        <v>10326</v>
      </c>
      <c r="L1900" t="s">
        <v>185</v>
      </c>
      <c r="M1900" t="s">
        <v>10327</v>
      </c>
      <c r="N1900" t="s">
        <v>186</v>
      </c>
      <c r="O1900" t="s">
        <v>27</v>
      </c>
      <c r="P1900" t="s">
        <v>145</v>
      </c>
      <c r="Q1900" t="s">
        <v>206</v>
      </c>
      <c r="R1900" t="s">
        <v>212</v>
      </c>
      <c r="S1900">
        <v>10</v>
      </c>
      <c r="T1900" t="s">
        <v>18783</v>
      </c>
      <c r="U1900" t="s">
        <v>11984</v>
      </c>
      <c r="V1900" t="s">
        <v>15801</v>
      </c>
      <c r="W1900" t="s">
        <v>29</v>
      </c>
      <c r="X1900" t="s">
        <v>30</v>
      </c>
      <c r="Y1900" t="s">
        <v>30</v>
      </c>
      <c r="Z1900" t="s">
        <v>30</v>
      </c>
      <c r="AA1900" t="s">
        <v>30</v>
      </c>
      <c r="AB1900">
        <v>-75.51943</v>
      </c>
      <c r="AC1900">
        <v>6.0436069999999997</v>
      </c>
      <c r="AD1900" t="s">
        <v>82</v>
      </c>
      <c r="AE1900" t="s">
        <v>146</v>
      </c>
      <c r="AF1900" t="s">
        <v>94</v>
      </c>
      <c r="AG1900">
        <f>IFERROR(
    VLOOKUP(FENIX_ANS_TABLA[[#This Row],[ESTADO]],
        {"VENCIDO",1;"ALERTA_0 Días",2;"ALERTA",3;"A TIEMPO",4;"SIN FECHA",5},
    2,FALSE),
0)</f>
        <v>4</v>
      </c>
    </row>
    <row r="1901" spans="1:33" x14ac:dyDescent="0.25">
      <c r="A1901" t="s">
        <v>10329</v>
      </c>
      <c r="B1901" t="s">
        <v>23</v>
      </c>
      <c r="C1901" t="s">
        <v>24</v>
      </c>
      <c r="D1901" t="s">
        <v>23</v>
      </c>
      <c r="E1901" s="21">
        <v>46210.457106481481</v>
      </c>
      <c r="F1901" t="s">
        <v>10330</v>
      </c>
      <c r="G1901">
        <v>1041230653</v>
      </c>
      <c r="H1901" t="s">
        <v>10331</v>
      </c>
      <c r="I1901" s="23" t="s">
        <v>31</v>
      </c>
      <c r="J1901" s="23" t="s">
        <v>10332</v>
      </c>
      <c r="K1901" t="s">
        <v>10333</v>
      </c>
      <c r="L1901" t="s">
        <v>150</v>
      </c>
      <c r="M1901" t="s">
        <v>10334</v>
      </c>
      <c r="N1901" t="s">
        <v>151</v>
      </c>
      <c r="O1901" t="s">
        <v>27</v>
      </c>
      <c r="P1901" t="s">
        <v>145</v>
      </c>
      <c r="Q1901" t="s">
        <v>207</v>
      </c>
      <c r="R1901" t="s">
        <v>212</v>
      </c>
      <c r="S1901">
        <v>7</v>
      </c>
      <c r="T1901" t="s">
        <v>18784</v>
      </c>
      <c r="U1901" t="s">
        <v>11038</v>
      </c>
      <c r="V1901" t="s">
        <v>11039</v>
      </c>
      <c r="W1901" t="s">
        <v>29</v>
      </c>
      <c r="X1901" t="s">
        <v>30</v>
      </c>
      <c r="Y1901" t="s">
        <v>30</v>
      </c>
      <c r="Z1901" t="s">
        <v>30</v>
      </c>
      <c r="AA1901" t="s">
        <v>30</v>
      </c>
      <c r="AB1901">
        <v>-75.246307999999999</v>
      </c>
      <c r="AC1901">
        <v>6.2198859999999998</v>
      </c>
      <c r="AD1901" t="s">
        <v>82</v>
      </c>
      <c r="AE1901" t="s">
        <v>146</v>
      </c>
      <c r="AF1901" t="s">
        <v>94</v>
      </c>
      <c r="AG1901">
        <f>IFERROR(
    VLOOKUP(FENIX_ANS_TABLA[[#This Row],[ESTADO]],
        {"VENCIDO",1;"ALERTA_0 Días",2;"ALERTA",3;"A TIEMPO",4;"SIN FECHA",5},
    2,FALSE),
0)</f>
        <v>4</v>
      </c>
    </row>
    <row r="1902" spans="1:33" x14ac:dyDescent="0.25">
      <c r="A1902" t="s">
        <v>9207</v>
      </c>
      <c r="B1902" t="s">
        <v>58</v>
      </c>
      <c r="C1902" t="s">
        <v>24</v>
      </c>
      <c r="D1902" t="s">
        <v>59</v>
      </c>
      <c r="E1902" s="21">
        <v>46210.457442129627</v>
      </c>
      <c r="F1902" t="s">
        <v>9208</v>
      </c>
      <c r="G1902">
        <v>1040731551</v>
      </c>
      <c r="H1902" t="s">
        <v>9209</v>
      </c>
      <c r="I1902" s="23" t="s">
        <v>31</v>
      </c>
      <c r="J1902" s="23" t="s">
        <v>1469</v>
      </c>
      <c r="K1902" t="s">
        <v>1470</v>
      </c>
      <c r="L1902" t="s">
        <v>104</v>
      </c>
      <c r="M1902" t="s">
        <v>1471</v>
      </c>
      <c r="N1902" t="s">
        <v>105</v>
      </c>
      <c r="O1902" t="s">
        <v>60</v>
      </c>
      <c r="P1902" t="s">
        <v>114</v>
      </c>
      <c r="Q1902" t="s">
        <v>206</v>
      </c>
      <c r="R1902" t="s">
        <v>212</v>
      </c>
      <c r="S1902">
        <v>14</v>
      </c>
      <c r="T1902" t="s">
        <v>18785</v>
      </c>
      <c r="U1902" t="s">
        <v>11038</v>
      </c>
      <c r="V1902" t="s">
        <v>15802</v>
      </c>
      <c r="W1902" t="s">
        <v>29</v>
      </c>
      <c r="X1902" t="s">
        <v>30</v>
      </c>
      <c r="Y1902" t="s">
        <v>30</v>
      </c>
      <c r="Z1902" t="s">
        <v>30</v>
      </c>
      <c r="AA1902" t="s">
        <v>30</v>
      </c>
      <c r="AB1902">
        <v>-75.896246000000005</v>
      </c>
      <c r="AC1902">
        <v>6.0056570000000002</v>
      </c>
      <c r="AD1902" t="s">
        <v>82</v>
      </c>
      <c r="AE1902" t="s">
        <v>100</v>
      </c>
      <c r="AF1902" t="s">
        <v>94</v>
      </c>
      <c r="AG1902">
        <f>IFERROR(
    VLOOKUP(FENIX_ANS_TABLA[[#This Row],[ESTADO]],
        {"VENCIDO",1;"ALERTA_0 Días",2;"ALERTA",3;"A TIEMPO",4;"SIN FECHA",5},
    2,FALSE),
0)</f>
        <v>4</v>
      </c>
    </row>
    <row r="1903" spans="1:33" x14ac:dyDescent="0.25">
      <c r="A1903" t="s">
        <v>12159</v>
      </c>
      <c r="B1903" t="s">
        <v>23</v>
      </c>
      <c r="C1903" t="s">
        <v>24</v>
      </c>
      <c r="D1903" t="s">
        <v>23</v>
      </c>
      <c r="E1903" s="21">
        <v>46210.458402777767</v>
      </c>
      <c r="F1903" t="s">
        <v>12160</v>
      </c>
      <c r="G1903">
        <v>39191418</v>
      </c>
      <c r="H1903" t="s">
        <v>12161</v>
      </c>
      <c r="I1903" s="23" t="s">
        <v>31</v>
      </c>
      <c r="J1903" s="23" t="s">
        <v>12162</v>
      </c>
      <c r="K1903" t="s">
        <v>12163</v>
      </c>
      <c r="L1903" t="s">
        <v>177</v>
      </c>
      <c r="M1903" t="s">
        <v>12164</v>
      </c>
      <c r="N1903" t="s">
        <v>178</v>
      </c>
      <c r="O1903" t="s">
        <v>27</v>
      </c>
      <c r="P1903" t="s">
        <v>145</v>
      </c>
      <c r="Q1903" t="s">
        <v>206</v>
      </c>
      <c r="R1903" t="s">
        <v>212</v>
      </c>
      <c r="S1903">
        <v>10</v>
      </c>
      <c r="T1903" t="s">
        <v>18786</v>
      </c>
      <c r="U1903" t="s">
        <v>9844</v>
      </c>
      <c r="V1903" t="s">
        <v>11026</v>
      </c>
      <c r="W1903" t="s">
        <v>29</v>
      </c>
      <c r="X1903" t="s">
        <v>30</v>
      </c>
      <c r="Y1903" t="s">
        <v>30</v>
      </c>
      <c r="Z1903" t="s">
        <v>30</v>
      </c>
      <c r="AA1903" t="s">
        <v>30</v>
      </c>
      <c r="AB1903">
        <v>-75.332817000000006</v>
      </c>
      <c r="AC1903">
        <v>6.110392</v>
      </c>
      <c r="AD1903" t="s">
        <v>82</v>
      </c>
      <c r="AE1903" t="s">
        <v>146</v>
      </c>
      <c r="AF1903" t="s">
        <v>94</v>
      </c>
      <c r="AG1903">
        <f>IFERROR(
    VLOOKUP(FENIX_ANS_TABLA[[#This Row],[ESTADO]],
        {"VENCIDO",1;"ALERTA_0 Días",2;"ALERTA",3;"A TIEMPO",4;"SIN FECHA",5},
    2,FALSE),
0)</f>
        <v>4</v>
      </c>
    </row>
    <row r="1904" spans="1:33" x14ac:dyDescent="0.25">
      <c r="A1904" t="s">
        <v>9210</v>
      </c>
      <c r="B1904" t="s">
        <v>54</v>
      </c>
      <c r="C1904" t="s">
        <v>24</v>
      </c>
      <c r="D1904" t="s">
        <v>54</v>
      </c>
      <c r="E1904" s="21">
        <v>46210.459699074083</v>
      </c>
      <c r="F1904" t="s">
        <v>9211</v>
      </c>
      <c r="G1904">
        <v>70194959</v>
      </c>
      <c r="H1904" t="s">
        <v>9212</v>
      </c>
      <c r="I1904" s="23" t="s">
        <v>31</v>
      </c>
      <c r="J1904" s="23" t="s">
        <v>9213</v>
      </c>
      <c r="K1904" t="s">
        <v>9214</v>
      </c>
      <c r="L1904" t="s">
        <v>25</v>
      </c>
      <c r="M1904" t="s">
        <v>9215</v>
      </c>
      <c r="N1904" t="s">
        <v>26</v>
      </c>
      <c r="O1904" t="s">
        <v>55</v>
      </c>
      <c r="P1904" t="s">
        <v>56</v>
      </c>
      <c r="Q1904" t="s">
        <v>207</v>
      </c>
      <c r="R1904" t="s">
        <v>212</v>
      </c>
      <c r="S1904">
        <v>4</v>
      </c>
      <c r="T1904" t="s">
        <v>18787</v>
      </c>
      <c r="U1904" t="s">
        <v>9927</v>
      </c>
      <c r="V1904" t="s">
        <v>15803</v>
      </c>
      <c r="W1904" t="s">
        <v>43</v>
      </c>
      <c r="X1904" t="s">
        <v>30</v>
      </c>
      <c r="Y1904" t="s">
        <v>30</v>
      </c>
      <c r="Z1904" t="s">
        <v>30</v>
      </c>
      <c r="AA1904" t="s">
        <v>30</v>
      </c>
      <c r="AB1904">
        <v>-75.569223989999998</v>
      </c>
      <c r="AC1904">
        <v>6.2565611800000003</v>
      </c>
      <c r="AD1904" t="s">
        <v>82</v>
      </c>
      <c r="AE1904" t="s">
        <v>96</v>
      </c>
      <c r="AF1904" t="s">
        <v>94</v>
      </c>
      <c r="AG1904">
        <f>IFERROR(
    VLOOKUP(FENIX_ANS_TABLA[[#This Row],[ESTADO]],
        {"VENCIDO",1;"ALERTA_0 Días",2;"ALERTA",3;"A TIEMPO",4;"SIN FECHA",5},
    2,FALSE),
0)</f>
        <v>3</v>
      </c>
    </row>
    <row r="1905" spans="1:33" x14ac:dyDescent="0.25">
      <c r="A1905" t="s">
        <v>9216</v>
      </c>
      <c r="B1905" t="s">
        <v>54</v>
      </c>
      <c r="C1905" t="s">
        <v>24</v>
      </c>
      <c r="D1905" t="s">
        <v>54</v>
      </c>
      <c r="E1905" s="21">
        <v>46210.459733796299</v>
      </c>
      <c r="F1905" t="s">
        <v>9217</v>
      </c>
      <c r="G1905">
        <v>1046666362</v>
      </c>
      <c r="H1905" t="s">
        <v>817</v>
      </c>
      <c r="I1905" s="23" t="s">
        <v>31</v>
      </c>
      <c r="J1905" s="23" t="s">
        <v>818</v>
      </c>
      <c r="K1905" t="s">
        <v>819</v>
      </c>
      <c r="L1905" t="s">
        <v>154</v>
      </c>
      <c r="M1905" t="s">
        <v>820</v>
      </c>
      <c r="N1905" t="s">
        <v>155</v>
      </c>
      <c r="O1905" t="s">
        <v>55</v>
      </c>
      <c r="P1905" t="s">
        <v>176</v>
      </c>
      <c r="Q1905" t="s">
        <v>207</v>
      </c>
      <c r="R1905" t="s">
        <v>212</v>
      </c>
      <c r="S1905">
        <v>4</v>
      </c>
      <c r="T1905" t="s">
        <v>18788</v>
      </c>
      <c r="U1905" t="s">
        <v>11668</v>
      </c>
      <c r="V1905" t="s">
        <v>11703</v>
      </c>
      <c r="W1905" t="s">
        <v>43</v>
      </c>
      <c r="X1905" t="s">
        <v>30</v>
      </c>
      <c r="Y1905" t="s">
        <v>30</v>
      </c>
      <c r="Z1905" t="s">
        <v>30</v>
      </c>
      <c r="AA1905" t="s">
        <v>30</v>
      </c>
      <c r="AB1905">
        <v>-75.360285509999997</v>
      </c>
      <c r="AC1905">
        <v>6.1501669400000001</v>
      </c>
      <c r="AD1905" t="s">
        <v>82</v>
      </c>
      <c r="AE1905" t="s">
        <v>146</v>
      </c>
      <c r="AF1905" t="s">
        <v>94</v>
      </c>
      <c r="AG1905">
        <f>IFERROR(
    VLOOKUP(FENIX_ANS_TABLA[[#This Row],[ESTADO]],
        {"VENCIDO",1;"ALERTA_0 Días",2;"ALERTA",3;"A TIEMPO",4;"SIN FECHA",5},
    2,FALSE),
0)</f>
        <v>3</v>
      </c>
    </row>
    <row r="1906" spans="1:33" x14ac:dyDescent="0.25">
      <c r="A1906" t="s">
        <v>12165</v>
      </c>
      <c r="B1906" t="s">
        <v>36</v>
      </c>
      <c r="C1906" t="s">
        <v>24</v>
      </c>
      <c r="D1906" t="s">
        <v>36</v>
      </c>
      <c r="E1906" s="21">
        <v>46210.460717592592</v>
      </c>
      <c r="F1906" t="s">
        <v>12166</v>
      </c>
      <c r="G1906">
        <v>900851070</v>
      </c>
      <c r="H1906" t="s">
        <v>12167</v>
      </c>
      <c r="I1906" s="23" t="s">
        <v>31</v>
      </c>
      <c r="J1906" s="23" t="s">
        <v>12168</v>
      </c>
      <c r="K1906" t="s">
        <v>12169</v>
      </c>
      <c r="L1906" t="s">
        <v>154</v>
      </c>
      <c r="M1906" t="s">
        <v>12170</v>
      </c>
      <c r="N1906" t="s">
        <v>155</v>
      </c>
      <c r="O1906" t="s">
        <v>37</v>
      </c>
      <c r="P1906" t="s">
        <v>145</v>
      </c>
      <c r="Q1906" t="s">
        <v>206</v>
      </c>
      <c r="R1906" t="s">
        <v>212</v>
      </c>
      <c r="S1906">
        <v>10</v>
      </c>
      <c r="T1906" t="s">
        <v>18789</v>
      </c>
      <c r="U1906" t="s">
        <v>10845</v>
      </c>
      <c r="V1906" t="s">
        <v>10846</v>
      </c>
      <c r="W1906" t="s">
        <v>29</v>
      </c>
      <c r="X1906" t="s">
        <v>30</v>
      </c>
      <c r="Y1906" t="s">
        <v>30</v>
      </c>
      <c r="Z1906" t="s">
        <v>30</v>
      </c>
      <c r="AA1906" t="s">
        <v>30</v>
      </c>
      <c r="AB1906">
        <v>-75.390034</v>
      </c>
      <c r="AC1906">
        <v>6.1181390000000002</v>
      </c>
      <c r="AD1906" t="s">
        <v>82</v>
      </c>
      <c r="AE1906" t="s">
        <v>146</v>
      </c>
      <c r="AF1906" t="s">
        <v>94</v>
      </c>
      <c r="AG1906">
        <f>IFERROR(
    VLOOKUP(FENIX_ANS_TABLA[[#This Row],[ESTADO]],
        {"VENCIDO",1;"ALERTA_0 Días",2;"ALERTA",3;"A TIEMPO",4;"SIN FECHA",5},
    2,FALSE),
0)</f>
        <v>4</v>
      </c>
    </row>
    <row r="1907" spans="1:33" x14ac:dyDescent="0.25">
      <c r="A1907" t="s">
        <v>9421</v>
      </c>
      <c r="B1907" t="s">
        <v>23</v>
      </c>
      <c r="C1907" t="s">
        <v>24</v>
      </c>
      <c r="D1907" t="s">
        <v>23</v>
      </c>
      <c r="E1907" s="21">
        <v>46210.462638888886</v>
      </c>
      <c r="F1907" t="s">
        <v>9422</v>
      </c>
      <c r="G1907">
        <v>1007363448</v>
      </c>
      <c r="H1907" t="s">
        <v>9423</v>
      </c>
      <c r="I1907" s="23" t="s">
        <v>31</v>
      </c>
      <c r="J1907" s="23" t="s">
        <v>9424</v>
      </c>
      <c r="K1907" t="s">
        <v>9425</v>
      </c>
      <c r="L1907" t="s">
        <v>201</v>
      </c>
      <c r="M1907" t="s">
        <v>9426</v>
      </c>
      <c r="N1907" t="s">
        <v>202</v>
      </c>
      <c r="O1907" t="s">
        <v>27</v>
      </c>
      <c r="P1907" t="s">
        <v>191</v>
      </c>
      <c r="Q1907" t="s">
        <v>207</v>
      </c>
      <c r="R1907" t="s">
        <v>212</v>
      </c>
      <c r="S1907">
        <v>7</v>
      </c>
      <c r="T1907" t="s">
        <v>18790</v>
      </c>
      <c r="U1907" t="s">
        <v>15373</v>
      </c>
      <c r="V1907" t="s">
        <v>7975</v>
      </c>
      <c r="W1907" t="s">
        <v>29</v>
      </c>
      <c r="X1907" t="s">
        <v>30</v>
      </c>
      <c r="Y1907" t="s">
        <v>30</v>
      </c>
      <c r="Z1907" t="s">
        <v>30</v>
      </c>
      <c r="AA1907" t="s">
        <v>30</v>
      </c>
      <c r="AB1907">
        <v>-74.713273000000001</v>
      </c>
      <c r="AC1907">
        <v>7.06928</v>
      </c>
      <c r="AD1907" t="s">
        <v>82</v>
      </c>
      <c r="AE1907" t="s">
        <v>192</v>
      </c>
      <c r="AF1907" t="s">
        <v>94</v>
      </c>
      <c r="AG1907">
        <f>IFERROR(
    VLOOKUP(FENIX_ANS_TABLA[[#This Row],[ESTADO]],
        {"VENCIDO",1;"ALERTA_0 Días",2;"ALERTA",3;"A TIEMPO",4;"SIN FECHA",5},
    2,FALSE),
0)</f>
        <v>4</v>
      </c>
    </row>
    <row r="1908" spans="1:33" x14ac:dyDescent="0.25">
      <c r="A1908" t="s">
        <v>12171</v>
      </c>
      <c r="B1908" t="s">
        <v>23</v>
      </c>
      <c r="C1908" t="s">
        <v>24</v>
      </c>
      <c r="D1908" t="s">
        <v>23</v>
      </c>
      <c r="E1908" s="21">
        <v>46210.46292824074</v>
      </c>
      <c r="F1908" t="s">
        <v>10335</v>
      </c>
      <c r="G1908">
        <v>15448860</v>
      </c>
      <c r="H1908" t="s">
        <v>12172</v>
      </c>
      <c r="I1908" s="23" t="s">
        <v>92</v>
      </c>
      <c r="J1908" s="23" t="s">
        <v>2808</v>
      </c>
      <c r="K1908" t="s">
        <v>12173</v>
      </c>
      <c r="L1908" t="s">
        <v>177</v>
      </c>
      <c r="M1908" t="s">
        <v>12174</v>
      </c>
      <c r="N1908" t="s">
        <v>178</v>
      </c>
      <c r="O1908" t="s">
        <v>27</v>
      </c>
      <c r="P1908" t="s">
        <v>145</v>
      </c>
      <c r="Q1908" t="s">
        <v>206</v>
      </c>
      <c r="R1908" t="s">
        <v>212</v>
      </c>
      <c r="S1908">
        <v>10</v>
      </c>
      <c r="T1908" t="s">
        <v>18791</v>
      </c>
      <c r="U1908" t="s">
        <v>15373</v>
      </c>
      <c r="V1908" t="s">
        <v>15372</v>
      </c>
      <c r="W1908" t="s">
        <v>29</v>
      </c>
      <c r="X1908" t="s">
        <v>30</v>
      </c>
      <c r="Y1908" t="s">
        <v>30</v>
      </c>
      <c r="Z1908" t="s">
        <v>30</v>
      </c>
      <c r="AA1908" t="s">
        <v>30</v>
      </c>
      <c r="AB1908">
        <v>-75.378417999999996</v>
      </c>
      <c r="AC1908">
        <v>6.0776960000000004</v>
      </c>
      <c r="AD1908" t="s">
        <v>82</v>
      </c>
      <c r="AE1908" t="s">
        <v>146</v>
      </c>
      <c r="AF1908" t="s">
        <v>94</v>
      </c>
      <c r="AG1908">
        <f>IFERROR(
    VLOOKUP(FENIX_ANS_TABLA[[#This Row],[ESTADO]],
        {"VENCIDO",1;"ALERTA_0 Días",2;"ALERTA",3;"A TIEMPO",4;"SIN FECHA",5},
    2,FALSE),
0)</f>
        <v>4</v>
      </c>
    </row>
    <row r="1909" spans="1:33" x14ac:dyDescent="0.25">
      <c r="A1909" t="s">
        <v>9218</v>
      </c>
      <c r="B1909" t="s">
        <v>54</v>
      </c>
      <c r="C1909" t="s">
        <v>24</v>
      </c>
      <c r="D1909" t="s">
        <v>54</v>
      </c>
      <c r="E1909" s="21">
        <v>46210.462997685187</v>
      </c>
      <c r="F1909" t="s">
        <v>9219</v>
      </c>
      <c r="G1909">
        <v>901390859</v>
      </c>
      <c r="H1909" t="s">
        <v>9220</v>
      </c>
      <c r="I1909" s="23" t="s">
        <v>1459</v>
      </c>
      <c r="J1909" s="23" t="s">
        <v>1460</v>
      </c>
      <c r="K1909" t="s">
        <v>9221</v>
      </c>
      <c r="L1909" t="s">
        <v>25</v>
      </c>
      <c r="M1909" t="s">
        <v>9222</v>
      </c>
      <c r="N1909" t="s">
        <v>26</v>
      </c>
      <c r="O1909" t="s">
        <v>55</v>
      </c>
      <c r="P1909" t="s">
        <v>56</v>
      </c>
      <c r="Q1909" t="s">
        <v>207</v>
      </c>
      <c r="R1909" t="s">
        <v>212</v>
      </c>
      <c r="S1909">
        <v>4</v>
      </c>
      <c r="T1909" t="s">
        <v>18792</v>
      </c>
      <c r="U1909" t="s">
        <v>15373</v>
      </c>
      <c r="V1909" t="s">
        <v>15804</v>
      </c>
      <c r="W1909" t="s">
        <v>43</v>
      </c>
      <c r="X1909" t="s">
        <v>30</v>
      </c>
      <c r="Y1909" t="s">
        <v>30</v>
      </c>
      <c r="Z1909" t="s">
        <v>30</v>
      </c>
      <c r="AA1909" t="s">
        <v>30</v>
      </c>
      <c r="AB1909">
        <v>-75.577419719999995</v>
      </c>
      <c r="AC1909">
        <v>6.1954350500000004</v>
      </c>
      <c r="AD1909" t="s">
        <v>82</v>
      </c>
      <c r="AE1909" t="s">
        <v>96</v>
      </c>
      <c r="AF1909" t="s">
        <v>94</v>
      </c>
      <c r="AG1909">
        <f>IFERROR(
    VLOOKUP(FENIX_ANS_TABLA[[#This Row],[ESTADO]],
        {"VENCIDO",1;"ALERTA_0 Días",2;"ALERTA",3;"A TIEMPO",4;"SIN FECHA",5},
    2,FALSE),
0)</f>
        <v>3</v>
      </c>
    </row>
    <row r="1910" spans="1:33" x14ac:dyDescent="0.25">
      <c r="A1910" t="s">
        <v>9223</v>
      </c>
      <c r="B1910" t="s">
        <v>58</v>
      </c>
      <c r="C1910" t="s">
        <v>24</v>
      </c>
      <c r="D1910" t="s">
        <v>59</v>
      </c>
      <c r="E1910" s="21">
        <v>46210.464131944442</v>
      </c>
      <c r="F1910" t="s">
        <v>9224</v>
      </c>
      <c r="G1910">
        <v>43346002</v>
      </c>
      <c r="H1910" t="s">
        <v>9225</v>
      </c>
      <c r="I1910" s="23" t="s">
        <v>31</v>
      </c>
      <c r="J1910" s="23" t="s">
        <v>9226</v>
      </c>
      <c r="K1910" t="s">
        <v>9227</v>
      </c>
      <c r="L1910" t="s">
        <v>132</v>
      </c>
      <c r="M1910" t="s">
        <v>9228</v>
      </c>
      <c r="N1910" t="s">
        <v>133</v>
      </c>
      <c r="O1910" t="s">
        <v>60</v>
      </c>
      <c r="P1910" t="s">
        <v>122</v>
      </c>
      <c r="Q1910" t="s">
        <v>207</v>
      </c>
      <c r="R1910" t="s">
        <v>212</v>
      </c>
      <c r="S1910">
        <v>9</v>
      </c>
      <c r="T1910" t="s">
        <v>18793</v>
      </c>
      <c r="U1910" t="s">
        <v>1895</v>
      </c>
      <c r="V1910" t="s">
        <v>1973</v>
      </c>
      <c r="W1910" t="s">
        <v>29</v>
      </c>
      <c r="X1910" t="s">
        <v>30</v>
      </c>
      <c r="Y1910" t="s">
        <v>30</v>
      </c>
      <c r="Z1910" t="s">
        <v>30</v>
      </c>
      <c r="AA1910" t="s">
        <v>30</v>
      </c>
      <c r="AB1910">
        <v>-76.128782999999999</v>
      </c>
      <c r="AC1910">
        <v>6.3172600000000001</v>
      </c>
      <c r="AD1910" t="s">
        <v>82</v>
      </c>
      <c r="AE1910" t="s">
        <v>123</v>
      </c>
      <c r="AF1910" t="s">
        <v>94</v>
      </c>
      <c r="AG1910">
        <f>IFERROR(
    VLOOKUP(FENIX_ANS_TABLA[[#This Row],[ESTADO]],
        {"VENCIDO",1;"ALERTA_0 Días",2;"ALERTA",3;"A TIEMPO",4;"SIN FECHA",5},
    2,FALSE),
0)</f>
        <v>4</v>
      </c>
    </row>
    <row r="1911" spans="1:33" x14ac:dyDescent="0.25">
      <c r="A1911" t="s">
        <v>9427</v>
      </c>
      <c r="B1911" t="s">
        <v>23</v>
      </c>
      <c r="C1911" t="s">
        <v>24</v>
      </c>
      <c r="D1911" t="s">
        <v>23</v>
      </c>
      <c r="E1911" s="21">
        <v>46210.465266203697</v>
      </c>
      <c r="F1911" t="s">
        <v>9428</v>
      </c>
      <c r="G1911">
        <v>70035140</v>
      </c>
      <c r="H1911" t="s">
        <v>9429</v>
      </c>
      <c r="I1911" s="23" t="s">
        <v>31</v>
      </c>
      <c r="J1911" s="23" t="s">
        <v>9430</v>
      </c>
      <c r="K1911" t="s">
        <v>9431</v>
      </c>
      <c r="L1911" t="s">
        <v>293</v>
      </c>
      <c r="M1911" t="s">
        <v>9432</v>
      </c>
      <c r="N1911" t="s">
        <v>294</v>
      </c>
      <c r="O1911" t="s">
        <v>27</v>
      </c>
      <c r="P1911" t="s">
        <v>191</v>
      </c>
      <c r="Q1911" t="s">
        <v>207</v>
      </c>
      <c r="R1911" t="s">
        <v>212</v>
      </c>
      <c r="S1911">
        <v>7</v>
      </c>
      <c r="T1911" t="s">
        <v>18794</v>
      </c>
      <c r="U1911" t="s">
        <v>15805</v>
      </c>
      <c r="V1911" t="s">
        <v>15806</v>
      </c>
      <c r="W1911" t="s">
        <v>29</v>
      </c>
      <c r="X1911" t="s">
        <v>30</v>
      </c>
      <c r="Y1911" t="s">
        <v>30</v>
      </c>
      <c r="Z1911" t="s">
        <v>30</v>
      </c>
      <c r="AA1911" t="s">
        <v>30</v>
      </c>
      <c r="AB1911">
        <v>-74.798527419999999</v>
      </c>
      <c r="AC1911">
        <v>6.7741295700000004</v>
      </c>
      <c r="AD1911" t="s">
        <v>82</v>
      </c>
      <c r="AE1911" t="s">
        <v>192</v>
      </c>
      <c r="AF1911" t="s">
        <v>94</v>
      </c>
      <c r="AG1911">
        <f>IFERROR(
    VLOOKUP(FENIX_ANS_TABLA[[#This Row],[ESTADO]],
        {"VENCIDO",1;"ALERTA_0 Días",2;"ALERTA",3;"A TIEMPO",4;"SIN FECHA",5},
    2,FALSE),
0)</f>
        <v>4</v>
      </c>
    </row>
    <row r="1912" spans="1:33" x14ac:dyDescent="0.25">
      <c r="A1912" t="s">
        <v>9229</v>
      </c>
      <c r="B1912" t="s">
        <v>54</v>
      </c>
      <c r="C1912" t="s">
        <v>24</v>
      </c>
      <c r="D1912" t="s">
        <v>54</v>
      </c>
      <c r="E1912" s="21">
        <v>46210.46675925926</v>
      </c>
      <c r="F1912" t="s">
        <v>9230</v>
      </c>
      <c r="G1912">
        <v>1152465051</v>
      </c>
      <c r="H1912" t="s">
        <v>9231</v>
      </c>
      <c r="I1912" s="23" t="s">
        <v>31</v>
      </c>
      <c r="J1912" s="23" t="s">
        <v>9232</v>
      </c>
      <c r="K1912" t="s">
        <v>9233</v>
      </c>
      <c r="L1912" t="s">
        <v>25</v>
      </c>
      <c r="M1912" t="s">
        <v>9234</v>
      </c>
      <c r="N1912" t="s">
        <v>26</v>
      </c>
      <c r="O1912" t="s">
        <v>55</v>
      </c>
      <c r="P1912" t="s">
        <v>56</v>
      </c>
      <c r="Q1912" t="s">
        <v>207</v>
      </c>
      <c r="R1912" t="s">
        <v>212</v>
      </c>
      <c r="S1912">
        <v>4</v>
      </c>
      <c r="T1912" t="s">
        <v>18795</v>
      </c>
      <c r="U1912" t="s">
        <v>1291</v>
      </c>
      <c r="V1912" t="s">
        <v>15374</v>
      </c>
      <c r="W1912" t="s">
        <v>43</v>
      </c>
      <c r="X1912" t="s">
        <v>30</v>
      </c>
      <c r="Y1912" t="s">
        <v>30</v>
      </c>
      <c r="Z1912" t="s">
        <v>30</v>
      </c>
      <c r="AA1912" t="s">
        <v>30</v>
      </c>
      <c r="AB1912">
        <v>-75.537980000000005</v>
      </c>
      <c r="AC1912">
        <v>6.238937</v>
      </c>
      <c r="AD1912" t="s">
        <v>82</v>
      </c>
      <c r="AE1912" t="s">
        <v>96</v>
      </c>
      <c r="AF1912" t="s">
        <v>94</v>
      </c>
      <c r="AG1912">
        <f>IFERROR(
    VLOOKUP(FENIX_ANS_TABLA[[#This Row],[ESTADO]],
        {"VENCIDO",1;"ALERTA_0 Días",2;"ALERTA",3;"A TIEMPO",4;"SIN FECHA",5},
    2,FALSE),
0)</f>
        <v>3</v>
      </c>
    </row>
    <row r="1913" spans="1:33" x14ac:dyDescent="0.25">
      <c r="A1913" t="s">
        <v>12177</v>
      </c>
      <c r="B1913" t="s">
        <v>23</v>
      </c>
      <c r="C1913" t="s">
        <v>24</v>
      </c>
      <c r="D1913" t="s">
        <v>23</v>
      </c>
      <c r="E1913" s="21">
        <v>46210.467233796298</v>
      </c>
      <c r="F1913" t="s">
        <v>12178</v>
      </c>
      <c r="G1913">
        <v>1045022058</v>
      </c>
      <c r="H1913" t="s">
        <v>12179</v>
      </c>
      <c r="I1913" s="23" t="s">
        <v>31</v>
      </c>
      <c r="J1913" s="23" t="s">
        <v>5825</v>
      </c>
      <c r="K1913" t="s">
        <v>12180</v>
      </c>
      <c r="L1913" t="s">
        <v>172</v>
      </c>
      <c r="M1913" t="s">
        <v>12181</v>
      </c>
      <c r="N1913" t="s">
        <v>173</v>
      </c>
      <c r="O1913" t="s">
        <v>27</v>
      </c>
      <c r="P1913" t="s">
        <v>145</v>
      </c>
      <c r="Q1913" t="s">
        <v>207</v>
      </c>
      <c r="R1913" t="s">
        <v>212</v>
      </c>
      <c r="S1913">
        <v>7</v>
      </c>
      <c r="T1913" t="s">
        <v>18796</v>
      </c>
      <c r="U1913" t="s">
        <v>1291</v>
      </c>
      <c r="V1913" t="s">
        <v>14501</v>
      </c>
      <c r="W1913" t="s">
        <v>29</v>
      </c>
      <c r="X1913" t="s">
        <v>30</v>
      </c>
      <c r="Y1913" t="s">
        <v>30</v>
      </c>
      <c r="Z1913" t="s">
        <v>30</v>
      </c>
      <c r="AA1913" t="s">
        <v>30</v>
      </c>
      <c r="AB1913">
        <v>-75.259606000000005</v>
      </c>
      <c r="AC1913">
        <v>6.1381829999999997</v>
      </c>
      <c r="AD1913" t="s">
        <v>82</v>
      </c>
      <c r="AE1913" t="s">
        <v>146</v>
      </c>
      <c r="AF1913" t="s">
        <v>94</v>
      </c>
      <c r="AG1913">
        <f>IFERROR(
    VLOOKUP(FENIX_ANS_TABLA[[#This Row],[ESTADO]],
        {"VENCIDO",1;"ALERTA_0 Días",2;"ALERTA",3;"A TIEMPO",4;"SIN FECHA",5},
    2,FALSE),
0)</f>
        <v>4</v>
      </c>
    </row>
    <row r="1914" spans="1:33" x14ac:dyDescent="0.25">
      <c r="A1914" t="s">
        <v>9235</v>
      </c>
      <c r="B1914" t="s">
        <v>58</v>
      </c>
      <c r="C1914" t="s">
        <v>24</v>
      </c>
      <c r="D1914" t="s">
        <v>59</v>
      </c>
      <c r="E1914" s="21">
        <v>46210.468171296299</v>
      </c>
      <c r="F1914" t="s">
        <v>9236</v>
      </c>
      <c r="G1914">
        <v>70091519</v>
      </c>
      <c r="H1914" t="s">
        <v>9237</v>
      </c>
      <c r="I1914" s="23" t="s">
        <v>31</v>
      </c>
      <c r="J1914" s="23" t="s">
        <v>9238</v>
      </c>
      <c r="K1914" t="s">
        <v>9239</v>
      </c>
      <c r="L1914" t="s">
        <v>201</v>
      </c>
      <c r="M1914" t="s">
        <v>9240</v>
      </c>
      <c r="N1914" t="s">
        <v>202</v>
      </c>
      <c r="O1914" t="s">
        <v>60</v>
      </c>
      <c r="P1914" t="s">
        <v>301</v>
      </c>
      <c r="Q1914" t="s">
        <v>207</v>
      </c>
      <c r="R1914" t="s">
        <v>212</v>
      </c>
      <c r="S1914">
        <v>9</v>
      </c>
      <c r="T1914" t="s">
        <v>18797</v>
      </c>
      <c r="U1914" t="s">
        <v>9970</v>
      </c>
      <c r="V1914" t="s">
        <v>15807</v>
      </c>
      <c r="W1914" t="s">
        <v>29</v>
      </c>
      <c r="X1914" t="s">
        <v>30</v>
      </c>
      <c r="Y1914" t="s">
        <v>30</v>
      </c>
      <c r="Z1914" t="s">
        <v>30</v>
      </c>
      <c r="AA1914" t="s">
        <v>30</v>
      </c>
      <c r="AB1914">
        <v>-74.694512970000005</v>
      </c>
      <c r="AC1914">
        <v>7.02815382</v>
      </c>
      <c r="AD1914" t="s">
        <v>82</v>
      </c>
      <c r="AE1914" t="s">
        <v>192</v>
      </c>
      <c r="AF1914" t="s">
        <v>94</v>
      </c>
      <c r="AG1914">
        <f>IFERROR(
    VLOOKUP(FENIX_ANS_TABLA[[#This Row],[ESTADO]],
        {"VENCIDO",1;"ALERTA_0 Días",2;"ALERTA",3;"A TIEMPO",4;"SIN FECHA",5},
    2,FALSE),
0)</f>
        <v>4</v>
      </c>
    </row>
    <row r="1915" spans="1:33" x14ac:dyDescent="0.25">
      <c r="A1915" t="s">
        <v>9241</v>
      </c>
      <c r="B1915" t="s">
        <v>23</v>
      </c>
      <c r="C1915" t="s">
        <v>24</v>
      </c>
      <c r="D1915" t="s">
        <v>33</v>
      </c>
      <c r="E1915" s="21">
        <v>46210.471863425933</v>
      </c>
      <c r="F1915" t="s">
        <v>884</v>
      </c>
      <c r="G1915">
        <v>1045137118</v>
      </c>
      <c r="H1915" t="s">
        <v>9242</v>
      </c>
      <c r="I1915" s="23" t="s">
        <v>31</v>
      </c>
      <c r="J1915" s="23" t="s">
        <v>9243</v>
      </c>
      <c r="K1915" t="s">
        <v>9244</v>
      </c>
      <c r="L1915" t="s">
        <v>25</v>
      </c>
      <c r="M1915" t="s">
        <v>9245</v>
      </c>
      <c r="N1915" t="s">
        <v>26</v>
      </c>
      <c r="O1915" t="s">
        <v>34</v>
      </c>
      <c r="P1915" t="s">
        <v>475</v>
      </c>
      <c r="Q1915" t="s">
        <v>207</v>
      </c>
      <c r="R1915" t="s">
        <v>212</v>
      </c>
      <c r="S1915">
        <v>5</v>
      </c>
      <c r="T1915" t="s">
        <v>18798</v>
      </c>
      <c r="U1915" t="s">
        <v>9930</v>
      </c>
      <c r="V1915" t="s">
        <v>12182</v>
      </c>
      <c r="W1915" t="s">
        <v>43</v>
      </c>
      <c r="X1915" t="s">
        <v>30</v>
      </c>
      <c r="Y1915" t="s">
        <v>30</v>
      </c>
      <c r="Z1915" t="s">
        <v>30</v>
      </c>
      <c r="AA1915" t="s">
        <v>30</v>
      </c>
      <c r="AB1915">
        <v>-75.542383000000001</v>
      </c>
      <c r="AC1915">
        <v>6.2385710000000003</v>
      </c>
      <c r="AD1915" t="s">
        <v>82</v>
      </c>
      <c r="AE1915" t="s">
        <v>96</v>
      </c>
      <c r="AF1915" t="s">
        <v>94</v>
      </c>
      <c r="AG1915">
        <f>IFERROR(
    VLOOKUP(FENIX_ANS_TABLA[[#This Row],[ESTADO]],
        {"VENCIDO",1;"ALERTA_0 Días",2;"ALERTA",3;"A TIEMPO",4;"SIN FECHA",5},
    2,FALSE),
0)</f>
        <v>3</v>
      </c>
    </row>
    <row r="1916" spans="1:33" x14ac:dyDescent="0.25">
      <c r="A1916" t="s">
        <v>9246</v>
      </c>
      <c r="B1916" t="s">
        <v>58</v>
      </c>
      <c r="C1916" t="s">
        <v>24</v>
      </c>
      <c r="D1916" t="s">
        <v>59</v>
      </c>
      <c r="E1916" s="21">
        <v>46210.473020833328</v>
      </c>
      <c r="F1916" t="s">
        <v>9247</v>
      </c>
      <c r="G1916">
        <v>43709046</v>
      </c>
      <c r="H1916" t="s">
        <v>9248</v>
      </c>
      <c r="I1916" s="23" t="s">
        <v>31</v>
      </c>
      <c r="J1916" s="23" t="s">
        <v>9249</v>
      </c>
      <c r="K1916" t="s">
        <v>9250</v>
      </c>
      <c r="L1916" t="s">
        <v>108</v>
      </c>
      <c r="M1916" t="s">
        <v>9251</v>
      </c>
      <c r="N1916" t="s">
        <v>109</v>
      </c>
      <c r="O1916" t="s">
        <v>60</v>
      </c>
      <c r="P1916" t="s">
        <v>114</v>
      </c>
      <c r="Q1916" t="s">
        <v>207</v>
      </c>
      <c r="R1916" t="s">
        <v>212</v>
      </c>
      <c r="S1916">
        <v>9</v>
      </c>
      <c r="T1916" t="s">
        <v>18799</v>
      </c>
      <c r="U1916" t="s">
        <v>8003</v>
      </c>
      <c r="V1916" t="s">
        <v>15808</v>
      </c>
      <c r="W1916" t="s">
        <v>29</v>
      </c>
      <c r="X1916" t="s">
        <v>30</v>
      </c>
      <c r="Y1916" t="s">
        <v>30</v>
      </c>
      <c r="Z1916" t="s">
        <v>30</v>
      </c>
      <c r="AA1916" t="s">
        <v>30</v>
      </c>
      <c r="AB1916">
        <v>-75.708215686000003</v>
      </c>
      <c r="AC1916">
        <v>6.0325253630000502</v>
      </c>
      <c r="AD1916" t="s">
        <v>82</v>
      </c>
      <c r="AE1916" t="s">
        <v>100</v>
      </c>
      <c r="AF1916" t="s">
        <v>94</v>
      </c>
      <c r="AG1916">
        <f>IFERROR(
    VLOOKUP(FENIX_ANS_TABLA[[#This Row],[ESTADO]],
        {"VENCIDO",1;"ALERTA_0 Días",2;"ALERTA",3;"A TIEMPO",4;"SIN FECHA",5},
    2,FALSE),
0)</f>
        <v>4</v>
      </c>
    </row>
    <row r="1917" spans="1:33" x14ac:dyDescent="0.25">
      <c r="A1917" t="s">
        <v>9252</v>
      </c>
      <c r="B1917" t="s">
        <v>58</v>
      </c>
      <c r="C1917" t="s">
        <v>24</v>
      </c>
      <c r="D1917" t="s">
        <v>59</v>
      </c>
      <c r="E1917" s="21">
        <v>46210.475254629629</v>
      </c>
      <c r="F1917" t="s">
        <v>9253</v>
      </c>
      <c r="G1917">
        <v>21970461</v>
      </c>
      <c r="H1917" t="s">
        <v>9254</v>
      </c>
      <c r="I1917" s="23" t="s">
        <v>31</v>
      </c>
      <c r="J1917" s="23" t="s">
        <v>9255</v>
      </c>
      <c r="K1917" t="s">
        <v>9256</v>
      </c>
      <c r="L1917" t="s">
        <v>208</v>
      </c>
      <c r="M1917" t="s">
        <v>9257</v>
      </c>
      <c r="N1917" t="s">
        <v>209</v>
      </c>
      <c r="O1917" t="s">
        <v>60</v>
      </c>
      <c r="P1917" t="s">
        <v>122</v>
      </c>
      <c r="Q1917" t="s">
        <v>206</v>
      </c>
      <c r="R1917" t="s">
        <v>212</v>
      </c>
      <c r="S1917">
        <v>14</v>
      </c>
      <c r="T1917" t="s">
        <v>18800</v>
      </c>
      <c r="U1917" t="s">
        <v>9773</v>
      </c>
      <c r="V1917" t="s">
        <v>14106</v>
      </c>
      <c r="W1917" t="s">
        <v>29</v>
      </c>
      <c r="X1917" t="s">
        <v>30</v>
      </c>
      <c r="Y1917" t="s">
        <v>30</v>
      </c>
      <c r="Z1917" t="s">
        <v>30</v>
      </c>
      <c r="AA1917" t="s">
        <v>30</v>
      </c>
      <c r="AB1917">
        <v>-75.819214009999996</v>
      </c>
      <c r="AC1917">
        <v>6.8193689900000001</v>
      </c>
      <c r="AD1917" t="s">
        <v>82</v>
      </c>
      <c r="AE1917" t="s">
        <v>123</v>
      </c>
      <c r="AF1917" t="s">
        <v>94</v>
      </c>
      <c r="AG1917">
        <f>IFERROR(
    VLOOKUP(FENIX_ANS_TABLA[[#This Row],[ESTADO]],
        {"VENCIDO",1;"ALERTA_0 Días",2;"ALERTA",3;"A TIEMPO",4;"SIN FECHA",5},
    2,FALSE),
0)</f>
        <v>4</v>
      </c>
    </row>
    <row r="1918" spans="1:33" x14ac:dyDescent="0.25">
      <c r="A1918" t="s">
        <v>9258</v>
      </c>
      <c r="B1918" t="s">
        <v>58</v>
      </c>
      <c r="C1918" t="s">
        <v>24</v>
      </c>
      <c r="D1918" t="s">
        <v>59</v>
      </c>
      <c r="E1918" s="21">
        <v>46210.476030092592</v>
      </c>
      <c r="F1918" t="s">
        <v>9259</v>
      </c>
      <c r="G1918">
        <v>32740991</v>
      </c>
      <c r="H1918" t="s">
        <v>9260</v>
      </c>
      <c r="I1918" s="23" t="s">
        <v>31</v>
      </c>
      <c r="J1918" s="23" t="s">
        <v>9261</v>
      </c>
      <c r="K1918" t="s">
        <v>9262</v>
      </c>
      <c r="L1918" t="s">
        <v>193</v>
      </c>
      <c r="M1918" t="s">
        <v>9263</v>
      </c>
      <c r="N1918" t="s">
        <v>194</v>
      </c>
      <c r="O1918" t="s">
        <v>60</v>
      </c>
      <c r="P1918" t="s">
        <v>301</v>
      </c>
      <c r="Q1918" t="s">
        <v>206</v>
      </c>
      <c r="R1918" t="s">
        <v>212</v>
      </c>
      <c r="S1918">
        <v>14</v>
      </c>
      <c r="T1918" t="s">
        <v>18801</v>
      </c>
      <c r="U1918" t="s">
        <v>9825</v>
      </c>
      <c r="V1918" t="s">
        <v>15809</v>
      </c>
      <c r="W1918" t="s">
        <v>29</v>
      </c>
      <c r="X1918" t="s">
        <v>30</v>
      </c>
      <c r="Y1918" t="s">
        <v>30</v>
      </c>
      <c r="Z1918" t="s">
        <v>30</v>
      </c>
      <c r="AA1918" t="s">
        <v>30</v>
      </c>
      <c r="AB1918">
        <v>-75.014103919999997</v>
      </c>
      <c r="AC1918">
        <v>6.5031777699999997</v>
      </c>
      <c r="AD1918" t="s">
        <v>82</v>
      </c>
      <c r="AE1918" t="s">
        <v>192</v>
      </c>
      <c r="AF1918" t="s">
        <v>94</v>
      </c>
      <c r="AG1918">
        <f>IFERROR(
    VLOOKUP(FENIX_ANS_TABLA[[#This Row],[ESTADO]],
        {"VENCIDO",1;"ALERTA_0 Días",2;"ALERTA",3;"A TIEMPO",4;"SIN FECHA",5},
    2,FALSE),
0)</f>
        <v>4</v>
      </c>
    </row>
    <row r="1919" spans="1:33" x14ac:dyDescent="0.25">
      <c r="A1919" t="s">
        <v>9264</v>
      </c>
      <c r="B1919" t="s">
        <v>54</v>
      </c>
      <c r="C1919" t="s">
        <v>24</v>
      </c>
      <c r="D1919" t="s">
        <v>54</v>
      </c>
      <c r="E1919" s="21">
        <v>46210.484756944446</v>
      </c>
      <c r="F1919" t="s">
        <v>9265</v>
      </c>
      <c r="G1919">
        <v>98493688</v>
      </c>
      <c r="H1919" t="s">
        <v>9266</v>
      </c>
      <c r="I1919" s="23" t="s">
        <v>31</v>
      </c>
      <c r="J1919" s="23" t="s">
        <v>9267</v>
      </c>
      <c r="K1919" t="s">
        <v>9268</v>
      </c>
      <c r="L1919" t="s">
        <v>177</v>
      </c>
      <c r="M1919" t="s">
        <v>9269</v>
      </c>
      <c r="N1919" t="s">
        <v>178</v>
      </c>
      <c r="O1919" t="s">
        <v>55</v>
      </c>
      <c r="P1919" t="s">
        <v>176</v>
      </c>
      <c r="Q1919" t="s">
        <v>206</v>
      </c>
      <c r="R1919" t="s">
        <v>212</v>
      </c>
      <c r="S1919">
        <v>4</v>
      </c>
      <c r="T1919" t="s">
        <v>18802</v>
      </c>
      <c r="U1919" t="s">
        <v>5495</v>
      </c>
      <c r="V1919" t="s">
        <v>8004</v>
      </c>
      <c r="W1919" t="s">
        <v>43</v>
      </c>
      <c r="X1919" t="s">
        <v>30</v>
      </c>
      <c r="Y1919" t="s">
        <v>30</v>
      </c>
      <c r="Z1919" t="s">
        <v>30</v>
      </c>
      <c r="AA1919" t="s">
        <v>30</v>
      </c>
      <c r="AB1919">
        <v>-75.306287670000003</v>
      </c>
      <c r="AC1919">
        <v>6.0859260900000001</v>
      </c>
      <c r="AD1919" t="s">
        <v>82</v>
      </c>
      <c r="AE1919" t="s">
        <v>146</v>
      </c>
      <c r="AF1919" t="s">
        <v>94</v>
      </c>
      <c r="AG1919">
        <f>IFERROR(
    VLOOKUP(FENIX_ANS_TABLA[[#This Row],[ESTADO]],
        {"VENCIDO",1;"ALERTA_0 Días",2;"ALERTA",3;"A TIEMPO",4;"SIN FECHA",5},
    2,FALSE),
0)</f>
        <v>3</v>
      </c>
    </row>
    <row r="1920" spans="1:33" x14ac:dyDescent="0.25">
      <c r="A1920" t="s">
        <v>9270</v>
      </c>
      <c r="B1920" t="s">
        <v>58</v>
      </c>
      <c r="C1920" t="s">
        <v>24</v>
      </c>
      <c r="D1920" t="s">
        <v>59</v>
      </c>
      <c r="E1920" s="21">
        <v>46210.486898148149</v>
      </c>
      <c r="F1920" t="s">
        <v>9271</v>
      </c>
      <c r="G1920">
        <v>98701026</v>
      </c>
      <c r="H1920" t="s">
        <v>9272</v>
      </c>
      <c r="I1920" s="23" t="s">
        <v>31</v>
      </c>
      <c r="J1920" s="23" t="s">
        <v>9273</v>
      </c>
      <c r="K1920" t="s">
        <v>9274</v>
      </c>
      <c r="L1920" t="s">
        <v>25</v>
      </c>
      <c r="M1920" t="s">
        <v>9275</v>
      </c>
      <c r="N1920" t="s">
        <v>26</v>
      </c>
      <c r="O1920" t="s">
        <v>60</v>
      </c>
      <c r="P1920" t="s">
        <v>61</v>
      </c>
      <c r="Q1920" t="s">
        <v>207</v>
      </c>
      <c r="R1920" t="s">
        <v>212</v>
      </c>
      <c r="S1920">
        <v>9</v>
      </c>
      <c r="T1920" t="s">
        <v>18803</v>
      </c>
      <c r="U1920" t="s">
        <v>15573</v>
      </c>
      <c r="V1920" t="s">
        <v>15810</v>
      </c>
      <c r="W1920" t="s">
        <v>29</v>
      </c>
      <c r="X1920" t="s">
        <v>30</v>
      </c>
      <c r="Y1920" t="s">
        <v>30</v>
      </c>
      <c r="Z1920" t="s">
        <v>30</v>
      </c>
      <c r="AA1920" t="s">
        <v>30</v>
      </c>
      <c r="AB1920">
        <v>-75.59778</v>
      </c>
      <c r="AC1920">
        <v>6.2030849999999997</v>
      </c>
      <c r="AD1920" t="s">
        <v>82</v>
      </c>
      <c r="AE1920" t="s">
        <v>96</v>
      </c>
      <c r="AF1920" t="s">
        <v>94</v>
      </c>
      <c r="AG1920">
        <f>IFERROR(
    VLOOKUP(FENIX_ANS_TABLA[[#This Row],[ESTADO]],
        {"VENCIDO",1;"ALERTA_0 Días",2;"ALERTA",3;"A TIEMPO",4;"SIN FECHA",5},
    2,FALSE),
0)</f>
        <v>4</v>
      </c>
    </row>
    <row r="1921" spans="1:33" x14ac:dyDescent="0.25">
      <c r="A1921" t="s">
        <v>10338</v>
      </c>
      <c r="B1921" t="s">
        <v>23</v>
      </c>
      <c r="C1921" t="s">
        <v>24</v>
      </c>
      <c r="D1921" t="s">
        <v>23</v>
      </c>
      <c r="E1921" s="21">
        <v>46210.487187500003</v>
      </c>
      <c r="F1921" t="s">
        <v>10339</v>
      </c>
      <c r="G1921">
        <v>39451818</v>
      </c>
      <c r="H1921" t="s">
        <v>10340</v>
      </c>
      <c r="I1921" s="23" t="s">
        <v>31</v>
      </c>
      <c r="J1921" s="23" t="s">
        <v>10341</v>
      </c>
      <c r="K1921" t="s">
        <v>10342</v>
      </c>
      <c r="L1921" t="s">
        <v>156</v>
      </c>
      <c r="M1921" t="s">
        <v>10343</v>
      </c>
      <c r="N1921" t="s">
        <v>157</v>
      </c>
      <c r="O1921" t="s">
        <v>27</v>
      </c>
      <c r="P1921" t="s">
        <v>145</v>
      </c>
      <c r="Q1921" t="s">
        <v>206</v>
      </c>
      <c r="R1921" t="s">
        <v>212</v>
      </c>
      <c r="S1921">
        <v>10</v>
      </c>
      <c r="T1921" t="s">
        <v>18804</v>
      </c>
      <c r="U1921" t="s">
        <v>15573</v>
      </c>
      <c r="V1921" t="s">
        <v>11516</v>
      </c>
      <c r="W1921" t="s">
        <v>29</v>
      </c>
      <c r="X1921" t="s">
        <v>30</v>
      </c>
      <c r="Y1921" t="s">
        <v>30</v>
      </c>
      <c r="Z1921" t="s">
        <v>30</v>
      </c>
      <c r="AA1921" t="s">
        <v>30</v>
      </c>
      <c r="AB1921">
        <v>-75.342649800000004</v>
      </c>
      <c r="AC1921">
        <v>6.1534765499999997</v>
      </c>
      <c r="AD1921" t="s">
        <v>82</v>
      </c>
      <c r="AE1921" t="s">
        <v>146</v>
      </c>
      <c r="AF1921" t="s">
        <v>94</v>
      </c>
      <c r="AG1921">
        <f>IFERROR(
    VLOOKUP(FENIX_ANS_TABLA[[#This Row],[ESTADO]],
        {"VENCIDO",1;"ALERTA_0 Días",2;"ALERTA",3;"A TIEMPO",4;"SIN FECHA",5},
    2,FALSE),
0)</f>
        <v>4</v>
      </c>
    </row>
    <row r="1922" spans="1:33" x14ac:dyDescent="0.25">
      <c r="A1922" t="s">
        <v>10344</v>
      </c>
      <c r="B1922" t="s">
        <v>23</v>
      </c>
      <c r="C1922" t="s">
        <v>24</v>
      </c>
      <c r="D1922" t="s">
        <v>23</v>
      </c>
      <c r="E1922" s="21">
        <v>46210.487500000003</v>
      </c>
      <c r="F1922" t="s">
        <v>10345</v>
      </c>
      <c r="G1922">
        <v>900782690</v>
      </c>
      <c r="H1922" t="s">
        <v>10346</v>
      </c>
      <c r="I1922" s="23" t="s">
        <v>31</v>
      </c>
      <c r="J1922" s="23" t="s">
        <v>10347</v>
      </c>
      <c r="K1922" t="s">
        <v>10348</v>
      </c>
      <c r="L1922" t="s">
        <v>156</v>
      </c>
      <c r="M1922" t="s">
        <v>10349</v>
      </c>
      <c r="N1922" t="s">
        <v>157</v>
      </c>
      <c r="O1922" t="s">
        <v>27</v>
      </c>
      <c r="P1922" t="s">
        <v>145</v>
      </c>
      <c r="Q1922" t="s">
        <v>207</v>
      </c>
      <c r="R1922" t="s">
        <v>212</v>
      </c>
      <c r="S1922">
        <v>7</v>
      </c>
      <c r="T1922" t="s">
        <v>18805</v>
      </c>
      <c r="U1922" t="s">
        <v>11998</v>
      </c>
      <c r="V1922" t="s">
        <v>12437</v>
      </c>
      <c r="W1922" t="s">
        <v>29</v>
      </c>
      <c r="X1922" t="s">
        <v>30</v>
      </c>
      <c r="Y1922" t="s">
        <v>30</v>
      </c>
      <c r="Z1922" t="s">
        <v>30</v>
      </c>
      <c r="AA1922" t="s">
        <v>30</v>
      </c>
      <c r="AB1922">
        <v>-75.339731999999998</v>
      </c>
      <c r="AC1922">
        <v>6.1754420000000003</v>
      </c>
      <c r="AD1922" t="s">
        <v>82</v>
      </c>
      <c r="AE1922" t="s">
        <v>146</v>
      </c>
      <c r="AF1922" t="s">
        <v>94</v>
      </c>
      <c r="AG1922">
        <f>IFERROR(
    VLOOKUP(FENIX_ANS_TABLA[[#This Row],[ESTADO]],
        {"VENCIDO",1;"ALERTA_0 Días",2;"ALERTA",3;"A TIEMPO",4;"SIN FECHA",5},
    2,FALSE),
0)</f>
        <v>4</v>
      </c>
    </row>
    <row r="1923" spans="1:33" x14ac:dyDescent="0.25">
      <c r="A1923" t="s">
        <v>9276</v>
      </c>
      <c r="B1923" t="s">
        <v>54</v>
      </c>
      <c r="C1923" t="s">
        <v>24</v>
      </c>
      <c r="D1923" t="s">
        <v>54</v>
      </c>
      <c r="E1923" s="21">
        <v>46210.488368055558</v>
      </c>
      <c r="F1923" t="s">
        <v>9277</v>
      </c>
      <c r="G1923">
        <v>39455179</v>
      </c>
      <c r="H1923" t="s">
        <v>9278</v>
      </c>
      <c r="I1923" s="23" t="s">
        <v>31</v>
      </c>
      <c r="J1923" s="23" t="s">
        <v>9279</v>
      </c>
      <c r="K1923" t="s">
        <v>9280</v>
      </c>
      <c r="L1923" t="s">
        <v>227</v>
      </c>
      <c r="M1923" t="s">
        <v>9281</v>
      </c>
      <c r="N1923" t="s">
        <v>228</v>
      </c>
      <c r="O1923" t="s">
        <v>55</v>
      </c>
      <c r="P1923" t="s">
        <v>176</v>
      </c>
      <c r="Q1923" t="s">
        <v>206</v>
      </c>
      <c r="R1923" t="s">
        <v>212</v>
      </c>
      <c r="S1923">
        <v>4</v>
      </c>
      <c r="T1923" t="s">
        <v>18806</v>
      </c>
      <c r="U1923" t="s">
        <v>15811</v>
      </c>
      <c r="V1923" t="s">
        <v>15812</v>
      </c>
      <c r="W1923" t="s">
        <v>43</v>
      </c>
      <c r="X1923" t="s">
        <v>30</v>
      </c>
      <c r="Y1923" t="s">
        <v>30</v>
      </c>
      <c r="Z1923" t="s">
        <v>30</v>
      </c>
      <c r="AA1923" t="s">
        <v>30</v>
      </c>
      <c r="AB1923">
        <v>-75.088278000000003</v>
      </c>
      <c r="AC1923">
        <v>5.9726100000000004</v>
      </c>
      <c r="AD1923" t="s">
        <v>82</v>
      </c>
      <c r="AE1923" t="s">
        <v>146</v>
      </c>
      <c r="AF1923" t="s">
        <v>94</v>
      </c>
      <c r="AG1923">
        <f>IFERROR(
    VLOOKUP(FENIX_ANS_TABLA[[#This Row],[ESTADO]],
        {"VENCIDO",1;"ALERTA_0 Días",2;"ALERTA",3;"A TIEMPO",4;"SIN FECHA",5},
    2,FALSE),
0)</f>
        <v>3</v>
      </c>
    </row>
    <row r="1924" spans="1:33" x14ac:dyDescent="0.25">
      <c r="A1924" t="s">
        <v>10350</v>
      </c>
      <c r="B1924" t="s">
        <v>23</v>
      </c>
      <c r="C1924" t="s">
        <v>24</v>
      </c>
      <c r="D1924" t="s">
        <v>23</v>
      </c>
      <c r="E1924" s="21">
        <v>46210.488761574074</v>
      </c>
      <c r="F1924" t="s">
        <v>10351</v>
      </c>
      <c r="G1924">
        <v>70139448</v>
      </c>
      <c r="H1924" t="s">
        <v>10352</v>
      </c>
      <c r="I1924" s="23" t="s">
        <v>31</v>
      </c>
      <c r="J1924" s="23" t="s">
        <v>10353</v>
      </c>
      <c r="K1924" t="s">
        <v>10354</v>
      </c>
      <c r="L1924" t="s">
        <v>154</v>
      </c>
      <c r="M1924" t="s">
        <v>10355</v>
      </c>
      <c r="N1924" t="s">
        <v>155</v>
      </c>
      <c r="O1924" t="s">
        <v>27</v>
      </c>
      <c r="P1924" t="s">
        <v>145</v>
      </c>
      <c r="Q1924" t="s">
        <v>206</v>
      </c>
      <c r="R1924" t="s">
        <v>212</v>
      </c>
      <c r="S1924">
        <v>10</v>
      </c>
      <c r="T1924" t="s">
        <v>18807</v>
      </c>
      <c r="U1924" t="s">
        <v>15811</v>
      </c>
      <c r="V1924" t="s">
        <v>11517</v>
      </c>
      <c r="W1924" t="s">
        <v>29</v>
      </c>
      <c r="X1924" t="s">
        <v>30</v>
      </c>
      <c r="Y1924" t="s">
        <v>30</v>
      </c>
      <c r="Z1924" t="s">
        <v>30</v>
      </c>
      <c r="AA1924" t="s">
        <v>30</v>
      </c>
      <c r="AB1924">
        <v>-75.370756999999998</v>
      </c>
      <c r="AC1924">
        <v>6.1933670000000003</v>
      </c>
      <c r="AD1924" t="s">
        <v>82</v>
      </c>
      <c r="AE1924" t="s">
        <v>146</v>
      </c>
      <c r="AF1924" t="s">
        <v>94</v>
      </c>
      <c r="AG1924">
        <f>IFERROR(
    VLOOKUP(FENIX_ANS_TABLA[[#This Row],[ESTADO]],
        {"VENCIDO",1;"ALERTA_0 Días",2;"ALERTA",3;"A TIEMPO",4;"SIN FECHA",5},
    2,FALSE),
0)</f>
        <v>4</v>
      </c>
    </row>
    <row r="1925" spans="1:33" x14ac:dyDescent="0.25">
      <c r="A1925" t="s">
        <v>9433</v>
      </c>
      <c r="B1925" t="s">
        <v>54</v>
      </c>
      <c r="C1925" t="s">
        <v>24</v>
      </c>
      <c r="D1925" t="s">
        <v>54</v>
      </c>
      <c r="E1925" s="21">
        <v>46210.489976851852</v>
      </c>
      <c r="F1925" t="s">
        <v>9434</v>
      </c>
      <c r="G1925">
        <v>1037648330</v>
      </c>
      <c r="H1925" t="s">
        <v>9435</v>
      </c>
      <c r="I1925" s="23" t="s">
        <v>31</v>
      </c>
      <c r="J1925" s="23" t="s">
        <v>9436</v>
      </c>
      <c r="K1925" t="s">
        <v>2528</v>
      </c>
      <c r="L1925" t="s">
        <v>108</v>
      </c>
      <c r="M1925" t="s">
        <v>2529</v>
      </c>
      <c r="N1925" t="s">
        <v>109</v>
      </c>
      <c r="O1925" t="s">
        <v>55</v>
      </c>
      <c r="P1925" t="s">
        <v>117</v>
      </c>
      <c r="Q1925" t="s">
        <v>206</v>
      </c>
      <c r="R1925" t="s">
        <v>212</v>
      </c>
      <c r="S1925">
        <v>4</v>
      </c>
      <c r="T1925" t="s">
        <v>18808</v>
      </c>
      <c r="U1925" t="s">
        <v>15813</v>
      </c>
      <c r="V1925" t="s">
        <v>11537</v>
      </c>
      <c r="W1925" t="s">
        <v>43</v>
      </c>
      <c r="X1925" t="s">
        <v>30</v>
      </c>
      <c r="Y1925" t="s">
        <v>30</v>
      </c>
      <c r="Z1925" t="s">
        <v>30</v>
      </c>
      <c r="AA1925" t="s">
        <v>30</v>
      </c>
      <c r="AB1925">
        <v>-75.753720000000001</v>
      </c>
      <c r="AC1925">
        <v>6.0258079999999996</v>
      </c>
      <c r="AD1925" t="s">
        <v>82</v>
      </c>
      <c r="AE1925" t="s">
        <v>100</v>
      </c>
      <c r="AF1925" t="s">
        <v>94</v>
      </c>
      <c r="AG1925">
        <f>IFERROR(
    VLOOKUP(FENIX_ANS_TABLA[[#This Row],[ESTADO]],
        {"VENCIDO",1;"ALERTA_0 Días",2;"ALERTA",3;"A TIEMPO",4;"SIN FECHA",5},
    2,FALSE),
0)</f>
        <v>3</v>
      </c>
    </row>
    <row r="1926" spans="1:33" x14ac:dyDescent="0.25">
      <c r="A1926" t="s">
        <v>9437</v>
      </c>
      <c r="B1926" t="s">
        <v>58</v>
      </c>
      <c r="C1926" t="s">
        <v>24</v>
      </c>
      <c r="D1926" t="s">
        <v>59</v>
      </c>
      <c r="E1926" s="21">
        <v>46210.490659722222</v>
      </c>
      <c r="F1926" t="s">
        <v>9438</v>
      </c>
      <c r="G1926">
        <v>98563012</v>
      </c>
      <c r="H1926" t="s">
        <v>9439</v>
      </c>
      <c r="I1926" s="23" t="s">
        <v>31</v>
      </c>
      <c r="J1926" s="23" t="s">
        <v>2605</v>
      </c>
      <c r="K1926" t="s">
        <v>2606</v>
      </c>
      <c r="L1926" t="s">
        <v>25</v>
      </c>
      <c r="M1926" t="s">
        <v>2607</v>
      </c>
      <c r="N1926" t="s">
        <v>26</v>
      </c>
      <c r="O1926" t="s">
        <v>60</v>
      </c>
      <c r="P1926" t="s">
        <v>61</v>
      </c>
      <c r="Q1926" t="s">
        <v>207</v>
      </c>
      <c r="R1926" t="s">
        <v>212</v>
      </c>
      <c r="S1926">
        <v>9</v>
      </c>
      <c r="T1926" t="s">
        <v>18809</v>
      </c>
      <c r="U1926" t="s">
        <v>9938</v>
      </c>
      <c r="V1926" t="s">
        <v>11797</v>
      </c>
      <c r="W1926" t="s">
        <v>29</v>
      </c>
      <c r="X1926" t="s">
        <v>30</v>
      </c>
      <c r="Y1926" t="s">
        <v>30</v>
      </c>
      <c r="Z1926" t="s">
        <v>30</v>
      </c>
      <c r="AA1926" t="s">
        <v>30</v>
      </c>
      <c r="AB1926">
        <v>-75.553540470000002</v>
      </c>
      <c r="AC1926">
        <v>6.2078773299999996</v>
      </c>
      <c r="AD1926" t="s">
        <v>82</v>
      </c>
      <c r="AE1926" t="s">
        <v>96</v>
      </c>
      <c r="AF1926" t="s">
        <v>94</v>
      </c>
      <c r="AG1926">
        <f>IFERROR(
    VLOOKUP(FENIX_ANS_TABLA[[#This Row],[ESTADO]],
        {"VENCIDO",1;"ALERTA_0 Días",2;"ALERTA",3;"A TIEMPO",4;"SIN FECHA",5},
    2,FALSE),
0)</f>
        <v>4</v>
      </c>
    </row>
    <row r="1927" spans="1:33" x14ac:dyDescent="0.25">
      <c r="A1927" t="s">
        <v>9282</v>
      </c>
      <c r="B1927" t="s">
        <v>23</v>
      </c>
      <c r="C1927" t="s">
        <v>24</v>
      </c>
      <c r="D1927" t="s">
        <v>33</v>
      </c>
      <c r="E1927" s="21">
        <v>46210.490810185183</v>
      </c>
      <c r="F1927" t="s">
        <v>9283</v>
      </c>
      <c r="G1927">
        <v>43033453</v>
      </c>
      <c r="H1927" t="s">
        <v>9284</v>
      </c>
      <c r="I1927" s="23" t="s">
        <v>31</v>
      </c>
      <c r="J1927" s="23" t="s">
        <v>9285</v>
      </c>
      <c r="K1927" t="s">
        <v>9286</v>
      </c>
      <c r="L1927" t="s">
        <v>193</v>
      </c>
      <c r="M1927" t="s">
        <v>9287</v>
      </c>
      <c r="N1927" t="s">
        <v>194</v>
      </c>
      <c r="O1927" t="s">
        <v>34</v>
      </c>
      <c r="P1927" t="s">
        <v>191</v>
      </c>
      <c r="Q1927" t="s">
        <v>207</v>
      </c>
      <c r="R1927" t="s">
        <v>212</v>
      </c>
      <c r="S1927">
        <v>5</v>
      </c>
      <c r="T1927" t="s">
        <v>18810</v>
      </c>
      <c r="U1927" t="s">
        <v>9938</v>
      </c>
      <c r="V1927" t="s">
        <v>3554</v>
      </c>
      <c r="W1927" t="s">
        <v>43</v>
      </c>
      <c r="X1927" t="s">
        <v>30</v>
      </c>
      <c r="Y1927" t="s">
        <v>30</v>
      </c>
      <c r="Z1927" t="s">
        <v>30</v>
      </c>
      <c r="AA1927" t="s">
        <v>30</v>
      </c>
      <c r="AB1927">
        <v>-74.831851380000003</v>
      </c>
      <c r="AC1927">
        <v>6.4975035200000004</v>
      </c>
      <c r="AD1927" t="s">
        <v>82</v>
      </c>
      <c r="AE1927" t="s">
        <v>192</v>
      </c>
      <c r="AF1927" t="s">
        <v>94</v>
      </c>
      <c r="AG1927">
        <f>IFERROR(
    VLOOKUP(FENIX_ANS_TABLA[[#This Row],[ESTADO]],
        {"VENCIDO",1;"ALERTA_0 Días",2;"ALERTA",3;"A TIEMPO",4;"SIN FECHA",5},
    2,FALSE),
0)</f>
        <v>3</v>
      </c>
    </row>
    <row r="1928" spans="1:33" x14ac:dyDescent="0.25">
      <c r="A1928" t="s">
        <v>10356</v>
      </c>
      <c r="B1928" t="s">
        <v>23</v>
      </c>
      <c r="C1928" t="s">
        <v>24</v>
      </c>
      <c r="D1928" t="s">
        <v>23</v>
      </c>
      <c r="E1928" s="21">
        <v>46210.491840277777</v>
      </c>
      <c r="F1928" t="s">
        <v>10357</v>
      </c>
      <c r="G1928">
        <v>1045016696</v>
      </c>
      <c r="H1928" t="s">
        <v>10358</v>
      </c>
      <c r="I1928" s="23" t="s">
        <v>31</v>
      </c>
      <c r="J1928" s="23" t="s">
        <v>384</v>
      </c>
      <c r="K1928" t="s">
        <v>10359</v>
      </c>
      <c r="L1928" t="s">
        <v>156</v>
      </c>
      <c r="M1928" t="s">
        <v>10360</v>
      </c>
      <c r="N1928" t="s">
        <v>157</v>
      </c>
      <c r="O1928" t="s">
        <v>27</v>
      </c>
      <c r="P1928" t="s">
        <v>145</v>
      </c>
      <c r="Q1928" t="s">
        <v>206</v>
      </c>
      <c r="R1928" t="s">
        <v>212</v>
      </c>
      <c r="S1928">
        <v>10</v>
      </c>
      <c r="T1928" t="s">
        <v>18811</v>
      </c>
      <c r="U1928" t="s">
        <v>9940</v>
      </c>
      <c r="V1928" t="s">
        <v>11999</v>
      </c>
      <c r="W1928" t="s">
        <v>29</v>
      </c>
      <c r="X1928" t="s">
        <v>30</v>
      </c>
      <c r="Y1928" t="s">
        <v>30</v>
      </c>
      <c r="Z1928" t="s">
        <v>30</v>
      </c>
      <c r="AA1928" t="s">
        <v>30</v>
      </c>
      <c r="AB1928">
        <v>-75.312867999999995</v>
      </c>
      <c r="AC1928">
        <v>6.1491439999999997</v>
      </c>
      <c r="AD1928" t="s">
        <v>82</v>
      </c>
      <c r="AE1928" t="s">
        <v>146</v>
      </c>
      <c r="AF1928" t="s">
        <v>94</v>
      </c>
      <c r="AG1928">
        <f>IFERROR(
    VLOOKUP(FENIX_ANS_TABLA[[#This Row],[ESTADO]],
        {"VENCIDO",1;"ALERTA_0 Días",2;"ALERTA",3;"A TIEMPO",4;"SIN FECHA",5},
    2,FALSE),
0)</f>
        <v>4</v>
      </c>
    </row>
    <row r="1929" spans="1:33" x14ac:dyDescent="0.25">
      <c r="A1929" t="s">
        <v>9440</v>
      </c>
      <c r="B1929" t="s">
        <v>58</v>
      </c>
      <c r="C1929" t="s">
        <v>24</v>
      </c>
      <c r="D1929" t="s">
        <v>59</v>
      </c>
      <c r="E1929" s="21">
        <v>46210.492349537039</v>
      </c>
      <c r="F1929" t="s">
        <v>9441</v>
      </c>
      <c r="G1929">
        <v>1000188925</v>
      </c>
      <c r="H1929" t="s">
        <v>9442</v>
      </c>
      <c r="I1929" s="23" t="s">
        <v>31</v>
      </c>
      <c r="J1929" s="23" t="s">
        <v>9443</v>
      </c>
      <c r="K1929" t="s">
        <v>9444</v>
      </c>
      <c r="L1929" t="s">
        <v>185</v>
      </c>
      <c r="M1929" t="s">
        <v>9445</v>
      </c>
      <c r="N1929" t="s">
        <v>186</v>
      </c>
      <c r="O1929" t="s">
        <v>60</v>
      </c>
      <c r="P1929" t="s">
        <v>171</v>
      </c>
      <c r="Q1929" t="s">
        <v>206</v>
      </c>
      <c r="R1929" t="s">
        <v>212</v>
      </c>
      <c r="S1929">
        <v>14</v>
      </c>
      <c r="T1929" t="s">
        <v>18812</v>
      </c>
      <c r="U1929" t="s">
        <v>9940</v>
      </c>
      <c r="V1929" t="s">
        <v>15814</v>
      </c>
      <c r="W1929" t="s">
        <v>29</v>
      </c>
      <c r="X1929" t="s">
        <v>30</v>
      </c>
      <c r="Y1929" t="s">
        <v>30</v>
      </c>
      <c r="Z1929" t="s">
        <v>30</v>
      </c>
      <c r="AA1929" t="s">
        <v>30</v>
      </c>
      <c r="AB1929">
        <v>-75.507390670000007</v>
      </c>
      <c r="AC1929">
        <v>6.1290285000000004</v>
      </c>
      <c r="AD1929" t="s">
        <v>82</v>
      </c>
      <c r="AE1929" t="s">
        <v>146</v>
      </c>
      <c r="AF1929" t="s">
        <v>94</v>
      </c>
      <c r="AG1929">
        <f>IFERROR(
    VLOOKUP(FENIX_ANS_TABLA[[#This Row],[ESTADO]],
        {"VENCIDO",1;"ALERTA_0 Días",2;"ALERTA",3;"A TIEMPO",4;"SIN FECHA",5},
    2,FALSE),
0)</f>
        <v>4</v>
      </c>
    </row>
    <row r="1930" spans="1:33" x14ac:dyDescent="0.25">
      <c r="A1930" t="s">
        <v>9446</v>
      </c>
      <c r="B1930" t="s">
        <v>54</v>
      </c>
      <c r="C1930" t="s">
        <v>24</v>
      </c>
      <c r="D1930" t="s">
        <v>54</v>
      </c>
      <c r="E1930" s="21">
        <v>46210.493402777778</v>
      </c>
      <c r="F1930" t="s">
        <v>9447</v>
      </c>
      <c r="G1930">
        <v>71367333</v>
      </c>
      <c r="H1930" t="s">
        <v>3958</v>
      </c>
      <c r="I1930" s="23" t="s">
        <v>3959</v>
      </c>
      <c r="J1930" s="23" t="s">
        <v>9448</v>
      </c>
      <c r="K1930" t="s">
        <v>9449</v>
      </c>
      <c r="L1930" t="s">
        <v>42</v>
      </c>
      <c r="M1930" t="s">
        <v>9450</v>
      </c>
      <c r="N1930" t="s">
        <v>57</v>
      </c>
      <c r="O1930" t="s">
        <v>55</v>
      </c>
      <c r="P1930" t="s">
        <v>56</v>
      </c>
      <c r="Q1930" t="s">
        <v>207</v>
      </c>
      <c r="R1930" t="s">
        <v>212</v>
      </c>
      <c r="S1930">
        <v>4</v>
      </c>
      <c r="T1930" t="s">
        <v>18813</v>
      </c>
      <c r="U1930" t="s">
        <v>12000</v>
      </c>
      <c r="V1930" t="s">
        <v>15815</v>
      </c>
      <c r="W1930" t="s">
        <v>43</v>
      </c>
      <c r="X1930" t="s">
        <v>30</v>
      </c>
      <c r="Y1930" t="s">
        <v>30</v>
      </c>
      <c r="Z1930" t="s">
        <v>30</v>
      </c>
      <c r="AA1930" t="s">
        <v>30</v>
      </c>
      <c r="AB1930">
        <v>-75.590955359999995</v>
      </c>
      <c r="AC1930">
        <v>6.1749394799999999</v>
      </c>
      <c r="AD1930" t="s">
        <v>82</v>
      </c>
      <c r="AE1930" t="s">
        <v>96</v>
      </c>
      <c r="AF1930" t="s">
        <v>94</v>
      </c>
      <c r="AG1930">
        <f>IFERROR(
    VLOOKUP(FENIX_ANS_TABLA[[#This Row],[ESTADO]],
        {"VENCIDO",1;"ALERTA_0 Días",2;"ALERTA",3;"A TIEMPO",4;"SIN FECHA",5},
    2,FALSE),
0)</f>
        <v>3</v>
      </c>
    </row>
    <row r="1931" spans="1:33" x14ac:dyDescent="0.25">
      <c r="A1931" t="s">
        <v>12184</v>
      </c>
      <c r="B1931" t="s">
        <v>23</v>
      </c>
      <c r="C1931" t="s">
        <v>24</v>
      </c>
      <c r="D1931" t="s">
        <v>23</v>
      </c>
      <c r="E1931" s="21">
        <v>46210.496921296297</v>
      </c>
      <c r="F1931" t="s">
        <v>12185</v>
      </c>
      <c r="G1931">
        <v>39454074</v>
      </c>
      <c r="H1931" t="s">
        <v>12186</v>
      </c>
      <c r="I1931" s="23" t="s">
        <v>31</v>
      </c>
      <c r="J1931" s="23" t="s">
        <v>8750</v>
      </c>
      <c r="K1931" t="s">
        <v>12187</v>
      </c>
      <c r="L1931" t="s">
        <v>152</v>
      </c>
      <c r="M1931" t="s">
        <v>12188</v>
      </c>
      <c r="N1931" t="s">
        <v>153</v>
      </c>
      <c r="O1931" t="s">
        <v>27</v>
      </c>
      <c r="P1931" t="s">
        <v>145</v>
      </c>
      <c r="Q1931" t="s">
        <v>206</v>
      </c>
      <c r="R1931" t="s">
        <v>212</v>
      </c>
      <c r="S1931">
        <v>10</v>
      </c>
      <c r="T1931" t="s">
        <v>18814</v>
      </c>
      <c r="U1931" t="s">
        <v>12002</v>
      </c>
      <c r="V1931" t="s">
        <v>15816</v>
      </c>
      <c r="W1931" t="s">
        <v>29</v>
      </c>
      <c r="X1931" t="s">
        <v>30</v>
      </c>
      <c r="Y1931" t="s">
        <v>30</v>
      </c>
      <c r="Z1931" t="s">
        <v>30</v>
      </c>
      <c r="AA1931" t="s">
        <v>30</v>
      </c>
      <c r="AB1931">
        <v>-75.462325730000003</v>
      </c>
      <c r="AC1931">
        <v>6.3104255800000004</v>
      </c>
      <c r="AD1931" t="s">
        <v>82</v>
      </c>
      <c r="AE1931" t="s">
        <v>146</v>
      </c>
      <c r="AF1931" t="s">
        <v>94</v>
      </c>
      <c r="AG1931">
        <f>IFERROR(
    VLOOKUP(FENIX_ANS_TABLA[[#This Row],[ESTADO]],
        {"VENCIDO",1;"ALERTA_0 Días",2;"ALERTA",3;"A TIEMPO",4;"SIN FECHA",5},
    2,FALSE),
0)</f>
        <v>4</v>
      </c>
    </row>
    <row r="1932" spans="1:33" x14ac:dyDescent="0.25">
      <c r="A1932" t="s">
        <v>12189</v>
      </c>
      <c r="B1932" t="s">
        <v>23</v>
      </c>
      <c r="C1932" t="s">
        <v>24</v>
      </c>
      <c r="D1932" t="s">
        <v>23</v>
      </c>
      <c r="E1932" s="21">
        <v>46210.499293981477</v>
      </c>
      <c r="F1932" t="s">
        <v>12190</v>
      </c>
      <c r="G1932">
        <v>72158459</v>
      </c>
      <c r="H1932" t="s">
        <v>12191</v>
      </c>
      <c r="I1932" s="23" t="s">
        <v>12192</v>
      </c>
      <c r="J1932" s="23" t="s">
        <v>12193</v>
      </c>
      <c r="K1932" t="s">
        <v>12194</v>
      </c>
      <c r="L1932" t="s">
        <v>169</v>
      </c>
      <c r="M1932" t="s">
        <v>12195</v>
      </c>
      <c r="N1932" t="s">
        <v>170</v>
      </c>
      <c r="O1932" t="s">
        <v>27</v>
      </c>
      <c r="P1932" t="s">
        <v>145</v>
      </c>
      <c r="Q1932" t="s">
        <v>207</v>
      </c>
      <c r="R1932" t="s">
        <v>212</v>
      </c>
      <c r="S1932">
        <v>7</v>
      </c>
      <c r="T1932" t="s">
        <v>18815</v>
      </c>
      <c r="U1932" t="s">
        <v>3545</v>
      </c>
      <c r="V1932" t="s">
        <v>5052</v>
      </c>
      <c r="W1932" t="s">
        <v>29</v>
      </c>
      <c r="X1932" t="s">
        <v>30</v>
      </c>
      <c r="Y1932" t="s">
        <v>30</v>
      </c>
      <c r="Z1932" t="s">
        <v>30</v>
      </c>
      <c r="AA1932" t="s">
        <v>30</v>
      </c>
      <c r="AB1932">
        <v>-75.061094323000006</v>
      </c>
      <c r="AC1932">
        <v>5.7595923510000402</v>
      </c>
      <c r="AD1932" t="s">
        <v>82</v>
      </c>
      <c r="AE1932" t="s">
        <v>146</v>
      </c>
      <c r="AF1932" t="s">
        <v>94</v>
      </c>
      <c r="AG1932">
        <f>IFERROR(
    VLOOKUP(FENIX_ANS_TABLA[[#This Row],[ESTADO]],
        {"VENCIDO",1;"ALERTA_0 Días",2;"ALERTA",3;"A TIEMPO",4;"SIN FECHA",5},
    2,FALSE),
0)</f>
        <v>4</v>
      </c>
    </row>
    <row r="1933" spans="1:33" x14ac:dyDescent="0.25">
      <c r="A1933" t="s">
        <v>9451</v>
      </c>
      <c r="B1933" t="s">
        <v>58</v>
      </c>
      <c r="C1933" t="s">
        <v>24</v>
      </c>
      <c r="D1933" t="s">
        <v>59</v>
      </c>
      <c r="E1933" s="21">
        <v>46210.500092592592</v>
      </c>
      <c r="F1933" t="s">
        <v>9452</v>
      </c>
      <c r="G1933">
        <v>1055916037</v>
      </c>
      <c r="H1933" t="s">
        <v>9453</v>
      </c>
      <c r="I1933" s="23" t="s">
        <v>31</v>
      </c>
      <c r="J1933" s="23" t="s">
        <v>9454</v>
      </c>
      <c r="K1933" t="s">
        <v>9455</v>
      </c>
      <c r="L1933" t="s">
        <v>25</v>
      </c>
      <c r="M1933" t="s">
        <v>9456</v>
      </c>
      <c r="N1933" t="s">
        <v>26</v>
      </c>
      <c r="O1933" t="s">
        <v>60</v>
      </c>
      <c r="P1933" t="s">
        <v>61</v>
      </c>
      <c r="Q1933" t="s">
        <v>207</v>
      </c>
      <c r="R1933" t="s">
        <v>212</v>
      </c>
      <c r="S1933">
        <v>9</v>
      </c>
      <c r="T1933" t="s">
        <v>18816</v>
      </c>
      <c r="U1933" t="s">
        <v>11361</v>
      </c>
      <c r="V1933" t="s">
        <v>15464</v>
      </c>
      <c r="W1933" t="s">
        <v>29</v>
      </c>
      <c r="X1933" t="s">
        <v>30</v>
      </c>
      <c r="Y1933" t="s">
        <v>30</v>
      </c>
      <c r="Z1933" t="s">
        <v>30</v>
      </c>
      <c r="AA1933" t="s">
        <v>30</v>
      </c>
      <c r="AB1933">
        <v>-75.572066000000007</v>
      </c>
      <c r="AC1933">
        <v>6.2525630000000003</v>
      </c>
      <c r="AD1933" t="s">
        <v>82</v>
      </c>
      <c r="AE1933" t="s">
        <v>96</v>
      </c>
      <c r="AF1933" t="s">
        <v>94</v>
      </c>
      <c r="AG1933">
        <f>IFERROR(
    VLOOKUP(FENIX_ANS_TABLA[[#This Row],[ESTADO]],
        {"VENCIDO",1;"ALERTA_0 Días",2;"ALERTA",3;"A TIEMPO",4;"SIN FECHA",5},
    2,FALSE),
0)</f>
        <v>4</v>
      </c>
    </row>
    <row r="1934" spans="1:33" x14ac:dyDescent="0.25">
      <c r="A1934" t="s">
        <v>9457</v>
      </c>
      <c r="B1934" t="s">
        <v>23</v>
      </c>
      <c r="C1934" t="s">
        <v>24</v>
      </c>
      <c r="D1934" t="s">
        <v>23</v>
      </c>
      <c r="E1934" s="21">
        <v>46210.502303240741</v>
      </c>
      <c r="F1934" t="s">
        <v>9458</v>
      </c>
      <c r="G1934">
        <v>43705009</v>
      </c>
      <c r="H1934" t="s">
        <v>9459</v>
      </c>
      <c r="I1934" s="23" t="s">
        <v>31</v>
      </c>
      <c r="J1934" s="23" t="s">
        <v>9460</v>
      </c>
      <c r="K1934" t="s">
        <v>9461</v>
      </c>
      <c r="L1934" t="s">
        <v>197</v>
      </c>
      <c r="M1934" t="s">
        <v>9462</v>
      </c>
      <c r="N1934" t="s">
        <v>198</v>
      </c>
      <c r="O1934" t="s">
        <v>27</v>
      </c>
      <c r="P1934" t="s">
        <v>191</v>
      </c>
      <c r="Q1934" t="s">
        <v>207</v>
      </c>
      <c r="R1934" t="s">
        <v>212</v>
      </c>
      <c r="S1934">
        <v>7</v>
      </c>
      <c r="T1934" t="s">
        <v>18817</v>
      </c>
      <c r="U1934" t="s">
        <v>9904</v>
      </c>
      <c r="V1934" t="s">
        <v>11763</v>
      </c>
      <c r="W1934" t="s">
        <v>29</v>
      </c>
      <c r="X1934" t="s">
        <v>30</v>
      </c>
      <c r="Y1934" t="s">
        <v>30</v>
      </c>
      <c r="Z1934" t="s">
        <v>30</v>
      </c>
      <c r="AA1934" t="s">
        <v>30</v>
      </c>
      <c r="AB1934">
        <v>-74.697309730000001</v>
      </c>
      <c r="AC1934">
        <v>7.0760716800000001</v>
      </c>
      <c r="AD1934" t="s">
        <v>82</v>
      </c>
      <c r="AE1934" t="s">
        <v>192</v>
      </c>
      <c r="AF1934" t="s">
        <v>94</v>
      </c>
      <c r="AG1934">
        <f>IFERROR(
    VLOOKUP(FENIX_ANS_TABLA[[#This Row],[ESTADO]],
        {"VENCIDO",1;"ALERTA_0 Días",2;"ALERTA",3;"A TIEMPO",4;"SIN FECHA",5},
    2,FALSE),
0)</f>
        <v>4</v>
      </c>
    </row>
    <row r="1935" spans="1:33" x14ac:dyDescent="0.25">
      <c r="A1935" t="s">
        <v>10361</v>
      </c>
      <c r="B1935" t="s">
        <v>23</v>
      </c>
      <c r="C1935" t="s">
        <v>24</v>
      </c>
      <c r="D1935" t="s">
        <v>23</v>
      </c>
      <c r="E1935" s="21">
        <v>46210.505474537043</v>
      </c>
      <c r="F1935" t="s">
        <v>10362</v>
      </c>
      <c r="G1935">
        <v>70692860</v>
      </c>
      <c r="H1935" t="s">
        <v>10363</v>
      </c>
      <c r="I1935" s="23" t="s">
        <v>31</v>
      </c>
      <c r="J1935" s="23" t="s">
        <v>384</v>
      </c>
      <c r="K1935" t="s">
        <v>10364</v>
      </c>
      <c r="L1935" t="s">
        <v>172</v>
      </c>
      <c r="M1935" t="s">
        <v>10365</v>
      </c>
      <c r="N1935" t="s">
        <v>173</v>
      </c>
      <c r="O1935" t="s">
        <v>27</v>
      </c>
      <c r="P1935" t="s">
        <v>145</v>
      </c>
      <c r="Q1935" t="s">
        <v>207</v>
      </c>
      <c r="R1935" t="s">
        <v>212</v>
      </c>
      <c r="S1935">
        <v>7</v>
      </c>
      <c r="T1935" t="s">
        <v>18818</v>
      </c>
      <c r="U1935" t="s">
        <v>15817</v>
      </c>
      <c r="V1935" t="s">
        <v>15818</v>
      </c>
      <c r="W1935" t="s">
        <v>29</v>
      </c>
      <c r="X1935" t="s">
        <v>30</v>
      </c>
      <c r="Y1935" t="s">
        <v>30</v>
      </c>
      <c r="Z1935" t="s">
        <v>30</v>
      </c>
      <c r="AA1935" t="s">
        <v>30</v>
      </c>
      <c r="AB1935">
        <v>-75.2649021</v>
      </c>
      <c r="AC1935">
        <v>6.1421803400000003</v>
      </c>
      <c r="AD1935" t="s">
        <v>82</v>
      </c>
      <c r="AE1935" t="s">
        <v>146</v>
      </c>
      <c r="AF1935" t="s">
        <v>94</v>
      </c>
      <c r="AG1935">
        <f>IFERROR(
    VLOOKUP(FENIX_ANS_TABLA[[#This Row],[ESTADO]],
        {"VENCIDO",1;"ALERTA_0 Días",2;"ALERTA",3;"A TIEMPO",4;"SIN FECHA",5},
    2,FALSE),
0)</f>
        <v>4</v>
      </c>
    </row>
    <row r="1936" spans="1:33" x14ac:dyDescent="0.25">
      <c r="A1936" t="s">
        <v>12196</v>
      </c>
      <c r="B1936" t="s">
        <v>23</v>
      </c>
      <c r="C1936" t="s">
        <v>24</v>
      </c>
      <c r="D1936" t="s">
        <v>23</v>
      </c>
      <c r="E1936" s="21">
        <v>46210.506064814806</v>
      </c>
      <c r="F1936" t="s">
        <v>12197</v>
      </c>
      <c r="G1936">
        <v>43729215</v>
      </c>
      <c r="H1936" t="s">
        <v>12198</v>
      </c>
      <c r="I1936" s="23" t="s">
        <v>31</v>
      </c>
      <c r="J1936" s="23" t="s">
        <v>2890</v>
      </c>
      <c r="K1936" t="s">
        <v>12199</v>
      </c>
      <c r="L1936" t="s">
        <v>167</v>
      </c>
      <c r="M1936" t="s">
        <v>12200</v>
      </c>
      <c r="N1936" t="s">
        <v>168</v>
      </c>
      <c r="O1936" t="s">
        <v>27</v>
      </c>
      <c r="P1936" t="s">
        <v>145</v>
      </c>
      <c r="Q1936" t="s">
        <v>206</v>
      </c>
      <c r="R1936" t="s">
        <v>212</v>
      </c>
      <c r="S1936">
        <v>10</v>
      </c>
      <c r="T1936" t="s">
        <v>18819</v>
      </c>
      <c r="U1936" t="s">
        <v>15819</v>
      </c>
      <c r="V1936" t="s">
        <v>15820</v>
      </c>
      <c r="W1936" t="s">
        <v>29</v>
      </c>
      <c r="X1936" t="s">
        <v>30</v>
      </c>
      <c r="Y1936" t="s">
        <v>30</v>
      </c>
      <c r="Z1936" t="s">
        <v>30</v>
      </c>
      <c r="AA1936" t="s">
        <v>30</v>
      </c>
      <c r="AB1936">
        <v>-75.380925000000005</v>
      </c>
      <c r="AC1936">
        <v>6.0288240000000002</v>
      </c>
      <c r="AD1936" t="s">
        <v>82</v>
      </c>
      <c r="AE1936" t="s">
        <v>146</v>
      </c>
      <c r="AF1936" t="s">
        <v>94</v>
      </c>
      <c r="AG1936">
        <f>IFERROR(
    VLOOKUP(FENIX_ANS_TABLA[[#This Row],[ESTADO]],
        {"VENCIDO",1;"ALERTA_0 Días",2;"ALERTA",3;"A TIEMPO",4;"SIN FECHA",5},
    2,FALSE),
0)</f>
        <v>4</v>
      </c>
    </row>
    <row r="1937" spans="1:33" x14ac:dyDescent="0.25">
      <c r="A1937" t="s">
        <v>9463</v>
      </c>
      <c r="B1937" t="s">
        <v>23</v>
      </c>
      <c r="C1937" t="s">
        <v>24</v>
      </c>
      <c r="D1937" t="s">
        <v>33</v>
      </c>
      <c r="E1937" s="21">
        <v>46210.507199074083</v>
      </c>
      <c r="F1937" t="s">
        <v>9464</v>
      </c>
      <c r="G1937">
        <v>71742641</v>
      </c>
      <c r="H1937" t="s">
        <v>9465</v>
      </c>
      <c r="I1937" s="23" t="s">
        <v>47</v>
      </c>
      <c r="J1937" s="23" t="s">
        <v>9466</v>
      </c>
      <c r="K1937" t="s">
        <v>9467</v>
      </c>
      <c r="L1937" t="s">
        <v>38</v>
      </c>
      <c r="M1937" t="s">
        <v>9468</v>
      </c>
      <c r="N1937" t="s">
        <v>39</v>
      </c>
      <c r="O1937" t="s">
        <v>34</v>
      </c>
      <c r="P1937" t="s">
        <v>475</v>
      </c>
      <c r="Q1937" t="s">
        <v>207</v>
      </c>
      <c r="R1937" t="s">
        <v>212</v>
      </c>
      <c r="S1937">
        <v>5</v>
      </c>
      <c r="T1937" t="s">
        <v>18820</v>
      </c>
      <c r="U1937" t="s">
        <v>5229</v>
      </c>
      <c r="V1937" t="s">
        <v>8068</v>
      </c>
      <c r="W1937" t="s">
        <v>43</v>
      </c>
      <c r="X1937" t="s">
        <v>20544</v>
      </c>
      <c r="Y1937" t="s">
        <v>2664</v>
      </c>
      <c r="Z1937" t="s">
        <v>2665</v>
      </c>
      <c r="AA1937" t="s">
        <v>20545</v>
      </c>
      <c r="AB1937">
        <v>-75.59711566</v>
      </c>
      <c r="AC1937">
        <v>6.19072157</v>
      </c>
      <c r="AD1937" t="s">
        <v>82</v>
      </c>
      <c r="AE1937" t="s">
        <v>96</v>
      </c>
      <c r="AF1937" t="s">
        <v>94</v>
      </c>
      <c r="AG1937">
        <f>IFERROR(
    VLOOKUP(FENIX_ANS_TABLA[[#This Row],[ESTADO]],
        {"VENCIDO",1;"ALERTA_0 Días",2;"ALERTA",3;"A TIEMPO",4;"SIN FECHA",5},
    2,FALSE),
0)</f>
        <v>3</v>
      </c>
    </row>
    <row r="1938" spans="1:33" x14ac:dyDescent="0.25">
      <c r="A1938" t="s">
        <v>9469</v>
      </c>
      <c r="B1938" t="s">
        <v>54</v>
      </c>
      <c r="C1938" t="s">
        <v>24</v>
      </c>
      <c r="D1938" t="s">
        <v>54</v>
      </c>
      <c r="E1938" s="21">
        <v>46210.508275462962</v>
      </c>
      <c r="F1938" t="s">
        <v>9470</v>
      </c>
      <c r="G1938">
        <v>9014262281</v>
      </c>
      <c r="H1938" t="s">
        <v>9471</v>
      </c>
      <c r="I1938" s="23" t="s">
        <v>31</v>
      </c>
      <c r="J1938" s="23" t="s">
        <v>9472</v>
      </c>
      <c r="K1938" t="s">
        <v>9473</v>
      </c>
      <c r="L1938" t="s">
        <v>126</v>
      </c>
      <c r="M1938" t="s">
        <v>9474</v>
      </c>
      <c r="N1938" t="s">
        <v>127</v>
      </c>
      <c r="O1938" t="s">
        <v>55</v>
      </c>
      <c r="P1938" t="s">
        <v>122</v>
      </c>
      <c r="Q1938" t="s">
        <v>206</v>
      </c>
      <c r="R1938" t="s">
        <v>212</v>
      </c>
      <c r="S1938">
        <v>4</v>
      </c>
      <c r="T1938" t="s">
        <v>18821</v>
      </c>
      <c r="U1938" t="s">
        <v>12003</v>
      </c>
      <c r="V1938" t="s">
        <v>11330</v>
      </c>
      <c r="W1938" t="s">
        <v>43</v>
      </c>
      <c r="X1938" t="s">
        <v>30</v>
      </c>
      <c r="Y1938" t="s">
        <v>30</v>
      </c>
      <c r="Z1938" t="s">
        <v>30</v>
      </c>
      <c r="AA1938" t="s">
        <v>30</v>
      </c>
      <c r="AB1938">
        <v>-75.797531000000006</v>
      </c>
      <c r="AC1938">
        <v>6.5048329999999996</v>
      </c>
      <c r="AD1938" t="s">
        <v>82</v>
      </c>
      <c r="AE1938" t="s">
        <v>123</v>
      </c>
      <c r="AF1938" t="s">
        <v>94</v>
      </c>
      <c r="AG1938">
        <f>IFERROR(
    VLOOKUP(FENIX_ANS_TABLA[[#This Row],[ESTADO]],
        {"VENCIDO",1;"ALERTA_0 Días",2;"ALERTA",3;"A TIEMPO",4;"SIN FECHA",5},
    2,FALSE),
0)</f>
        <v>3</v>
      </c>
    </row>
    <row r="1939" spans="1:33" x14ac:dyDescent="0.25">
      <c r="A1939" t="s">
        <v>9475</v>
      </c>
      <c r="B1939" t="s">
        <v>23</v>
      </c>
      <c r="C1939" t="s">
        <v>24</v>
      </c>
      <c r="D1939" t="s">
        <v>23</v>
      </c>
      <c r="E1939" s="21">
        <v>46210.508587962962</v>
      </c>
      <c r="F1939" t="s">
        <v>9476</v>
      </c>
      <c r="G1939">
        <v>15341249</v>
      </c>
      <c r="H1939" t="s">
        <v>9477</v>
      </c>
      <c r="I1939" s="23" t="s">
        <v>31</v>
      </c>
      <c r="J1939" s="23" t="s">
        <v>9478</v>
      </c>
      <c r="K1939" t="s">
        <v>9479</v>
      </c>
      <c r="L1939" t="s">
        <v>293</v>
      </c>
      <c r="M1939" t="s">
        <v>9480</v>
      </c>
      <c r="N1939" t="s">
        <v>294</v>
      </c>
      <c r="O1939" t="s">
        <v>27</v>
      </c>
      <c r="P1939" t="s">
        <v>191</v>
      </c>
      <c r="Q1939" t="s">
        <v>206</v>
      </c>
      <c r="R1939" t="s">
        <v>212</v>
      </c>
      <c r="S1939">
        <v>10</v>
      </c>
      <c r="T1939" t="s">
        <v>18822</v>
      </c>
      <c r="U1939" t="s">
        <v>15821</v>
      </c>
      <c r="V1939" t="s">
        <v>15822</v>
      </c>
      <c r="W1939" t="s">
        <v>29</v>
      </c>
      <c r="X1939" t="s">
        <v>30</v>
      </c>
      <c r="Y1939" t="s">
        <v>30</v>
      </c>
      <c r="Z1939" t="s">
        <v>30</v>
      </c>
      <c r="AA1939" t="s">
        <v>30</v>
      </c>
      <c r="AB1939">
        <v>-74.792285250000006</v>
      </c>
      <c r="AC1939">
        <v>6.7660715500000004</v>
      </c>
      <c r="AD1939" t="s">
        <v>82</v>
      </c>
      <c r="AE1939" t="s">
        <v>192</v>
      </c>
      <c r="AF1939" t="s">
        <v>94</v>
      </c>
      <c r="AG1939">
        <f>IFERROR(
    VLOOKUP(FENIX_ANS_TABLA[[#This Row],[ESTADO]],
        {"VENCIDO",1;"ALERTA_0 Días",2;"ALERTA",3;"A TIEMPO",4;"SIN FECHA",5},
    2,FALSE),
0)</f>
        <v>4</v>
      </c>
    </row>
    <row r="1940" spans="1:33" x14ac:dyDescent="0.25">
      <c r="A1940" t="s">
        <v>9481</v>
      </c>
      <c r="B1940" t="s">
        <v>23</v>
      </c>
      <c r="C1940" t="s">
        <v>24</v>
      </c>
      <c r="D1940" t="s">
        <v>23</v>
      </c>
      <c r="E1940" s="21">
        <v>46210.51053240741</v>
      </c>
      <c r="F1940" t="s">
        <v>9482</v>
      </c>
      <c r="G1940">
        <v>15341249</v>
      </c>
      <c r="H1940" t="s">
        <v>9477</v>
      </c>
      <c r="I1940" s="23" t="s">
        <v>31</v>
      </c>
      <c r="J1940" s="23" t="s">
        <v>9478</v>
      </c>
      <c r="K1940" t="s">
        <v>9483</v>
      </c>
      <c r="L1940" t="s">
        <v>293</v>
      </c>
      <c r="M1940" t="s">
        <v>9484</v>
      </c>
      <c r="N1940" t="s">
        <v>294</v>
      </c>
      <c r="O1940" t="s">
        <v>27</v>
      </c>
      <c r="P1940" t="s">
        <v>191</v>
      </c>
      <c r="Q1940" t="s">
        <v>206</v>
      </c>
      <c r="R1940" t="s">
        <v>212</v>
      </c>
      <c r="S1940">
        <v>10</v>
      </c>
      <c r="T1940" t="s">
        <v>18823</v>
      </c>
      <c r="U1940" t="s">
        <v>11319</v>
      </c>
      <c r="V1940" t="s">
        <v>15823</v>
      </c>
      <c r="W1940" t="s">
        <v>29</v>
      </c>
      <c r="X1940" t="s">
        <v>30</v>
      </c>
      <c r="Y1940" t="s">
        <v>30</v>
      </c>
      <c r="Z1940" t="s">
        <v>30</v>
      </c>
      <c r="AA1940" t="s">
        <v>30</v>
      </c>
      <c r="AB1940">
        <v>-74.792285250000006</v>
      </c>
      <c r="AC1940">
        <v>6.7660715500000004</v>
      </c>
      <c r="AD1940" t="s">
        <v>82</v>
      </c>
      <c r="AE1940" t="s">
        <v>192</v>
      </c>
      <c r="AF1940" t="s">
        <v>94</v>
      </c>
      <c r="AG1940">
        <f>IFERROR(
    VLOOKUP(FENIX_ANS_TABLA[[#This Row],[ESTADO]],
        {"VENCIDO",1;"ALERTA_0 Días",2;"ALERTA",3;"A TIEMPO",4;"SIN FECHA",5},
    2,FALSE),
0)</f>
        <v>4</v>
      </c>
    </row>
    <row r="1941" spans="1:33" x14ac:dyDescent="0.25">
      <c r="A1941" t="s">
        <v>9485</v>
      </c>
      <c r="B1941" t="s">
        <v>23</v>
      </c>
      <c r="C1941" t="s">
        <v>24</v>
      </c>
      <c r="D1941" t="s">
        <v>33</v>
      </c>
      <c r="E1941" s="21">
        <v>46212.55841435185</v>
      </c>
      <c r="F1941" t="s">
        <v>13819</v>
      </c>
      <c r="G1941">
        <v>1010155672</v>
      </c>
      <c r="H1941" t="s">
        <v>9486</v>
      </c>
      <c r="I1941" s="23" t="s">
        <v>31</v>
      </c>
      <c r="J1941" s="23" t="s">
        <v>9487</v>
      </c>
      <c r="K1941" t="s">
        <v>13820</v>
      </c>
      <c r="L1941" t="s">
        <v>197</v>
      </c>
      <c r="M1941" t="s">
        <v>9488</v>
      </c>
      <c r="N1941" t="s">
        <v>198</v>
      </c>
      <c r="O1941" t="s">
        <v>40</v>
      </c>
      <c r="P1941" t="s">
        <v>191</v>
      </c>
      <c r="Q1941" t="s">
        <v>207</v>
      </c>
      <c r="R1941" t="s">
        <v>212</v>
      </c>
      <c r="S1941">
        <v>7</v>
      </c>
      <c r="T1941" t="s">
        <v>18824</v>
      </c>
      <c r="U1941" t="s">
        <v>14955</v>
      </c>
      <c r="V1941" t="s">
        <v>15824</v>
      </c>
      <c r="W1941" t="s">
        <v>29</v>
      </c>
      <c r="X1941" t="s">
        <v>30</v>
      </c>
      <c r="Y1941" t="s">
        <v>30</v>
      </c>
      <c r="Z1941" t="s">
        <v>30</v>
      </c>
      <c r="AA1941" t="s">
        <v>30</v>
      </c>
      <c r="AB1941">
        <v>-74.691449610000006</v>
      </c>
      <c r="AC1941">
        <v>7.0877605299999997</v>
      </c>
      <c r="AD1941" t="s">
        <v>82</v>
      </c>
      <c r="AE1941" t="s">
        <v>192</v>
      </c>
      <c r="AF1941" t="s">
        <v>94</v>
      </c>
      <c r="AG1941">
        <f>IFERROR(
    VLOOKUP(FENIX_ANS_TABLA[[#This Row],[ESTADO]],
        {"VENCIDO",1;"ALERTA_0 Días",2;"ALERTA",3;"A TIEMPO",4;"SIN FECHA",5},
    2,FALSE),
0)</f>
        <v>4</v>
      </c>
    </row>
    <row r="1942" spans="1:33" x14ac:dyDescent="0.25">
      <c r="A1942" t="s">
        <v>10017</v>
      </c>
      <c r="B1942" t="s">
        <v>23</v>
      </c>
      <c r="C1942" t="s">
        <v>63</v>
      </c>
      <c r="D1942" t="s">
        <v>23</v>
      </c>
      <c r="E1942" s="21">
        <v>46210.513402777768</v>
      </c>
      <c r="F1942" t="s">
        <v>10018</v>
      </c>
      <c r="G1942">
        <v>71316267</v>
      </c>
      <c r="H1942" t="s">
        <v>10019</v>
      </c>
      <c r="I1942" s="23" t="s">
        <v>31</v>
      </c>
      <c r="J1942" s="23" t="s">
        <v>10020</v>
      </c>
      <c r="K1942" t="s">
        <v>10021</v>
      </c>
      <c r="L1942" t="s">
        <v>25</v>
      </c>
      <c r="M1942" t="s">
        <v>10022</v>
      </c>
      <c r="N1942" t="s">
        <v>26</v>
      </c>
      <c r="O1942" t="s">
        <v>83</v>
      </c>
      <c r="P1942" t="s">
        <v>28</v>
      </c>
      <c r="Q1942" t="s">
        <v>206</v>
      </c>
      <c r="R1942" t="s">
        <v>212</v>
      </c>
      <c r="S1942">
        <v>10</v>
      </c>
      <c r="T1942" t="s">
        <v>18825</v>
      </c>
      <c r="U1942" t="s">
        <v>12005</v>
      </c>
      <c r="V1942" t="s">
        <v>15825</v>
      </c>
      <c r="W1942" t="s">
        <v>29</v>
      </c>
      <c r="X1942" t="s">
        <v>30</v>
      </c>
      <c r="Y1942" t="s">
        <v>30</v>
      </c>
      <c r="Z1942" t="s">
        <v>30</v>
      </c>
      <c r="AA1942" t="s">
        <v>30</v>
      </c>
      <c r="AB1942">
        <v>-75.49838776</v>
      </c>
      <c r="AC1942">
        <v>6.2104307700000003</v>
      </c>
      <c r="AD1942" t="s">
        <v>82</v>
      </c>
      <c r="AE1942" t="s">
        <v>96</v>
      </c>
      <c r="AF1942" t="s">
        <v>95</v>
      </c>
      <c r="AG1942">
        <f>IFERROR(
    VLOOKUP(FENIX_ANS_TABLA[[#This Row],[ESTADO]],
        {"VENCIDO",1;"ALERTA_0 Días",2;"ALERTA",3;"A TIEMPO",4;"SIN FECHA",5},
    2,FALSE),
0)</f>
        <v>4</v>
      </c>
    </row>
    <row r="1943" spans="1:33" x14ac:dyDescent="0.25">
      <c r="A1943" t="s">
        <v>9489</v>
      </c>
      <c r="B1943" t="s">
        <v>58</v>
      </c>
      <c r="C1943" t="s">
        <v>24</v>
      </c>
      <c r="D1943" t="s">
        <v>59</v>
      </c>
      <c r="E1943" s="21">
        <v>46210.514236111107</v>
      </c>
      <c r="F1943" t="s">
        <v>9490</v>
      </c>
      <c r="G1943">
        <v>3365793</v>
      </c>
      <c r="H1943" t="s">
        <v>9491</v>
      </c>
      <c r="I1943" s="23" t="s">
        <v>9492</v>
      </c>
      <c r="J1943" s="23" t="s">
        <v>9493</v>
      </c>
      <c r="K1943" t="s">
        <v>9494</v>
      </c>
      <c r="L1943" t="s">
        <v>108</v>
      </c>
      <c r="M1943" t="s">
        <v>9495</v>
      </c>
      <c r="N1943" t="s">
        <v>109</v>
      </c>
      <c r="O1943" t="s">
        <v>60</v>
      </c>
      <c r="P1943" t="s">
        <v>114</v>
      </c>
      <c r="Q1943" t="s">
        <v>206</v>
      </c>
      <c r="R1943" t="s">
        <v>212</v>
      </c>
      <c r="S1943">
        <v>14</v>
      </c>
      <c r="T1943" t="s">
        <v>18826</v>
      </c>
      <c r="U1943" t="s">
        <v>15826</v>
      </c>
      <c r="V1943" t="s">
        <v>15827</v>
      </c>
      <c r="W1943" t="s">
        <v>29</v>
      </c>
      <c r="X1943" t="s">
        <v>30</v>
      </c>
      <c r="Y1943" t="s">
        <v>30</v>
      </c>
      <c r="Z1943" t="s">
        <v>30</v>
      </c>
      <c r="AA1943" t="s">
        <v>30</v>
      </c>
      <c r="AB1943">
        <v>-75.720158889999993</v>
      </c>
      <c r="AC1943">
        <v>6.0710861400000002</v>
      </c>
      <c r="AD1943" t="s">
        <v>82</v>
      </c>
      <c r="AE1943" t="s">
        <v>100</v>
      </c>
      <c r="AF1943" t="s">
        <v>94</v>
      </c>
      <c r="AG1943">
        <f>IFERROR(
    VLOOKUP(FENIX_ANS_TABLA[[#This Row],[ESTADO]],
        {"VENCIDO",1;"ALERTA_0 Días",2;"ALERTA",3;"A TIEMPO",4;"SIN FECHA",5},
    2,FALSE),
0)</f>
        <v>4</v>
      </c>
    </row>
    <row r="1944" spans="1:33" x14ac:dyDescent="0.25">
      <c r="A1944" t="s">
        <v>10023</v>
      </c>
      <c r="B1944" t="s">
        <v>23</v>
      </c>
      <c r="C1944" t="s">
        <v>63</v>
      </c>
      <c r="D1944" t="s">
        <v>23</v>
      </c>
      <c r="E1944" s="21">
        <v>46210.515208333331</v>
      </c>
      <c r="F1944" t="s">
        <v>10024</v>
      </c>
      <c r="G1944">
        <v>71316267</v>
      </c>
      <c r="H1944" t="s">
        <v>10019</v>
      </c>
      <c r="I1944" s="23" t="s">
        <v>31</v>
      </c>
      <c r="J1944" s="23" t="s">
        <v>10020</v>
      </c>
      <c r="K1944" t="s">
        <v>10025</v>
      </c>
      <c r="L1944" t="s">
        <v>25</v>
      </c>
      <c r="M1944" t="s">
        <v>10026</v>
      </c>
      <c r="N1944" t="s">
        <v>26</v>
      </c>
      <c r="O1944" t="s">
        <v>83</v>
      </c>
      <c r="P1944" t="s">
        <v>28</v>
      </c>
      <c r="Q1944" t="s">
        <v>206</v>
      </c>
      <c r="R1944" t="s">
        <v>212</v>
      </c>
      <c r="S1944">
        <v>10</v>
      </c>
      <c r="T1944" t="s">
        <v>18827</v>
      </c>
      <c r="U1944" t="s">
        <v>15828</v>
      </c>
      <c r="V1944" t="s">
        <v>15829</v>
      </c>
      <c r="W1944" t="s">
        <v>29</v>
      </c>
      <c r="X1944" t="s">
        <v>30</v>
      </c>
      <c r="Y1944" t="s">
        <v>30</v>
      </c>
      <c r="Z1944" t="s">
        <v>30</v>
      </c>
      <c r="AA1944" t="s">
        <v>30</v>
      </c>
      <c r="AB1944">
        <v>-75.498353600000002</v>
      </c>
      <c r="AC1944">
        <v>6.21046561</v>
      </c>
      <c r="AD1944" t="s">
        <v>82</v>
      </c>
      <c r="AE1944" t="s">
        <v>96</v>
      </c>
      <c r="AF1944" t="s">
        <v>95</v>
      </c>
      <c r="AG1944">
        <f>IFERROR(
    VLOOKUP(FENIX_ANS_TABLA[[#This Row],[ESTADO]],
        {"VENCIDO",1;"ALERTA_0 Días",2;"ALERTA",3;"A TIEMPO",4;"SIN FECHA",5},
    2,FALSE),
0)</f>
        <v>4</v>
      </c>
    </row>
    <row r="1945" spans="1:33" x14ac:dyDescent="0.25">
      <c r="A1945" t="s">
        <v>10366</v>
      </c>
      <c r="B1945" t="s">
        <v>23</v>
      </c>
      <c r="C1945" t="s">
        <v>24</v>
      </c>
      <c r="D1945" t="s">
        <v>23</v>
      </c>
      <c r="E1945" s="21">
        <v>46210.519212962958</v>
      </c>
      <c r="F1945" t="s">
        <v>10367</v>
      </c>
      <c r="G1945">
        <v>900782690</v>
      </c>
      <c r="H1945" t="s">
        <v>10346</v>
      </c>
      <c r="I1945" s="23" t="s">
        <v>31</v>
      </c>
      <c r="J1945" s="23" t="s">
        <v>10347</v>
      </c>
      <c r="K1945" t="s">
        <v>10368</v>
      </c>
      <c r="L1945" t="s">
        <v>156</v>
      </c>
      <c r="M1945" t="s">
        <v>10369</v>
      </c>
      <c r="N1945" t="s">
        <v>157</v>
      </c>
      <c r="O1945" t="s">
        <v>27</v>
      </c>
      <c r="P1945" t="s">
        <v>145</v>
      </c>
      <c r="Q1945" t="s">
        <v>207</v>
      </c>
      <c r="R1945" t="s">
        <v>212</v>
      </c>
      <c r="S1945">
        <v>7</v>
      </c>
      <c r="T1945" t="s">
        <v>18828</v>
      </c>
      <c r="U1945" t="s">
        <v>15830</v>
      </c>
      <c r="V1945" t="s">
        <v>15831</v>
      </c>
      <c r="W1945" t="s">
        <v>29</v>
      </c>
      <c r="X1945" t="s">
        <v>30</v>
      </c>
      <c r="Y1945" t="s">
        <v>30</v>
      </c>
      <c r="Z1945" t="s">
        <v>30</v>
      </c>
      <c r="AA1945" t="s">
        <v>30</v>
      </c>
      <c r="AB1945">
        <v>-75.339731999999998</v>
      </c>
      <c r="AC1945">
        <v>6.1754420000000003</v>
      </c>
      <c r="AD1945" t="s">
        <v>82</v>
      </c>
      <c r="AE1945" t="s">
        <v>146</v>
      </c>
      <c r="AF1945" t="s">
        <v>94</v>
      </c>
      <c r="AG1945">
        <f>IFERROR(
    VLOOKUP(FENIX_ANS_TABLA[[#This Row],[ESTADO]],
        {"VENCIDO",1;"ALERTA_0 Días",2;"ALERTA",3;"A TIEMPO",4;"SIN FECHA",5},
    2,FALSE),
0)</f>
        <v>4</v>
      </c>
    </row>
    <row r="1946" spans="1:33" x14ac:dyDescent="0.25">
      <c r="A1946" t="s">
        <v>10027</v>
      </c>
      <c r="B1946" t="s">
        <v>36</v>
      </c>
      <c r="C1946" t="s">
        <v>24</v>
      </c>
      <c r="D1946" t="s">
        <v>36</v>
      </c>
      <c r="E1946" s="21">
        <v>46210.520370370366</v>
      </c>
      <c r="F1946" t="s">
        <v>10028</v>
      </c>
      <c r="G1946">
        <v>1001686209</v>
      </c>
      <c r="H1946" t="s">
        <v>10029</v>
      </c>
      <c r="I1946" s="23" t="s">
        <v>31</v>
      </c>
      <c r="J1946" s="23" t="s">
        <v>10030</v>
      </c>
      <c r="K1946" t="s">
        <v>10031</v>
      </c>
      <c r="L1946" t="s">
        <v>25</v>
      </c>
      <c r="M1946" t="s">
        <v>10032</v>
      </c>
      <c r="N1946" t="s">
        <v>26</v>
      </c>
      <c r="O1946" t="s">
        <v>37</v>
      </c>
      <c r="P1946" t="s">
        <v>32</v>
      </c>
      <c r="Q1946" t="s">
        <v>206</v>
      </c>
      <c r="R1946" t="s">
        <v>212</v>
      </c>
      <c r="S1946">
        <v>10</v>
      </c>
      <c r="T1946" t="s">
        <v>18829</v>
      </c>
      <c r="U1946" t="s">
        <v>12008</v>
      </c>
      <c r="V1946" t="s">
        <v>14688</v>
      </c>
      <c r="W1946" t="s">
        <v>29</v>
      </c>
      <c r="X1946" t="s">
        <v>30</v>
      </c>
      <c r="Y1946" t="s">
        <v>30</v>
      </c>
      <c r="Z1946" t="s">
        <v>30</v>
      </c>
      <c r="AA1946" t="s">
        <v>30</v>
      </c>
      <c r="AB1946">
        <v>-75.642129130000001</v>
      </c>
      <c r="AC1946">
        <v>6.2927352299999999</v>
      </c>
      <c r="AD1946" t="s">
        <v>82</v>
      </c>
      <c r="AE1946" t="s">
        <v>96</v>
      </c>
      <c r="AF1946" t="s">
        <v>94</v>
      </c>
      <c r="AG1946">
        <f>IFERROR(
    VLOOKUP(FENIX_ANS_TABLA[[#This Row],[ESTADO]],
        {"VENCIDO",1;"ALERTA_0 Días",2;"ALERTA",3;"A TIEMPO",4;"SIN FECHA",5},
    2,FALSE),
0)</f>
        <v>4</v>
      </c>
    </row>
    <row r="1947" spans="1:33" x14ac:dyDescent="0.25">
      <c r="A1947" t="s">
        <v>9496</v>
      </c>
      <c r="B1947" t="s">
        <v>54</v>
      </c>
      <c r="C1947" t="s">
        <v>24</v>
      </c>
      <c r="D1947" t="s">
        <v>54</v>
      </c>
      <c r="E1947" s="21">
        <v>46210.524074074077</v>
      </c>
      <c r="F1947" t="s">
        <v>9497</v>
      </c>
      <c r="G1947">
        <v>15447980</v>
      </c>
      <c r="H1947" t="s">
        <v>315</v>
      </c>
      <c r="I1947" s="23" t="s">
        <v>31</v>
      </c>
      <c r="J1947" s="23" t="s">
        <v>245</v>
      </c>
      <c r="K1947" t="s">
        <v>9498</v>
      </c>
      <c r="L1947" t="s">
        <v>177</v>
      </c>
      <c r="M1947" t="s">
        <v>9499</v>
      </c>
      <c r="N1947" t="s">
        <v>178</v>
      </c>
      <c r="O1947" t="s">
        <v>55</v>
      </c>
      <c r="P1947" t="s">
        <v>176</v>
      </c>
      <c r="Q1947" t="s">
        <v>207</v>
      </c>
      <c r="R1947" t="s">
        <v>212</v>
      </c>
      <c r="S1947">
        <v>4</v>
      </c>
      <c r="T1947" t="s">
        <v>18830</v>
      </c>
      <c r="U1947" t="s">
        <v>15832</v>
      </c>
      <c r="V1947" t="s">
        <v>11259</v>
      </c>
      <c r="W1947" t="s">
        <v>43</v>
      </c>
      <c r="X1947" t="s">
        <v>30</v>
      </c>
      <c r="Y1947" t="s">
        <v>30</v>
      </c>
      <c r="Z1947" t="s">
        <v>30</v>
      </c>
      <c r="AA1947" t="s">
        <v>30</v>
      </c>
      <c r="AB1947">
        <v>-75.331716</v>
      </c>
      <c r="AC1947">
        <v>6.072368</v>
      </c>
      <c r="AD1947" t="s">
        <v>82</v>
      </c>
      <c r="AE1947" t="s">
        <v>146</v>
      </c>
      <c r="AF1947" t="s">
        <v>94</v>
      </c>
      <c r="AG1947">
        <f>IFERROR(
    VLOOKUP(FENIX_ANS_TABLA[[#This Row],[ESTADO]],
        {"VENCIDO",1;"ALERTA_0 Días",2;"ALERTA",3;"A TIEMPO",4;"SIN FECHA",5},
    2,FALSE),
0)</f>
        <v>3</v>
      </c>
    </row>
    <row r="1948" spans="1:33" x14ac:dyDescent="0.25">
      <c r="A1948" t="s">
        <v>9500</v>
      </c>
      <c r="B1948" t="s">
        <v>23</v>
      </c>
      <c r="C1948" t="s">
        <v>24</v>
      </c>
      <c r="D1948" t="s">
        <v>33</v>
      </c>
      <c r="E1948" s="21">
        <v>46210.528773148151</v>
      </c>
      <c r="F1948" t="s">
        <v>9501</v>
      </c>
      <c r="G1948">
        <v>1045079918</v>
      </c>
      <c r="H1948" t="s">
        <v>9502</v>
      </c>
      <c r="I1948" s="23" t="s">
        <v>31</v>
      </c>
      <c r="J1948" s="23" t="s">
        <v>9503</v>
      </c>
      <c r="K1948" t="s">
        <v>9504</v>
      </c>
      <c r="L1948" t="s">
        <v>25</v>
      </c>
      <c r="M1948" t="s">
        <v>9505</v>
      </c>
      <c r="N1948" t="s">
        <v>26</v>
      </c>
      <c r="O1948" t="s">
        <v>34</v>
      </c>
      <c r="P1948" t="s">
        <v>475</v>
      </c>
      <c r="Q1948" t="s">
        <v>207</v>
      </c>
      <c r="R1948" t="s">
        <v>212</v>
      </c>
      <c r="S1948">
        <v>5</v>
      </c>
      <c r="T1948" t="s">
        <v>18831</v>
      </c>
      <c r="U1948" t="s">
        <v>12203</v>
      </c>
      <c r="V1948" t="s">
        <v>12202</v>
      </c>
      <c r="W1948" t="s">
        <v>43</v>
      </c>
      <c r="X1948" t="s">
        <v>30</v>
      </c>
      <c r="Y1948" t="s">
        <v>30</v>
      </c>
      <c r="Z1948" t="s">
        <v>30</v>
      </c>
      <c r="AA1948" t="s">
        <v>30</v>
      </c>
      <c r="AB1948">
        <v>-75.538904900000006</v>
      </c>
      <c r="AC1948">
        <v>6.2555585200000001</v>
      </c>
      <c r="AD1948" t="s">
        <v>82</v>
      </c>
      <c r="AE1948" t="s">
        <v>96</v>
      </c>
      <c r="AF1948" t="s">
        <v>94</v>
      </c>
      <c r="AG1948">
        <f>IFERROR(
    VLOOKUP(FENIX_ANS_TABLA[[#This Row],[ESTADO]],
        {"VENCIDO",1;"ALERTA_0 Días",2;"ALERTA",3;"A TIEMPO",4;"SIN FECHA",5},
    2,FALSE),
0)</f>
        <v>3</v>
      </c>
    </row>
    <row r="1949" spans="1:33" x14ac:dyDescent="0.25">
      <c r="A1949" t="s">
        <v>10370</v>
      </c>
      <c r="B1949" t="s">
        <v>23</v>
      </c>
      <c r="C1949" t="s">
        <v>24</v>
      </c>
      <c r="D1949" t="s">
        <v>23</v>
      </c>
      <c r="E1949" s="21">
        <v>46210.529710648138</v>
      </c>
      <c r="F1949" t="s">
        <v>10371</v>
      </c>
      <c r="G1949">
        <v>70692860</v>
      </c>
      <c r="H1949" t="s">
        <v>10363</v>
      </c>
      <c r="I1949" s="23" t="s">
        <v>31</v>
      </c>
      <c r="J1949" s="23" t="s">
        <v>384</v>
      </c>
      <c r="K1949" t="s">
        <v>10372</v>
      </c>
      <c r="L1949" t="s">
        <v>172</v>
      </c>
      <c r="M1949" t="s">
        <v>10373</v>
      </c>
      <c r="N1949" t="s">
        <v>173</v>
      </c>
      <c r="O1949" t="s">
        <v>27</v>
      </c>
      <c r="P1949" t="s">
        <v>145</v>
      </c>
      <c r="Q1949" t="s">
        <v>207</v>
      </c>
      <c r="R1949" t="s">
        <v>212</v>
      </c>
      <c r="S1949">
        <v>7</v>
      </c>
      <c r="T1949" t="s">
        <v>18832</v>
      </c>
      <c r="U1949" t="s">
        <v>15833</v>
      </c>
      <c r="V1949" t="s">
        <v>10941</v>
      </c>
      <c r="W1949" t="s">
        <v>29</v>
      </c>
      <c r="X1949" t="s">
        <v>30</v>
      </c>
      <c r="Y1949" t="s">
        <v>30</v>
      </c>
      <c r="Z1949" t="s">
        <v>30</v>
      </c>
      <c r="AA1949" t="s">
        <v>30</v>
      </c>
      <c r="AB1949">
        <v>-75.2649021</v>
      </c>
      <c r="AC1949">
        <v>6.1421803400000003</v>
      </c>
      <c r="AD1949" t="s">
        <v>82</v>
      </c>
      <c r="AE1949" t="s">
        <v>146</v>
      </c>
      <c r="AF1949" t="s">
        <v>94</v>
      </c>
      <c r="AG1949">
        <f>IFERROR(
    VLOOKUP(FENIX_ANS_TABLA[[#This Row],[ESTADO]],
        {"VENCIDO",1;"ALERTA_0 Días",2;"ALERTA",3;"A TIEMPO",4;"SIN FECHA",5},
    2,FALSE),
0)</f>
        <v>4</v>
      </c>
    </row>
    <row r="1950" spans="1:33" x14ac:dyDescent="0.25">
      <c r="A1950" t="s">
        <v>9506</v>
      </c>
      <c r="B1950" t="s">
        <v>23</v>
      </c>
      <c r="C1950" t="s">
        <v>24</v>
      </c>
      <c r="D1950" t="s">
        <v>33</v>
      </c>
      <c r="E1950" s="21">
        <v>46210.532037037039</v>
      </c>
      <c r="F1950" t="s">
        <v>9507</v>
      </c>
      <c r="G1950">
        <v>1000908933</v>
      </c>
      <c r="H1950" t="s">
        <v>9508</v>
      </c>
      <c r="I1950" s="23" t="s">
        <v>31</v>
      </c>
      <c r="J1950" s="23" t="s">
        <v>9509</v>
      </c>
      <c r="K1950" t="s">
        <v>9510</v>
      </c>
      <c r="L1950" t="s">
        <v>197</v>
      </c>
      <c r="M1950" t="s">
        <v>9511</v>
      </c>
      <c r="N1950" t="s">
        <v>198</v>
      </c>
      <c r="O1950" t="s">
        <v>34</v>
      </c>
      <c r="P1950" t="s">
        <v>191</v>
      </c>
      <c r="Q1950" t="s">
        <v>207</v>
      </c>
      <c r="R1950" t="s">
        <v>212</v>
      </c>
      <c r="S1950">
        <v>5</v>
      </c>
      <c r="T1950" t="s">
        <v>18833</v>
      </c>
      <c r="U1950" t="s">
        <v>9723</v>
      </c>
      <c r="V1950" t="s">
        <v>12204</v>
      </c>
      <c r="W1950" t="s">
        <v>43</v>
      </c>
      <c r="X1950" t="s">
        <v>30</v>
      </c>
      <c r="Y1950" t="s">
        <v>30</v>
      </c>
      <c r="Z1950" t="s">
        <v>30</v>
      </c>
      <c r="AA1950" t="s">
        <v>30</v>
      </c>
      <c r="AB1950">
        <v>-74.690513269999997</v>
      </c>
      <c r="AC1950">
        <v>7.0904052200000001</v>
      </c>
      <c r="AD1950" t="s">
        <v>82</v>
      </c>
      <c r="AE1950" t="s">
        <v>192</v>
      </c>
      <c r="AF1950" t="s">
        <v>94</v>
      </c>
      <c r="AG1950">
        <f>IFERROR(
    VLOOKUP(FENIX_ANS_TABLA[[#This Row],[ESTADO]],
        {"VENCIDO",1;"ALERTA_0 Días",2;"ALERTA",3;"A TIEMPO",4;"SIN FECHA",5},
    2,FALSE),
0)</f>
        <v>3</v>
      </c>
    </row>
    <row r="1951" spans="1:33" x14ac:dyDescent="0.25">
      <c r="A1951" t="s">
        <v>9512</v>
      </c>
      <c r="B1951" t="s">
        <v>54</v>
      </c>
      <c r="C1951" t="s">
        <v>24</v>
      </c>
      <c r="D1951" t="s">
        <v>54</v>
      </c>
      <c r="E1951" s="21">
        <v>46210.534861111111</v>
      </c>
      <c r="F1951" t="s">
        <v>9513</v>
      </c>
      <c r="G1951">
        <v>900777063</v>
      </c>
      <c r="H1951" t="s">
        <v>9514</v>
      </c>
      <c r="I1951" s="23" t="s">
        <v>9515</v>
      </c>
      <c r="J1951" s="23" t="s">
        <v>9516</v>
      </c>
      <c r="K1951" t="s">
        <v>9517</v>
      </c>
      <c r="L1951" t="s">
        <v>25</v>
      </c>
      <c r="M1951" t="s">
        <v>9518</v>
      </c>
      <c r="N1951" t="s">
        <v>26</v>
      </c>
      <c r="O1951" t="s">
        <v>55</v>
      </c>
      <c r="P1951" t="s">
        <v>56</v>
      </c>
      <c r="Q1951" t="s">
        <v>207</v>
      </c>
      <c r="R1951" t="s">
        <v>212</v>
      </c>
      <c r="S1951">
        <v>4</v>
      </c>
      <c r="T1951" t="s">
        <v>18834</v>
      </c>
      <c r="U1951" t="s">
        <v>12012</v>
      </c>
      <c r="V1951" t="s">
        <v>12013</v>
      </c>
      <c r="W1951" t="s">
        <v>43</v>
      </c>
      <c r="X1951" t="s">
        <v>30</v>
      </c>
      <c r="Y1951" t="s">
        <v>30</v>
      </c>
      <c r="Z1951" t="s">
        <v>30</v>
      </c>
      <c r="AA1951" t="s">
        <v>30</v>
      </c>
      <c r="AB1951">
        <v>-75.594841000000002</v>
      </c>
      <c r="AC1951">
        <v>6.2124110000000003</v>
      </c>
      <c r="AD1951" t="s">
        <v>82</v>
      </c>
      <c r="AE1951" t="s">
        <v>96</v>
      </c>
      <c r="AF1951" t="s">
        <v>94</v>
      </c>
      <c r="AG1951">
        <f>IFERROR(
    VLOOKUP(FENIX_ANS_TABLA[[#This Row],[ESTADO]],
        {"VENCIDO",1;"ALERTA_0 Días",2;"ALERTA",3;"A TIEMPO",4;"SIN FECHA",5},
    2,FALSE),
0)</f>
        <v>3</v>
      </c>
    </row>
    <row r="1952" spans="1:33" x14ac:dyDescent="0.25">
      <c r="A1952" t="s">
        <v>12205</v>
      </c>
      <c r="B1952" t="s">
        <v>23</v>
      </c>
      <c r="C1952" t="s">
        <v>24</v>
      </c>
      <c r="D1952" t="s">
        <v>23</v>
      </c>
      <c r="E1952" s="21">
        <v>46210.536921296298</v>
      </c>
      <c r="F1952" t="s">
        <v>12206</v>
      </c>
      <c r="G1952">
        <v>1045020758</v>
      </c>
      <c r="H1952" t="s">
        <v>12207</v>
      </c>
      <c r="I1952" s="23" t="s">
        <v>31</v>
      </c>
      <c r="J1952" s="23" t="s">
        <v>2152</v>
      </c>
      <c r="K1952" t="s">
        <v>12208</v>
      </c>
      <c r="L1952" t="s">
        <v>172</v>
      </c>
      <c r="M1952" t="s">
        <v>12209</v>
      </c>
      <c r="N1952" t="s">
        <v>173</v>
      </c>
      <c r="O1952" t="s">
        <v>27</v>
      </c>
      <c r="P1952" t="s">
        <v>145</v>
      </c>
      <c r="Q1952" t="s">
        <v>206</v>
      </c>
      <c r="R1952" t="s">
        <v>212</v>
      </c>
      <c r="S1952">
        <v>10</v>
      </c>
      <c r="T1952" t="s">
        <v>18835</v>
      </c>
      <c r="U1952" t="s">
        <v>15834</v>
      </c>
      <c r="V1952" t="s">
        <v>15835</v>
      </c>
      <c r="W1952" t="s">
        <v>29</v>
      </c>
      <c r="X1952" t="s">
        <v>30</v>
      </c>
      <c r="Y1952" t="s">
        <v>30</v>
      </c>
      <c r="Z1952" t="s">
        <v>30</v>
      </c>
      <c r="AA1952" t="s">
        <v>30</v>
      </c>
      <c r="AB1952">
        <v>-75.243091820000004</v>
      </c>
      <c r="AC1952">
        <v>6.1259163799999996</v>
      </c>
      <c r="AD1952" t="s">
        <v>82</v>
      </c>
      <c r="AE1952" t="s">
        <v>146</v>
      </c>
      <c r="AF1952" t="s">
        <v>94</v>
      </c>
      <c r="AG1952">
        <f>IFERROR(
    VLOOKUP(FENIX_ANS_TABLA[[#This Row],[ESTADO]],
        {"VENCIDO",1;"ALERTA_0 Días",2;"ALERTA",3;"A TIEMPO",4;"SIN FECHA",5},
    2,FALSE),
0)</f>
        <v>4</v>
      </c>
    </row>
    <row r="1953" spans="1:33" x14ac:dyDescent="0.25">
      <c r="A1953" t="s">
        <v>12210</v>
      </c>
      <c r="B1953" t="s">
        <v>23</v>
      </c>
      <c r="C1953" t="s">
        <v>24</v>
      </c>
      <c r="D1953" t="s">
        <v>23</v>
      </c>
      <c r="E1953" s="21">
        <v>46210.539224537039</v>
      </c>
      <c r="F1953" t="s">
        <v>12211</v>
      </c>
      <c r="G1953">
        <v>21848072</v>
      </c>
      <c r="H1953" t="s">
        <v>12212</v>
      </c>
      <c r="I1953" s="23" t="s">
        <v>31</v>
      </c>
      <c r="J1953" s="23" t="s">
        <v>12213</v>
      </c>
      <c r="K1953" t="s">
        <v>12214</v>
      </c>
      <c r="L1953" t="s">
        <v>179</v>
      </c>
      <c r="M1953" t="s">
        <v>12215</v>
      </c>
      <c r="N1953" t="s">
        <v>180</v>
      </c>
      <c r="O1953" t="s">
        <v>27</v>
      </c>
      <c r="P1953" t="s">
        <v>145</v>
      </c>
      <c r="Q1953" t="s">
        <v>206</v>
      </c>
      <c r="R1953" t="s">
        <v>212</v>
      </c>
      <c r="S1953">
        <v>10</v>
      </c>
      <c r="T1953" t="s">
        <v>18836</v>
      </c>
      <c r="U1953" t="s">
        <v>8012</v>
      </c>
      <c r="V1953" t="s">
        <v>9975</v>
      </c>
      <c r="W1953" t="s">
        <v>29</v>
      </c>
      <c r="X1953" t="s">
        <v>30</v>
      </c>
      <c r="Y1953" t="s">
        <v>30</v>
      </c>
      <c r="Z1953" t="s">
        <v>30</v>
      </c>
      <c r="AA1953" t="s">
        <v>30</v>
      </c>
      <c r="AB1953">
        <v>-75.351194570000004</v>
      </c>
      <c r="AC1953">
        <v>5.9491192799999997</v>
      </c>
      <c r="AD1953" t="s">
        <v>82</v>
      </c>
      <c r="AE1953" t="s">
        <v>146</v>
      </c>
      <c r="AF1953" t="s">
        <v>94</v>
      </c>
      <c r="AG1953">
        <f>IFERROR(
    VLOOKUP(FENIX_ANS_TABLA[[#This Row],[ESTADO]],
        {"VENCIDO",1;"ALERTA_0 Días",2;"ALERTA",3;"A TIEMPO",4;"SIN FECHA",5},
    2,FALSE),
0)</f>
        <v>4</v>
      </c>
    </row>
    <row r="1954" spans="1:33" x14ac:dyDescent="0.25">
      <c r="A1954" t="s">
        <v>9519</v>
      </c>
      <c r="B1954" t="s">
        <v>54</v>
      </c>
      <c r="C1954" t="s">
        <v>24</v>
      </c>
      <c r="D1954" t="s">
        <v>54</v>
      </c>
      <c r="E1954" s="21">
        <v>46210.54278935185</v>
      </c>
      <c r="F1954" t="s">
        <v>9520</v>
      </c>
      <c r="G1954">
        <v>70907032</v>
      </c>
      <c r="H1954" t="s">
        <v>569</v>
      </c>
      <c r="I1954" s="23" t="s">
        <v>31</v>
      </c>
      <c r="J1954" s="23" t="s">
        <v>570</v>
      </c>
      <c r="K1954" t="s">
        <v>571</v>
      </c>
      <c r="L1954" t="s">
        <v>154</v>
      </c>
      <c r="M1954" t="s">
        <v>572</v>
      </c>
      <c r="N1954" t="s">
        <v>155</v>
      </c>
      <c r="O1954" t="s">
        <v>55</v>
      </c>
      <c r="P1954" t="s">
        <v>176</v>
      </c>
      <c r="Q1954" t="s">
        <v>206</v>
      </c>
      <c r="R1954" t="s">
        <v>212</v>
      </c>
      <c r="S1954">
        <v>4</v>
      </c>
      <c r="T1954" t="s">
        <v>18837</v>
      </c>
      <c r="U1954" t="s">
        <v>15836</v>
      </c>
      <c r="V1954" t="s">
        <v>15837</v>
      </c>
      <c r="W1954" t="s">
        <v>43</v>
      </c>
      <c r="X1954" t="s">
        <v>30</v>
      </c>
      <c r="Y1954" t="s">
        <v>30</v>
      </c>
      <c r="Z1954" t="s">
        <v>30</v>
      </c>
      <c r="AA1954" t="s">
        <v>30</v>
      </c>
      <c r="AB1954">
        <v>-75.452336000000003</v>
      </c>
      <c r="AC1954">
        <v>6.1738100100000004</v>
      </c>
      <c r="AD1954" t="s">
        <v>82</v>
      </c>
      <c r="AE1954" t="s">
        <v>146</v>
      </c>
      <c r="AF1954" t="s">
        <v>94</v>
      </c>
      <c r="AG1954">
        <f>IFERROR(
    VLOOKUP(FENIX_ANS_TABLA[[#This Row],[ESTADO]],
        {"VENCIDO",1;"ALERTA_0 Días",2;"ALERTA",3;"A TIEMPO",4;"SIN FECHA",5},
    2,FALSE),
0)</f>
        <v>3</v>
      </c>
    </row>
    <row r="1955" spans="1:33" x14ac:dyDescent="0.25">
      <c r="A1955" t="s">
        <v>10034</v>
      </c>
      <c r="B1955" t="s">
        <v>23</v>
      </c>
      <c r="C1955" t="s">
        <v>24</v>
      </c>
      <c r="D1955" t="s">
        <v>23</v>
      </c>
      <c r="E1955" s="21">
        <v>46210.547152777777</v>
      </c>
      <c r="F1955" t="s">
        <v>10035</v>
      </c>
      <c r="G1955">
        <v>1147951133</v>
      </c>
      <c r="H1955" t="s">
        <v>10036</v>
      </c>
      <c r="I1955" s="23" t="s">
        <v>10037</v>
      </c>
      <c r="J1955" s="23" t="s">
        <v>10038</v>
      </c>
      <c r="K1955" t="s">
        <v>10039</v>
      </c>
      <c r="L1955" t="s">
        <v>25</v>
      </c>
      <c r="M1955" t="s">
        <v>10040</v>
      </c>
      <c r="N1955" t="s">
        <v>26</v>
      </c>
      <c r="O1955" t="s">
        <v>27</v>
      </c>
      <c r="P1955" t="s">
        <v>32</v>
      </c>
      <c r="Q1955" t="s">
        <v>207</v>
      </c>
      <c r="R1955" t="s">
        <v>212</v>
      </c>
      <c r="S1955">
        <v>7</v>
      </c>
      <c r="T1955" t="s">
        <v>18838</v>
      </c>
      <c r="U1955" t="s">
        <v>11396</v>
      </c>
      <c r="V1955" t="s">
        <v>11397</v>
      </c>
      <c r="W1955" t="s">
        <v>29</v>
      </c>
      <c r="X1955" t="s">
        <v>30</v>
      </c>
      <c r="Y1955" t="s">
        <v>30</v>
      </c>
      <c r="Z1955" t="s">
        <v>30</v>
      </c>
      <c r="AA1955" t="s">
        <v>30</v>
      </c>
      <c r="AB1955">
        <v>-75.539462420000007</v>
      </c>
      <c r="AC1955">
        <v>6.2525194600000003</v>
      </c>
      <c r="AD1955" t="s">
        <v>82</v>
      </c>
      <c r="AE1955" t="s">
        <v>96</v>
      </c>
      <c r="AF1955" t="s">
        <v>94</v>
      </c>
      <c r="AG1955">
        <f>IFERROR(
    VLOOKUP(FENIX_ANS_TABLA[[#This Row],[ESTADO]],
        {"VENCIDO",1;"ALERTA_0 Días",2;"ALERTA",3;"A TIEMPO",4;"SIN FECHA",5},
    2,FALSE),
0)</f>
        <v>4</v>
      </c>
    </row>
    <row r="1956" spans="1:33" x14ac:dyDescent="0.25">
      <c r="A1956" t="s">
        <v>9521</v>
      </c>
      <c r="B1956" t="s">
        <v>23</v>
      </c>
      <c r="C1956" t="s">
        <v>24</v>
      </c>
      <c r="D1956" t="s">
        <v>33</v>
      </c>
      <c r="E1956" s="21">
        <v>46210.547210648147</v>
      </c>
      <c r="F1956" t="s">
        <v>9522</v>
      </c>
      <c r="G1956">
        <v>1013558770</v>
      </c>
      <c r="H1956" t="s">
        <v>9523</v>
      </c>
      <c r="I1956" s="23" t="s">
        <v>31</v>
      </c>
      <c r="J1956" s="23" t="s">
        <v>9524</v>
      </c>
      <c r="K1956" t="s">
        <v>9525</v>
      </c>
      <c r="L1956" t="s">
        <v>350</v>
      </c>
      <c r="M1956" t="s">
        <v>9526</v>
      </c>
      <c r="N1956" t="s">
        <v>351</v>
      </c>
      <c r="O1956" t="s">
        <v>34</v>
      </c>
      <c r="P1956" t="s">
        <v>103</v>
      </c>
      <c r="Q1956" t="s">
        <v>207</v>
      </c>
      <c r="R1956" t="s">
        <v>212</v>
      </c>
      <c r="S1956">
        <v>5</v>
      </c>
      <c r="T1956" t="s">
        <v>18839</v>
      </c>
      <c r="U1956" t="s">
        <v>11396</v>
      </c>
      <c r="V1956" t="s">
        <v>9758</v>
      </c>
      <c r="W1956" t="s">
        <v>43</v>
      </c>
      <c r="X1956" t="s">
        <v>30</v>
      </c>
      <c r="Y1956" t="s">
        <v>30</v>
      </c>
      <c r="Z1956" t="s">
        <v>30</v>
      </c>
      <c r="AA1956" t="s">
        <v>30</v>
      </c>
      <c r="AB1956">
        <v>-75.976236</v>
      </c>
      <c r="AC1956">
        <v>5.7459619999999996</v>
      </c>
      <c r="AD1956" t="s">
        <v>82</v>
      </c>
      <c r="AE1956" t="s">
        <v>100</v>
      </c>
      <c r="AF1956" t="s">
        <v>94</v>
      </c>
      <c r="AG1956">
        <f>IFERROR(
    VLOOKUP(FENIX_ANS_TABLA[[#This Row],[ESTADO]],
        {"VENCIDO",1;"ALERTA_0 Días",2;"ALERTA",3;"A TIEMPO",4;"SIN FECHA",5},
    2,FALSE),
0)</f>
        <v>3</v>
      </c>
    </row>
    <row r="1957" spans="1:33" x14ac:dyDescent="0.25">
      <c r="A1957" t="s">
        <v>9527</v>
      </c>
      <c r="B1957" t="s">
        <v>54</v>
      </c>
      <c r="C1957" t="s">
        <v>24</v>
      </c>
      <c r="D1957" t="s">
        <v>54</v>
      </c>
      <c r="E1957" s="21">
        <v>46210.549317129633</v>
      </c>
      <c r="F1957" t="s">
        <v>9528</v>
      </c>
      <c r="G1957">
        <v>15447980</v>
      </c>
      <c r="H1957" t="s">
        <v>315</v>
      </c>
      <c r="I1957" s="23" t="s">
        <v>31</v>
      </c>
      <c r="J1957" s="23" t="s">
        <v>245</v>
      </c>
      <c r="K1957" t="s">
        <v>9529</v>
      </c>
      <c r="L1957" t="s">
        <v>177</v>
      </c>
      <c r="M1957" t="s">
        <v>9530</v>
      </c>
      <c r="N1957" t="s">
        <v>178</v>
      </c>
      <c r="O1957" t="s">
        <v>55</v>
      </c>
      <c r="P1957" t="s">
        <v>176</v>
      </c>
      <c r="Q1957" t="s">
        <v>207</v>
      </c>
      <c r="R1957" t="s">
        <v>212</v>
      </c>
      <c r="S1957">
        <v>4</v>
      </c>
      <c r="T1957" t="s">
        <v>18840</v>
      </c>
      <c r="U1957" t="s">
        <v>15838</v>
      </c>
      <c r="V1957" t="s">
        <v>15839</v>
      </c>
      <c r="W1957" t="s">
        <v>43</v>
      </c>
      <c r="X1957" t="s">
        <v>30</v>
      </c>
      <c r="Y1957" t="s">
        <v>30</v>
      </c>
      <c r="Z1957" t="s">
        <v>30</v>
      </c>
      <c r="AA1957" t="s">
        <v>30</v>
      </c>
      <c r="AB1957">
        <v>-75.338973999999993</v>
      </c>
      <c r="AC1957">
        <v>6.0869410000000004</v>
      </c>
      <c r="AD1957" t="s">
        <v>82</v>
      </c>
      <c r="AE1957" t="s">
        <v>146</v>
      </c>
      <c r="AF1957" t="s">
        <v>94</v>
      </c>
      <c r="AG1957">
        <f>IFERROR(
    VLOOKUP(FENIX_ANS_TABLA[[#This Row],[ESTADO]],
        {"VENCIDO",1;"ALERTA_0 Días",2;"ALERTA",3;"A TIEMPO",4;"SIN FECHA",5},
    2,FALSE),
0)</f>
        <v>3</v>
      </c>
    </row>
    <row r="1958" spans="1:33" x14ac:dyDescent="0.25">
      <c r="A1958" t="s">
        <v>10041</v>
      </c>
      <c r="B1958" t="s">
        <v>23</v>
      </c>
      <c r="C1958" t="s">
        <v>24</v>
      </c>
      <c r="D1958" t="s">
        <v>23</v>
      </c>
      <c r="E1958" s="21">
        <v>46210.552754629629</v>
      </c>
      <c r="F1958" t="s">
        <v>10042</v>
      </c>
      <c r="G1958">
        <v>901823757</v>
      </c>
      <c r="H1958" t="s">
        <v>10043</v>
      </c>
      <c r="I1958" s="23" t="s">
        <v>31</v>
      </c>
      <c r="J1958" s="23" t="s">
        <v>331</v>
      </c>
      <c r="K1958" t="s">
        <v>10044</v>
      </c>
      <c r="L1958" t="s">
        <v>25</v>
      </c>
      <c r="M1958" t="s">
        <v>10045</v>
      </c>
      <c r="N1958" t="s">
        <v>26</v>
      </c>
      <c r="O1958" t="s">
        <v>27</v>
      </c>
      <c r="P1958" t="s">
        <v>28</v>
      </c>
      <c r="Q1958" t="s">
        <v>207</v>
      </c>
      <c r="R1958" t="s">
        <v>212</v>
      </c>
      <c r="S1958">
        <v>7</v>
      </c>
      <c r="T1958" t="s">
        <v>18841</v>
      </c>
      <c r="U1958" t="s">
        <v>2713</v>
      </c>
      <c r="V1958" t="s">
        <v>9768</v>
      </c>
      <c r="W1958" t="s">
        <v>29</v>
      </c>
      <c r="X1958" t="s">
        <v>30</v>
      </c>
      <c r="Y1958" t="s">
        <v>30</v>
      </c>
      <c r="Z1958" t="s">
        <v>30</v>
      </c>
      <c r="AA1958" t="s">
        <v>30</v>
      </c>
      <c r="AB1958">
        <v>-75.610884501000001</v>
      </c>
      <c r="AC1958">
        <v>6.2574398200000596</v>
      </c>
      <c r="AD1958" t="s">
        <v>82</v>
      </c>
      <c r="AE1958" t="s">
        <v>96</v>
      </c>
      <c r="AF1958" t="s">
        <v>94</v>
      </c>
      <c r="AG1958">
        <f>IFERROR(
    VLOOKUP(FENIX_ANS_TABLA[[#This Row],[ESTADO]],
        {"VENCIDO",1;"ALERTA_0 Días",2;"ALERTA",3;"A TIEMPO",4;"SIN FECHA",5},
    2,FALSE),
0)</f>
        <v>4</v>
      </c>
    </row>
    <row r="1959" spans="1:33" x14ac:dyDescent="0.25">
      <c r="A1959" t="s">
        <v>10375</v>
      </c>
      <c r="B1959" t="s">
        <v>23</v>
      </c>
      <c r="C1959" t="s">
        <v>24</v>
      </c>
      <c r="D1959" t="s">
        <v>23</v>
      </c>
      <c r="E1959" s="21">
        <v>46210.553703703707</v>
      </c>
      <c r="F1959" t="s">
        <v>10376</v>
      </c>
      <c r="G1959">
        <v>70692860</v>
      </c>
      <c r="H1959" t="s">
        <v>10363</v>
      </c>
      <c r="I1959" s="23" t="s">
        <v>31</v>
      </c>
      <c r="J1959" s="23" t="s">
        <v>384</v>
      </c>
      <c r="K1959" t="s">
        <v>10377</v>
      </c>
      <c r="L1959" t="s">
        <v>172</v>
      </c>
      <c r="M1959" t="s">
        <v>10378</v>
      </c>
      <c r="N1959" t="s">
        <v>173</v>
      </c>
      <c r="O1959" t="s">
        <v>27</v>
      </c>
      <c r="P1959" t="s">
        <v>145</v>
      </c>
      <c r="Q1959" t="s">
        <v>207</v>
      </c>
      <c r="R1959" t="s">
        <v>212</v>
      </c>
      <c r="S1959">
        <v>7</v>
      </c>
      <c r="T1959" t="s">
        <v>18842</v>
      </c>
      <c r="U1959" t="s">
        <v>7190</v>
      </c>
      <c r="V1959" t="s">
        <v>15189</v>
      </c>
      <c r="W1959" t="s">
        <v>29</v>
      </c>
      <c r="X1959" t="s">
        <v>30</v>
      </c>
      <c r="Y1959" t="s">
        <v>30</v>
      </c>
      <c r="Z1959" t="s">
        <v>30</v>
      </c>
      <c r="AA1959" t="s">
        <v>30</v>
      </c>
      <c r="AB1959">
        <v>-75.2649021</v>
      </c>
      <c r="AC1959">
        <v>6.1421803400000003</v>
      </c>
      <c r="AD1959" t="s">
        <v>82</v>
      </c>
      <c r="AE1959" t="s">
        <v>146</v>
      </c>
      <c r="AF1959" t="s">
        <v>94</v>
      </c>
      <c r="AG1959">
        <f>IFERROR(
    VLOOKUP(FENIX_ANS_TABLA[[#This Row],[ESTADO]],
        {"VENCIDO",1;"ALERTA_0 Días",2;"ALERTA",3;"A TIEMPO",4;"SIN FECHA",5},
    2,FALSE),
0)</f>
        <v>4</v>
      </c>
    </row>
    <row r="1960" spans="1:33" x14ac:dyDescent="0.25">
      <c r="A1960" t="s">
        <v>9531</v>
      </c>
      <c r="B1960" t="s">
        <v>23</v>
      </c>
      <c r="C1960" t="s">
        <v>24</v>
      </c>
      <c r="D1960" t="s">
        <v>23</v>
      </c>
      <c r="E1960" s="21">
        <v>46210.555173611108</v>
      </c>
      <c r="F1960" t="s">
        <v>9532</v>
      </c>
      <c r="G1960">
        <v>98606193</v>
      </c>
      <c r="H1960" t="s">
        <v>9533</v>
      </c>
      <c r="I1960" s="23" t="s">
        <v>31</v>
      </c>
      <c r="J1960" s="23" t="s">
        <v>8048</v>
      </c>
      <c r="K1960" t="s">
        <v>9534</v>
      </c>
      <c r="L1960" t="s">
        <v>304</v>
      </c>
      <c r="M1960" t="s">
        <v>9535</v>
      </c>
      <c r="N1960" t="s">
        <v>305</v>
      </c>
      <c r="O1960" t="s">
        <v>27</v>
      </c>
      <c r="P1960" t="s">
        <v>191</v>
      </c>
      <c r="Q1960" t="s">
        <v>206</v>
      </c>
      <c r="R1960" t="s">
        <v>212</v>
      </c>
      <c r="S1960">
        <v>10</v>
      </c>
      <c r="T1960" t="s">
        <v>18843</v>
      </c>
      <c r="U1960" t="s">
        <v>10944</v>
      </c>
      <c r="V1960" t="s">
        <v>7170</v>
      </c>
      <c r="W1960" t="s">
        <v>29</v>
      </c>
      <c r="X1960" t="s">
        <v>30</v>
      </c>
      <c r="Y1960" t="s">
        <v>30</v>
      </c>
      <c r="Z1960" t="s">
        <v>30</v>
      </c>
      <c r="AA1960" t="s">
        <v>30</v>
      </c>
      <c r="AB1960">
        <v>-75.206982999999994</v>
      </c>
      <c r="AC1960">
        <v>6.7485569999999999</v>
      </c>
      <c r="AD1960" t="s">
        <v>82</v>
      </c>
      <c r="AE1960" t="s">
        <v>192</v>
      </c>
      <c r="AF1960" t="s">
        <v>94</v>
      </c>
      <c r="AG1960">
        <f>IFERROR(
    VLOOKUP(FENIX_ANS_TABLA[[#This Row],[ESTADO]],
        {"VENCIDO",1;"ALERTA_0 Días",2;"ALERTA",3;"A TIEMPO",4;"SIN FECHA",5},
    2,FALSE),
0)</f>
        <v>4</v>
      </c>
    </row>
    <row r="1961" spans="1:33" x14ac:dyDescent="0.25">
      <c r="A1961" t="s">
        <v>12217</v>
      </c>
      <c r="B1961" t="s">
        <v>23</v>
      </c>
      <c r="C1961" t="s">
        <v>24</v>
      </c>
      <c r="D1961" t="s">
        <v>23</v>
      </c>
      <c r="E1961" s="21">
        <v>46210.557673611111</v>
      </c>
      <c r="F1961" t="s">
        <v>12218</v>
      </c>
      <c r="G1961">
        <v>680625</v>
      </c>
      <c r="H1961" t="s">
        <v>12219</v>
      </c>
      <c r="I1961" s="23" t="s">
        <v>31</v>
      </c>
      <c r="J1961" s="23" t="s">
        <v>12220</v>
      </c>
      <c r="K1961" t="s">
        <v>12221</v>
      </c>
      <c r="L1961" t="s">
        <v>167</v>
      </c>
      <c r="M1961" t="s">
        <v>12222</v>
      </c>
      <c r="N1961" t="s">
        <v>168</v>
      </c>
      <c r="O1961" t="s">
        <v>27</v>
      </c>
      <c r="P1961" t="s">
        <v>145</v>
      </c>
      <c r="Q1961" t="s">
        <v>207</v>
      </c>
      <c r="R1961" t="s">
        <v>212</v>
      </c>
      <c r="S1961">
        <v>7</v>
      </c>
      <c r="T1961" t="s">
        <v>12563</v>
      </c>
      <c r="U1961" t="s">
        <v>5516</v>
      </c>
      <c r="V1961" t="s">
        <v>5277</v>
      </c>
      <c r="W1961" t="s">
        <v>29</v>
      </c>
      <c r="X1961" t="s">
        <v>30</v>
      </c>
      <c r="Y1961" t="s">
        <v>30</v>
      </c>
      <c r="Z1961" t="s">
        <v>30</v>
      </c>
      <c r="AA1961" t="s">
        <v>30</v>
      </c>
      <c r="AB1961">
        <v>-75.440032000000002</v>
      </c>
      <c r="AC1961">
        <v>6.0239719999999997</v>
      </c>
      <c r="AD1961" t="s">
        <v>82</v>
      </c>
      <c r="AE1961" t="s">
        <v>146</v>
      </c>
      <c r="AF1961" t="s">
        <v>94</v>
      </c>
      <c r="AG1961">
        <f>IFERROR(
    VLOOKUP(FENIX_ANS_TABLA[[#This Row],[ESTADO]],
        {"VENCIDO",1;"ALERTA_0 Días",2;"ALERTA",3;"A TIEMPO",4;"SIN FECHA",5},
    2,FALSE),
0)</f>
        <v>4</v>
      </c>
    </row>
    <row r="1962" spans="1:33" x14ac:dyDescent="0.25">
      <c r="A1962" t="s">
        <v>9536</v>
      </c>
      <c r="B1962" t="s">
        <v>23</v>
      </c>
      <c r="C1962" t="s">
        <v>24</v>
      </c>
      <c r="D1962" t="s">
        <v>33</v>
      </c>
      <c r="E1962" s="21">
        <v>46210.558391203696</v>
      </c>
      <c r="F1962" t="s">
        <v>9537</v>
      </c>
      <c r="G1962">
        <v>1003889058</v>
      </c>
      <c r="H1962" t="s">
        <v>9538</v>
      </c>
      <c r="I1962" s="23" t="s">
        <v>31</v>
      </c>
      <c r="J1962" s="23" t="s">
        <v>5548</v>
      </c>
      <c r="K1962" t="s">
        <v>9539</v>
      </c>
      <c r="L1962" t="s">
        <v>25</v>
      </c>
      <c r="M1962" t="s">
        <v>9540</v>
      </c>
      <c r="N1962" t="s">
        <v>26</v>
      </c>
      <c r="O1962" t="s">
        <v>34</v>
      </c>
      <c r="P1962" t="s">
        <v>475</v>
      </c>
      <c r="Q1962" t="s">
        <v>207</v>
      </c>
      <c r="R1962" t="s">
        <v>212</v>
      </c>
      <c r="S1962">
        <v>5</v>
      </c>
      <c r="T1962" t="s">
        <v>18844</v>
      </c>
      <c r="U1962" t="s">
        <v>9946</v>
      </c>
      <c r="V1962" t="s">
        <v>8037</v>
      </c>
      <c r="W1962" t="s">
        <v>43</v>
      </c>
      <c r="X1962" t="s">
        <v>30</v>
      </c>
      <c r="Y1962" t="s">
        <v>30</v>
      </c>
      <c r="Z1962" t="s">
        <v>30</v>
      </c>
      <c r="AA1962" t="s">
        <v>30</v>
      </c>
      <c r="AB1962">
        <v>-75.540823430000003</v>
      </c>
      <c r="AC1962">
        <v>6.2500869200000002</v>
      </c>
      <c r="AD1962" t="s">
        <v>82</v>
      </c>
      <c r="AE1962" t="s">
        <v>96</v>
      </c>
      <c r="AF1962" t="s">
        <v>94</v>
      </c>
      <c r="AG1962">
        <f>IFERROR(
    VLOOKUP(FENIX_ANS_TABLA[[#This Row],[ESTADO]],
        {"VENCIDO",1;"ALERTA_0 Días",2;"ALERTA",3;"A TIEMPO",4;"SIN FECHA",5},
    2,FALSE),
0)</f>
        <v>3</v>
      </c>
    </row>
    <row r="1963" spans="1:33" x14ac:dyDescent="0.25">
      <c r="A1963" t="s">
        <v>9541</v>
      </c>
      <c r="B1963" t="s">
        <v>54</v>
      </c>
      <c r="C1963" t="s">
        <v>24</v>
      </c>
      <c r="D1963" t="s">
        <v>54</v>
      </c>
      <c r="E1963" s="21">
        <v>46210.559340277781</v>
      </c>
      <c r="F1963" t="s">
        <v>9542</v>
      </c>
      <c r="G1963">
        <v>1042061220</v>
      </c>
      <c r="H1963" t="s">
        <v>9543</v>
      </c>
      <c r="I1963" s="23" t="s">
        <v>31</v>
      </c>
      <c r="J1963" s="23" t="s">
        <v>9544</v>
      </c>
      <c r="K1963" t="s">
        <v>9545</v>
      </c>
      <c r="L1963" t="s">
        <v>97</v>
      </c>
      <c r="M1963" t="s">
        <v>9546</v>
      </c>
      <c r="N1963" t="s">
        <v>98</v>
      </c>
      <c r="O1963" t="s">
        <v>55</v>
      </c>
      <c r="P1963" t="s">
        <v>117</v>
      </c>
      <c r="Q1963" t="s">
        <v>207</v>
      </c>
      <c r="R1963" t="s">
        <v>212</v>
      </c>
      <c r="S1963">
        <v>4</v>
      </c>
      <c r="T1963" t="s">
        <v>18845</v>
      </c>
      <c r="U1963" t="s">
        <v>15477</v>
      </c>
      <c r="V1963" t="s">
        <v>15840</v>
      </c>
      <c r="W1963" t="s">
        <v>43</v>
      </c>
      <c r="X1963" t="s">
        <v>30</v>
      </c>
      <c r="Y1963" t="s">
        <v>30</v>
      </c>
      <c r="Z1963" t="s">
        <v>30</v>
      </c>
      <c r="AA1963" t="s">
        <v>30</v>
      </c>
      <c r="AB1963">
        <v>-75.567583999999997</v>
      </c>
      <c r="AC1963">
        <v>5.8771300000000002</v>
      </c>
      <c r="AD1963" t="s">
        <v>82</v>
      </c>
      <c r="AE1963" t="s">
        <v>100</v>
      </c>
      <c r="AF1963" t="s">
        <v>94</v>
      </c>
      <c r="AG1963">
        <f>IFERROR(
    VLOOKUP(FENIX_ANS_TABLA[[#This Row],[ESTADO]],
        {"VENCIDO",1;"ALERTA_0 Días",2;"ALERTA",3;"A TIEMPO",4;"SIN FECHA",5},
    2,FALSE),
0)</f>
        <v>3</v>
      </c>
    </row>
    <row r="1964" spans="1:33" x14ac:dyDescent="0.25">
      <c r="A1964" t="s">
        <v>18846</v>
      </c>
      <c r="B1964" t="s">
        <v>23</v>
      </c>
      <c r="C1964" t="s">
        <v>24</v>
      </c>
      <c r="D1964" t="s">
        <v>23</v>
      </c>
      <c r="E1964" s="21">
        <v>46210.562268518523</v>
      </c>
      <c r="F1964" t="s">
        <v>18847</v>
      </c>
      <c r="G1964">
        <v>32527943</v>
      </c>
      <c r="H1964" t="s">
        <v>18848</v>
      </c>
      <c r="I1964" s="23" t="s">
        <v>18849</v>
      </c>
      <c r="J1964" s="23" t="s">
        <v>3593</v>
      </c>
      <c r="K1964" t="s">
        <v>18850</v>
      </c>
      <c r="L1964" t="s">
        <v>239</v>
      </c>
      <c r="M1964" t="s">
        <v>18851</v>
      </c>
      <c r="N1964" t="s">
        <v>240</v>
      </c>
      <c r="O1964" t="s">
        <v>27</v>
      </c>
      <c r="P1964" t="s">
        <v>99</v>
      </c>
      <c r="Q1964" t="s">
        <v>207</v>
      </c>
      <c r="R1964" t="s">
        <v>212</v>
      </c>
      <c r="S1964">
        <v>7</v>
      </c>
      <c r="T1964" t="s">
        <v>18852</v>
      </c>
      <c r="U1964" t="s">
        <v>10930</v>
      </c>
      <c r="V1964" t="s">
        <v>969</v>
      </c>
      <c r="W1964" t="s">
        <v>29</v>
      </c>
      <c r="X1964" t="s">
        <v>30</v>
      </c>
      <c r="Y1964" t="s">
        <v>30</v>
      </c>
      <c r="Z1964" t="s">
        <v>30</v>
      </c>
      <c r="AA1964" t="s">
        <v>30</v>
      </c>
      <c r="AB1964">
        <v>-75.774467161000004</v>
      </c>
      <c r="AC1964">
        <v>5.9552305860000301</v>
      </c>
      <c r="AD1964" t="s">
        <v>82</v>
      </c>
      <c r="AE1964" t="s">
        <v>100</v>
      </c>
      <c r="AF1964" t="s">
        <v>94</v>
      </c>
      <c r="AG1964">
        <f>IFERROR(
    VLOOKUP(FENIX_ANS_TABLA[[#This Row],[ESTADO]],
        {"VENCIDO",1;"ALERTA_0 Días",2;"ALERTA",3;"A TIEMPO",4;"SIN FECHA",5},
    2,FALSE),
0)</f>
        <v>4</v>
      </c>
    </row>
    <row r="1965" spans="1:33" x14ac:dyDescent="0.25">
      <c r="A1965" t="s">
        <v>9547</v>
      </c>
      <c r="B1965" t="s">
        <v>23</v>
      </c>
      <c r="C1965" t="s">
        <v>24</v>
      </c>
      <c r="D1965" t="s">
        <v>33</v>
      </c>
      <c r="E1965" s="21">
        <v>46210.568229166667</v>
      </c>
      <c r="F1965" t="s">
        <v>9548</v>
      </c>
      <c r="G1965">
        <v>43251612</v>
      </c>
      <c r="H1965" t="s">
        <v>9549</v>
      </c>
      <c r="I1965" s="23" t="s">
        <v>31</v>
      </c>
      <c r="J1965" s="23" t="s">
        <v>9550</v>
      </c>
      <c r="K1965" t="s">
        <v>9551</v>
      </c>
      <c r="L1965" t="s">
        <v>25</v>
      </c>
      <c r="M1965" t="s">
        <v>9552</v>
      </c>
      <c r="N1965" t="s">
        <v>26</v>
      </c>
      <c r="O1965" t="s">
        <v>34</v>
      </c>
      <c r="P1965" t="s">
        <v>475</v>
      </c>
      <c r="Q1965" t="s">
        <v>207</v>
      </c>
      <c r="R1965" t="s">
        <v>212</v>
      </c>
      <c r="S1965">
        <v>5</v>
      </c>
      <c r="T1965" t="s">
        <v>18853</v>
      </c>
      <c r="U1965" t="s">
        <v>8015</v>
      </c>
      <c r="V1965" t="s">
        <v>5528</v>
      </c>
      <c r="W1965" t="s">
        <v>43</v>
      </c>
      <c r="X1965" t="s">
        <v>30</v>
      </c>
      <c r="Y1965" t="s">
        <v>30</v>
      </c>
      <c r="Z1965" t="s">
        <v>30</v>
      </c>
      <c r="AA1965" t="s">
        <v>30</v>
      </c>
      <c r="AB1965">
        <v>-75.540823430000003</v>
      </c>
      <c r="AC1965">
        <v>6.2500869200000002</v>
      </c>
      <c r="AD1965" t="s">
        <v>82</v>
      </c>
      <c r="AE1965" t="s">
        <v>96</v>
      </c>
      <c r="AF1965" t="s">
        <v>94</v>
      </c>
      <c r="AG1965">
        <f>IFERROR(
    VLOOKUP(FENIX_ANS_TABLA[[#This Row],[ESTADO]],
        {"VENCIDO",1;"ALERTA_0 Días",2;"ALERTA",3;"A TIEMPO",4;"SIN FECHA",5},
    2,FALSE),
0)</f>
        <v>3</v>
      </c>
    </row>
    <row r="1966" spans="1:33" x14ac:dyDescent="0.25">
      <c r="A1966" t="s">
        <v>9553</v>
      </c>
      <c r="B1966" t="s">
        <v>54</v>
      </c>
      <c r="C1966" t="s">
        <v>24</v>
      </c>
      <c r="D1966" t="s">
        <v>54</v>
      </c>
      <c r="E1966" s="21">
        <v>46210.568495370368</v>
      </c>
      <c r="F1966" t="s">
        <v>9554</v>
      </c>
      <c r="G1966">
        <v>70095533</v>
      </c>
      <c r="H1966" t="s">
        <v>649</v>
      </c>
      <c r="I1966" s="23" t="s">
        <v>31</v>
      </c>
      <c r="J1966" s="23" t="s">
        <v>728</v>
      </c>
      <c r="K1966" t="s">
        <v>9555</v>
      </c>
      <c r="L1966" t="s">
        <v>152</v>
      </c>
      <c r="M1966" t="s">
        <v>9556</v>
      </c>
      <c r="N1966" t="s">
        <v>153</v>
      </c>
      <c r="O1966" t="s">
        <v>55</v>
      </c>
      <c r="P1966" t="s">
        <v>176</v>
      </c>
      <c r="Q1966" t="s">
        <v>206</v>
      </c>
      <c r="R1966" t="s">
        <v>212</v>
      </c>
      <c r="S1966">
        <v>4</v>
      </c>
      <c r="T1966" t="s">
        <v>18854</v>
      </c>
      <c r="U1966" t="s">
        <v>8015</v>
      </c>
      <c r="V1966" t="s">
        <v>15841</v>
      </c>
      <c r="W1966" t="s">
        <v>43</v>
      </c>
      <c r="X1966" t="s">
        <v>30</v>
      </c>
      <c r="Y1966" t="s">
        <v>30</v>
      </c>
      <c r="Z1966" t="s">
        <v>30</v>
      </c>
      <c r="AA1966" t="s">
        <v>30</v>
      </c>
      <c r="AB1966">
        <v>-75.475155169999994</v>
      </c>
      <c r="AC1966">
        <v>6.2882167999999998</v>
      </c>
      <c r="AD1966" t="s">
        <v>82</v>
      </c>
      <c r="AE1966" t="s">
        <v>146</v>
      </c>
      <c r="AF1966" t="s">
        <v>94</v>
      </c>
      <c r="AG1966">
        <f>IFERROR(
    VLOOKUP(FENIX_ANS_TABLA[[#This Row],[ESTADO]],
        {"VENCIDO",1;"ALERTA_0 Días",2;"ALERTA",3;"A TIEMPO",4;"SIN FECHA",5},
    2,FALSE),
0)</f>
        <v>3</v>
      </c>
    </row>
    <row r="1967" spans="1:33" x14ac:dyDescent="0.25">
      <c r="A1967" t="s">
        <v>9558</v>
      </c>
      <c r="B1967" t="s">
        <v>54</v>
      </c>
      <c r="C1967" t="s">
        <v>24</v>
      </c>
      <c r="D1967" t="s">
        <v>54</v>
      </c>
      <c r="E1967" s="21">
        <v>46210.569178240738</v>
      </c>
      <c r="F1967" t="s">
        <v>9559</v>
      </c>
      <c r="G1967">
        <v>8317714</v>
      </c>
      <c r="H1967" t="s">
        <v>9560</v>
      </c>
      <c r="I1967" s="23" t="s">
        <v>31</v>
      </c>
      <c r="J1967" s="23" t="s">
        <v>245</v>
      </c>
      <c r="K1967" t="s">
        <v>9561</v>
      </c>
      <c r="L1967" t="s">
        <v>177</v>
      </c>
      <c r="M1967" t="s">
        <v>9562</v>
      </c>
      <c r="N1967" t="s">
        <v>178</v>
      </c>
      <c r="O1967" t="s">
        <v>55</v>
      </c>
      <c r="P1967" t="s">
        <v>176</v>
      </c>
      <c r="Q1967" t="s">
        <v>206</v>
      </c>
      <c r="R1967" t="s">
        <v>212</v>
      </c>
      <c r="S1967">
        <v>4</v>
      </c>
      <c r="T1967" t="s">
        <v>18855</v>
      </c>
      <c r="U1967" t="s">
        <v>15842</v>
      </c>
      <c r="V1967" t="s">
        <v>15843</v>
      </c>
      <c r="W1967" t="s">
        <v>43</v>
      </c>
      <c r="X1967" t="s">
        <v>30</v>
      </c>
      <c r="Y1967" t="s">
        <v>30</v>
      </c>
      <c r="Z1967" t="s">
        <v>30</v>
      </c>
      <c r="AA1967" t="s">
        <v>30</v>
      </c>
      <c r="AB1967">
        <v>-75.332310930000006</v>
      </c>
      <c r="AC1967">
        <v>6.1010392099999997</v>
      </c>
      <c r="AD1967" t="s">
        <v>82</v>
      </c>
      <c r="AE1967" t="s">
        <v>146</v>
      </c>
      <c r="AF1967" t="s">
        <v>94</v>
      </c>
      <c r="AG1967">
        <f>IFERROR(
    VLOOKUP(FENIX_ANS_TABLA[[#This Row],[ESTADO]],
        {"VENCIDO",1;"ALERTA_0 Días",2;"ALERTA",3;"A TIEMPO",4;"SIN FECHA",5},
    2,FALSE),
0)</f>
        <v>3</v>
      </c>
    </row>
    <row r="1968" spans="1:33" x14ac:dyDescent="0.25">
      <c r="A1968" t="s">
        <v>10379</v>
      </c>
      <c r="B1968" t="s">
        <v>23</v>
      </c>
      <c r="C1968" t="s">
        <v>24</v>
      </c>
      <c r="D1968" t="s">
        <v>23</v>
      </c>
      <c r="E1968" s="21">
        <v>46210.571793981479</v>
      </c>
      <c r="F1968" t="s">
        <v>10380</v>
      </c>
      <c r="G1968">
        <v>43788765</v>
      </c>
      <c r="H1968" t="s">
        <v>10381</v>
      </c>
      <c r="I1968" s="23" t="s">
        <v>31</v>
      </c>
      <c r="J1968" s="23" t="s">
        <v>5867</v>
      </c>
      <c r="K1968" t="s">
        <v>10382</v>
      </c>
      <c r="L1968" t="s">
        <v>172</v>
      </c>
      <c r="M1968" t="s">
        <v>10383</v>
      </c>
      <c r="N1968" t="s">
        <v>173</v>
      </c>
      <c r="O1968" t="s">
        <v>27</v>
      </c>
      <c r="P1968" t="s">
        <v>145</v>
      </c>
      <c r="Q1968" t="s">
        <v>206</v>
      </c>
      <c r="R1968" t="s">
        <v>212</v>
      </c>
      <c r="S1968">
        <v>10</v>
      </c>
      <c r="T1968" t="s">
        <v>18856</v>
      </c>
      <c r="U1968" t="s">
        <v>1292</v>
      </c>
      <c r="V1968" t="s">
        <v>7244</v>
      </c>
      <c r="W1968" t="s">
        <v>29</v>
      </c>
      <c r="X1968" t="s">
        <v>30</v>
      </c>
      <c r="Y1968" t="s">
        <v>30</v>
      </c>
      <c r="Z1968" t="s">
        <v>30</v>
      </c>
      <c r="AA1968" t="s">
        <v>30</v>
      </c>
      <c r="AB1968">
        <v>-75.274787799999999</v>
      </c>
      <c r="AC1968">
        <v>6.1545938700000002</v>
      </c>
      <c r="AD1968" t="s">
        <v>82</v>
      </c>
      <c r="AE1968" t="s">
        <v>146</v>
      </c>
      <c r="AF1968" t="s">
        <v>94</v>
      </c>
      <c r="AG1968">
        <f>IFERROR(
    VLOOKUP(FENIX_ANS_TABLA[[#This Row],[ESTADO]],
        {"VENCIDO",1;"ALERTA_0 Días",2;"ALERTA",3;"A TIEMPO",4;"SIN FECHA",5},
    2,FALSE),
0)</f>
        <v>4</v>
      </c>
    </row>
    <row r="1969" spans="1:33" x14ac:dyDescent="0.25">
      <c r="A1969" t="s">
        <v>12225</v>
      </c>
      <c r="B1969" t="s">
        <v>23</v>
      </c>
      <c r="C1969" t="s">
        <v>24</v>
      </c>
      <c r="D1969" t="s">
        <v>23</v>
      </c>
      <c r="E1969" s="21">
        <v>46210.571979166663</v>
      </c>
      <c r="F1969" t="s">
        <v>12226</v>
      </c>
      <c r="G1969">
        <v>72158459</v>
      </c>
      <c r="H1969" t="s">
        <v>12191</v>
      </c>
      <c r="I1969" s="23" t="s">
        <v>12192</v>
      </c>
      <c r="J1969" s="23" t="s">
        <v>12193</v>
      </c>
      <c r="K1969" t="s">
        <v>12227</v>
      </c>
      <c r="L1969" t="s">
        <v>169</v>
      </c>
      <c r="M1969" t="s">
        <v>12228</v>
      </c>
      <c r="N1969" t="s">
        <v>170</v>
      </c>
      <c r="O1969" t="s">
        <v>27</v>
      </c>
      <c r="P1969" t="s">
        <v>145</v>
      </c>
      <c r="Q1969" t="s">
        <v>207</v>
      </c>
      <c r="R1969" t="s">
        <v>212</v>
      </c>
      <c r="S1969">
        <v>7</v>
      </c>
      <c r="T1969" t="s">
        <v>18857</v>
      </c>
      <c r="U1969" t="s">
        <v>1292</v>
      </c>
      <c r="V1969" t="s">
        <v>2668</v>
      </c>
      <c r="W1969" t="s">
        <v>29</v>
      </c>
      <c r="X1969" t="s">
        <v>30</v>
      </c>
      <c r="Y1969" t="s">
        <v>30</v>
      </c>
      <c r="Z1969" t="s">
        <v>30</v>
      </c>
      <c r="AA1969" t="s">
        <v>30</v>
      </c>
      <c r="AB1969">
        <v>-75.061094323000006</v>
      </c>
      <c r="AC1969">
        <v>5.7595923510000402</v>
      </c>
      <c r="AD1969" t="s">
        <v>82</v>
      </c>
      <c r="AE1969" t="s">
        <v>146</v>
      </c>
      <c r="AF1969" t="s">
        <v>94</v>
      </c>
      <c r="AG1969">
        <f>IFERROR(
    VLOOKUP(FENIX_ANS_TABLA[[#This Row],[ESTADO]],
        {"VENCIDO",1;"ALERTA_0 Días",2;"ALERTA",3;"A TIEMPO",4;"SIN FECHA",5},
    2,FALSE),
0)</f>
        <v>4</v>
      </c>
    </row>
    <row r="1970" spans="1:33" x14ac:dyDescent="0.25">
      <c r="A1970" t="s">
        <v>10046</v>
      </c>
      <c r="B1970" t="s">
        <v>58</v>
      </c>
      <c r="C1970" t="s">
        <v>24</v>
      </c>
      <c r="D1970" t="s">
        <v>59</v>
      </c>
      <c r="E1970" s="21">
        <v>46210.581250000003</v>
      </c>
      <c r="F1970" t="s">
        <v>10047</v>
      </c>
      <c r="G1970">
        <v>1036393538</v>
      </c>
      <c r="H1970" t="s">
        <v>10048</v>
      </c>
      <c r="I1970" s="23" t="s">
        <v>31</v>
      </c>
      <c r="J1970" s="23" t="s">
        <v>10049</v>
      </c>
      <c r="K1970" t="s">
        <v>10050</v>
      </c>
      <c r="L1970" t="s">
        <v>177</v>
      </c>
      <c r="M1970" t="s">
        <v>10051</v>
      </c>
      <c r="N1970" t="s">
        <v>178</v>
      </c>
      <c r="O1970" t="s">
        <v>60</v>
      </c>
      <c r="P1970" t="s">
        <v>171</v>
      </c>
      <c r="Q1970" t="s">
        <v>206</v>
      </c>
      <c r="R1970" t="s">
        <v>212</v>
      </c>
      <c r="S1970">
        <v>14</v>
      </c>
      <c r="T1970" t="s">
        <v>18858</v>
      </c>
      <c r="U1970" t="s">
        <v>15844</v>
      </c>
      <c r="V1970" t="s">
        <v>15845</v>
      </c>
      <c r="W1970" t="s">
        <v>29</v>
      </c>
      <c r="X1970" t="s">
        <v>30</v>
      </c>
      <c r="Y1970" t="s">
        <v>30</v>
      </c>
      <c r="Z1970" t="s">
        <v>30</v>
      </c>
      <c r="AA1970" t="s">
        <v>30</v>
      </c>
      <c r="AB1970">
        <v>-75.308521069999998</v>
      </c>
      <c r="AC1970">
        <v>6.1052033300000002</v>
      </c>
      <c r="AD1970" t="s">
        <v>82</v>
      </c>
      <c r="AE1970" t="s">
        <v>146</v>
      </c>
      <c r="AF1970" t="s">
        <v>94</v>
      </c>
      <c r="AG1970">
        <f>IFERROR(
    VLOOKUP(FENIX_ANS_TABLA[[#This Row],[ESTADO]],
        {"VENCIDO",1;"ALERTA_0 Días",2;"ALERTA",3;"A TIEMPO",4;"SIN FECHA",5},
    2,FALSE),
0)</f>
        <v>4</v>
      </c>
    </row>
    <row r="1971" spans="1:33" x14ac:dyDescent="0.25">
      <c r="A1971" t="s">
        <v>10052</v>
      </c>
      <c r="B1971" t="s">
        <v>54</v>
      </c>
      <c r="C1971" t="s">
        <v>24</v>
      </c>
      <c r="D1971" t="s">
        <v>54</v>
      </c>
      <c r="E1971" s="21">
        <v>46210.582650462973</v>
      </c>
      <c r="F1971" t="s">
        <v>10053</v>
      </c>
      <c r="G1971">
        <v>1041329155</v>
      </c>
      <c r="H1971" t="s">
        <v>10054</v>
      </c>
      <c r="I1971" s="23" t="s">
        <v>31</v>
      </c>
      <c r="J1971" s="23" t="s">
        <v>10055</v>
      </c>
      <c r="K1971" t="s">
        <v>10056</v>
      </c>
      <c r="L1971" t="s">
        <v>143</v>
      </c>
      <c r="M1971" t="s">
        <v>10057</v>
      </c>
      <c r="N1971" t="s">
        <v>144</v>
      </c>
      <c r="O1971" t="s">
        <v>55</v>
      </c>
      <c r="P1971" t="s">
        <v>176</v>
      </c>
      <c r="Q1971" t="s">
        <v>206</v>
      </c>
      <c r="R1971" t="s">
        <v>212</v>
      </c>
      <c r="S1971">
        <v>4</v>
      </c>
      <c r="T1971" t="s">
        <v>18859</v>
      </c>
      <c r="U1971" t="s">
        <v>9830</v>
      </c>
      <c r="V1971" t="s">
        <v>15846</v>
      </c>
      <c r="W1971" t="s">
        <v>43</v>
      </c>
      <c r="X1971" t="s">
        <v>30</v>
      </c>
      <c r="Y1971" t="s">
        <v>30</v>
      </c>
      <c r="Z1971" t="s">
        <v>30</v>
      </c>
      <c r="AA1971" t="s">
        <v>30</v>
      </c>
      <c r="AB1971">
        <v>-75.342766999999995</v>
      </c>
      <c r="AC1971">
        <v>6.2793460000000003</v>
      </c>
      <c r="AD1971" t="s">
        <v>82</v>
      </c>
      <c r="AE1971" t="s">
        <v>146</v>
      </c>
      <c r="AF1971" t="s">
        <v>94</v>
      </c>
      <c r="AG1971">
        <f>IFERROR(
    VLOOKUP(FENIX_ANS_TABLA[[#This Row],[ESTADO]],
        {"VENCIDO",1;"ALERTA_0 Días",2;"ALERTA",3;"A TIEMPO",4;"SIN FECHA",5},
    2,FALSE),
0)</f>
        <v>3</v>
      </c>
    </row>
    <row r="1972" spans="1:33" x14ac:dyDescent="0.25">
      <c r="A1972" t="s">
        <v>10059</v>
      </c>
      <c r="B1972" t="s">
        <v>54</v>
      </c>
      <c r="C1972" t="s">
        <v>24</v>
      </c>
      <c r="D1972" t="s">
        <v>54</v>
      </c>
      <c r="E1972" s="21">
        <v>46210.583668981482</v>
      </c>
      <c r="F1972" t="s">
        <v>10060</v>
      </c>
      <c r="G1972">
        <v>70097519</v>
      </c>
      <c r="H1972" t="s">
        <v>10061</v>
      </c>
      <c r="I1972" s="23" t="s">
        <v>31</v>
      </c>
      <c r="J1972" s="23" t="s">
        <v>10062</v>
      </c>
      <c r="K1972" t="s">
        <v>10063</v>
      </c>
      <c r="L1972" t="s">
        <v>150</v>
      </c>
      <c r="M1972" t="s">
        <v>10064</v>
      </c>
      <c r="N1972" t="s">
        <v>151</v>
      </c>
      <c r="O1972" t="s">
        <v>55</v>
      </c>
      <c r="P1972" t="s">
        <v>176</v>
      </c>
      <c r="Q1972" t="s">
        <v>206</v>
      </c>
      <c r="R1972" t="s">
        <v>212</v>
      </c>
      <c r="S1972">
        <v>4</v>
      </c>
      <c r="T1972" t="s">
        <v>18860</v>
      </c>
      <c r="U1972" t="s">
        <v>14680</v>
      </c>
      <c r="V1972" t="s">
        <v>11082</v>
      </c>
      <c r="W1972" t="s">
        <v>43</v>
      </c>
      <c r="X1972" t="s">
        <v>30</v>
      </c>
      <c r="Y1972" t="s">
        <v>30</v>
      </c>
      <c r="Z1972" t="s">
        <v>30</v>
      </c>
      <c r="AA1972" t="s">
        <v>30</v>
      </c>
      <c r="AB1972">
        <v>-75.213849069999995</v>
      </c>
      <c r="AC1972">
        <v>6.2057840799999999</v>
      </c>
      <c r="AD1972" t="s">
        <v>82</v>
      </c>
      <c r="AE1972" t="s">
        <v>146</v>
      </c>
      <c r="AF1972" t="s">
        <v>94</v>
      </c>
      <c r="AG1972">
        <f>IFERROR(
    VLOOKUP(FENIX_ANS_TABLA[[#This Row],[ESTADO]],
        {"VENCIDO",1;"ALERTA_0 Días",2;"ALERTA",3;"A TIEMPO",4;"SIN FECHA",5},
    2,FALSE),
0)</f>
        <v>3</v>
      </c>
    </row>
    <row r="1973" spans="1:33" x14ac:dyDescent="0.25">
      <c r="A1973" t="s">
        <v>10065</v>
      </c>
      <c r="B1973" t="s">
        <v>23</v>
      </c>
      <c r="C1973" t="s">
        <v>24</v>
      </c>
      <c r="D1973" t="s">
        <v>33</v>
      </c>
      <c r="E1973" s="21">
        <v>46210.584710648152</v>
      </c>
      <c r="F1973" t="s">
        <v>10066</v>
      </c>
      <c r="G1973">
        <v>1036946359</v>
      </c>
      <c r="H1973" t="s">
        <v>10067</v>
      </c>
      <c r="I1973" s="23" t="s">
        <v>10068</v>
      </c>
      <c r="J1973" s="23" t="s">
        <v>10069</v>
      </c>
      <c r="K1973" t="s">
        <v>10070</v>
      </c>
      <c r="L1973" t="s">
        <v>25</v>
      </c>
      <c r="M1973" t="s">
        <v>10071</v>
      </c>
      <c r="N1973" t="s">
        <v>26</v>
      </c>
      <c r="O1973" t="s">
        <v>34</v>
      </c>
      <c r="P1973" t="s">
        <v>475</v>
      </c>
      <c r="Q1973" t="s">
        <v>206</v>
      </c>
      <c r="R1973" t="s">
        <v>212</v>
      </c>
      <c r="S1973">
        <v>8</v>
      </c>
      <c r="T1973" t="s">
        <v>18861</v>
      </c>
      <c r="U1973" t="s">
        <v>15847</v>
      </c>
      <c r="V1973" t="s">
        <v>14288</v>
      </c>
      <c r="W1973" t="s">
        <v>29</v>
      </c>
      <c r="X1973" t="s">
        <v>30</v>
      </c>
      <c r="Y1973" t="s">
        <v>30</v>
      </c>
      <c r="Z1973" t="s">
        <v>30</v>
      </c>
      <c r="AA1973" t="s">
        <v>30</v>
      </c>
      <c r="AB1973">
        <v>-75.502106370000007</v>
      </c>
      <c r="AC1973">
        <v>6.2394653199999999</v>
      </c>
      <c r="AD1973" t="s">
        <v>82</v>
      </c>
      <c r="AE1973" t="s">
        <v>96</v>
      </c>
      <c r="AF1973" t="s">
        <v>94</v>
      </c>
      <c r="AG1973">
        <f>IFERROR(
    VLOOKUP(FENIX_ANS_TABLA[[#This Row],[ESTADO]],
        {"VENCIDO",1;"ALERTA_0 Días",2;"ALERTA",3;"A TIEMPO",4;"SIN FECHA",5},
    2,FALSE),
0)</f>
        <v>4</v>
      </c>
    </row>
    <row r="1974" spans="1:33" x14ac:dyDescent="0.25">
      <c r="A1974" t="s">
        <v>12231</v>
      </c>
      <c r="B1974" t="s">
        <v>23</v>
      </c>
      <c r="C1974" t="s">
        <v>24</v>
      </c>
      <c r="D1974" t="s">
        <v>23</v>
      </c>
      <c r="E1974" s="21">
        <v>46210.585046296299</v>
      </c>
      <c r="F1974" t="s">
        <v>12232</v>
      </c>
      <c r="G1974">
        <v>1128390063</v>
      </c>
      <c r="H1974" t="s">
        <v>12233</v>
      </c>
      <c r="I1974" s="23" t="s">
        <v>31</v>
      </c>
      <c r="J1974" s="23" t="s">
        <v>12234</v>
      </c>
      <c r="K1974" t="s">
        <v>12235</v>
      </c>
      <c r="L1974" t="s">
        <v>177</v>
      </c>
      <c r="M1974" t="s">
        <v>12236</v>
      </c>
      <c r="N1974" t="s">
        <v>178</v>
      </c>
      <c r="O1974" t="s">
        <v>27</v>
      </c>
      <c r="P1974" t="s">
        <v>145</v>
      </c>
      <c r="Q1974" t="s">
        <v>206</v>
      </c>
      <c r="R1974" t="s">
        <v>212</v>
      </c>
      <c r="S1974">
        <v>10</v>
      </c>
      <c r="T1974" t="s">
        <v>18862</v>
      </c>
      <c r="U1974" t="s">
        <v>9960</v>
      </c>
      <c r="V1974" t="s">
        <v>15848</v>
      </c>
      <c r="W1974" t="s">
        <v>29</v>
      </c>
      <c r="X1974" t="s">
        <v>30</v>
      </c>
      <c r="Y1974" t="s">
        <v>30</v>
      </c>
      <c r="Z1974" t="s">
        <v>30</v>
      </c>
      <c r="AA1974" t="s">
        <v>30</v>
      </c>
      <c r="AB1974">
        <v>-75.338074719999994</v>
      </c>
      <c r="AC1974">
        <v>6.0709546100000003</v>
      </c>
      <c r="AD1974" t="s">
        <v>82</v>
      </c>
      <c r="AE1974" t="s">
        <v>146</v>
      </c>
      <c r="AF1974" t="s">
        <v>94</v>
      </c>
      <c r="AG1974">
        <f>IFERROR(
    VLOOKUP(FENIX_ANS_TABLA[[#This Row],[ESTADO]],
        {"VENCIDO",1;"ALERTA_0 Días",2;"ALERTA",3;"A TIEMPO",4;"SIN FECHA",5},
    2,FALSE),
0)</f>
        <v>4</v>
      </c>
    </row>
    <row r="1975" spans="1:33" x14ac:dyDescent="0.25">
      <c r="A1975" t="s">
        <v>10072</v>
      </c>
      <c r="B1975" t="s">
        <v>23</v>
      </c>
      <c r="C1975" t="s">
        <v>24</v>
      </c>
      <c r="D1975" t="s">
        <v>33</v>
      </c>
      <c r="E1975" s="21">
        <v>46213.467939814807</v>
      </c>
      <c r="F1975" t="s">
        <v>18863</v>
      </c>
      <c r="G1975">
        <v>43263539</v>
      </c>
      <c r="H1975" t="s">
        <v>10073</v>
      </c>
      <c r="I1975" s="23" t="s">
        <v>31</v>
      </c>
      <c r="J1975" s="23" t="s">
        <v>10074</v>
      </c>
      <c r="K1975" t="s">
        <v>10075</v>
      </c>
      <c r="L1975" t="s">
        <v>25</v>
      </c>
      <c r="M1975" t="s">
        <v>10076</v>
      </c>
      <c r="N1975" t="s">
        <v>26</v>
      </c>
      <c r="O1975" t="s">
        <v>40</v>
      </c>
      <c r="P1975" t="s">
        <v>475</v>
      </c>
      <c r="Q1975" t="s">
        <v>207</v>
      </c>
      <c r="R1975" t="s">
        <v>211</v>
      </c>
      <c r="S1975">
        <v>7</v>
      </c>
      <c r="T1975" t="s">
        <v>18864</v>
      </c>
      <c r="U1975" t="s">
        <v>12405</v>
      </c>
      <c r="V1975" t="s">
        <v>14506</v>
      </c>
      <c r="W1975" t="s">
        <v>29</v>
      </c>
      <c r="X1975" t="s">
        <v>15849</v>
      </c>
      <c r="Y1975" t="s">
        <v>2666</v>
      </c>
      <c r="Z1975" t="s">
        <v>2667</v>
      </c>
      <c r="AA1975" t="s">
        <v>15850</v>
      </c>
      <c r="AB1975">
        <v>-75.602742090000007</v>
      </c>
      <c r="AC1975">
        <v>6.2749776700000002</v>
      </c>
      <c r="AD1975" t="s">
        <v>82</v>
      </c>
      <c r="AE1975" t="s">
        <v>96</v>
      </c>
      <c r="AF1975" t="s">
        <v>94</v>
      </c>
      <c r="AG1975">
        <f>IFERROR(
    VLOOKUP(FENIX_ANS_TABLA[[#This Row],[ESTADO]],
        {"VENCIDO",1;"ALERTA_0 Días",2;"ALERTA",3;"A TIEMPO",4;"SIN FECHA",5},
    2,FALSE),
0)</f>
        <v>4</v>
      </c>
    </row>
    <row r="1976" spans="1:33" x14ac:dyDescent="0.25">
      <c r="A1976" t="s">
        <v>10078</v>
      </c>
      <c r="B1976" t="s">
        <v>54</v>
      </c>
      <c r="C1976" t="s">
        <v>24</v>
      </c>
      <c r="D1976" t="s">
        <v>54</v>
      </c>
      <c r="E1976" s="21">
        <v>46210.595694444448</v>
      </c>
      <c r="F1976" t="s">
        <v>10079</v>
      </c>
      <c r="G1976">
        <v>900271987</v>
      </c>
      <c r="H1976" t="s">
        <v>10080</v>
      </c>
      <c r="I1976" s="23" t="s">
        <v>10081</v>
      </c>
      <c r="J1976" s="23" t="s">
        <v>10082</v>
      </c>
      <c r="K1976" t="s">
        <v>10083</v>
      </c>
      <c r="L1976" t="s">
        <v>52</v>
      </c>
      <c r="M1976" t="s">
        <v>10084</v>
      </c>
      <c r="N1976" t="s">
        <v>53</v>
      </c>
      <c r="O1976" t="s">
        <v>55</v>
      </c>
      <c r="P1976" t="s">
        <v>56</v>
      </c>
      <c r="Q1976" t="s">
        <v>207</v>
      </c>
      <c r="R1976" t="s">
        <v>212</v>
      </c>
      <c r="S1976">
        <v>4</v>
      </c>
      <c r="T1976" t="s">
        <v>18865</v>
      </c>
      <c r="U1976" t="s">
        <v>15851</v>
      </c>
      <c r="V1976" t="s">
        <v>15852</v>
      </c>
      <c r="W1976" t="s">
        <v>43</v>
      </c>
      <c r="X1976" t="s">
        <v>30</v>
      </c>
      <c r="Y1976" t="s">
        <v>30</v>
      </c>
      <c r="Z1976" t="s">
        <v>30</v>
      </c>
      <c r="AA1976" t="s">
        <v>30</v>
      </c>
      <c r="AB1976">
        <v>-75.60243543</v>
      </c>
      <c r="AC1976">
        <v>6.1524200000000002</v>
      </c>
      <c r="AD1976" t="s">
        <v>82</v>
      </c>
      <c r="AE1976" t="s">
        <v>96</v>
      </c>
      <c r="AF1976" t="s">
        <v>94</v>
      </c>
      <c r="AG1976">
        <f>IFERROR(
    VLOOKUP(FENIX_ANS_TABLA[[#This Row],[ESTADO]],
        {"VENCIDO",1;"ALERTA_0 Días",2;"ALERTA",3;"A TIEMPO",4;"SIN FECHA",5},
    2,FALSE),
0)</f>
        <v>3</v>
      </c>
    </row>
    <row r="1977" spans="1:33" x14ac:dyDescent="0.25">
      <c r="A1977" t="s">
        <v>10085</v>
      </c>
      <c r="B1977" t="s">
        <v>54</v>
      </c>
      <c r="C1977" t="s">
        <v>24</v>
      </c>
      <c r="D1977" t="s">
        <v>54</v>
      </c>
      <c r="E1977" s="21">
        <v>46210.600254629629</v>
      </c>
      <c r="F1977" t="s">
        <v>10086</v>
      </c>
      <c r="G1977">
        <v>902044449</v>
      </c>
      <c r="H1977" t="s">
        <v>10087</v>
      </c>
      <c r="I1977" s="23" t="s">
        <v>31</v>
      </c>
      <c r="J1977" s="23" t="s">
        <v>10088</v>
      </c>
      <c r="K1977" t="s">
        <v>10089</v>
      </c>
      <c r="L1977" t="s">
        <v>42</v>
      </c>
      <c r="M1977" t="s">
        <v>10090</v>
      </c>
      <c r="N1977" t="s">
        <v>57</v>
      </c>
      <c r="O1977" t="s">
        <v>55</v>
      </c>
      <c r="P1977" t="s">
        <v>56</v>
      </c>
      <c r="Q1977" t="s">
        <v>207</v>
      </c>
      <c r="R1977" t="s">
        <v>212</v>
      </c>
      <c r="S1977">
        <v>4</v>
      </c>
      <c r="T1977" t="s">
        <v>18866</v>
      </c>
      <c r="U1977" t="s">
        <v>8016</v>
      </c>
      <c r="V1977" t="s">
        <v>15853</v>
      </c>
      <c r="W1977" t="s">
        <v>43</v>
      </c>
      <c r="X1977" t="s">
        <v>30</v>
      </c>
      <c r="Y1977" t="s">
        <v>30</v>
      </c>
      <c r="Z1977" t="s">
        <v>30</v>
      </c>
      <c r="AA1977" t="s">
        <v>30</v>
      </c>
      <c r="AB1977">
        <v>-75.586446899999999</v>
      </c>
      <c r="AC1977">
        <v>6.1778292600000002</v>
      </c>
      <c r="AD1977" t="s">
        <v>82</v>
      </c>
      <c r="AE1977" t="s">
        <v>96</v>
      </c>
      <c r="AF1977" t="s">
        <v>94</v>
      </c>
      <c r="AG1977">
        <f>IFERROR(
    VLOOKUP(FENIX_ANS_TABLA[[#This Row],[ESTADO]],
        {"VENCIDO",1;"ALERTA_0 Días",2;"ALERTA",3;"A TIEMPO",4;"SIN FECHA",5},
    2,FALSE),
0)</f>
        <v>3</v>
      </c>
    </row>
    <row r="1978" spans="1:33" x14ac:dyDescent="0.25">
      <c r="A1978" t="s">
        <v>18867</v>
      </c>
      <c r="B1978" t="s">
        <v>23</v>
      </c>
      <c r="C1978" t="s">
        <v>24</v>
      </c>
      <c r="D1978" t="s">
        <v>23</v>
      </c>
      <c r="E1978" s="21">
        <v>46210.606921296298</v>
      </c>
      <c r="F1978" t="s">
        <v>18868</v>
      </c>
      <c r="G1978">
        <v>98584466</v>
      </c>
      <c r="H1978" t="s">
        <v>18869</v>
      </c>
      <c r="I1978" s="23" t="s">
        <v>31</v>
      </c>
      <c r="J1978" s="23" t="s">
        <v>18870</v>
      </c>
      <c r="K1978" t="s">
        <v>18871</v>
      </c>
      <c r="L1978" t="s">
        <v>97</v>
      </c>
      <c r="M1978" t="s">
        <v>18872</v>
      </c>
      <c r="N1978" t="s">
        <v>98</v>
      </c>
      <c r="O1978" t="s">
        <v>27</v>
      </c>
      <c r="P1978" t="s">
        <v>99</v>
      </c>
      <c r="Q1978" t="s">
        <v>206</v>
      </c>
      <c r="R1978" t="s">
        <v>212</v>
      </c>
      <c r="S1978">
        <v>10</v>
      </c>
      <c r="T1978" t="s">
        <v>18873</v>
      </c>
      <c r="U1978" t="s">
        <v>18874</v>
      </c>
      <c r="V1978" t="s">
        <v>15504</v>
      </c>
      <c r="W1978" t="s">
        <v>29</v>
      </c>
      <c r="X1978" t="s">
        <v>30</v>
      </c>
      <c r="Y1978" t="s">
        <v>30</v>
      </c>
      <c r="Z1978" t="s">
        <v>30</v>
      </c>
      <c r="AA1978" t="s">
        <v>30</v>
      </c>
      <c r="AB1978">
        <v>-75.584813850000003</v>
      </c>
      <c r="AC1978">
        <v>5.8853530599999999</v>
      </c>
      <c r="AD1978" t="s">
        <v>82</v>
      </c>
      <c r="AE1978" t="s">
        <v>100</v>
      </c>
      <c r="AF1978" t="s">
        <v>94</v>
      </c>
      <c r="AG1978">
        <f>IFERROR(
    VLOOKUP(FENIX_ANS_TABLA[[#This Row],[ESTADO]],
        {"VENCIDO",1;"ALERTA_0 Días",2;"ALERTA",3;"A TIEMPO",4;"SIN FECHA",5},
    2,FALSE),
0)</f>
        <v>4</v>
      </c>
    </row>
    <row r="1979" spans="1:33" x14ac:dyDescent="0.25">
      <c r="A1979" t="s">
        <v>10091</v>
      </c>
      <c r="B1979" t="s">
        <v>54</v>
      </c>
      <c r="C1979" t="s">
        <v>24</v>
      </c>
      <c r="D1979" t="s">
        <v>54</v>
      </c>
      <c r="E1979" s="21">
        <v>46210.608587962961</v>
      </c>
      <c r="F1979" t="s">
        <v>10092</v>
      </c>
      <c r="G1979">
        <v>71795464</v>
      </c>
      <c r="H1979" t="s">
        <v>10093</v>
      </c>
      <c r="I1979" s="23" t="s">
        <v>31</v>
      </c>
      <c r="J1979" s="23" t="s">
        <v>10094</v>
      </c>
      <c r="K1979" t="s">
        <v>10095</v>
      </c>
      <c r="L1979" t="s">
        <v>215</v>
      </c>
      <c r="M1979" t="s">
        <v>10096</v>
      </c>
      <c r="N1979" t="s">
        <v>216</v>
      </c>
      <c r="O1979" t="s">
        <v>55</v>
      </c>
      <c r="P1979" t="s">
        <v>117</v>
      </c>
      <c r="Q1979" t="s">
        <v>207</v>
      </c>
      <c r="R1979" t="s">
        <v>212</v>
      </c>
      <c r="S1979">
        <v>4</v>
      </c>
      <c r="T1979" t="s">
        <v>18875</v>
      </c>
      <c r="U1979" t="s">
        <v>15854</v>
      </c>
      <c r="V1979" t="s">
        <v>15855</v>
      </c>
      <c r="W1979" t="s">
        <v>43</v>
      </c>
      <c r="X1979" t="s">
        <v>30</v>
      </c>
      <c r="Y1979" t="s">
        <v>30</v>
      </c>
      <c r="Z1979" t="s">
        <v>30</v>
      </c>
      <c r="AA1979" t="s">
        <v>30</v>
      </c>
      <c r="AB1979">
        <v>-75.602464350000005</v>
      </c>
      <c r="AC1979">
        <v>5.7384253300000001</v>
      </c>
      <c r="AD1979" t="s">
        <v>82</v>
      </c>
      <c r="AE1979" t="s">
        <v>100</v>
      </c>
      <c r="AF1979" t="s">
        <v>94</v>
      </c>
      <c r="AG1979">
        <f>IFERROR(
    VLOOKUP(FENIX_ANS_TABLA[[#This Row],[ESTADO]],
        {"VENCIDO",1;"ALERTA_0 Días",2;"ALERTA",3;"A TIEMPO",4;"SIN FECHA",5},
    2,FALSE),
0)</f>
        <v>3</v>
      </c>
    </row>
    <row r="1980" spans="1:33" x14ac:dyDescent="0.25">
      <c r="A1980" t="s">
        <v>10384</v>
      </c>
      <c r="B1980" t="s">
        <v>23</v>
      </c>
      <c r="C1980" t="s">
        <v>24</v>
      </c>
      <c r="D1980" t="s">
        <v>23</v>
      </c>
      <c r="E1980" s="21">
        <v>46210.613287037027</v>
      </c>
      <c r="F1980" t="s">
        <v>10385</v>
      </c>
      <c r="G1980">
        <v>70565299</v>
      </c>
      <c r="H1980" t="s">
        <v>10386</v>
      </c>
      <c r="I1980" s="23" t="s">
        <v>31</v>
      </c>
      <c r="J1980" s="23" t="s">
        <v>10387</v>
      </c>
      <c r="K1980" t="s">
        <v>10388</v>
      </c>
      <c r="L1980" t="s">
        <v>150</v>
      </c>
      <c r="M1980" t="s">
        <v>10389</v>
      </c>
      <c r="N1980" t="s">
        <v>151</v>
      </c>
      <c r="O1980" t="s">
        <v>27</v>
      </c>
      <c r="P1980" t="s">
        <v>145</v>
      </c>
      <c r="Q1980" t="s">
        <v>206</v>
      </c>
      <c r="R1980" t="s">
        <v>212</v>
      </c>
      <c r="S1980">
        <v>10</v>
      </c>
      <c r="T1980" t="s">
        <v>18876</v>
      </c>
      <c r="U1980" t="s">
        <v>15856</v>
      </c>
      <c r="V1980" t="s">
        <v>13833</v>
      </c>
      <c r="W1980" t="s">
        <v>29</v>
      </c>
      <c r="X1980" t="s">
        <v>30</v>
      </c>
      <c r="Y1980" t="s">
        <v>30</v>
      </c>
      <c r="Z1980" t="s">
        <v>30</v>
      </c>
      <c r="AA1980" t="s">
        <v>30</v>
      </c>
      <c r="AB1980">
        <v>-75.231071</v>
      </c>
      <c r="AC1980">
        <v>6.189603</v>
      </c>
      <c r="AD1980" t="s">
        <v>82</v>
      </c>
      <c r="AE1980" t="s">
        <v>146</v>
      </c>
      <c r="AF1980" t="s">
        <v>94</v>
      </c>
      <c r="AG1980">
        <f>IFERROR(
    VLOOKUP(FENIX_ANS_TABLA[[#This Row],[ESTADO]],
        {"VENCIDO",1;"ALERTA_0 Días",2;"ALERTA",3;"A TIEMPO",4;"SIN FECHA",5},
    2,FALSE),
0)</f>
        <v>4</v>
      </c>
    </row>
    <row r="1981" spans="1:33" x14ac:dyDescent="0.25">
      <c r="A1981" t="s">
        <v>10390</v>
      </c>
      <c r="B1981" t="s">
        <v>23</v>
      </c>
      <c r="C1981" t="s">
        <v>24</v>
      </c>
      <c r="D1981" t="s">
        <v>23</v>
      </c>
      <c r="E1981" s="21">
        <v>46210.618078703701</v>
      </c>
      <c r="F1981" t="s">
        <v>10391</v>
      </c>
      <c r="G1981">
        <v>70505299</v>
      </c>
      <c r="H1981" t="s">
        <v>10386</v>
      </c>
      <c r="I1981" s="23" t="s">
        <v>31</v>
      </c>
      <c r="J1981" s="23" t="s">
        <v>10387</v>
      </c>
      <c r="K1981" t="s">
        <v>10392</v>
      </c>
      <c r="L1981" t="s">
        <v>150</v>
      </c>
      <c r="M1981" t="s">
        <v>10393</v>
      </c>
      <c r="N1981" t="s">
        <v>151</v>
      </c>
      <c r="O1981" t="s">
        <v>27</v>
      </c>
      <c r="P1981" t="s">
        <v>145</v>
      </c>
      <c r="Q1981" t="s">
        <v>206</v>
      </c>
      <c r="R1981" t="s">
        <v>212</v>
      </c>
      <c r="S1981">
        <v>10</v>
      </c>
      <c r="T1981" t="s">
        <v>18877</v>
      </c>
      <c r="U1981" t="s">
        <v>11507</v>
      </c>
      <c r="V1981" t="s">
        <v>15389</v>
      </c>
      <c r="W1981" t="s">
        <v>29</v>
      </c>
      <c r="X1981" t="s">
        <v>30</v>
      </c>
      <c r="Y1981" t="s">
        <v>30</v>
      </c>
      <c r="Z1981" t="s">
        <v>30</v>
      </c>
      <c r="AA1981" t="s">
        <v>30</v>
      </c>
      <c r="AB1981">
        <v>-75.231071</v>
      </c>
      <c r="AC1981">
        <v>6.189603</v>
      </c>
      <c r="AD1981" t="s">
        <v>82</v>
      </c>
      <c r="AE1981" t="s">
        <v>146</v>
      </c>
      <c r="AF1981" t="s">
        <v>94</v>
      </c>
      <c r="AG1981">
        <f>IFERROR(
    VLOOKUP(FENIX_ANS_TABLA[[#This Row],[ESTADO]],
        {"VENCIDO",1;"ALERTA_0 Días",2;"ALERTA",3;"A TIEMPO",4;"SIN FECHA",5},
    2,FALSE),
0)</f>
        <v>4</v>
      </c>
    </row>
    <row r="1982" spans="1:33" x14ac:dyDescent="0.25">
      <c r="A1982" t="s">
        <v>10394</v>
      </c>
      <c r="B1982" t="s">
        <v>23</v>
      </c>
      <c r="C1982" t="s">
        <v>24</v>
      </c>
      <c r="D1982" t="s">
        <v>23</v>
      </c>
      <c r="E1982" s="21">
        <v>46210.619976851849</v>
      </c>
      <c r="F1982" t="s">
        <v>10395</v>
      </c>
      <c r="G1982">
        <v>1083879033</v>
      </c>
      <c r="H1982" t="s">
        <v>10396</v>
      </c>
      <c r="I1982" s="23" t="s">
        <v>31</v>
      </c>
      <c r="J1982" s="23" t="s">
        <v>10397</v>
      </c>
      <c r="K1982" t="s">
        <v>10398</v>
      </c>
      <c r="L1982" t="s">
        <v>187</v>
      </c>
      <c r="M1982" t="s">
        <v>10399</v>
      </c>
      <c r="N1982" t="s">
        <v>188</v>
      </c>
      <c r="O1982" t="s">
        <v>27</v>
      </c>
      <c r="P1982" t="s">
        <v>145</v>
      </c>
      <c r="Q1982" t="s">
        <v>206</v>
      </c>
      <c r="R1982" t="s">
        <v>212</v>
      </c>
      <c r="S1982">
        <v>10</v>
      </c>
      <c r="T1982" t="s">
        <v>18878</v>
      </c>
      <c r="U1982" t="s">
        <v>9753</v>
      </c>
      <c r="V1982" t="s">
        <v>9754</v>
      </c>
      <c r="W1982" t="s">
        <v>29</v>
      </c>
      <c r="X1982" t="s">
        <v>30</v>
      </c>
      <c r="Y1982" t="s">
        <v>30</v>
      </c>
      <c r="Z1982" t="s">
        <v>30</v>
      </c>
      <c r="AA1982" t="s">
        <v>30</v>
      </c>
      <c r="AB1982">
        <v>-74.638095500000006</v>
      </c>
      <c r="AC1982">
        <v>6.0347879999999998</v>
      </c>
      <c r="AD1982" t="s">
        <v>82</v>
      </c>
      <c r="AE1982" t="s">
        <v>146</v>
      </c>
      <c r="AF1982" t="s">
        <v>94</v>
      </c>
      <c r="AG1982">
        <f>IFERROR(
    VLOOKUP(FENIX_ANS_TABLA[[#This Row],[ESTADO]],
        {"VENCIDO",1;"ALERTA_0 Días",2;"ALERTA",3;"A TIEMPO",4;"SIN FECHA",5},
    2,FALSE),
0)</f>
        <v>4</v>
      </c>
    </row>
    <row r="1983" spans="1:33" x14ac:dyDescent="0.25">
      <c r="A1983" t="s">
        <v>10097</v>
      </c>
      <c r="B1983" t="s">
        <v>23</v>
      </c>
      <c r="C1983" t="s">
        <v>24</v>
      </c>
      <c r="D1983" t="s">
        <v>33</v>
      </c>
      <c r="E1983" s="21">
        <v>46210.620937500003</v>
      </c>
      <c r="F1983" t="s">
        <v>10098</v>
      </c>
      <c r="G1983">
        <v>1148452231</v>
      </c>
      <c r="H1983" t="s">
        <v>10099</v>
      </c>
      <c r="I1983" s="23" t="s">
        <v>31</v>
      </c>
      <c r="J1983" s="23" t="s">
        <v>10100</v>
      </c>
      <c r="K1983" t="s">
        <v>10101</v>
      </c>
      <c r="L1983" t="s">
        <v>25</v>
      </c>
      <c r="M1983" t="s">
        <v>10102</v>
      </c>
      <c r="N1983" t="s">
        <v>26</v>
      </c>
      <c r="O1983" t="s">
        <v>34</v>
      </c>
      <c r="P1983" t="s">
        <v>475</v>
      </c>
      <c r="Q1983" t="s">
        <v>207</v>
      </c>
      <c r="R1983" t="s">
        <v>212</v>
      </c>
      <c r="S1983">
        <v>5</v>
      </c>
      <c r="T1983" t="s">
        <v>18879</v>
      </c>
      <c r="U1983" t="s">
        <v>12239</v>
      </c>
      <c r="V1983" t="s">
        <v>9673</v>
      </c>
      <c r="W1983" t="s">
        <v>43</v>
      </c>
      <c r="X1983" t="s">
        <v>30</v>
      </c>
      <c r="Y1983" t="s">
        <v>30</v>
      </c>
      <c r="Z1983" t="s">
        <v>30</v>
      </c>
      <c r="AA1983" t="s">
        <v>30</v>
      </c>
      <c r="AB1983">
        <v>-75.634771670000006</v>
      </c>
      <c r="AC1983">
        <v>6.2346316699999997</v>
      </c>
      <c r="AD1983" t="s">
        <v>82</v>
      </c>
      <c r="AE1983" t="s">
        <v>96</v>
      </c>
      <c r="AF1983" t="s">
        <v>94</v>
      </c>
      <c r="AG1983">
        <f>IFERROR(
    VLOOKUP(FENIX_ANS_TABLA[[#This Row],[ESTADO]],
        {"VENCIDO",1;"ALERTA_0 Días",2;"ALERTA",3;"A TIEMPO",4;"SIN FECHA",5},
    2,FALSE),
0)</f>
        <v>3</v>
      </c>
    </row>
    <row r="1984" spans="1:33" x14ac:dyDescent="0.25">
      <c r="A1984" t="s">
        <v>10103</v>
      </c>
      <c r="B1984" t="s">
        <v>54</v>
      </c>
      <c r="C1984" t="s">
        <v>24</v>
      </c>
      <c r="D1984" t="s">
        <v>54</v>
      </c>
      <c r="E1984" s="21">
        <v>46210.623553240737</v>
      </c>
      <c r="F1984" t="s">
        <v>10104</v>
      </c>
      <c r="G1984">
        <v>890907106</v>
      </c>
      <c r="H1984" t="s">
        <v>1461</v>
      </c>
      <c r="I1984" s="23" t="s">
        <v>3968</v>
      </c>
      <c r="J1984" s="23" t="s">
        <v>2272</v>
      </c>
      <c r="K1984" t="s">
        <v>10105</v>
      </c>
      <c r="L1984" t="s">
        <v>42</v>
      </c>
      <c r="M1984" t="s">
        <v>10106</v>
      </c>
      <c r="N1984" t="s">
        <v>57</v>
      </c>
      <c r="O1984" t="s">
        <v>55</v>
      </c>
      <c r="P1984" t="s">
        <v>56</v>
      </c>
      <c r="Q1984" t="s">
        <v>207</v>
      </c>
      <c r="R1984" t="s">
        <v>212</v>
      </c>
      <c r="S1984">
        <v>4</v>
      </c>
      <c r="T1984" t="s">
        <v>18880</v>
      </c>
      <c r="U1984" t="s">
        <v>7175</v>
      </c>
      <c r="V1984" t="s">
        <v>15697</v>
      </c>
      <c r="W1984" t="s">
        <v>43</v>
      </c>
      <c r="X1984" t="s">
        <v>30</v>
      </c>
      <c r="Y1984" t="s">
        <v>30</v>
      </c>
      <c r="Z1984" t="s">
        <v>30</v>
      </c>
      <c r="AA1984" t="s">
        <v>30</v>
      </c>
      <c r="AB1984">
        <v>-75.591536149999996</v>
      </c>
      <c r="AC1984">
        <v>6.1744584299999996</v>
      </c>
      <c r="AD1984" t="s">
        <v>82</v>
      </c>
      <c r="AE1984" t="s">
        <v>96</v>
      </c>
      <c r="AF1984" t="s">
        <v>94</v>
      </c>
      <c r="AG1984">
        <f>IFERROR(
    VLOOKUP(FENIX_ANS_TABLA[[#This Row],[ESTADO]],
        {"VENCIDO",1;"ALERTA_0 Días",2;"ALERTA",3;"A TIEMPO",4;"SIN FECHA",5},
    2,FALSE),
0)</f>
        <v>3</v>
      </c>
    </row>
    <row r="1985" spans="1:33" x14ac:dyDescent="0.25">
      <c r="A1985" t="s">
        <v>10107</v>
      </c>
      <c r="B1985" t="s">
        <v>54</v>
      </c>
      <c r="C1985" t="s">
        <v>24</v>
      </c>
      <c r="D1985" t="s">
        <v>54</v>
      </c>
      <c r="E1985" s="21">
        <v>46210.638182870367</v>
      </c>
      <c r="F1985" t="s">
        <v>10108</v>
      </c>
      <c r="G1985">
        <v>900314995</v>
      </c>
      <c r="H1985" t="s">
        <v>10109</v>
      </c>
      <c r="I1985" s="23" t="s">
        <v>10110</v>
      </c>
      <c r="J1985" s="23" t="s">
        <v>1425</v>
      </c>
      <c r="K1985" t="s">
        <v>10111</v>
      </c>
      <c r="L1985" t="s">
        <v>185</v>
      </c>
      <c r="M1985" t="s">
        <v>10112</v>
      </c>
      <c r="N1985" t="s">
        <v>186</v>
      </c>
      <c r="O1985" t="s">
        <v>55</v>
      </c>
      <c r="P1985" t="s">
        <v>176</v>
      </c>
      <c r="Q1985" t="s">
        <v>206</v>
      </c>
      <c r="R1985" t="s">
        <v>212</v>
      </c>
      <c r="S1985">
        <v>4</v>
      </c>
      <c r="T1985" t="s">
        <v>18881</v>
      </c>
      <c r="U1985" t="s">
        <v>15857</v>
      </c>
      <c r="V1985" t="s">
        <v>11620</v>
      </c>
      <c r="W1985" t="s">
        <v>43</v>
      </c>
      <c r="X1985" t="s">
        <v>30</v>
      </c>
      <c r="Y1985" t="s">
        <v>30</v>
      </c>
      <c r="Z1985" t="s">
        <v>30</v>
      </c>
      <c r="AA1985" t="s">
        <v>30</v>
      </c>
      <c r="AB1985">
        <v>-75.481022999999993</v>
      </c>
      <c r="AC1985">
        <v>6.0914989999999998</v>
      </c>
      <c r="AD1985" t="s">
        <v>82</v>
      </c>
      <c r="AE1985" t="s">
        <v>146</v>
      </c>
      <c r="AF1985" t="s">
        <v>94</v>
      </c>
      <c r="AG1985">
        <f>IFERROR(
    VLOOKUP(FENIX_ANS_TABLA[[#This Row],[ESTADO]],
        {"VENCIDO",1;"ALERTA_0 Días",2;"ALERTA",3;"A TIEMPO",4;"SIN FECHA",5},
    2,FALSE),
0)</f>
        <v>3</v>
      </c>
    </row>
    <row r="1986" spans="1:33" x14ac:dyDescent="0.25">
      <c r="A1986" t="s">
        <v>10113</v>
      </c>
      <c r="B1986" t="s">
        <v>54</v>
      </c>
      <c r="C1986" t="s">
        <v>24</v>
      </c>
      <c r="D1986" t="s">
        <v>54</v>
      </c>
      <c r="E1986" s="21">
        <v>46210.662060185183</v>
      </c>
      <c r="F1986" t="s">
        <v>10114</v>
      </c>
      <c r="G1986">
        <v>900777063</v>
      </c>
      <c r="H1986" t="s">
        <v>9514</v>
      </c>
      <c r="I1986" s="23" t="s">
        <v>9515</v>
      </c>
      <c r="J1986" s="23" t="s">
        <v>9516</v>
      </c>
      <c r="K1986" t="s">
        <v>10115</v>
      </c>
      <c r="L1986" t="s">
        <v>52</v>
      </c>
      <c r="M1986" t="s">
        <v>10116</v>
      </c>
      <c r="N1986" t="s">
        <v>53</v>
      </c>
      <c r="O1986" t="s">
        <v>55</v>
      </c>
      <c r="P1986" t="s">
        <v>56</v>
      </c>
      <c r="Q1986" t="s">
        <v>207</v>
      </c>
      <c r="R1986" t="s">
        <v>212</v>
      </c>
      <c r="S1986">
        <v>4</v>
      </c>
      <c r="T1986" t="s">
        <v>18882</v>
      </c>
      <c r="U1986" t="s">
        <v>12038</v>
      </c>
      <c r="V1986" t="s">
        <v>15858</v>
      </c>
      <c r="W1986" t="s">
        <v>43</v>
      </c>
      <c r="X1986" t="s">
        <v>30</v>
      </c>
      <c r="Y1986" t="s">
        <v>30</v>
      </c>
      <c r="Z1986" t="s">
        <v>30</v>
      </c>
      <c r="AA1986" t="s">
        <v>30</v>
      </c>
      <c r="AB1986">
        <v>-75.617506950000006</v>
      </c>
      <c r="AC1986">
        <v>6.1490349999999996</v>
      </c>
      <c r="AD1986" t="s">
        <v>82</v>
      </c>
      <c r="AE1986" t="s">
        <v>96</v>
      </c>
      <c r="AF1986" t="s">
        <v>94</v>
      </c>
      <c r="AG1986">
        <f>IFERROR(
    VLOOKUP(FENIX_ANS_TABLA[[#This Row],[ESTADO]],
        {"VENCIDO",1;"ALERTA_0 Días",2;"ALERTA",3;"A TIEMPO",4;"SIN FECHA",5},
    2,FALSE),
0)</f>
        <v>3</v>
      </c>
    </row>
    <row r="1987" spans="1:33" x14ac:dyDescent="0.25">
      <c r="A1987" t="s">
        <v>10117</v>
      </c>
      <c r="B1987" t="s">
        <v>54</v>
      </c>
      <c r="C1987" t="s">
        <v>24</v>
      </c>
      <c r="D1987" t="s">
        <v>54</v>
      </c>
      <c r="E1987" s="21">
        <v>46210.679513888892</v>
      </c>
      <c r="F1987" t="s">
        <v>10118</v>
      </c>
      <c r="G1987">
        <v>1037323979</v>
      </c>
      <c r="H1987" t="s">
        <v>10119</v>
      </c>
      <c r="I1987" s="23" t="s">
        <v>31</v>
      </c>
      <c r="J1987" s="23" t="s">
        <v>10120</v>
      </c>
      <c r="K1987" t="s">
        <v>10121</v>
      </c>
      <c r="L1987" t="s">
        <v>118</v>
      </c>
      <c r="M1987" t="s">
        <v>10122</v>
      </c>
      <c r="N1987" t="s">
        <v>119</v>
      </c>
      <c r="O1987" t="s">
        <v>55</v>
      </c>
      <c r="P1987" t="s">
        <v>117</v>
      </c>
      <c r="Q1987" t="s">
        <v>206</v>
      </c>
      <c r="R1987" t="s">
        <v>212</v>
      </c>
      <c r="S1987">
        <v>4</v>
      </c>
      <c r="T1987" t="s">
        <v>18883</v>
      </c>
      <c r="U1987" t="s">
        <v>15268</v>
      </c>
      <c r="V1987" t="s">
        <v>14879</v>
      </c>
      <c r="W1987" t="s">
        <v>43</v>
      </c>
      <c r="X1987" t="s">
        <v>30</v>
      </c>
      <c r="Y1987" t="s">
        <v>30</v>
      </c>
      <c r="Z1987" t="s">
        <v>30</v>
      </c>
      <c r="AA1987" t="s">
        <v>30</v>
      </c>
      <c r="AB1987">
        <v>-75.842254929999996</v>
      </c>
      <c r="AC1987">
        <v>5.5929108999999997</v>
      </c>
      <c r="AD1987" t="s">
        <v>82</v>
      </c>
      <c r="AE1987" t="s">
        <v>100</v>
      </c>
      <c r="AF1987" t="s">
        <v>94</v>
      </c>
      <c r="AG1987">
        <f>IFERROR(
    VLOOKUP(FENIX_ANS_TABLA[[#This Row],[ESTADO]],
        {"VENCIDO",1;"ALERTA_0 Días",2;"ALERTA",3;"A TIEMPO",4;"SIN FECHA",5},
    2,FALSE),
0)</f>
        <v>3</v>
      </c>
    </row>
    <row r="1988" spans="1:33" x14ac:dyDescent="0.25">
      <c r="A1988" t="s">
        <v>10124</v>
      </c>
      <c r="B1988" t="s">
        <v>54</v>
      </c>
      <c r="C1988" t="s">
        <v>24</v>
      </c>
      <c r="D1988" t="s">
        <v>54</v>
      </c>
      <c r="E1988" s="21">
        <v>46210.679652777777</v>
      </c>
      <c r="F1988" t="s">
        <v>10125</v>
      </c>
      <c r="G1988">
        <v>890907106</v>
      </c>
      <c r="H1988" t="s">
        <v>1461</v>
      </c>
      <c r="I1988" s="23" t="s">
        <v>3968</v>
      </c>
      <c r="J1988" s="23" t="s">
        <v>5618</v>
      </c>
      <c r="K1988" t="s">
        <v>10126</v>
      </c>
      <c r="L1988" t="s">
        <v>42</v>
      </c>
      <c r="M1988" t="s">
        <v>10127</v>
      </c>
      <c r="N1988" t="s">
        <v>57</v>
      </c>
      <c r="O1988" t="s">
        <v>55</v>
      </c>
      <c r="P1988" t="s">
        <v>56</v>
      </c>
      <c r="Q1988" t="s">
        <v>207</v>
      </c>
      <c r="R1988" t="s">
        <v>212</v>
      </c>
      <c r="S1988">
        <v>4</v>
      </c>
      <c r="T1988" t="s">
        <v>18884</v>
      </c>
      <c r="U1988" t="s">
        <v>15268</v>
      </c>
      <c r="V1988" t="s">
        <v>14879</v>
      </c>
      <c r="W1988" t="s">
        <v>43</v>
      </c>
      <c r="X1988" t="s">
        <v>30</v>
      </c>
      <c r="Y1988" t="s">
        <v>30</v>
      </c>
      <c r="Z1988" t="s">
        <v>30</v>
      </c>
      <c r="AA1988" t="s">
        <v>30</v>
      </c>
      <c r="AB1988">
        <v>-75.558764999999994</v>
      </c>
      <c r="AC1988">
        <v>6.1750030000000002</v>
      </c>
      <c r="AD1988" t="s">
        <v>82</v>
      </c>
      <c r="AE1988" t="s">
        <v>96</v>
      </c>
      <c r="AF1988" t="s">
        <v>94</v>
      </c>
      <c r="AG1988">
        <f>IFERROR(
    VLOOKUP(FENIX_ANS_TABLA[[#This Row],[ESTADO]],
        {"VENCIDO",1;"ALERTA_0 Días",2;"ALERTA",3;"A TIEMPO",4;"SIN FECHA",5},
    2,FALSE),
0)</f>
        <v>3</v>
      </c>
    </row>
    <row r="1989" spans="1:33" x14ac:dyDescent="0.25">
      <c r="A1989" t="s">
        <v>10128</v>
      </c>
      <c r="B1989" t="s">
        <v>54</v>
      </c>
      <c r="C1989" t="s">
        <v>24</v>
      </c>
      <c r="D1989" t="s">
        <v>54</v>
      </c>
      <c r="E1989" s="21">
        <v>46210.700208333343</v>
      </c>
      <c r="F1989" t="s">
        <v>10129</v>
      </c>
      <c r="G1989">
        <v>43057623</v>
      </c>
      <c r="H1989" t="s">
        <v>10130</v>
      </c>
      <c r="I1989" s="23" t="s">
        <v>31</v>
      </c>
      <c r="J1989" s="23" t="s">
        <v>10131</v>
      </c>
      <c r="K1989" t="s">
        <v>10132</v>
      </c>
      <c r="L1989" t="s">
        <v>181</v>
      </c>
      <c r="M1989" t="s">
        <v>10133</v>
      </c>
      <c r="N1989" t="s">
        <v>182</v>
      </c>
      <c r="O1989" t="s">
        <v>55</v>
      </c>
      <c r="P1989" t="s">
        <v>176</v>
      </c>
      <c r="Q1989" t="s">
        <v>206</v>
      </c>
      <c r="R1989" t="s">
        <v>212</v>
      </c>
      <c r="S1989">
        <v>4</v>
      </c>
      <c r="T1989" t="s">
        <v>18885</v>
      </c>
      <c r="U1989" t="s">
        <v>15859</v>
      </c>
      <c r="V1989" t="s">
        <v>15860</v>
      </c>
      <c r="W1989" t="s">
        <v>43</v>
      </c>
      <c r="X1989" t="s">
        <v>30</v>
      </c>
      <c r="Y1989" t="s">
        <v>30</v>
      </c>
      <c r="Z1989" t="s">
        <v>30</v>
      </c>
      <c r="AA1989" t="s">
        <v>30</v>
      </c>
      <c r="AB1989">
        <v>-75.157743463000003</v>
      </c>
      <c r="AC1989">
        <v>6.24563899000003</v>
      </c>
      <c r="AD1989" t="s">
        <v>82</v>
      </c>
      <c r="AE1989" t="s">
        <v>146</v>
      </c>
      <c r="AF1989" t="s">
        <v>94</v>
      </c>
      <c r="AG1989">
        <f>IFERROR(
    VLOOKUP(FENIX_ANS_TABLA[[#This Row],[ESTADO]],
        {"VENCIDO",1;"ALERTA_0 Días",2;"ALERTA",3;"A TIEMPO",4;"SIN FECHA",5},
    2,FALSE),
0)</f>
        <v>3</v>
      </c>
    </row>
    <row r="1990" spans="1:33" x14ac:dyDescent="0.25">
      <c r="A1990" t="s">
        <v>10134</v>
      </c>
      <c r="B1990" t="s">
        <v>23</v>
      </c>
      <c r="C1990" t="s">
        <v>24</v>
      </c>
      <c r="D1990" t="s">
        <v>33</v>
      </c>
      <c r="E1990" s="21">
        <v>46210.721643518518</v>
      </c>
      <c r="F1990" t="s">
        <v>10135</v>
      </c>
      <c r="G1990">
        <v>42731814</v>
      </c>
      <c r="H1990" t="s">
        <v>10136</v>
      </c>
      <c r="I1990" s="23" t="s">
        <v>31</v>
      </c>
      <c r="J1990" s="23" t="s">
        <v>10137</v>
      </c>
      <c r="K1990" t="s">
        <v>10138</v>
      </c>
      <c r="L1990" t="s">
        <v>118</v>
      </c>
      <c r="M1990" t="s">
        <v>10139</v>
      </c>
      <c r="N1990" t="s">
        <v>119</v>
      </c>
      <c r="O1990" t="s">
        <v>34</v>
      </c>
      <c r="P1990" t="s">
        <v>103</v>
      </c>
      <c r="Q1990" t="s">
        <v>206</v>
      </c>
      <c r="R1990" t="s">
        <v>212</v>
      </c>
      <c r="S1990">
        <v>8</v>
      </c>
      <c r="T1990" t="s">
        <v>18886</v>
      </c>
      <c r="U1990" t="s">
        <v>15861</v>
      </c>
      <c r="V1990" t="s">
        <v>15862</v>
      </c>
      <c r="W1990" t="s">
        <v>29</v>
      </c>
      <c r="X1990" t="s">
        <v>30</v>
      </c>
      <c r="Y1990" t="s">
        <v>30</v>
      </c>
      <c r="Z1990" t="s">
        <v>30</v>
      </c>
      <c r="AA1990" t="s">
        <v>30</v>
      </c>
      <c r="AB1990">
        <v>-75.866035220000001</v>
      </c>
      <c r="AC1990">
        <v>5.5663144100000004</v>
      </c>
      <c r="AD1990" t="s">
        <v>82</v>
      </c>
      <c r="AE1990" t="s">
        <v>100</v>
      </c>
      <c r="AF1990" t="s">
        <v>94</v>
      </c>
      <c r="AG1990">
        <f>IFERROR(
    VLOOKUP(FENIX_ANS_TABLA[[#This Row],[ESTADO]],
        {"VENCIDO",1;"ALERTA_0 Días",2;"ALERTA",3;"A TIEMPO",4;"SIN FECHA",5},
    2,FALSE),
0)</f>
        <v>4</v>
      </c>
    </row>
    <row r="1991" spans="1:33" x14ac:dyDescent="0.25">
      <c r="A1991" t="s">
        <v>10140</v>
      </c>
      <c r="B1991" t="s">
        <v>23</v>
      </c>
      <c r="C1991" t="s">
        <v>24</v>
      </c>
      <c r="D1991" t="s">
        <v>33</v>
      </c>
      <c r="E1991" s="21">
        <v>46210.838113425933</v>
      </c>
      <c r="F1991" t="s">
        <v>10141</v>
      </c>
      <c r="G1991">
        <v>1216725837</v>
      </c>
      <c r="H1991" t="s">
        <v>10142</v>
      </c>
      <c r="I1991" s="23" t="s">
        <v>31</v>
      </c>
      <c r="J1991" s="23" t="s">
        <v>10143</v>
      </c>
      <c r="K1991" t="s">
        <v>10144</v>
      </c>
      <c r="L1991" t="s">
        <v>25</v>
      </c>
      <c r="M1991" t="s">
        <v>10145</v>
      </c>
      <c r="N1991" t="s">
        <v>26</v>
      </c>
      <c r="O1991" t="s">
        <v>34</v>
      </c>
      <c r="P1991" t="s">
        <v>475</v>
      </c>
      <c r="Q1991" t="s">
        <v>207</v>
      </c>
      <c r="R1991" t="s">
        <v>212</v>
      </c>
      <c r="S1991">
        <v>5</v>
      </c>
      <c r="T1991" t="s">
        <v>18887</v>
      </c>
      <c r="U1991" t="s">
        <v>12242</v>
      </c>
      <c r="V1991" t="s">
        <v>12241</v>
      </c>
      <c r="W1991" t="s">
        <v>43</v>
      </c>
      <c r="X1991" t="s">
        <v>30</v>
      </c>
      <c r="Y1991" t="s">
        <v>30</v>
      </c>
      <c r="Z1991" t="s">
        <v>30</v>
      </c>
      <c r="AA1991" t="s">
        <v>30</v>
      </c>
      <c r="AB1991">
        <v>-75.531335999999996</v>
      </c>
      <c r="AC1991">
        <v>6.2367920000000003</v>
      </c>
      <c r="AD1991" t="s">
        <v>82</v>
      </c>
      <c r="AE1991" t="s">
        <v>96</v>
      </c>
      <c r="AF1991" t="s">
        <v>94</v>
      </c>
      <c r="AG1991">
        <f>IFERROR(
    VLOOKUP(FENIX_ANS_TABLA[[#This Row],[ESTADO]],
        {"VENCIDO",1;"ALERTA_0 Días",2;"ALERTA",3;"A TIEMPO",4;"SIN FECHA",5},
    2,FALSE),
0)</f>
        <v>3</v>
      </c>
    </row>
    <row r="1992" spans="1:33" x14ac:dyDescent="0.25">
      <c r="A1992" t="s">
        <v>10146</v>
      </c>
      <c r="B1992" t="s">
        <v>54</v>
      </c>
      <c r="C1992" t="s">
        <v>24</v>
      </c>
      <c r="D1992" t="s">
        <v>54</v>
      </c>
      <c r="E1992" s="21">
        <v>46210.859664351847</v>
      </c>
      <c r="F1992" t="s">
        <v>10147</v>
      </c>
      <c r="G1992">
        <v>1017217880</v>
      </c>
      <c r="H1992" t="s">
        <v>10148</v>
      </c>
      <c r="I1992" s="23" t="s">
        <v>65</v>
      </c>
      <c r="J1992" s="23" t="s">
        <v>10149</v>
      </c>
      <c r="K1992" t="s">
        <v>10150</v>
      </c>
      <c r="L1992" t="s">
        <v>25</v>
      </c>
      <c r="M1992" t="s">
        <v>10151</v>
      </c>
      <c r="N1992" t="s">
        <v>26</v>
      </c>
      <c r="O1992" t="s">
        <v>55</v>
      </c>
      <c r="P1992" t="s">
        <v>56</v>
      </c>
      <c r="Q1992" t="s">
        <v>207</v>
      </c>
      <c r="R1992" t="s">
        <v>212</v>
      </c>
      <c r="S1992">
        <v>4</v>
      </c>
      <c r="T1992" t="s">
        <v>18888</v>
      </c>
      <c r="U1992" t="s">
        <v>15863</v>
      </c>
      <c r="V1992" t="s">
        <v>15864</v>
      </c>
      <c r="W1992" t="s">
        <v>43</v>
      </c>
      <c r="X1992" t="s">
        <v>30</v>
      </c>
      <c r="Y1992" t="s">
        <v>30</v>
      </c>
      <c r="Z1992" t="s">
        <v>30</v>
      </c>
      <c r="AA1992" t="s">
        <v>30</v>
      </c>
      <c r="AB1992">
        <v>-75.593669129999995</v>
      </c>
      <c r="AC1992">
        <v>6.2619439999999997</v>
      </c>
      <c r="AD1992" t="s">
        <v>82</v>
      </c>
      <c r="AE1992" t="s">
        <v>96</v>
      </c>
      <c r="AF1992" t="s">
        <v>94</v>
      </c>
      <c r="AG1992">
        <f>IFERROR(
    VLOOKUP(FENIX_ANS_TABLA[[#This Row],[ESTADO]],
        {"VENCIDO",1;"ALERTA_0 Días",2;"ALERTA",3;"A TIEMPO",4;"SIN FECHA",5},
    2,FALSE),
0)</f>
        <v>3</v>
      </c>
    </row>
    <row r="1993" spans="1:33" x14ac:dyDescent="0.25">
      <c r="A1993" t="s">
        <v>12243</v>
      </c>
      <c r="B1993" t="s">
        <v>23</v>
      </c>
      <c r="C1993" t="s">
        <v>24</v>
      </c>
      <c r="D1993" t="s">
        <v>23</v>
      </c>
      <c r="E1993" s="21">
        <v>46211.278634259259</v>
      </c>
      <c r="F1993" t="s">
        <v>12244</v>
      </c>
      <c r="G1993">
        <v>1036225164</v>
      </c>
      <c r="H1993" t="s">
        <v>12245</v>
      </c>
      <c r="I1993" s="23" t="s">
        <v>31</v>
      </c>
      <c r="J1993" s="23" t="s">
        <v>12246</v>
      </c>
      <c r="K1993" t="s">
        <v>12247</v>
      </c>
      <c r="L1993" t="s">
        <v>169</v>
      </c>
      <c r="M1993" t="s">
        <v>12248</v>
      </c>
      <c r="N1993" t="s">
        <v>170</v>
      </c>
      <c r="O1993" t="s">
        <v>27</v>
      </c>
      <c r="P1993" t="s">
        <v>145</v>
      </c>
      <c r="Q1993" t="s">
        <v>206</v>
      </c>
      <c r="R1993" t="s">
        <v>212</v>
      </c>
      <c r="S1993">
        <v>10</v>
      </c>
      <c r="T1993" t="s">
        <v>18889</v>
      </c>
      <c r="U1993" t="s">
        <v>15865</v>
      </c>
      <c r="V1993" t="s">
        <v>15866</v>
      </c>
      <c r="W1993" t="s">
        <v>29</v>
      </c>
      <c r="X1993" t="s">
        <v>30</v>
      </c>
      <c r="Y1993" t="s">
        <v>30</v>
      </c>
      <c r="Z1993" t="s">
        <v>30</v>
      </c>
      <c r="AA1993" t="s">
        <v>30</v>
      </c>
      <c r="AB1993">
        <v>-74.776169670000002</v>
      </c>
      <c r="AC1993">
        <v>5.90215567</v>
      </c>
      <c r="AD1993" t="s">
        <v>82</v>
      </c>
      <c r="AE1993" t="s">
        <v>146</v>
      </c>
      <c r="AF1993" t="s">
        <v>94</v>
      </c>
      <c r="AG1993">
        <f>IFERROR(
    VLOOKUP(FENIX_ANS_TABLA[[#This Row],[ESTADO]],
        {"VENCIDO",1;"ALERTA_0 Días",2;"ALERTA",3;"A TIEMPO",4;"SIN FECHA",5},
    2,FALSE),
0)</f>
        <v>4</v>
      </c>
    </row>
    <row r="1994" spans="1:33" x14ac:dyDescent="0.25">
      <c r="A1994" t="s">
        <v>10400</v>
      </c>
      <c r="B1994" t="s">
        <v>54</v>
      </c>
      <c r="C1994" t="s">
        <v>24</v>
      </c>
      <c r="D1994" t="s">
        <v>54</v>
      </c>
      <c r="E1994" s="21">
        <v>46211.299027777779</v>
      </c>
      <c r="F1994" t="s">
        <v>10401</v>
      </c>
      <c r="G1994">
        <v>43287425</v>
      </c>
      <c r="H1994" t="s">
        <v>1712</v>
      </c>
      <c r="I1994" s="23" t="s">
        <v>31</v>
      </c>
      <c r="J1994" s="23" t="s">
        <v>1713</v>
      </c>
      <c r="K1994" t="s">
        <v>1714</v>
      </c>
      <c r="L1994" t="s">
        <v>141</v>
      </c>
      <c r="M1994" t="s">
        <v>1715</v>
      </c>
      <c r="N1994" t="s">
        <v>142</v>
      </c>
      <c r="O1994" t="s">
        <v>55</v>
      </c>
      <c r="P1994" t="s">
        <v>117</v>
      </c>
      <c r="Q1994" t="s">
        <v>207</v>
      </c>
      <c r="R1994" t="s">
        <v>212</v>
      </c>
      <c r="S1994">
        <v>4</v>
      </c>
      <c r="T1994" t="s">
        <v>18890</v>
      </c>
      <c r="U1994" t="s">
        <v>15867</v>
      </c>
      <c r="V1994" t="s">
        <v>15867</v>
      </c>
      <c r="W1994" t="s">
        <v>43</v>
      </c>
      <c r="X1994" t="s">
        <v>30</v>
      </c>
      <c r="Y1994" t="s">
        <v>30</v>
      </c>
      <c r="Z1994" t="s">
        <v>30</v>
      </c>
      <c r="AA1994" t="s">
        <v>30</v>
      </c>
      <c r="AB1994">
        <v>-75.931379878000001</v>
      </c>
      <c r="AC1994">
        <v>5.6204820570000598</v>
      </c>
      <c r="AD1994" t="s">
        <v>82</v>
      </c>
      <c r="AE1994" t="s">
        <v>100</v>
      </c>
      <c r="AF1994" t="s">
        <v>94</v>
      </c>
      <c r="AG1994">
        <f>IFERROR(
    VLOOKUP(FENIX_ANS_TABLA[[#This Row],[ESTADO]],
        {"VENCIDO",1;"ALERTA_0 Días",2;"ALERTA",3;"A TIEMPO",4;"SIN FECHA",5},
    2,FALSE),
0)</f>
        <v>3</v>
      </c>
    </row>
    <row r="1995" spans="1:33" x14ac:dyDescent="0.25">
      <c r="A1995" t="s">
        <v>10402</v>
      </c>
      <c r="B1995" t="s">
        <v>54</v>
      </c>
      <c r="C1995" t="s">
        <v>24</v>
      </c>
      <c r="D1995" t="s">
        <v>54</v>
      </c>
      <c r="E1995" s="21">
        <v>46211.30945601852</v>
      </c>
      <c r="F1995" t="s">
        <v>10403</v>
      </c>
      <c r="G1995">
        <v>70414203</v>
      </c>
      <c r="H1995" t="s">
        <v>10404</v>
      </c>
      <c r="I1995" s="23" t="s">
        <v>92</v>
      </c>
      <c r="J1995" s="23" t="s">
        <v>10405</v>
      </c>
      <c r="K1995" t="s">
        <v>10406</v>
      </c>
      <c r="L1995" t="s">
        <v>221</v>
      </c>
      <c r="M1995" t="s">
        <v>10407</v>
      </c>
      <c r="N1995" t="s">
        <v>222</v>
      </c>
      <c r="O1995" t="s">
        <v>55</v>
      </c>
      <c r="P1995" t="s">
        <v>117</v>
      </c>
      <c r="Q1995" t="s">
        <v>206</v>
      </c>
      <c r="R1995" t="s">
        <v>212</v>
      </c>
      <c r="S1995">
        <v>4</v>
      </c>
      <c r="T1995" t="s">
        <v>18891</v>
      </c>
      <c r="U1995" t="s">
        <v>15611</v>
      </c>
      <c r="V1995" t="s">
        <v>15611</v>
      </c>
      <c r="W1995" t="s">
        <v>43</v>
      </c>
      <c r="X1995" t="s">
        <v>30</v>
      </c>
      <c r="Y1995" t="s">
        <v>30</v>
      </c>
      <c r="Z1995" t="s">
        <v>30</v>
      </c>
      <c r="AA1995" t="s">
        <v>30</v>
      </c>
      <c r="AB1995">
        <v>-76.024017599999993</v>
      </c>
      <c r="AC1995">
        <v>6.0260849500000004</v>
      </c>
      <c r="AD1995" t="s">
        <v>82</v>
      </c>
      <c r="AE1995" t="s">
        <v>100</v>
      </c>
      <c r="AF1995" t="s">
        <v>94</v>
      </c>
      <c r="AG1995">
        <f>IFERROR(
    VLOOKUP(FENIX_ANS_TABLA[[#This Row],[ESTADO]],
        {"VENCIDO",1;"ALERTA_0 Días",2;"ALERTA",3;"A TIEMPO",4;"SIN FECHA",5},
    2,FALSE),
0)</f>
        <v>3</v>
      </c>
    </row>
    <row r="1996" spans="1:33" x14ac:dyDescent="0.25">
      <c r="A1996" t="s">
        <v>10408</v>
      </c>
      <c r="B1996" t="s">
        <v>23</v>
      </c>
      <c r="C1996" t="s">
        <v>24</v>
      </c>
      <c r="D1996" t="s">
        <v>23</v>
      </c>
      <c r="E1996" s="21">
        <v>46211.313344907408</v>
      </c>
      <c r="F1996" t="s">
        <v>10409</v>
      </c>
      <c r="G1996">
        <v>1035129154</v>
      </c>
      <c r="H1996" t="s">
        <v>10410</v>
      </c>
      <c r="I1996" s="23" t="s">
        <v>31</v>
      </c>
      <c r="J1996" s="23" t="s">
        <v>10411</v>
      </c>
      <c r="K1996" t="s">
        <v>10412</v>
      </c>
      <c r="L1996" t="s">
        <v>172</v>
      </c>
      <c r="M1996" t="s">
        <v>10413</v>
      </c>
      <c r="N1996" t="s">
        <v>173</v>
      </c>
      <c r="O1996" t="s">
        <v>27</v>
      </c>
      <c r="P1996" t="s">
        <v>145</v>
      </c>
      <c r="Q1996" t="s">
        <v>206</v>
      </c>
      <c r="R1996" t="s">
        <v>212</v>
      </c>
      <c r="S1996">
        <v>10</v>
      </c>
      <c r="T1996" t="s">
        <v>18892</v>
      </c>
      <c r="U1996" t="s">
        <v>12070</v>
      </c>
      <c r="V1996" t="s">
        <v>15868</v>
      </c>
      <c r="W1996" t="s">
        <v>29</v>
      </c>
      <c r="X1996" t="s">
        <v>30</v>
      </c>
      <c r="Y1996" t="s">
        <v>30</v>
      </c>
      <c r="Z1996" t="s">
        <v>30</v>
      </c>
      <c r="AA1996" t="s">
        <v>30</v>
      </c>
      <c r="AB1996">
        <v>-75.251159380000004</v>
      </c>
      <c r="AC1996">
        <v>6.1301694099999997</v>
      </c>
      <c r="AD1996" t="s">
        <v>82</v>
      </c>
      <c r="AE1996" t="s">
        <v>146</v>
      </c>
      <c r="AF1996" t="s">
        <v>94</v>
      </c>
      <c r="AG1996">
        <f>IFERROR(
    VLOOKUP(FENIX_ANS_TABLA[[#This Row],[ESTADO]],
        {"VENCIDO",1;"ALERTA_0 Días",2;"ALERTA",3;"A TIEMPO",4;"SIN FECHA",5},
    2,FALSE),
0)</f>
        <v>4</v>
      </c>
    </row>
    <row r="1997" spans="1:33" x14ac:dyDescent="0.25">
      <c r="A1997" t="s">
        <v>10414</v>
      </c>
      <c r="B1997" t="s">
        <v>23</v>
      </c>
      <c r="C1997" t="s">
        <v>24</v>
      </c>
      <c r="D1997" t="s">
        <v>23</v>
      </c>
      <c r="E1997" s="21">
        <v>46211.323622685188</v>
      </c>
      <c r="F1997" t="s">
        <v>10415</v>
      </c>
      <c r="G1997">
        <v>1041230653</v>
      </c>
      <c r="H1997" t="s">
        <v>10331</v>
      </c>
      <c r="I1997" s="23" t="s">
        <v>31</v>
      </c>
      <c r="J1997" s="23" t="s">
        <v>10332</v>
      </c>
      <c r="K1997" t="s">
        <v>10416</v>
      </c>
      <c r="L1997" t="s">
        <v>150</v>
      </c>
      <c r="M1997" t="s">
        <v>10417</v>
      </c>
      <c r="N1997" t="s">
        <v>151</v>
      </c>
      <c r="O1997" t="s">
        <v>27</v>
      </c>
      <c r="P1997" t="s">
        <v>145</v>
      </c>
      <c r="Q1997" t="s">
        <v>207</v>
      </c>
      <c r="R1997" t="s">
        <v>212</v>
      </c>
      <c r="S1997">
        <v>7</v>
      </c>
      <c r="T1997" t="s">
        <v>18893</v>
      </c>
      <c r="U1997" t="s">
        <v>9811</v>
      </c>
      <c r="V1997" t="s">
        <v>11730</v>
      </c>
      <c r="W1997" t="s">
        <v>29</v>
      </c>
      <c r="X1997" t="s">
        <v>30</v>
      </c>
      <c r="Y1997" t="s">
        <v>30</v>
      </c>
      <c r="Z1997" t="s">
        <v>30</v>
      </c>
      <c r="AA1997" t="s">
        <v>30</v>
      </c>
      <c r="AB1997">
        <v>-75.246307999999999</v>
      </c>
      <c r="AC1997">
        <v>6.2198859999999998</v>
      </c>
      <c r="AD1997" t="s">
        <v>82</v>
      </c>
      <c r="AE1997" t="s">
        <v>146</v>
      </c>
      <c r="AF1997" t="s">
        <v>94</v>
      </c>
      <c r="AG1997">
        <f>IFERROR(
    VLOOKUP(FENIX_ANS_TABLA[[#This Row],[ESTADO]],
        {"VENCIDO",1;"ALERTA_0 Días",2;"ALERTA",3;"A TIEMPO",4;"SIN FECHA",5},
    2,FALSE),
0)</f>
        <v>4</v>
      </c>
    </row>
    <row r="1998" spans="1:33" x14ac:dyDescent="0.25">
      <c r="A1998" t="s">
        <v>12251</v>
      </c>
      <c r="B1998" t="s">
        <v>36</v>
      </c>
      <c r="C1998" t="s">
        <v>24</v>
      </c>
      <c r="D1998" t="s">
        <v>36</v>
      </c>
      <c r="E1998" s="21">
        <v>46211.325243055559</v>
      </c>
      <c r="F1998" t="s">
        <v>12252</v>
      </c>
      <c r="G1998">
        <v>1038409651</v>
      </c>
      <c r="H1998" t="s">
        <v>12253</v>
      </c>
      <c r="I1998" s="23" t="s">
        <v>12254</v>
      </c>
      <c r="J1998" s="23" t="s">
        <v>12255</v>
      </c>
      <c r="K1998" t="s">
        <v>12256</v>
      </c>
      <c r="L1998" t="s">
        <v>154</v>
      </c>
      <c r="M1998" t="s">
        <v>12257</v>
      </c>
      <c r="N1998" t="s">
        <v>155</v>
      </c>
      <c r="O1998" t="s">
        <v>37</v>
      </c>
      <c r="P1998" t="s">
        <v>145</v>
      </c>
      <c r="Q1998" t="s">
        <v>206</v>
      </c>
      <c r="R1998" t="s">
        <v>212</v>
      </c>
      <c r="S1998">
        <v>10</v>
      </c>
      <c r="T1998" t="s">
        <v>18894</v>
      </c>
      <c r="U1998" t="s">
        <v>15528</v>
      </c>
      <c r="V1998" t="s">
        <v>15869</v>
      </c>
      <c r="W1998" t="s">
        <v>29</v>
      </c>
      <c r="X1998" t="s">
        <v>30</v>
      </c>
      <c r="Y1998" t="s">
        <v>30</v>
      </c>
      <c r="Z1998" t="s">
        <v>30</v>
      </c>
      <c r="AA1998" t="s">
        <v>30</v>
      </c>
      <c r="AB1998">
        <v>-75.385642099999998</v>
      </c>
      <c r="AC1998">
        <v>6.1943220999999999</v>
      </c>
      <c r="AD1998" t="s">
        <v>82</v>
      </c>
      <c r="AE1998" t="s">
        <v>146</v>
      </c>
      <c r="AF1998" t="s">
        <v>94</v>
      </c>
      <c r="AG1998">
        <f>IFERROR(
    VLOOKUP(FENIX_ANS_TABLA[[#This Row],[ESTADO]],
        {"VENCIDO",1;"ALERTA_0 Días",2;"ALERTA",3;"A TIEMPO",4;"SIN FECHA",5},
    2,FALSE),
0)</f>
        <v>4</v>
      </c>
    </row>
    <row r="1999" spans="1:33" x14ac:dyDescent="0.25">
      <c r="A1999" t="s">
        <v>12258</v>
      </c>
      <c r="B1999" t="s">
        <v>36</v>
      </c>
      <c r="C1999" t="s">
        <v>24</v>
      </c>
      <c r="D1999" t="s">
        <v>36</v>
      </c>
      <c r="E1999" s="21">
        <v>46211.326145833344</v>
      </c>
      <c r="F1999" t="s">
        <v>12259</v>
      </c>
      <c r="G1999">
        <v>1037572357</v>
      </c>
      <c r="H1999" t="s">
        <v>12260</v>
      </c>
      <c r="I1999" s="23" t="s">
        <v>12261</v>
      </c>
      <c r="J1999" s="23" t="s">
        <v>12262</v>
      </c>
      <c r="K1999" t="s">
        <v>12263</v>
      </c>
      <c r="L1999" t="s">
        <v>185</v>
      </c>
      <c r="M1999" t="s">
        <v>12264</v>
      </c>
      <c r="N1999" t="s">
        <v>186</v>
      </c>
      <c r="O1999" t="s">
        <v>37</v>
      </c>
      <c r="P1999" t="s">
        <v>145</v>
      </c>
      <c r="Q1999" t="s">
        <v>206</v>
      </c>
      <c r="R1999" t="s">
        <v>212</v>
      </c>
      <c r="S1999">
        <v>10</v>
      </c>
      <c r="T1999" t="s">
        <v>18895</v>
      </c>
      <c r="U1999" t="s">
        <v>15870</v>
      </c>
      <c r="V1999" t="s">
        <v>13712</v>
      </c>
      <c r="W1999" t="s">
        <v>29</v>
      </c>
      <c r="X1999" t="s">
        <v>30</v>
      </c>
      <c r="Y1999" t="s">
        <v>30</v>
      </c>
      <c r="Z1999" t="s">
        <v>30</v>
      </c>
      <c r="AA1999" t="s">
        <v>30</v>
      </c>
      <c r="AB1999">
        <v>-75.502417179999995</v>
      </c>
      <c r="AC1999">
        <v>6.0793878799999996</v>
      </c>
      <c r="AD1999" t="s">
        <v>82</v>
      </c>
      <c r="AE1999" t="s">
        <v>146</v>
      </c>
      <c r="AF1999" t="s">
        <v>94</v>
      </c>
      <c r="AG1999">
        <f>IFERROR(
    VLOOKUP(FENIX_ANS_TABLA[[#This Row],[ESTADO]],
        {"VENCIDO",1;"ALERTA_0 Días",2;"ALERTA",3;"A TIEMPO",4;"SIN FECHA",5},
    2,FALSE),
0)</f>
        <v>4</v>
      </c>
    </row>
    <row r="2000" spans="1:33" x14ac:dyDescent="0.25">
      <c r="A2000" t="s">
        <v>12266</v>
      </c>
      <c r="B2000" t="s">
        <v>23</v>
      </c>
      <c r="C2000" t="s">
        <v>24</v>
      </c>
      <c r="D2000" t="s">
        <v>23</v>
      </c>
      <c r="E2000" s="21">
        <v>46211.333356481482</v>
      </c>
      <c r="F2000" t="s">
        <v>12267</v>
      </c>
      <c r="G2000">
        <v>15511275</v>
      </c>
      <c r="H2000" t="s">
        <v>12268</v>
      </c>
      <c r="I2000" s="23" t="s">
        <v>31</v>
      </c>
      <c r="J2000" s="23" t="s">
        <v>12269</v>
      </c>
      <c r="K2000" t="s">
        <v>12270</v>
      </c>
      <c r="L2000" t="s">
        <v>25</v>
      </c>
      <c r="M2000" t="s">
        <v>12271</v>
      </c>
      <c r="N2000" t="s">
        <v>26</v>
      </c>
      <c r="O2000" t="s">
        <v>27</v>
      </c>
      <c r="P2000" t="s">
        <v>32</v>
      </c>
      <c r="Q2000" t="s">
        <v>207</v>
      </c>
      <c r="R2000" t="s">
        <v>212</v>
      </c>
      <c r="S2000">
        <v>7</v>
      </c>
      <c r="T2000" t="s">
        <v>18896</v>
      </c>
      <c r="U2000" t="s">
        <v>11411</v>
      </c>
      <c r="V2000" t="s">
        <v>11412</v>
      </c>
      <c r="W2000" t="s">
        <v>29</v>
      </c>
      <c r="X2000" t="s">
        <v>30</v>
      </c>
      <c r="Y2000" t="s">
        <v>30</v>
      </c>
      <c r="Z2000" t="s">
        <v>30</v>
      </c>
      <c r="AA2000" t="s">
        <v>30</v>
      </c>
      <c r="AB2000">
        <v>-75.615305000000006</v>
      </c>
      <c r="AC2000">
        <v>6.2350580000000004</v>
      </c>
      <c r="AD2000" t="s">
        <v>82</v>
      </c>
      <c r="AE2000" t="s">
        <v>96</v>
      </c>
      <c r="AF2000" t="s">
        <v>94</v>
      </c>
      <c r="AG2000">
        <f>IFERROR(
    VLOOKUP(FENIX_ANS_TABLA[[#This Row],[ESTADO]],
        {"VENCIDO",1;"ALERTA_0 Días",2;"ALERTA",3;"A TIEMPO",4;"SIN FECHA",5},
    2,FALSE),
0)</f>
        <v>4</v>
      </c>
    </row>
    <row r="2001" spans="1:33" x14ac:dyDescent="0.25">
      <c r="A2001" t="s">
        <v>10418</v>
      </c>
      <c r="B2001" t="s">
        <v>58</v>
      </c>
      <c r="C2001" t="s">
        <v>24</v>
      </c>
      <c r="D2001" t="s">
        <v>59</v>
      </c>
      <c r="E2001" s="21">
        <v>46211.334363425929</v>
      </c>
      <c r="F2001" t="s">
        <v>10419</v>
      </c>
      <c r="G2001">
        <v>71269355</v>
      </c>
      <c r="H2001" t="s">
        <v>10420</v>
      </c>
      <c r="I2001" s="23" t="s">
        <v>31</v>
      </c>
      <c r="J2001" s="23" t="s">
        <v>10421</v>
      </c>
      <c r="K2001" t="s">
        <v>10422</v>
      </c>
      <c r="L2001" t="s">
        <v>25</v>
      </c>
      <c r="M2001" t="s">
        <v>10423</v>
      </c>
      <c r="N2001" t="s">
        <v>26</v>
      </c>
      <c r="O2001" t="s">
        <v>60</v>
      </c>
      <c r="P2001" t="s">
        <v>61</v>
      </c>
      <c r="Q2001" t="s">
        <v>207</v>
      </c>
      <c r="R2001" t="s">
        <v>212</v>
      </c>
      <c r="S2001">
        <v>9</v>
      </c>
      <c r="T2001" t="s">
        <v>18897</v>
      </c>
      <c r="U2001" t="s">
        <v>9829</v>
      </c>
      <c r="V2001" t="s">
        <v>15871</v>
      </c>
      <c r="W2001" t="s">
        <v>29</v>
      </c>
      <c r="X2001" t="s">
        <v>30</v>
      </c>
      <c r="Y2001" t="s">
        <v>30</v>
      </c>
      <c r="Z2001" t="s">
        <v>30</v>
      </c>
      <c r="AA2001" t="s">
        <v>30</v>
      </c>
      <c r="AB2001">
        <v>-75.539282</v>
      </c>
      <c r="AC2001">
        <v>6.2421100000000003</v>
      </c>
      <c r="AD2001" t="s">
        <v>82</v>
      </c>
      <c r="AE2001" t="s">
        <v>96</v>
      </c>
      <c r="AF2001" t="s">
        <v>94</v>
      </c>
      <c r="AG2001">
        <f>IFERROR(
    VLOOKUP(FENIX_ANS_TABLA[[#This Row],[ESTADO]],
        {"VENCIDO",1;"ALERTA_0 Días",2;"ALERTA",3;"A TIEMPO",4;"SIN FECHA",5},
    2,FALSE),
0)</f>
        <v>4</v>
      </c>
    </row>
    <row r="2002" spans="1:33" x14ac:dyDescent="0.25">
      <c r="A2002" t="s">
        <v>12272</v>
      </c>
      <c r="B2002" t="s">
        <v>23</v>
      </c>
      <c r="C2002" t="s">
        <v>63</v>
      </c>
      <c r="D2002" t="s">
        <v>23</v>
      </c>
      <c r="E2002" s="21">
        <v>46211.334791666668</v>
      </c>
      <c r="F2002" t="s">
        <v>12273</v>
      </c>
      <c r="G2002">
        <v>1152443992</v>
      </c>
      <c r="H2002" t="s">
        <v>12274</v>
      </c>
      <c r="I2002" s="23" t="s">
        <v>31</v>
      </c>
      <c r="J2002" s="23" t="s">
        <v>2804</v>
      </c>
      <c r="K2002" t="s">
        <v>12275</v>
      </c>
      <c r="L2002" t="s">
        <v>185</v>
      </c>
      <c r="M2002" t="s">
        <v>12276</v>
      </c>
      <c r="N2002" t="s">
        <v>186</v>
      </c>
      <c r="O2002" t="s">
        <v>83</v>
      </c>
      <c r="P2002" t="s">
        <v>145</v>
      </c>
      <c r="Q2002" t="s">
        <v>206</v>
      </c>
      <c r="R2002" t="s">
        <v>212</v>
      </c>
      <c r="S2002">
        <v>10</v>
      </c>
      <c r="T2002" t="s">
        <v>18898</v>
      </c>
      <c r="U2002" t="s">
        <v>15872</v>
      </c>
      <c r="V2002" t="s">
        <v>15873</v>
      </c>
      <c r="W2002" t="s">
        <v>29</v>
      </c>
      <c r="X2002" t="s">
        <v>30</v>
      </c>
      <c r="Y2002" t="s">
        <v>30</v>
      </c>
      <c r="Z2002" t="s">
        <v>30</v>
      </c>
      <c r="AA2002" t="s">
        <v>30</v>
      </c>
      <c r="AB2002">
        <v>-75.494231659999997</v>
      </c>
      <c r="AC2002">
        <v>6.0759220999999997</v>
      </c>
      <c r="AD2002" t="s">
        <v>82</v>
      </c>
      <c r="AE2002" t="s">
        <v>146</v>
      </c>
      <c r="AF2002" t="s">
        <v>95</v>
      </c>
      <c r="AG2002">
        <f>IFERROR(
    VLOOKUP(FENIX_ANS_TABLA[[#This Row],[ESTADO]],
        {"VENCIDO",1;"ALERTA_0 Días",2;"ALERTA",3;"A TIEMPO",4;"SIN FECHA",5},
    2,FALSE),
0)</f>
        <v>4</v>
      </c>
    </row>
    <row r="2003" spans="1:33" x14ac:dyDescent="0.25">
      <c r="A2003" t="s">
        <v>12278</v>
      </c>
      <c r="B2003" t="s">
        <v>23</v>
      </c>
      <c r="C2003" t="s">
        <v>24</v>
      </c>
      <c r="D2003" t="s">
        <v>23</v>
      </c>
      <c r="E2003" s="21">
        <v>46211.336504629631</v>
      </c>
      <c r="F2003" t="s">
        <v>12279</v>
      </c>
      <c r="G2003">
        <v>15531905</v>
      </c>
      <c r="H2003" t="s">
        <v>12280</v>
      </c>
      <c r="I2003" s="23" t="s">
        <v>12281</v>
      </c>
      <c r="J2003" s="23" t="s">
        <v>12282</v>
      </c>
      <c r="K2003" t="s">
        <v>12283</v>
      </c>
      <c r="L2003" t="s">
        <v>152</v>
      </c>
      <c r="M2003" t="s">
        <v>12284</v>
      </c>
      <c r="N2003" t="s">
        <v>153</v>
      </c>
      <c r="O2003" t="s">
        <v>27</v>
      </c>
      <c r="P2003" t="s">
        <v>145</v>
      </c>
      <c r="Q2003" t="s">
        <v>206</v>
      </c>
      <c r="R2003" t="s">
        <v>212</v>
      </c>
      <c r="S2003">
        <v>10</v>
      </c>
      <c r="T2003" t="s">
        <v>18899</v>
      </c>
      <c r="U2003" t="s">
        <v>12077</v>
      </c>
      <c r="V2003" t="s">
        <v>11356</v>
      </c>
      <c r="W2003" t="s">
        <v>29</v>
      </c>
      <c r="X2003" t="s">
        <v>30</v>
      </c>
      <c r="Y2003" t="s">
        <v>30</v>
      </c>
      <c r="Z2003" t="s">
        <v>30</v>
      </c>
      <c r="AA2003" t="s">
        <v>30</v>
      </c>
      <c r="AB2003">
        <v>-75.433279999999996</v>
      </c>
      <c r="AC2003">
        <v>6.2925899999999997</v>
      </c>
      <c r="AD2003" t="s">
        <v>82</v>
      </c>
      <c r="AE2003" t="s">
        <v>146</v>
      </c>
      <c r="AF2003" t="s">
        <v>94</v>
      </c>
      <c r="AG2003">
        <f>IFERROR(
    VLOOKUP(FENIX_ANS_TABLA[[#This Row],[ESTADO]],
        {"VENCIDO",1;"ALERTA_0 Días",2;"ALERTA",3;"A TIEMPO",4;"SIN FECHA",5},
    2,FALSE),
0)</f>
        <v>4</v>
      </c>
    </row>
    <row r="2004" spans="1:33" x14ac:dyDescent="0.25">
      <c r="A2004" t="s">
        <v>13197</v>
      </c>
      <c r="B2004" t="s">
        <v>23</v>
      </c>
      <c r="C2004" t="s">
        <v>24</v>
      </c>
      <c r="D2004" t="s">
        <v>23</v>
      </c>
      <c r="E2004" s="21">
        <v>46211.340046296304</v>
      </c>
      <c r="F2004" t="s">
        <v>13198</v>
      </c>
      <c r="G2004">
        <v>1037607015</v>
      </c>
      <c r="H2004" t="s">
        <v>13199</v>
      </c>
      <c r="I2004" s="23" t="s">
        <v>31</v>
      </c>
      <c r="J2004" s="23" t="s">
        <v>13200</v>
      </c>
      <c r="K2004" t="s">
        <v>13201</v>
      </c>
      <c r="L2004" t="s">
        <v>195</v>
      </c>
      <c r="M2004" t="s">
        <v>13202</v>
      </c>
      <c r="N2004" t="s">
        <v>196</v>
      </c>
      <c r="O2004" t="s">
        <v>27</v>
      </c>
      <c r="P2004" t="s">
        <v>191</v>
      </c>
      <c r="Q2004" t="s">
        <v>206</v>
      </c>
      <c r="R2004" t="s">
        <v>212</v>
      </c>
      <c r="S2004">
        <v>10</v>
      </c>
      <c r="T2004" t="s">
        <v>18900</v>
      </c>
      <c r="U2004" t="s">
        <v>7184</v>
      </c>
      <c r="V2004" t="s">
        <v>13982</v>
      </c>
      <c r="W2004" t="s">
        <v>29</v>
      </c>
      <c r="X2004" t="s">
        <v>30</v>
      </c>
      <c r="Y2004" t="s">
        <v>30</v>
      </c>
      <c r="Z2004" t="s">
        <v>30</v>
      </c>
      <c r="AA2004" t="s">
        <v>30</v>
      </c>
      <c r="AB2004">
        <v>-75.233872070000004</v>
      </c>
      <c r="AC2004">
        <v>6.52368171</v>
      </c>
      <c r="AD2004" t="s">
        <v>82</v>
      </c>
      <c r="AE2004" t="s">
        <v>192</v>
      </c>
      <c r="AF2004" t="s">
        <v>94</v>
      </c>
      <c r="AG2004">
        <f>IFERROR(
    VLOOKUP(FENIX_ANS_TABLA[[#This Row],[ESTADO]],
        {"VENCIDO",1;"ALERTA_0 Días",2;"ALERTA",3;"A TIEMPO",4;"SIN FECHA",5},
    2,FALSE),
0)</f>
        <v>4</v>
      </c>
    </row>
    <row r="2005" spans="1:33" x14ac:dyDescent="0.25">
      <c r="A2005" t="s">
        <v>12287</v>
      </c>
      <c r="B2005" t="s">
        <v>23</v>
      </c>
      <c r="C2005" t="s">
        <v>24</v>
      </c>
      <c r="D2005" t="s">
        <v>23</v>
      </c>
      <c r="E2005" s="21">
        <v>46211.340949074067</v>
      </c>
      <c r="F2005" t="s">
        <v>12288</v>
      </c>
      <c r="G2005">
        <v>1216716855</v>
      </c>
      <c r="H2005" t="s">
        <v>12289</v>
      </c>
      <c r="I2005" s="23" t="s">
        <v>31</v>
      </c>
      <c r="J2005" s="23" t="s">
        <v>12290</v>
      </c>
      <c r="K2005" t="s">
        <v>12291</v>
      </c>
      <c r="L2005" t="s">
        <v>25</v>
      </c>
      <c r="M2005" t="s">
        <v>12292</v>
      </c>
      <c r="N2005" t="s">
        <v>26</v>
      </c>
      <c r="O2005" t="s">
        <v>27</v>
      </c>
      <c r="P2005" t="s">
        <v>32</v>
      </c>
      <c r="Q2005" t="s">
        <v>207</v>
      </c>
      <c r="R2005" t="s">
        <v>212</v>
      </c>
      <c r="S2005">
        <v>7</v>
      </c>
      <c r="T2005" t="s">
        <v>18901</v>
      </c>
      <c r="U2005" t="s">
        <v>7210</v>
      </c>
      <c r="V2005" t="s">
        <v>12079</v>
      </c>
      <c r="W2005" t="s">
        <v>29</v>
      </c>
      <c r="X2005" t="s">
        <v>30</v>
      </c>
      <c r="Y2005" t="s">
        <v>30</v>
      </c>
      <c r="Z2005" t="s">
        <v>30</v>
      </c>
      <c r="AA2005" t="s">
        <v>30</v>
      </c>
      <c r="AB2005">
        <v>-75.542263680000005</v>
      </c>
      <c r="AC2005">
        <v>6.2290786300000001</v>
      </c>
      <c r="AD2005" t="s">
        <v>82</v>
      </c>
      <c r="AE2005" t="s">
        <v>96</v>
      </c>
      <c r="AF2005" t="s">
        <v>94</v>
      </c>
      <c r="AG2005">
        <f>IFERROR(
    VLOOKUP(FENIX_ANS_TABLA[[#This Row],[ESTADO]],
        {"VENCIDO",1;"ALERTA_0 Días",2;"ALERTA",3;"A TIEMPO",4;"SIN FECHA",5},
    2,FALSE),
0)</f>
        <v>4</v>
      </c>
    </row>
    <row r="2006" spans="1:33" x14ac:dyDescent="0.25">
      <c r="A2006" t="s">
        <v>10424</v>
      </c>
      <c r="B2006" t="s">
        <v>54</v>
      </c>
      <c r="C2006" t="s">
        <v>24</v>
      </c>
      <c r="D2006" t="s">
        <v>54</v>
      </c>
      <c r="E2006" s="21">
        <v>46211.351712962962</v>
      </c>
      <c r="F2006" t="s">
        <v>10425</v>
      </c>
      <c r="G2006">
        <v>15338136</v>
      </c>
      <c r="H2006" t="s">
        <v>935</v>
      </c>
      <c r="I2006" s="23" t="s">
        <v>31</v>
      </c>
      <c r="J2006" s="23" t="s">
        <v>284</v>
      </c>
      <c r="K2006" t="s">
        <v>10426</v>
      </c>
      <c r="L2006" t="s">
        <v>97</v>
      </c>
      <c r="M2006" t="s">
        <v>10427</v>
      </c>
      <c r="N2006" t="s">
        <v>98</v>
      </c>
      <c r="O2006" t="s">
        <v>55</v>
      </c>
      <c r="P2006" t="s">
        <v>117</v>
      </c>
      <c r="Q2006" t="s">
        <v>206</v>
      </c>
      <c r="R2006" t="s">
        <v>212</v>
      </c>
      <c r="S2006">
        <v>4</v>
      </c>
      <c r="T2006" t="s">
        <v>18902</v>
      </c>
      <c r="U2006" t="s">
        <v>11816</v>
      </c>
      <c r="V2006" t="s">
        <v>11816</v>
      </c>
      <c r="W2006" t="s">
        <v>43</v>
      </c>
      <c r="X2006" t="s">
        <v>30</v>
      </c>
      <c r="Y2006" t="s">
        <v>30</v>
      </c>
      <c r="Z2006" t="s">
        <v>30</v>
      </c>
      <c r="AA2006" t="s">
        <v>30</v>
      </c>
      <c r="AB2006">
        <v>-75.557984649999995</v>
      </c>
      <c r="AC2006">
        <v>5.8608423800000002</v>
      </c>
      <c r="AD2006" t="s">
        <v>82</v>
      </c>
      <c r="AE2006" t="s">
        <v>100</v>
      </c>
      <c r="AF2006" t="s">
        <v>94</v>
      </c>
      <c r="AG2006">
        <f>IFERROR(
    VLOOKUP(FENIX_ANS_TABLA[[#This Row],[ESTADO]],
        {"VENCIDO",1;"ALERTA_0 Días",2;"ALERTA",3;"A TIEMPO",4;"SIN FECHA",5},
    2,FALSE),
0)</f>
        <v>3</v>
      </c>
    </row>
    <row r="2007" spans="1:33" x14ac:dyDescent="0.25">
      <c r="A2007" t="s">
        <v>12293</v>
      </c>
      <c r="B2007" t="s">
        <v>23</v>
      </c>
      <c r="C2007" t="s">
        <v>24</v>
      </c>
      <c r="D2007" t="s">
        <v>23</v>
      </c>
      <c r="E2007" s="21">
        <v>46211.355092592603</v>
      </c>
      <c r="F2007" t="s">
        <v>12294</v>
      </c>
      <c r="G2007">
        <v>1036402790</v>
      </c>
      <c r="H2007" t="s">
        <v>12295</v>
      </c>
      <c r="I2007" s="23" t="s">
        <v>31</v>
      </c>
      <c r="J2007" s="23" t="s">
        <v>12296</v>
      </c>
      <c r="K2007" t="s">
        <v>12297</v>
      </c>
      <c r="L2007" t="s">
        <v>177</v>
      </c>
      <c r="M2007" t="s">
        <v>12298</v>
      </c>
      <c r="N2007" t="s">
        <v>178</v>
      </c>
      <c r="O2007" t="s">
        <v>27</v>
      </c>
      <c r="P2007" t="s">
        <v>145</v>
      </c>
      <c r="Q2007" t="s">
        <v>206</v>
      </c>
      <c r="R2007" t="s">
        <v>212</v>
      </c>
      <c r="S2007">
        <v>10</v>
      </c>
      <c r="T2007" t="s">
        <v>18903</v>
      </c>
      <c r="U2007" t="s">
        <v>14662</v>
      </c>
      <c r="V2007" t="s">
        <v>15874</v>
      </c>
      <c r="W2007" t="s">
        <v>29</v>
      </c>
      <c r="X2007" t="s">
        <v>30</v>
      </c>
      <c r="Y2007" t="s">
        <v>30</v>
      </c>
      <c r="Z2007" t="s">
        <v>30</v>
      </c>
      <c r="AA2007" t="s">
        <v>30</v>
      </c>
      <c r="AB2007">
        <v>-75.315669999999997</v>
      </c>
      <c r="AC2007">
        <v>6.071828</v>
      </c>
      <c r="AD2007" t="s">
        <v>82</v>
      </c>
      <c r="AE2007" t="s">
        <v>146</v>
      </c>
      <c r="AF2007" t="s">
        <v>94</v>
      </c>
      <c r="AG2007">
        <f>IFERROR(
    VLOOKUP(FENIX_ANS_TABLA[[#This Row],[ESTADO]],
        {"VENCIDO",1;"ALERTA_0 Días",2;"ALERTA",3;"A TIEMPO",4;"SIN FECHA",5},
    2,FALSE),
0)</f>
        <v>4</v>
      </c>
    </row>
    <row r="2008" spans="1:33" x14ac:dyDescent="0.25">
      <c r="A2008" t="s">
        <v>12299</v>
      </c>
      <c r="B2008" t="s">
        <v>23</v>
      </c>
      <c r="C2008" t="s">
        <v>24</v>
      </c>
      <c r="D2008" t="s">
        <v>23</v>
      </c>
      <c r="E2008" s="21">
        <v>46211.357662037037</v>
      </c>
      <c r="F2008" t="s">
        <v>12300</v>
      </c>
      <c r="G2008">
        <v>70905021</v>
      </c>
      <c r="H2008" t="s">
        <v>12301</v>
      </c>
      <c r="I2008" s="23" t="s">
        <v>31</v>
      </c>
      <c r="J2008" s="23" t="s">
        <v>12302</v>
      </c>
      <c r="K2008" t="s">
        <v>12303</v>
      </c>
      <c r="L2008" t="s">
        <v>177</v>
      </c>
      <c r="M2008" t="s">
        <v>12304</v>
      </c>
      <c r="N2008" t="s">
        <v>178</v>
      </c>
      <c r="O2008" t="s">
        <v>27</v>
      </c>
      <c r="P2008" t="s">
        <v>145</v>
      </c>
      <c r="Q2008" t="s">
        <v>207</v>
      </c>
      <c r="R2008" t="s">
        <v>212</v>
      </c>
      <c r="S2008">
        <v>7</v>
      </c>
      <c r="T2008" t="s">
        <v>18904</v>
      </c>
      <c r="U2008" t="s">
        <v>15695</v>
      </c>
      <c r="V2008" t="s">
        <v>13375</v>
      </c>
      <c r="W2008" t="s">
        <v>29</v>
      </c>
      <c r="X2008" t="s">
        <v>30</v>
      </c>
      <c r="Y2008" t="s">
        <v>30</v>
      </c>
      <c r="Z2008" t="s">
        <v>30</v>
      </c>
      <c r="AA2008" t="s">
        <v>30</v>
      </c>
      <c r="AB2008">
        <v>-75.263937635999994</v>
      </c>
      <c r="AC2008">
        <v>5.9795093240000501</v>
      </c>
      <c r="AD2008" t="s">
        <v>82</v>
      </c>
      <c r="AE2008" t="s">
        <v>146</v>
      </c>
      <c r="AF2008" t="s">
        <v>94</v>
      </c>
      <c r="AG2008">
        <f>IFERROR(
    VLOOKUP(FENIX_ANS_TABLA[[#This Row],[ESTADO]],
        {"VENCIDO",1;"ALERTA_0 Días",2;"ALERTA",3;"A TIEMPO",4;"SIN FECHA",5},
    2,FALSE),
0)</f>
        <v>4</v>
      </c>
    </row>
    <row r="2009" spans="1:33" x14ac:dyDescent="0.25">
      <c r="A2009" t="s">
        <v>18905</v>
      </c>
      <c r="B2009" t="s">
        <v>36</v>
      </c>
      <c r="C2009" t="s">
        <v>24</v>
      </c>
      <c r="D2009" t="s">
        <v>36</v>
      </c>
      <c r="E2009" s="21">
        <v>46211.358206018522</v>
      </c>
      <c r="F2009" t="s">
        <v>18906</v>
      </c>
      <c r="G2009">
        <v>13805123</v>
      </c>
      <c r="H2009" t="s">
        <v>7145</v>
      </c>
      <c r="I2009" s="23" t="s">
        <v>31</v>
      </c>
      <c r="J2009" s="23" t="s">
        <v>7146</v>
      </c>
      <c r="K2009" t="s">
        <v>18907</v>
      </c>
      <c r="L2009" t="s">
        <v>108</v>
      </c>
      <c r="M2009" t="s">
        <v>18908</v>
      </c>
      <c r="N2009" t="s">
        <v>109</v>
      </c>
      <c r="O2009" t="s">
        <v>37</v>
      </c>
      <c r="P2009" t="s">
        <v>99</v>
      </c>
      <c r="Q2009" t="s">
        <v>206</v>
      </c>
      <c r="R2009" t="s">
        <v>212</v>
      </c>
      <c r="S2009">
        <v>10</v>
      </c>
      <c r="T2009" t="s">
        <v>18909</v>
      </c>
      <c r="U2009" t="s">
        <v>15695</v>
      </c>
      <c r="V2009" t="s">
        <v>18910</v>
      </c>
      <c r="W2009" t="s">
        <v>29</v>
      </c>
      <c r="X2009" t="s">
        <v>30</v>
      </c>
      <c r="Y2009" t="s">
        <v>30</v>
      </c>
      <c r="Z2009" t="s">
        <v>30</v>
      </c>
      <c r="AA2009" t="s">
        <v>30</v>
      </c>
      <c r="AB2009">
        <v>-75.68930675</v>
      </c>
      <c r="AC2009">
        <v>6.0044702799999996</v>
      </c>
      <c r="AD2009" t="s">
        <v>82</v>
      </c>
      <c r="AE2009" t="s">
        <v>100</v>
      </c>
      <c r="AF2009" t="s">
        <v>94</v>
      </c>
      <c r="AG2009">
        <f>IFERROR(
    VLOOKUP(FENIX_ANS_TABLA[[#This Row],[ESTADO]],
        {"VENCIDO",1;"ALERTA_0 Días",2;"ALERTA",3;"A TIEMPO",4;"SIN FECHA",5},
    2,FALSE),
0)</f>
        <v>4</v>
      </c>
    </row>
    <row r="2010" spans="1:33" x14ac:dyDescent="0.25">
      <c r="A2010" t="s">
        <v>10428</v>
      </c>
      <c r="B2010" t="s">
        <v>54</v>
      </c>
      <c r="C2010" t="s">
        <v>24</v>
      </c>
      <c r="D2010" t="s">
        <v>54</v>
      </c>
      <c r="E2010" s="21">
        <v>46211.3596412037</v>
      </c>
      <c r="F2010" t="s">
        <v>10429</v>
      </c>
      <c r="G2010">
        <v>70139849</v>
      </c>
      <c r="H2010" t="s">
        <v>9376</v>
      </c>
      <c r="I2010" s="23" t="s">
        <v>31</v>
      </c>
      <c r="J2010" s="23" t="s">
        <v>9377</v>
      </c>
      <c r="K2010" t="s">
        <v>10430</v>
      </c>
      <c r="L2010" t="s">
        <v>195</v>
      </c>
      <c r="M2010" t="s">
        <v>10431</v>
      </c>
      <c r="N2010" t="s">
        <v>196</v>
      </c>
      <c r="O2010" t="s">
        <v>55</v>
      </c>
      <c r="P2010" t="s">
        <v>191</v>
      </c>
      <c r="Q2010" t="s">
        <v>206</v>
      </c>
      <c r="R2010" t="s">
        <v>212</v>
      </c>
      <c r="S2010">
        <v>4</v>
      </c>
      <c r="T2010" t="s">
        <v>18911</v>
      </c>
      <c r="U2010" t="s">
        <v>11540</v>
      </c>
      <c r="V2010" t="s">
        <v>11540</v>
      </c>
      <c r="W2010" t="s">
        <v>43</v>
      </c>
      <c r="X2010" t="s">
        <v>30</v>
      </c>
      <c r="Y2010" t="s">
        <v>30</v>
      </c>
      <c r="Z2010" t="s">
        <v>30</v>
      </c>
      <c r="AA2010" t="s">
        <v>30</v>
      </c>
      <c r="AB2010">
        <v>-75.205888020000003</v>
      </c>
      <c r="AC2010">
        <v>6.5591170300000003</v>
      </c>
      <c r="AD2010" t="s">
        <v>82</v>
      </c>
      <c r="AE2010" t="s">
        <v>192</v>
      </c>
      <c r="AF2010" t="s">
        <v>94</v>
      </c>
      <c r="AG2010">
        <f>IFERROR(
    VLOOKUP(FENIX_ANS_TABLA[[#This Row],[ESTADO]],
        {"VENCIDO",1;"ALERTA_0 Días",2;"ALERTA",3;"A TIEMPO",4;"SIN FECHA",5},
    2,FALSE),
0)</f>
        <v>3</v>
      </c>
    </row>
    <row r="2011" spans="1:33" x14ac:dyDescent="0.25">
      <c r="A2011" t="s">
        <v>10433</v>
      </c>
      <c r="B2011" t="s">
        <v>54</v>
      </c>
      <c r="C2011" t="s">
        <v>24</v>
      </c>
      <c r="D2011" t="s">
        <v>54</v>
      </c>
      <c r="E2011" s="21">
        <v>46211.360393518517</v>
      </c>
      <c r="F2011" t="s">
        <v>10434</v>
      </c>
      <c r="G2011">
        <v>15447980</v>
      </c>
      <c r="H2011" t="s">
        <v>315</v>
      </c>
      <c r="I2011" s="23" t="s">
        <v>31</v>
      </c>
      <c r="J2011" s="23" t="s">
        <v>245</v>
      </c>
      <c r="K2011" t="s">
        <v>9498</v>
      </c>
      <c r="L2011" t="s">
        <v>177</v>
      </c>
      <c r="M2011" t="s">
        <v>9499</v>
      </c>
      <c r="N2011" t="s">
        <v>178</v>
      </c>
      <c r="O2011" t="s">
        <v>55</v>
      </c>
      <c r="P2011" t="s">
        <v>176</v>
      </c>
      <c r="Q2011" t="s">
        <v>207</v>
      </c>
      <c r="R2011" t="s">
        <v>212</v>
      </c>
      <c r="S2011">
        <v>4</v>
      </c>
      <c r="T2011" t="s">
        <v>18912</v>
      </c>
      <c r="U2011" t="s">
        <v>15875</v>
      </c>
      <c r="V2011" t="s">
        <v>15875</v>
      </c>
      <c r="W2011" t="s">
        <v>43</v>
      </c>
      <c r="X2011" t="s">
        <v>30</v>
      </c>
      <c r="Y2011" t="s">
        <v>30</v>
      </c>
      <c r="Z2011" t="s">
        <v>30</v>
      </c>
      <c r="AA2011" t="s">
        <v>30</v>
      </c>
      <c r="AB2011">
        <v>-75.331716</v>
      </c>
      <c r="AC2011">
        <v>6.072368</v>
      </c>
      <c r="AD2011" t="s">
        <v>82</v>
      </c>
      <c r="AE2011" t="s">
        <v>146</v>
      </c>
      <c r="AF2011" t="s">
        <v>94</v>
      </c>
      <c r="AG2011">
        <f>IFERROR(
    VLOOKUP(FENIX_ANS_TABLA[[#This Row],[ESTADO]],
        {"VENCIDO",1;"ALERTA_0 Días",2;"ALERTA",3;"A TIEMPO",4;"SIN FECHA",5},
    2,FALSE),
0)</f>
        <v>3</v>
      </c>
    </row>
    <row r="2012" spans="1:33" x14ac:dyDescent="0.25">
      <c r="A2012" t="s">
        <v>10435</v>
      </c>
      <c r="B2012" t="s">
        <v>54</v>
      </c>
      <c r="C2012" t="s">
        <v>24</v>
      </c>
      <c r="D2012" t="s">
        <v>54</v>
      </c>
      <c r="E2012" s="21">
        <v>46211.360833333332</v>
      </c>
      <c r="F2012" t="s">
        <v>10293</v>
      </c>
      <c r="G2012">
        <v>3561057</v>
      </c>
      <c r="H2012" t="s">
        <v>10436</v>
      </c>
      <c r="I2012" s="23" t="s">
        <v>31</v>
      </c>
      <c r="J2012" s="23" t="s">
        <v>10437</v>
      </c>
      <c r="K2012" t="s">
        <v>10438</v>
      </c>
      <c r="L2012" t="s">
        <v>154</v>
      </c>
      <c r="M2012" t="s">
        <v>10439</v>
      </c>
      <c r="N2012" t="s">
        <v>155</v>
      </c>
      <c r="O2012" t="s">
        <v>55</v>
      </c>
      <c r="P2012" t="s">
        <v>176</v>
      </c>
      <c r="Q2012" t="s">
        <v>207</v>
      </c>
      <c r="R2012" t="s">
        <v>212</v>
      </c>
      <c r="S2012">
        <v>4</v>
      </c>
      <c r="T2012" t="s">
        <v>18913</v>
      </c>
      <c r="U2012" t="s">
        <v>11732</v>
      </c>
      <c r="V2012" t="s">
        <v>11732</v>
      </c>
      <c r="W2012" t="s">
        <v>43</v>
      </c>
      <c r="X2012" t="s">
        <v>30</v>
      </c>
      <c r="Y2012" t="s">
        <v>30</v>
      </c>
      <c r="Z2012" t="s">
        <v>30</v>
      </c>
      <c r="AA2012" t="s">
        <v>30</v>
      </c>
      <c r="AB2012">
        <v>-75.370034000000004</v>
      </c>
      <c r="AC2012">
        <v>6.1568230000000002</v>
      </c>
      <c r="AD2012" t="s">
        <v>82</v>
      </c>
      <c r="AE2012" t="s">
        <v>146</v>
      </c>
      <c r="AF2012" t="s">
        <v>94</v>
      </c>
      <c r="AG2012">
        <f>IFERROR(
    VLOOKUP(FENIX_ANS_TABLA[[#This Row],[ESTADO]],
        {"VENCIDO",1;"ALERTA_0 Días",2;"ALERTA",3;"A TIEMPO",4;"SIN FECHA",5},
    2,FALSE),
0)</f>
        <v>3</v>
      </c>
    </row>
    <row r="2013" spans="1:33" x14ac:dyDescent="0.25">
      <c r="A2013" t="s">
        <v>10441</v>
      </c>
      <c r="B2013" t="s">
        <v>54</v>
      </c>
      <c r="C2013" t="s">
        <v>24</v>
      </c>
      <c r="D2013" t="s">
        <v>54</v>
      </c>
      <c r="E2013" s="21">
        <v>46211.361284722218</v>
      </c>
      <c r="F2013" t="s">
        <v>10442</v>
      </c>
      <c r="G2013">
        <v>1022335608</v>
      </c>
      <c r="H2013" t="s">
        <v>10443</v>
      </c>
      <c r="I2013" s="23" t="s">
        <v>31</v>
      </c>
      <c r="J2013" s="23" t="s">
        <v>10444</v>
      </c>
      <c r="K2013" t="s">
        <v>10445</v>
      </c>
      <c r="L2013" t="s">
        <v>187</v>
      </c>
      <c r="M2013" t="s">
        <v>10446</v>
      </c>
      <c r="N2013" t="s">
        <v>188</v>
      </c>
      <c r="O2013" t="s">
        <v>55</v>
      </c>
      <c r="P2013" t="s">
        <v>176</v>
      </c>
      <c r="Q2013" t="s">
        <v>206</v>
      </c>
      <c r="R2013" t="s">
        <v>212</v>
      </c>
      <c r="S2013">
        <v>4</v>
      </c>
      <c r="T2013" t="s">
        <v>18914</v>
      </c>
      <c r="U2013" t="s">
        <v>14995</v>
      </c>
      <c r="V2013" t="s">
        <v>14995</v>
      </c>
      <c r="W2013" t="s">
        <v>43</v>
      </c>
      <c r="X2013" t="s">
        <v>30</v>
      </c>
      <c r="Y2013" t="s">
        <v>30</v>
      </c>
      <c r="Z2013" t="s">
        <v>30</v>
      </c>
      <c r="AA2013" t="s">
        <v>30</v>
      </c>
      <c r="AB2013">
        <v>-74.644264000000007</v>
      </c>
      <c r="AC2013">
        <v>5.9050529999999997</v>
      </c>
      <c r="AD2013" t="s">
        <v>82</v>
      </c>
      <c r="AE2013" t="s">
        <v>146</v>
      </c>
      <c r="AF2013" t="s">
        <v>94</v>
      </c>
      <c r="AG2013">
        <f>IFERROR(
    VLOOKUP(FENIX_ANS_TABLA[[#This Row],[ESTADO]],
        {"VENCIDO",1;"ALERTA_0 Días",2;"ALERTA",3;"A TIEMPO",4;"SIN FECHA",5},
    2,FALSE),
0)</f>
        <v>3</v>
      </c>
    </row>
    <row r="2014" spans="1:33" x14ac:dyDescent="0.25">
      <c r="A2014" t="s">
        <v>10447</v>
      </c>
      <c r="B2014" t="s">
        <v>58</v>
      </c>
      <c r="C2014" t="s">
        <v>24</v>
      </c>
      <c r="D2014" t="s">
        <v>59</v>
      </c>
      <c r="E2014" s="21">
        <v>46211.363969907397</v>
      </c>
      <c r="F2014" t="s">
        <v>10448</v>
      </c>
      <c r="G2014">
        <v>1022335608</v>
      </c>
      <c r="H2014" t="s">
        <v>10443</v>
      </c>
      <c r="I2014" s="23" t="s">
        <v>31</v>
      </c>
      <c r="J2014" s="23" t="s">
        <v>10449</v>
      </c>
      <c r="K2014" t="s">
        <v>10445</v>
      </c>
      <c r="L2014" t="s">
        <v>187</v>
      </c>
      <c r="M2014" t="s">
        <v>10446</v>
      </c>
      <c r="N2014" t="s">
        <v>188</v>
      </c>
      <c r="O2014" t="s">
        <v>60</v>
      </c>
      <c r="P2014" t="s">
        <v>171</v>
      </c>
      <c r="Q2014" t="s">
        <v>206</v>
      </c>
      <c r="R2014" t="s">
        <v>212</v>
      </c>
      <c r="S2014">
        <v>14</v>
      </c>
      <c r="T2014" t="s">
        <v>18915</v>
      </c>
      <c r="U2014" t="s">
        <v>9564</v>
      </c>
      <c r="V2014" t="s">
        <v>15876</v>
      </c>
      <c r="W2014" t="s">
        <v>29</v>
      </c>
      <c r="X2014" t="s">
        <v>30</v>
      </c>
      <c r="Y2014" t="s">
        <v>30</v>
      </c>
      <c r="Z2014" t="s">
        <v>30</v>
      </c>
      <c r="AA2014" t="s">
        <v>30</v>
      </c>
      <c r="AB2014">
        <v>-74.644264000000007</v>
      </c>
      <c r="AC2014">
        <v>5.9050529999999997</v>
      </c>
      <c r="AD2014" t="s">
        <v>82</v>
      </c>
      <c r="AE2014" t="s">
        <v>146</v>
      </c>
      <c r="AF2014" t="s">
        <v>94</v>
      </c>
      <c r="AG2014">
        <f>IFERROR(
    VLOOKUP(FENIX_ANS_TABLA[[#This Row],[ESTADO]],
        {"VENCIDO",1;"ALERTA_0 Días",2;"ALERTA",3;"A TIEMPO",4;"SIN FECHA",5},
    2,FALSE),
0)</f>
        <v>4</v>
      </c>
    </row>
    <row r="2015" spans="1:33" x14ac:dyDescent="0.25">
      <c r="A2015" t="s">
        <v>10450</v>
      </c>
      <c r="B2015" t="s">
        <v>58</v>
      </c>
      <c r="C2015" t="s">
        <v>24</v>
      </c>
      <c r="D2015" t="s">
        <v>59</v>
      </c>
      <c r="E2015" s="21">
        <v>46211.364988425928</v>
      </c>
      <c r="F2015" t="s">
        <v>10451</v>
      </c>
      <c r="G2015">
        <v>1000755691</v>
      </c>
      <c r="H2015" t="s">
        <v>10452</v>
      </c>
      <c r="I2015" s="23" t="s">
        <v>31</v>
      </c>
      <c r="J2015" s="23" t="s">
        <v>10453</v>
      </c>
      <c r="K2015" t="s">
        <v>10454</v>
      </c>
      <c r="L2015" t="s">
        <v>25</v>
      </c>
      <c r="M2015" t="s">
        <v>10455</v>
      </c>
      <c r="N2015" t="s">
        <v>26</v>
      </c>
      <c r="O2015" t="s">
        <v>60</v>
      </c>
      <c r="P2015" t="s">
        <v>61</v>
      </c>
      <c r="Q2015" t="s">
        <v>207</v>
      </c>
      <c r="R2015" t="s">
        <v>212</v>
      </c>
      <c r="S2015">
        <v>9</v>
      </c>
      <c r="T2015" t="s">
        <v>18916</v>
      </c>
      <c r="U2015" t="s">
        <v>11734</v>
      </c>
      <c r="V2015" t="s">
        <v>15877</v>
      </c>
      <c r="W2015" t="s">
        <v>29</v>
      </c>
      <c r="X2015" t="s">
        <v>30</v>
      </c>
      <c r="Y2015" t="s">
        <v>30</v>
      </c>
      <c r="Z2015" t="s">
        <v>30</v>
      </c>
      <c r="AA2015" t="s">
        <v>30</v>
      </c>
      <c r="AB2015">
        <v>-75.61394756</v>
      </c>
      <c r="AC2015">
        <v>6.2726626100000002</v>
      </c>
      <c r="AD2015" t="s">
        <v>82</v>
      </c>
      <c r="AE2015" t="s">
        <v>96</v>
      </c>
      <c r="AF2015" t="s">
        <v>94</v>
      </c>
      <c r="AG2015">
        <f>IFERROR(
    VLOOKUP(FENIX_ANS_TABLA[[#This Row],[ESTADO]],
        {"VENCIDO",1;"ALERTA_0 Días",2;"ALERTA",3;"A TIEMPO",4;"SIN FECHA",5},
    2,FALSE),
0)</f>
        <v>4</v>
      </c>
    </row>
    <row r="2016" spans="1:33" x14ac:dyDescent="0.25">
      <c r="A2016" t="s">
        <v>13204</v>
      </c>
      <c r="B2016" t="s">
        <v>23</v>
      </c>
      <c r="C2016" t="s">
        <v>24</v>
      </c>
      <c r="D2016" t="s">
        <v>23</v>
      </c>
      <c r="E2016" s="21">
        <v>46211.367199074077</v>
      </c>
      <c r="F2016" t="s">
        <v>13205</v>
      </c>
      <c r="G2016">
        <v>1000897825</v>
      </c>
      <c r="H2016" t="s">
        <v>13206</v>
      </c>
      <c r="I2016" s="23" t="s">
        <v>31</v>
      </c>
      <c r="J2016" s="23" t="s">
        <v>13207</v>
      </c>
      <c r="K2016" t="s">
        <v>13208</v>
      </c>
      <c r="L2016" t="s">
        <v>197</v>
      </c>
      <c r="M2016" t="s">
        <v>13209</v>
      </c>
      <c r="N2016" t="s">
        <v>198</v>
      </c>
      <c r="O2016" t="s">
        <v>27</v>
      </c>
      <c r="P2016" t="s">
        <v>191</v>
      </c>
      <c r="Q2016" t="s">
        <v>207</v>
      </c>
      <c r="R2016" t="s">
        <v>212</v>
      </c>
      <c r="S2016">
        <v>7</v>
      </c>
      <c r="T2016" t="s">
        <v>18917</v>
      </c>
      <c r="U2016" t="s">
        <v>15878</v>
      </c>
      <c r="V2016" t="s">
        <v>15879</v>
      </c>
      <c r="W2016" t="s">
        <v>29</v>
      </c>
      <c r="X2016" t="s">
        <v>30</v>
      </c>
      <c r="Y2016" t="s">
        <v>30</v>
      </c>
      <c r="Z2016" t="s">
        <v>30</v>
      </c>
      <c r="AA2016" t="s">
        <v>30</v>
      </c>
      <c r="AB2016">
        <v>-74.695627999999999</v>
      </c>
      <c r="AC2016">
        <v>7.0891299999999999</v>
      </c>
      <c r="AD2016" t="s">
        <v>82</v>
      </c>
      <c r="AE2016" t="s">
        <v>192</v>
      </c>
      <c r="AF2016" t="s">
        <v>94</v>
      </c>
      <c r="AG2016">
        <f>IFERROR(
    VLOOKUP(FENIX_ANS_TABLA[[#This Row],[ESTADO]],
        {"VENCIDO",1;"ALERTA_0 Días",2;"ALERTA",3;"A TIEMPO",4;"SIN FECHA",5},
    2,FALSE),
0)</f>
        <v>4</v>
      </c>
    </row>
    <row r="2017" spans="1:33" x14ac:dyDescent="0.25">
      <c r="A2017" t="s">
        <v>10456</v>
      </c>
      <c r="B2017" t="s">
        <v>58</v>
      </c>
      <c r="C2017" t="s">
        <v>24</v>
      </c>
      <c r="D2017" t="s">
        <v>59</v>
      </c>
      <c r="E2017" s="21">
        <v>46211.368009259262</v>
      </c>
      <c r="F2017" t="s">
        <v>10457</v>
      </c>
      <c r="G2017">
        <v>82381099</v>
      </c>
      <c r="H2017" t="s">
        <v>10458</v>
      </c>
      <c r="I2017" s="23" t="s">
        <v>31</v>
      </c>
      <c r="J2017" s="23" t="s">
        <v>10459</v>
      </c>
      <c r="K2017" t="s">
        <v>10460</v>
      </c>
      <c r="L2017" t="s">
        <v>25</v>
      </c>
      <c r="M2017" t="s">
        <v>10461</v>
      </c>
      <c r="N2017" t="s">
        <v>26</v>
      </c>
      <c r="O2017" t="s">
        <v>60</v>
      </c>
      <c r="P2017" t="s">
        <v>61</v>
      </c>
      <c r="Q2017" t="s">
        <v>207</v>
      </c>
      <c r="R2017" t="s">
        <v>212</v>
      </c>
      <c r="S2017">
        <v>9</v>
      </c>
      <c r="T2017" t="s">
        <v>18918</v>
      </c>
      <c r="U2017" t="s">
        <v>12086</v>
      </c>
      <c r="V2017" t="s">
        <v>12087</v>
      </c>
      <c r="W2017" t="s">
        <v>29</v>
      </c>
      <c r="X2017" t="s">
        <v>30</v>
      </c>
      <c r="Y2017" t="s">
        <v>30</v>
      </c>
      <c r="Z2017" t="s">
        <v>30</v>
      </c>
      <c r="AA2017" t="s">
        <v>30</v>
      </c>
      <c r="AB2017">
        <v>-75.541313520000003</v>
      </c>
      <c r="AC2017">
        <v>6.2488402499999998</v>
      </c>
      <c r="AD2017" t="s">
        <v>82</v>
      </c>
      <c r="AE2017" t="s">
        <v>96</v>
      </c>
      <c r="AF2017" t="s">
        <v>94</v>
      </c>
      <c r="AG2017">
        <f>IFERROR(
    VLOOKUP(FENIX_ANS_TABLA[[#This Row],[ESTADO]],
        {"VENCIDO",1;"ALERTA_0 Días",2;"ALERTA",3;"A TIEMPO",4;"SIN FECHA",5},
    2,FALSE),
0)</f>
        <v>4</v>
      </c>
    </row>
    <row r="2018" spans="1:33" x14ac:dyDescent="0.25">
      <c r="A2018" t="s">
        <v>10462</v>
      </c>
      <c r="B2018" t="s">
        <v>54</v>
      </c>
      <c r="C2018" t="s">
        <v>24</v>
      </c>
      <c r="D2018" t="s">
        <v>54</v>
      </c>
      <c r="E2018" s="21">
        <v>46211.371099537027</v>
      </c>
      <c r="F2018" t="s">
        <v>10463</v>
      </c>
      <c r="G2018">
        <v>1042062545</v>
      </c>
      <c r="H2018" t="s">
        <v>10464</v>
      </c>
      <c r="I2018" s="23" t="s">
        <v>31</v>
      </c>
      <c r="J2018" s="23" t="s">
        <v>10465</v>
      </c>
      <c r="K2018" t="s">
        <v>10466</v>
      </c>
      <c r="L2018" t="s">
        <v>97</v>
      </c>
      <c r="M2018" t="s">
        <v>10467</v>
      </c>
      <c r="N2018" t="s">
        <v>98</v>
      </c>
      <c r="O2018" t="s">
        <v>55</v>
      </c>
      <c r="P2018" t="s">
        <v>117</v>
      </c>
      <c r="Q2018" t="s">
        <v>206</v>
      </c>
      <c r="R2018" t="s">
        <v>212</v>
      </c>
      <c r="S2018">
        <v>4</v>
      </c>
      <c r="T2018" t="s">
        <v>18919</v>
      </c>
      <c r="U2018" t="s">
        <v>11634</v>
      </c>
      <c r="V2018" t="s">
        <v>11634</v>
      </c>
      <c r="W2018" t="s">
        <v>43</v>
      </c>
      <c r="X2018" t="s">
        <v>30</v>
      </c>
      <c r="Y2018" t="s">
        <v>30</v>
      </c>
      <c r="Z2018" t="s">
        <v>30</v>
      </c>
      <c r="AA2018" t="s">
        <v>30</v>
      </c>
      <c r="AB2018">
        <v>-75.553410369999995</v>
      </c>
      <c r="AC2018">
        <v>5.8451096800000002</v>
      </c>
      <c r="AD2018" t="s">
        <v>82</v>
      </c>
      <c r="AE2018" t="s">
        <v>100</v>
      </c>
      <c r="AF2018" t="s">
        <v>94</v>
      </c>
      <c r="AG2018">
        <f>IFERROR(
    VLOOKUP(FENIX_ANS_TABLA[[#This Row],[ESTADO]],
        {"VENCIDO",1;"ALERTA_0 Días",2;"ALERTA",3;"A TIEMPO",4;"SIN FECHA",5},
    2,FALSE),
0)</f>
        <v>3</v>
      </c>
    </row>
    <row r="2019" spans="1:33" x14ac:dyDescent="0.25">
      <c r="A2019" t="s">
        <v>10468</v>
      </c>
      <c r="B2019" t="s">
        <v>23</v>
      </c>
      <c r="C2019" t="s">
        <v>24</v>
      </c>
      <c r="D2019" t="s">
        <v>23</v>
      </c>
      <c r="E2019" s="21">
        <v>46211.37195601852</v>
      </c>
      <c r="F2019" t="s">
        <v>10469</v>
      </c>
      <c r="G2019">
        <v>98662516</v>
      </c>
      <c r="H2019" t="s">
        <v>10470</v>
      </c>
      <c r="I2019" s="23" t="s">
        <v>31</v>
      </c>
      <c r="J2019" s="23" t="s">
        <v>10471</v>
      </c>
      <c r="K2019" t="s">
        <v>10472</v>
      </c>
      <c r="L2019" t="s">
        <v>185</v>
      </c>
      <c r="M2019" t="s">
        <v>10473</v>
      </c>
      <c r="N2019" t="s">
        <v>186</v>
      </c>
      <c r="O2019" t="s">
        <v>27</v>
      </c>
      <c r="P2019" t="s">
        <v>145</v>
      </c>
      <c r="Q2019" t="s">
        <v>207</v>
      </c>
      <c r="R2019" t="s">
        <v>212</v>
      </c>
      <c r="S2019">
        <v>7</v>
      </c>
      <c r="T2019" t="s">
        <v>18920</v>
      </c>
      <c r="U2019" t="s">
        <v>12088</v>
      </c>
      <c r="V2019" t="s">
        <v>8026</v>
      </c>
      <c r="W2019" t="s">
        <v>29</v>
      </c>
      <c r="X2019" t="s">
        <v>30</v>
      </c>
      <c r="Y2019" t="s">
        <v>30</v>
      </c>
      <c r="Z2019" t="s">
        <v>30</v>
      </c>
      <c r="AA2019" t="s">
        <v>30</v>
      </c>
      <c r="AB2019">
        <v>-75.515677999999994</v>
      </c>
      <c r="AC2019">
        <v>6.0534670000000004</v>
      </c>
      <c r="AD2019" t="s">
        <v>82</v>
      </c>
      <c r="AE2019" t="s">
        <v>146</v>
      </c>
      <c r="AF2019" t="s">
        <v>94</v>
      </c>
      <c r="AG2019">
        <f>IFERROR(
    VLOOKUP(FENIX_ANS_TABLA[[#This Row],[ESTADO]],
        {"VENCIDO",1;"ALERTA_0 Días",2;"ALERTA",3;"A TIEMPO",4;"SIN FECHA",5},
    2,FALSE),
0)</f>
        <v>4</v>
      </c>
    </row>
    <row r="2020" spans="1:33" x14ac:dyDescent="0.25">
      <c r="A2020" t="s">
        <v>10474</v>
      </c>
      <c r="B2020" t="s">
        <v>58</v>
      </c>
      <c r="C2020" t="s">
        <v>24</v>
      </c>
      <c r="D2020" t="s">
        <v>59</v>
      </c>
      <c r="E2020" s="21">
        <v>46211.375115740739</v>
      </c>
      <c r="F2020" t="s">
        <v>10475</v>
      </c>
      <c r="G2020">
        <v>32103989</v>
      </c>
      <c r="H2020" t="s">
        <v>10476</v>
      </c>
      <c r="I2020" s="23" t="s">
        <v>31</v>
      </c>
      <c r="J2020" s="23" t="s">
        <v>10477</v>
      </c>
      <c r="K2020" t="s">
        <v>10478</v>
      </c>
      <c r="L2020" t="s">
        <v>124</v>
      </c>
      <c r="M2020" t="s">
        <v>10479</v>
      </c>
      <c r="N2020" t="s">
        <v>125</v>
      </c>
      <c r="O2020" t="s">
        <v>60</v>
      </c>
      <c r="P2020" t="s">
        <v>122</v>
      </c>
      <c r="Q2020" t="s">
        <v>206</v>
      </c>
      <c r="R2020" t="s">
        <v>212</v>
      </c>
      <c r="S2020">
        <v>14</v>
      </c>
      <c r="T2020" t="s">
        <v>18921</v>
      </c>
      <c r="U2020" t="s">
        <v>15880</v>
      </c>
      <c r="V2020" t="s">
        <v>15881</v>
      </c>
      <c r="W2020" t="s">
        <v>29</v>
      </c>
      <c r="X2020" t="s">
        <v>30</v>
      </c>
      <c r="Y2020" t="s">
        <v>30</v>
      </c>
      <c r="Z2020" t="s">
        <v>30</v>
      </c>
      <c r="AA2020" t="s">
        <v>30</v>
      </c>
      <c r="AB2020">
        <v>-75.876812380000004</v>
      </c>
      <c r="AC2020">
        <v>6.6399641300000001</v>
      </c>
      <c r="AD2020" t="s">
        <v>82</v>
      </c>
      <c r="AE2020" t="s">
        <v>123</v>
      </c>
      <c r="AF2020" t="s">
        <v>94</v>
      </c>
      <c r="AG2020">
        <f>IFERROR(
    VLOOKUP(FENIX_ANS_TABLA[[#This Row],[ESTADO]],
        {"VENCIDO",1;"ALERTA_0 Días",2;"ALERTA",3;"A TIEMPO",4;"SIN FECHA",5},
    2,FALSE),
0)</f>
        <v>4</v>
      </c>
    </row>
    <row r="2021" spans="1:33" x14ac:dyDescent="0.25">
      <c r="A2021" t="s">
        <v>10480</v>
      </c>
      <c r="B2021" t="s">
        <v>54</v>
      </c>
      <c r="C2021" t="s">
        <v>24</v>
      </c>
      <c r="D2021" t="s">
        <v>54</v>
      </c>
      <c r="E2021" s="21">
        <v>46211.376273148147</v>
      </c>
      <c r="F2021" t="s">
        <v>10481</v>
      </c>
      <c r="G2021">
        <v>7251402</v>
      </c>
      <c r="H2021" t="s">
        <v>10482</v>
      </c>
      <c r="I2021" s="23" t="s">
        <v>31</v>
      </c>
      <c r="J2021" s="23" t="s">
        <v>10444</v>
      </c>
      <c r="K2021" t="s">
        <v>10483</v>
      </c>
      <c r="L2021" t="s">
        <v>187</v>
      </c>
      <c r="M2021" t="s">
        <v>10484</v>
      </c>
      <c r="N2021" t="s">
        <v>188</v>
      </c>
      <c r="O2021" t="s">
        <v>55</v>
      </c>
      <c r="P2021" t="s">
        <v>176</v>
      </c>
      <c r="Q2021" t="s">
        <v>206</v>
      </c>
      <c r="R2021" t="s">
        <v>212</v>
      </c>
      <c r="S2021">
        <v>4</v>
      </c>
      <c r="T2021" t="s">
        <v>18922</v>
      </c>
      <c r="U2021" t="s">
        <v>10927</v>
      </c>
      <c r="V2021" t="s">
        <v>10927</v>
      </c>
      <c r="W2021" t="s">
        <v>43</v>
      </c>
      <c r="X2021" t="s">
        <v>30</v>
      </c>
      <c r="Y2021" t="s">
        <v>30</v>
      </c>
      <c r="Z2021" t="s">
        <v>30</v>
      </c>
      <c r="AA2021" t="s">
        <v>30</v>
      </c>
      <c r="AB2021">
        <v>-74.773037000000002</v>
      </c>
      <c r="AC2021">
        <v>5.9275070000000003</v>
      </c>
      <c r="AD2021" t="s">
        <v>82</v>
      </c>
      <c r="AE2021" t="s">
        <v>146</v>
      </c>
      <c r="AF2021" t="s">
        <v>94</v>
      </c>
      <c r="AG2021">
        <f>IFERROR(
    VLOOKUP(FENIX_ANS_TABLA[[#This Row],[ESTADO]],
        {"VENCIDO",1;"ALERTA_0 Días",2;"ALERTA",3;"A TIEMPO",4;"SIN FECHA",5},
    2,FALSE),
0)</f>
        <v>3</v>
      </c>
    </row>
    <row r="2022" spans="1:33" x14ac:dyDescent="0.25">
      <c r="A2022" t="s">
        <v>10485</v>
      </c>
      <c r="B2022" t="s">
        <v>23</v>
      </c>
      <c r="C2022" t="s">
        <v>24</v>
      </c>
      <c r="D2022" t="s">
        <v>23</v>
      </c>
      <c r="E2022" s="21">
        <v>46211.376979166656</v>
      </c>
      <c r="F2022" t="s">
        <v>10486</v>
      </c>
      <c r="G2022">
        <v>70690183</v>
      </c>
      <c r="H2022" t="s">
        <v>10487</v>
      </c>
      <c r="I2022" s="23" t="s">
        <v>31</v>
      </c>
      <c r="J2022" s="23" t="s">
        <v>10488</v>
      </c>
      <c r="K2022" t="s">
        <v>10489</v>
      </c>
      <c r="L2022" t="s">
        <v>172</v>
      </c>
      <c r="M2022" t="s">
        <v>10490</v>
      </c>
      <c r="N2022" t="s">
        <v>173</v>
      </c>
      <c r="O2022" t="s">
        <v>27</v>
      </c>
      <c r="P2022" t="s">
        <v>145</v>
      </c>
      <c r="Q2022" t="s">
        <v>206</v>
      </c>
      <c r="R2022" t="s">
        <v>212</v>
      </c>
      <c r="S2022">
        <v>10</v>
      </c>
      <c r="T2022" t="s">
        <v>18923</v>
      </c>
      <c r="U2022" t="s">
        <v>14952</v>
      </c>
      <c r="V2022" t="s">
        <v>6679</v>
      </c>
      <c r="W2022" t="s">
        <v>29</v>
      </c>
      <c r="X2022" t="s">
        <v>30</v>
      </c>
      <c r="Y2022" t="s">
        <v>30</v>
      </c>
      <c r="Z2022" t="s">
        <v>30</v>
      </c>
      <c r="AA2022" t="s">
        <v>30</v>
      </c>
      <c r="AB2022">
        <v>-75.252494949999999</v>
      </c>
      <c r="AC2022">
        <v>6.1405512399999997</v>
      </c>
      <c r="AD2022" t="s">
        <v>82</v>
      </c>
      <c r="AE2022" t="s">
        <v>146</v>
      </c>
      <c r="AF2022" t="s">
        <v>94</v>
      </c>
      <c r="AG2022">
        <f>IFERROR(
    VLOOKUP(FENIX_ANS_TABLA[[#This Row],[ESTADO]],
        {"VENCIDO",1;"ALERTA_0 Días",2;"ALERTA",3;"A TIEMPO",4;"SIN FECHA",5},
    2,FALSE),
0)</f>
        <v>4</v>
      </c>
    </row>
    <row r="2023" spans="1:33" x14ac:dyDescent="0.25">
      <c r="A2023" t="s">
        <v>10491</v>
      </c>
      <c r="B2023" t="s">
        <v>23</v>
      </c>
      <c r="C2023" t="s">
        <v>24</v>
      </c>
      <c r="D2023" t="s">
        <v>33</v>
      </c>
      <c r="E2023" s="21">
        <v>46211.379074074073</v>
      </c>
      <c r="F2023" t="s">
        <v>10492</v>
      </c>
      <c r="G2023">
        <v>71379158</v>
      </c>
      <c r="H2023" t="s">
        <v>10493</v>
      </c>
      <c r="I2023" s="23" t="s">
        <v>10494</v>
      </c>
      <c r="J2023" s="23" t="s">
        <v>10495</v>
      </c>
      <c r="K2023" t="s">
        <v>10496</v>
      </c>
      <c r="L2023" t="s">
        <v>25</v>
      </c>
      <c r="M2023" t="s">
        <v>10497</v>
      </c>
      <c r="N2023" t="s">
        <v>26</v>
      </c>
      <c r="O2023" t="s">
        <v>34</v>
      </c>
      <c r="P2023" t="s">
        <v>475</v>
      </c>
      <c r="Q2023" t="s">
        <v>207</v>
      </c>
      <c r="R2023" t="s">
        <v>212</v>
      </c>
      <c r="S2023">
        <v>5</v>
      </c>
      <c r="T2023" t="s">
        <v>18924</v>
      </c>
      <c r="U2023" t="s">
        <v>10966</v>
      </c>
      <c r="V2023" t="s">
        <v>9719</v>
      </c>
      <c r="W2023" t="s">
        <v>29</v>
      </c>
      <c r="X2023" t="s">
        <v>30</v>
      </c>
      <c r="Y2023" t="s">
        <v>30</v>
      </c>
      <c r="Z2023" t="s">
        <v>30</v>
      </c>
      <c r="AA2023" t="s">
        <v>30</v>
      </c>
      <c r="AB2023">
        <v>-75.627384340000006</v>
      </c>
      <c r="AC2023">
        <v>6.2521467599999996</v>
      </c>
      <c r="AD2023" t="s">
        <v>82</v>
      </c>
      <c r="AE2023" t="s">
        <v>96</v>
      </c>
      <c r="AF2023" t="s">
        <v>94</v>
      </c>
      <c r="AG2023">
        <f>IFERROR(
    VLOOKUP(FENIX_ANS_TABLA[[#This Row],[ESTADO]],
        {"VENCIDO",1;"ALERTA_0 Días",2;"ALERTA",3;"A TIEMPO",4;"SIN FECHA",5},
    2,FALSE),
0)</f>
        <v>4</v>
      </c>
    </row>
    <row r="2024" spans="1:33" x14ac:dyDescent="0.25">
      <c r="A2024" t="s">
        <v>10498</v>
      </c>
      <c r="B2024" t="s">
        <v>54</v>
      </c>
      <c r="C2024" t="s">
        <v>24</v>
      </c>
      <c r="D2024" t="s">
        <v>54</v>
      </c>
      <c r="E2024" s="21">
        <v>46211.382835648154</v>
      </c>
      <c r="F2024" t="s">
        <v>10499</v>
      </c>
      <c r="G2024">
        <v>71770165</v>
      </c>
      <c r="H2024" t="s">
        <v>10500</v>
      </c>
      <c r="I2024" s="23" t="s">
        <v>31</v>
      </c>
      <c r="J2024" s="23" t="s">
        <v>10501</v>
      </c>
      <c r="K2024" t="s">
        <v>10502</v>
      </c>
      <c r="L2024" t="s">
        <v>241</v>
      </c>
      <c r="M2024" t="s">
        <v>10503</v>
      </c>
      <c r="N2024" t="s">
        <v>242</v>
      </c>
      <c r="O2024" t="s">
        <v>55</v>
      </c>
      <c r="P2024" t="s">
        <v>176</v>
      </c>
      <c r="Q2024" t="s">
        <v>206</v>
      </c>
      <c r="R2024" t="s">
        <v>212</v>
      </c>
      <c r="S2024">
        <v>4</v>
      </c>
      <c r="T2024" t="s">
        <v>18925</v>
      </c>
      <c r="U2024" t="s">
        <v>13059</v>
      </c>
      <c r="V2024" t="s">
        <v>13059</v>
      </c>
      <c r="W2024" t="s">
        <v>43</v>
      </c>
      <c r="X2024" t="s">
        <v>30</v>
      </c>
      <c r="Y2024" t="s">
        <v>30</v>
      </c>
      <c r="Z2024" t="s">
        <v>30</v>
      </c>
      <c r="AA2024" t="s">
        <v>30</v>
      </c>
      <c r="AB2024">
        <v>-75.124060790000001</v>
      </c>
      <c r="AC2024">
        <v>5.7447628699999997</v>
      </c>
      <c r="AD2024" t="s">
        <v>82</v>
      </c>
      <c r="AE2024" t="s">
        <v>146</v>
      </c>
      <c r="AF2024" t="s">
        <v>94</v>
      </c>
      <c r="AG2024">
        <f>IFERROR(
    VLOOKUP(FENIX_ANS_TABLA[[#This Row],[ESTADO]],
        {"VENCIDO",1;"ALERTA_0 Días",2;"ALERTA",3;"A TIEMPO",4;"SIN FECHA",5},
    2,FALSE),
0)</f>
        <v>3</v>
      </c>
    </row>
    <row r="2025" spans="1:33" x14ac:dyDescent="0.25">
      <c r="A2025" t="s">
        <v>13211</v>
      </c>
      <c r="B2025" t="s">
        <v>23</v>
      </c>
      <c r="C2025" t="s">
        <v>24</v>
      </c>
      <c r="D2025" t="s">
        <v>23</v>
      </c>
      <c r="E2025" s="21">
        <v>46211.383298611108</v>
      </c>
      <c r="F2025" t="s">
        <v>13212</v>
      </c>
      <c r="G2025">
        <v>98484559</v>
      </c>
      <c r="H2025" t="s">
        <v>13213</v>
      </c>
      <c r="I2025" s="23" t="s">
        <v>31</v>
      </c>
      <c r="J2025" s="23" t="s">
        <v>13214</v>
      </c>
      <c r="K2025" t="s">
        <v>13215</v>
      </c>
      <c r="L2025" t="s">
        <v>299</v>
      </c>
      <c r="M2025" t="s">
        <v>13216</v>
      </c>
      <c r="N2025" t="s">
        <v>300</v>
      </c>
      <c r="O2025" t="s">
        <v>27</v>
      </c>
      <c r="P2025" t="s">
        <v>191</v>
      </c>
      <c r="Q2025" t="s">
        <v>207</v>
      </c>
      <c r="R2025" t="s">
        <v>212</v>
      </c>
      <c r="S2025">
        <v>7</v>
      </c>
      <c r="T2025" t="s">
        <v>18926</v>
      </c>
      <c r="U2025" t="s">
        <v>13059</v>
      </c>
      <c r="V2025" t="s">
        <v>15882</v>
      </c>
      <c r="W2025" t="s">
        <v>29</v>
      </c>
      <c r="X2025" t="s">
        <v>30</v>
      </c>
      <c r="Y2025" t="s">
        <v>30</v>
      </c>
      <c r="Z2025" t="s">
        <v>30</v>
      </c>
      <c r="AA2025" t="s">
        <v>30</v>
      </c>
      <c r="AB2025">
        <v>-74.40236213</v>
      </c>
      <c r="AC2025">
        <v>6.4905522900000001</v>
      </c>
      <c r="AD2025" t="s">
        <v>82</v>
      </c>
      <c r="AE2025" t="s">
        <v>192</v>
      </c>
      <c r="AF2025" t="s">
        <v>94</v>
      </c>
      <c r="AG2025">
        <f>IFERROR(
    VLOOKUP(FENIX_ANS_TABLA[[#This Row],[ESTADO]],
        {"VENCIDO",1;"ALERTA_0 Días",2;"ALERTA",3;"A TIEMPO",4;"SIN FECHA",5},
    2,FALSE),
0)</f>
        <v>4</v>
      </c>
    </row>
    <row r="2026" spans="1:33" x14ac:dyDescent="0.25">
      <c r="A2026" t="s">
        <v>10504</v>
      </c>
      <c r="B2026" t="s">
        <v>54</v>
      </c>
      <c r="C2026" t="s">
        <v>24</v>
      </c>
      <c r="D2026" t="s">
        <v>54</v>
      </c>
      <c r="E2026" s="21">
        <v>46211.38449074074</v>
      </c>
      <c r="F2026" t="s">
        <v>10505</v>
      </c>
      <c r="G2026">
        <v>15524578</v>
      </c>
      <c r="H2026" t="s">
        <v>10506</v>
      </c>
      <c r="I2026" s="23" t="s">
        <v>31</v>
      </c>
      <c r="J2026" s="23" t="s">
        <v>10507</v>
      </c>
      <c r="K2026" t="s">
        <v>10508</v>
      </c>
      <c r="L2026" t="s">
        <v>141</v>
      </c>
      <c r="M2026" t="s">
        <v>10509</v>
      </c>
      <c r="N2026" t="s">
        <v>142</v>
      </c>
      <c r="O2026" t="s">
        <v>55</v>
      </c>
      <c r="P2026" t="s">
        <v>117</v>
      </c>
      <c r="Q2026" t="s">
        <v>206</v>
      </c>
      <c r="R2026" t="s">
        <v>212</v>
      </c>
      <c r="S2026">
        <v>4</v>
      </c>
      <c r="T2026" t="s">
        <v>18927</v>
      </c>
      <c r="U2026" t="s">
        <v>9964</v>
      </c>
      <c r="V2026" t="s">
        <v>9964</v>
      </c>
      <c r="W2026" t="s">
        <v>43</v>
      </c>
      <c r="X2026" t="s">
        <v>30</v>
      </c>
      <c r="Y2026" t="s">
        <v>30</v>
      </c>
      <c r="Z2026" t="s">
        <v>30</v>
      </c>
      <c r="AA2026" t="s">
        <v>30</v>
      </c>
      <c r="AB2026">
        <v>-75.83416278</v>
      </c>
      <c r="AC2026">
        <v>5.6835482800000001</v>
      </c>
      <c r="AD2026" t="s">
        <v>82</v>
      </c>
      <c r="AE2026" t="s">
        <v>100</v>
      </c>
      <c r="AF2026" t="s">
        <v>94</v>
      </c>
      <c r="AG2026">
        <f>IFERROR(
    VLOOKUP(FENIX_ANS_TABLA[[#This Row],[ESTADO]],
        {"VENCIDO",1;"ALERTA_0 Días",2;"ALERTA",3;"A TIEMPO",4;"SIN FECHA",5},
    2,FALSE),
0)</f>
        <v>3</v>
      </c>
    </row>
    <row r="2027" spans="1:33" x14ac:dyDescent="0.25">
      <c r="A2027" t="s">
        <v>12307</v>
      </c>
      <c r="B2027" t="s">
        <v>23</v>
      </c>
      <c r="C2027" t="s">
        <v>24</v>
      </c>
      <c r="D2027" t="s">
        <v>23</v>
      </c>
      <c r="E2027" s="21">
        <v>46211.384699074071</v>
      </c>
      <c r="F2027" t="s">
        <v>12308</v>
      </c>
      <c r="G2027">
        <v>3451789</v>
      </c>
      <c r="H2027" t="s">
        <v>12309</v>
      </c>
      <c r="I2027" s="23" t="s">
        <v>31</v>
      </c>
      <c r="J2027" s="23" t="s">
        <v>12310</v>
      </c>
      <c r="K2027" t="s">
        <v>12311</v>
      </c>
      <c r="L2027" t="s">
        <v>183</v>
      </c>
      <c r="M2027" t="s">
        <v>12312</v>
      </c>
      <c r="N2027" t="s">
        <v>184</v>
      </c>
      <c r="O2027" t="s">
        <v>27</v>
      </c>
      <c r="P2027" t="s">
        <v>145</v>
      </c>
      <c r="Q2027" t="s">
        <v>207</v>
      </c>
      <c r="R2027" t="s">
        <v>212</v>
      </c>
      <c r="S2027">
        <v>7</v>
      </c>
      <c r="T2027" t="s">
        <v>18928</v>
      </c>
      <c r="U2027" t="s">
        <v>9964</v>
      </c>
      <c r="V2027" t="s">
        <v>7935</v>
      </c>
      <c r="W2027" t="s">
        <v>29</v>
      </c>
      <c r="X2027" t="s">
        <v>30</v>
      </c>
      <c r="Y2027" t="s">
        <v>30</v>
      </c>
      <c r="Z2027" t="s">
        <v>30</v>
      </c>
      <c r="AA2027" t="s">
        <v>30</v>
      </c>
      <c r="AB2027">
        <v>-75.260014889999994</v>
      </c>
      <c r="AC2027">
        <v>6.3967736899999998</v>
      </c>
      <c r="AD2027" t="s">
        <v>82</v>
      </c>
      <c r="AE2027" t="s">
        <v>146</v>
      </c>
      <c r="AF2027" t="s">
        <v>94</v>
      </c>
      <c r="AG2027">
        <f>IFERROR(
    VLOOKUP(FENIX_ANS_TABLA[[#This Row],[ESTADO]],
        {"VENCIDO",1;"ALERTA_0 Días",2;"ALERTA",3;"A TIEMPO",4;"SIN FECHA",5},
    2,FALSE),
0)</f>
        <v>4</v>
      </c>
    </row>
    <row r="2028" spans="1:33" x14ac:dyDescent="0.25">
      <c r="A2028" t="s">
        <v>10510</v>
      </c>
      <c r="B2028" t="s">
        <v>23</v>
      </c>
      <c r="C2028" t="s">
        <v>24</v>
      </c>
      <c r="D2028" t="s">
        <v>33</v>
      </c>
      <c r="E2028" s="21">
        <v>46211.385729166657</v>
      </c>
      <c r="F2028" t="s">
        <v>10511</v>
      </c>
      <c r="G2028">
        <v>22175433</v>
      </c>
      <c r="H2028" t="s">
        <v>10512</v>
      </c>
      <c r="I2028" s="23" t="s">
        <v>31</v>
      </c>
      <c r="J2028" s="23" t="s">
        <v>10513</v>
      </c>
      <c r="K2028" t="s">
        <v>10514</v>
      </c>
      <c r="L2028" t="s">
        <v>25</v>
      </c>
      <c r="M2028" t="s">
        <v>10515</v>
      </c>
      <c r="N2028" t="s">
        <v>26</v>
      </c>
      <c r="O2028" t="s">
        <v>34</v>
      </c>
      <c r="P2028" t="s">
        <v>475</v>
      </c>
      <c r="Q2028" t="s">
        <v>207</v>
      </c>
      <c r="R2028" t="s">
        <v>212</v>
      </c>
      <c r="S2028">
        <v>5</v>
      </c>
      <c r="T2028" t="s">
        <v>18929</v>
      </c>
      <c r="U2028" t="s">
        <v>15883</v>
      </c>
      <c r="V2028" t="s">
        <v>15884</v>
      </c>
      <c r="W2028" t="s">
        <v>29</v>
      </c>
      <c r="X2028" t="s">
        <v>30</v>
      </c>
      <c r="Y2028" t="s">
        <v>30</v>
      </c>
      <c r="Z2028" t="s">
        <v>30</v>
      </c>
      <c r="AA2028" t="s">
        <v>30</v>
      </c>
      <c r="AB2028">
        <v>-75.540042</v>
      </c>
      <c r="AC2028">
        <v>6.2407089999999998</v>
      </c>
      <c r="AD2028" t="s">
        <v>82</v>
      </c>
      <c r="AE2028" t="s">
        <v>96</v>
      </c>
      <c r="AF2028" t="s">
        <v>94</v>
      </c>
      <c r="AG2028">
        <f>IFERROR(
    VLOOKUP(FENIX_ANS_TABLA[[#This Row],[ESTADO]],
        {"VENCIDO",1;"ALERTA_0 Días",2;"ALERTA",3;"A TIEMPO",4;"SIN FECHA",5},
    2,FALSE),
0)</f>
        <v>4</v>
      </c>
    </row>
    <row r="2029" spans="1:33" x14ac:dyDescent="0.25">
      <c r="A2029" t="s">
        <v>10516</v>
      </c>
      <c r="B2029" t="s">
        <v>23</v>
      </c>
      <c r="C2029" t="s">
        <v>24</v>
      </c>
      <c r="D2029" t="s">
        <v>33</v>
      </c>
      <c r="E2029" s="21">
        <v>46211.386712962973</v>
      </c>
      <c r="F2029" t="s">
        <v>10517</v>
      </c>
      <c r="G2029">
        <v>1001741661</v>
      </c>
      <c r="H2029" t="s">
        <v>10518</v>
      </c>
      <c r="I2029" s="23" t="s">
        <v>31</v>
      </c>
      <c r="J2029" s="23" t="s">
        <v>10519</v>
      </c>
      <c r="K2029" t="s">
        <v>10520</v>
      </c>
      <c r="L2029" t="s">
        <v>25</v>
      </c>
      <c r="M2029" t="s">
        <v>10521</v>
      </c>
      <c r="N2029" t="s">
        <v>26</v>
      </c>
      <c r="O2029" t="s">
        <v>34</v>
      </c>
      <c r="P2029" t="s">
        <v>475</v>
      </c>
      <c r="Q2029" t="s">
        <v>207</v>
      </c>
      <c r="R2029" t="s">
        <v>212</v>
      </c>
      <c r="S2029">
        <v>5</v>
      </c>
      <c r="T2029" t="s">
        <v>18930</v>
      </c>
      <c r="U2029" t="s">
        <v>15885</v>
      </c>
      <c r="V2029" t="s">
        <v>15886</v>
      </c>
      <c r="W2029" t="s">
        <v>29</v>
      </c>
      <c r="X2029" t="s">
        <v>30</v>
      </c>
      <c r="Y2029" t="s">
        <v>30</v>
      </c>
      <c r="Z2029" t="s">
        <v>30</v>
      </c>
      <c r="AA2029" t="s">
        <v>30</v>
      </c>
      <c r="AB2029">
        <v>-75.631641000000002</v>
      </c>
      <c r="AC2029">
        <v>6.2344569999999999</v>
      </c>
      <c r="AD2029" t="s">
        <v>82</v>
      </c>
      <c r="AE2029" t="s">
        <v>96</v>
      </c>
      <c r="AF2029" t="s">
        <v>94</v>
      </c>
      <c r="AG2029">
        <f>IFERROR(
    VLOOKUP(FENIX_ANS_TABLA[[#This Row],[ESTADO]],
        {"VENCIDO",1;"ALERTA_0 Días",2;"ALERTA",3;"A TIEMPO",4;"SIN FECHA",5},
    2,FALSE),
0)</f>
        <v>4</v>
      </c>
    </row>
    <row r="2030" spans="1:33" x14ac:dyDescent="0.25">
      <c r="A2030" t="s">
        <v>10522</v>
      </c>
      <c r="B2030" t="s">
        <v>58</v>
      </c>
      <c r="C2030" t="s">
        <v>24</v>
      </c>
      <c r="D2030" t="s">
        <v>59</v>
      </c>
      <c r="E2030" s="21">
        <v>46211.389490740738</v>
      </c>
      <c r="F2030" t="s">
        <v>10523</v>
      </c>
      <c r="G2030">
        <v>98584636</v>
      </c>
      <c r="H2030" t="s">
        <v>10524</v>
      </c>
      <c r="I2030" s="23" t="s">
        <v>31</v>
      </c>
      <c r="J2030" s="23" t="s">
        <v>10525</v>
      </c>
      <c r="K2030" t="s">
        <v>10526</v>
      </c>
      <c r="L2030" t="s">
        <v>97</v>
      </c>
      <c r="M2030" t="s">
        <v>10527</v>
      </c>
      <c r="N2030" t="s">
        <v>98</v>
      </c>
      <c r="O2030" t="s">
        <v>60</v>
      </c>
      <c r="P2030" t="s">
        <v>114</v>
      </c>
      <c r="Q2030" t="s">
        <v>206</v>
      </c>
      <c r="R2030" t="s">
        <v>212</v>
      </c>
      <c r="S2030">
        <v>14</v>
      </c>
      <c r="T2030" t="s">
        <v>18931</v>
      </c>
      <c r="U2030" t="s">
        <v>12106</v>
      </c>
      <c r="V2030" t="s">
        <v>15887</v>
      </c>
      <c r="W2030" t="s">
        <v>29</v>
      </c>
      <c r="X2030" t="s">
        <v>30</v>
      </c>
      <c r="Y2030" t="s">
        <v>30</v>
      </c>
      <c r="Z2030" t="s">
        <v>30</v>
      </c>
      <c r="AA2030" t="s">
        <v>30</v>
      </c>
      <c r="AB2030">
        <v>-75.55844467</v>
      </c>
      <c r="AC2030">
        <v>5.8673739999999999</v>
      </c>
      <c r="AD2030" t="s">
        <v>82</v>
      </c>
      <c r="AE2030" t="s">
        <v>100</v>
      </c>
      <c r="AF2030" t="s">
        <v>94</v>
      </c>
      <c r="AG2030">
        <f>IFERROR(
    VLOOKUP(FENIX_ANS_TABLA[[#This Row],[ESTADO]],
        {"VENCIDO",1;"ALERTA_0 Días",2;"ALERTA",3;"A TIEMPO",4;"SIN FECHA",5},
    2,FALSE),
0)</f>
        <v>4</v>
      </c>
    </row>
    <row r="2031" spans="1:33" x14ac:dyDescent="0.25">
      <c r="A2031" t="s">
        <v>10528</v>
      </c>
      <c r="B2031" t="s">
        <v>54</v>
      </c>
      <c r="C2031" t="s">
        <v>24</v>
      </c>
      <c r="D2031" t="s">
        <v>54</v>
      </c>
      <c r="E2031" s="21">
        <v>46211.389687499999</v>
      </c>
      <c r="F2031" t="s">
        <v>10529</v>
      </c>
      <c r="G2031">
        <v>901123355</v>
      </c>
      <c r="H2031" t="s">
        <v>10530</v>
      </c>
      <c r="I2031" s="23" t="s">
        <v>31</v>
      </c>
      <c r="J2031" s="23" t="s">
        <v>10531</v>
      </c>
      <c r="K2031" t="s">
        <v>10532</v>
      </c>
      <c r="L2031" t="s">
        <v>38</v>
      </c>
      <c r="M2031" t="s">
        <v>10533</v>
      </c>
      <c r="N2031" t="s">
        <v>39</v>
      </c>
      <c r="O2031" t="s">
        <v>55</v>
      </c>
      <c r="P2031" t="s">
        <v>56</v>
      </c>
      <c r="Q2031" t="s">
        <v>207</v>
      </c>
      <c r="R2031" t="s">
        <v>212</v>
      </c>
      <c r="S2031">
        <v>4</v>
      </c>
      <c r="T2031" t="s">
        <v>18932</v>
      </c>
      <c r="U2031" t="s">
        <v>15888</v>
      </c>
      <c r="V2031" t="s">
        <v>15888</v>
      </c>
      <c r="W2031" t="s">
        <v>43</v>
      </c>
      <c r="X2031" t="s">
        <v>30</v>
      </c>
      <c r="Y2031" t="s">
        <v>30</v>
      </c>
      <c r="Z2031" t="s">
        <v>30</v>
      </c>
      <c r="AA2031" t="s">
        <v>30</v>
      </c>
      <c r="AB2031">
        <v>-75.602886999999996</v>
      </c>
      <c r="AC2031">
        <v>6.1883039999999996</v>
      </c>
      <c r="AD2031" t="s">
        <v>82</v>
      </c>
      <c r="AE2031" t="s">
        <v>96</v>
      </c>
      <c r="AF2031" t="s">
        <v>94</v>
      </c>
      <c r="AG2031">
        <f>IFERROR(
    VLOOKUP(FENIX_ANS_TABLA[[#This Row],[ESTADO]],
        {"VENCIDO",1;"ALERTA_0 Días",2;"ALERTA",3;"A TIEMPO",4;"SIN FECHA",5},
    2,FALSE),
0)</f>
        <v>3</v>
      </c>
    </row>
    <row r="2032" spans="1:33" x14ac:dyDescent="0.25">
      <c r="A2032" t="s">
        <v>10534</v>
      </c>
      <c r="B2032" t="s">
        <v>58</v>
      </c>
      <c r="C2032" t="s">
        <v>24</v>
      </c>
      <c r="D2032" t="s">
        <v>59</v>
      </c>
      <c r="E2032" s="21">
        <v>46211.3903125</v>
      </c>
      <c r="F2032" t="s">
        <v>10535</v>
      </c>
      <c r="G2032">
        <v>15533731</v>
      </c>
      <c r="H2032" t="s">
        <v>10536</v>
      </c>
      <c r="I2032" s="23" t="s">
        <v>31</v>
      </c>
      <c r="J2032" s="23" t="s">
        <v>10537</v>
      </c>
      <c r="K2032" t="s">
        <v>10538</v>
      </c>
      <c r="L2032" t="s">
        <v>350</v>
      </c>
      <c r="M2032" t="s">
        <v>10539</v>
      </c>
      <c r="N2032" t="s">
        <v>351</v>
      </c>
      <c r="O2032" t="s">
        <v>60</v>
      </c>
      <c r="P2032" t="s">
        <v>114</v>
      </c>
      <c r="Q2032" t="s">
        <v>206</v>
      </c>
      <c r="R2032" t="s">
        <v>212</v>
      </c>
      <c r="S2032">
        <v>14</v>
      </c>
      <c r="T2032" t="s">
        <v>18933</v>
      </c>
      <c r="U2032" t="s">
        <v>12107</v>
      </c>
      <c r="V2032" t="s">
        <v>15889</v>
      </c>
      <c r="W2032" t="s">
        <v>29</v>
      </c>
      <c r="X2032" t="s">
        <v>30</v>
      </c>
      <c r="Y2032" t="s">
        <v>30</v>
      </c>
      <c r="Z2032" t="s">
        <v>30</v>
      </c>
      <c r="AA2032" t="s">
        <v>30</v>
      </c>
      <c r="AB2032">
        <v>-75.922128990000004</v>
      </c>
      <c r="AC2032">
        <v>5.7347636800000004</v>
      </c>
      <c r="AD2032" t="s">
        <v>82</v>
      </c>
      <c r="AE2032" t="s">
        <v>100</v>
      </c>
      <c r="AF2032" t="s">
        <v>94</v>
      </c>
      <c r="AG2032">
        <f>IFERROR(
    VLOOKUP(FENIX_ANS_TABLA[[#This Row],[ESTADO]],
        {"VENCIDO",1;"ALERTA_0 Días",2;"ALERTA",3;"A TIEMPO",4;"SIN FECHA",5},
    2,FALSE),
0)</f>
        <v>4</v>
      </c>
    </row>
    <row r="2033" spans="1:33" x14ac:dyDescent="0.25">
      <c r="A2033" t="s">
        <v>10540</v>
      </c>
      <c r="B2033" t="s">
        <v>23</v>
      </c>
      <c r="C2033" t="s">
        <v>24</v>
      </c>
      <c r="D2033" t="s">
        <v>23</v>
      </c>
      <c r="E2033" s="21">
        <v>46211.391273148147</v>
      </c>
      <c r="F2033" t="s">
        <v>10541</v>
      </c>
      <c r="G2033">
        <v>39454311</v>
      </c>
      <c r="H2033" t="s">
        <v>10542</v>
      </c>
      <c r="I2033" s="23" t="s">
        <v>31</v>
      </c>
      <c r="J2033" s="23" t="s">
        <v>10543</v>
      </c>
      <c r="K2033" t="s">
        <v>10544</v>
      </c>
      <c r="L2033" t="s">
        <v>165</v>
      </c>
      <c r="M2033" t="s">
        <v>10545</v>
      </c>
      <c r="N2033" t="s">
        <v>166</v>
      </c>
      <c r="O2033" t="s">
        <v>27</v>
      </c>
      <c r="P2033" t="s">
        <v>145</v>
      </c>
      <c r="Q2033" t="s">
        <v>206</v>
      </c>
      <c r="R2033" t="s">
        <v>212</v>
      </c>
      <c r="S2033">
        <v>10</v>
      </c>
      <c r="T2033" t="s">
        <v>18934</v>
      </c>
      <c r="U2033" t="s">
        <v>10881</v>
      </c>
      <c r="V2033" t="s">
        <v>15299</v>
      </c>
      <c r="W2033" t="s">
        <v>29</v>
      </c>
      <c r="X2033" t="s">
        <v>30</v>
      </c>
      <c r="Y2033" t="s">
        <v>30</v>
      </c>
      <c r="Z2033" t="s">
        <v>30</v>
      </c>
      <c r="AA2033" t="s">
        <v>30</v>
      </c>
      <c r="AB2033">
        <v>-75.165137169999994</v>
      </c>
      <c r="AC2033">
        <v>6.0352891700000004</v>
      </c>
      <c r="AD2033" t="s">
        <v>82</v>
      </c>
      <c r="AE2033" t="s">
        <v>146</v>
      </c>
      <c r="AF2033" t="s">
        <v>94</v>
      </c>
      <c r="AG2033">
        <f>IFERROR(
    VLOOKUP(FENIX_ANS_TABLA[[#This Row],[ESTADO]],
        {"VENCIDO",1;"ALERTA_0 Días",2;"ALERTA",3;"A TIEMPO",4;"SIN FECHA",5},
    2,FALSE),
0)</f>
        <v>4</v>
      </c>
    </row>
    <row r="2034" spans="1:33" x14ac:dyDescent="0.25">
      <c r="A2034" t="s">
        <v>10546</v>
      </c>
      <c r="B2034" t="s">
        <v>54</v>
      </c>
      <c r="C2034" t="s">
        <v>24</v>
      </c>
      <c r="D2034" t="s">
        <v>54</v>
      </c>
      <c r="E2034" s="21">
        <v>46211.391400462962</v>
      </c>
      <c r="F2034" t="s">
        <v>10547</v>
      </c>
      <c r="G2034">
        <v>39192981</v>
      </c>
      <c r="H2034" t="s">
        <v>10548</v>
      </c>
      <c r="I2034" s="23" t="s">
        <v>31</v>
      </c>
      <c r="J2034" s="23" t="s">
        <v>10549</v>
      </c>
      <c r="K2034" t="s">
        <v>10550</v>
      </c>
      <c r="L2034" t="s">
        <v>167</v>
      </c>
      <c r="M2034" t="s">
        <v>10551</v>
      </c>
      <c r="N2034" t="s">
        <v>168</v>
      </c>
      <c r="O2034" t="s">
        <v>55</v>
      </c>
      <c r="P2034" t="s">
        <v>176</v>
      </c>
      <c r="Q2034" t="s">
        <v>206</v>
      </c>
      <c r="R2034" t="s">
        <v>212</v>
      </c>
      <c r="S2034">
        <v>4</v>
      </c>
      <c r="T2034" t="s">
        <v>18935</v>
      </c>
      <c r="U2034" t="s">
        <v>10881</v>
      </c>
      <c r="V2034" t="s">
        <v>10881</v>
      </c>
      <c r="W2034" t="s">
        <v>43</v>
      </c>
      <c r="X2034" t="s">
        <v>30</v>
      </c>
      <c r="Y2034" t="s">
        <v>30</v>
      </c>
      <c r="Z2034" t="s">
        <v>30</v>
      </c>
      <c r="AA2034" t="s">
        <v>30</v>
      </c>
      <c r="AB2034">
        <v>-75.428749999999994</v>
      </c>
      <c r="AC2034">
        <v>5.9602880000000003</v>
      </c>
      <c r="AD2034" t="s">
        <v>82</v>
      </c>
      <c r="AE2034" t="s">
        <v>146</v>
      </c>
      <c r="AF2034" t="s">
        <v>94</v>
      </c>
      <c r="AG2034">
        <f>IFERROR(
    VLOOKUP(FENIX_ANS_TABLA[[#This Row],[ESTADO]],
        {"VENCIDO",1;"ALERTA_0 Días",2;"ALERTA",3;"A TIEMPO",4;"SIN FECHA",5},
    2,FALSE),
0)</f>
        <v>3</v>
      </c>
    </row>
    <row r="2035" spans="1:33" x14ac:dyDescent="0.25">
      <c r="A2035" t="s">
        <v>10552</v>
      </c>
      <c r="B2035" t="s">
        <v>54</v>
      </c>
      <c r="C2035" t="s">
        <v>24</v>
      </c>
      <c r="D2035" t="s">
        <v>54</v>
      </c>
      <c r="E2035" s="21">
        <v>46211.391458333332</v>
      </c>
      <c r="F2035" t="s">
        <v>10553</v>
      </c>
      <c r="G2035">
        <v>901001141</v>
      </c>
      <c r="H2035" t="s">
        <v>10554</v>
      </c>
      <c r="I2035" s="23" t="s">
        <v>31</v>
      </c>
      <c r="J2035" s="23" t="s">
        <v>10531</v>
      </c>
      <c r="K2035" t="s">
        <v>10555</v>
      </c>
      <c r="L2035" t="s">
        <v>38</v>
      </c>
      <c r="M2035" t="s">
        <v>10556</v>
      </c>
      <c r="N2035" t="s">
        <v>39</v>
      </c>
      <c r="O2035" t="s">
        <v>55</v>
      </c>
      <c r="P2035" t="s">
        <v>56</v>
      </c>
      <c r="Q2035" t="s">
        <v>207</v>
      </c>
      <c r="R2035" t="s">
        <v>212</v>
      </c>
      <c r="S2035">
        <v>4</v>
      </c>
      <c r="T2035" t="s">
        <v>18936</v>
      </c>
      <c r="U2035" t="s">
        <v>10881</v>
      </c>
      <c r="V2035" t="s">
        <v>10881</v>
      </c>
      <c r="W2035" t="s">
        <v>43</v>
      </c>
      <c r="X2035" t="s">
        <v>30</v>
      </c>
      <c r="Y2035" t="s">
        <v>30</v>
      </c>
      <c r="Z2035" t="s">
        <v>30</v>
      </c>
      <c r="AA2035" t="s">
        <v>30</v>
      </c>
      <c r="AB2035">
        <v>-75.602886999999996</v>
      </c>
      <c r="AC2035">
        <v>6.1883039999999996</v>
      </c>
      <c r="AD2035" t="s">
        <v>82</v>
      </c>
      <c r="AE2035" t="s">
        <v>96</v>
      </c>
      <c r="AF2035" t="s">
        <v>94</v>
      </c>
      <c r="AG2035">
        <f>IFERROR(
    VLOOKUP(FENIX_ANS_TABLA[[#This Row],[ESTADO]],
        {"VENCIDO",1;"ALERTA_0 Días",2;"ALERTA",3;"A TIEMPO",4;"SIN FECHA",5},
    2,FALSE),
0)</f>
        <v>3</v>
      </c>
    </row>
    <row r="2036" spans="1:33" x14ac:dyDescent="0.25">
      <c r="A2036" t="s">
        <v>18937</v>
      </c>
      <c r="B2036" t="s">
        <v>36</v>
      </c>
      <c r="C2036" t="s">
        <v>24</v>
      </c>
      <c r="D2036" t="s">
        <v>36</v>
      </c>
      <c r="E2036" s="21">
        <v>46211.392604166656</v>
      </c>
      <c r="F2036" t="s">
        <v>18938</v>
      </c>
      <c r="G2036">
        <v>8909049961</v>
      </c>
      <c r="H2036" t="s">
        <v>250</v>
      </c>
      <c r="I2036" s="23" t="s">
        <v>47</v>
      </c>
      <c r="J2036" s="23" t="s">
        <v>31</v>
      </c>
      <c r="K2036" t="s">
        <v>18939</v>
      </c>
      <c r="L2036" t="s">
        <v>350</v>
      </c>
      <c r="M2036" t="s">
        <v>18940</v>
      </c>
      <c r="N2036" t="s">
        <v>351</v>
      </c>
      <c r="O2036" t="s">
        <v>37</v>
      </c>
      <c r="P2036" t="s">
        <v>99</v>
      </c>
      <c r="Q2036" t="s">
        <v>206</v>
      </c>
      <c r="R2036" t="s">
        <v>212</v>
      </c>
      <c r="S2036">
        <v>10</v>
      </c>
      <c r="T2036" t="s">
        <v>18941</v>
      </c>
      <c r="U2036" t="s">
        <v>18942</v>
      </c>
      <c r="V2036" t="s">
        <v>18943</v>
      </c>
      <c r="W2036" t="s">
        <v>29</v>
      </c>
      <c r="X2036" t="s">
        <v>30</v>
      </c>
      <c r="Y2036" t="s">
        <v>30</v>
      </c>
      <c r="Z2036" t="s">
        <v>30</v>
      </c>
      <c r="AA2036" t="s">
        <v>30</v>
      </c>
      <c r="AB2036">
        <v>-75.951575000000005</v>
      </c>
      <c r="AC2036">
        <v>5.7346250000000003</v>
      </c>
      <c r="AD2036" t="s">
        <v>82</v>
      </c>
      <c r="AE2036" t="s">
        <v>100</v>
      </c>
      <c r="AF2036" t="s">
        <v>94</v>
      </c>
      <c r="AG2036">
        <f>IFERROR(
    VLOOKUP(FENIX_ANS_TABLA[[#This Row],[ESTADO]],
        {"VENCIDO",1;"ALERTA_0 Días",2;"ALERTA",3;"A TIEMPO",4;"SIN FECHA",5},
    2,FALSE),
0)</f>
        <v>4</v>
      </c>
    </row>
    <row r="2037" spans="1:33" x14ac:dyDescent="0.25">
      <c r="A2037" t="s">
        <v>10557</v>
      </c>
      <c r="B2037" t="s">
        <v>54</v>
      </c>
      <c r="C2037" t="s">
        <v>24</v>
      </c>
      <c r="D2037" t="s">
        <v>54</v>
      </c>
      <c r="E2037" s="21">
        <v>46211.393333333333</v>
      </c>
      <c r="F2037" t="s">
        <v>10558</v>
      </c>
      <c r="G2037">
        <v>43524727</v>
      </c>
      <c r="H2037" t="s">
        <v>10559</v>
      </c>
      <c r="I2037" s="23" t="s">
        <v>31</v>
      </c>
      <c r="J2037" s="23" t="s">
        <v>2804</v>
      </c>
      <c r="K2037" t="s">
        <v>10560</v>
      </c>
      <c r="L2037" t="s">
        <v>185</v>
      </c>
      <c r="M2037" t="s">
        <v>10561</v>
      </c>
      <c r="N2037" t="s">
        <v>186</v>
      </c>
      <c r="O2037" t="s">
        <v>55</v>
      </c>
      <c r="P2037" t="s">
        <v>176</v>
      </c>
      <c r="Q2037" t="s">
        <v>206</v>
      </c>
      <c r="R2037" t="s">
        <v>212</v>
      </c>
      <c r="S2037">
        <v>4</v>
      </c>
      <c r="T2037" t="s">
        <v>18944</v>
      </c>
      <c r="U2037" t="s">
        <v>15890</v>
      </c>
      <c r="V2037" t="s">
        <v>15890</v>
      </c>
      <c r="W2037" t="s">
        <v>43</v>
      </c>
      <c r="X2037" t="s">
        <v>30</v>
      </c>
      <c r="Y2037" t="s">
        <v>30</v>
      </c>
      <c r="Z2037" t="s">
        <v>30</v>
      </c>
      <c r="AA2037" t="s">
        <v>30</v>
      </c>
      <c r="AB2037">
        <v>-75.487713499999998</v>
      </c>
      <c r="AC2037">
        <v>6.0943944999999999</v>
      </c>
      <c r="AD2037" t="s">
        <v>82</v>
      </c>
      <c r="AE2037" t="s">
        <v>146</v>
      </c>
      <c r="AF2037" t="s">
        <v>94</v>
      </c>
      <c r="AG2037">
        <f>IFERROR(
    VLOOKUP(FENIX_ANS_TABLA[[#This Row],[ESTADO]],
        {"VENCIDO",1;"ALERTA_0 Días",2;"ALERTA",3;"A TIEMPO",4;"SIN FECHA",5},
    2,FALSE),
0)</f>
        <v>3</v>
      </c>
    </row>
    <row r="2038" spans="1:33" x14ac:dyDescent="0.25">
      <c r="A2038" t="s">
        <v>10562</v>
      </c>
      <c r="B2038" t="s">
        <v>54</v>
      </c>
      <c r="C2038" t="s">
        <v>24</v>
      </c>
      <c r="D2038" t="s">
        <v>54</v>
      </c>
      <c r="E2038" s="21">
        <v>46211.394201388888</v>
      </c>
      <c r="F2038" t="s">
        <v>10563</v>
      </c>
      <c r="G2038">
        <v>9011268568</v>
      </c>
      <c r="H2038" t="s">
        <v>10564</v>
      </c>
      <c r="I2038" s="23" t="s">
        <v>31</v>
      </c>
      <c r="J2038" s="23" t="s">
        <v>10565</v>
      </c>
      <c r="K2038" t="s">
        <v>10566</v>
      </c>
      <c r="L2038" t="s">
        <v>152</v>
      </c>
      <c r="M2038" t="s">
        <v>10567</v>
      </c>
      <c r="N2038" t="s">
        <v>153</v>
      </c>
      <c r="O2038" t="s">
        <v>55</v>
      </c>
      <c r="P2038" t="s">
        <v>176</v>
      </c>
      <c r="Q2038" t="s">
        <v>206</v>
      </c>
      <c r="R2038" t="s">
        <v>212</v>
      </c>
      <c r="S2038">
        <v>4</v>
      </c>
      <c r="T2038" t="s">
        <v>18945</v>
      </c>
      <c r="U2038" t="s">
        <v>15338</v>
      </c>
      <c r="V2038" t="s">
        <v>15338</v>
      </c>
      <c r="W2038" t="s">
        <v>43</v>
      </c>
      <c r="X2038" t="s">
        <v>30</v>
      </c>
      <c r="Y2038" t="s">
        <v>30</v>
      </c>
      <c r="Z2038" t="s">
        <v>30</v>
      </c>
      <c r="AA2038" t="s">
        <v>30</v>
      </c>
      <c r="AB2038">
        <v>-75.414970620000005</v>
      </c>
      <c r="AC2038">
        <v>6.2600331899999997</v>
      </c>
      <c r="AD2038" t="s">
        <v>82</v>
      </c>
      <c r="AE2038" t="s">
        <v>146</v>
      </c>
      <c r="AF2038" t="s">
        <v>94</v>
      </c>
      <c r="AG2038">
        <f>IFERROR(
    VLOOKUP(FENIX_ANS_TABLA[[#This Row],[ESTADO]],
        {"VENCIDO",1;"ALERTA_0 Días",2;"ALERTA",3;"A TIEMPO",4;"SIN FECHA",5},
    2,FALSE),
0)</f>
        <v>3</v>
      </c>
    </row>
    <row r="2039" spans="1:33" x14ac:dyDescent="0.25">
      <c r="A2039" t="s">
        <v>10568</v>
      </c>
      <c r="B2039" t="s">
        <v>23</v>
      </c>
      <c r="C2039" t="s">
        <v>24</v>
      </c>
      <c r="D2039" t="s">
        <v>33</v>
      </c>
      <c r="E2039" s="21">
        <v>46211.400057870371</v>
      </c>
      <c r="F2039" t="s">
        <v>10569</v>
      </c>
      <c r="G2039">
        <v>43741411</v>
      </c>
      <c r="H2039" t="s">
        <v>10570</v>
      </c>
      <c r="I2039" s="23" t="s">
        <v>31</v>
      </c>
      <c r="J2039" s="23" t="s">
        <v>10571</v>
      </c>
      <c r="K2039" t="s">
        <v>10572</v>
      </c>
      <c r="L2039" t="s">
        <v>25</v>
      </c>
      <c r="M2039" t="s">
        <v>10573</v>
      </c>
      <c r="N2039" t="s">
        <v>26</v>
      </c>
      <c r="O2039" t="s">
        <v>34</v>
      </c>
      <c r="P2039" t="s">
        <v>475</v>
      </c>
      <c r="Q2039" t="s">
        <v>207</v>
      </c>
      <c r="R2039" t="s">
        <v>212</v>
      </c>
      <c r="S2039">
        <v>5</v>
      </c>
      <c r="T2039" t="s">
        <v>18946</v>
      </c>
      <c r="U2039" t="s">
        <v>7239</v>
      </c>
      <c r="V2039" t="s">
        <v>7929</v>
      </c>
      <c r="W2039" t="s">
        <v>29</v>
      </c>
      <c r="X2039" t="s">
        <v>30</v>
      </c>
      <c r="Y2039" t="s">
        <v>30</v>
      </c>
      <c r="Z2039" t="s">
        <v>30</v>
      </c>
      <c r="AA2039" t="s">
        <v>30</v>
      </c>
      <c r="AB2039">
        <v>-75.631562000000002</v>
      </c>
      <c r="AC2039">
        <v>6.2532550000000002</v>
      </c>
      <c r="AD2039" t="s">
        <v>82</v>
      </c>
      <c r="AE2039" t="s">
        <v>96</v>
      </c>
      <c r="AF2039" t="s">
        <v>94</v>
      </c>
      <c r="AG2039">
        <f>IFERROR(
    VLOOKUP(FENIX_ANS_TABLA[[#This Row],[ESTADO]],
        {"VENCIDO",1;"ALERTA_0 Días",2;"ALERTA",3;"A TIEMPO",4;"SIN FECHA",5},
    2,FALSE),
0)</f>
        <v>4</v>
      </c>
    </row>
    <row r="2040" spans="1:33" x14ac:dyDescent="0.25">
      <c r="A2040" t="s">
        <v>18947</v>
      </c>
      <c r="B2040" t="s">
        <v>23</v>
      </c>
      <c r="C2040" t="s">
        <v>24</v>
      </c>
      <c r="D2040" t="s">
        <v>23</v>
      </c>
      <c r="E2040" s="21">
        <v>46211.400787037041</v>
      </c>
      <c r="F2040" t="s">
        <v>18948</v>
      </c>
      <c r="G2040">
        <v>70413814</v>
      </c>
      <c r="H2040" t="s">
        <v>18949</v>
      </c>
      <c r="I2040" s="23" t="s">
        <v>31</v>
      </c>
      <c r="J2040" s="23" t="s">
        <v>18950</v>
      </c>
      <c r="K2040" t="s">
        <v>18951</v>
      </c>
      <c r="L2040" t="s">
        <v>115</v>
      </c>
      <c r="M2040" t="s">
        <v>18952</v>
      </c>
      <c r="N2040" t="s">
        <v>116</v>
      </c>
      <c r="O2040" t="s">
        <v>27</v>
      </c>
      <c r="P2040" t="s">
        <v>99</v>
      </c>
      <c r="Q2040" t="s">
        <v>207</v>
      </c>
      <c r="R2040" t="s">
        <v>212</v>
      </c>
      <c r="S2040">
        <v>7</v>
      </c>
      <c r="T2040" t="s">
        <v>18953</v>
      </c>
      <c r="U2040" t="s">
        <v>18954</v>
      </c>
      <c r="V2040" t="s">
        <v>18955</v>
      </c>
      <c r="W2040" t="s">
        <v>29</v>
      </c>
      <c r="X2040" t="s">
        <v>30</v>
      </c>
      <c r="Y2040" t="s">
        <v>30</v>
      </c>
      <c r="Z2040" t="s">
        <v>30</v>
      </c>
      <c r="AA2040" t="s">
        <v>30</v>
      </c>
      <c r="AB2040">
        <v>-76.019006110000007</v>
      </c>
      <c r="AC2040">
        <v>5.8527221100000002</v>
      </c>
      <c r="AD2040" t="s">
        <v>82</v>
      </c>
      <c r="AE2040" t="s">
        <v>100</v>
      </c>
      <c r="AF2040" t="s">
        <v>94</v>
      </c>
      <c r="AG2040">
        <f>IFERROR(
    VLOOKUP(FENIX_ANS_TABLA[[#This Row],[ESTADO]],
        {"VENCIDO",1;"ALERTA_0 Días",2;"ALERTA",3;"A TIEMPO",4;"SIN FECHA",5},
    2,FALSE),
0)</f>
        <v>4</v>
      </c>
    </row>
    <row r="2041" spans="1:33" x14ac:dyDescent="0.25">
      <c r="A2041" t="s">
        <v>18956</v>
      </c>
      <c r="B2041" t="s">
        <v>36</v>
      </c>
      <c r="C2041" t="s">
        <v>24</v>
      </c>
      <c r="D2041" t="s">
        <v>36</v>
      </c>
      <c r="E2041" s="21">
        <v>46211.403726851851</v>
      </c>
      <c r="F2041" t="s">
        <v>18957</v>
      </c>
      <c r="G2041">
        <v>8909049961</v>
      </c>
      <c r="H2041" t="s">
        <v>250</v>
      </c>
      <c r="I2041" s="23" t="s">
        <v>47</v>
      </c>
      <c r="J2041" s="23" t="s">
        <v>31</v>
      </c>
      <c r="K2041" t="s">
        <v>18958</v>
      </c>
      <c r="L2041" t="s">
        <v>239</v>
      </c>
      <c r="M2041" t="s">
        <v>18959</v>
      </c>
      <c r="N2041" t="s">
        <v>240</v>
      </c>
      <c r="O2041" t="s">
        <v>37</v>
      </c>
      <c r="P2041" t="s">
        <v>99</v>
      </c>
      <c r="Q2041" t="s">
        <v>206</v>
      </c>
      <c r="R2041" t="s">
        <v>212</v>
      </c>
      <c r="S2041">
        <v>10</v>
      </c>
      <c r="T2041" t="s">
        <v>18960</v>
      </c>
      <c r="U2041" t="s">
        <v>18961</v>
      </c>
      <c r="V2041" t="s">
        <v>15305</v>
      </c>
      <c r="W2041" t="s">
        <v>29</v>
      </c>
      <c r="X2041" t="s">
        <v>30</v>
      </c>
      <c r="Y2041" t="s">
        <v>30</v>
      </c>
      <c r="Z2041" t="s">
        <v>30</v>
      </c>
      <c r="AA2041" t="s">
        <v>30</v>
      </c>
      <c r="AB2041">
        <v>-75.728673000000001</v>
      </c>
      <c r="AC2041">
        <v>5.9640519999999997</v>
      </c>
      <c r="AD2041" t="s">
        <v>82</v>
      </c>
      <c r="AE2041" t="s">
        <v>100</v>
      </c>
      <c r="AF2041" t="s">
        <v>94</v>
      </c>
      <c r="AG2041">
        <f>IFERROR(
    VLOOKUP(FENIX_ANS_TABLA[[#This Row],[ESTADO]],
        {"VENCIDO",1;"ALERTA_0 Días",2;"ALERTA",3;"A TIEMPO",4;"SIN FECHA",5},
    2,FALSE),
0)</f>
        <v>4</v>
      </c>
    </row>
    <row r="2042" spans="1:33" x14ac:dyDescent="0.25">
      <c r="A2042" t="s">
        <v>10574</v>
      </c>
      <c r="B2042" t="s">
        <v>58</v>
      </c>
      <c r="C2042" t="s">
        <v>24</v>
      </c>
      <c r="D2042" t="s">
        <v>59</v>
      </c>
      <c r="E2042" s="21">
        <v>46211.404999999999</v>
      </c>
      <c r="F2042" t="s">
        <v>10575</v>
      </c>
      <c r="G2042">
        <v>71905292</v>
      </c>
      <c r="H2042" t="s">
        <v>10576</v>
      </c>
      <c r="I2042" s="23" t="s">
        <v>10577</v>
      </c>
      <c r="J2042" s="23" t="s">
        <v>10578</v>
      </c>
      <c r="K2042" t="s">
        <v>10579</v>
      </c>
      <c r="L2042" t="s">
        <v>195</v>
      </c>
      <c r="M2042" t="s">
        <v>10580</v>
      </c>
      <c r="N2042" t="s">
        <v>196</v>
      </c>
      <c r="O2042" t="s">
        <v>60</v>
      </c>
      <c r="P2042" t="s">
        <v>301</v>
      </c>
      <c r="Q2042" t="s">
        <v>207</v>
      </c>
      <c r="R2042" t="s">
        <v>212</v>
      </c>
      <c r="S2042">
        <v>9</v>
      </c>
      <c r="T2042" t="s">
        <v>18962</v>
      </c>
      <c r="U2042" t="s">
        <v>7192</v>
      </c>
      <c r="V2042" t="s">
        <v>11154</v>
      </c>
      <c r="W2042" t="s">
        <v>29</v>
      </c>
      <c r="X2042" t="s">
        <v>30</v>
      </c>
      <c r="Y2042" t="s">
        <v>30</v>
      </c>
      <c r="Z2042" t="s">
        <v>30</v>
      </c>
      <c r="AA2042" t="s">
        <v>30</v>
      </c>
      <c r="AB2042">
        <v>-75.156633999999997</v>
      </c>
      <c r="AC2042">
        <v>6.4753179999999997</v>
      </c>
      <c r="AD2042" t="s">
        <v>82</v>
      </c>
      <c r="AE2042" t="s">
        <v>192</v>
      </c>
      <c r="AF2042" t="s">
        <v>94</v>
      </c>
      <c r="AG2042">
        <f>IFERROR(
    VLOOKUP(FENIX_ANS_TABLA[[#This Row],[ESTADO]],
        {"VENCIDO",1;"ALERTA_0 Días",2;"ALERTA",3;"A TIEMPO",4;"SIN FECHA",5},
    2,FALSE),
0)</f>
        <v>4</v>
      </c>
    </row>
    <row r="2043" spans="1:33" x14ac:dyDescent="0.25">
      <c r="A2043" t="s">
        <v>18963</v>
      </c>
      <c r="B2043" t="s">
        <v>36</v>
      </c>
      <c r="C2043" t="s">
        <v>24</v>
      </c>
      <c r="D2043" t="s">
        <v>36</v>
      </c>
      <c r="E2043" s="21">
        <v>46211.406539351847</v>
      </c>
      <c r="F2043" t="s">
        <v>18964</v>
      </c>
      <c r="G2043">
        <v>8909049961</v>
      </c>
      <c r="H2043" t="s">
        <v>250</v>
      </c>
      <c r="I2043" s="23" t="s">
        <v>47</v>
      </c>
      <c r="J2043" s="23" t="s">
        <v>31</v>
      </c>
      <c r="K2043" t="s">
        <v>18965</v>
      </c>
      <c r="L2043" t="s">
        <v>239</v>
      </c>
      <c r="M2043" t="s">
        <v>18966</v>
      </c>
      <c r="N2043" t="s">
        <v>240</v>
      </c>
      <c r="O2043" t="s">
        <v>37</v>
      </c>
      <c r="P2043" t="s">
        <v>99</v>
      </c>
      <c r="Q2043" t="s">
        <v>206</v>
      </c>
      <c r="R2043" t="s">
        <v>212</v>
      </c>
      <c r="S2043">
        <v>10</v>
      </c>
      <c r="T2043" t="s">
        <v>18967</v>
      </c>
      <c r="U2043" t="s">
        <v>14958</v>
      </c>
      <c r="V2043" t="s">
        <v>15891</v>
      </c>
      <c r="W2043" t="s">
        <v>29</v>
      </c>
      <c r="X2043" t="s">
        <v>30</v>
      </c>
      <c r="Y2043" t="s">
        <v>30</v>
      </c>
      <c r="Z2043" t="s">
        <v>30</v>
      </c>
      <c r="AA2043" t="s">
        <v>30</v>
      </c>
      <c r="AB2043">
        <v>-75.727721000000003</v>
      </c>
      <c r="AC2043">
        <v>5.9613329999999998</v>
      </c>
      <c r="AD2043" t="s">
        <v>82</v>
      </c>
      <c r="AE2043" t="s">
        <v>100</v>
      </c>
      <c r="AF2043" t="s">
        <v>94</v>
      </c>
      <c r="AG2043">
        <f>IFERROR(
    VLOOKUP(FENIX_ANS_TABLA[[#This Row],[ESTADO]],
        {"VENCIDO",1;"ALERTA_0 Días",2;"ALERTA",3;"A TIEMPO",4;"SIN FECHA",5},
    2,FALSE),
0)</f>
        <v>4</v>
      </c>
    </row>
    <row r="2044" spans="1:33" x14ac:dyDescent="0.25">
      <c r="A2044" t="s">
        <v>12316</v>
      </c>
      <c r="B2044" t="s">
        <v>23</v>
      </c>
      <c r="C2044" t="s">
        <v>24</v>
      </c>
      <c r="D2044" t="s">
        <v>23</v>
      </c>
      <c r="E2044" s="21">
        <v>46211.406863425917</v>
      </c>
      <c r="F2044" t="s">
        <v>12317</v>
      </c>
      <c r="G2044">
        <v>1037070498</v>
      </c>
      <c r="H2044" t="s">
        <v>12318</v>
      </c>
      <c r="I2044" s="23" t="s">
        <v>31</v>
      </c>
      <c r="J2044" s="23" t="s">
        <v>333</v>
      </c>
      <c r="K2044" t="s">
        <v>12319</v>
      </c>
      <c r="L2044" t="s">
        <v>174</v>
      </c>
      <c r="M2044" t="s">
        <v>12320</v>
      </c>
      <c r="N2044" t="s">
        <v>175</v>
      </c>
      <c r="O2044" t="s">
        <v>27</v>
      </c>
      <c r="P2044" t="s">
        <v>145</v>
      </c>
      <c r="Q2044" t="s">
        <v>206</v>
      </c>
      <c r="R2044" t="s">
        <v>212</v>
      </c>
      <c r="S2044">
        <v>10</v>
      </c>
      <c r="T2044" t="s">
        <v>18968</v>
      </c>
      <c r="U2044" t="s">
        <v>14958</v>
      </c>
      <c r="V2044" t="s">
        <v>15891</v>
      </c>
      <c r="W2044" t="s">
        <v>29</v>
      </c>
      <c r="X2044" t="s">
        <v>30</v>
      </c>
      <c r="Y2044" t="s">
        <v>30</v>
      </c>
      <c r="Z2044" t="s">
        <v>30</v>
      </c>
      <c r="AA2044" t="s">
        <v>30</v>
      </c>
      <c r="AB2044">
        <v>-75.026917999999995</v>
      </c>
      <c r="AC2044">
        <v>6.2997300000000003</v>
      </c>
      <c r="AD2044" t="s">
        <v>82</v>
      </c>
      <c r="AE2044" t="s">
        <v>146</v>
      </c>
      <c r="AF2044" t="s">
        <v>94</v>
      </c>
      <c r="AG2044">
        <f>IFERROR(
    VLOOKUP(FENIX_ANS_TABLA[[#This Row],[ESTADO]],
        {"VENCIDO",1;"ALERTA_0 Días",2;"ALERTA",3;"A TIEMPO",4;"SIN FECHA",5},
    2,FALSE),
0)</f>
        <v>4</v>
      </c>
    </row>
    <row r="2045" spans="1:33" x14ac:dyDescent="0.25">
      <c r="A2045" t="s">
        <v>10581</v>
      </c>
      <c r="B2045" t="s">
        <v>23</v>
      </c>
      <c r="C2045" t="s">
        <v>24</v>
      </c>
      <c r="D2045" t="s">
        <v>33</v>
      </c>
      <c r="E2045" s="21">
        <v>46211.408935185187</v>
      </c>
      <c r="F2045" t="s">
        <v>10582</v>
      </c>
      <c r="G2045">
        <v>43250735</v>
      </c>
      <c r="H2045" t="s">
        <v>10583</v>
      </c>
      <c r="I2045" s="23" t="s">
        <v>31</v>
      </c>
      <c r="J2045" s="23" t="s">
        <v>10584</v>
      </c>
      <c r="K2045" t="s">
        <v>10585</v>
      </c>
      <c r="L2045" t="s">
        <v>25</v>
      </c>
      <c r="M2045" t="s">
        <v>10586</v>
      </c>
      <c r="N2045" t="s">
        <v>26</v>
      </c>
      <c r="O2045" t="s">
        <v>34</v>
      </c>
      <c r="P2045" t="s">
        <v>475</v>
      </c>
      <c r="Q2045" t="s">
        <v>207</v>
      </c>
      <c r="R2045" t="s">
        <v>212</v>
      </c>
      <c r="S2045">
        <v>5</v>
      </c>
      <c r="T2045" t="s">
        <v>18969</v>
      </c>
      <c r="U2045" t="s">
        <v>15892</v>
      </c>
      <c r="V2045" t="s">
        <v>11965</v>
      </c>
      <c r="W2045" t="s">
        <v>29</v>
      </c>
      <c r="X2045" t="s">
        <v>30</v>
      </c>
      <c r="Y2045" t="s">
        <v>30</v>
      </c>
      <c r="Z2045" t="s">
        <v>30</v>
      </c>
      <c r="AA2045" t="s">
        <v>30</v>
      </c>
      <c r="AB2045">
        <v>-75.544961189999995</v>
      </c>
      <c r="AC2045">
        <v>6.2276205999999998</v>
      </c>
      <c r="AD2045" t="s">
        <v>82</v>
      </c>
      <c r="AE2045" t="s">
        <v>96</v>
      </c>
      <c r="AF2045" t="s">
        <v>94</v>
      </c>
      <c r="AG2045">
        <f>IFERROR(
    VLOOKUP(FENIX_ANS_TABLA[[#This Row],[ESTADO]],
        {"VENCIDO",1;"ALERTA_0 Días",2;"ALERTA",3;"A TIEMPO",4;"SIN FECHA",5},
    2,FALSE),
0)</f>
        <v>4</v>
      </c>
    </row>
    <row r="2046" spans="1:33" x14ac:dyDescent="0.25">
      <c r="A2046" t="s">
        <v>12321</v>
      </c>
      <c r="B2046" t="s">
        <v>23</v>
      </c>
      <c r="C2046" t="s">
        <v>24</v>
      </c>
      <c r="D2046" t="s">
        <v>23</v>
      </c>
      <c r="E2046" s="21">
        <v>46211.409456018519</v>
      </c>
      <c r="F2046" t="s">
        <v>12322</v>
      </c>
      <c r="G2046">
        <v>1214956</v>
      </c>
      <c r="H2046" t="s">
        <v>8646</v>
      </c>
      <c r="I2046" s="23" t="s">
        <v>31</v>
      </c>
      <c r="J2046" s="23" t="s">
        <v>12323</v>
      </c>
      <c r="K2046" t="s">
        <v>12324</v>
      </c>
      <c r="L2046" t="s">
        <v>25</v>
      </c>
      <c r="M2046" t="s">
        <v>12325</v>
      </c>
      <c r="N2046" t="s">
        <v>26</v>
      </c>
      <c r="O2046" t="s">
        <v>27</v>
      </c>
      <c r="P2046" t="s">
        <v>32</v>
      </c>
      <c r="Q2046" t="s">
        <v>207</v>
      </c>
      <c r="R2046" t="s">
        <v>212</v>
      </c>
      <c r="S2046">
        <v>7</v>
      </c>
      <c r="T2046" t="s">
        <v>18970</v>
      </c>
      <c r="U2046" t="s">
        <v>12123</v>
      </c>
      <c r="V2046" t="s">
        <v>10999</v>
      </c>
      <c r="W2046" t="s">
        <v>29</v>
      </c>
      <c r="X2046" t="s">
        <v>15893</v>
      </c>
      <c r="Y2046" t="s">
        <v>2673</v>
      </c>
      <c r="Z2046" t="s">
        <v>2670</v>
      </c>
      <c r="AA2046" t="s">
        <v>15037</v>
      </c>
      <c r="AB2046">
        <v>-75.595065529999999</v>
      </c>
      <c r="AC2046">
        <v>6.2178583600000001</v>
      </c>
      <c r="AD2046" t="s">
        <v>82</v>
      </c>
      <c r="AE2046" t="s">
        <v>96</v>
      </c>
      <c r="AF2046" t="s">
        <v>94</v>
      </c>
      <c r="AG2046">
        <f>IFERROR(
    VLOOKUP(FENIX_ANS_TABLA[[#This Row],[ESTADO]],
        {"VENCIDO",1;"ALERTA_0 Días",2;"ALERTA",3;"A TIEMPO",4;"SIN FECHA",5},
    2,FALSE),
0)</f>
        <v>4</v>
      </c>
    </row>
    <row r="2047" spans="1:33" x14ac:dyDescent="0.25">
      <c r="A2047" t="s">
        <v>10587</v>
      </c>
      <c r="B2047" t="s">
        <v>23</v>
      </c>
      <c r="C2047" t="s">
        <v>24</v>
      </c>
      <c r="D2047" t="s">
        <v>23</v>
      </c>
      <c r="E2047" s="21">
        <v>46211.415289351848</v>
      </c>
      <c r="F2047" t="s">
        <v>10588</v>
      </c>
      <c r="G2047">
        <v>70549583</v>
      </c>
      <c r="H2047" t="s">
        <v>10589</v>
      </c>
      <c r="I2047" s="23" t="s">
        <v>31</v>
      </c>
      <c r="J2047" s="23" t="s">
        <v>10590</v>
      </c>
      <c r="K2047" t="s">
        <v>10591</v>
      </c>
      <c r="L2047" t="s">
        <v>154</v>
      </c>
      <c r="M2047" t="s">
        <v>10592</v>
      </c>
      <c r="N2047" t="s">
        <v>155</v>
      </c>
      <c r="O2047" t="s">
        <v>27</v>
      </c>
      <c r="P2047" t="s">
        <v>145</v>
      </c>
      <c r="Q2047" t="s">
        <v>206</v>
      </c>
      <c r="R2047" t="s">
        <v>212</v>
      </c>
      <c r="S2047">
        <v>10</v>
      </c>
      <c r="T2047" t="s">
        <v>18971</v>
      </c>
      <c r="U2047" t="s">
        <v>9622</v>
      </c>
      <c r="V2047" t="s">
        <v>15454</v>
      </c>
      <c r="W2047" t="s">
        <v>29</v>
      </c>
      <c r="X2047" t="s">
        <v>30</v>
      </c>
      <c r="Y2047" t="s">
        <v>30</v>
      </c>
      <c r="Z2047" t="s">
        <v>30</v>
      </c>
      <c r="AA2047" t="s">
        <v>30</v>
      </c>
      <c r="AB2047">
        <v>-75.462354000000005</v>
      </c>
      <c r="AC2047">
        <v>6.1880249999999997</v>
      </c>
      <c r="AD2047" t="s">
        <v>82</v>
      </c>
      <c r="AE2047" t="s">
        <v>146</v>
      </c>
      <c r="AF2047" t="s">
        <v>94</v>
      </c>
      <c r="AG2047">
        <f>IFERROR(
    VLOOKUP(FENIX_ANS_TABLA[[#This Row],[ESTADO]],
        {"VENCIDO",1;"ALERTA_0 Días",2;"ALERTA",3;"A TIEMPO",4;"SIN FECHA",5},
    2,FALSE),
0)</f>
        <v>4</v>
      </c>
    </row>
    <row r="2048" spans="1:33" x14ac:dyDescent="0.25">
      <c r="A2048" t="s">
        <v>10593</v>
      </c>
      <c r="B2048" t="s">
        <v>54</v>
      </c>
      <c r="C2048" t="s">
        <v>24</v>
      </c>
      <c r="D2048" t="s">
        <v>54</v>
      </c>
      <c r="E2048" s="21">
        <v>46211.415706018517</v>
      </c>
      <c r="F2048" t="s">
        <v>10594</v>
      </c>
      <c r="G2048">
        <v>98761515</v>
      </c>
      <c r="H2048" t="s">
        <v>10595</v>
      </c>
      <c r="I2048" s="23" t="s">
        <v>31</v>
      </c>
      <c r="J2048" s="23" t="s">
        <v>10596</v>
      </c>
      <c r="K2048" t="s">
        <v>10597</v>
      </c>
      <c r="L2048" t="s">
        <v>110</v>
      </c>
      <c r="M2048" t="s">
        <v>10598</v>
      </c>
      <c r="N2048" t="s">
        <v>111</v>
      </c>
      <c r="O2048" t="s">
        <v>55</v>
      </c>
      <c r="P2048" t="s">
        <v>117</v>
      </c>
      <c r="Q2048" t="s">
        <v>206</v>
      </c>
      <c r="R2048" t="s">
        <v>212</v>
      </c>
      <c r="S2048">
        <v>4</v>
      </c>
      <c r="T2048" t="s">
        <v>18972</v>
      </c>
      <c r="U2048" t="s">
        <v>9622</v>
      </c>
      <c r="V2048" t="s">
        <v>9622</v>
      </c>
      <c r="W2048" t="s">
        <v>43</v>
      </c>
      <c r="X2048" t="s">
        <v>30</v>
      </c>
      <c r="Y2048" t="s">
        <v>30</v>
      </c>
      <c r="Z2048" t="s">
        <v>30</v>
      </c>
      <c r="AA2048" t="s">
        <v>30</v>
      </c>
      <c r="AB2048">
        <v>-75.775764190000004</v>
      </c>
      <c r="AC2048">
        <v>6.2387783499999996</v>
      </c>
      <c r="AD2048" t="s">
        <v>82</v>
      </c>
      <c r="AE2048" t="s">
        <v>100</v>
      </c>
      <c r="AF2048" t="s">
        <v>94</v>
      </c>
      <c r="AG2048">
        <f>IFERROR(
    VLOOKUP(FENIX_ANS_TABLA[[#This Row],[ESTADO]],
        {"VENCIDO",1;"ALERTA_0 Días",2;"ALERTA",3;"A TIEMPO",4;"SIN FECHA",5},
    2,FALSE),
0)</f>
        <v>3</v>
      </c>
    </row>
    <row r="2049" spans="1:33" x14ac:dyDescent="0.25">
      <c r="A2049" t="s">
        <v>10599</v>
      </c>
      <c r="B2049" t="s">
        <v>54</v>
      </c>
      <c r="C2049" t="s">
        <v>24</v>
      </c>
      <c r="D2049" t="s">
        <v>54</v>
      </c>
      <c r="E2049" s="21">
        <v>46211.416226851848</v>
      </c>
      <c r="F2049" t="s">
        <v>10600</v>
      </c>
      <c r="G2049">
        <v>98614037</v>
      </c>
      <c r="H2049" t="s">
        <v>10601</v>
      </c>
      <c r="I2049" s="23" t="s">
        <v>10602</v>
      </c>
      <c r="J2049" s="23" t="s">
        <v>10603</v>
      </c>
      <c r="K2049" t="s">
        <v>10604</v>
      </c>
      <c r="L2049" t="s">
        <v>260</v>
      </c>
      <c r="M2049" t="s">
        <v>10605</v>
      </c>
      <c r="N2049" t="s">
        <v>261</v>
      </c>
      <c r="O2049" t="s">
        <v>55</v>
      </c>
      <c r="P2049" t="s">
        <v>122</v>
      </c>
      <c r="Q2049" t="s">
        <v>206</v>
      </c>
      <c r="R2049" t="s">
        <v>212</v>
      </c>
      <c r="S2049">
        <v>4</v>
      </c>
      <c r="T2049" t="s">
        <v>18973</v>
      </c>
      <c r="U2049" t="s">
        <v>15894</v>
      </c>
      <c r="V2049" t="s">
        <v>15894</v>
      </c>
      <c r="W2049" t="s">
        <v>43</v>
      </c>
      <c r="X2049" t="s">
        <v>30</v>
      </c>
      <c r="Y2049" t="s">
        <v>30</v>
      </c>
      <c r="Z2049" t="s">
        <v>30</v>
      </c>
      <c r="AA2049" t="s">
        <v>30</v>
      </c>
      <c r="AB2049">
        <v>-76.089520759999999</v>
      </c>
      <c r="AC2049">
        <v>6.9383412800000004</v>
      </c>
      <c r="AD2049" t="s">
        <v>82</v>
      </c>
      <c r="AE2049" t="s">
        <v>123</v>
      </c>
      <c r="AF2049" t="s">
        <v>94</v>
      </c>
      <c r="AG2049">
        <f>IFERROR(
    VLOOKUP(FENIX_ANS_TABLA[[#This Row],[ESTADO]],
        {"VENCIDO",1;"ALERTA_0 Días",2;"ALERTA",3;"A TIEMPO",4;"SIN FECHA",5},
    2,FALSE),
0)</f>
        <v>3</v>
      </c>
    </row>
    <row r="2050" spans="1:33" x14ac:dyDescent="0.25">
      <c r="A2050" t="s">
        <v>10607</v>
      </c>
      <c r="B2050" t="s">
        <v>23</v>
      </c>
      <c r="C2050" t="s">
        <v>24</v>
      </c>
      <c r="D2050" t="s">
        <v>33</v>
      </c>
      <c r="E2050" s="21">
        <v>46211.417210648149</v>
      </c>
      <c r="F2050" t="s">
        <v>10608</v>
      </c>
      <c r="G2050">
        <v>21932885</v>
      </c>
      <c r="H2050" t="s">
        <v>10609</v>
      </c>
      <c r="I2050" s="23" t="s">
        <v>31</v>
      </c>
      <c r="J2050" s="23" t="s">
        <v>10610</v>
      </c>
      <c r="K2050" t="s">
        <v>10611</v>
      </c>
      <c r="L2050" t="s">
        <v>299</v>
      </c>
      <c r="M2050" t="s">
        <v>10612</v>
      </c>
      <c r="N2050" t="s">
        <v>300</v>
      </c>
      <c r="O2050" t="s">
        <v>34</v>
      </c>
      <c r="P2050" t="s">
        <v>191</v>
      </c>
      <c r="Q2050" t="s">
        <v>207</v>
      </c>
      <c r="R2050" t="s">
        <v>212</v>
      </c>
      <c r="S2050">
        <v>5</v>
      </c>
      <c r="T2050" t="s">
        <v>18974</v>
      </c>
      <c r="U2050" t="s">
        <v>15895</v>
      </c>
      <c r="V2050" t="s">
        <v>15896</v>
      </c>
      <c r="W2050" t="s">
        <v>29</v>
      </c>
      <c r="X2050" t="s">
        <v>30</v>
      </c>
      <c r="Y2050" t="s">
        <v>30</v>
      </c>
      <c r="Z2050" t="s">
        <v>30</v>
      </c>
      <c r="AA2050" t="s">
        <v>30</v>
      </c>
      <c r="AB2050">
        <v>-74.408601140000002</v>
      </c>
      <c r="AC2050">
        <v>6.4933038600000001</v>
      </c>
      <c r="AD2050" t="s">
        <v>82</v>
      </c>
      <c r="AE2050" t="s">
        <v>192</v>
      </c>
      <c r="AF2050" t="s">
        <v>94</v>
      </c>
      <c r="AG2050">
        <f>IFERROR(
    VLOOKUP(FENIX_ANS_TABLA[[#This Row],[ESTADO]],
        {"VENCIDO",1;"ALERTA_0 Días",2;"ALERTA",3;"A TIEMPO",4;"SIN FECHA",5},
    2,FALSE),
0)</f>
        <v>4</v>
      </c>
    </row>
    <row r="2051" spans="1:33" x14ac:dyDescent="0.25">
      <c r="A2051" t="s">
        <v>10613</v>
      </c>
      <c r="B2051" t="s">
        <v>54</v>
      </c>
      <c r="C2051" t="s">
        <v>24</v>
      </c>
      <c r="D2051" t="s">
        <v>54</v>
      </c>
      <c r="E2051" s="21">
        <v>46211.417372685188</v>
      </c>
      <c r="F2051" t="s">
        <v>10614</v>
      </c>
      <c r="G2051">
        <v>43117432</v>
      </c>
      <c r="H2051" t="s">
        <v>10615</v>
      </c>
      <c r="I2051" s="23" t="s">
        <v>31</v>
      </c>
      <c r="J2051" s="23" t="s">
        <v>10616</v>
      </c>
      <c r="K2051" t="s">
        <v>10617</v>
      </c>
      <c r="L2051" t="s">
        <v>152</v>
      </c>
      <c r="M2051" t="s">
        <v>10618</v>
      </c>
      <c r="N2051" t="s">
        <v>153</v>
      </c>
      <c r="O2051" t="s">
        <v>55</v>
      </c>
      <c r="P2051" t="s">
        <v>176</v>
      </c>
      <c r="Q2051" t="s">
        <v>206</v>
      </c>
      <c r="R2051" t="s">
        <v>212</v>
      </c>
      <c r="S2051">
        <v>4</v>
      </c>
      <c r="T2051" t="s">
        <v>18975</v>
      </c>
      <c r="U2051" t="s">
        <v>2683</v>
      </c>
      <c r="V2051" t="s">
        <v>2683</v>
      </c>
      <c r="W2051" t="s">
        <v>43</v>
      </c>
      <c r="X2051" t="s">
        <v>30</v>
      </c>
      <c r="Y2051" t="s">
        <v>30</v>
      </c>
      <c r="Z2051" t="s">
        <v>30</v>
      </c>
      <c r="AA2051" t="s">
        <v>30</v>
      </c>
      <c r="AB2051">
        <v>-75.475155169999994</v>
      </c>
      <c r="AC2051">
        <v>6.2882167999999998</v>
      </c>
      <c r="AD2051" t="s">
        <v>82</v>
      </c>
      <c r="AE2051" t="s">
        <v>146</v>
      </c>
      <c r="AF2051" t="s">
        <v>94</v>
      </c>
      <c r="AG2051">
        <f>IFERROR(
    VLOOKUP(FENIX_ANS_TABLA[[#This Row],[ESTADO]],
        {"VENCIDO",1;"ALERTA_0 Días",2;"ALERTA",3;"A TIEMPO",4;"SIN FECHA",5},
    2,FALSE),
0)</f>
        <v>3</v>
      </c>
    </row>
    <row r="2052" spans="1:33" x14ac:dyDescent="0.25">
      <c r="A2052" t="s">
        <v>10619</v>
      </c>
      <c r="B2052" t="s">
        <v>54</v>
      </c>
      <c r="C2052" t="s">
        <v>24</v>
      </c>
      <c r="D2052" t="s">
        <v>54</v>
      </c>
      <c r="E2052" s="21">
        <v>46211.418738425928</v>
      </c>
      <c r="F2052" t="s">
        <v>10620</v>
      </c>
      <c r="G2052">
        <v>428926674</v>
      </c>
      <c r="H2052" t="s">
        <v>10621</v>
      </c>
      <c r="I2052" s="23" t="s">
        <v>31</v>
      </c>
      <c r="J2052" s="23" t="s">
        <v>4287</v>
      </c>
      <c r="K2052" t="s">
        <v>10622</v>
      </c>
      <c r="L2052" t="s">
        <v>108</v>
      </c>
      <c r="M2052" t="s">
        <v>10623</v>
      </c>
      <c r="N2052" t="s">
        <v>109</v>
      </c>
      <c r="O2052" t="s">
        <v>55</v>
      </c>
      <c r="P2052" t="s">
        <v>117</v>
      </c>
      <c r="Q2052" t="s">
        <v>207</v>
      </c>
      <c r="R2052" t="s">
        <v>212</v>
      </c>
      <c r="S2052">
        <v>4</v>
      </c>
      <c r="T2052" t="s">
        <v>18976</v>
      </c>
      <c r="U2052" t="s">
        <v>15897</v>
      </c>
      <c r="V2052" t="s">
        <v>15897</v>
      </c>
      <c r="W2052" t="s">
        <v>43</v>
      </c>
      <c r="X2052" t="s">
        <v>30</v>
      </c>
      <c r="Y2052" t="s">
        <v>30</v>
      </c>
      <c r="Z2052" t="s">
        <v>30</v>
      </c>
      <c r="AA2052" t="s">
        <v>30</v>
      </c>
      <c r="AB2052">
        <v>-75.70653677</v>
      </c>
      <c r="AC2052">
        <v>6.0376291899999996</v>
      </c>
      <c r="AD2052" t="s">
        <v>82</v>
      </c>
      <c r="AE2052" t="s">
        <v>100</v>
      </c>
      <c r="AF2052" t="s">
        <v>94</v>
      </c>
      <c r="AG2052">
        <f>IFERROR(
    VLOOKUP(FENIX_ANS_TABLA[[#This Row],[ESTADO]],
        {"VENCIDO",1;"ALERTA_0 Días",2;"ALERTA",3;"A TIEMPO",4;"SIN FECHA",5},
    2,FALSE),
0)</f>
        <v>3</v>
      </c>
    </row>
    <row r="2053" spans="1:33" x14ac:dyDescent="0.25">
      <c r="A2053" t="s">
        <v>18977</v>
      </c>
      <c r="B2053" t="s">
        <v>36</v>
      </c>
      <c r="C2053" t="s">
        <v>24</v>
      </c>
      <c r="D2053" t="s">
        <v>36</v>
      </c>
      <c r="E2053" s="21">
        <v>46211.419108796297</v>
      </c>
      <c r="F2053" t="s">
        <v>18978</v>
      </c>
      <c r="G2053">
        <v>8909049961</v>
      </c>
      <c r="H2053" t="s">
        <v>250</v>
      </c>
      <c r="I2053" s="23" t="s">
        <v>47</v>
      </c>
      <c r="J2053" s="23" t="s">
        <v>31</v>
      </c>
      <c r="K2053" t="s">
        <v>18979</v>
      </c>
      <c r="L2053" t="s">
        <v>239</v>
      </c>
      <c r="M2053" t="s">
        <v>18980</v>
      </c>
      <c r="N2053" t="s">
        <v>240</v>
      </c>
      <c r="O2053" t="s">
        <v>37</v>
      </c>
      <c r="P2053" t="s">
        <v>99</v>
      </c>
      <c r="Q2053" t="s">
        <v>206</v>
      </c>
      <c r="R2053" t="s">
        <v>212</v>
      </c>
      <c r="S2053">
        <v>10</v>
      </c>
      <c r="T2053" t="s">
        <v>18981</v>
      </c>
      <c r="U2053" t="s">
        <v>9803</v>
      </c>
      <c r="V2053" t="s">
        <v>14664</v>
      </c>
      <c r="W2053" t="s">
        <v>29</v>
      </c>
      <c r="X2053" t="s">
        <v>30</v>
      </c>
      <c r="Y2053" t="s">
        <v>30</v>
      </c>
      <c r="Z2053" t="s">
        <v>30</v>
      </c>
      <c r="AA2053" t="s">
        <v>30</v>
      </c>
      <c r="AB2053">
        <v>-75.728213999999994</v>
      </c>
      <c r="AC2053">
        <v>5.9645140000000003</v>
      </c>
      <c r="AD2053" t="s">
        <v>82</v>
      </c>
      <c r="AE2053" t="s">
        <v>100</v>
      </c>
      <c r="AF2053" t="s">
        <v>94</v>
      </c>
      <c r="AG2053">
        <f>IFERROR(
    VLOOKUP(FENIX_ANS_TABLA[[#This Row],[ESTADO]],
        {"VENCIDO",1;"ALERTA_0 Días",2;"ALERTA",3;"A TIEMPO",4;"SIN FECHA",5},
    2,FALSE),
0)</f>
        <v>4</v>
      </c>
    </row>
    <row r="2054" spans="1:33" x14ac:dyDescent="0.25">
      <c r="A2054" t="s">
        <v>10624</v>
      </c>
      <c r="B2054" t="s">
        <v>54</v>
      </c>
      <c r="C2054" t="s">
        <v>24</v>
      </c>
      <c r="D2054" t="s">
        <v>54</v>
      </c>
      <c r="E2054" s="21">
        <v>46211.41982638889</v>
      </c>
      <c r="F2054" t="s">
        <v>10625</v>
      </c>
      <c r="G2054">
        <v>71557264</v>
      </c>
      <c r="H2054" t="s">
        <v>2755</v>
      </c>
      <c r="I2054" s="23" t="s">
        <v>31</v>
      </c>
      <c r="J2054" s="23" t="s">
        <v>2756</v>
      </c>
      <c r="K2054" t="s">
        <v>10626</v>
      </c>
      <c r="L2054" t="s">
        <v>185</v>
      </c>
      <c r="M2054" t="s">
        <v>10627</v>
      </c>
      <c r="N2054" t="s">
        <v>186</v>
      </c>
      <c r="O2054" t="s">
        <v>55</v>
      </c>
      <c r="P2054" t="s">
        <v>176</v>
      </c>
      <c r="Q2054" t="s">
        <v>206</v>
      </c>
      <c r="R2054" t="s">
        <v>212</v>
      </c>
      <c r="S2054">
        <v>4</v>
      </c>
      <c r="T2054" t="s">
        <v>18982</v>
      </c>
      <c r="U2054" t="s">
        <v>14498</v>
      </c>
      <c r="V2054" t="s">
        <v>14498</v>
      </c>
      <c r="W2054" t="s">
        <v>43</v>
      </c>
      <c r="X2054" t="s">
        <v>30</v>
      </c>
      <c r="Y2054" t="s">
        <v>30</v>
      </c>
      <c r="Z2054" t="s">
        <v>30</v>
      </c>
      <c r="AA2054" t="s">
        <v>30</v>
      </c>
      <c r="AB2054">
        <v>-75.495893670000001</v>
      </c>
      <c r="AC2054">
        <v>6.1165431699999999</v>
      </c>
      <c r="AD2054" t="s">
        <v>82</v>
      </c>
      <c r="AE2054" t="s">
        <v>146</v>
      </c>
      <c r="AF2054" t="s">
        <v>94</v>
      </c>
      <c r="AG2054">
        <f>IFERROR(
    VLOOKUP(FENIX_ANS_TABLA[[#This Row],[ESTADO]],
        {"VENCIDO",1;"ALERTA_0 Días",2;"ALERTA",3;"A TIEMPO",4;"SIN FECHA",5},
    2,FALSE),
0)</f>
        <v>3</v>
      </c>
    </row>
    <row r="2055" spans="1:33" x14ac:dyDescent="0.25">
      <c r="A2055" t="s">
        <v>10628</v>
      </c>
      <c r="B2055" t="s">
        <v>58</v>
      </c>
      <c r="C2055" t="s">
        <v>24</v>
      </c>
      <c r="D2055" t="s">
        <v>59</v>
      </c>
      <c r="E2055" s="21">
        <v>46211.420069444437</v>
      </c>
      <c r="F2055" t="s">
        <v>10629</v>
      </c>
      <c r="G2055">
        <v>8344804</v>
      </c>
      <c r="H2055" t="s">
        <v>10630</v>
      </c>
      <c r="I2055" s="23" t="s">
        <v>31</v>
      </c>
      <c r="J2055" s="23" t="s">
        <v>10631</v>
      </c>
      <c r="K2055" t="s">
        <v>10632</v>
      </c>
      <c r="L2055" t="s">
        <v>195</v>
      </c>
      <c r="M2055" t="s">
        <v>10633</v>
      </c>
      <c r="N2055" t="s">
        <v>196</v>
      </c>
      <c r="O2055" t="s">
        <v>60</v>
      </c>
      <c r="P2055" t="s">
        <v>301</v>
      </c>
      <c r="Q2055" t="s">
        <v>206</v>
      </c>
      <c r="R2055" t="s">
        <v>212</v>
      </c>
      <c r="S2055">
        <v>14</v>
      </c>
      <c r="T2055" t="s">
        <v>18983</v>
      </c>
      <c r="U2055" t="s">
        <v>14498</v>
      </c>
      <c r="V2055" t="s">
        <v>15898</v>
      </c>
      <c r="W2055" t="s">
        <v>29</v>
      </c>
      <c r="X2055" t="s">
        <v>30</v>
      </c>
      <c r="Y2055" t="s">
        <v>30</v>
      </c>
      <c r="Z2055" t="s">
        <v>30</v>
      </c>
      <c r="AA2055" t="s">
        <v>30</v>
      </c>
      <c r="AB2055">
        <v>-75.140618000000003</v>
      </c>
      <c r="AC2055">
        <v>6.4586920000000001</v>
      </c>
      <c r="AD2055" t="s">
        <v>82</v>
      </c>
      <c r="AE2055" t="s">
        <v>192</v>
      </c>
      <c r="AF2055" t="s">
        <v>94</v>
      </c>
      <c r="AG2055">
        <f>IFERROR(
    VLOOKUP(FENIX_ANS_TABLA[[#This Row],[ESTADO]],
        {"VENCIDO",1;"ALERTA_0 Días",2;"ALERTA",3;"A TIEMPO",4;"SIN FECHA",5},
    2,FALSE),
0)</f>
        <v>4</v>
      </c>
    </row>
    <row r="2056" spans="1:33" x14ac:dyDescent="0.25">
      <c r="A2056" t="s">
        <v>12330</v>
      </c>
      <c r="B2056" t="s">
        <v>23</v>
      </c>
      <c r="C2056" t="s">
        <v>24</v>
      </c>
      <c r="D2056" t="s">
        <v>23</v>
      </c>
      <c r="E2056" s="21">
        <v>46211.420520833337</v>
      </c>
      <c r="F2056" t="s">
        <v>12331</v>
      </c>
      <c r="G2056">
        <v>43271874</v>
      </c>
      <c r="H2056" t="s">
        <v>12332</v>
      </c>
      <c r="I2056" s="23" t="s">
        <v>31</v>
      </c>
      <c r="J2056" s="23" t="s">
        <v>12333</v>
      </c>
      <c r="K2056" t="s">
        <v>12334</v>
      </c>
      <c r="L2056" t="s">
        <v>158</v>
      </c>
      <c r="M2056" t="s">
        <v>12335</v>
      </c>
      <c r="N2056" t="s">
        <v>159</v>
      </c>
      <c r="O2056" t="s">
        <v>27</v>
      </c>
      <c r="P2056" t="s">
        <v>145</v>
      </c>
      <c r="Q2056" t="s">
        <v>207</v>
      </c>
      <c r="R2056" t="s">
        <v>212</v>
      </c>
      <c r="S2056">
        <v>7</v>
      </c>
      <c r="T2056" t="s">
        <v>18984</v>
      </c>
      <c r="U2056" t="s">
        <v>5523</v>
      </c>
      <c r="V2056" t="s">
        <v>10639</v>
      </c>
      <c r="W2056" t="s">
        <v>29</v>
      </c>
      <c r="X2056" t="s">
        <v>30</v>
      </c>
      <c r="Y2056" t="s">
        <v>30</v>
      </c>
      <c r="Z2056" t="s">
        <v>30</v>
      </c>
      <c r="AA2056" t="s">
        <v>30</v>
      </c>
      <c r="AB2056">
        <v>-74.989992999999998</v>
      </c>
      <c r="AC2056">
        <v>6.1887080000000001</v>
      </c>
      <c r="AD2056" t="s">
        <v>82</v>
      </c>
      <c r="AE2056" t="s">
        <v>146</v>
      </c>
      <c r="AF2056" t="s">
        <v>94</v>
      </c>
      <c r="AG2056">
        <f>IFERROR(
    VLOOKUP(FENIX_ANS_TABLA[[#This Row],[ESTADO]],
        {"VENCIDO",1;"ALERTA_0 Días",2;"ALERTA",3;"A TIEMPO",4;"SIN FECHA",5},
    2,FALSE),
0)</f>
        <v>4</v>
      </c>
    </row>
    <row r="2057" spans="1:33" x14ac:dyDescent="0.25">
      <c r="A2057" t="s">
        <v>10634</v>
      </c>
      <c r="B2057" t="s">
        <v>54</v>
      </c>
      <c r="C2057" t="s">
        <v>24</v>
      </c>
      <c r="D2057" t="s">
        <v>54</v>
      </c>
      <c r="E2057" s="21">
        <v>46211.420567129629</v>
      </c>
      <c r="F2057" t="s">
        <v>10635</v>
      </c>
      <c r="G2057">
        <v>403969</v>
      </c>
      <c r="H2057" t="s">
        <v>10636</v>
      </c>
      <c r="I2057" s="23" t="s">
        <v>92</v>
      </c>
      <c r="J2057" s="23" t="s">
        <v>10603</v>
      </c>
      <c r="K2057" t="s">
        <v>10637</v>
      </c>
      <c r="L2057" t="s">
        <v>260</v>
      </c>
      <c r="M2057" t="s">
        <v>10638</v>
      </c>
      <c r="N2057" t="s">
        <v>261</v>
      </c>
      <c r="O2057" t="s">
        <v>55</v>
      </c>
      <c r="P2057" t="s">
        <v>122</v>
      </c>
      <c r="Q2057" t="s">
        <v>207</v>
      </c>
      <c r="R2057" t="s">
        <v>212</v>
      </c>
      <c r="S2057">
        <v>4</v>
      </c>
      <c r="T2057" t="s">
        <v>18985</v>
      </c>
      <c r="U2057" t="s">
        <v>5523</v>
      </c>
      <c r="V2057" t="s">
        <v>5523</v>
      </c>
      <c r="W2057" t="s">
        <v>43</v>
      </c>
      <c r="X2057" t="s">
        <v>30</v>
      </c>
      <c r="Y2057" t="s">
        <v>30</v>
      </c>
      <c r="Z2057" t="s">
        <v>30</v>
      </c>
      <c r="AA2057" t="s">
        <v>30</v>
      </c>
      <c r="AB2057">
        <v>-76.173033579999995</v>
      </c>
      <c r="AC2057">
        <v>6.8981591199999999</v>
      </c>
      <c r="AD2057" t="s">
        <v>82</v>
      </c>
      <c r="AE2057" t="s">
        <v>123</v>
      </c>
      <c r="AF2057" t="s">
        <v>94</v>
      </c>
      <c r="AG2057">
        <f>IFERROR(
    VLOOKUP(FENIX_ANS_TABLA[[#This Row],[ESTADO]],
        {"VENCIDO",1;"ALERTA_0 Días",2;"ALERTA",3;"A TIEMPO",4;"SIN FECHA",5},
    2,FALSE),
0)</f>
        <v>3</v>
      </c>
    </row>
    <row r="2058" spans="1:33" x14ac:dyDescent="0.25">
      <c r="A2058" t="s">
        <v>12337</v>
      </c>
      <c r="B2058" t="s">
        <v>23</v>
      </c>
      <c r="C2058" t="s">
        <v>24</v>
      </c>
      <c r="D2058" t="s">
        <v>23</v>
      </c>
      <c r="E2058" s="21">
        <v>46211.424062500002</v>
      </c>
      <c r="F2058" t="s">
        <v>12338</v>
      </c>
      <c r="G2058">
        <v>1214956</v>
      </c>
      <c r="H2058" t="s">
        <v>8646</v>
      </c>
      <c r="I2058" s="23" t="s">
        <v>31</v>
      </c>
      <c r="J2058" s="23" t="s">
        <v>12323</v>
      </c>
      <c r="K2058" t="s">
        <v>12339</v>
      </c>
      <c r="L2058" t="s">
        <v>25</v>
      </c>
      <c r="M2058" t="s">
        <v>12340</v>
      </c>
      <c r="N2058" t="s">
        <v>26</v>
      </c>
      <c r="O2058" t="s">
        <v>27</v>
      </c>
      <c r="P2058" t="s">
        <v>32</v>
      </c>
      <c r="Q2058" t="s">
        <v>207</v>
      </c>
      <c r="R2058" t="s">
        <v>212</v>
      </c>
      <c r="S2058">
        <v>7</v>
      </c>
      <c r="T2058" t="s">
        <v>18986</v>
      </c>
      <c r="U2058" t="s">
        <v>14816</v>
      </c>
      <c r="V2058" t="s">
        <v>7211</v>
      </c>
      <c r="W2058" t="s">
        <v>29</v>
      </c>
      <c r="X2058" t="s">
        <v>15899</v>
      </c>
      <c r="Y2058" t="s">
        <v>2673</v>
      </c>
      <c r="Z2058" t="s">
        <v>2670</v>
      </c>
      <c r="AA2058" t="s">
        <v>15037</v>
      </c>
      <c r="AB2058">
        <v>-75.595065529999999</v>
      </c>
      <c r="AC2058">
        <v>6.2178583600000001</v>
      </c>
      <c r="AD2058" t="s">
        <v>82</v>
      </c>
      <c r="AE2058" t="s">
        <v>96</v>
      </c>
      <c r="AF2058" t="s">
        <v>94</v>
      </c>
      <c r="AG2058">
        <f>IFERROR(
    VLOOKUP(FENIX_ANS_TABLA[[#This Row],[ESTADO]],
        {"VENCIDO",1;"ALERTA_0 Días",2;"ALERTA",3;"A TIEMPO",4;"SIN FECHA",5},
    2,FALSE),
0)</f>
        <v>4</v>
      </c>
    </row>
    <row r="2059" spans="1:33" x14ac:dyDescent="0.25">
      <c r="A2059" t="s">
        <v>13218</v>
      </c>
      <c r="B2059" t="s">
        <v>23</v>
      </c>
      <c r="C2059" t="s">
        <v>24</v>
      </c>
      <c r="D2059" t="s">
        <v>23</v>
      </c>
      <c r="E2059" s="21">
        <v>46211.427025462966</v>
      </c>
      <c r="F2059" t="s">
        <v>13219</v>
      </c>
      <c r="G2059">
        <v>98484831</v>
      </c>
      <c r="H2059" t="s">
        <v>13220</v>
      </c>
      <c r="I2059" s="23" t="s">
        <v>31</v>
      </c>
      <c r="J2059" s="23" t="s">
        <v>13221</v>
      </c>
      <c r="K2059" t="s">
        <v>13222</v>
      </c>
      <c r="L2059" t="s">
        <v>293</v>
      </c>
      <c r="M2059" t="s">
        <v>13223</v>
      </c>
      <c r="N2059" t="s">
        <v>294</v>
      </c>
      <c r="O2059" t="s">
        <v>27</v>
      </c>
      <c r="P2059" t="s">
        <v>191</v>
      </c>
      <c r="Q2059" t="s">
        <v>206</v>
      </c>
      <c r="R2059" t="s">
        <v>212</v>
      </c>
      <c r="S2059">
        <v>10</v>
      </c>
      <c r="T2059" t="s">
        <v>18987</v>
      </c>
      <c r="U2059" t="s">
        <v>7258</v>
      </c>
      <c r="V2059" t="s">
        <v>14859</v>
      </c>
      <c r="W2059" t="s">
        <v>29</v>
      </c>
      <c r="X2059" t="s">
        <v>30</v>
      </c>
      <c r="Y2059" t="s">
        <v>30</v>
      </c>
      <c r="Z2059" t="s">
        <v>30</v>
      </c>
      <c r="AA2059" t="s">
        <v>30</v>
      </c>
      <c r="AB2059">
        <v>-74.806055830000005</v>
      </c>
      <c r="AC2059">
        <v>6.76319567</v>
      </c>
      <c r="AD2059" t="s">
        <v>82</v>
      </c>
      <c r="AE2059" t="s">
        <v>192</v>
      </c>
      <c r="AF2059" t="s">
        <v>94</v>
      </c>
      <c r="AG2059">
        <f>IFERROR(
    VLOOKUP(FENIX_ANS_TABLA[[#This Row],[ESTADO]],
        {"VENCIDO",1;"ALERTA_0 Días",2;"ALERTA",3;"A TIEMPO",4;"SIN FECHA",5},
    2,FALSE),
0)</f>
        <v>4</v>
      </c>
    </row>
    <row r="2060" spans="1:33" x14ac:dyDescent="0.25">
      <c r="A2060" t="s">
        <v>10640</v>
      </c>
      <c r="B2060" t="s">
        <v>54</v>
      </c>
      <c r="C2060" t="s">
        <v>24</v>
      </c>
      <c r="D2060" t="s">
        <v>54</v>
      </c>
      <c r="E2060" s="21">
        <v>46211.427152777767</v>
      </c>
      <c r="F2060" t="s">
        <v>10641</v>
      </c>
      <c r="G2060">
        <v>428926674</v>
      </c>
      <c r="H2060" t="s">
        <v>10621</v>
      </c>
      <c r="I2060" s="23" t="s">
        <v>31</v>
      </c>
      <c r="J2060" s="23" t="s">
        <v>4287</v>
      </c>
      <c r="K2060" t="s">
        <v>10622</v>
      </c>
      <c r="L2060" t="s">
        <v>108</v>
      </c>
      <c r="M2060" t="s">
        <v>10623</v>
      </c>
      <c r="N2060" t="s">
        <v>109</v>
      </c>
      <c r="O2060" t="s">
        <v>55</v>
      </c>
      <c r="P2060" t="s">
        <v>117</v>
      </c>
      <c r="Q2060" t="s">
        <v>207</v>
      </c>
      <c r="R2060" t="s">
        <v>212</v>
      </c>
      <c r="S2060">
        <v>4</v>
      </c>
      <c r="T2060" t="s">
        <v>18988</v>
      </c>
      <c r="U2060" t="s">
        <v>9787</v>
      </c>
      <c r="V2060" t="s">
        <v>9787</v>
      </c>
      <c r="W2060" t="s">
        <v>43</v>
      </c>
      <c r="X2060" t="s">
        <v>30</v>
      </c>
      <c r="Y2060" t="s">
        <v>30</v>
      </c>
      <c r="Z2060" t="s">
        <v>30</v>
      </c>
      <c r="AA2060" t="s">
        <v>30</v>
      </c>
      <c r="AB2060">
        <v>-75.70653677</v>
      </c>
      <c r="AC2060">
        <v>6.0376291899999996</v>
      </c>
      <c r="AD2060" t="s">
        <v>82</v>
      </c>
      <c r="AE2060" t="s">
        <v>100</v>
      </c>
      <c r="AF2060" t="s">
        <v>94</v>
      </c>
      <c r="AG2060">
        <f>IFERROR(
    VLOOKUP(FENIX_ANS_TABLA[[#This Row],[ESTADO]],
        {"VENCIDO",1;"ALERTA_0 Días",2;"ALERTA",3;"A TIEMPO",4;"SIN FECHA",5},
    2,FALSE),
0)</f>
        <v>3</v>
      </c>
    </row>
    <row r="2061" spans="1:33" x14ac:dyDescent="0.25">
      <c r="A2061" t="s">
        <v>10642</v>
      </c>
      <c r="B2061" t="s">
        <v>58</v>
      </c>
      <c r="C2061" t="s">
        <v>24</v>
      </c>
      <c r="D2061" t="s">
        <v>59</v>
      </c>
      <c r="E2061" s="21">
        <v>46211.429814814823</v>
      </c>
      <c r="F2061" t="s">
        <v>10643</v>
      </c>
      <c r="G2061">
        <v>43833106</v>
      </c>
      <c r="H2061" t="s">
        <v>10644</v>
      </c>
      <c r="I2061" s="23" t="s">
        <v>10645</v>
      </c>
      <c r="J2061" s="23" t="s">
        <v>10646</v>
      </c>
      <c r="K2061" t="s">
        <v>10647</v>
      </c>
      <c r="L2061" t="s">
        <v>97</v>
      </c>
      <c r="M2061" t="s">
        <v>10648</v>
      </c>
      <c r="N2061" t="s">
        <v>98</v>
      </c>
      <c r="O2061" t="s">
        <v>60</v>
      </c>
      <c r="P2061" t="s">
        <v>114</v>
      </c>
      <c r="Q2061" t="s">
        <v>206</v>
      </c>
      <c r="R2061" t="s">
        <v>212</v>
      </c>
      <c r="S2061">
        <v>14</v>
      </c>
      <c r="T2061" t="s">
        <v>18989</v>
      </c>
      <c r="U2061" t="s">
        <v>15900</v>
      </c>
      <c r="V2061" t="s">
        <v>15901</v>
      </c>
      <c r="W2061" t="s">
        <v>29</v>
      </c>
      <c r="X2061" t="s">
        <v>30</v>
      </c>
      <c r="Y2061" t="s">
        <v>30</v>
      </c>
      <c r="Z2061" t="s">
        <v>30</v>
      </c>
      <c r="AA2061" t="s">
        <v>30</v>
      </c>
      <c r="AB2061">
        <v>-75.553190000000001</v>
      </c>
      <c r="AC2061">
        <v>5.8437549999999998</v>
      </c>
      <c r="AD2061" t="s">
        <v>82</v>
      </c>
      <c r="AE2061" t="s">
        <v>100</v>
      </c>
      <c r="AF2061" t="s">
        <v>94</v>
      </c>
      <c r="AG2061">
        <f>IFERROR(
    VLOOKUP(FENIX_ANS_TABLA[[#This Row],[ESTADO]],
        {"VENCIDO",1;"ALERTA_0 Días",2;"ALERTA",3;"A TIEMPO",4;"SIN FECHA",5},
    2,FALSE),
0)</f>
        <v>4</v>
      </c>
    </row>
    <row r="2062" spans="1:33" x14ac:dyDescent="0.25">
      <c r="A2062" t="s">
        <v>12342</v>
      </c>
      <c r="B2062" t="s">
        <v>23</v>
      </c>
      <c r="C2062" t="s">
        <v>24</v>
      </c>
      <c r="D2062" t="s">
        <v>23</v>
      </c>
      <c r="E2062" s="21">
        <v>46211.431481481479</v>
      </c>
      <c r="F2062" t="s">
        <v>12343</v>
      </c>
      <c r="G2062">
        <v>75087899</v>
      </c>
      <c r="H2062" t="s">
        <v>12344</v>
      </c>
      <c r="I2062" s="23" t="s">
        <v>31</v>
      </c>
      <c r="J2062" s="23" t="s">
        <v>12345</v>
      </c>
      <c r="K2062" t="s">
        <v>12346</v>
      </c>
      <c r="L2062" t="s">
        <v>124</v>
      </c>
      <c r="M2062" t="s">
        <v>12347</v>
      </c>
      <c r="N2062" t="s">
        <v>125</v>
      </c>
      <c r="O2062" t="s">
        <v>27</v>
      </c>
      <c r="P2062" t="s">
        <v>122</v>
      </c>
      <c r="Q2062" t="s">
        <v>206</v>
      </c>
      <c r="R2062" t="s">
        <v>212</v>
      </c>
      <c r="S2062">
        <v>10</v>
      </c>
      <c r="T2062" t="s">
        <v>18990</v>
      </c>
      <c r="U2062" t="s">
        <v>9966</v>
      </c>
      <c r="V2062" t="s">
        <v>15902</v>
      </c>
      <c r="W2062" t="s">
        <v>29</v>
      </c>
      <c r="X2062" t="s">
        <v>30</v>
      </c>
      <c r="Y2062" t="s">
        <v>30</v>
      </c>
      <c r="Z2062" t="s">
        <v>30</v>
      </c>
      <c r="AA2062" t="s">
        <v>30</v>
      </c>
      <c r="AB2062">
        <v>-75.836240000000004</v>
      </c>
      <c r="AC2062">
        <v>6.5143009999999997</v>
      </c>
      <c r="AD2062" t="s">
        <v>82</v>
      </c>
      <c r="AE2062" t="s">
        <v>123</v>
      </c>
      <c r="AF2062" t="s">
        <v>94</v>
      </c>
      <c r="AG2062">
        <f>IFERROR(
    VLOOKUP(FENIX_ANS_TABLA[[#This Row],[ESTADO]],
        {"VENCIDO",1;"ALERTA_0 Días",2;"ALERTA",3;"A TIEMPO",4;"SIN FECHA",5},
    2,FALSE),
0)</f>
        <v>4</v>
      </c>
    </row>
    <row r="2063" spans="1:33" x14ac:dyDescent="0.25">
      <c r="A2063" t="s">
        <v>10649</v>
      </c>
      <c r="B2063" t="s">
        <v>23</v>
      </c>
      <c r="C2063" t="s">
        <v>24</v>
      </c>
      <c r="D2063" t="s">
        <v>33</v>
      </c>
      <c r="E2063" s="21">
        <v>46211.432256944441</v>
      </c>
      <c r="F2063" t="s">
        <v>10650</v>
      </c>
      <c r="G2063">
        <v>42755959</v>
      </c>
      <c r="H2063" t="s">
        <v>10651</v>
      </c>
      <c r="I2063" s="23" t="s">
        <v>31</v>
      </c>
      <c r="J2063" s="23" t="s">
        <v>10652</v>
      </c>
      <c r="K2063" t="s">
        <v>10653</v>
      </c>
      <c r="L2063" t="s">
        <v>110</v>
      </c>
      <c r="M2063" t="s">
        <v>10654</v>
      </c>
      <c r="N2063" t="s">
        <v>111</v>
      </c>
      <c r="O2063" t="s">
        <v>34</v>
      </c>
      <c r="P2063" t="s">
        <v>103</v>
      </c>
      <c r="Q2063" t="s">
        <v>206</v>
      </c>
      <c r="R2063" t="s">
        <v>212</v>
      </c>
      <c r="S2063">
        <v>8</v>
      </c>
      <c r="T2063" t="s">
        <v>18991</v>
      </c>
      <c r="U2063" t="s">
        <v>11081</v>
      </c>
      <c r="V2063" t="s">
        <v>13521</v>
      </c>
      <c r="W2063" t="s">
        <v>29</v>
      </c>
      <c r="X2063" t="s">
        <v>30</v>
      </c>
      <c r="Y2063" t="s">
        <v>30</v>
      </c>
      <c r="Z2063" t="s">
        <v>30</v>
      </c>
      <c r="AA2063" t="s">
        <v>30</v>
      </c>
      <c r="AB2063">
        <v>-75.74909658</v>
      </c>
      <c r="AC2063">
        <v>6.2506785200000001</v>
      </c>
      <c r="AD2063" t="s">
        <v>82</v>
      </c>
      <c r="AE2063" t="s">
        <v>100</v>
      </c>
      <c r="AF2063" t="s">
        <v>94</v>
      </c>
      <c r="AG2063">
        <f>IFERROR(
    VLOOKUP(FENIX_ANS_TABLA[[#This Row],[ESTADO]],
        {"VENCIDO",1;"ALERTA_0 Días",2;"ALERTA",3;"A TIEMPO",4;"SIN FECHA",5},
    2,FALSE),
0)</f>
        <v>4</v>
      </c>
    </row>
    <row r="2064" spans="1:33" x14ac:dyDescent="0.25">
      <c r="A2064" t="s">
        <v>10656</v>
      </c>
      <c r="B2064" t="s">
        <v>58</v>
      </c>
      <c r="C2064" t="s">
        <v>24</v>
      </c>
      <c r="D2064" t="s">
        <v>59</v>
      </c>
      <c r="E2064" s="21">
        <v>46211.432557870372</v>
      </c>
      <c r="F2064" t="s">
        <v>10657</v>
      </c>
      <c r="G2064">
        <v>42940554</v>
      </c>
      <c r="H2064" t="s">
        <v>10658</v>
      </c>
      <c r="I2064" s="23" t="s">
        <v>31</v>
      </c>
      <c r="J2064" s="23" t="s">
        <v>10659</v>
      </c>
      <c r="K2064" t="s">
        <v>10660</v>
      </c>
      <c r="L2064" t="s">
        <v>197</v>
      </c>
      <c r="M2064" t="s">
        <v>10661</v>
      </c>
      <c r="N2064" t="s">
        <v>198</v>
      </c>
      <c r="O2064" t="s">
        <v>60</v>
      </c>
      <c r="P2064" t="s">
        <v>301</v>
      </c>
      <c r="Q2064" t="s">
        <v>207</v>
      </c>
      <c r="R2064" t="s">
        <v>212</v>
      </c>
      <c r="S2064">
        <v>9</v>
      </c>
      <c r="T2064" t="s">
        <v>18992</v>
      </c>
      <c r="U2064" t="s">
        <v>11081</v>
      </c>
      <c r="V2064" t="s">
        <v>11666</v>
      </c>
      <c r="W2064" t="s">
        <v>29</v>
      </c>
      <c r="X2064" t="s">
        <v>30</v>
      </c>
      <c r="Y2064" t="s">
        <v>30</v>
      </c>
      <c r="Z2064" t="s">
        <v>30</v>
      </c>
      <c r="AA2064" t="s">
        <v>30</v>
      </c>
      <c r="AB2064">
        <v>-74.698338000000007</v>
      </c>
      <c r="AC2064">
        <v>7.0878680000000003</v>
      </c>
      <c r="AD2064" t="s">
        <v>82</v>
      </c>
      <c r="AE2064" t="s">
        <v>192</v>
      </c>
      <c r="AF2064" t="s">
        <v>94</v>
      </c>
      <c r="AG2064">
        <f>IFERROR(
    VLOOKUP(FENIX_ANS_TABLA[[#This Row],[ESTADO]],
        {"VENCIDO",1;"ALERTA_0 Días",2;"ALERTA",3;"A TIEMPO",4;"SIN FECHA",5},
    2,FALSE),
0)</f>
        <v>4</v>
      </c>
    </row>
    <row r="2065" spans="1:33" x14ac:dyDescent="0.25">
      <c r="A2065" t="s">
        <v>10662</v>
      </c>
      <c r="B2065" t="s">
        <v>23</v>
      </c>
      <c r="C2065" t="s">
        <v>24</v>
      </c>
      <c r="D2065" t="s">
        <v>33</v>
      </c>
      <c r="E2065" s="21">
        <v>46211.436944444453</v>
      </c>
      <c r="F2065" t="s">
        <v>10663</v>
      </c>
      <c r="G2065">
        <v>1007433735</v>
      </c>
      <c r="H2065" t="s">
        <v>10664</v>
      </c>
      <c r="I2065" s="23" t="s">
        <v>31</v>
      </c>
      <c r="J2065" s="23" t="s">
        <v>10665</v>
      </c>
      <c r="K2065" t="s">
        <v>10666</v>
      </c>
      <c r="L2065" t="s">
        <v>336</v>
      </c>
      <c r="M2065" t="s">
        <v>10667</v>
      </c>
      <c r="N2065" t="s">
        <v>337</v>
      </c>
      <c r="O2065" t="s">
        <v>34</v>
      </c>
      <c r="P2065" t="s">
        <v>191</v>
      </c>
      <c r="Q2065" t="s">
        <v>207</v>
      </c>
      <c r="R2065" t="s">
        <v>212</v>
      </c>
      <c r="S2065">
        <v>5</v>
      </c>
      <c r="T2065" t="s">
        <v>18993</v>
      </c>
      <c r="U2065" t="s">
        <v>7934</v>
      </c>
      <c r="V2065" t="s">
        <v>9793</v>
      </c>
      <c r="W2065" t="s">
        <v>29</v>
      </c>
      <c r="X2065" t="s">
        <v>30</v>
      </c>
      <c r="Y2065" t="s">
        <v>30</v>
      </c>
      <c r="Z2065" t="s">
        <v>30</v>
      </c>
      <c r="AA2065" t="s">
        <v>30</v>
      </c>
      <c r="AB2065">
        <v>-74.585509999999999</v>
      </c>
      <c r="AC2065">
        <v>6.1823329999999999</v>
      </c>
      <c r="AD2065" t="s">
        <v>82</v>
      </c>
      <c r="AE2065" t="s">
        <v>192</v>
      </c>
      <c r="AF2065" t="s">
        <v>94</v>
      </c>
      <c r="AG2065">
        <f>IFERROR(
    VLOOKUP(FENIX_ANS_TABLA[[#This Row],[ESTADO]],
        {"VENCIDO",1;"ALERTA_0 Días",2;"ALERTA",3;"A TIEMPO",4;"SIN FECHA",5},
    2,FALSE),
0)</f>
        <v>4</v>
      </c>
    </row>
    <row r="2066" spans="1:33" x14ac:dyDescent="0.25">
      <c r="A2066" t="s">
        <v>10668</v>
      </c>
      <c r="B2066" t="s">
        <v>23</v>
      </c>
      <c r="C2066" t="s">
        <v>24</v>
      </c>
      <c r="D2066" t="s">
        <v>33</v>
      </c>
      <c r="E2066" s="21">
        <v>46211.437141203707</v>
      </c>
      <c r="F2066" t="s">
        <v>10669</v>
      </c>
      <c r="G2066">
        <v>98464448</v>
      </c>
      <c r="H2066" t="s">
        <v>10670</v>
      </c>
      <c r="I2066" s="23" t="s">
        <v>31</v>
      </c>
      <c r="J2066" s="23" t="s">
        <v>8048</v>
      </c>
      <c r="K2066" t="s">
        <v>10671</v>
      </c>
      <c r="L2066" t="s">
        <v>304</v>
      </c>
      <c r="M2066" t="s">
        <v>10672</v>
      </c>
      <c r="N2066" t="s">
        <v>305</v>
      </c>
      <c r="O2066" t="s">
        <v>34</v>
      </c>
      <c r="P2066" t="s">
        <v>191</v>
      </c>
      <c r="Q2066" t="s">
        <v>207</v>
      </c>
      <c r="R2066" t="s">
        <v>212</v>
      </c>
      <c r="S2066">
        <v>5</v>
      </c>
      <c r="T2066" t="s">
        <v>18994</v>
      </c>
      <c r="U2066" t="s">
        <v>7934</v>
      </c>
      <c r="V2066" t="s">
        <v>9793</v>
      </c>
      <c r="W2066" t="s">
        <v>29</v>
      </c>
      <c r="X2066" t="s">
        <v>30</v>
      </c>
      <c r="Y2066" t="s">
        <v>30</v>
      </c>
      <c r="Z2066" t="s">
        <v>30</v>
      </c>
      <c r="AA2066" t="s">
        <v>30</v>
      </c>
      <c r="AB2066">
        <v>-75.21715433</v>
      </c>
      <c r="AC2066">
        <v>6.6784464200000002</v>
      </c>
      <c r="AD2066" t="s">
        <v>82</v>
      </c>
      <c r="AE2066" t="s">
        <v>192</v>
      </c>
      <c r="AF2066" t="s">
        <v>94</v>
      </c>
      <c r="AG2066">
        <f>IFERROR(
    VLOOKUP(FENIX_ANS_TABLA[[#This Row],[ESTADO]],
        {"VENCIDO",1;"ALERTA_0 Días",2;"ALERTA",3;"A TIEMPO",4;"SIN FECHA",5},
    2,FALSE),
0)</f>
        <v>4</v>
      </c>
    </row>
    <row r="2067" spans="1:33" x14ac:dyDescent="0.25">
      <c r="A2067" t="s">
        <v>10673</v>
      </c>
      <c r="B2067" t="s">
        <v>54</v>
      </c>
      <c r="C2067" t="s">
        <v>24</v>
      </c>
      <c r="D2067" t="s">
        <v>54</v>
      </c>
      <c r="E2067" s="21">
        <v>46211.437708333331</v>
      </c>
      <c r="F2067" t="s">
        <v>10674</v>
      </c>
      <c r="G2067">
        <v>1127240867</v>
      </c>
      <c r="H2067" t="s">
        <v>10675</v>
      </c>
      <c r="I2067" s="23" t="s">
        <v>31</v>
      </c>
      <c r="J2067" s="23" t="s">
        <v>10676</v>
      </c>
      <c r="K2067" t="s">
        <v>10677</v>
      </c>
      <c r="L2067" t="s">
        <v>42</v>
      </c>
      <c r="M2067" t="s">
        <v>10678</v>
      </c>
      <c r="N2067" t="s">
        <v>57</v>
      </c>
      <c r="O2067" t="s">
        <v>55</v>
      </c>
      <c r="P2067" t="s">
        <v>56</v>
      </c>
      <c r="Q2067" t="s">
        <v>206</v>
      </c>
      <c r="R2067" t="s">
        <v>212</v>
      </c>
      <c r="S2067">
        <v>4</v>
      </c>
      <c r="T2067" t="s">
        <v>18995</v>
      </c>
      <c r="U2067" t="s">
        <v>11669</v>
      </c>
      <c r="V2067" t="s">
        <v>11669</v>
      </c>
      <c r="W2067" t="s">
        <v>43</v>
      </c>
      <c r="X2067" t="s">
        <v>30</v>
      </c>
      <c r="Y2067" t="s">
        <v>30</v>
      </c>
      <c r="Z2067" t="s">
        <v>30</v>
      </c>
      <c r="AA2067" t="s">
        <v>30</v>
      </c>
      <c r="AB2067">
        <v>-75.505015999999998</v>
      </c>
      <c r="AC2067">
        <v>6.166366</v>
      </c>
      <c r="AD2067" t="s">
        <v>82</v>
      </c>
      <c r="AE2067" t="s">
        <v>96</v>
      </c>
      <c r="AF2067" t="s">
        <v>94</v>
      </c>
      <c r="AG2067">
        <f>IFERROR(
    VLOOKUP(FENIX_ANS_TABLA[[#This Row],[ESTADO]],
        {"VENCIDO",1;"ALERTA_0 Días",2;"ALERTA",3;"A TIEMPO",4;"SIN FECHA",5},
    2,FALSE),
0)</f>
        <v>3</v>
      </c>
    </row>
    <row r="2068" spans="1:33" x14ac:dyDescent="0.25">
      <c r="A2068" t="s">
        <v>12351</v>
      </c>
      <c r="B2068" t="s">
        <v>23</v>
      </c>
      <c r="C2068" t="s">
        <v>24</v>
      </c>
      <c r="D2068" t="s">
        <v>23</v>
      </c>
      <c r="E2068" s="21">
        <v>46211.439467592587</v>
      </c>
      <c r="F2068" t="s">
        <v>12352</v>
      </c>
      <c r="G2068">
        <v>43271874</v>
      </c>
      <c r="H2068" t="s">
        <v>12332</v>
      </c>
      <c r="I2068" s="23" t="s">
        <v>31</v>
      </c>
      <c r="J2068" s="23" t="s">
        <v>12333</v>
      </c>
      <c r="K2068" t="s">
        <v>12353</v>
      </c>
      <c r="L2068" t="s">
        <v>158</v>
      </c>
      <c r="M2068" t="s">
        <v>12354</v>
      </c>
      <c r="N2068" t="s">
        <v>159</v>
      </c>
      <c r="O2068" t="s">
        <v>27</v>
      </c>
      <c r="P2068" t="s">
        <v>145</v>
      </c>
      <c r="Q2068" t="s">
        <v>207</v>
      </c>
      <c r="R2068" t="s">
        <v>212</v>
      </c>
      <c r="S2068">
        <v>7</v>
      </c>
      <c r="T2068" t="s">
        <v>18996</v>
      </c>
      <c r="U2068" t="s">
        <v>15903</v>
      </c>
      <c r="V2068" t="s">
        <v>11738</v>
      </c>
      <c r="W2068" t="s">
        <v>29</v>
      </c>
      <c r="X2068" t="s">
        <v>30</v>
      </c>
      <c r="Y2068" t="s">
        <v>30</v>
      </c>
      <c r="Z2068" t="s">
        <v>30</v>
      </c>
      <c r="AA2068" t="s">
        <v>30</v>
      </c>
      <c r="AB2068">
        <v>-74.989992999999998</v>
      </c>
      <c r="AC2068">
        <v>6.1887080000000001</v>
      </c>
      <c r="AD2068" t="s">
        <v>82</v>
      </c>
      <c r="AE2068" t="s">
        <v>146</v>
      </c>
      <c r="AF2068" t="s">
        <v>94</v>
      </c>
      <c r="AG2068">
        <f>IFERROR(
    VLOOKUP(FENIX_ANS_TABLA[[#This Row],[ESTADO]],
        {"VENCIDO",1;"ALERTA_0 Días",2;"ALERTA",3;"A TIEMPO",4;"SIN FECHA",5},
    2,FALSE),
0)</f>
        <v>4</v>
      </c>
    </row>
    <row r="2069" spans="1:33" x14ac:dyDescent="0.25">
      <c r="A2069" t="s">
        <v>10679</v>
      </c>
      <c r="B2069" t="s">
        <v>23</v>
      </c>
      <c r="C2069" t="s">
        <v>24</v>
      </c>
      <c r="D2069" t="s">
        <v>33</v>
      </c>
      <c r="E2069" s="21">
        <v>46211.43953703704</v>
      </c>
      <c r="F2069" t="s">
        <v>10680</v>
      </c>
      <c r="G2069">
        <v>39171621</v>
      </c>
      <c r="H2069" t="s">
        <v>10681</v>
      </c>
      <c r="I2069" s="23" t="s">
        <v>31</v>
      </c>
      <c r="J2069" s="23" t="s">
        <v>10682</v>
      </c>
      <c r="K2069" t="s">
        <v>10683</v>
      </c>
      <c r="L2069" t="s">
        <v>223</v>
      </c>
      <c r="M2069" t="s">
        <v>10684</v>
      </c>
      <c r="N2069" t="s">
        <v>224</v>
      </c>
      <c r="O2069" t="s">
        <v>34</v>
      </c>
      <c r="P2069" t="s">
        <v>122</v>
      </c>
      <c r="Q2069" t="s">
        <v>207</v>
      </c>
      <c r="R2069" t="s">
        <v>212</v>
      </c>
      <c r="S2069">
        <v>5</v>
      </c>
      <c r="T2069" t="s">
        <v>18997</v>
      </c>
      <c r="U2069" t="s">
        <v>15903</v>
      </c>
      <c r="V2069" t="s">
        <v>7945</v>
      </c>
      <c r="W2069" t="s">
        <v>29</v>
      </c>
      <c r="X2069" t="s">
        <v>30</v>
      </c>
      <c r="Y2069" t="s">
        <v>30</v>
      </c>
      <c r="Z2069" t="s">
        <v>30</v>
      </c>
      <c r="AA2069" t="s">
        <v>30</v>
      </c>
      <c r="AB2069">
        <v>-75.951998000000003</v>
      </c>
      <c r="AC2069">
        <v>6.6820219999999999</v>
      </c>
      <c r="AD2069" t="s">
        <v>82</v>
      </c>
      <c r="AE2069" t="s">
        <v>123</v>
      </c>
      <c r="AF2069" t="s">
        <v>94</v>
      </c>
      <c r="AG2069">
        <f>IFERROR(
    VLOOKUP(FENIX_ANS_TABLA[[#This Row],[ESTADO]],
        {"VENCIDO",1;"ALERTA_0 Días",2;"ALERTA",3;"A TIEMPO",4;"SIN FECHA",5},
    2,FALSE),
0)</f>
        <v>4</v>
      </c>
    </row>
    <row r="2070" spans="1:33" x14ac:dyDescent="0.25">
      <c r="A2070" t="s">
        <v>10685</v>
      </c>
      <c r="B2070" t="s">
        <v>58</v>
      </c>
      <c r="C2070" t="s">
        <v>24</v>
      </c>
      <c r="D2070" t="s">
        <v>59</v>
      </c>
      <c r="E2070" s="21">
        <v>46211.441921296297</v>
      </c>
      <c r="F2070" t="s">
        <v>10686</v>
      </c>
      <c r="G2070">
        <v>21619745</v>
      </c>
      <c r="H2070" t="s">
        <v>10687</v>
      </c>
      <c r="I2070" s="23" t="s">
        <v>31</v>
      </c>
      <c r="J2070" s="23" t="s">
        <v>10688</v>
      </c>
      <c r="K2070" t="s">
        <v>10689</v>
      </c>
      <c r="L2070" t="s">
        <v>263</v>
      </c>
      <c r="M2070" t="s">
        <v>10690</v>
      </c>
      <c r="N2070" t="s">
        <v>264</v>
      </c>
      <c r="O2070" t="s">
        <v>60</v>
      </c>
      <c r="P2070" t="s">
        <v>114</v>
      </c>
      <c r="Q2070" t="s">
        <v>207</v>
      </c>
      <c r="R2070" t="s">
        <v>212</v>
      </c>
      <c r="S2070">
        <v>9</v>
      </c>
      <c r="T2070" t="s">
        <v>18998</v>
      </c>
      <c r="U2070" t="s">
        <v>7259</v>
      </c>
      <c r="V2070" t="s">
        <v>9921</v>
      </c>
      <c r="W2070" t="s">
        <v>29</v>
      </c>
      <c r="X2070" t="s">
        <v>30</v>
      </c>
      <c r="Y2070" t="s">
        <v>30</v>
      </c>
      <c r="Z2070" t="s">
        <v>30</v>
      </c>
      <c r="AA2070" t="s">
        <v>30</v>
      </c>
      <c r="AB2070">
        <v>-75.643953960000005</v>
      </c>
      <c r="AC2070">
        <v>5.5486186899999996</v>
      </c>
      <c r="AD2070" t="s">
        <v>82</v>
      </c>
      <c r="AE2070" t="s">
        <v>100</v>
      </c>
      <c r="AF2070" t="s">
        <v>94</v>
      </c>
      <c r="AG2070">
        <f>IFERROR(
    VLOOKUP(FENIX_ANS_TABLA[[#This Row],[ESTADO]],
        {"VENCIDO",1;"ALERTA_0 Días",2;"ALERTA",3;"A TIEMPO",4;"SIN FECHA",5},
    2,FALSE),
0)</f>
        <v>4</v>
      </c>
    </row>
    <row r="2071" spans="1:33" x14ac:dyDescent="0.25">
      <c r="A2071" t="s">
        <v>10691</v>
      </c>
      <c r="B2071" t="s">
        <v>44</v>
      </c>
      <c r="C2071" t="s">
        <v>24</v>
      </c>
      <c r="D2071" t="s">
        <v>44</v>
      </c>
      <c r="E2071" s="21">
        <v>46211.442604166667</v>
      </c>
      <c r="F2071" t="s">
        <v>10692</v>
      </c>
      <c r="G2071">
        <v>8075225</v>
      </c>
      <c r="H2071" t="s">
        <v>10693</v>
      </c>
      <c r="I2071" s="23" t="s">
        <v>31</v>
      </c>
      <c r="J2071" s="23" t="s">
        <v>10694</v>
      </c>
      <c r="K2071" t="s">
        <v>10695</v>
      </c>
      <c r="L2071" t="s">
        <v>120</v>
      </c>
      <c r="M2071" t="s">
        <v>10696</v>
      </c>
      <c r="N2071" t="s">
        <v>121</v>
      </c>
      <c r="O2071" t="s">
        <v>45</v>
      </c>
      <c r="P2071" t="s">
        <v>122</v>
      </c>
      <c r="Q2071" t="s">
        <v>206</v>
      </c>
      <c r="R2071" t="s">
        <v>212</v>
      </c>
      <c r="S2071">
        <v>11</v>
      </c>
      <c r="T2071" t="s">
        <v>18999</v>
      </c>
      <c r="U2071" t="s">
        <v>9820</v>
      </c>
      <c r="V2071" t="s">
        <v>13155</v>
      </c>
      <c r="W2071" t="s">
        <v>29</v>
      </c>
      <c r="X2071" t="s">
        <v>30</v>
      </c>
      <c r="Y2071" t="s">
        <v>30</v>
      </c>
      <c r="Z2071" t="s">
        <v>30</v>
      </c>
      <c r="AA2071" t="s">
        <v>30</v>
      </c>
      <c r="AB2071">
        <v>-76.125353000000004</v>
      </c>
      <c r="AC2071">
        <v>7.0543149999999999</v>
      </c>
      <c r="AD2071" t="s">
        <v>82</v>
      </c>
      <c r="AE2071" t="s">
        <v>123</v>
      </c>
      <c r="AF2071" t="s">
        <v>94</v>
      </c>
      <c r="AG2071">
        <f>IFERROR(
    VLOOKUP(FENIX_ANS_TABLA[[#This Row],[ESTADO]],
        {"VENCIDO",1;"ALERTA_0 Días",2;"ALERTA",3;"A TIEMPO",4;"SIN FECHA",5},
    2,FALSE),
0)</f>
        <v>4</v>
      </c>
    </row>
    <row r="2072" spans="1:33" x14ac:dyDescent="0.25">
      <c r="A2072" t="s">
        <v>13225</v>
      </c>
      <c r="B2072" t="s">
        <v>23</v>
      </c>
      <c r="C2072" t="s">
        <v>24</v>
      </c>
      <c r="D2072" t="s">
        <v>23</v>
      </c>
      <c r="E2072" s="21">
        <v>46211.443622685183</v>
      </c>
      <c r="F2072" t="s">
        <v>13226</v>
      </c>
      <c r="G2072">
        <v>39327365</v>
      </c>
      <c r="H2072" t="s">
        <v>13227</v>
      </c>
      <c r="I2072" s="23" t="s">
        <v>31</v>
      </c>
      <c r="J2072" s="23" t="s">
        <v>13228</v>
      </c>
      <c r="K2072" t="s">
        <v>13229</v>
      </c>
      <c r="L2072" t="s">
        <v>291</v>
      </c>
      <c r="M2072" t="s">
        <v>13230</v>
      </c>
      <c r="N2072" t="s">
        <v>292</v>
      </c>
      <c r="O2072" t="s">
        <v>27</v>
      </c>
      <c r="P2072" t="s">
        <v>191</v>
      </c>
      <c r="Q2072" t="s">
        <v>207</v>
      </c>
      <c r="R2072" t="s">
        <v>212</v>
      </c>
      <c r="S2072">
        <v>7</v>
      </c>
      <c r="T2072" t="s">
        <v>19000</v>
      </c>
      <c r="U2072" t="s">
        <v>14809</v>
      </c>
      <c r="V2072" t="s">
        <v>15904</v>
      </c>
      <c r="W2072" t="s">
        <v>29</v>
      </c>
      <c r="X2072" t="s">
        <v>30</v>
      </c>
      <c r="Y2072" t="s">
        <v>30</v>
      </c>
      <c r="Z2072" t="s">
        <v>30</v>
      </c>
      <c r="AA2072" t="s">
        <v>30</v>
      </c>
      <c r="AB2072">
        <v>-75.006728449999997</v>
      </c>
      <c r="AC2072">
        <v>6.5994570399999999</v>
      </c>
      <c r="AD2072" t="s">
        <v>82</v>
      </c>
      <c r="AE2072" t="s">
        <v>192</v>
      </c>
      <c r="AF2072" t="s">
        <v>94</v>
      </c>
      <c r="AG2072">
        <f>IFERROR(
    VLOOKUP(FENIX_ANS_TABLA[[#This Row],[ESTADO]],
        {"VENCIDO",1;"ALERTA_0 Días",2;"ALERTA",3;"A TIEMPO",4;"SIN FECHA",5},
    2,FALSE),
0)</f>
        <v>4</v>
      </c>
    </row>
    <row r="2073" spans="1:33" x14ac:dyDescent="0.25">
      <c r="A2073" t="s">
        <v>13232</v>
      </c>
      <c r="B2073" t="s">
        <v>36</v>
      </c>
      <c r="C2073" t="s">
        <v>63</v>
      </c>
      <c r="D2073" t="s">
        <v>36</v>
      </c>
      <c r="E2073" s="21">
        <v>46211.444756944453</v>
      </c>
      <c r="F2073" t="s">
        <v>13233</v>
      </c>
      <c r="G2073">
        <v>71081614</v>
      </c>
      <c r="H2073" t="s">
        <v>13234</v>
      </c>
      <c r="I2073" s="23" t="s">
        <v>31</v>
      </c>
      <c r="J2073" s="23" t="s">
        <v>13235</v>
      </c>
      <c r="K2073" t="s">
        <v>13236</v>
      </c>
      <c r="L2073" t="s">
        <v>197</v>
      </c>
      <c r="M2073" t="s">
        <v>13237</v>
      </c>
      <c r="N2073" t="s">
        <v>198</v>
      </c>
      <c r="O2073" t="s">
        <v>64</v>
      </c>
      <c r="P2073" t="s">
        <v>191</v>
      </c>
      <c r="Q2073" t="s">
        <v>207</v>
      </c>
      <c r="R2073" t="s">
        <v>212</v>
      </c>
      <c r="S2073">
        <v>7</v>
      </c>
      <c r="T2073" t="s">
        <v>17871</v>
      </c>
      <c r="U2073" t="s">
        <v>14651</v>
      </c>
      <c r="V2073" t="s">
        <v>13548</v>
      </c>
      <c r="W2073" t="s">
        <v>29</v>
      </c>
      <c r="X2073" t="s">
        <v>30</v>
      </c>
      <c r="Y2073" t="s">
        <v>30</v>
      </c>
      <c r="Z2073" t="s">
        <v>30</v>
      </c>
      <c r="AA2073" t="s">
        <v>30</v>
      </c>
      <c r="AB2073">
        <v>-74.704811710000001</v>
      </c>
      <c r="AC2073">
        <v>7.0787345300000002</v>
      </c>
      <c r="AD2073" t="s">
        <v>82</v>
      </c>
      <c r="AE2073" t="s">
        <v>192</v>
      </c>
      <c r="AF2073" t="s">
        <v>95</v>
      </c>
      <c r="AG2073">
        <f>IFERROR(
    VLOOKUP(FENIX_ANS_TABLA[[#This Row],[ESTADO]],
        {"VENCIDO",1;"ALERTA_0 Días",2;"ALERTA",3;"A TIEMPO",4;"SIN FECHA",5},
    2,FALSE),
0)</f>
        <v>4</v>
      </c>
    </row>
    <row r="2074" spans="1:33" x14ac:dyDescent="0.25">
      <c r="A2074" t="s">
        <v>12355</v>
      </c>
      <c r="B2074" t="s">
        <v>23</v>
      </c>
      <c r="C2074" t="s">
        <v>24</v>
      </c>
      <c r="D2074" t="s">
        <v>23</v>
      </c>
      <c r="E2074" s="21">
        <v>46211.444965277777</v>
      </c>
      <c r="F2074" t="s">
        <v>12356</v>
      </c>
      <c r="G2074">
        <v>1023832469</v>
      </c>
      <c r="H2074" t="s">
        <v>12357</v>
      </c>
      <c r="I2074" s="23" t="s">
        <v>31</v>
      </c>
      <c r="J2074" s="23" t="s">
        <v>12358</v>
      </c>
      <c r="K2074" t="s">
        <v>12359</v>
      </c>
      <c r="L2074" t="s">
        <v>217</v>
      </c>
      <c r="M2074" t="s">
        <v>12360</v>
      </c>
      <c r="N2074" t="s">
        <v>218</v>
      </c>
      <c r="O2074" t="s">
        <v>27</v>
      </c>
      <c r="P2074" t="s">
        <v>122</v>
      </c>
      <c r="Q2074" t="s">
        <v>207</v>
      </c>
      <c r="R2074" t="s">
        <v>212</v>
      </c>
      <c r="S2074">
        <v>7</v>
      </c>
      <c r="T2074" t="s">
        <v>19001</v>
      </c>
      <c r="U2074" t="s">
        <v>14651</v>
      </c>
      <c r="V2074" t="s">
        <v>13548</v>
      </c>
      <c r="W2074" t="s">
        <v>29</v>
      </c>
      <c r="X2074" t="s">
        <v>30</v>
      </c>
      <c r="Y2074" t="s">
        <v>30</v>
      </c>
      <c r="Z2074" t="s">
        <v>30</v>
      </c>
      <c r="AA2074" t="s">
        <v>30</v>
      </c>
      <c r="AB2074">
        <v>-75.981686089999997</v>
      </c>
      <c r="AC2074">
        <v>6.40671269</v>
      </c>
      <c r="AD2074" t="s">
        <v>82</v>
      </c>
      <c r="AE2074" t="s">
        <v>123</v>
      </c>
      <c r="AF2074" t="s">
        <v>94</v>
      </c>
      <c r="AG2074">
        <f>IFERROR(
    VLOOKUP(FENIX_ANS_TABLA[[#This Row],[ESTADO]],
        {"VENCIDO",1;"ALERTA_0 Días",2;"ALERTA",3;"A TIEMPO",4;"SIN FECHA",5},
    2,FALSE),
0)</f>
        <v>4</v>
      </c>
    </row>
    <row r="2075" spans="1:33" x14ac:dyDescent="0.25">
      <c r="A2075" t="s">
        <v>10697</v>
      </c>
      <c r="B2075" t="s">
        <v>23</v>
      </c>
      <c r="C2075" t="s">
        <v>24</v>
      </c>
      <c r="D2075" t="s">
        <v>33</v>
      </c>
      <c r="E2075" s="21">
        <v>46211.445219907408</v>
      </c>
      <c r="F2075" t="s">
        <v>10698</v>
      </c>
      <c r="G2075">
        <v>1039457629</v>
      </c>
      <c r="H2075" t="s">
        <v>10699</v>
      </c>
      <c r="I2075" s="23" t="s">
        <v>31</v>
      </c>
      <c r="J2075" s="23" t="s">
        <v>10700</v>
      </c>
      <c r="K2075" t="s">
        <v>10701</v>
      </c>
      <c r="L2075" t="s">
        <v>25</v>
      </c>
      <c r="M2075" t="s">
        <v>10702</v>
      </c>
      <c r="N2075" t="s">
        <v>26</v>
      </c>
      <c r="O2075" t="s">
        <v>34</v>
      </c>
      <c r="P2075" t="s">
        <v>475</v>
      </c>
      <c r="Q2075" t="s">
        <v>207</v>
      </c>
      <c r="R2075" t="s">
        <v>212</v>
      </c>
      <c r="S2075">
        <v>5</v>
      </c>
      <c r="T2075" t="s">
        <v>19002</v>
      </c>
      <c r="U2075" t="s">
        <v>9863</v>
      </c>
      <c r="V2075" t="s">
        <v>15905</v>
      </c>
      <c r="W2075" t="s">
        <v>29</v>
      </c>
      <c r="X2075" t="s">
        <v>30</v>
      </c>
      <c r="Y2075" t="s">
        <v>30</v>
      </c>
      <c r="Z2075" t="s">
        <v>30</v>
      </c>
      <c r="AA2075" t="s">
        <v>30</v>
      </c>
      <c r="AB2075">
        <v>-75.538345000000007</v>
      </c>
      <c r="AC2075">
        <v>6.2518669999999998</v>
      </c>
      <c r="AD2075" t="s">
        <v>82</v>
      </c>
      <c r="AE2075" t="s">
        <v>96</v>
      </c>
      <c r="AF2075" t="s">
        <v>94</v>
      </c>
      <c r="AG2075">
        <f>IFERROR(
    VLOOKUP(FENIX_ANS_TABLA[[#This Row],[ESTADO]],
        {"VENCIDO",1;"ALERTA_0 Días",2;"ALERTA",3;"A TIEMPO",4;"SIN FECHA",5},
    2,FALSE),
0)</f>
        <v>4</v>
      </c>
    </row>
    <row r="2076" spans="1:33" x14ac:dyDescent="0.25">
      <c r="A2076" t="s">
        <v>10703</v>
      </c>
      <c r="B2076" t="s">
        <v>23</v>
      </c>
      <c r="C2076" t="s">
        <v>24</v>
      </c>
      <c r="D2076" t="s">
        <v>33</v>
      </c>
      <c r="E2076" s="21">
        <v>46211.446192129632</v>
      </c>
      <c r="F2076" t="s">
        <v>10704</v>
      </c>
      <c r="G2076">
        <v>1039457629</v>
      </c>
      <c r="H2076" t="s">
        <v>10699</v>
      </c>
      <c r="I2076" s="23" t="s">
        <v>31</v>
      </c>
      <c r="J2076" s="23" t="s">
        <v>10700</v>
      </c>
      <c r="K2076" t="s">
        <v>10705</v>
      </c>
      <c r="L2076" t="s">
        <v>25</v>
      </c>
      <c r="M2076" t="s">
        <v>10706</v>
      </c>
      <c r="N2076" t="s">
        <v>26</v>
      </c>
      <c r="O2076" t="s">
        <v>34</v>
      </c>
      <c r="P2076" t="s">
        <v>475</v>
      </c>
      <c r="Q2076" t="s">
        <v>207</v>
      </c>
      <c r="R2076" t="s">
        <v>212</v>
      </c>
      <c r="S2076">
        <v>5</v>
      </c>
      <c r="T2076" t="s">
        <v>19003</v>
      </c>
      <c r="U2076" t="s">
        <v>7262</v>
      </c>
      <c r="V2076" t="s">
        <v>10947</v>
      </c>
      <c r="W2076" t="s">
        <v>29</v>
      </c>
      <c r="X2076" t="s">
        <v>30</v>
      </c>
      <c r="Y2076" t="s">
        <v>30</v>
      </c>
      <c r="Z2076" t="s">
        <v>30</v>
      </c>
      <c r="AA2076" t="s">
        <v>30</v>
      </c>
      <c r="AB2076">
        <v>-75.538345000000007</v>
      </c>
      <c r="AC2076">
        <v>6.2518669999999998</v>
      </c>
      <c r="AD2076" t="s">
        <v>82</v>
      </c>
      <c r="AE2076" t="s">
        <v>96</v>
      </c>
      <c r="AF2076" t="s">
        <v>94</v>
      </c>
      <c r="AG2076">
        <f>IFERROR(
    VLOOKUP(FENIX_ANS_TABLA[[#This Row],[ESTADO]],
        {"VENCIDO",1;"ALERTA_0 Días",2;"ALERTA",3;"A TIEMPO",4;"SIN FECHA",5},
    2,FALSE),
0)</f>
        <v>4</v>
      </c>
    </row>
    <row r="2077" spans="1:33" x14ac:dyDescent="0.25">
      <c r="A2077" t="s">
        <v>10707</v>
      </c>
      <c r="B2077" t="s">
        <v>58</v>
      </c>
      <c r="C2077" t="s">
        <v>24</v>
      </c>
      <c r="D2077" t="s">
        <v>59</v>
      </c>
      <c r="E2077" s="21">
        <v>46211.446655092594</v>
      </c>
      <c r="F2077" t="s">
        <v>1280</v>
      </c>
      <c r="G2077">
        <v>1036648233</v>
      </c>
      <c r="H2077" t="s">
        <v>10708</v>
      </c>
      <c r="I2077" s="23" t="s">
        <v>10709</v>
      </c>
      <c r="J2077" s="23" t="s">
        <v>10710</v>
      </c>
      <c r="K2077" t="s">
        <v>10711</v>
      </c>
      <c r="L2077" t="s">
        <v>25</v>
      </c>
      <c r="M2077" t="s">
        <v>10712</v>
      </c>
      <c r="N2077" t="s">
        <v>26</v>
      </c>
      <c r="O2077" t="s">
        <v>60</v>
      </c>
      <c r="P2077" t="s">
        <v>61</v>
      </c>
      <c r="Q2077" t="s">
        <v>207</v>
      </c>
      <c r="R2077" t="s">
        <v>212</v>
      </c>
      <c r="S2077">
        <v>9</v>
      </c>
      <c r="T2077" t="s">
        <v>19004</v>
      </c>
      <c r="U2077" t="s">
        <v>15096</v>
      </c>
      <c r="V2077" t="s">
        <v>9720</v>
      </c>
      <c r="W2077" t="s">
        <v>29</v>
      </c>
      <c r="X2077" t="s">
        <v>30</v>
      </c>
      <c r="Y2077" t="s">
        <v>30</v>
      </c>
      <c r="Z2077" t="s">
        <v>30</v>
      </c>
      <c r="AA2077" t="s">
        <v>30</v>
      </c>
      <c r="AB2077">
        <v>-75.536934130000006</v>
      </c>
      <c r="AC2077">
        <v>6.2359423600000001</v>
      </c>
      <c r="AD2077" t="s">
        <v>82</v>
      </c>
      <c r="AE2077" t="s">
        <v>96</v>
      </c>
      <c r="AF2077" t="s">
        <v>94</v>
      </c>
      <c r="AG2077">
        <f>IFERROR(
    VLOOKUP(FENIX_ANS_TABLA[[#This Row],[ESTADO]],
        {"VENCIDO",1;"ALERTA_0 Días",2;"ALERTA",3;"A TIEMPO",4;"SIN FECHA",5},
    2,FALSE),
0)</f>
        <v>4</v>
      </c>
    </row>
    <row r="2078" spans="1:33" x14ac:dyDescent="0.25">
      <c r="A2078" t="s">
        <v>10713</v>
      </c>
      <c r="B2078" t="s">
        <v>54</v>
      </c>
      <c r="C2078" t="s">
        <v>24</v>
      </c>
      <c r="D2078" t="s">
        <v>54</v>
      </c>
      <c r="E2078" s="21">
        <v>46211.446759259263</v>
      </c>
      <c r="F2078" t="s">
        <v>10714</v>
      </c>
      <c r="G2078">
        <v>18468708</v>
      </c>
      <c r="H2078" t="s">
        <v>10715</v>
      </c>
      <c r="I2078" s="23" t="s">
        <v>31</v>
      </c>
      <c r="J2078" s="23" t="s">
        <v>6075</v>
      </c>
      <c r="K2078" t="s">
        <v>10716</v>
      </c>
      <c r="L2078" t="s">
        <v>150</v>
      </c>
      <c r="M2078" t="s">
        <v>10717</v>
      </c>
      <c r="N2078" t="s">
        <v>151</v>
      </c>
      <c r="O2078" t="s">
        <v>55</v>
      </c>
      <c r="P2078" t="s">
        <v>176</v>
      </c>
      <c r="Q2078" t="s">
        <v>206</v>
      </c>
      <c r="R2078" t="s">
        <v>212</v>
      </c>
      <c r="S2078">
        <v>4</v>
      </c>
      <c r="T2078" t="s">
        <v>19005</v>
      </c>
      <c r="U2078" t="s">
        <v>15096</v>
      </c>
      <c r="V2078" t="s">
        <v>15096</v>
      </c>
      <c r="W2078" t="s">
        <v>43</v>
      </c>
      <c r="X2078" t="s">
        <v>30</v>
      </c>
      <c r="Y2078" t="s">
        <v>30</v>
      </c>
      <c r="Z2078" t="s">
        <v>30</v>
      </c>
      <c r="AA2078" t="s">
        <v>30</v>
      </c>
      <c r="AB2078">
        <v>-75.231709670000001</v>
      </c>
      <c r="AC2078">
        <v>6.2163065</v>
      </c>
      <c r="AD2078" t="s">
        <v>82</v>
      </c>
      <c r="AE2078" t="s">
        <v>146</v>
      </c>
      <c r="AF2078" t="s">
        <v>94</v>
      </c>
      <c r="AG2078">
        <f>IFERROR(
    VLOOKUP(FENIX_ANS_TABLA[[#This Row],[ESTADO]],
        {"VENCIDO",1;"ALERTA_0 Días",2;"ALERTA",3;"A TIEMPO",4;"SIN FECHA",5},
    2,FALSE),
0)</f>
        <v>3</v>
      </c>
    </row>
    <row r="2079" spans="1:33" x14ac:dyDescent="0.25">
      <c r="A2079" t="s">
        <v>13238</v>
      </c>
      <c r="B2079" t="s">
        <v>23</v>
      </c>
      <c r="C2079" t="s">
        <v>63</v>
      </c>
      <c r="D2079" t="s">
        <v>23</v>
      </c>
      <c r="E2079" s="21">
        <v>46211.449606481481</v>
      </c>
      <c r="F2079" t="s">
        <v>13239</v>
      </c>
      <c r="G2079">
        <v>71756731</v>
      </c>
      <c r="H2079" t="s">
        <v>13240</v>
      </c>
      <c r="I2079" s="23" t="s">
        <v>31</v>
      </c>
      <c r="J2079" s="23" t="s">
        <v>13241</v>
      </c>
      <c r="K2079" t="s">
        <v>13242</v>
      </c>
      <c r="L2079" t="s">
        <v>193</v>
      </c>
      <c r="M2079" t="s">
        <v>13243</v>
      </c>
      <c r="N2079" t="s">
        <v>194</v>
      </c>
      <c r="O2079" t="s">
        <v>83</v>
      </c>
      <c r="P2079" t="s">
        <v>191</v>
      </c>
      <c r="Q2079" t="s">
        <v>207</v>
      </c>
      <c r="R2079" t="s">
        <v>212</v>
      </c>
      <c r="S2079">
        <v>7</v>
      </c>
      <c r="T2079" t="s">
        <v>19006</v>
      </c>
      <c r="U2079" t="s">
        <v>8028</v>
      </c>
      <c r="V2079" t="s">
        <v>15556</v>
      </c>
      <c r="W2079" t="s">
        <v>29</v>
      </c>
      <c r="X2079" t="s">
        <v>30</v>
      </c>
      <c r="Y2079" t="s">
        <v>30</v>
      </c>
      <c r="Z2079" t="s">
        <v>30</v>
      </c>
      <c r="AA2079" t="s">
        <v>30</v>
      </c>
      <c r="AB2079">
        <v>-75.020640560000004</v>
      </c>
      <c r="AC2079">
        <v>6.4839494799999997</v>
      </c>
      <c r="AD2079" t="s">
        <v>82</v>
      </c>
      <c r="AE2079" t="s">
        <v>192</v>
      </c>
      <c r="AF2079" t="s">
        <v>95</v>
      </c>
      <c r="AG2079">
        <f>IFERROR(
    VLOOKUP(FENIX_ANS_TABLA[[#This Row],[ESTADO]],
        {"VENCIDO",1;"ALERTA_0 Días",2;"ALERTA",3;"A TIEMPO",4;"SIN FECHA",5},
    2,FALSE),
0)</f>
        <v>4</v>
      </c>
    </row>
    <row r="2080" spans="1:33" x14ac:dyDescent="0.25">
      <c r="A2080" t="s">
        <v>12363</v>
      </c>
      <c r="B2080" t="s">
        <v>23</v>
      </c>
      <c r="C2080" t="s">
        <v>63</v>
      </c>
      <c r="D2080" t="s">
        <v>23</v>
      </c>
      <c r="E2080" s="21">
        <v>46211.449895833342</v>
      </c>
      <c r="F2080" t="s">
        <v>12364</v>
      </c>
      <c r="G2080">
        <v>80089119</v>
      </c>
      <c r="H2080" t="s">
        <v>12365</v>
      </c>
      <c r="I2080" s="23" t="s">
        <v>12366</v>
      </c>
      <c r="J2080" s="23" t="s">
        <v>12367</v>
      </c>
      <c r="K2080" t="s">
        <v>12368</v>
      </c>
      <c r="L2080" t="s">
        <v>42</v>
      </c>
      <c r="M2080" t="s">
        <v>12369</v>
      </c>
      <c r="N2080" t="s">
        <v>57</v>
      </c>
      <c r="O2080" t="s">
        <v>83</v>
      </c>
      <c r="P2080" t="s">
        <v>28</v>
      </c>
      <c r="Q2080" t="s">
        <v>206</v>
      </c>
      <c r="R2080" t="s">
        <v>212</v>
      </c>
      <c r="S2080">
        <v>10</v>
      </c>
      <c r="T2080" t="s">
        <v>19007</v>
      </c>
      <c r="U2080" t="s">
        <v>8028</v>
      </c>
      <c r="V2080" t="s">
        <v>8029</v>
      </c>
      <c r="W2080" t="s">
        <v>29</v>
      </c>
      <c r="X2080" t="s">
        <v>30</v>
      </c>
      <c r="Y2080" t="s">
        <v>30</v>
      </c>
      <c r="Z2080" t="s">
        <v>30</v>
      </c>
      <c r="AA2080" t="s">
        <v>30</v>
      </c>
      <c r="AB2080">
        <v>-75.505471999999997</v>
      </c>
      <c r="AC2080">
        <v>6.1590930000000004</v>
      </c>
      <c r="AD2080" t="s">
        <v>82</v>
      </c>
      <c r="AE2080" t="s">
        <v>96</v>
      </c>
      <c r="AF2080" t="s">
        <v>95</v>
      </c>
      <c r="AG2080">
        <f>IFERROR(
    VLOOKUP(FENIX_ANS_TABLA[[#This Row],[ESTADO]],
        {"VENCIDO",1;"ALERTA_0 Días",2;"ALERTA",3;"A TIEMPO",4;"SIN FECHA",5},
    2,FALSE),
0)</f>
        <v>4</v>
      </c>
    </row>
    <row r="2081" spans="1:33" x14ac:dyDescent="0.25">
      <c r="A2081" t="s">
        <v>10718</v>
      </c>
      <c r="B2081" t="s">
        <v>23</v>
      </c>
      <c r="C2081" t="s">
        <v>24</v>
      </c>
      <c r="D2081" t="s">
        <v>33</v>
      </c>
      <c r="E2081" s="21">
        <v>46211.452592592592</v>
      </c>
      <c r="F2081" t="s">
        <v>10719</v>
      </c>
      <c r="G2081">
        <v>98603021</v>
      </c>
      <c r="H2081" t="s">
        <v>10720</v>
      </c>
      <c r="I2081" s="23" t="s">
        <v>31</v>
      </c>
      <c r="J2081" s="23" t="s">
        <v>10721</v>
      </c>
      <c r="K2081" t="s">
        <v>10722</v>
      </c>
      <c r="L2081" t="s">
        <v>108</v>
      </c>
      <c r="M2081" t="s">
        <v>10723</v>
      </c>
      <c r="N2081" t="s">
        <v>109</v>
      </c>
      <c r="O2081" t="s">
        <v>34</v>
      </c>
      <c r="P2081" t="s">
        <v>103</v>
      </c>
      <c r="Q2081" t="s">
        <v>207</v>
      </c>
      <c r="R2081" t="s">
        <v>212</v>
      </c>
      <c r="S2081">
        <v>5</v>
      </c>
      <c r="T2081" t="s">
        <v>19008</v>
      </c>
      <c r="U2081" t="s">
        <v>9967</v>
      </c>
      <c r="V2081" t="s">
        <v>9968</v>
      </c>
      <c r="W2081" t="s">
        <v>29</v>
      </c>
      <c r="X2081" t="s">
        <v>30</v>
      </c>
      <c r="Y2081" t="s">
        <v>30</v>
      </c>
      <c r="Z2081" t="s">
        <v>30</v>
      </c>
      <c r="AA2081" t="s">
        <v>30</v>
      </c>
      <c r="AB2081">
        <v>-75.708215686000003</v>
      </c>
      <c r="AC2081">
        <v>6.0325253630000502</v>
      </c>
      <c r="AD2081" t="s">
        <v>82</v>
      </c>
      <c r="AE2081" t="s">
        <v>100</v>
      </c>
      <c r="AF2081" t="s">
        <v>94</v>
      </c>
      <c r="AG2081">
        <f>IFERROR(
    VLOOKUP(FENIX_ANS_TABLA[[#This Row],[ESTADO]],
        {"VENCIDO",1;"ALERTA_0 Días",2;"ALERTA",3;"A TIEMPO",4;"SIN FECHA",5},
    2,FALSE),
0)</f>
        <v>4</v>
      </c>
    </row>
    <row r="2082" spans="1:33" x14ac:dyDescent="0.25">
      <c r="A2082" t="s">
        <v>12370</v>
      </c>
      <c r="B2082" t="s">
        <v>23</v>
      </c>
      <c r="C2082" t="s">
        <v>24</v>
      </c>
      <c r="D2082" t="s">
        <v>23</v>
      </c>
      <c r="E2082" s="21">
        <v>46211.454317129632</v>
      </c>
      <c r="F2082" t="s">
        <v>12371</v>
      </c>
      <c r="G2082">
        <v>94325393</v>
      </c>
      <c r="H2082" t="s">
        <v>12372</v>
      </c>
      <c r="I2082" s="23" t="s">
        <v>31</v>
      </c>
      <c r="J2082" s="23" t="s">
        <v>12373</v>
      </c>
      <c r="K2082" t="s">
        <v>12374</v>
      </c>
      <c r="L2082" t="s">
        <v>156</v>
      </c>
      <c r="M2082" t="s">
        <v>12375</v>
      </c>
      <c r="N2082" t="s">
        <v>157</v>
      </c>
      <c r="O2082" t="s">
        <v>27</v>
      </c>
      <c r="P2082" t="s">
        <v>145</v>
      </c>
      <c r="Q2082" t="s">
        <v>207</v>
      </c>
      <c r="R2082" t="s">
        <v>212</v>
      </c>
      <c r="S2082">
        <v>7</v>
      </c>
      <c r="T2082" t="s">
        <v>19009</v>
      </c>
      <c r="U2082" t="s">
        <v>15906</v>
      </c>
      <c r="V2082" t="s">
        <v>14998</v>
      </c>
      <c r="W2082" t="s">
        <v>29</v>
      </c>
      <c r="X2082" t="s">
        <v>30</v>
      </c>
      <c r="Y2082" t="s">
        <v>30</v>
      </c>
      <c r="Z2082" t="s">
        <v>30</v>
      </c>
      <c r="AA2082" t="s">
        <v>30</v>
      </c>
      <c r="AB2082">
        <v>-75.331046999999998</v>
      </c>
      <c r="AC2082">
        <v>6.1811030000000002</v>
      </c>
      <c r="AD2082" t="s">
        <v>82</v>
      </c>
      <c r="AE2082" t="s">
        <v>146</v>
      </c>
      <c r="AF2082" t="s">
        <v>94</v>
      </c>
      <c r="AG2082">
        <f>IFERROR(
    VLOOKUP(FENIX_ANS_TABLA[[#This Row],[ESTADO]],
        {"VENCIDO",1;"ALERTA_0 Días",2;"ALERTA",3;"A TIEMPO",4;"SIN FECHA",5},
    2,FALSE),
0)</f>
        <v>4</v>
      </c>
    </row>
    <row r="2083" spans="1:33" x14ac:dyDescent="0.25">
      <c r="A2083" t="s">
        <v>10728</v>
      </c>
      <c r="B2083" t="s">
        <v>54</v>
      </c>
      <c r="C2083" t="s">
        <v>24</v>
      </c>
      <c r="D2083" t="s">
        <v>54</v>
      </c>
      <c r="E2083" s="21">
        <v>46211.455057870371</v>
      </c>
      <c r="F2083" t="s">
        <v>10729</v>
      </c>
      <c r="G2083">
        <v>900082107</v>
      </c>
      <c r="H2083" t="s">
        <v>4146</v>
      </c>
      <c r="I2083" s="23" t="s">
        <v>4147</v>
      </c>
      <c r="J2083" s="23" t="s">
        <v>10730</v>
      </c>
      <c r="K2083" t="s">
        <v>10731</v>
      </c>
      <c r="L2083" t="s">
        <v>167</v>
      </c>
      <c r="M2083" t="s">
        <v>10732</v>
      </c>
      <c r="N2083" t="s">
        <v>168</v>
      </c>
      <c r="O2083" t="s">
        <v>55</v>
      </c>
      <c r="P2083" t="s">
        <v>176</v>
      </c>
      <c r="Q2083" t="s">
        <v>207</v>
      </c>
      <c r="R2083" t="s">
        <v>212</v>
      </c>
      <c r="S2083">
        <v>4</v>
      </c>
      <c r="T2083" t="s">
        <v>19010</v>
      </c>
      <c r="U2083" t="s">
        <v>15907</v>
      </c>
      <c r="V2083" t="s">
        <v>15907</v>
      </c>
      <c r="W2083" t="s">
        <v>43</v>
      </c>
      <c r="X2083" t="s">
        <v>30</v>
      </c>
      <c r="Y2083" t="s">
        <v>30</v>
      </c>
      <c r="Z2083" t="s">
        <v>30</v>
      </c>
      <c r="AA2083" t="s">
        <v>30</v>
      </c>
      <c r="AB2083">
        <v>-75.431390199999996</v>
      </c>
      <c r="AC2083">
        <v>6.0297528900000001</v>
      </c>
      <c r="AD2083" t="s">
        <v>82</v>
      </c>
      <c r="AE2083" t="s">
        <v>146</v>
      </c>
      <c r="AF2083" t="s">
        <v>94</v>
      </c>
      <c r="AG2083">
        <f>IFERROR(
    VLOOKUP(FENIX_ANS_TABLA[[#This Row],[ESTADO]],
        {"VENCIDO",1;"ALERTA_0 Días",2;"ALERTA",3;"A TIEMPO",4;"SIN FECHA",5},
    2,FALSE),
0)</f>
        <v>3</v>
      </c>
    </row>
    <row r="2084" spans="1:33" x14ac:dyDescent="0.25">
      <c r="A2084" t="s">
        <v>10733</v>
      </c>
      <c r="B2084" t="s">
        <v>54</v>
      </c>
      <c r="C2084" t="s">
        <v>24</v>
      </c>
      <c r="D2084" t="s">
        <v>54</v>
      </c>
      <c r="E2084" s="21">
        <v>46211.455543981479</v>
      </c>
      <c r="F2084" t="s">
        <v>10734</v>
      </c>
      <c r="G2084">
        <v>900411955</v>
      </c>
      <c r="H2084" t="s">
        <v>10735</v>
      </c>
      <c r="I2084" s="23" t="s">
        <v>2979</v>
      </c>
      <c r="J2084" s="23" t="s">
        <v>10736</v>
      </c>
      <c r="K2084" t="s">
        <v>10737</v>
      </c>
      <c r="L2084" t="s">
        <v>134</v>
      </c>
      <c r="M2084" t="s">
        <v>10738</v>
      </c>
      <c r="N2084" t="s">
        <v>135</v>
      </c>
      <c r="O2084" t="s">
        <v>55</v>
      </c>
      <c r="P2084" t="s">
        <v>122</v>
      </c>
      <c r="Q2084" t="s">
        <v>206</v>
      </c>
      <c r="R2084" t="s">
        <v>212</v>
      </c>
      <c r="S2084">
        <v>4</v>
      </c>
      <c r="T2084" t="s">
        <v>19011</v>
      </c>
      <c r="U2084" t="s">
        <v>15907</v>
      </c>
      <c r="V2084" t="s">
        <v>15907</v>
      </c>
      <c r="W2084" t="s">
        <v>43</v>
      </c>
      <c r="X2084" t="s">
        <v>30</v>
      </c>
      <c r="Y2084" t="s">
        <v>30</v>
      </c>
      <c r="Z2084" t="s">
        <v>30</v>
      </c>
      <c r="AA2084" t="s">
        <v>30</v>
      </c>
      <c r="AB2084">
        <v>-75.725410999999994</v>
      </c>
      <c r="AC2084">
        <v>6.4275820000000001</v>
      </c>
      <c r="AD2084" t="s">
        <v>82</v>
      </c>
      <c r="AE2084" t="s">
        <v>123</v>
      </c>
      <c r="AF2084" t="s">
        <v>94</v>
      </c>
      <c r="AG2084">
        <f>IFERROR(
    VLOOKUP(FENIX_ANS_TABLA[[#This Row],[ESTADO]],
        {"VENCIDO",1;"ALERTA_0 Días",2;"ALERTA",3;"A TIEMPO",4;"SIN FECHA",5},
    2,FALSE),
0)</f>
        <v>3</v>
      </c>
    </row>
    <row r="2085" spans="1:33" x14ac:dyDescent="0.25">
      <c r="A2085" t="s">
        <v>10739</v>
      </c>
      <c r="B2085" t="s">
        <v>54</v>
      </c>
      <c r="C2085" t="s">
        <v>24</v>
      </c>
      <c r="D2085" t="s">
        <v>54</v>
      </c>
      <c r="E2085" s="21">
        <v>46211.45585648148</v>
      </c>
      <c r="F2085" t="s">
        <v>10740</v>
      </c>
      <c r="G2085">
        <v>21619745</v>
      </c>
      <c r="H2085" t="s">
        <v>10687</v>
      </c>
      <c r="I2085" s="23" t="s">
        <v>31</v>
      </c>
      <c r="J2085" s="23" t="s">
        <v>10688</v>
      </c>
      <c r="K2085" t="s">
        <v>10741</v>
      </c>
      <c r="L2085" t="s">
        <v>231</v>
      </c>
      <c r="M2085" t="s">
        <v>10742</v>
      </c>
      <c r="N2085" t="s">
        <v>232</v>
      </c>
      <c r="O2085" t="s">
        <v>55</v>
      </c>
      <c r="P2085" t="s">
        <v>117</v>
      </c>
      <c r="Q2085" t="s">
        <v>206</v>
      </c>
      <c r="R2085" t="s">
        <v>212</v>
      </c>
      <c r="S2085">
        <v>4</v>
      </c>
      <c r="T2085" t="s">
        <v>19012</v>
      </c>
      <c r="U2085" t="s">
        <v>12158</v>
      </c>
      <c r="V2085" t="s">
        <v>12158</v>
      </c>
      <c r="W2085" t="s">
        <v>43</v>
      </c>
      <c r="X2085" t="s">
        <v>30</v>
      </c>
      <c r="Y2085" t="s">
        <v>30</v>
      </c>
      <c r="Z2085" t="s">
        <v>30</v>
      </c>
      <c r="AA2085" t="s">
        <v>30</v>
      </c>
      <c r="AB2085">
        <v>-75.626047999999997</v>
      </c>
      <c r="AC2085">
        <v>5.6359269999999997</v>
      </c>
      <c r="AD2085" t="s">
        <v>82</v>
      </c>
      <c r="AE2085" t="s">
        <v>100</v>
      </c>
      <c r="AF2085" t="s">
        <v>94</v>
      </c>
      <c r="AG2085">
        <f>IFERROR(
    VLOOKUP(FENIX_ANS_TABLA[[#This Row],[ESTADO]],
        {"VENCIDO",1;"ALERTA_0 Días",2;"ALERTA",3;"A TIEMPO",4;"SIN FECHA",5},
    2,FALSE),
0)</f>
        <v>3</v>
      </c>
    </row>
    <row r="2086" spans="1:33" x14ac:dyDescent="0.25">
      <c r="A2086" t="s">
        <v>12378</v>
      </c>
      <c r="B2086" t="s">
        <v>23</v>
      </c>
      <c r="C2086" t="s">
        <v>24</v>
      </c>
      <c r="D2086" t="s">
        <v>23</v>
      </c>
      <c r="E2086" s="21">
        <v>46211.456932870373</v>
      </c>
      <c r="F2086" t="s">
        <v>12379</v>
      </c>
      <c r="G2086">
        <v>901276747</v>
      </c>
      <c r="H2086" t="s">
        <v>11880</v>
      </c>
      <c r="I2086" s="23" t="s">
        <v>12380</v>
      </c>
      <c r="J2086" s="23" t="s">
        <v>31</v>
      </c>
      <c r="K2086" t="s">
        <v>12381</v>
      </c>
      <c r="L2086" t="s">
        <v>126</v>
      </c>
      <c r="M2086" t="s">
        <v>12382</v>
      </c>
      <c r="N2086" t="s">
        <v>127</v>
      </c>
      <c r="O2086" t="s">
        <v>27</v>
      </c>
      <c r="P2086" t="s">
        <v>122</v>
      </c>
      <c r="Q2086" t="s">
        <v>206</v>
      </c>
      <c r="R2086" t="s">
        <v>212</v>
      </c>
      <c r="S2086">
        <v>10</v>
      </c>
      <c r="T2086" t="s">
        <v>19013</v>
      </c>
      <c r="U2086" t="s">
        <v>5474</v>
      </c>
      <c r="V2086" t="s">
        <v>11542</v>
      </c>
      <c r="W2086" t="s">
        <v>29</v>
      </c>
      <c r="X2086" t="s">
        <v>30</v>
      </c>
      <c r="Y2086" t="s">
        <v>30</v>
      </c>
      <c r="Z2086" t="s">
        <v>30</v>
      </c>
      <c r="AA2086" t="s">
        <v>30</v>
      </c>
      <c r="AB2086">
        <v>-75.753225999999998</v>
      </c>
      <c r="AC2086">
        <v>6.5071289999999999</v>
      </c>
      <c r="AD2086" t="s">
        <v>82</v>
      </c>
      <c r="AE2086" t="s">
        <v>123</v>
      </c>
      <c r="AF2086" t="s">
        <v>94</v>
      </c>
      <c r="AG2086">
        <f>IFERROR(
    VLOOKUP(FENIX_ANS_TABLA[[#This Row],[ESTADO]],
        {"VENCIDO",1;"ALERTA_0 Días",2;"ALERTA",3;"A TIEMPO",4;"SIN FECHA",5},
    2,FALSE),
0)</f>
        <v>4</v>
      </c>
    </row>
    <row r="2087" spans="1:33" x14ac:dyDescent="0.25">
      <c r="A2087" t="s">
        <v>10744</v>
      </c>
      <c r="B2087" t="s">
        <v>54</v>
      </c>
      <c r="C2087" t="s">
        <v>24</v>
      </c>
      <c r="D2087" t="s">
        <v>54</v>
      </c>
      <c r="E2087" s="21">
        <v>46211.458124999997</v>
      </c>
      <c r="F2087" t="s">
        <v>10745</v>
      </c>
      <c r="G2087">
        <v>16072816</v>
      </c>
      <c r="H2087" t="s">
        <v>10746</v>
      </c>
      <c r="I2087" s="23" t="s">
        <v>10747</v>
      </c>
      <c r="J2087" s="23" t="s">
        <v>10748</v>
      </c>
      <c r="K2087" t="s">
        <v>10749</v>
      </c>
      <c r="L2087" t="s">
        <v>38</v>
      </c>
      <c r="M2087" t="s">
        <v>10750</v>
      </c>
      <c r="N2087" t="s">
        <v>39</v>
      </c>
      <c r="O2087" t="s">
        <v>55</v>
      </c>
      <c r="P2087" t="s">
        <v>56</v>
      </c>
      <c r="Q2087" t="s">
        <v>207</v>
      </c>
      <c r="R2087" t="s">
        <v>212</v>
      </c>
      <c r="S2087">
        <v>4</v>
      </c>
      <c r="T2087" t="s">
        <v>19014</v>
      </c>
      <c r="U2087" t="s">
        <v>8030</v>
      </c>
      <c r="V2087" t="s">
        <v>8030</v>
      </c>
      <c r="W2087" t="s">
        <v>43</v>
      </c>
      <c r="X2087" t="s">
        <v>30</v>
      </c>
      <c r="Y2087" t="s">
        <v>30</v>
      </c>
      <c r="Z2087" t="s">
        <v>30</v>
      </c>
      <c r="AA2087" t="s">
        <v>30</v>
      </c>
      <c r="AB2087">
        <v>-75.601039990000004</v>
      </c>
      <c r="AC2087">
        <v>6.1887429200000001</v>
      </c>
      <c r="AD2087" t="s">
        <v>82</v>
      </c>
      <c r="AE2087" t="s">
        <v>96</v>
      </c>
      <c r="AF2087" t="s">
        <v>94</v>
      </c>
      <c r="AG2087">
        <f>IFERROR(
    VLOOKUP(FENIX_ANS_TABLA[[#This Row],[ESTADO]],
        {"VENCIDO",1;"ALERTA_0 Días",2;"ALERTA",3;"A TIEMPO",4;"SIN FECHA",5},
    2,FALSE),
0)</f>
        <v>3</v>
      </c>
    </row>
    <row r="2088" spans="1:33" x14ac:dyDescent="0.25">
      <c r="A2088" t="s">
        <v>19015</v>
      </c>
      <c r="B2088" t="s">
        <v>23</v>
      </c>
      <c r="C2088" t="s">
        <v>63</v>
      </c>
      <c r="D2088" t="s">
        <v>23</v>
      </c>
      <c r="E2088" s="21">
        <v>46211.458449074067</v>
      </c>
      <c r="F2088" t="s">
        <v>19016</v>
      </c>
      <c r="G2088">
        <v>21920075</v>
      </c>
      <c r="H2088" t="s">
        <v>19017</v>
      </c>
      <c r="I2088" s="23" t="s">
        <v>31</v>
      </c>
      <c r="J2088" s="23" t="s">
        <v>19018</v>
      </c>
      <c r="K2088" t="s">
        <v>19019</v>
      </c>
      <c r="L2088" t="s">
        <v>255</v>
      </c>
      <c r="M2088" t="s">
        <v>19020</v>
      </c>
      <c r="N2088" t="s">
        <v>256</v>
      </c>
      <c r="O2088" t="s">
        <v>83</v>
      </c>
      <c r="P2088" t="s">
        <v>99</v>
      </c>
      <c r="Q2088" t="s">
        <v>207</v>
      </c>
      <c r="R2088" t="s">
        <v>212</v>
      </c>
      <c r="S2088">
        <v>7</v>
      </c>
      <c r="T2088" t="s">
        <v>19021</v>
      </c>
      <c r="U2088" t="s">
        <v>19022</v>
      </c>
      <c r="V2088" t="s">
        <v>19023</v>
      </c>
      <c r="W2088" t="s">
        <v>29</v>
      </c>
      <c r="X2088" t="s">
        <v>30</v>
      </c>
      <c r="Y2088" t="s">
        <v>30</v>
      </c>
      <c r="Z2088" t="s">
        <v>30</v>
      </c>
      <c r="AA2088" t="s">
        <v>30</v>
      </c>
      <c r="AB2088">
        <v>-75.841380599999994</v>
      </c>
      <c r="AC2088">
        <v>5.7924186899999999</v>
      </c>
      <c r="AD2088" t="s">
        <v>82</v>
      </c>
      <c r="AE2088" t="s">
        <v>100</v>
      </c>
      <c r="AF2088" t="s">
        <v>95</v>
      </c>
      <c r="AG2088">
        <f>IFERROR(
    VLOOKUP(FENIX_ANS_TABLA[[#This Row],[ESTADO]],
        {"VENCIDO",1;"ALERTA_0 Días",2;"ALERTA",3;"A TIEMPO",4;"SIN FECHA",5},
    2,FALSE),
0)</f>
        <v>4</v>
      </c>
    </row>
    <row r="2089" spans="1:33" x14ac:dyDescent="0.25">
      <c r="A2089" t="s">
        <v>12383</v>
      </c>
      <c r="B2089" t="s">
        <v>23</v>
      </c>
      <c r="C2089" t="s">
        <v>24</v>
      </c>
      <c r="D2089" t="s">
        <v>23</v>
      </c>
      <c r="E2089" s="21">
        <v>46211.460057870368</v>
      </c>
      <c r="F2089" t="s">
        <v>12384</v>
      </c>
      <c r="G2089">
        <v>1020466610</v>
      </c>
      <c r="H2089" t="s">
        <v>12385</v>
      </c>
      <c r="I2089" s="23" t="s">
        <v>31</v>
      </c>
      <c r="J2089" s="23" t="s">
        <v>12386</v>
      </c>
      <c r="K2089" t="s">
        <v>12387</v>
      </c>
      <c r="L2089" t="s">
        <v>158</v>
      </c>
      <c r="M2089" t="s">
        <v>12388</v>
      </c>
      <c r="N2089" t="s">
        <v>159</v>
      </c>
      <c r="O2089" t="s">
        <v>27</v>
      </c>
      <c r="P2089" t="s">
        <v>145</v>
      </c>
      <c r="Q2089" t="s">
        <v>207</v>
      </c>
      <c r="R2089" t="s">
        <v>212</v>
      </c>
      <c r="S2089">
        <v>7</v>
      </c>
      <c r="T2089" t="s">
        <v>19024</v>
      </c>
      <c r="U2089" t="s">
        <v>9865</v>
      </c>
      <c r="V2089" t="s">
        <v>13600</v>
      </c>
      <c r="W2089" t="s">
        <v>29</v>
      </c>
      <c r="X2089" t="s">
        <v>30</v>
      </c>
      <c r="Y2089" t="s">
        <v>30</v>
      </c>
      <c r="Z2089" t="s">
        <v>30</v>
      </c>
      <c r="AA2089" t="s">
        <v>30</v>
      </c>
      <c r="AB2089">
        <v>-74.992761000000002</v>
      </c>
      <c r="AC2089">
        <v>6.1900040000000001</v>
      </c>
      <c r="AD2089" t="s">
        <v>82</v>
      </c>
      <c r="AE2089" t="s">
        <v>146</v>
      </c>
      <c r="AF2089" t="s">
        <v>94</v>
      </c>
      <c r="AG2089">
        <f>IFERROR(
    VLOOKUP(FENIX_ANS_TABLA[[#This Row],[ESTADO]],
        {"VENCIDO",1;"ALERTA_0 Días",2;"ALERTA",3;"A TIEMPO",4;"SIN FECHA",5},
    2,FALSE),
0)</f>
        <v>4</v>
      </c>
    </row>
    <row r="2090" spans="1:33" x14ac:dyDescent="0.25">
      <c r="A2090" t="s">
        <v>13245</v>
      </c>
      <c r="B2090" t="s">
        <v>23</v>
      </c>
      <c r="C2090" t="s">
        <v>24</v>
      </c>
      <c r="D2090" t="s">
        <v>23</v>
      </c>
      <c r="E2090" s="21">
        <v>46211.461608796293</v>
      </c>
      <c r="F2090" t="s">
        <v>13246</v>
      </c>
      <c r="G2090">
        <v>22034276</v>
      </c>
      <c r="H2090" t="s">
        <v>13247</v>
      </c>
      <c r="I2090" s="23" t="s">
        <v>31</v>
      </c>
      <c r="J2090" s="23" t="s">
        <v>13248</v>
      </c>
      <c r="K2090" t="s">
        <v>13249</v>
      </c>
      <c r="L2090" t="s">
        <v>193</v>
      </c>
      <c r="M2090" t="s">
        <v>13250</v>
      </c>
      <c r="N2090" t="s">
        <v>194</v>
      </c>
      <c r="O2090" t="s">
        <v>27</v>
      </c>
      <c r="P2090" t="s">
        <v>191</v>
      </c>
      <c r="Q2090" t="s">
        <v>207</v>
      </c>
      <c r="R2090" t="s">
        <v>212</v>
      </c>
      <c r="S2090">
        <v>7</v>
      </c>
      <c r="T2090" t="s">
        <v>19025</v>
      </c>
      <c r="U2090" t="s">
        <v>9790</v>
      </c>
      <c r="V2090" t="s">
        <v>15101</v>
      </c>
      <c r="W2090" t="s">
        <v>29</v>
      </c>
      <c r="X2090" t="s">
        <v>30</v>
      </c>
      <c r="Y2090" t="s">
        <v>30</v>
      </c>
      <c r="Z2090" t="s">
        <v>30</v>
      </c>
      <c r="AA2090" t="s">
        <v>30</v>
      </c>
      <c r="AB2090">
        <v>-75.014943259999995</v>
      </c>
      <c r="AC2090">
        <v>6.48885472</v>
      </c>
      <c r="AD2090" t="s">
        <v>82</v>
      </c>
      <c r="AE2090" t="s">
        <v>192</v>
      </c>
      <c r="AF2090" t="s">
        <v>94</v>
      </c>
      <c r="AG2090">
        <f>IFERROR(
    VLOOKUP(FENIX_ANS_TABLA[[#This Row],[ESTADO]],
        {"VENCIDO",1;"ALERTA_0 Días",2;"ALERTA",3;"A TIEMPO",4;"SIN FECHA",5},
    2,FALSE),
0)</f>
        <v>4</v>
      </c>
    </row>
    <row r="2091" spans="1:33" x14ac:dyDescent="0.25">
      <c r="A2091" t="s">
        <v>10751</v>
      </c>
      <c r="B2091" t="s">
        <v>54</v>
      </c>
      <c r="C2091" t="s">
        <v>24</v>
      </c>
      <c r="D2091" t="s">
        <v>54</v>
      </c>
      <c r="E2091" s="21">
        <v>46211.462060185193</v>
      </c>
      <c r="F2091" t="s">
        <v>10752</v>
      </c>
      <c r="G2091">
        <v>43449431</v>
      </c>
      <c r="H2091" t="s">
        <v>10753</v>
      </c>
      <c r="I2091" s="23" t="s">
        <v>10754</v>
      </c>
      <c r="J2091" s="23" t="s">
        <v>10755</v>
      </c>
      <c r="K2091" t="s">
        <v>10756</v>
      </c>
      <c r="L2091" t="s">
        <v>187</v>
      </c>
      <c r="M2091" t="s">
        <v>10757</v>
      </c>
      <c r="N2091" t="s">
        <v>188</v>
      </c>
      <c r="O2091" t="s">
        <v>55</v>
      </c>
      <c r="P2091" t="s">
        <v>176</v>
      </c>
      <c r="Q2091" t="s">
        <v>207</v>
      </c>
      <c r="R2091" t="s">
        <v>212</v>
      </c>
      <c r="S2091">
        <v>4</v>
      </c>
      <c r="T2091" t="s">
        <v>19026</v>
      </c>
      <c r="U2091" t="s">
        <v>14974</v>
      </c>
      <c r="V2091" t="s">
        <v>14974</v>
      </c>
      <c r="W2091" t="s">
        <v>43</v>
      </c>
      <c r="X2091" t="s">
        <v>30</v>
      </c>
      <c r="Y2091" t="s">
        <v>30</v>
      </c>
      <c r="Z2091" t="s">
        <v>30</v>
      </c>
      <c r="AA2091" t="s">
        <v>30</v>
      </c>
      <c r="AB2091">
        <v>-74.737229290000002</v>
      </c>
      <c r="AC2091">
        <v>5.8985951600000002</v>
      </c>
      <c r="AD2091" t="s">
        <v>82</v>
      </c>
      <c r="AE2091" t="s">
        <v>146</v>
      </c>
      <c r="AF2091" t="s">
        <v>94</v>
      </c>
      <c r="AG2091">
        <f>IFERROR(
    VLOOKUP(FENIX_ANS_TABLA[[#This Row],[ESTADO]],
        {"VENCIDO",1;"ALERTA_0 Días",2;"ALERTA",3;"A TIEMPO",4;"SIN FECHA",5},
    2,FALSE),
0)</f>
        <v>3</v>
      </c>
    </row>
    <row r="2092" spans="1:33" x14ac:dyDescent="0.25">
      <c r="A2092" t="s">
        <v>12389</v>
      </c>
      <c r="B2092" t="s">
        <v>36</v>
      </c>
      <c r="C2092" t="s">
        <v>24</v>
      </c>
      <c r="D2092" t="s">
        <v>36</v>
      </c>
      <c r="E2092" s="21">
        <v>46211.464594907397</v>
      </c>
      <c r="F2092" t="s">
        <v>12390</v>
      </c>
      <c r="G2092">
        <v>21701190</v>
      </c>
      <c r="H2092" t="s">
        <v>12391</v>
      </c>
      <c r="I2092" s="23" t="s">
        <v>31</v>
      </c>
      <c r="J2092" s="23" t="s">
        <v>12392</v>
      </c>
      <c r="K2092" t="s">
        <v>12393</v>
      </c>
      <c r="L2092" t="s">
        <v>183</v>
      </c>
      <c r="M2092" t="s">
        <v>12394</v>
      </c>
      <c r="N2092" t="s">
        <v>184</v>
      </c>
      <c r="O2092" t="s">
        <v>37</v>
      </c>
      <c r="P2092" t="s">
        <v>145</v>
      </c>
      <c r="Q2092" t="s">
        <v>207</v>
      </c>
      <c r="R2092" t="s">
        <v>212</v>
      </c>
      <c r="S2092">
        <v>7</v>
      </c>
      <c r="T2092" t="s">
        <v>19027</v>
      </c>
      <c r="U2092" t="s">
        <v>12175</v>
      </c>
      <c r="V2092" t="s">
        <v>12176</v>
      </c>
      <c r="W2092" t="s">
        <v>29</v>
      </c>
      <c r="X2092" t="s">
        <v>30</v>
      </c>
      <c r="Y2092" t="s">
        <v>30</v>
      </c>
      <c r="Z2092" t="s">
        <v>30</v>
      </c>
      <c r="AA2092" t="s">
        <v>30</v>
      </c>
      <c r="AB2092">
        <v>-75.262482910000003</v>
      </c>
      <c r="AC2092">
        <v>6.3899909099999999</v>
      </c>
      <c r="AD2092" t="s">
        <v>82</v>
      </c>
      <c r="AE2092" t="s">
        <v>146</v>
      </c>
      <c r="AF2092" t="s">
        <v>94</v>
      </c>
      <c r="AG2092">
        <f>IFERROR(
    VLOOKUP(FENIX_ANS_TABLA[[#This Row],[ESTADO]],
        {"VENCIDO",1;"ALERTA_0 Días",2;"ALERTA",3;"A TIEMPO",4;"SIN FECHA",5},
    2,FALSE),
0)</f>
        <v>4</v>
      </c>
    </row>
    <row r="2093" spans="1:33" x14ac:dyDescent="0.25">
      <c r="A2093" t="s">
        <v>10758</v>
      </c>
      <c r="B2093" t="s">
        <v>23</v>
      </c>
      <c r="C2093" t="s">
        <v>24</v>
      </c>
      <c r="D2093" t="s">
        <v>33</v>
      </c>
      <c r="E2093" s="21">
        <v>46211.464907407397</v>
      </c>
      <c r="F2093" t="s">
        <v>10759</v>
      </c>
      <c r="G2093">
        <v>1002146566</v>
      </c>
      <c r="H2093" t="s">
        <v>10760</v>
      </c>
      <c r="I2093" s="23" t="s">
        <v>31</v>
      </c>
      <c r="J2093" s="23" t="s">
        <v>10761</v>
      </c>
      <c r="K2093" t="s">
        <v>10762</v>
      </c>
      <c r="L2093" t="s">
        <v>223</v>
      </c>
      <c r="M2093" t="s">
        <v>10763</v>
      </c>
      <c r="N2093" t="s">
        <v>224</v>
      </c>
      <c r="O2093" t="s">
        <v>34</v>
      </c>
      <c r="P2093" t="s">
        <v>122</v>
      </c>
      <c r="Q2093" t="s">
        <v>207</v>
      </c>
      <c r="R2093" t="s">
        <v>212</v>
      </c>
      <c r="S2093">
        <v>5</v>
      </c>
      <c r="T2093" t="s">
        <v>19028</v>
      </c>
      <c r="U2093" t="s">
        <v>12175</v>
      </c>
      <c r="V2093" t="s">
        <v>15805</v>
      </c>
      <c r="W2093" t="s">
        <v>29</v>
      </c>
      <c r="X2093" t="s">
        <v>30</v>
      </c>
      <c r="Y2093" t="s">
        <v>30</v>
      </c>
      <c r="Z2093" t="s">
        <v>30</v>
      </c>
      <c r="AA2093" t="s">
        <v>30</v>
      </c>
      <c r="AB2093">
        <v>-75.945200330000006</v>
      </c>
      <c r="AC2093">
        <v>6.6917528500000003</v>
      </c>
      <c r="AD2093" t="s">
        <v>82</v>
      </c>
      <c r="AE2093" t="s">
        <v>123</v>
      </c>
      <c r="AF2093" t="s">
        <v>94</v>
      </c>
      <c r="AG2093">
        <f>IFERROR(
    VLOOKUP(FENIX_ANS_TABLA[[#This Row],[ESTADO]],
        {"VENCIDO",1;"ALERTA_0 Días",2;"ALERTA",3;"A TIEMPO",4;"SIN FECHA",5},
    2,FALSE),
0)</f>
        <v>4</v>
      </c>
    </row>
    <row r="2094" spans="1:33" x14ac:dyDescent="0.25">
      <c r="A2094" t="s">
        <v>12395</v>
      </c>
      <c r="B2094" t="s">
        <v>23</v>
      </c>
      <c r="C2094" t="s">
        <v>24</v>
      </c>
      <c r="D2094" t="s">
        <v>23</v>
      </c>
      <c r="E2094" s="21">
        <v>46211.465127314812</v>
      </c>
      <c r="F2094" t="s">
        <v>12396</v>
      </c>
      <c r="G2094">
        <v>901073431</v>
      </c>
      <c r="H2094" t="s">
        <v>12397</v>
      </c>
      <c r="I2094" s="23" t="s">
        <v>31</v>
      </c>
      <c r="J2094" s="23" t="s">
        <v>10325</v>
      </c>
      <c r="K2094" t="s">
        <v>12398</v>
      </c>
      <c r="L2094" t="s">
        <v>167</v>
      </c>
      <c r="M2094" t="s">
        <v>12399</v>
      </c>
      <c r="N2094" t="s">
        <v>168</v>
      </c>
      <c r="O2094" t="s">
        <v>27</v>
      </c>
      <c r="P2094" t="s">
        <v>145</v>
      </c>
      <c r="Q2094" t="s">
        <v>207</v>
      </c>
      <c r="R2094" t="s">
        <v>212</v>
      </c>
      <c r="S2094">
        <v>7</v>
      </c>
      <c r="T2094" t="s">
        <v>19029</v>
      </c>
      <c r="U2094" t="s">
        <v>12175</v>
      </c>
      <c r="V2094" t="s">
        <v>12176</v>
      </c>
      <c r="W2094" t="s">
        <v>29</v>
      </c>
      <c r="X2094" t="s">
        <v>30</v>
      </c>
      <c r="Y2094" t="s">
        <v>30</v>
      </c>
      <c r="Z2094" t="s">
        <v>30</v>
      </c>
      <c r="AA2094" t="s">
        <v>30</v>
      </c>
      <c r="AB2094">
        <v>-75.426668000000006</v>
      </c>
      <c r="AC2094">
        <v>6.0239079999999996</v>
      </c>
      <c r="AD2094" t="s">
        <v>82</v>
      </c>
      <c r="AE2094" t="s">
        <v>146</v>
      </c>
      <c r="AF2094" t="s">
        <v>94</v>
      </c>
      <c r="AG2094">
        <f>IFERROR(
    VLOOKUP(FENIX_ANS_TABLA[[#This Row],[ESTADO]],
        {"VENCIDO",1;"ALERTA_0 Días",2;"ALERTA",3;"A TIEMPO",4;"SIN FECHA",5},
    2,FALSE),
0)</f>
        <v>4</v>
      </c>
    </row>
    <row r="2095" spans="1:33" x14ac:dyDescent="0.25">
      <c r="A2095" t="s">
        <v>12400</v>
      </c>
      <c r="B2095" t="s">
        <v>23</v>
      </c>
      <c r="C2095" t="s">
        <v>24</v>
      </c>
      <c r="D2095" t="s">
        <v>23</v>
      </c>
      <c r="E2095" s="21">
        <v>46211.465787037043</v>
      </c>
      <c r="F2095" t="s">
        <v>12401</v>
      </c>
      <c r="G2095">
        <v>94325393</v>
      </c>
      <c r="H2095" t="s">
        <v>12372</v>
      </c>
      <c r="I2095" s="23" t="s">
        <v>31</v>
      </c>
      <c r="J2095" s="23" t="s">
        <v>12373</v>
      </c>
      <c r="K2095" t="s">
        <v>12402</v>
      </c>
      <c r="L2095" t="s">
        <v>156</v>
      </c>
      <c r="M2095" t="s">
        <v>12403</v>
      </c>
      <c r="N2095" t="s">
        <v>157</v>
      </c>
      <c r="O2095" t="s">
        <v>27</v>
      </c>
      <c r="P2095" t="s">
        <v>145</v>
      </c>
      <c r="Q2095" t="s">
        <v>207</v>
      </c>
      <c r="R2095" t="s">
        <v>212</v>
      </c>
      <c r="S2095">
        <v>7</v>
      </c>
      <c r="T2095" t="s">
        <v>19030</v>
      </c>
      <c r="U2095" t="s">
        <v>15908</v>
      </c>
      <c r="V2095" t="s">
        <v>15561</v>
      </c>
      <c r="W2095" t="s">
        <v>29</v>
      </c>
      <c r="X2095" t="s">
        <v>30</v>
      </c>
      <c r="Y2095" t="s">
        <v>30</v>
      </c>
      <c r="Z2095" t="s">
        <v>30</v>
      </c>
      <c r="AA2095" t="s">
        <v>30</v>
      </c>
      <c r="AB2095">
        <v>-75.331046999999998</v>
      </c>
      <c r="AC2095">
        <v>6.1811030000000002</v>
      </c>
      <c r="AD2095" t="s">
        <v>82</v>
      </c>
      <c r="AE2095" t="s">
        <v>146</v>
      </c>
      <c r="AF2095" t="s">
        <v>94</v>
      </c>
      <c r="AG2095">
        <f>IFERROR(
    VLOOKUP(FENIX_ANS_TABLA[[#This Row],[ESTADO]],
        {"VENCIDO",1;"ALERTA_0 Días",2;"ALERTA",3;"A TIEMPO",4;"SIN FECHA",5},
    2,FALSE),
0)</f>
        <v>4</v>
      </c>
    </row>
    <row r="2096" spans="1:33" x14ac:dyDescent="0.25">
      <c r="A2096" t="s">
        <v>10764</v>
      </c>
      <c r="B2096" t="s">
        <v>23</v>
      </c>
      <c r="C2096" t="s">
        <v>24</v>
      </c>
      <c r="D2096" t="s">
        <v>33</v>
      </c>
      <c r="E2096" s="21">
        <v>46211.466053240743</v>
      </c>
      <c r="F2096" t="s">
        <v>10765</v>
      </c>
      <c r="G2096">
        <v>21969737</v>
      </c>
      <c r="H2096" t="s">
        <v>10766</v>
      </c>
      <c r="I2096" s="23" t="s">
        <v>31</v>
      </c>
      <c r="J2096" s="23" t="s">
        <v>10767</v>
      </c>
      <c r="K2096" t="s">
        <v>10768</v>
      </c>
      <c r="L2096" t="s">
        <v>208</v>
      </c>
      <c r="M2096" t="s">
        <v>10769</v>
      </c>
      <c r="N2096" t="s">
        <v>209</v>
      </c>
      <c r="O2096" t="s">
        <v>34</v>
      </c>
      <c r="P2096" t="s">
        <v>122</v>
      </c>
      <c r="Q2096" t="s">
        <v>207</v>
      </c>
      <c r="R2096" t="s">
        <v>212</v>
      </c>
      <c r="S2096">
        <v>5</v>
      </c>
      <c r="T2096" t="s">
        <v>19031</v>
      </c>
      <c r="U2096" t="s">
        <v>15909</v>
      </c>
      <c r="V2096" t="s">
        <v>15910</v>
      </c>
      <c r="W2096" t="s">
        <v>29</v>
      </c>
      <c r="X2096" t="s">
        <v>30</v>
      </c>
      <c r="Y2096" t="s">
        <v>30</v>
      </c>
      <c r="Z2096" t="s">
        <v>30</v>
      </c>
      <c r="AA2096" t="s">
        <v>30</v>
      </c>
      <c r="AB2096">
        <v>-75.816321279999997</v>
      </c>
      <c r="AC2096">
        <v>6.8503614300000004</v>
      </c>
      <c r="AD2096" t="s">
        <v>82</v>
      </c>
      <c r="AE2096" t="s">
        <v>123</v>
      </c>
      <c r="AF2096" t="s">
        <v>94</v>
      </c>
      <c r="AG2096">
        <f>IFERROR(
    VLOOKUP(FENIX_ANS_TABLA[[#This Row],[ESTADO]],
        {"VENCIDO",1;"ALERTA_0 Días",2;"ALERTA",3;"A TIEMPO",4;"SIN FECHA",5},
    2,FALSE),
0)</f>
        <v>4</v>
      </c>
    </row>
    <row r="2097" spans="1:33" x14ac:dyDescent="0.25">
      <c r="A2097" t="s">
        <v>10770</v>
      </c>
      <c r="B2097" t="s">
        <v>23</v>
      </c>
      <c r="C2097" t="s">
        <v>24</v>
      </c>
      <c r="D2097" t="s">
        <v>33</v>
      </c>
      <c r="E2097" s="21">
        <v>46211.466620370367</v>
      </c>
      <c r="F2097" t="s">
        <v>10771</v>
      </c>
      <c r="G2097">
        <v>1077630055</v>
      </c>
      <c r="H2097" t="s">
        <v>10772</v>
      </c>
      <c r="I2097" s="23" t="s">
        <v>31</v>
      </c>
      <c r="J2097" s="23" t="s">
        <v>10773</v>
      </c>
      <c r="K2097" t="s">
        <v>10774</v>
      </c>
      <c r="L2097" t="s">
        <v>25</v>
      </c>
      <c r="M2097" t="s">
        <v>10775</v>
      </c>
      <c r="N2097" t="s">
        <v>26</v>
      </c>
      <c r="O2097" t="s">
        <v>34</v>
      </c>
      <c r="P2097" t="s">
        <v>475</v>
      </c>
      <c r="Q2097" t="s">
        <v>207</v>
      </c>
      <c r="R2097" t="s">
        <v>212</v>
      </c>
      <c r="S2097">
        <v>5</v>
      </c>
      <c r="T2097" t="s">
        <v>19032</v>
      </c>
      <c r="U2097" t="s">
        <v>15909</v>
      </c>
      <c r="V2097" t="s">
        <v>15910</v>
      </c>
      <c r="W2097" t="s">
        <v>29</v>
      </c>
      <c r="X2097" t="s">
        <v>30</v>
      </c>
      <c r="Y2097" t="s">
        <v>30</v>
      </c>
      <c r="Z2097" t="s">
        <v>30</v>
      </c>
      <c r="AA2097" t="s">
        <v>30</v>
      </c>
      <c r="AB2097">
        <v>-75.606707999999998</v>
      </c>
      <c r="AC2097">
        <v>6.2256410000000004</v>
      </c>
      <c r="AD2097" t="s">
        <v>82</v>
      </c>
      <c r="AE2097" t="s">
        <v>96</v>
      </c>
      <c r="AF2097" t="s">
        <v>94</v>
      </c>
      <c r="AG2097">
        <f>IFERROR(
    VLOOKUP(FENIX_ANS_TABLA[[#This Row],[ESTADO]],
        {"VENCIDO",1;"ALERTA_0 Días",2;"ALERTA",3;"A TIEMPO",4;"SIN FECHA",5},
    2,FALSE),
0)</f>
        <v>4</v>
      </c>
    </row>
    <row r="2098" spans="1:33" x14ac:dyDescent="0.25">
      <c r="A2098" t="s">
        <v>10776</v>
      </c>
      <c r="B2098" t="s">
        <v>58</v>
      </c>
      <c r="C2098" t="s">
        <v>24</v>
      </c>
      <c r="D2098" t="s">
        <v>59</v>
      </c>
      <c r="E2098" s="21">
        <v>46211.466782407413</v>
      </c>
      <c r="F2098" t="s">
        <v>10777</v>
      </c>
      <c r="G2098">
        <v>43789194</v>
      </c>
      <c r="H2098" t="s">
        <v>10778</v>
      </c>
      <c r="I2098" s="23" t="s">
        <v>31</v>
      </c>
      <c r="J2098" s="23" t="s">
        <v>10779</v>
      </c>
      <c r="K2098" t="s">
        <v>10780</v>
      </c>
      <c r="L2098" t="s">
        <v>297</v>
      </c>
      <c r="M2098" t="s">
        <v>10781</v>
      </c>
      <c r="N2098" t="s">
        <v>298</v>
      </c>
      <c r="O2098" t="s">
        <v>60</v>
      </c>
      <c r="P2098" t="s">
        <v>301</v>
      </c>
      <c r="Q2098" t="s">
        <v>207</v>
      </c>
      <c r="R2098" t="s">
        <v>212</v>
      </c>
      <c r="S2098">
        <v>9</v>
      </c>
      <c r="T2098" t="s">
        <v>19033</v>
      </c>
      <c r="U2098" t="s">
        <v>11705</v>
      </c>
      <c r="V2098" t="s">
        <v>10874</v>
      </c>
      <c r="W2098" t="s">
        <v>29</v>
      </c>
      <c r="X2098" t="s">
        <v>30</v>
      </c>
      <c r="Y2098" t="s">
        <v>30</v>
      </c>
      <c r="Z2098" t="s">
        <v>30</v>
      </c>
      <c r="AA2098" t="s">
        <v>30</v>
      </c>
      <c r="AB2098">
        <v>-74.840346830000001</v>
      </c>
      <c r="AC2098">
        <v>6.6773543599999998</v>
      </c>
      <c r="AD2098" t="s">
        <v>82</v>
      </c>
      <c r="AE2098" t="s">
        <v>192</v>
      </c>
      <c r="AF2098" t="s">
        <v>94</v>
      </c>
      <c r="AG2098">
        <f>IFERROR(
    VLOOKUP(FENIX_ANS_TABLA[[#This Row],[ESTADO]],
        {"VENCIDO",1;"ALERTA_0 Días",2;"ALERTA",3;"A TIEMPO",4;"SIN FECHA",5},
    2,FALSE),
0)</f>
        <v>4</v>
      </c>
    </row>
    <row r="2099" spans="1:33" x14ac:dyDescent="0.25">
      <c r="A2099" t="s">
        <v>10782</v>
      </c>
      <c r="B2099" t="s">
        <v>54</v>
      </c>
      <c r="C2099" t="s">
        <v>24</v>
      </c>
      <c r="D2099" t="s">
        <v>54</v>
      </c>
      <c r="E2099" s="21">
        <v>46211.467465277783</v>
      </c>
      <c r="F2099" t="s">
        <v>10783</v>
      </c>
      <c r="G2099">
        <v>901275129</v>
      </c>
      <c r="H2099" t="s">
        <v>10784</v>
      </c>
      <c r="I2099" s="23" t="s">
        <v>31</v>
      </c>
      <c r="J2099" s="23" t="s">
        <v>10785</v>
      </c>
      <c r="K2099" t="s">
        <v>10786</v>
      </c>
      <c r="L2099" t="s">
        <v>25</v>
      </c>
      <c r="M2099" t="s">
        <v>10787</v>
      </c>
      <c r="N2099" t="s">
        <v>26</v>
      </c>
      <c r="O2099" t="s">
        <v>55</v>
      </c>
      <c r="P2099" t="s">
        <v>56</v>
      </c>
      <c r="Q2099" t="s">
        <v>207</v>
      </c>
      <c r="R2099" t="s">
        <v>212</v>
      </c>
      <c r="S2099">
        <v>4</v>
      </c>
      <c r="T2099" t="s">
        <v>19034</v>
      </c>
      <c r="U2099" t="s">
        <v>15563</v>
      </c>
      <c r="V2099" t="s">
        <v>15563</v>
      </c>
      <c r="W2099" t="s">
        <v>43</v>
      </c>
      <c r="X2099" t="s">
        <v>30</v>
      </c>
      <c r="Y2099" t="s">
        <v>30</v>
      </c>
      <c r="Z2099" t="s">
        <v>30</v>
      </c>
      <c r="AA2099" t="s">
        <v>30</v>
      </c>
      <c r="AB2099">
        <v>-75.572721270000002</v>
      </c>
      <c r="AC2099">
        <v>6.2136993900000004</v>
      </c>
      <c r="AD2099" t="s">
        <v>82</v>
      </c>
      <c r="AE2099" t="s">
        <v>96</v>
      </c>
      <c r="AF2099" t="s">
        <v>94</v>
      </c>
      <c r="AG2099">
        <f>IFERROR(
    VLOOKUP(FENIX_ANS_TABLA[[#This Row],[ESTADO]],
        {"VENCIDO",1;"ALERTA_0 Días",2;"ALERTA",3;"A TIEMPO",4;"SIN FECHA",5},
    2,FALSE),
0)</f>
        <v>3</v>
      </c>
    </row>
    <row r="2100" spans="1:33" x14ac:dyDescent="0.25">
      <c r="A2100" t="s">
        <v>19035</v>
      </c>
      <c r="B2100" t="s">
        <v>23</v>
      </c>
      <c r="C2100" t="s">
        <v>24</v>
      </c>
      <c r="D2100" t="s">
        <v>23</v>
      </c>
      <c r="E2100" s="21">
        <v>46211.467488425929</v>
      </c>
      <c r="F2100" t="s">
        <v>19036</v>
      </c>
      <c r="G2100">
        <v>15338366</v>
      </c>
      <c r="H2100" t="s">
        <v>19037</v>
      </c>
      <c r="I2100" s="23" t="s">
        <v>31</v>
      </c>
      <c r="J2100" s="23" t="s">
        <v>19038</v>
      </c>
      <c r="K2100" t="s">
        <v>19039</v>
      </c>
      <c r="L2100" t="s">
        <v>97</v>
      </c>
      <c r="M2100" t="s">
        <v>19040</v>
      </c>
      <c r="N2100" t="s">
        <v>98</v>
      </c>
      <c r="O2100" t="s">
        <v>27</v>
      </c>
      <c r="P2100" t="s">
        <v>99</v>
      </c>
      <c r="Q2100" t="s">
        <v>206</v>
      </c>
      <c r="R2100" t="s">
        <v>212</v>
      </c>
      <c r="S2100">
        <v>10</v>
      </c>
      <c r="T2100" t="s">
        <v>19041</v>
      </c>
      <c r="U2100" t="s">
        <v>15563</v>
      </c>
      <c r="V2100" t="s">
        <v>19042</v>
      </c>
      <c r="W2100" t="s">
        <v>29</v>
      </c>
      <c r="X2100" t="s">
        <v>30</v>
      </c>
      <c r="Y2100" t="s">
        <v>30</v>
      </c>
      <c r="Z2100" t="s">
        <v>30</v>
      </c>
      <c r="AA2100" t="s">
        <v>30</v>
      </c>
      <c r="AB2100">
        <v>-75.536026890000002</v>
      </c>
      <c r="AC2100">
        <v>5.8619190000000003</v>
      </c>
      <c r="AD2100" t="s">
        <v>82</v>
      </c>
      <c r="AE2100" t="s">
        <v>100</v>
      </c>
      <c r="AF2100" t="s">
        <v>94</v>
      </c>
      <c r="AG2100">
        <f>IFERROR(
    VLOOKUP(FENIX_ANS_TABLA[[#This Row],[ESTADO]],
        {"VENCIDO",1;"ALERTA_0 Días",2;"ALERTA",3;"A TIEMPO",4;"SIN FECHA",5},
    2,FALSE),
0)</f>
        <v>4</v>
      </c>
    </row>
    <row r="2101" spans="1:33" x14ac:dyDescent="0.25">
      <c r="A2101" t="s">
        <v>10788</v>
      </c>
      <c r="B2101" t="s">
        <v>23</v>
      </c>
      <c r="C2101" t="s">
        <v>24</v>
      </c>
      <c r="D2101" t="s">
        <v>33</v>
      </c>
      <c r="E2101" s="21">
        <v>46211.468599537038</v>
      </c>
      <c r="F2101" t="s">
        <v>10789</v>
      </c>
      <c r="G2101">
        <v>91424940</v>
      </c>
      <c r="H2101" t="s">
        <v>10790</v>
      </c>
      <c r="I2101" s="23" t="s">
        <v>31</v>
      </c>
      <c r="J2101" s="23" t="s">
        <v>10791</v>
      </c>
      <c r="K2101" t="s">
        <v>10792</v>
      </c>
      <c r="L2101" t="s">
        <v>38</v>
      </c>
      <c r="M2101" t="s">
        <v>10793</v>
      </c>
      <c r="N2101" t="s">
        <v>39</v>
      </c>
      <c r="O2101" t="s">
        <v>34</v>
      </c>
      <c r="P2101" t="s">
        <v>475</v>
      </c>
      <c r="Q2101" t="s">
        <v>207</v>
      </c>
      <c r="R2101" t="s">
        <v>212</v>
      </c>
      <c r="S2101">
        <v>5</v>
      </c>
      <c r="T2101" t="s">
        <v>19043</v>
      </c>
      <c r="U2101" t="s">
        <v>9969</v>
      </c>
      <c r="V2101" t="s">
        <v>9970</v>
      </c>
      <c r="W2101" t="s">
        <v>29</v>
      </c>
      <c r="X2101" t="s">
        <v>30</v>
      </c>
      <c r="Y2101" t="s">
        <v>30</v>
      </c>
      <c r="Z2101" t="s">
        <v>30</v>
      </c>
      <c r="AA2101" t="s">
        <v>30</v>
      </c>
      <c r="AB2101">
        <v>-75.615784050000002</v>
      </c>
      <c r="AC2101">
        <v>6.1884582200000002</v>
      </c>
      <c r="AD2101" t="s">
        <v>82</v>
      </c>
      <c r="AE2101" t="s">
        <v>96</v>
      </c>
      <c r="AF2101" t="s">
        <v>94</v>
      </c>
      <c r="AG2101">
        <f>IFERROR(
    VLOOKUP(FENIX_ANS_TABLA[[#This Row],[ESTADO]],
        {"VENCIDO",1;"ALERTA_0 Días",2;"ALERTA",3;"A TIEMPO",4;"SIN FECHA",5},
    2,FALSE),
0)</f>
        <v>4</v>
      </c>
    </row>
    <row r="2102" spans="1:33" x14ac:dyDescent="0.25">
      <c r="A2102" t="s">
        <v>10794</v>
      </c>
      <c r="B2102" t="s">
        <v>58</v>
      </c>
      <c r="C2102" t="s">
        <v>24</v>
      </c>
      <c r="D2102" t="s">
        <v>59</v>
      </c>
      <c r="E2102" s="21">
        <v>46211.468946759262</v>
      </c>
      <c r="F2102" t="s">
        <v>10795</v>
      </c>
      <c r="G2102">
        <v>1001748221</v>
      </c>
      <c r="H2102" t="s">
        <v>10796</v>
      </c>
      <c r="I2102" s="23" t="s">
        <v>31</v>
      </c>
      <c r="J2102" s="23" t="s">
        <v>10797</v>
      </c>
      <c r="K2102" t="s">
        <v>10798</v>
      </c>
      <c r="L2102" t="s">
        <v>154</v>
      </c>
      <c r="M2102" t="s">
        <v>10799</v>
      </c>
      <c r="N2102" t="s">
        <v>155</v>
      </c>
      <c r="O2102" t="s">
        <v>60</v>
      </c>
      <c r="P2102" t="s">
        <v>171</v>
      </c>
      <c r="Q2102" t="s">
        <v>206</v>
      </c>
      <c r="R2102" t="s">
        <v>212</v>
      </c>
      <c r="S2102">
        <v>14</v>
      </c>
      <c r="T2102" t="s">
        <v>19044</v>
      </c>
      <c r="U2102" t="s">
        <v>14703</v>
      </c>
      <c r="V2102" t="s">
        <v>15911</v>
      </c>
      <c r="W2102" t="s">
        <v>29</v>
      </c>
      <c r="X2102" t="s">
        <v>30</v>
      </c>
      <c r="Y2102" t="s">
        <v>30</v>
      </c>
      <c r="Z2102" t="s">
        <v>30</v>
      </c>
      <c r="AA2102" t="s">
        <v>30</v>
      </c>
      <c r="AB2102">
        <v>-75.340762999999995</v>
      </c>
      <c r="AC2102">
        <v>6.2338570000000004</v>
      </c>
      <c r="AD2102" t="s">
        <v>82</v>
      </c>
      <c r="AE2102" t="s">
        <v>146</v>
      </c>
      <c r="AF2102" t="s">
        <v>94</v>
      </c>
      <c r="AG2102">
        <f>IFERROR(
    VLOOKUP(FENIX_ANS_TABLA[[#This Row],[ESTADO]],
        {"VENCIDO",1;"ALERTA_0 Días",2;"ALERTA",3;"A TIEMPO",4;"SIN FECHA",5},
    2,FALSE),
0)</f>
        <v>4</v>
      </c>
    </row>
    <row r="2103" spans="1:33" x14ac:dyDescent="0.25">
      <c r="A2103" t="s">
        <v>10800</v>
      </c>
      <c r="B2103" t="s">
        <v>54</v>
      </c>
      <c r="C2103" t="s">
        <v>24</v>
      </c>
      <c r="D2103" t="s">
        <v>54</v>
      </c>
      <c r="E2103" s="21">
        <v>46211.470405092587</v>
      </c>
      <c r="F2103" t="s">
        <v>10801</v>
      </c>
      <c r="G2103">
        <v>43281291</v>
      </c>
      <c r="H2103" t="s">
        <v>10802</v>
      </c>
      <c r="I2103" s="23" t="s">
        <v>31</v>
      </c>
      <c r="J2103" s="23" t="s">
        <v>4010</v>
      </c>
      <c r="K2103" t="s">
        <v>10803</v>
      </c>
      <c r="L2103" t="s">
        <v>25</v>
      </c>
      <c r="M2103" t="s">
        <v>10804</v>
      </c>
      <c r="N2103" t="s">
        <v>26</v>
      </c>
      <c r="O2103" t="s">
        <v>55</v>
      </c>
      <c r="P2103" t="s">
        <v>56</v>
      </c>
      <c r="Q2103" t="s">
        <v>207</v>
      </c>
      <c r="R2103" t="s">
        <v>212</v>
      </c>
      <c r="S2103">
        <v>4</v>
      </c>
      <c r="T2103" t="s">
        <v>19045</v>
      </c>
      <c r="U2103" t="s">
        <v>3553</v>
      </c>
      <c r="V2103" t="s">
        <v>3553</v>
      </c>
      <c r="W2103" t="s">
        <v>43</v>
      </c>
      <c r="X2103" t="s">
        <v>30</v>
      </c>
      <c r="Y2103" t="s">
        <v>30</v>
      </c>
      <c r="Z2103" t="s">
        <v>30</v>
      </c>
      <c r="AA2103" t="s">
        <v>30</v>
      </c>
      <c r="AB2103">
        <v>-75.610884501000001</v>
      </c>
      <c r="AC2103">
        <v>6.2574398200000596</v>
      </c>
      <c r="AD2103" t="s">
        <v>82</v>
      </c>
      <c r="AE2103" t="s">
        <v>96</v>
      </c>
      <c r="AF2103" t="s">
        <v>94</v>
      </c>
      <c r="AG2103">
        <f>IFERROR(
    VLOOKUP(FENIX_ANS_TABLA[[#This Row],[ESTADO]],
        {"VENCIDO",1;"ALERTA_0 Días",2;"ALERTA",3;"A TIEMPO",4;"SIN FECHA",5},
    2,FALSE),
0)</f>
        <v>3</v>
      </c>
    </row>
    <row r="2104" spans="1:33" x14ac:dyDescent="0.25">
      <c r="A2104" t="s">
        <v>10805</v>
      </c>
      <c r="B2104" t="s">
        <v>23</v>
      </c>
      <c r="C2104" t="s">
        <v>24</v>
      </c>
      <c r="D2104" t="s">
        <v>33</v>
      </c>
      <c r="E2104" s="21">
        <v>46211.471539351849</v>
      </c>
      <c r="F2104" t="s">
        <v>10806</v>
      </c>
      <c r="G2104">
        <v>98472537</v>
      </c>
      <c r="H2104" t="s">
        <v>10807</v>
      </c>
      <c r="I2104" s="23" t="s">
        <v>31</v>
      </c>
      <c r="J2104" s="23" t="s">
        <v>10808</v>
      </c>
      <c r="K2104" t="s">
        <v>10809</v>
      </c>
      <c r="L2104" t="s">
        <v>38</v>
      </c>
      <c r="M2104" t="s">
        <v>10810</v>
      </c>
      <c r="N2104" t="s">
        <v>39</v>
      </c>
      <c r="O2104" t="s">
        <v>34</v>
      </c>
      <c r="P2104" t="s">
        <v>475</v>
      </c>
      <c r="Q2104" t="s">
        <v>207</v>
      </c>
      <c r="R2104" t="s">
        <v>212</v>
      </c>
      <c r="S2104">
        <v>5</v>
      </c>
      <c r="T2104" t="s">
        <v>19046</v>
      </c>
      <c r="U2104" t="s">
        <v>12182</v>
      </c>
      <c r="V2104" t="s">
        <v>9930</v>
      </c>
      <c r="W2104" t="s">
        <v>29</v>
      </c>
      <c r="X2104" t="s">
        <v>30</v>
      </c>
      <c r="Y2104" t="s">
        <v>30</v>
      </c>
      <c r="Z2104" t="s">
        <v>30</v>
      </c>
      <c r="AA2104" t="s">
        <v>30</v>
      </c>
      <c r="AB2104">
        <v>-75.615667389999999</v>
      </c>
      <c r="AC2104">
        <v>6.1884380200000004</v>
      </c>
      <c r="AD2104" t="s">
        <v>82</v>
      </c>
      <c r="AE2104" t="s">
        <v>96</v>
      </c>
      <c r="AF2104" t="s">
        <v>94</v>
      </c>
      <c r="AG2104">
        <f>IFERROR(
    VLOOKUP(FENIX_ANS_TABLA[[#This Row],[ESTADO]],
        {"VENCIDO",1;"ALERTA_0 Días",2;"ALERTA",3;"A TIEMPO",4;"SIN FECHA",5},
    2,FALSE),
0)</f>
        <v>4</v>
      </c>
    </row>
    <row r="2105" spans="1:33" x14ac:dyDescent="0.25">
      <c r="A2105" t="s">
        <v>10811</v>
      </c>
      <c r="B2105" t="s">
        <v>58</v>
      </c>
      <c r="C2105" t="s">
        <v>24</v>
      </c>
      <c r="D2105" t="s">
        <v>59</v>
      </c>
      <c r="E2105" s="21">
        <v>46211.473136574074</v>
      </c>
      <c r="F2105" t="s">
        <v>10812</v>
      </c>
      <c r="G2105">
        <v>1036638845</v>
      </c>
      <c r="H2105" t="s">
        <v>10813</v>
      </c>
      <c r="I2105" s="23" t="s">
        <v>31</v>
      </c>
      <c r="J2105" s="23" t="s">
        <v>10814</v>
      </c>
      <c r="K2105" t="s">
        <v>10815</v>
      </c>
      <c r="L2105" t="s">
        <v>48</v>
      </c>
      <c r="M2105" t="s">
        <v>10816</v>
      </c>
      <c r="N2105" t="s">
        <v>49</v>
      </c>
      <c r="O2105" t="s">
        <v>60</v>
      </c>
      <c r="P2105" t="s">
        <v>62</v>
      </c>
      <c r="Q2105" t="s">
        <v>207</v>
      </c>
      <c r="R2105" t="s">
        <v>212</v>
      </c>
      <c r="S2105">
        <v>9</v>
      </c>
      <c r="T2105" t="s">
        <v>19047</v>
      </c>
      <c r="U2105" t="s">
        <v>2725</v>
      </c>
      <c r="V2105" t="s">
        <v>8094</v>
      </c>
      <c r="W2105" t="s">
        <v>29</v>
      </c>
      <c r="X2105" t="s">
        <v>30</v>
      </c>
      <c r="Y2105" t="s">
        <v>30</v>
      </c>
      <c r="Z2105" t="s">
        <v>30</v>
      </c>
      <c r="AA2105" t="s">
        <v>30</v>
      </c>
      <c r="AB2105">
        <v>-75.641745920000005</v>
      </c>
      <c r="AC2105">
        <v>6.11376119</v>
      </c>
      <c r="AD2105" t="s">
        <v>82</v>
      </c>
      <c r="AE2105" t="s">
        <v>96</v>
      </c>
      <c r="AF2105" t="s">
        <v>94</v>
      </c>
      <c r="AG2105">
        <f>IFERROR(
    VLOOKUP(FENIX_ANS_TABLA[[#This Row],[ESTADO]],
        {"VENCIDO",1;"ALERTA_0 Días",2;"ALERTA",3;"A TIEMPO",4;"SIN FECHA",5},
    2,FALSE),
0)</f>
        <v>4</v>
      </c>
    </row>
    <row r="2106" spans="1:33" x14ac:dyDescent="0.25">
      <c r="A2106" t="s">
        <v>10817</v>
      </c>
      <c r="B2106" t="s">
        <v>23</v>
      </c>
      <c r="C2106" t="s">
        <v>24</v>
      </c>
      <c r="D2106" t="s">
        <v>33</v>
      </c>
      <c r="E2106" s="21">
        <v>46211.474710648137</v>
      </c>
      <c r="F2106" t="s">
        <v>10818</v>
      </c>
      <c r="G2106">
        <v>1064977857</v>
      </c>
      <c r="H2106" t="s">
        <v>10819</v>
      </c>
      <c r="I2106" s="23" t="s">
        <v>31</v>
      </c>
      <c r="J2106" s="23" t="s">
        <v>10820</v>
      </c>
      <c r="K2106" t="s">
        <v>10821</v>
      </c>
      <c r="L2106" t="s">
        <v>25</v>
      </c>
      <c r="M2106" t="s">
        <v>10822</v>
      </c>
      <c r="N2106" t="s">
        <v>26</v>
      </c>
      <c r="O2106" t="s">
        <v>34</v>
      </c>
      <c r="P2106" t="s">
        <v>475</v>
      </c>
      <c r="Q2106" t="s">
        <v>207</v>
      </c>
      <c r="R2106" t="s">
        <v>212</v>
      </c>
      <c r="S2106">
        <v>5</v>
      </c>
      <c r="T2106" t="s">
        <v>19048</v>
      </c>
      <c r="U2106" t="s">
        <v>15912</v>
      </c>
      <c r="V2106" t="s">
        <v>9654</v>
      </c>
      <c r="W2106" t="s">
        <v>29</v>
      </c>
      <c r="X2106" t="s">
        <v>30</v>
      </c>
      <c r="Y2106" t="s">
        <v>30</v>
      </c>
      <c r="Z2106" t="s">
        <v>30</v>
      </c>
      <c r="AA2106" t="s">
        <v>30</v>
      </c>
      <c r="AB2106">
        <v>-75.612588000000002</v>
      </c>
      <c r="AC2106">
        <v>6.27651001</v>
      </c>
      <c r="AD2106" t="s">
        <v>82</v>
      </c>
      <c r="AE2106" t="s">
        <v>96</v>
      </c>
      <c r="AF2106" t="s">
        <v>94</v>
      </c>
      <c r="AG2106">
        <f>IFERROR(
    VLOOKUP(FENIX_ANS_TABLA[[#This Row],[ESTADO]],
        {"VENCIDO",1;"ALERTA_0 Días",2;"ALERTA",3;"A TIEMPO",4;"SIN FECHA",5},
    2,FALSE),
0)</f>
        <v>4</v>
      </c>
    </row>
    <row r="2107" spans="1:33" x14ac:dyDescent="0.25">
      <c r="A2107" t="s">
        <v>10823</v>
      </c>
      <c r="B2107" t="s">
        <v>23</v>
      </c>
      <c r="C2107" t="s">
        <v>24</v>
      </c>
      <c r="D2107" t="s">
        <v>33</v>
      </c>
      <c r="E2107" s="21">
        <v>46211.47896990741</v>
      </c>
      <c r="F2107" t="s">
        <v>10824</v>
      </c>
      <c r="G2107">
        <v>1066754129</v>
      </c>
      <c r="H2107" t="s">
        <v>10825</v>
      </c>
      <c r="I2107" s="23" t="s">
        <v>31</v>
      </c>
      <c r="J2107" s="23" t="s">
        <v>10826</v>
      </c>
      <c r="K2107" t="s">
        <v>10827</v>
      </c>
      <c r="L2107" t="s">
        <v>201</v>
      </c>
      <c r="M2107" t="s">
        <v>10828</v>
      </c>
      <c r="N2107" t="s">
        <v>202</v>
      </c>
      <c r="O2107" t="s">
        <v>34</v>
      </c>
      <c r="P2107" t="s">
        <v>191</v>
      </c>
      <c r="Q2107" t="s">
        <v>207</v>
      </c>
      <c r="R2107" t="s">
        <v>212</v>
      </c>
      <c r="S2107">
        <v>5</v>
      </c>
      <c r="T2107" t="s">
        <v>19049</v>
      </c>
      <c r="U2107" t="s">
        <v>15913</v>
      </c>
      <c r="V2107" t="s">
        <v>15914</v>
      </c>
      <c r="W2107" t="s">
        <v>29</v>
      </c>
      <c r="X2107" t="s">
        <v>30</v>
      </c>
      <c r="Y2107" t="s">
        <v>30</v>
      </c>
      <c r="Z2107" t="s">
        <v>30</v>
      </c>
      <c r="AA2107" t="s">
        <v>30</v>
      </c>
      <c r="AB2107">
        <v>-74.710801709999998</v>
      </c>
      <c r="AC2107">
        <v>7.0685327200000003</v>
      </c>
      <c r="AD2107" t="s">
        <v>82</v>
      </c>
      <c r="AE2107" t="s">
        <v>192</v>
      </c>
      <c r="AF2107" t="s">
        <v>94</v>
      </c>
      <c r="AG2107">
        <f>IFERROR(
    VLOOKUP(FENIX_ANS_TABLA[[#This Row],[ESTADO]],
        {"VENCIDO",1;"ALERTA_0 Días",2;"ALERTA",3;"A TIEMPO",4;"SIN FECHA",5},
    2,FALSE),
0)</f>
        <v>4</v>
      </c>
    </row>
    <row r="2108" spans="1:33" x14ac:dyDescent="0.25">
      <c r="A2108" t="s">
        <v>10829</v>
      </c>
      <c r="B2108" t="s">
        <v>54</v>
      </c>
      <c r="C2108" t="s">
        <v>24</v>
      </c>
      <c r="D2108" t="s">
        <v>54</v>
      </c>
      <c r="E2108" s="21">
        <v>46211.480590277781</v>
      </c>
      <c r="F2108" t="s">
        <v>10830</v>
      </c>
      <c r="G2108">
        <v>21968596</v>
      </c>
      <c r="H2108" t="s">
        <v>10831</v>
      </c>
      <c r="I2108" s="23" t="s">
        <v>31</v>
      </c>
      <c r="J2108" s="23" t="s">
        <v>10832</v>
      </c>
      <c r="K2108" t="s">
        <v>10833</v>
      </c>
      <c r="L2108" t="s">
        <v>208</v>
      </c>
      <c r="M2108" t="s">
        <v>10834</v>
      </c>
      <c r="N2108" t="s">
        <v>209</v>
      </c>
      <c r="O2108" t="s">
        <v>55</v>
      </c>
      <c r="P2108" t="s">
        <v>122</v>
      </c>
      <c r="Q2108" t="s">
        <v>207</v>
      </c>
      <c r="R2108" t="s">
        <v>212</v>
      </c>
      <c r="S2108">
        <v>4</v>
      </c>
      <c r="T2108" t="s">
        <v>19050</v>
      </c>
      <c r="U2108" t="s">
        <v>15915</v>
      </c>
      <c r="V2108" t="s">
        <v>15915</v>
      </c>
      <c r="W2108" t="s">
        <v>43</v>
      </c>
      <c r="X2108" t="s">
        <v>30</v>
      </c>
      <c r="Y2108" t="s">
        <v>30</v>
      </c>
      <c r="Z2108" t="s">
        <v>30</v>
      </c>
      <c r="AA2108" t="s">
        <v>30</v>
      </c>
      <c r="AB2108">
        <v>-75.818103660000006</v>
      </c>
      <c r="AC2108">
        <v>6.8506534200000004</v>
      </c>
      <c r="AD2108" t="s">
        <v>82</v>
      </c>
      <c r="AE2108" t="s">
        <v>123</v>
      </c>
      <c r="AF2108" t="s">
        <v>94</v>
      </c>
      <c r="AG2108">
        <f>IFERROR(
    VLOOKUP(FENIX_ANS_TABLA[[#This Row],[ESTADO]],
        {"VENCIDO",1;"ALERTA_0 Días",2;"ALERTA",3;"A TIEMPO",4;"SIN FECHA",5},
    2,FALSE),
0)</f>
        <v>3</v>
      </c>
    </row>
    <row r="2109" spans="1:33" x14ac:dyDescent="0.25">
      <c r="A2109" t="s">
        <v>10835</v>
      </c>
      <c r="B2109" t="s">
        <v>23</v>
      </c>
      <c r="C2109" t="s">
        <v>24</v>
      </c>
      <c r="D2109" t="s">
        <v>33</v>
      </c>
      <c r="E2109" s="21">
        <v>46211.480844907397</v>
      </c>
      <c r="F2109" t="s">
        <v>10836</v>
      </c>
      <c r="G2109">
        <v>71142091</v>
      </c>
      <c r="H2109" t="s">
        <v>10837</v>
      </c>
      <c r="I2109" s="23" t="s">
        <v>31</v>
      </c>
      <c r="J2109" s="23" t="s">
        <v>10838</v>
      </c>
      <c r="K2109" t="s">
        <v>10839</v>
      </c>
      <c r="L2109" t="s">
        <v>229</v>
      </c>
      <c r="M2109" t="s">
        <v>10840</v>
      </c>
      <c r="N2109" t="s">
        <v>230</v>
      </c>
      <c r="O2109" t="s">
        <v>34</v>
      </c>
      <c r="P2109" t="s">
        <v>103</v>
      </c>
      <c r="Q2109" t="s">
        <v>207</v>
      </c>
      <c r="R2109" t="s">
        <v>212</v>
      </c>
      <c r="S2109">
        <v>5</v>
      </c>
      <c r="T2109" t="s">
        <v>19051</v>
      </c>
      <c r="U2109" t="s">
        <v>15915</v>
      </c>
      <c r="V2109" t="s">
        <v>15916</v>
      </c>
      <c r="W2109" t="s">
        <v>29</v>
      </c>
      <c r="X2109" t="s">
        <v>30</v>
      </c>
      <c r="Y2109" t="s">
        <v>30</v>
      </c>
      <c r="Z2109" t="s">
        <v>30</v>
      </c>
      <c r="AA2109" t="s">
        <v>30</v>
      </c>
      <c r="AB2109">
        <v>-75.5283710369999</v>
      </c>
      <c r="AC2109">
        <v>5.9256728760000197</v>
      </c>
      <c r="AD2109" t="s">
        <v>82</v>
      </c>
      <c r="AE2109" t="s">
        <v>100</v>
      </c>
      <c r="AF2109" t="s">
        <v>94</v>
      </c>
      <c r="AG2109">
        <f>IFERROR(
    VLOOKUP(FENIX_ANS_TABLA[[#This Row],[ESTADO]],
        {"VENCIDO",1;"ALERTA_0 Días",2;"ALERTA",3;"A TIEMPO",4;"SIN FECHA",5},
    2,FALSE),
0)</f>
        <v>4</v>
      </c>
    </row>
    <row r="2110" spans="1:33" x14ac:dyDescent="0.25">
      <c r="A2110" t="s">
        <v>12408</v>
      </c>
      <c r="B2110" t="s">
        <v>58</v>
      </c>
      <c r="C2110" t="s">
        <v>24</v>
      </c>
      <c r="D2110" t="s">
        <v>59</v>
      </c>
      <c r="E2110" s="21">
        <v>46211.482453703713</v>
      </c>
      <c r="F2110" t="s">
        <v>12409</v>
      </c>
      <c r="G2110">
        <v>98550084</v>
      </c>
      <c r="H2110" t="s">
        <v>12410</v>
      </c>
      <c r="I2110" s="23" t="s">
        <v>31</v>
      </c>
      <c r="J2110" s="23" t="s">
        <v>12411</v>
      </c>
      <c r="K2110" t="s">
        <v>12412</v>
      </c>
      <c r="L2110" t="s">
        <v>239</v>
      </c>
      <c r="M2110" t="s">
        <v>12413</v>
      </c>
      <c r="N2110" t="s">
        <v>240</v>
      </c>
      <c r="O2110" t="s">
        <v>60</v>
      </c>
      <c r="P2110" t="s">
        <v>114</v>
      </c>
      <c r="Q2110" t="s">
        <v>206</v>
      </c>
      <c r="R2110" t="s">
        <v>212</v>
      </c>
      <c r="S2110">
        <v>14</v>
      </c>
      <c r="T2110" t="s">
        <v>19052</v>
      </c>
      <c r="U2110" t="s">
        <v>15380</v>
      </c>
      <c r="V2110" t="s">
        <v>15917</v>
      </c>
      <c r="W2110" t="s">
        <v>29</v>
      </c>
      <c r="X2110" t="s">
        <v>30</v>
      </c>
      <c r="Y2110" t="s">
        <v>30</v>
      </c>
      <c r="Z2110" t="s">
        <v>30</v>
      </c>
      <c r="AA2110" t="s">
        <v>30</v>
      </c>
      <c r="AB2110">
        <v>-75.762504219999997</v>
      </c>
      <c r="AC2110">
        <v>5.9248206200000002</v>
      </c>
      <c r="AD2110" t="s">
        <v>82</v>
      </c>
      <c r="AE2110" t="s">
        <v>100</v>
      </c>
      <c r="AF2110" t="s">
        <v>94</v>
      </c>
      <c r="AG2110">
        <f>IFERROR(
    VLOOKUP(FENIX_ANS_TABLA[[#This Row],[ESTADO]],
        {"VENCIDO",1;"ALERTA_0 Días",2;"ALERTA",3;"A TIEMPO",4;"SIN FECHA",5},
    2,FALSE),
0)</f>
        <v>4</v>
      </c>
    </row>
    <row r="2111" spans="1:33" x14ac:dyDescent="0.25">
      <c r="A2111" t="s">
        <v>13251</v>
      </c>
      <c r="B2111" t="s">
        <v>23</v>
      </c>
      <c r="C2111" t="s">
        <v>24</v>
      </c>
      <c r="D2111" t="s">
        <v>23</v>
      </c>
      <c r="E2111" s="21">
        <v>46211.482824074083</v>
      </c>
      <c r="F2111" t="s">
        <v>13252</v>
      </c>
      <c r="G2111">
        <v>42941100</v>
      </c>
      <c r="H2111" t="s">
        <v>13253</v>
      </c>
      <c r="I2111" s="23" t="s">
        <v>31</v>
      </c>
      <c r="J2111" s="23" t="s">
        <v>13254</v>
      </c>
      <c r="K2111" t="s">
        <v>13255</v>
      </c>
      <c r="L2111" t="s">
        <v>197</v>
      </c>
      <c r="M2111" t="s">
        <v>13256</v>
      </c>
      <c r="N2111" t="s">
        <v>198</v>
      </c>
      <c r="O2111" t="s">
        <v>27</v>
      </c>
      <c r="P2111" t="s">
        <v>191</v>
      </c>
      <c r="Q2111" t="s">
        <v>207</v>
      </c>
      <c r="R2111" t="s">
        <v>212</v>
      </c>
      <c r="S2111">
        <v>7</v>
      </c>
      <c r="T2111" t="s">
        <v>19053</v>
      </c>
      <c r="U2111" t="s">
        <v>15918</v>
      </c>
      <c r="V2111" t="s">
        <v>14596</v>
      </c>
      <c r="W2111" t="s">
        <v>29</v>
      </c>
      <c r="X2111" t="s">
        <v>30</v>
      </c>
      <c r="Y2111" t="s">
        <v>30</v>
      </c>
      <c r="Z2111" t="s">
        <v>30</v>
      </c>
      <c r="AA2111" t="s">
        <v>30</v>
      </c>
      <c r="AB2111">
        <v>-74.703881499999994</v>
      </c>
      <c r="AC2111">
        <v>7.0762069399999996</v>
      </c>
      <c r="AD2111" t="s">
        <v>82</v>
      </c>
      <c r="AE2111" t="s">
        <v>192</v>
      </c>
      <c r="AF2111" t="s">
        <v>94</v>
      </c>
      <c r="AG2111">
        <f>IFERROR(
    VLOOKUP(FENIX_ANS_TABLA[[#This Row],[ESTADO]],
        {"VENCIDO",1;"ALERTA_0 Días",2;"ALERTA",3;"A TIEMPO",4;"SIN FECHA",5},
    2,FALSE),
0)</f>
        <v>4</v>
      </c>
    </row>
    <row r="2112" spans="1:33" x14ac:dyDescent="0.25">
      <c r="A2112" t="s">
        <v>12414</v>
      </c>
      <c r="B2112" t="s">
        <v>58</v>
      </c>
      <c r="C2112" t="s">
        <v>24</v>
      </c>
      <c r="D2112" t="s">
        <v>59</v>
      </c>
      <c r="E2112" s="21">
        <v>46211.484976851847</v>
      </c>
      <c r="F2112" t="s">
        <v>12415</v>
      </c>
      <c r="G2112">
        <v>21438455</v>
      </c>
      <c r="H2112" t="s">
        <v>12416</v>
      </c>
      <c r="I2112" s="23" t="s">
        <v>12417</v>
      </c>
      <c r="J2112" s="23" t="s">
        <v>12418</v>
      </c>
      <c r="K2112" t="s">
        <v>12419</v>
      </c>
      <c r="L2112" t="s">
        <v>247</v>
      </c>
      <c r="M2112" t="s">
        <v>12420</v>
      </c>
      <c r="N2112" t="s">
        <v>248</v>
      </c>
      <c r="O2112" t="s">
        <v>60</v>
      </c>
      <c r="P2112" t="s">
        <v>114</v>
      </c>
      <c r="Q2112" t="s">
        <v>206</v>
      </c>
      <c r="R2112" t="s">
        <v>212</v>
      </c>
      <c r="S2112">
        <v>14</v>
      </c>
      <c r="T2112" t="s">
        <v>19054</v>
      </c>
      <c r="U2112" t="s">
        <v>5525</v>
      </c>
      <c r="V2112" t="s">
        <v>15919</v>
      </c>
      <c r="W2112" t="s">
        <v>29</v>
      </c>
      <c r="X2112" t="s">
        <v>30</v>
      </c>
      <c r="Y2112" t="s">
        <v>30</v>
      </c>
      <c r="Z2112" t="s">
        <v>30</v>
      </c>
      <c r="AA2112" t="s">
        <v>30</v>
      </c>
      <c r="AB2112">
        <v>-75.741215330000003</v>
      </c>
      <c r="AC2112">
        <v>6.0566151699999997</v>
      </c>
      <c r="AD2112" t="s">
        <v>82</v>
      </c>
      <c r="AE2112" t="s">
        <v>100</v>
      </c>
      <c r="AF2112" t="s">
        <v>94</v>
      </c>
      <c r="AG2112">
        <f>IFERROR(
    VLOOKUP(FENIX_ANS_TABLA[[#This Row],[ESTADO]],
        {"VENCIDO",1;"ALERTA_0 Días",2;"ALERTA",3;"A TIEMPO",4;"SIN FECHA",5},
    2,FALSE),
0)</f>
        <v>4</v>
      </c>
    </row>
    <row r="2113" spans="1:33" x14ac:dyDescent="0.25">
      <c r="A2113" t="s">
        <v>12421</v>
      </c>
      <c r="B2113" t="s">
        <v>36</v>
      </c>
      <c r="C2113" t="s">
        <v>24</v>
      </c>
      <c r="D2113" t="s">
        <v>36</v>
      </c>
      <c r="E2113" s="21">
        <v>46211.485219907408</v>
      </c>
      <c r="F2113" t="s">
        <v>12422</v>
      </c>
      <c r="G2113">
        <v>8061812</v>
      </c>
      <c r="H2113" t="s">
        <v>12423</v>
      </c>
      <c r="I2113" s="23" t="s">
        <v>12424</v>
      </c>
      <c r="J2113" s="23" t="s">
        <v>12425</v>
      </c>
      <c r="K2113" t="s">
        <v>12426</v>
      </c>
      <c r="L2113" t="s">
        <v>126</v>
      </c>
      <c r="M2113" t="s">
        <v>12427</v>
      </c>
      <c r="N2113" t="s">
        <v>127</v>
      </c>
      <c r="O2113" t="s">
        <v>37</v>
      </c>
      <c r="P2113" t="s">
        <v>122</v>
      </c>
      <c r="Q2113" t="s">
        <v>206</v>
      </c>
      <c r="R2113" t="s">
        <v>212</v>
      </c>
      <c r="S2113">
        <v>10</v>
      </c>
      <c r="T2113" t="s">
        <v>19055</v>
      </c>
      <c r="U2113" t="s">
        <v>5525</v>
      </c>
      <c r="V2113" t="s">
        <v>15920</v>
      </c>
      <c r="W2113" t="s">
        <v>29</v>
      </c>
      <c r="X2113" t="s">
        <v>30</v>
      </c>
      <c r="Y2113" t="s">
        <v>30</v>
      </c>
      <c r="Z2113" t="s">
        <v>30</v>
      </c>
      <c r="AA2113" t="s">
        <v>30</v>
      </c>
      <c r="AB2113">
        <v>-75.785507999999993</v>
      </c>
      <c r="AC2113">
        <v>6.4514100000000001</v>
      </c>
      <c r="AD2113" t="s">
        <v>82</v>
      </c>
      <c r="AE2113" t="s">
        <v>123</v>
      </c>
      <c r="AF2113" t="s">
        <v>94</v>
      </c>
      <c r="AG2113">
        <f>IFERROR(
    VLOOKUP(FENIX_ANS_TABLA[[#This Row],[ESTADO]],
        {"VENCIDO",1;"ALERTA_0 Días",2;"ALERTA",3;"A TIEMPO",4;"SIN FECHA",5},
    2,FALSE),
0)</f>
        <v>4</v>
      </c>
    </row>
    <row r="2114" spans="1:33" x14ac:dyDescent="0.25">
      <c r="A2114" t="s">
        <v>19056</v>
      </c>
      <c r="B2114" t="s">
        <v>23</v>
      </c>
      <c r="C2114" t="s">
        <v>24</v>
      </c>
      <c r="D2114" t="s">
        <v>23</v>
      </c>
      <c r="E2114" s="21">
        <v>46211.485821759263</v>
      </c>
      <c r="F2114" t="s">
        <v>19057</v>
      </c>
      <c r="G2114">
        <v>43806107</v>
      </c>
      <c r="H2114" t="s">
        <v>19058</v>
      </c>
      <c r="I2114" s="23" t="s">
        <v>19059</v>
      </c>
      <c r="J2114" s="23" t="s">
        <v>19060</v>
      </c>
      <c r="K2114" t="s">
        <v>19061</v>
      </c>
      <c r="L2114" t="s">
        <v>219</v>
      </c>
      <c r="M2114" t="s">
        <v>19062</v>
      </c>
      <c r="N2114" t="s">
        <v>220</v>
      </c>
      <c r="O2114" t="s">
        <v>27</v>
      </c>
      <c r="P2114" t="s">
        <v>99</v>
      </c>
      <c r="Q2114" t="s">
        <v>207</v>
      </c>
      <c r="R2114" t="s">
        <v>212</v>
      </c>
      <c r="S2114">
        <v>7</v>
      </c>
      <c r="T2114" t="s">
        <v>19063</v>
      </c>
      <c r="U2114" t="s">
        <v>19064</v>
      </c>
      <c r="V2114" t="s">
        <v>15276</v>
      </c>
      <c r="W2114" t="s">
        <v>29</v>
      </c>
      <c r="X2114" t="s">
        <v>30</v>
      </c>
      <c r="Y2114" t="s">
        <v>30</v>
      </c>
      <c r="Z2114" t="s">
        <v>30</v>
      </c>
      <c r="AA2114" t="s">
        <v>30</v>
      </c>
      <c r="AB2114">
        <v>-75.786231549999997</v>
      </c>
      <c r="AC2114">
        <v>5.7887570699999999</v>
      </c>
      <c r="AD2114" t="s">
        <v>82</v>
      </c>
      <c r="AE2114" t="s">
        <v>100</v>
      </c>
      <c r="AF2114" t="s">
        <v>94</v>
      </c>
      <c r="AG2114">
        <f>IFERROR(
    VLOOKUP(FENIX_ANS_TABLA[[#This Row],[ESTADO]],
        {"VENCIDO",1;"ALERTA_0 Días",2;"ALERTA",3;"A TIEMPO",4;"SIN FECHA",5},
    2,FALSE),
0)</f>
        <v>4</v>
      </c>
    </row>
    <row r="2115" spans="1:33" x14ac:dyDescent="0.25">
      <c r="A2115" t="s">
        <v>12428</v>
      </c>
      <c r="B2115" t="s">
        <v>23</v>
      </c>
      <c r="C2115" t="s">
        <v>24</v>
      </c>
      <c r="D2115" t="s">
        <v>33</v>
      </c>
      <c r="E2115" s="21">
        <v>46211.486990740741</v>
      </c>
      <c r="F2115" t="s">
        <v>12429</v>
      </c>
      <c r="G2115">
        <v>43758743</v>
      </c>
      <c r="H2115" t="s">
        <v>12430</v>
      </c>
      <c r="I2115" s="23" t="s">
        <v>12431</v>
      </c>
      <c r="J2115" s="23" t="s">
        <v>12432</v>
      </c>
      <c r="K2115" t="s">
        <v>12433</v>
      </c>
      <c r="L2115" t="s">
        <v>219</v>
      </c>
      <c r="M2115" t="s">
        <v>12434</v>
      </c>
      <c r="N2115" t="s">
        <v>220</v>
      </c>
      <c r="O2115" t="s">
        <v>34</v>
      </c>
      <c r="P2115" t="s">
        <v>103</v>
      </c>
      <c r="Q2115" t="s">
        <v>206</v>
      </c>
      <c r="R2115" t="s">
        <v>212</v>
      </c>
      <c r="S2115">
        <v>8</v>
      </c>
      <c r="T2115" t="s">
        <v>19065</v>
      </c>
      <c r="U2115" t="s">
        <v>11610</v>
      </c>
      <c r="V2115" t="s">
        <v>15810</v>
      </c>
      <c r="W2115" t="s">
        <v>29</v>
      </c>
      <c r="X2115" t="s">
        <v>30</v>
      </c>
      <c r="Y2115" t="s">
        <v>30</v>
      </c>
      <c r="Z2115" t="s">
        <v>30</v>
      </c>
      <c r="AA2115" t="s">
        <v>30</v>
      </c>
      <c r="AB2115">
        <v>-75.770972139999998</v>
      </c>
      <c r="AC2115">
        <v>5.7898177899999999</v>
      </c>
      <c r="AD2115" t="s">
        <v>82</v>
      </c>
      <c r="AE2115" t="s">
        <v>100</v>
      </c>
      <c r="AF2115" t="s">
        <v>94</v>
      </c>
      <c r="AG2115">
        <f>IFERROR(
    VLOOKUP(FENIX_ANS_TABLA[[#This Row],[ESTADO]],
        {"VENCIDO",1;"ALERTA_0 Días",2;"ALERTA",3;"A TIEMPO",4;"SIN FECHA",5},
    2,FALSE),
0)</f>
        <v>4</v>
      </c>
    </row>
    <row r="2116" spans="1:33" x14ac:dyDescent="0.25">
      <c r="A2116" t="s">
        <v>12435</v>
      </c>
      <c r="B2116" t="s">
        <v>54</v>
      </c>
      <c r="C2116" t="s">
        <v>24</v>
      </c>
      <c r="D2116" t="s">
        <v>54</v>
      </c>
      <c r="E2116" s="21">
        <v>46211.488171296303</v>
      </c>
      <c r="F2116" t="s">
        <v>12436</v>
      </c>
      <c r="G2116">
        <v>1035520552</v>
      </c>
      <c r="H2116" t="s">
        <v>1323</v>
      </c>
      <c r="I2116" s="23" t="s">
        <v>31</v>
      </c>
      <c r="J2116" s="23" t="s">
        <v>1324</v>
      </c>
      <c r="K2116" t="s">
        <v>1325</v>
      </c>
      <c r="L2116" t="s">
        <v>318</v>
      </c>
      <c r="M2116" t="s">
        <v>1326</v>
      </c>
      <c r="N2116" t="s">
        <v>319</v>
      </c>
      <c r="O2116" t="s">
        <v>55</v>
      </c>
      <c r="P2116" t="s">
        <v>191</v>
      </c>
      <c r="Q2116" t="s">
        <v>206</v>
      </c>
      <c r="R2116" t="s">
        <v>212</v>
      </c>
      <c r="S2116">
        <v>4</v>
      </c>
      <c r="T2116" t="s">
        <v>19066</v>
      </c>
      <c r="U2116" t="s">
        <v>7264</v>
      </c>
      <c r="V2116" t="s">
        <v>7264</v>
      </c>
      <c r="W2116" t="s">
        <v>43</v>
      </c>
      <c r="X2116" t="s">
        <v>30</v>
      </c>
      <c r="Y2116" t="s">
        <v>30</v>
      </c>
      <c r="Z2116" t="s">
        <v>30</v>
      </c>
      <c r="AA2116" t="s">
        <v>30</v>
      </c>
      <c r="AB2116">
        <v>-75.214493000000004</v>
      </c>
      <c r="AC2116">
        <v>6.8659460000000001</v>
      </c>
      <c r="AD2116" t="s">
        <v>82</v>
      </c>
      <c r="AE2116" t="s">
        <v>192</v>
      </c>
      <c r="AF2116" t="s">
        <v>94</v>
      </c>
      <c r="AG2116">
        <f>IFERROR(
    VLOOKUP(FENIX_ANS_TABLA[[#This Row],[ESTADO]],
        {"VENCIDO",1;"ALERTA_0 Días",2;"ALERTA",3;"A TIEMPO",4;"SIN FECHA",5},
    2,FALSE),
0)</f>
        <v>3</v>
      </c>
    </row>
    <row r="2117" spans="1:33" x14ac:dyDescent="0.25">
      <c r="A2117" t="s">
        <v>12438</v>
      </c>
      <c r="B2117" t="s">
        <v>44</v>
      </c>
      <c r="C2117" t="s">
        <v>24</v>
      </c>
      <c r="D2117" t="s">
        <v>44</v>
      </c>
      <c r="E2117" s="21">
        <v>46211.488587962973</v>
      </c>
      <c r="F2117" t="s">
        <v>12439</v>
      </c>
      <c r="G2117">
        <v>32317093</v>
      </c>
      <c r="H2117" t="s">
        <v>12440</v>
      </c>
      <c r="I2117" s="23" t="s">
        <v>31</v>
      </c>
      <c r="J2117" s="23" t="s">
        <v>12441</v>
      </c>
      <c r="K2117" t="s">
        <v>12442</v>
      </c>
      <c r="L2117" t="s">
        <v>177</v>
      </c>
      <c r="M2117" t="s">
        <v>12443</v>
      </c>
      <c r="N2117" t="s">
        <v>178</v>
      </c>
      <c r="O2117" t="s">
        <v>45</v>
      </c>
      <c r="P2117" t="s">
        <v>149</v>
      </c>
      <c r="Q2117" t="s">
        <v>206</v>
      </c>
      <c r="R2117" t="s">
        <v>212</v>
      </c>
      <c r="S2117">
        <v>11</v>
      </c>
      <c r="T2117" t="s">
        <v>19067</v>
      </c>
      <c r="U2117" t="s">
        <v>12183</v>
      </c>
      <c r="V2117" t="s">
        <v>15921</v>
      </c>
      <c r="W2117" t="s">
        <v>29</v>
      </c>
      <c r="X2117" t="s">
        <v>30</v>
      </c>
      <c r="Y2117" t="s">
        <v>30</v>
      </c>
      <c r="Z2117" t="s">
        <v>30</v>
      </c>
      <c r="AA2117" t="s">
        <v>30</v>
      </c>
      <c r="AB2117">
        <v>-75.364922840000006</v>
      </c>
      <c r="AC2117">
        <v>6.1120325800000002</v>
      </c>
      <c r="AD2117" t="s">
        <v>82</v>
      </c>
      <c r="AE2117" t="s">
        <v>146</v>
      </c>
      <c r="AF2117" t="s">
        <v>94</v>
      </c>
      <c r="AG2117">
        <f>IFERROR(
    VLOOKUP(FENIX_ANS_TABLA[[#This Row],[ESTADO]],
        {"VENCIDO",1;"ALERTA_0 Días",2;"ALERTA",3;"A TIEMPO",4;"SIN FECHA",5},
    2,FALSE),
0)</f>
        <v>4</v>
      </c>
    </row>
    <row r="2118" spans="1:33" x14ac:dyDescent="0.25">
      <c r="A2118" t="s">
        <v>12444</v>
      </c>
      <c r="B2118" t="s">
        <v>23</v>
      </c>
      <c r="C2118" t="s">
        <v>24</v>
      </c>
      <c r="D2118" t="s">
        <v>33</v>
      </c>
      <c r="E2118" s="21">
        <v>46211.488726851851</v>
      </c>
      <c r="F2118" t="s">
        <v>12445</v>
      </c>
      <c r="G2118">
        <v>1193575088</v>
      </c>
      <c r="H2118" t="s">
        <v>12446</v>
      </c>
      <c r="I2118" s="23" t="s">
        <v>31</v>
      </c>
      <c r="J2118" s="23" t="s">
        <v>12447</v>
      </c>
      <c r="K2118" t="s">
        <v>12448</v>
      </c>
      <c r="L2118" t="s">
        <v>25</v>
      </c>
      <c r="M2118" t="s">
        <v>12449</v>
      </c>
      <c r="N2118" t="s">
        <v>26</v>
      </c>
      <c r="O2118" t="s">
        <v>34</v>
      </c>
      <c r="P2118" t="s">
        <v>475</v>
      </c>
      <c r="Q2118" t="s">
        <v>207</v>
      </c>
      <c r="R2118" t="s">
        <v>212</v>
      </c>
      <c r="S2118">
        <v>5</v>
      </c>
      <c r="T2118" t="s">
        <v>19068</v>
      </c>
      <c r="U2118" t="s">
        <v>12183</v>
      </c>
      <c r="V2118" t="s">
        <v>15811</v>
      </c>
      <c r="W2118" t="s">
        <v>29</v>
      </c>
      <c r="X2118" t="s">
        <v>30</v>
      </c>
      <c r="Y2118" t="s">
        <v>30</v>
      </c>
      <c r="Z2118" t="s">
        <v>30</v>
      </c>
      <c r="AA2118" t="s">
        <v>30</v>
      </c>
      <c r="AB2118">
        <v>-75.579027249999996</v>
      </c>
      <c r="AC2118">
        <v>6.2594420700000004</v>
      </c>
      <c r="AD2118" t="s">
        <v>82</v>
      </c>
      <c r="AE2118" t="s">
        <v>96</v>
      </c>
      <c r="AF2118" t="s">
        <v>94</v>
      </c>
      <c r="AG2118">
        <f>IFERROR(
    VLOOKUP(FENIX_ANS_TABLA[[#This Row],[ESTADO]],
        {"VENCIDO",1;"ALERTA_0 Días",2;"ALERTA",3;"A TIEMPO",4;"SIN FECHA",5},
    2,FALSE),
0)</f>
        <v>4</v>
      </c>
    </row>
    <row r="2119" spans="1:33" x14ac:dyDescent="0.25">
      <c r="A2119" t="s">
        <v>12450</v>
      </c>
      <c r="B2119" t="s">
        <v>23</v>
      </c>
      <c r="C2119" t="s">
        <v>63</v>
      </c>
      <c r="D2119" t="s">
        <v>23</v>
      </c>
      <c r="E2119" s="21">
        <v>46211.493194444447</v>
      </c>
      <c r="F2119" t="s">
        <v>12451</v>
      </c>
      <c r="G2119">
        <v>43631290</v>
      </c>
      <c r="H2119" t="s">
        <v>10724</v>
      </c>
      <c r="I2119" s="23" t="s">
        <v>10725</v>
      </c>
      <c r="J2119" s="23" t="s">
        <v>12452</v>
      </c>
      <c r="K2119" t="s">
        <v>10726</v>
      </c>
      <c r="L2119" t="s">
        <v>126</v>
      </c>
      <c r="M2119" t="s">
        <v>10727</v>
      </c>
      <c r="N2119" t="s">
        <v>127</v>
      </c>
      <c r="O2119" t="s">
        <v>83</v>
      </c>
      <c r="P2119" t="s">
        <v>122</v>
      </c>
      <c r="Q2119" t="s">
        <v>207</v>
      </c>
      <c r="R2119" t="s">
        <v>212</v>
      </c>
      <c r="S2119">
        <v>7</v>
      </c>
      <c r="T2119" t="s">
        <v>19069</v>
      </c>
      <c r="U2119" t="s">
        <v>9972</v>
      </c>
      <c r="V2119" t="s">
        <v>15922</v>
      </c>
      <c r="W2119" t="s">
        <v>29</v>
      </c>
      <c r="X2119" t="s">
        <v>30</v>
      </c>
      <c r="Y2119" t="s">
        <v>30</v>
      </c>
      <c r="Z2119" t="s">
        <v>30</v>
      </c>
      <c r="AA2119" t="s">
        <v>30</v>
      </c>
      <c r="AB2119">
        <v>-75.742010239999999</v>
      </c>
      <c r="AC2119">
        <v>6.5018825299999996</v>
      </c>
      <c r="AD2119" t="s">
        <v>82</v>
      </c>
      <c r="AE2119" t="s">
        <v>123</v>
      </c>
      <c r="AF2119" t="s">
        <v>95</v>
      </c>
      <c r="AG2119">
        <f>IFERROR(
    VLOOKUP(FENIX_ANS_TABLA[[#This Row],[ESTADO]],
        {"VENCIDO",1;"ALERTA_0 Días",2;"ALERTA",3;"A TIEMPO",4;"SIN FECHA",5},
    2,FALSE),
0)</f>
        <v>4</v>
      </c>
    </row>
    <row r="2120" spans="1:33" x14ac:dyDescent="0.25">
      <c r="A2120" t="s">
        <v>13257</v>
      </c>
      <c r="B2120" t="s">
        <v>23</v>
      </c>
      <c r="C2120" t="s">
        <v>63</v>
      </c>
      <c r="D2120" t="s">
        <v>23</v>
      </c>
      <c r="E2120" s="21">
        <v>46211.49355324074</v>
      </c>
      <c r="F2120" t="s">
        <v>13258</v>
      </c>
      <c r="G2120">
        <v>22023523</v>
      </c>
      <c r="H2120" t="s">
        <v>13259</v>
      </c>
      <c r="I2120" s="23" t="s">
        <v>31</v>
      </c>
      <c r="J2120" s="23" t="s">
        <v>13260</v>
      </c>
      <c r="K2120" t="s">
        <v>13261</v>
      </c>
      <c r="L2120" t="s">
        <v>193</v>
      </c>
      <c r="M2120" t="s">
        <v>13262</v>
      </c>
      <c r="N2120" t="s">
        <v>194</v>
      </c>
      <c r="O2120" t="s">
        <v>83</v>
      </c>
      <c r="P2120" t="s">
        <v>191</v>
      </c>
      <c r="Q2120" t="s">
        <v>207</v>
      </c>
      <c r="R2120" t="s">
        <v>212</v>
      </c>
      <c r="S2120">
        <v>7</v>
      </c>
      <c r="T2120" t="s">
        <v>19070</v>
      </c>
      <c r="U2120" t="s">
        <v>9972</v>
      </c>
      <c r="V2120" t="s">
        <v>15922</v>
      </c>
      <c r="W2120" t="s">
        <v>29</v>
      </c>
      <c r="X2120" t="s">
        <v>30</v>
      </c>
      <c r="Y2120" t="s">
        <v>30</v>
      </c>
      <c r="Z2120" t="s">
        <v>30</v>
      </c>
      <c r="AA2120" t="s">
        <v>30</v>
      </c>
      <c r="AB2120">
        <v>-75.020885000000007</v>
      </c>
      <c r="AC2120">
        <v>6.4838521199999999</v>
      </c>
      <c r="AD2120" t="s">
        <v>82</v>
      </c>
      <c r="AE2120" t="s">
        <v>192</v>
      </c>
      <c r="AF2120" t="s">
        <v>95</v>
      </c>
      <c r="AG2120">
        <f>IFERROR(
    VLOOKUP(FENIX_ANS_TABLA[[#This Row],[ESTADO]],
        {"VENCIDO",1;"ALERTA_0 Días",2;"ALERTA",3;"A TIEMPO",4;"SIN FECHA",5},
    2,FALSE),
0)</f>
        <v>4</v>
      </c>
    </row>
    <row r="2121" spans="1:33" x14ac:dyDescent="0.25">
      <c r="A2121" t="s">
        <v>12455</v>
      </c>
      <c r="B2121" t="s">
        <v>23</v>
      </c>
      <c r="C2121" t="s">
        <v>24</v>
      </c>
      <c r="D2121" t="s">
        <v>33</v>
      </c>
      <c r="E2121" s="21">
        <v>46213.468854166669</v>
      </c>
      <c r="F2121" t="s">
        <v>19071</v>
      </c>
      <c r="G2121">
        <v>70660957</v>
      </c>
      <c r="H2121" t="s">
        <v>12456</v>
      </c>
      <c r="I2121" s="23" t="s">
        <v>31</v>
      </c>
      <c r="J2121" s="23" t="s">
        <v>12457</v>
      </c>
      <c r="K2121" t="s">
        <v>12458</v>
      </c>
      <c r="L2121" t="s">
        <v>25</v>
      </c>
      <c r="M2121" t="s">
        <v>12459</v>
      </c>
      <c r="N2121" t="s">
        <v>26</v>
      </c>
      <c r="O2121" t="s">
        <v>40</v>
      </c>
      <c r="P2121" t="s">
        <v>475</v>
      </c>
      <c r="Q2121" t="s">
        <v>206</v>
      </c>
      <c r="R2121" t="s">
        <v>211</v>
      </c>
      <c r="S2121">
        <v>12</v>
      </c>
      <c r="T2121" t="s">
        <v>19072</v>
      </c>
      <c r="U2121" t="s">
        <v>12406</v>
      </c>
      <c r="V2121" t="s">
        <v>15911</v>
      </c>
      <c r="W2121" t="s">
        <v>29</v>
      </c>
      <c r="X2121" t="s">
        <v>15923</v>
      </c>
      <c r="Y2121" t="s">
        <v>2666</v>
      </c>
      <c r="Z2121" t="s">
        <v>2667</v>
      </c>
      <c r="AA2121" t="s">
        <v>15924</v>
      </c>
      <c r="AB2121">
        <v>-75.648511720000002</v>
      </c>
      <c r="AC2121">
        <v>6.2989383999999999</v>
      </c>
      <c r="AD2121" t="s">
        <v>82</v>
      </c>
      <c r="AE2121" t="s">
        <v>96</v>
      </c>
      <c r="AF2121" t="s">
        <v>94</v>
      </c>
      <c r="AG2121">
        <f>IFERROR(
    VLOOKUP(FENIX_ANS_TABLA[[#This Row],[ESTADO]],
        {"VENCIDO",1;"ALERTA_0 Días",2;"ALERTA",3;"A TIEMPO",4;"SIN FECHA",5},
    2,FALSE),
0)</f>
        <v>4</v>
      </c>
    </row>
    <row r="2122" spans="1:33" x14ac:dyDescent="0.25">
      <c r="A2122" t="s">
        <v>12461</v>
      </c>
      <c r="B2122" t="s">
        <v>54</v>
      </c>
      <c r="C2122" t="s">
        <v>24</v>
      </c>
      <c r="D2122" t="s">
        <v>54</v>
      </c>
      <c r="E2122" s="21">
        <v>46211.496053240742</v>
      </c>
      <c r="F2122" t="s">
        <v>12462</v>
      </c>
      <c r="G2122">
        <v>70383821</v>
      </c>
      <c r="H2122" t="s">
        <v>12463</v>
      </c>
      <c r="I2122" s="23" t="s">
        <v>31</v>
      </c>
      <c r="J2122" s="23" t="s">
        <v>12464</v>
      </c>
      <c r="K2122" t="s">
        <v>12465</v>
      </c>
      <c r="L2122" t="s">
        <v>172</v>
      </c>
      <c r="M2122" t="s">
        <v>12466</v>
      </c>
      <c r="N2122" t="s">
        <v>173</v>
      </c>
      <c r="O2122" t="s">
        <v>55</v>
      </c>
      <c r="P2122" t="s">
        <v>176</v>
      </c>
      <c r="Q2122" t="s">
        <v>206</v>
      </c>
      <c r="R2122" t="s">
        <v>212</v>
      </c>
      <c r="S2122">
        <v>4</v>
      </c>
      <c r="T2122" t="s">
        <v>19073</v>
      </c>
      <c r="U2122" t="s">
        <v>14641</v>
      </c>
      <c r="V2122" t="s">
        <v>14641</v>
      </c>
      <c r="W2122" t="s">
        <v>43</v>
      </c>
      <c r="X2122" t="s">
        <v>30</v>
      </c>
      <c r="Y2122" t="s">
        <v>30</v>
      </c>
      <c r="Z2122" t="s">
        <v>30</v>
      </c>
      <c r="AA2122" t="s">
        <v>30</v>
      </c>
      <c r="AB2122">
        <v>-75.282316440000002</v>
      </c>
      <c r="AC2122">
        <v>6.1543589799999996</v>
      </c>
      <c r="AD2122" t="s">
        <v>82</v>
      </c>
      <c r="AE2122" t="s">
        <v>146</v>
      </c>
      <c r="AF2122" t="s">
        <v>94</v>
      </c>
      <c r="AG2122">
        <f>IFERROR(
    VLOOKUP(FENIX_ANS_TABLA[[#This Row],[ESTADO]],
        {"VENCIDO",1;"ALERTA_0 Días",2;"ALERTA",3;"A TIEMPO",4;"SIN FECHA",5},
    2,FALSE),
0)</f>
        <v>3</v>
      </c>
    </row>
    <row r="2123" spans="1:33" x14ac:dyDescent="0.25">
      <c r="A2123" t="s">
        <v>12467</v>
      </c>
      <c r="B2123" t="s">
        <v>54</v>
      </c>
      <c r="C2123" t="s">
        <v>24</v>
      </c>
      <c r="D2123" t="s">
        <v>54</v>
      </c>
      <c r="E2123" s="21">
        <v>46211.49622685185</v>
      </c>
      <c r="F2123" t="s">
        <v>12468</v>
      </c>
      <c r="G2123">
        <v>70287836</v>
      </c>
      <c r="H2123" t="s">
        <v>12469</v>
      </c>
      <c r="I2123" s="23" t="s">
        <v>31</v>
      </c>
      <c r="J2123" s="23" t="s">
        <v>11443</v>
      </c>
      <c r="K2123" t="s">
        <v>12470</v>
      </c>
      <c r="L2123" t="s">
        <v>152</v>
      </c>
      <c r="M2123" t="s">
        <v>12471</v>
      </c>
      <c r="N2123" t="s">
        <v>153</v>
      </c>
      <c r="O2123" t="s">
        <v>55</v>
      </c>
      <c r="P2123" t="s">
        <v>176</v>
      </c>
      <c r="Q2123" t="s">
        <v>207</v>
      </c>
      <c r="R2123" t="s">
        <v>212</v>
      </c>
      <c r="S2123">
        <v>4</v>
      </c>
      <c r="T2123" t="s">
        <v>19074</v>
      </c>
      <c r="U2123" t="s">
        <v>14641</v>
      </c>
      <c r="V2123" t="s">
        <v>14641</v>
      </c>
      <c r="W2123" t="s">
        <v>43</v>
      </c>
      <c r="X2123" t="s">
        <v>30</v>
      </c>
      <c r="Y2123" t="s">
        <v>30</v>
      </c>
      <c r="Z2123" t="s">
        <v>30</v>
      </c>
      <c r="AA2123" t="s">
        <v>30</v>
      </c>
      <c r="AB2123">
        <v>-75.447917599999997</v>
      </c>
      <c r="AC2123">
        <v>6.2917174200000003</v>
      </c>
      <c r="AD2123" t="s">
        <v>82</v>
      </c>
      <c r="AE2123" t="s">
        <v>146</v>
      </c>
      <c r="AF2123" t="s">
        <v>94</v>
      </c>
      <c r="AG2123">
        <f>IFERROR(
    VLOOKUP(FENIX_ANS_TABLA[[#This Row],[ESTADO]],
        {"VENCIDO",1;"ALERTA_0 Días",2;"ALERTA",3;"A TIEMPO",4;"SIN FECHA",5},
    2,FALSE),
0)</f>
        <v>3</v>
      </c>
    </row>
    <row r="2124" spans="1:33" x14ac:dyDescent="0.25">
      <c r="A2124" t="s">
        <v>20546</v>
      </c>
      <c r="B2124" t="s">
        <v>23</v>
      </c>
      <c r="C2124" t="s">
        <v>63</v>
      </c>
      <c r="D2124" t="s">
        <v>23</v>
      </c>
      <c r="E2124" s="21">
        <v>46211.500659722216</v>
      </c>
      <c r="F2124" t="s">
        <v>20547</v>
      </c>
      <c r="G2124">
        <v>98623700</v>
      </c>
      <c r="H2124" t="s">
        <v>20548</v>
      </c>
      <c r="I2124" s="23" t="s">
        <v>31</v>
      </c>
      <c r="J2124" s="23" t="s">
        <v>20549</v>
      </c>
      <c r="K2124" t="s">
        <v>20550</v>
      </c>
      <c r="L2124" t="s">
        <v>348</v>
      </c>
      <c r="M2124" t="s">
        <v>20551</v>
      </c>
      <c r="N2124" t="s">
        <v>296</v>
      </c>
      <c r="O2124" t="s">
        <v>83</v>
      </c>
      <c r="P2124" t="s">
        <v>191</v>
      </c>
      <c r="Q2124" t="s">
        <v>206</v>
      </c>
      <c r="R2124" t="s">
        <v>212</v>
      </c>
      <c r="S2124">
        <v>10</v>
      </c>
      <c r="T2124" t="s">
        <v>20552</v>
      </c>
      <c r="U2124" t="s">
        <v>9731</v>
      </c>
      <c r="V2124" t="s">
        <v>20553</v>
      </c>
      <c r="W2124" t="s">
        <v>29</v>
      </c>
      <c r="X2124" t="s">
        <v>30</v>
      </c>
      <c r="Y2124" t="s">
        <v>30</v>
      </c>
      <c r="Z2124" t="s">
        <v>30</v>
      </c>
      <c r="AA2124" t="s">
        <v>30</v>
      </c>
      <c r="AB2124">
        <v>-75.257762170000007</v>
      </c>
      <c r="AC2124">
        <v>6.5751786699999997</v>
      </c>
      <c r="AD2124" t="s">
        <v>82</v>
      </c>
      <c r="AE2124" t="s">
        <v>192</v>
      </c>
      <c r="AF2124" t="s">
        <v>95</v>
      </c>
      <c r="AG2124">
        <f>IFERROR(
    VLOOKUP(FENIX_ANS_TABLA[[#This Row],[ESTADO]],
        {"VENCIDO",1;"ALERTA_0 Días",2;"ALERTA",3;"A TIEMPO",4;"SIN FECHA",5},
    2,FALSE),
0)</f>
        <v>4</v>
      </c>
    </row>
    <row r="2125" spans="1:33" x14ac:dyDescent="0.25">
      <c r="A2125" t="s">
        <v>12472</v>
      </c>
      <c r="B2125" t="s">
        <v>58</v>
      </c>
      <c r="C2125" t="s">
        <v>24</v>
      </c>
      <c r="D2125" t="s">
        <v>59</v>
      </c>
      <c r="E2125" s="21">
        <v>46211.501342592594</v>
      </c>
      <c r="F2125" t="s">
        <v>12473</v>
      </c>
      <c r="G2125">
        <v>1035429744</v>
      </c>
      <c r="H2125" t="s">
        <v>12474</v>
      </c>
      <c r="I2125" s="23" t="s">
        <v>31</v>
      </c>
      <c r="J2125" s="23" t="s">
        <v>12475</v>
      </c>
      <c r="K2125" t="s">
        <v>12476</v>
      </c>
      <c r="L2125" t="s">
        <v>195</v>
      </c>
      <c r="M2125" t="s">
        <v>12477</v>
      </c>
      <c r="N2125" t="s">
        <v>196</v>
      </c>
      <c r="O2125" t="s">
        <v>60</v>
      </c>
      <c r="P2125" t="s">
        <v>301</v>
      </c>
      <c r="Q2125" t="s">
        <v>206</v>
      </c>
      <c r="R2125" t="s">
        <v>212</v>
      </c>
      <c r="S2125">
        <v>14</v>
      </c>
      <c r="T2125" t="s">
        <v>19075</v>
      </c>
      <c r="U2125" t="s">
        <v>15925</v>
      </c>
      <c r="V2125" t="s">
        <v>15926</v>
      </c>
      <c r="W2125" t="s">
        <v>29</v>
      </c>
      <c r="X2125" t="s">
        <v>30</v>
      </c>
      <c r="Y2125" t="s">
        <v>30</v>
      </c>
      <c r="Z2125" t="s">
        <v>30</v>
      </c>
      <c r="AA2125" t="s">
        <v>30</v>
      </c>
      <c r="AB2125">
        <v>-75.128742169999995</v>
      </c>
      <c r="AC2125">
        <v>6.5359084999999997</v>
      </c>
      <c r="AD2125" t="s">
        <v>82</v>
      </c>
      <c r="AE2125" t="s">
        <v>192</v>
      </c>
      <c r="AF2125" t="s">
        <v>94</v>
      </c>
      <c r="AG2125">
        <f>IFERROR(
    VLOOKUP(FENIX_ANS_TABLA[[#This Row],[ESTADO]],
        {"VENCIDO",1;"ALERTA_0 Días",2;"ALERTA",3;"A TIEMPO",4;"SIN FECHA",5},
    2,FALSE),
0)</f>
        <v>4</v>
      </c>
    </row>
    <row r="2126" spans="1:33" x14ac:dyDescent="0.25">
      <c r="A2126" t="s">
        <v>12479</v>
      </c>
      <c r="B2126" t="s">
        <v>23</v>
      </c>
      <c r="C2126" t="s">
        <v>63</v>
      </c>
      <c r="D2126" t="s">
        <v>23</v>
      </c>
      <c r="E2126" s="21">
        <v>46211.508298611108</v>
      </c>
      <c r="F2126" t="s">
        <v>12480</v>
      </c>
      <c r="G2126">
        <v>70120364</v>
      </c>
      <c r="H2126" t="s">
        <v>12481</v>
      </c>
      <c r="I2126" s="23" t="s">
        <v>31</v>
      </c>
      <c r="J2126" s="23" t="s">
        <v>12482</v>
      </c>
      <c r="K2126" t="s">
        <v>12483</v>
      </c>
      <c r="L2126" t="s">
        <v>154</v>
      </c>
      <c r="M2126" t="s">
        <v>12484</v>
      </c>
      <c r="N2126" t="s">
        <v>155</v>
      </c>
      <c r="O2126" t="s">
        <v>83</v>
      </c>
      <c r="P2126" t="s">
        <v>145</v>
      </c>
      <c r="Q2126" t="s">
        <v>206</v>
      </c>
      <c r="R2126" t="s">
        <v>212</v>
      </c>
      <c r="S2126">
        <v>10</v>
      </c>
      <c r="T2126" t="s">
        <v>19076</v>
      </c>
      <c r="U2126" t="s">
        <v>9716</v>
      </c>
      <c r="V2126" t="s">
        <v>15927</v>
      </c>
      <c r="W2126" t="s">
        <v>29</v>
      </c>
      <c r="X2126" t="s">
        <v>30</v>
      </c>
      <c r="Y2126" t="s">
        <v>30</v>
      </c>
      <c r="Z2126" t="s">
        <v>30</v>
      </c>
      <c r="AA2126" t="s">
        <v>30</v>
      </c>
      <c r="AB2126">
        <v>-75.429491670000004</v>
      </c>
      <c r="AC2126">
        <v>6.1310366700000003</v>
      </c>
      <c r="AD2126" t="s">
        <v>82</v>
      </c>
      <c r="AE2126" t="s">
        <v>146</v>
      </c>
      <c r="AF2126" t="s">
        <v>95</v>
      </c>
      <c r="AG2126">
        <f>IFERROR(
    VLOOKUP(FENIX_ANS_TABLA[[#This Row],[ESTADO]],
        {"VENCIDO",1;"ALERTA_0 Días",2;"ALERTA",3;"A TIEMPO",4;"SIN FECHA",5},
    2,FALSE),
0)</f>
        <v>4</v>
      </c>
    </row>
    <row r="2127" spans="1:33" x14ac:dyDescent="0.25">
      <c r="A2127" t="s">
        <v>12485</v>
      </c>
      <c r="B2127" t="s">
        <v>23</v>
      </c>
      <c r="C2127" t="s">
        <v>24</v>
      </c>
      <c r="D2127" t="s">
        <v>33</v>
      </c>
      <c r="E2127" s="21">
        <v>46211.513541666667</v>
      </c>
      <c r="F2127" t="s">
        <v>12486</v>
      </c>
      <c r="G2127">
        <v>39387363</v>
      </c>
      <c r="H2127" t="s">
        <v>12487</v>
      </c>
      <c r="I2127" s="23" t="s">
        <v>12488</v>
      </c>
      <c r="J2127" s="23" t="s">
        <v>12489</v>
      </c>
      <c r="K2127" t="s">
        <v>12490</v>
      </c>
      <c r="L2127" t="s">
        <v>25</v>
      </c>
      <c r="M2127" t="s">
        <v>12491</v>
      </c>
      <c r="N2127" t="s">
        <v>26</v>
      </c>
      <c r="O2127" t="s">
        <v>34</v>
      </c>
      <c r="P2127" t="s">
        <v>475</v>
      </c>
      <c r="Q2127" t="s">
        <v>207</v>
      </c>
      <c r="R2127" t="s">
        <v>212</v>
      </c>
      <c r="S2127">
        <v>5</v>
      </c>
      <c r="T2127" t="s">
        <v>19077</v>
      </c>
      <c r="U2127" t="s">
        <v>9974</v>
      </c>
      <c r="V2127" t="s">
        <v>12005</v>
      </c>
      <c r="W2127" t="s">
        <v>29</v>
      </c>
      <c r="X2127" t="s">
        <v>30</v>
      </c>
      <c r="Y2127" t="s">
        <v>30</v>
      </c>
      <c r="Z2127" t="s">
        <v>30</v>
      </c>
      <c r="AA2127" t="s">
        <v>30</v>
      </c>
      <c r="AB2127">
        <v>-75.54025</v>
      </c>
      <c r="AC2127">
        <v>6.241282</v>
      </c>
      <c r="AD2127" t="s">
        <v>82</v>
      </c>
      <c r="AE2127" t="s">
        <v>96</v>
      </c>
      <c r="AF2127" t="s">
        <v>94</v>
      </c>
      <c r="AG2127">
        <f>IFERROR(
    VLOOKUP(FENIX_ANS_TABLA[[#This Row],[ESTADO]],
        {"VENCIDO",1;"ALERTA_0 Días",2;"ALERTA",3;"A TIEMPO",4;"SIN FECHA",5},
    2,FALSE),
0)</f>
        <v>4</v>
      </c>
    </row>
    <row r="2128" spans="1:33" x14ac:dyDescent="0.25">
      <c r="A2128" t="s">
        <v>12492</v>
      </c>
      <c r="B2128" t="s">
        <v>54</v>
      </c>
      <c r="C2128" t="s">
        <v>24</v>
      </c>
      <c r="D2128" t="s">
        <v>54</v>
      </c>
      <c r="E2128" s="21">
        <v>46211.514004629629</v>
      </c>
      <c r="F2128" t="s">
        <v>12493</v>
      </c>
      <c r="G2128">
        <v>43787944</v>
      </c>
      <c r="H2128" t="s">
        <v>574</v>
      </c>
      <c r="I2128" s="23" t="s">
        <v>31</v>
      </c>
      <c r="J2128" s="23" t="s">
        <v>575</v>
      </c>
      <c r="K2128" t="s">
        <v>576</v>
      </c>
      <c r="L2128" t="s">
        <v>172</v>
      </c>
      <c r="M2128" t="s">
        <v>577</v>
      </c>
      <c r="N2128" t="s">
        <v>173</v>
      </c>
      <c r="O2128" t="s">
        <v>55</v>
      </c>
      <c r="P2128" t="s">
        <v>176</v>
      </c>
      <c r="Q2128" t="s">
        <v>206</v>
      </c>
      <c r="R2128" t="s">
        <v>212</v>
      </c>
      <c r="S2128">
        <v>4</v>
      </c>
      <c r="T2128" t="s">
        <v>19078</v>
      </c>
      <c r="U2128" t="s">
        <v>12201</v>
      </c>
      <c r="V2128" t="s">
        <v>12201</v>
      </c>
      <c r="W2128" t="s">
        <v>43</v>
      </c>
      <c r="X2128" t="s">
        <v>30</v>
      </c>
      <c r="Y2128" t="s">
        <v>30</v>
      </c>
      <c r="Z2128" t="s">
        <v>30</v>
      </c>
      <c r="AA2128" t="s">
        <v>30</v>
      </c>
      <c r="AB2128">
        <v>-75.264971090000003</v>
      </c>
      <c r="AC2128">
        <v>6.1249466899999998</v>
      </c>
      <c r="AD2128" t="s">
        <v>82</v>
      </c>
      <c r="AE2128" t="s">
        <v>146</v>
      </c>
      <c r="AF2128" t="s">
        <v>94</v>
      </c>
      <c r="AG2128">
        <f>IFERROR(
    VLOOKUP(FENIX_ANS_TABLA[[#This Row],[ESTADO]],
        {"VENCIDO",1;"ALERTA_0 Días",2;"ALERTA",3;"A TIEMPO",4;"SIN FECHA",5},
    2,FALSE),
0)</f>
        <v>3</v>
      </c>
    </row>
    <row r="2129" spans="1:33" x14ac:dyDescent="0.25">
      <c r="A2129" t="s">
        <v>12494</v>
      </c>
      <c r="B2129" t="s">
        <v>23</v>
      </c>
      <c r="C2129" t="s">
        <v>24</v>
      </c>
      <c r="D2129" t="s">
        <v>33</v>
      </c>
      <c r="E2129" s="21">
        <v>46211.515381944453</v>
      </c>
      <c r="F2129" t="s">
        <v>12495</v>
      </c>
      <c r="G2129">
        <v>1104776303</v>
      </c>
      <c r="H2129" t="s">
        <v>12496</v>
      </c>
      <c r="I2129" s="23" t="s">
        <v>12497</v>
      </c>
      <c r="J2129" s="23" t="s">
        <v>12498</v>
      </c>
      <c r="K2129" t="s">
        <v>12499</v>
      </c>
      <c r="L2129" t="s">
        <v>110</v>
      </c>
      <c r="M2129" t="s">
        <v>12500</v>
      </c>
      <c r="N2129" t="s">
        <v>111</v>
      </c>
      <c r="O2129" t="s">
        <v>34</v>
      </c>
      <c r="P2129" t="s">
        <v>103</v>
      </c>
      <c r="Q2129" t="s">
        <v>206</v>
      </c>
      <c r="R2129" t="s">
        <v>212</v>
      </c>
      <c r="S2129">
        <v>8</v>
      </c>
      <c r="T2129" t="s">
        <v>19079</v>
      </c>
      <c r="U2129" t="s">
        <v>15928</v>
      </c>
      <c r="V2129" t="s">
        <v>15929</v>
      </c>
      <c r="W2129" t="s">
        <v>29</v>
      </c>
      <c r="X2129" t="s">
        <v>30</v>
      </c>
      <c r="Y2129" t="s">
        <v>30</v>
      </c>
      <c r="Z2129" t="s">
        <v>30</v>
      </c>
      <c r="AA2129" t="s">
        <v>30</v>
      </c>
      <c r="AB2129">
        <v>-75.749075000000005</v>
      </c>
      <c r="AC2129">
        <v>6.2498149999999999</v>
      </c>
      <c r="AD2129" t="s">
        <v>82</v>
      </c>
      <c r="AE2129" t="s">
        <v>100</v>
      </c>
      <c r="AF2129" t="s">
        <v>94</v>
      </c>
      <c r="AG2129">
        <f>IFERROR(
    VLOOKUP(FENIX_ANS_TABLA[[#This Row],[ESTADO]],
        {"VENCIDO",1;"ALERTA_0 Días",2;"ALERTA",3;"A TIEMPO",4;"SIN FECHA",5},
    2,FALSE),
0)</f>
        <v>4</v>
      </c>
    </row>
    <row r="2130" spans="1:33" x14ac:dyDescent="0.25">
      <c r="A2130" t="s">
        <v>12501</v>
      </c>
      <c r="B2130" t="s">
        <v>44</v>
      </c>
      <c r="C2130" t="s">
        <v>24</v>
      </c>
      <c r="D2130" t="s">
        <v>44</v>
      </c>
      <c r="E2130" s="21">
        <v>46211.517476851863</v>
      </c>
      <c r="F2130" t="s">
        <v>12502</v>
      </c>
      <c r="G2130">
        <v>1033374110</v>
      </c>
      <c r="H2130" t="s">
        <v>12503</v>
      </c>
      <c r="I2130" s="23" t="s">
        <v>31</v>
      </c>
      <c r="J2130" s="23" t="s">
        <v>12504</v>
      </c>
      <c r="K2130" t="s">
        <v>12505</v>
      </c>
      <c r="L2130" t="s">
        <v>25</v>
      </c>
      <c r="M2130" t="s">
        <v>12506</v>
      </c>
      <c r="N2130" t="s">
        <v>26</v>
      </c>
      <c r="O2130" t="s">
        <v>34</v>
      </c>
      <c r="P2130" t="s">
        <v>475</v>
      </c>
      <c r="Q2130" t="s">
        <v>207</v>
      </c>
      <c r="R2130" t="s">
        <v>212</v>
      </c>
      <c r="S2130">
        <v>5</v>
      </c>
      <c r="T2130" t="s">
        <v>19080</v>
      </c>
      <c r="U2130" t="s">
        <v>15930</v>
      </c>
      <c r="V2130" t="s">
        <v>15931</v>
      </c>
      <c r="W2130" t="s">
        <v>29</v>
      </c>
      <c r="X2130" t="s">
        <v>30</v>
      </c>
      <c r="Y2130" t="s">
        <v>30</v>
      </c>
      <c r="Z2130" t="s">
        <v>30</v>
      </c>
      <c r="AA2130" t="s">
        <v>30</v>
      </c>
      <c r="AB2130">
        <v>-75.615030000000004</v>
      </c>
      <c r="AC2130">
        <v>6.2622809999999998</v>
      </c>
      <c r="AD2130" t="s">
        <v>82</v>
      </c>
      <c r="AE2130" t="s">
        <v>96</v>
      </c>
      <c r="AF2130" t="s">
        <v>94</v>
      </c>
      <c r="AG2130">
        <f>IFERROR(
    VLOOKUP(FENIX_ANS_TABLA[[#This Row],[ESTADO]],
        {"VENCIDO",1;"ALERTA_0 Días",2;"ALERTA",3;"A TIEMPO",4;"SIN FECHA",5},
    2,FALSE),
0)</f>
        <v>4</v>
      </c>
    </row>
    <row r="2131" spans="1:33" x14ac:dyDescent="0.25">
      <c r="A2131" t="s">
        <v>12507</v>
      </c>
      <c r="B2131" t="s">
        <v>54</v>
      </c>
      <c r="C2131" t="s">
        <v>24</v>
      </c>
      <c r="D2131" t="s">
        <v>54</v>
      </c>
      <c r="E2131" s="21">
        <v>46211.535636574074</v>
      </c>
      <c r="F2131" t="s">
        <v>12508</v>
      </c>
      <c r="G2131">
        <v>71339497</v>
      </c>
      <c r="H2131" t="s">
        <v>12509</v>
      </c>
      <c r="I2131" s="23" t="s">
        <v>12510</v>
      </c>
      <c r="J2131" s="23" t="s">
        <v>12511</v>
      </c>
      <c r="K2131" t="s">
        <v>12512</v>
      </c>
      <c r="L2131" t="s">
        <v>152</v>
      </c>
      <c r="M2131" t="s">
        <v>12513</v>
      </c>
      <c r="N2131" t="s">
        <v>153</v>
      </c>
      <c r="O2131" t="s">
        <v>55</v>
      </c>
      <c r="P2131" t="s">
        <v>176</v>
      </c>
      <c r="Q2131" t="s">
        <v>206</v>
      </c>
      <c r="R2131" t="s">
        <v>212</v>
      </c>
      <c r="S2131">
        <v>4</v>
      </c>
      <c r="T2131" t="s">
        <v>19081</v>
      </c>
      <c r="U2131" t="s">
        <v>15932</v>
      </c>
      <c r="V2131" t="s">
        <v>15932</v>
      </c>
      <c r="W2131" t="s">
        <v>43</v>
      </c>
      <c r="X2131" t="s">
        <v>30</v>
      </c>
      <c r="Y2131" t="s">
        <v>30</v>
      </c>
      <c r="Z2131" t="s">
        <v>30</v>
      </c>
      <c r="AA2131" t="s">
        <v>30</v>
      </c>
      <c r="AB2131">
        <v>-75.470035999999993</v>
      </c>
      <c r="AC2131">
        <v>6.2274250000000002</v>
      </c>
      <c r="AD2131" t="s">
        <v>82</v>
      </c>
      <c r="AE2131" t="s">
        <v>146</v>
      </c>
      <c r="AF2131" t="s">
        <v>94</v>
      </c>
      <c r="AG2131">
        <f>IFERROR(
    VLOOKUP(FENIX_ANS_TABLA[[#This Row],[ESTADO]],
        {"VENCIDO",1;"ALERTA_0 Días",2;"ALERTA",3;"A TIEMPO",4;"SIN FECHA",5},
    2,FALSE),
0)</f>
        <v>3</v>
      </c>
    </row>
    <row r="2132" spans="1:33" x14ac:dyDescent="0.25">
      <c r="A2132" t="s">
        <v>12514</v>
      </c>
      <c r="B2132" t="s">
        <v>54</v>
      </c>
      <c r="C2132" t="s">
        <v>24</v>
      </c>
      <c r="D2132" t="s">
        <v>54</v>
      </c>
      <c r="E2132" s="21">
        <v>46211.538819444453</v>
      </c>
      <c r="F2132" t="s">
        <v>12515</v>
      </c>
      <c r="G2132">
        <v>890920814</v>
      </c>
      <c r="H2132" t="s">
        <v>12516</v>
      </c>
      <c r="I2132" s="23" t="s">
        <v>12517</v>
      </c>
      <c r="J2132" s="23" t="s">
        <v>12518</v>
      </c>
      <c r="K2132" t="s">
        <v>12519</v>
      </c>
      <c r="L2132" t="s">
        <v>134</v>
      </c>
      <c r="M2132" t="s">
        <v>12520</v>
      </c>
      <c r="N2132" t="s">
        <v>135</v>
      </c>
      <c r="O2132" t="s">
        <v>55</v>
      </c>
      <c r="P2132" t="s">
        <v>122</v>
      </c>
      <c r="Q2132" t="s">
        <v>206</v>
      </c>
      <c r="R2132" t="s">
        <v>212</v>
      </c>
      <c r="S2132">
        <v>4</v>
      </c>
      <c r="T2132" t="s">
        <v>19082</v>
      </c>
      <c r="U2132" t="s">
        <v>15933</v>
      </c>
      <c r="V2132" t="s">
        <v>15933</v>
      </c>
      <c r="W2132" t="s">
        <v>43</v>
      </c>
      <c r="X2132" t="s">
        <v>30</v>
      </c>
      <c r="Y2132" t="s">
        <v>30</v>
      </c>
      <c r="Z2132" t="s">
        <v>30</v>
      </c>
      <c r="AA2132" t="s">
        <v>30</v>
      </c>
      <c r="AB2132">
        <v>-75.719820150000004</v>
      </c>
      <c r="AC2132">
        <v>6.4505261599999999</v>
      </c>
      <c r="AD2132" t="s">
        <v>82</v>
      </c>
      <c r="AE2132" t="s">
        <v>123</v>
      </c>
      <c r="AF2132" t="s">
        <v>94</v>
      </c>
      <c r="AG2132">
        <f>IFERROR(
    VLOOKUP(FENIX_ANS_TABLA[[#This Row],[ESTADO]],
        {"VENCIDO",1;"ALERTA_0 Días",2;"ALERTA",3;"A TIEMPO",4;"SIN FECHA",5},
    2,FALSE),
0)</f>
        <v>3</v>
      </c>
    </row>
    <row r="2133" spans="1:33" x14ac:dyDescent="0.25">
      <c r="A2133" t="s">
        <v>12521</v>
      </c>
      <c r="B2133" t="s">
        <v>54</v>
      </c>
      <c r="C2133" t="s">
        <v>24</v>
      </c>
      <c r="D2133" t="s">
        <v>54</v>
      </c>
      <c r="E2133" s="21">
        <v>46211.542962962973</v>
      </c>
      <c r="F2133" t="s">
        <v>12522</v>
      </c>
      <c r="G2133">
        <v>42788488</v>
      </c>
      <c r="H2133" t="s">
        <v>12523</v>
      </c>
      <c r="I2133" s="23" t="s">
        <v>12524</v>
      </c>
      <c r="J2133" s="23" t="s">
        <v>12525</v>
      </c>
      <c r="K2133" t="s">
        <v>12526</v>
      </c>
      <c r="L2133" t="s">
        <v>158</v>
      </c>
      <c r="M2133" t="s">
        <v>12527</v>
      </c>
      <c r="N2133" t="s">
        <v>159</v>
      </c>
      <c r="O2133" t="s">
        <v>55</v>
      </c>
      <c r="P2133" t="s">
        <v>176</v>
      </c>
      <c r="Q2133" t="s">
        <v>206</v>
      </c>
      <c r="R2133" t="s">
        <v>212</v>
      </c>
      <c r="S2133">
        <v>4</v>
      </c>
      <c r="T2133" t="s">
        <v>19083</v>
      </c>
      <c r="U2133" t="s">
        <v>12216</v>
      </c>
      <c r="V2133" t="s">
        <v>12216</v>
      </c>
      <c r="W2133" t="s">
        <v>43</v>
      </c>
      <c r="X2133" t="s">
        <v>30</v>
      </c>
      <c r="Y2133" t="s">
        <v>30</v>
      </c>
      <c r="Z2133" t="s">
        <v>30</v>
      </c>
      <c r="AA2133" t="s">
        <v>30</v>
      </c>
      <c r="AB2133">
        <v>-75.015032149999996</v>
      </c>
      <c r="AC2133">
        <v>6.17116095</v>
      </c>
      <c r="AD2133" t="s">
        <v>82</v>
      </c>
      <c r="AE2133" t="s">
        <v>146</v>
      </c>
      <c r="AF2133" t="s">
        <v>94</v>
      </c>
      <c r="AG2133">
        <f>IFERROR(
    VLOOKUP(FENIX_ANS_TABLA[[#This Row],[ESTADO]],
        {"VENCIDO",1;"ALERTA_0 Días",2;"ALERTA",3;"A TIEMPO",4;"SIN FECHA",5},
    2,FALSE),
0)</f>
        <v>3</v>
      </c>
    </row>
    <row r="2134" spans="1:33" x14ac:dyDescent="0.25">
      <c r="A2134" t="s">
        <v>12528</v>
      </c>
      <c r="B2134" t="s">
        <v>23</v>
      </c>
      <c r="C2134" t="s">
        <v>24</v>
      </c>
      <c r="D2134" t="s">
        <v>33</v>
      </c>
      <c r="E2134" s="21">
        <v>46211.546539351853</v>
      </c>
      <c r="F2134" t="s">
        <v>12529</v>
      </c>
      <c r="G2134">
        <v>1035440106</v>
      </c>
      <c r="H2134" t="s">
        <v>12530</v>
      </c>
      <c r="I2134" s="23" t="s">
        <v>31</v>
      </c>
      <c r="J2134" s="23" t="s">
        <v>12531</v>
      </c>
      <c r="K2134" t="s">
        <v>12532</v>
      </c>
      <c r="L2134" t="s">
        <v>25</v>
      </c>
      <c r="M2134" t="s">
        <v>12533</v>
      </c>
      <c r="N2134" t="s">
        <v>26</v>
      </c>
      <c r="O2134" t="s">
        <v>34</v>
      </c>
      <c r="P2134" t="s">
        <v>475</v>
      </c>
      <c r="Q2134" t="s">
        <v>207</v>
      </c>
      <c r="R2134" t="s">
        <v>212</v>
      </c>
      <c r="S2134">
        <v>5</v>
      </c>
      <c r="T2134" t="s">
        <v>19084</v>
      </c>
      <c r="U2134" t="s">
        <v>9758</v>
      </c>
      <c r="V2134" t="s">
        <v>11396</v>
      </c>
      <c r="W2134" t="s">
        <v>29</v>
      </c>
      <c r="X2134" t="s">
        <v>30</v>
      </c>
      <c r="Y2134" t="s">
        <v>30</v>
      </c>
      <c r="Z2134" t="s">
        <v>30</v>
      </c>
      <c r="AA2134" t="s">
        <v>30</v>
      </c>
      <c r="AB2134">
        <v>-75.625248999999997</v>
      </c>
      <c r="AC2134">
        <v>6.2651510000000004</v>
      </c>
      <c r="AD2134" t="s">
        <v>82</v>
      </c>
      <c r="AE2134" t="s">
        <v>96</v>
      </c>
      <c r="AF2134" t="s">
        <v>94</v>
      </c>
      <c r="AG2134">
        <f>IFERROR(
    VLOOKUP(FENIX_ANS_TABLA[[#This Row],[ESTADO]],
        {"VENCIDO",1;"ALERTA_0 Días",2;"ALERTA",3;"A TIEMPO",4;"SIN FECHA",5},
    2,FALSE),
0)</f>
        <v>4</v>
      </c>
    </row>
    <row r="2135" spans="1:33" x14ac:dyDescent="0.25">
      <c r="A2135" t="s">
        <v>12534</v>
      </c>
      <c r="B2135" t="s">
        <v>23</v>
      </c>
      <c r="C2135" t="s">
        <v>24</v>
      </c>
      <c r="D2135" t="s">
        <v>33</v>
      </c>
      <c r="E2135" s="21">
        <v>46211.546712962961</v>
      </c>
      <c r="F2135" t="s">
        <v>12535</v>
      </c>
      <c r="G2135">
        <v>1002085071</v>
      </c>
      <c r="H2135" t="s">
        <v>12536</v>
      </c>
      <c r="I2135" s="23" t="s">
        <v>31</v>
      </c>
      <c r="J2135" s="23" t="s">
        <v>12537</v>
      </c>
      <c r="K2135" t="s">
        <v>12538</v>
      </c>
      <c r="L2135" t="s">
        <v>25</v>
      </c>
      <c r="M2135" t="s">
        <v>12539</v>
      </c>
      <c r="N2135" t="s">
        <v>26</v>
      </c>
      <c r="O2135" t="s">
        <v>34</v>
      </c>
      <c r="P2135" t="s">
        <v>475</v>
      </c>
      <c r="Q2135" t="s">
        <v>207</v>
      </c>
      <c r="R2135" t="s">
        <v>212</v>
      </c>
      <c r="S2135">
        <v>5</v>
      </c>
      <c r="T2135" t="s">
        <v>19085</v>
      </c>
      <c r="U2135" t="s">
        <v>9758</v>
      </c>
      <c r="V2135" t="s">
        <v>11396</v>
      </c>
      <c r="W2135" t="s">
        <v>29</v>
      </c>
      <c r="X2135" t="s">
        <v>30</v>
      </c>
      <c r="Y2135" t="s">
        <v>30</v>
      </c>
      <c r="Z2135" t="s">
        <v>30</v>
      </c>
      <c r="AA2135" t="s">
        <v>30</v>
      </c>
      <c r="AB2135">
        <v>-75.612892000000002</v>
      </c>
      <c r="AC2135">
        <v>6.2765950000000004</v>
      </c>
      <c r="AD2135" t="s">
        <v>82</v>
      </c>
      <c r="AE2135" t="s">
        <v>96</v>
      </c>
      <c r="AF2135" t="s">
        <v>94</v>
      </c>
      <c r="AG2135">
        <f>IFERROR(
    VLOOKUP(FENIX_ANS_TABLA[[#This Row],[ESTADO]],
        {"VENCIDO",1;"ALERTA_0 Días",2;"ALERTA",3;"A TIEMPO",4;"SIN FECHA",5},
    2,FALSE),
0)</f>
        <v>4</v>
      </c>
    </row>
    <row r="2136" spans="1:33" x14ac:dyDescent="0.25">
      <c r="A2136" t="s">
        <v>12540</v>
      </c>
      <c r="B2136" t="s">
        <v>58</v>
      </c>
      <c r="C2136" t="s">
        <v>24</v>
      </c>
      <c r="D2136" t="s">
        <v>59</v>
      </c>
      <c r="E2136" s="21">
        <v>46211.548530092587</v>
      </c>
      <c r="F2136" t="s">
        <v>12541</v>
      </c>
      <c r="G2136">
        <v>22187649</v>
      </c>
      <c r="H2136" t="s">
        <v>12542</v>
      </c>
      <c r="I2136" s="23" t="s">
        <v>31</v>
      </c>
      <c r="J2136" s="23" t="s">
        <v>12543</v>
      </c>
      <c r="K2136" t="s">
        <v>12544</v>
      </c>
      <c r="L2136" t="s">
        <v>201</v>
      </c>
      <c r="M2136" t="s">
        <v>12545</v>
      </c>
      <c r="N2136" t="s">
        <v>202</v>
      </c>
      <c r="O2136" t="s">
        <v>60</v>
      </c>
      <c r="P2136" t="s">
        <v>301</v>
      </c>
      <c r="Q2136" t="s">
        <v>207</v>
      </c>
      <c r="R2136" t="s">
        <v>212</v>
      </c>
      <c r="S2136">
        <v>9</v>
      </c>
      <c r="T2136" t="s">
        <v>19086</v>
      </c>
      <c r="U2136" t="s">
        <v>15934</v>
      </c>
      <c r="V2136" t="s">
        <v>11673</v>
      </c>
      <c r="W2136" t="s">
        <v>29</v>
      </c>
      <c r="X2136" t="s">
        <v>30</v>
      </c>
      <c r="Y2136" t="s">
        <v>30</v>
      </c>
      <c r="Z2136" t="s">
        <v>30</v>
      </c>
      <c r="AA2136" t="s">
        <v>30</v>
      </c>
      <c r="AB2136">
        <v>-74.703832079999998</v>
      </c>
      <c r="AC2136">
        <v>7.0315360299999998</v>
      </c>
      <c r="AD2136" t="s">
        <v>82</v>
      </c>
      <c r="AE2136" t="s">
        <v>192</v>
      </c>
      <c r="AF2136" t="s">
        <v>94</v>
      </c>
      <c r="AG2136">
        <f>IFERROR(
    VLOOKUP(FENIX_ANS_TABLA[[#This Row],[ESTADO]],
        {"VENCIDO",1;"ALERTA_0 Días",2;"ALERTA",3;"A TIEMPO",4;"SIN FECHA",5},
    2,FALSE),
0)</f>
        <v>4</v>
      </c>
    </row>
    <row r="2137" spans="1:33" x14ac:dyDescent="0.25">
      <c r="A2137" t="s">
        <v>12546</v>
      </c>
      <c r="B2137" t="s">
        <v>54</v>
      </c>
      <c r="C2137" t="s">
        <v>24</v>
      </c>
      <c r="D2137" t="s">
        <v>54</v>
      </c>
      <c r="E2137" s="21">
        <v>46211.551377314812</v>
      </c>
      <c r="F2137" t="s">
        <v>12547</v>
      </c>
      <c r="G2137">
        <v>22117422</v>
      </c>
      <c r="H2137" t="s">
        <v>12548</v>
      </c>
      <c r="I2137" s="23" t="s">
        <v>31</v>
      </c>
      <c r="J2137" s="23" t="s">
        <v>4011</v>
      </c>
      <c r="K2137" t="s">
        <v>12549</v>
      </c>
      <c r="L2137" t="s">
        <v>124</v>
      </c>
      <c r="M2137" t="s">
        <v>12550</v>
      </c>
      <c r="N2137" t="s">
        <v>125</v>
      </c>
      <c r="O2137" t="s">
        <v>55</v>
      </c>
      <c r="P2137" t="s">
        <v>122</v>
      </c>
      <c r="Q2137" t="s">
        <v>207</v>
      </c>
      <c r="R2137" t="s">
        <v>212</v>
      </c>
      <c r="S2137">
        <v>4</v>
      </c>
      <c r="T2137" t="s">
        <v>19087</v>
      </c>
      <c r="U2137" t="s">
        <v>15035</v>
      </c>
      <c r="V2137" t="s">
        <v>15035</v>
      </c>
      <c r="W2137" t="s">
        <v>43</v>
      </c>
      <c r="X2137" t="s">
        <v>30</v>
      </c>
      <c r="Y2137" t="s">
        <v>30</v>
      </c>
      <c r="Z2137" t="s">
        <v>30</v>
      </c>
      <c r="AA2137" t="s">
        <v>30</v>
      </c>
      <c r="AB2137">
        <v>-75.819558869999994</v>
      </c>
      <c r="AC2137">
        <v>6.5627711900000003</v>
      </c>
      <c r="AD2137" t="s">
        <v>82</v>
      </c>
      <c r="AE2137" t="s">
        <v>123</v>
      </c>
      <c r="AF2137" t="s">
        <v>94</v>
      </c>
      <c r="AG2137">
        <f>IFERROR(
    VLOOKUP(FENIX_ANS_TABLA[[#This Row],[ESTADO]],
        {"VENCIDO",1;"ALERTA_0 Días",2;"ALERTA",3;"A TIEMPO",4;"SIN FECHA",5},
    2,FALSE),
0)</f>
        <v>3</v>
      </c>
    </row>
    <row r="2138" spans="1:33" x14ac:dyDescent="0.25">
      <c r="A2138" t="s">
        <v>12551</v>
      </c>
      <c r="B2138" t="s">
        <v>23</v>
      </c>
      <c r="C2138" t="s">
        <v>24</v>
      </c>
      <c r="D2138" t="s">
        <v>23</v>
      </c>
      <c r="E2138" s="21">
        <v>46211.557187500002</v>
      </c>
      <c r="F2138" t="s">
        <v>12552</v>
      </c>
      <c r="G2138">
        <v>1039448882</v>
      </c>
      <c r="H2138" t="s">
        <v>12553</v>
      </c>
      <c r="I2138" s="23" t="s">
        <v>31</v>
      </c>
      <c r="J2138" s="23" t="s">
        <v>4390</v>
      </c>
      <c r="K2138" t="s">
        <v>12554</v>
      </c>
      <c r="L2138" t="s">
        <v>25</v>
      </c>
      <c r="M2138" t="s">
        <v>12555</v>
      </c>
      <c r="N2138" t="s">
        <v>26</v>
      </c>
      <c r="O2138" t="s">
        <v>27</v>
      </c>
      <c r="P2138" t="s">
        <v>28</v>
      </c>
      <c r="Q2138" t="s">
        <v>207</v>
      </c>
      <c r="R2138" t="s">
        <v>212</v>
      </c>
      <c r="S2138">
        <v>7</v>
      </c>
      <c r="T2138" t="s">
        <v>19088</v>
      </c>
      <c r="U2138" t="s">
        <v>5526</v>
      </c>
      <c r="V2138" t="s">
        <v>5527</v>
      </c>
      <c r="W2138" t="s">
        <v>29</v>
      </c>
      <c r="X2138" t="s">
        <v>30</v>
      </c>
      <c r="Y2138" t="s">
        <v>30</v>
      </c>
      <c r="Z2138" t="s">
        <v>30</v>
      </c>
      <c r="AA2138" t="s">
        <v>30</v>
      </c>
      <c r="AB2138">
        <v>-75.553888049999998</v>
      </c>
      <c r="AC2138">
        <v>6.2381954300000002</v>
      </c>
      <c r="AD2138" t="s">
        <v>82</v>
      </c>
      <c r="AE2138" t="s">
        <v>96</v>
      </c>
      <c r="AF2138" t="s">
        <v>94</v>
      </c>
      <c r="AG2138">
        <f>IFERROR(
    VLOOKUP(FENIX_ANS_TABLA[[#This Row],[ESTADO]],
        {"VENCIDO",1;"ALERTA_0 Días",2;"ALERTA",3;"A TIEMPO",4;"SIN FECHA",5},
    2,FALSE),
0)</f>
        <v>4</v>
      </c>
    </row>
    <row r="2139" spans="1:33" x14ac:dyDescent="0.25">
      <c r="A2139" t="s">
        <v>12556</v>
      </c>
      <c r="B2139" t="s">
        <v>23</v>
      </c>
      <c r="C2139" t="s">
        <v>24</v>
      </c>
      <c r="D2139" t="s">
        <v>23</v>
      </c>
      <c r="E2139" s="21">
        <v>46211.557673611111</v>
      </c>
      <c r="F2139" t="s">
        <v>12557</v>
      </c>
      <c r="G2139">
        <v>71584326</v>
      </c>
      <c r="H2139" t="s">
        <v>12558</v>
      </c>
      <c r="I2139" s="23" t="s">
        <v>12559</v>
      </c>
      <c r="J2139" s="23" t="s">
        <v>12560</v>
      </c>
      <c r="K2139" t="s">
        <v>12561</v>
      </c>
      <c r="L2139" t="s">
        <v>172</v>
      </c>
      <c r="M2139" t="s">
        <v>12562</v>
      </c>
      <c r="N2139" t="s">
        <v>173</v>
      </c>
      <c r="O2139" t="s">
        <v>27</v>
      </c>
      <c r="P2139" t="s">
        <v>145</v>
      </c>
      <c r="Q2139" t="s">
        <v>207</v>
      </c>
      <c r="R2139" t="s">
        <v>212</v>
      </c>
      <c r="S2139">
        <v>7</v>
      </c>
      <c r="T2139" t="s">
        <v>19089</v>
      </c>
      <c r="U2139" t="s">
        <v>3555</v>
      </c>
      <c r="V2139" t="s">
        <v>7937</v>
      </c>
      <c r="W2139" t="s">
        <v>29</v>
      </c>
      <c r="X2139" t="s">
        <v>30</v>
      </c>
      <c r="Y2139" t="s">
        <v>30</v>
      </c>
      <c r="Z2139" t="s">
        <v>30</v>
      </c>
      <c r="AA2139" t="s">
        <v>30</v>
      </c>
      <c r="AB2139">
        <v>-75.267265440000003</v>
      </c>
      <c r="AC2139">
        <v>6.1344436499999997</v>
      </c>
      <c r="AD2139" t="s">
        <v>82</v>
      </c>
      <c r="AE2139" t="s">
        <v>146</v>
      </c>
      <c r="AF2139" t="s">
        <v>94</v>
      </c>
      <c r="AG2139">
        <f>IFERROR(
    VLOOKUP(FENIX_ANS_TABLA[[#This Row],[ESTADO]],
        {"VENCIDO",1;"ALERTA_0 Días",2;"ALERTA",3;"A TIEMPO",4;"SIN FECHA",5},
    2,FALSE),
0)</f>
        <v>4</v>
      </c>
    </row>
    <row r="2140" spans="1:33" x14ac:dyDescent="0.25">
      <c r="A2140" t="s">
        <v>12565</v>
      </c>
      <c r="B2140" t="s">
        <v>23</v>
      </c>
      <c r="C2140" t="s">
        <v>24</v>
      </c>
      <c r="D2140" t="s">
        <v>23</v>
      </c>
      <c r="E2140" s="21">
        <v>46211.55978009259</v>
      </c>
      <c r="F2140" t="s">
        <v>12566</v>
      </c>
      <c r="G2140">
        <v>43118094</v>
      </c>
      <c r="H2140" t="s">
        <v>12567</v>
      </c>
      <c r="I2140" s="23" t="s">
        <v>12568</v>
      </c>
      <c r="J2140" s="23" t="s">
        <v>4390</v>
      </c>
      <c r="K2140" t="s">
        <v>12569</v>
      </c>
      <c r="L2140" t="s">
        <v>25</v>
      </c>
      <c r="M2140" t="s">
        <v>12570</v>
      </c>
      <c r="N2140" t="s">
        <v>26</v>
      </c>
      <c r="O2140" t="s">
        <v>27</v>
      </c>
      <c r="P2140" t="s">
        <v>28</v>
      </c>
      <c r="Q2140" t="s">
        <v>207</v>
      </c>
      <c r="R2140" t="s">
        <v>212</v>
      </c>
      <c r="S2140">
        <v>7</v>
      </c>
      <c r="T2140" t="s">
        <v>19090</v>
      </c>
      <c r="U2140" t="s">
        <v>7938</v>
      </c>
      <c r="V2140" t="s">
        <v>1962</v>
      </c>
      <c r="W2140" t="s">
        <v>29</v>
      </c>
      <c r="X2140" t="s">
        <v>30</v>
      </c>
      <c r="Y2140" t="s">
        <v>30</v>
      </c>
      <c r="Z2140" t="s">
        <v>30</v>
      </c>
      <c r="AA2140" t="s">
        <v>30</v>
      </c>
      <c r="AB2140">
        <v>-75.553888049999998</v>
      </c>
      <c r="AC2140">
        <v>6.2381954300000002</v>
      </c>
      <c r="AD2140" t="s">
        <v>82</v>
      </c>
      <c r="AE2140" t="s">
        <v>96</v>
      </c>
      <c r="AF2140" t="s">
        <v>94</v>
      </c>
      <c r="AG2140">
        <f>IFERROR(
    VLOOKUP(FENIX_ANS_TABLA[[#This Row],[ESTADO]],
        {"VENCIDO",1;"ALERTA_0 Días",2;"ALERTA",3;"A TIEMPO",4;"SIN FECHA",5},
    2,FALSE),
0)</f>
        <v>4</v>
      </c>
    </row>
    <row r="2141" spans="1:33" x14ac:dyDescent="0.25">
      <c r="A2141" t="s">
        <v>12571</v>
      </c>
      <c r="B2141" t="s">
        <v>23</v>
      </c>
      <c r="C2141" t="s">
        <v>24</v>
      </c>
      <c r="D2141" t="s">
        <v>23</v>
      </c>
      <c r="E2141" s="21">
        <v>46211.560324074067</v>
      </c>
      <c r="F2141" t="s">
        <v>12572</v>
      </c>
      <c r="G2141">
        <v>70756571</v>
      </c>
      <c r="H2141" t="s">
        <v>12573</v>
      </c>
      <c r="I2141" s="23" t="s">
        <v>31</v>
      </c>
      <c r="J2141" s="23" t="s">
        <v>395</v>
      </c>
      <c r="K2141" t="s">
        <v>12574</v>
      </c>
      <c r="L2141" t="s">
        <v>152</v>
      </c>
      <c r="M2141" t="s">
        <v>12575</v>
      </c>
      <c r="N2141" t="s">
        <v>153</v>
      </c>
      <c r="O2141" t="s">
        <v>27</v>
      </c>
      <c r="P2141" t="s">
        <v>145</v>
      </c>
      <c r="Q2141" t="s">
        <v>207</v>
      </c>
      <c r="R2141" t="s">
        <v>212</v>
      </c>
      <c r="S2141">
        <v>7</v>
      </c>
      <c r="T2141" t="s">
        <v>19091</v>
      </c>
      <c r="U2141" t="s">
        <v>7938</v>
      </c>
      <c r="V2141" t="s">
        <v>1962</v>
      </c>
      <c r="W2141" t="s">
        <v>29</v>
      </c>
      <c r="X2141" t="s">
        <v>30</v>
      </c>
      <c r="Y2141" t="s">
        <v>30</v>
      </c>
      <c r="Z2141" t="s">
        <v>30</v>
      </c>
      <c r="AA2141" t="s">
        <v>30</v>
      </c>
      <c r="AB2141">
        <v>-75.442774</v>
      </c>
      <c r="AC2141">
        <v>6.2866270000000002</v>
      </c>
      <c r="AD2141" t="s">
        <v>82</v>
      </c>
      <c r="AE2141" t="s">
        <v>146</v>
      </c>
      <c r="AF2141" t="s">
        <v>94</v>
      </c>
      <c r="AG2141">
        <f>IFERROR(
    VLOOKUP(FENIX_ANS_TABLA[[#This Row],[ESTADO]],
        {"VENCIDO",1;"ALERTA_0 Días",2;"ALERTA",3;"A TIEMPO",4;"SIN FECHA",5},
    2,FALSE),
0)</f>
        <v>4</v>
      </c>
    </row>
    <row r="2142" spans="1:33" x14ac:dyDescent="0.25">
      <c r="A2142" t="s">
        <v>12576</v>
      </c>
      <c r="B2142" t="s">
        <v>23</v>
      </c>
      <c r="C2142" t="s">
        <v>24</v>
      </c>
      <c r="D2142" t="s">
        <v>23</v>
      </c>
      <c r="E2142" s="21">
        <v>46211.560682870368</v>
      </c>
      <c r="F2142" t="s">
        <v>12577</v>
      </c>
      <c r="G2142">
        <v>1036784262</v>
      </c>
      <c r="H2142" t="s">
        <v>12578</v>
      </c>
      <c r="I2142" s="23" t="s">
        <v>31</v>
      </c>
      <c r="J2142" s="23" t="s">
        <v>12579</v>
      </c>
      <c r="K2142" t="s">
        <v>12580</v>
      </c>
      <c r="L2142" t="s">
        <v>167</v>
      </c>
      <c r="M2142" t="s">
        <v>12581</v>
      </c>
      <c r="N2142" t="s">
        <v>168</v>
      </c>
      <c r="O2142" t="s">
        <v>27</v>
      </c>
      <c r="P2142" t="s">
        <v>145</v>
      </c>
      <c r="Q2142" t="s">
        <v>206</v>
      </c>
      <c r="R2142" t="s">
        <v>212</v>
      </c>
      <c r="S2142">
        <v>10</v>
      </c>
      <c r="T2142" t="s">
        <v>19092</v>
      </c>
      <c r="U2142" t="s">
        <v>15090</v>
      </c>
      <c r="V2142" t="s">
        <v>15935</v>
      </c>
      <c r="W2142" t="s">
        <v>29</v>
      </c>
      <c r="X2142" t="s">
        <v>30</v>
      </c>
      <c r="Y2142" t="s">
        <v>30</v>
      </c>
      <c r="Z2142" t="s">
        <v>30</v>
      </c>
      <c r="AA2142" t="s">
        <v>30</v>
      </c>
      <c r="AB2142">
        <v>-75.415075419999994</v>
      </c>
      <c r="AC2142">
        <v>6.0266876700000003</v>
      </c>
      <c r="AD2142" t="s">
        <v>82</v>
      </c>
      <c r="AE2142" t="s">
        <v>146</v>
      </c>
      <c r="AF2142" t="s">
        <v>94</v>
      </c>
      <c r="AG2142">
        <f>IFERROR(
    VLOOKUP(FENIX_ANS_TABLA[[#This Row],[ESTADO]],
        {"VENCIDO",1;"ALERTA_0 Días",2;"ALERTA",3;"A TIEMPO",4;"SIN FECHA",5},
    2,FALSE),
0)</f>
        <v>4</v>
      </c>
    </row>
    <row r="2143" spans="1:33" x14ac:dyDescent="0.25">
      <c r="A2143" t="s">
        <v>12582</v>
      </c>
      <c r="B2143" t="s">
        <v>23</v>
      </c>
      <c r="C2143" t="s">
        <v>24</v>
      </c>
      <c r="D2143" t="s">
        <v>23</v>
      </c>
      <c r="E2143" s="21">
        <v>46211.562673611108</v>
      </c>
      <c r="F2143" t="s">
        <v>12583</v>
      </c>
      <c r="G2143">
        <v>32498943</v>
      </c>
      <c r="H2143" t="s">
        <v>12584</v>
      </c>
      <c r="I2143" s="23" t="s">
        <v>31</v>
      </c>
      <c r="J2143" s="23" t="s">
        <v>12585</v>
      </c>
      <c r="K2143" t="s">
        <v>12586</v>
      </c>
      <c r="L2143" t="s">
        <v>25</v>
      </c>
      <c r="M2143" t="s">
        <v>12587</v>
      </c>
      <c r="N2143" t="s">
        <v>26</v>
      </c>
      <c r="O2143" t="s">
        <v>27</v>
      </c>
      <c r="P2143" t="s">
        <v>32</v>
      </c>
      <c r="Q2143" t="s">
        <v>207</v>
      </c>
      <c r="R2143" t="s">
        <v>212</v>
      </c>
      <c r="S2143">
        <v>7</v>
      </c>
      <c r="T2143" t="s">
        <v>19093</v>
      </c>
      <c r="U2143" t="s">
        <v>8038</v>
      </c>
      <c r="V2143" t="s">
        <v>15581</v>
      </c>
      <c r="W2143" t="s">
        <v>29</v>
      </c>
      <c r="X2143" t="s">
        <v>30</v>
      </c>
      <c r="Y2143" t="s">
        <v>30</v>
      </c>
      <c r="Z2143" t="s">
        <v>30</v>
      </c>
      <c r="AA2143" t="s">
        <v>30</v>
      </c>
      <c r="AB2143">
        <v>-75.601054140000002</v>
      </c>
      <c r="AC2143">
        <v>6.2616975899999998</v>
      </c>
      <c r="AD2143" t="s">
        <v>82</v>
      </c>
      <c r="AE2143" t="s">
        <v>96</v>
      </c>
      <c r="AF2143" t="s">
        <v>94</v>
      </c>
      <c r="AG2143">
        <f>IFERROR(
    VLOOKUP(FENIX_ANS_TABLA[[#This Row],[ESTADO]],
        {"VENCIDO",1;"ALERTA_0 Días",2;"ALERTA",3;"A TIEMPO",4;"SIN FECHA",5},
    2,FALSE),
0)</f>
        <v>4</v>
      </c>
    </row>
    <row r="2144" spans="1:33" x14ac:dyDescent="0.25">
      <c r="A2144" t="s">
        <v>12588</v>
      </c>
      <c r="B2144" t="s">
        <v>36</v>
      </c>
      <c r="C2144" t="s">
        <v>63</v>
      </c>
      <c r="D2144" t="s">
        <v>36</v>
      </c>
      <c r="E2144" s="21">
        <v>46211.564074074071</v>
      </c>
      <c r="F2144" t="s">
        <v>12589</v>
      </c>
      <c r="G2144">
        <v>1036958285</v>
      </c>
      <c r="H2144" t="s">
        <v>12590</v>
      </c>
      <c r="I2144" s="23" t="s">
        <v>31</v>
      </c>
      <c r="J2144" s="23" t="s">
        <v>12591</v>
      </c>
      <c r="K2144" t="s">
        <v>12592</v>
      </c>
      <c r="L2144" t="s">
        <v>167</v>
      </c>
      <c r="M2144" t="s">
        <v>12593</v>
      </c>
      <c r="N2144" t="s">
        <v>168</v>
      </c>
      <c r="O2144" t="s">
        <v>64</v>
      </c>
      <c r="P2144" t="s">
        <v>145</v>
      </c>
      <c r="Q2144" t="s">
        <v>207</v>
      </c>
      <c r="R2144" t="s">
        <v>212</v>
      </c>
      <c r="S2144">
        <v>7</v>
      </c>
      <c r="T2144" t="s">
        <v>19094</v>
      </c>
      <c r="U2144" t="s">
        <v>14559</v>
      </c>
      <c r="V2144" t="s">
        <v>14218</v>
      </c>
      <c r="W2144" t="s">
        <v>29</v>
      </c>
      <c r="X2144" t="s">
        <v>30</v>
      </c>
      <c r="Y2144" t="s">
        <v>30</v>
      </c>
      <c r="Z2144" t="s">
        <v>30</v>
      </c>
      <c r="AA2144" t="s">
        <v>30</v>
      </c>
      <c r="AB2144">
        <v>-75.434229000000002</v>
      </c>
      <c r="AC2144">
        <v>6.0212199999999996</v>
      </c>
      <c r="AD2144" t="s">
        <v>82</v>
      </c>
      <c r="AE2144" t="s">
        <v>146</v>
      </c>
      <c r="AF2144" t="s">
        <v>95</v>
      </c>
      <c r="AG2144">
        <f>IFERROR(
    VLOOKUP(FENIX_ANS_TABLA[[#This Row],[ESTADO]],
        {"VENCIDO",1;"ALERTA_0 Días",2;"ALERTA",3;"A TIEMPO",4;"SIN FECHA",5},
    2,FALSE),
0)</f>
        <v>4</v>
      </c>
    </row>
    <row r="2145" spans="1:33" x14ac:dyDescent="0.25">
      <c r="A2145" t="s">
        <v>12594</v>
      </c>
      <c r="B2145" t="s">
        <v>23</v>
      </c>
      <c r="C2145" t="s">
        <v>24</v>
      </c>
      <c r="D2145" t="s">
        <v>23</v>
      </c>
      <c r="E2145" s="21">
        <v>46211.566736111112</v>
      </c>
      <c r="F2145" t="s">
        <v>12595</v>
      </c>
      <c r="G2145">
        <v>39457324</v>
      </c>
      <c r="H2145" t="s">
        <v>12596</v>
      </c>
      <c r="I2145" s="23" t="s">
        <v>12597</v>
      </c>
      <c r="J2145" s="23" t="s">
        <v>12598</v>
      </c>
      <c r="K2145" t="s">
        <v>12599</v>
      </c>
      <c r="L2145" t="s">
        <v>154</v>
      </c>
      <c r="M2145" t="s">
        <v>12600</v>
      </c>
      <c r="N2145" t="s">
        <v>155</v>
      </c>
      <c r="O2145" t="s">
        <v>27</v>
      </c>
      <c r="P2145" t="s">
        <v>145</v>
      </c>
      <c r="Q2145" t="s">
        <v>207</v>
      </c>
      <c r="R2145" t="s">
        <v>212</v>
      </c>
      <c r="S2145">
        <v>7</v>
      </c>
      <c r="T2145" t="s">
        <v>19095</v>
      </c>
      <c r="U2145" t="s">
        <v>11544</v>
      </c>
      <c r="V2145" t="s">
        <v>15936</v>
      </c>
      <c r="W2145" t="s">
        <v>29</v>
      </c>
      <c r="X2145" t="s">
        <v>30</v>
      </c>
      <c r="Y2145" t="s">
        <v>30</v>
      </c>
      <c r="Z2145" t="s">
        <v>30</v>
      </c>
      <c r="AA2145" t="s">
        <v>30</v>
      </c>
      <c r="AB2145">
        <v>-75.386467530000004</v>
      </c>
      <c r="AC2145">
        <v>6.1498521200000003</v>
      </c>
      <c r="AD2145" t="s">
        <v>82</v>
      </c>
      <c r="AE2145" t="s">
        <v>146</v>
      </c>
      <c r="AF2145" t="s">
        <v>94</v>
      </c>
      <c r="AG2145">
        <f>IFERROR(
    VLOOKUP(FENIX_ANS_TABLA[[#This Row],[ESTADO]],
        {"VENCIDO",1;"ALERTA_0 Días",2;"ALERTA",3;"A TIEMPO",4;"SIN FECHA",5},
    2,FALSE),
0)</f>
        <v>4</v>
      </c>
    </row>
    <row r="2146" spans="1:33" x14ac:dyDescent="0.25">
      <c r="A2146" t="s">
        <v>12601</v>
      </c>
      <c r="B2146" t="s">
        <v>23</v>
      </c>
      <c r="C2146" t="s">
        <v>24</v>
      </c>
      <c r="D2146" t="s">
        <v>23</v>
      </c>
      <c r="E2146" s="21">
        <v>46211.569085648152</v>
      </c>
      <c r="F2146" t="s">
        <v>12602</v>
      </c>
      <c r="G2146">
        <v>39457324</v>
      </c>
      <c r="H2146" t="s">
        <v>12596</v>
      </c>
      <c r="I2146" s="23" t="s">
        <v>12597</v>
      </c>
      <c r="J2146" s="23" t="s">
        <v>12598</v>
      </c>
      <c r="K2146" t="s">
        <v>12603</v>
      </c>
      <c r="L2146" t="s">
        <v>154</v>
      </c>
      <c r="M2146" t="s">
        <v>12604</v>
      </c>
      <c r="N2146" t="s">
        <v>155</v>
      </c>
      <c r="O2146" t="s">
        <v>27</v>
      </c>
      <c r="P2146" t="s">
        <v>145</v>
      </c>
      <c r="Q2146" t="s">
        <v>207</v>
      </c>
      <c r="R2146" t="s">
        <v>212</v>
      </c>
      <c r="S2146">
        <v>7</v>
      </c>
      <c r="T2146" t="s">
        <v>19096</v>
      </c>
      <c r="U2146" t="s">
        <v>12223</v>
      </c>
      <c r="V2146" t="s">
        <v>11757</v>
      </c>
      <c r="W2146" t="s">
        <v>29</v>
      </c>
      <c r="X2146" t="s">
        <v>30</v>
      </c>
      <c r="Y2146" t="s">
        <v>30</v>
      </c>
      <c r="Z2146" t="s">
        <v>30</v>
      </c>
      <c r="AA2146" t="s">
        <v>30</v>
      </c>
      <c r="AB2146">
        <v>-75.386467530000004</v>
      </c>
      <c r="AC2146">
        <v>6.1498521200000003</v>
      </c>
      <c r="AD2146" t="s">
        <v>82</v>
      </c>
      <c r="AE2146" t="s">
        <v>146</v>
      </c>
      <c r="AF2146" t="s">
        <v>94</v>
      </c>
      <c r="AG2146">
        <f>IFERROR(
    VLOOKUP(FENIX_ANS_TABLA[[#This Row],[ESTADO]],
        {"VENCIDO",1;"ALERTA_0 Días",2;"ALERTA",3;"A TIEMPO",4;"SIN FECHA",5},
    2,FALSE),
0)</f>
        <v>4</v>
      </c>
    </row>
    <row r="2147" spans="1:33" x14ac:dyDescent="0.25">
      <c r="A2147" t="s">
        <v>12605</v>
      </c>
      <c r="B2147" t="s">
        <v>23</v>
      </c>
      <c r="C2147" t="s">
        <v>24</v>
      </c>
      <c r="D2147" t="s">
        <v>33</v>
      </c>
      <c r="E2147" s="21">
        <v>46211.570173611108</v>
      </c>
      <c r="F2147" t="s">
        <v>12606</v>
      </c>
      <c r="G2147">
        <v>70352692</v>
      </c>
      <c r="H2147" t="s">
        <v>12607</v>
      </c>
      <c r="I2147" s="23" t="s">
        <v>31</v>
      </c>
      <c r="J2147" s="23" t="s">
        <v>12608</v>
      </c>
      <c r="K2147" t="s">
        <v>12609</v>
      </c>
      <c r="L2147" t="s">
        <v>25</v>
      </c>
      <c r="M2147" t="s">
        <v>12610</v>
      </c>
      <c r="N2147" t="s">
        <v>26</v>
      </c>
      <c r="O2147" t="s">
        <v>34</v>
      </c>
      <c r="P2147" t="s">
        <v>475</v>
      </c>
      <c r="Q2147" t="s">
        <v>207</v>
      </c>
      <c r="R2147" t="s">
        <v>212</v>
      </c>
      <c r="S2147">
        <v>5</v>
      </c>
      <c r="T2147" t="s">
        <v>19097</v>
      </c>
      <c r="U2147" t="s">
        <v>15937</v>
      </c>
      <c r="V2147" t="s">
        <v>11368</v>
      </c>
      <c r="W2147" t="s">
        <v>29</v>
      </c>
      <c r="X2147" t="s">
        <v>30</v>
      </c>
      <c r="Y2147" t="s">
        <v>30</v>
      </c>
      <c r="Z2147" t="s">
        <v>30</v>
      </c>
      <c r="AA2147" t="s">
        <v>30</v>
      </c>
      <c r="AB2147">
        <v>-75.612482</v>
      </c>
      <c r="AC2147">
        <v>6.271528</v>
      </c>
      <c r="AD2147" t="s">
        <v>82</v>
      </c>
      <c r="AE2147" t="s">
        <v>96</v>
      </c>
      <c r="AF2147" t="s">
        <v>94</v>
      </c>
      <c r="AG2147">
        <f>IFERROR(
    VLOOKUP(FENIX_ANS_TABLA[[#This Row],[ESTADO]],
        {"VENCIDO",1;"ALERTA_0 Días",2;"ALERTA",3;"A TIEMPO",4;"SIN FECHA",5},
    2,FALSE),
0)</f>
        <v>4</v>
      </c>
    </row>
    <row r="2148" spans="1:33" x14ac:dyDescent="0.25">
      <c r="A2148" t="s">
        <v>12611</v>
      </c>
      <c r="B2148" t="s">
        <v>54</v>
      </c>
      <c r="C2148" t="s">
        <v>24</v>
      </c>
      <c r="D2148" t="s">
        <v>54</v>
      </c>
      <c r="E2148" s="21">
        <v>46211.570694444446</v>
      </c>
      <c r="F2148" t="s">
        <v>12612</v>
      </c>
      <c r="G2148">
        <v>43417650</v>
      </c>
      <c r="H2148" t="s">
        <v>12613</v>
      </c>
      <c r="I2148" s="23" t="s">
        <v>31</v>
      </c>
      <c r="J2148" s="23" t="s">
        <v>12614</v>
      </c>
      <c r="K2148" t="s">
        <v>12615</v>
      </c>
      <c r="L2148" t="s">
        <v>120</v>
      </c>
      <c r="M2148" t="s">
        <v>12616</v>
      </c>
      <c r="N2148" t="s">
        <v>121</v>
      </c>
      <c r="O2148" t="s">
        <v>55</v>
      </c>
      <c r="P2148" t="s">
        <v>122</v>
      </c>
      <c r="Q2148" t="s">
        <v>206</v>
      </c>
      <c r="R2148" t="s">
        <v>212</v>
      </c>
      <c r="S2148">
        <v>4</v>
      </c>
      <c r="T2148" t="s">
        <v>19098</v>
      </c>
      <c r="U2148" t="s">
        <v>15937</v>
      </c>
      <c r="V2148" t="s">
        <v>15937</v>
      </c>
      <c r="W2148" t="s">
        <v>43</v>
      </c>
      <c r="X2148" t="s">
        <v>30</v>
      </c>
      <c r="Y2148" t="s">
        <v>30</v>
      </c>
      <c r="Z2148" t="s">
        <v>30</v>
      </c>
      <c r="AA2148" t="s">
        <v>30</v>
      </c>
      <c r="AB2148">
        <v>-76.332523330000001</v>
      </c>
      <c r="AC2148">
        <v>7.0404314599999998</v>
      </c>
      <c r="AD2148" t="s">
        <v>82</v>
      </c>
      <c r="AE2148" t="s">
        <v>123</v>
      </c>
      <c r="AF2148" t="s">
        <v>94</v>
      </c>
      <c r="AG2148">
        <f>IFERROR(
    VLOOKUP(FENIX_ANS_TABLA[[#This Row],[ESTADO]],
        {"VENCIDO",1;"ALERTA_0 Días",2;"ALERTA",3;"A TIEMPO",4;"SIN FECHA",5},
    2,FALSE),
0)</f>
        <v>3</v>
      </c>
    </row>
    <row r="2149" spans="1:33" x14ac:dyDescent="0.25">
      <c r="A2149" t="s">
        <v>12617</v>
      </c>
      <c r="B2149" t="s">
        <v>54</v>
      </c>
      <c r="C2149" t="s">
        <v>24</v>
      </c>
      <c r="D2149" t="s">
        <v>54</v>
      </c>
      <c r="E2149" s="21">
        <v>46211.573078703703</v>
      </c>
      <c r="F2149" t="s">
        <v>12618</v>
      </c>
      <c r="G2149">
        <v>10302728</v>
      </c>
      <c r="H2149" t="s">
        <v>12619</v>
      </c>
      <c r="I2149" s="23" t="s">
        <v>12620</v>
      </c>
      <c r="J2149" s="23" t="s">
        <v>12621</v>
      </c>
      <c r="K2149" t="s">
        <v>12622</v>
      </c>
      <c r="L2149" t="s">
        <v>152</v>
      </c>
      <c r="M2149" t="s">
        <v>12623</v>
      </c>
      <c r="N2149" t="s">
        <v>153</v>
      </c>
      <c r="O2149" t="s">
        <v>55</v>
      </c>
      <c r="P2149" t="s">
        <v>176</v>
      </c>
      <c r="Q2149" t="s">
        <v>206</v>
      </c>
      <c r="R2149" t="s">
        <v>212</v>
      </c>
      <c r="S2149">
        <v>4</v>
      </c>
      <c r="T2149" t="s">
        <v>19099</v>
      </c>
      <c r="U2149" t="s">
        <v>568</v>
      </c>
      <c r="V2149" t="s">
        <v>568</v>
      </c>
      <c r="W2149" t="s">
        <v>43</v>
      </c>
      <c r="X2149" t="s">
        <v>30</v>
      </c>
      <c r="Y2149" t="s">
        <v>30</v>
      </c>
      <c r="Z2149" t="s">
        <v>30</v>
      </c>
      <c r="AA2149" t="s">
        <v>30</v>
      </c>
      <c r="AB2149">
        <v>-75.433935000000005</v>
      </c>
      <c r="AC2149">
        <v>6.2796609999999999</v>
      </c>
      <c r="AD2149" t="s">
        <v>82</v>
      </c>
      <c r="AE2149" t="s">
        <v>146</v>
      </c>
      <c r="AF2149" t="s">
        <v>94</v>
      </c>
      <c r="AG2149">
        <f>IFERROR(
    VLOOKUP(FENIX_ANS_TABLA[[#This Row],[ESTADO]],
        {"VENCIDO",1;"ALERTA_0 Días",2;"ALERTA",3;"A TIEMPO",4;"SIN FECHA",5},
    2,FALSE),
0)</f>
        <v>3</v>
      </c>
    </row>
    <row r="2150" spans="1:33" x14ac:dyDescent="0.25">
      <c r="A2150" t="s">
        <v>13821</v>
      </c>
      <c r="B2150" t="s">
        <v>23</v>
      </c>
      <c r="C2150" t="s">
        <v>24</v>
      </c>
      <c r="D2150" t="s">
        <v>23</v>
      </c>
      <c r="E2150" s="21">
        <v>46211.573969907397</v>
      </c>
      <c r="F2150" t="s">
        <v>13822</v>
      </c>
      <c r="G2150">
        <v>71628731</v>
      </c>
      <c r="H2150" t="s">
        <v>13823</v>
      </c>
      <c r="I2150" s="23" t="s">
        <v>31</v>
      </c>
      <c r="J2150" s="23" t="s">
        <v>5667</v>
      </c>
      <c r="K2150" t="s">
        <v>13824</v>
      </c>
      <c r="L2150" t="s">
        <v>167</v>
      </c>
      <c r="M2150" t="s">
        <v>13825</v>
      </c>
      <c r="N2150" t="s">
        <v>168</v>
      </c>
      <c r="O2150" t="s">
        <v>27</v>
      </c>
      <c r="P2150" t="s">
        <v>145</v>
      </c>
      <c r="Q2150" t="s">
        <v>206</v>
      </c>
      <c r="R2150" t="s">
        <v>212</v>
      </c>
      <c r="S2150">
        <v>10</v>
      </c>
      <c r="T2150" t="s">
        <v>19100</v>
      </c>
      <c r="U2150" t="s">
        <v>15327</v>
      </c>
      <c r="V2150" t="s">
        <v>15326</v>
      </c>
      <c r="W2150" t="s">
        <v>29</v>
      </c>
      <c r="X2150" t="s">
        <v>30</v>
      </c>
      <c r="Y2150" t="s">
        <v>30</v>
      </c>
      <c r="Z2150" t="s">
        <v>30</v>
      </c>
      <c r="AA2150" t="s">
        <v>30</v>
      </c>
      <c r="AB2150">
        <v>-75.437468999999993</v>
      </c>
      <c r="AC2150">
        <v>6.0089550000000003</v>
      </c>
      <c r="AD2150" t="s">
        <v>82</v>
      </c>
      <c r="AE2150" t="s">
        <v>146</v>
      </c>
      <c r="AF2150" t="s">
        <v>94</v>
      </c>
      <c r="AG2150">
        <f>IFERROR(
    VLOOKUP(FENIX_ANS_TABLA[[#This Row],[ESTADO]],
        {"VENCIDO",1;"ALERTA_0 Días",2;"ALERTA",3;"A TIEMPO",4;"SIN FECHA",5},
    2,FALSE),
0)</f>
        <v>4</v>
      </c>
    </row>
    <row r="2151" spans="1:33" x14ac:dyDescent="0.25">
      <c r="A2151" t="s">
        <v>12624</v>
      </c>
      <c r="B2151" t="s">
        <v>58</v>
      </c>
      <c r="C2151" t="s">
        <v>24</v>
      </c>
      <c r="D2151" t="s">
        <v>59</v>
      </c>
      <c r="E2151" s="21">
        <v>46211.57540509259</v>
      </c>
      <c r="F2151" t="s">
        <v>12625</v>
      </c>
      <c r="G2151">
        <v>890984312</v>
      </c>
      <c r="H2151" t="s">
        <v>12626</v>
      </c>
      <c r="I2151" s="23" t="s">
        <v>31</v>
      </c>
      <c r="J2151" s="23" t="s">
        <v>12627</v>
      </c>
      <c r="K2151" t="s">
        <v>12628</v>
      </c>
      <c r="L2151" t="s">
        <v>201</v>
      </c>
      <c r="M2151" t="s">
        <v>12629</v>
      </c>
      <c r="N2151" t="s">
        <v>202</v>
      </c>
      <c r="O2151" t="s">
        <v>60</v>
      </c>
      <c r="P2151" t="s">
        <v>301</v>
      </c>
      <c r="Q2151" t="s">
        <v>207</v>
      </c>
      <c r="R2151" t="s">
        <v>212</v>
      </c>
      <c r="S2151">
        <v>9</v>
      </c>
      <c r="T2151" t="s">
        <v>19101</v>
      </c>
      <c r="U2151" t="s">
        <v>15938</v>
      </c>
      <c r="V2151" t="s">
        <v>11676</v>
      </c>
      <c r="W2151" t="s">
        <v>29</v>
      </c>
      <c r="X2151" t="s">
        <v>30</v>
      </c>
      <c r="Y2151" t="s">
        <v>30</v>
      </c>
      <c r="Z2151" t="s">
        <v>30</v>
      </c>
      <c r="AA2151" t="s">
        <v>30</v>
      </c>
      <c r="AB2151">
        <v>-74.553574247</v>
      </c>
      <c r="AC2151">
        <v>6.9984314760000599</v>
      </c>
      <c r="AD2151" t="s">
        <v>82</v>
      </c>
      <c r="AE2151" t="s">
        <v>192</v>
      </c>
      <c r="AF2151" t="s">
        <v>94</v>
      </c>
      <c r="AG2151">
        <f>IFERROR(
    VLOOKUP(FENIX_ANS_TABLA[[#This Row],[ESTADO]],
        {"VENCIDO",1;"ALERTA_0 Días",2;"ALERTA",3;"A TIEMPO",4;"SIN FECHA",5},
    2,FALSE),
0)</f>
        <v>4</v>
      </c>
    </row>
    <row r="2152" spans="1:33" x14ac:dyDescent="0.25">
      <c r="A2152" t="s">
        <v>12630</v>
      </c>
      <c r="B2152" t="s">
        <v>58</v>
      </c>
      <c r="C2152" t="s">
        <v>24</v>
      </c>
      <c r="D2152" t="s">
        <v>59</v>
      </c>
      <c r="E2152" s="21">
        <v>46211.576585648138</v>
      </c>
      <c r="F2152" t="s">
        <v>12631</v>
      </c>
      <c r="G2152">
        <v>1000920234</v>
      </c>
      <c r="H2152" t="s">
        <v>12632</v>
      </c>
      <c r="I2152" s="23" t="s">
        <v>31</v>
      </c>
      <c r="J2152" s="23" t="s">
        <v>12633</v>
      </c>
      <c r="K2152" t="s">
        <v>12634</v>
      </c>
      <c r="L2152" t="s">
        <v>50</v>
      </c>
      <c r="M2152" t="s">
        <v>12635</v>
      </c>
      <c r="N2152" t="s">
        <v>109</v>
      </c>
      <c r="O2152" t="s">
        <v>60</v>
      </c>
      <c r="P2152" t="s">
        <v>114</v>
      </c>
      <c r="Q2152" t="s">
        <v>206</v>
      </c>
      <c r="R2152" t="s">
        <v>212</v>
      </c>
      <c r="S2152">
        <v>14</v>
      </c>
      <c r="T2152" t="s">
        <v>19102</v>
      </c>
      <c r="U2152" t="s">
        <v>15058</v>
      </c>
      <c r="V2152" t="s">
        <v>15939</v>
      </c>
      <c r="W2152" t="s">
        <v>29</v>
      </c>
      <c r="X2152" t="s">
        <v>30</v>
      </c>
      <c r="Y2152" t="s">
        <v>30</v>
      </c>
      <c r="Z2152" t="s">
        <v>30</v>
      </c>
      <c r="AA2152" t="s">
        <v>30</v>
      </c>
      <c r="AB2152">
        <v>-75.670143159999995</v>
      </c>
      <c r="AC2152">
        <v>6.0696709699999998</v>
      </c>
      <c r="AD2152" t="s">
        <v>82</v>
      </c>
      <c r="AE2152" t="s">
        <v>100</v>
      </c>
      <c r="AF2152" t="s">
        <v>94</v>
      </c>
      <c r="AG2152">
        <f>IFERROR(
    VLOOKUP(FENIX_ANS_TABLA[[#This Row],[ESTADO]],
        {"VENCIDO",1;"ALERTA_0 Días",2;"ALERTA",3;"A TIEMPO",4;"SIN FECHA",5},
    2,FALSE),
0)</f>
        <v>4</v>
      </c>
    </row>
    <row r="2153" spans="1:33" x14ac:dyDescent="0.25">
      <c r="A2153" t="s">
        <v>12637</v>
      </c>
      <c r="B2153" t="s">
        <v>23</v>
      </c>
      <c r="C2153" t="s">
        <v>24</v>
      </c>
      <c r="D2153" t="s">
        <v>23</v>
      </c>
      <c r="E2153" s="21">
        <v>46211.578379629631</v>
      </c>
      <c r="F2153" t="s">
        <v>12638</v>
      </c>
      <c r="G2153">
        <v>1041230653</v>
      </c>
      <c r="H2153" t="s">
        <v>10331</v>
      </c>
      <c r="I2153" s="23" t="s">
        <v>31</v>
      </c>
      <c r="J2153" s="23" t="s">
        <v>12639</v>
      </c>
      <c r="K2153" t="s">
        <v>12640</v>
      </c>
      <c r="L2153" t="s">
        <v>150</v>
      </c>
      <c r="M2153" t="s">
        <v>12641</v>
      </c>
      <c r="N2153" t="s">
        <v>151</v>
      </c>
      <c r="O2153" t="s">
        <v>27</v>
      </c>
      <c r="P2153" t="s">
        <v>145</v>
      </c>
      <c r="Q2153" t="s">
        <v>207</v>
      </c>
      <c r="R2153" t="s">
        <v>212</v>
      </c>
      <c r="S2153">
        <v>7</v>
      </c>
      <c r="T2153" t="s">
        <v>19103</v>
      </c>
      <c r="U2153" t="s">
        <v>9760</v>
      </c>
      <c r="V2153" t="s">
        <v>1242</v>
      </c>
      <c r="W2153" t="s">
        <v>29</v>
      </c>
      <c r="X2153" t="s">
        <v>30</v>
      </c>
      <c r="Y2153" t="s">
        <v>30</v>
      </c>
      <c r="Z2153" t="s">
        <v>30</v>
      </c>
      <c r="AA2153" t="s">
        <v>30</v>
      </c>
      <c r="AB2153">
        <v>-75.246307999999999</v>
      </c>
      <c r="AC2153">
        <v>6.2198859999999998</v>
      </c>
      <c r="AD2153" t="s">
        <v>82</v>
      </c>
      <c r="AE2153" t="s">
        <v>146</v>
      </c>
      <c r="AF2153" t="s">
        <v>94</v>
      </c>
      <c r="AG2153">
        <f>IFERROR(
    VLOOKUP(FENIX_ANS_TABLA[[#This Row],[ESTADO]],
        {"VENCIDO",1;"ALERTA_0 Días",2;"ALERTA",3;"A TIEMPO",4;"SIN FECHA",5},
    2,FALSE),
0)</f>
        <v>4</v>
      </c>
    </row>
    <row r="2154" spans="1:33" x14ac:dyDescent="0.25">
      <c r="A2154" t="s">
        <v>12643</v>
      </c>
      <c r="B2154" t="s">
        <v>54</v>
      </c>
      <c r="C2154" t="s">
        <v>24</v>
      </c>
      <c r="D2154" t="s">
        <v>54</v>
      </c>
      <c r="E2154" s="21">
        <v>46211.580335648148</v>
      </c>
      <c r="F2154" t="s">
        <v>12644</v>
      </c>
      <c r="G2154">
        <v>1045021808</v>
      </c>
      <c r="H2154" t="s">
        <v>12645</v>
      </c>
      <c r="I2154" s="23" t="s">
        <v>31</v>
      </c>
      <c r="J2154" s="23" t="s">
        <v>12646</v>
      </c>
      <c r="K2154" t="s">
        <v>12647</v>
      </c>
      <c r="L2154" t="s">
        <v>172</v>
      </c>
      <c r="M2154" t="s">
        <v>12648</v>
      </c>
      <c r="N2154" t="s">
        <v>173</v>
      </c>
      <c r="O2154" t="s">
        <v>55</v>
      </c>
      <c r="P2154" t="s">
        <v>176</v>
      </c>
      <c r="Q2154" t="s">
        <v>206</v>
      </c>
      <c r="R2154" t="s">
        <v>212</v>
      </c>
      <c r="S2154">
        <v>4</v>
      </c>
      <c r="T2154" t="s">
        <v>19104</v>
      </c>
      <c r="U2154" t="s">
        <v>15940</v>
      </c>
      <c r="V2154" t="s">
        <v>15940</v>
      </c>
      <c r="W2154" t="s">
        <v>43</v>
      </c>
      <c r="X2154" t="s">
        <v>30</v>
      </c>
      <c r="Y2154" t="s">
        <v>30</v>
      </c>
      <c r="Z2154" t="s">
        <v>30</v>
      </c>
      <c r="AA2154" t="s">
        <v>30</v>
      </c>
      <c r="AB2154">
        <v>-75.244064910000006</v>
      </c>
      <c r="AC2154">
        <v>6.1330425499999999</v>
      </c>
      <c r="AD2154" t="s">
        <v>82</v>
      </c>
      <c r="AE2154" t="s">
        <v>146</v>
      </c>
      <c r="AF2154" t="s">
        <v>94</v>
      </c>
      <c r="AG2154">
        <f>IFERROR(
    VLOOKUP(FENIX_ANS_TABLA[[#This Row],[ESTADO]],
        {"VENCIDO",1;"ALERTA_0 Días",2;"ALERTA",3;"A TIEMPO",4;"SIN FECHA",5},
    2,FALSE),
0)</f>
        <v>3</v>
      </c>
    </row>
    <row r="2155" spans="1:33" x14ac:dyDescent="0.25">
      <c r="A2155" t="s">
        <v>12649</v>
      </c>
      <c r="B2155" t="s">
        <v>44</v>
      </c>
      <c r="C2155" t="s">
        <v>24</v>
      </c>
      <c r="D2155" t="s">
        <v>44</v>
      </c>
      <c r="E2155" s="21">
        <v>46211.581064814818</v>
      </c>
      <c r="F2155" t="s">
        <v>12650</v>
      </c>
      <c r="G2155">
        <v>1036622030</v>
      </c>
      <c r="H2155" t="s">
        <v>12651</v>
      </c>
      <c r="I2155" s="23" t="s">
        <v>31</v>
      </c>
      <c r="J2155" s="23" t="s">
        <v>12652</v>
      </c>
      <c r="K2155" t="s">
        <v>12653</v>
      </c>
      <c r="L2155" t="s">
        <v>38</v>
      </c>
      <c r="M2155" t="s">
        <v>12654</v>
      </c>
      <c r="N2155" t="s">
        <v>39</v>
      </c>
      <c r="O2155" t="s">
        <v>45</v>
      </c>
      <c r="P2155" t="s">
        <v>46</v>
      </c>
      <c r="Q2155" t="s">
        <v>207</v>
      </c>
      <c r="R2155" t="s">
        <v>212</v>
      </c>
      <c r="S2155">
        <v>11</v>
      </c>
      <c r="T2155" t="s">
        <v>19105</v>
      </c>
      <c r="U2155" t="s">
        <v>15329</v>
      </c>
      <c r="V2155" t="s">
        <v>15941</v>
      </c>
      <c r="W2155" t="s">
        <v>29</v>
      </c>
      <c r="X2155" t="s">
        <v>30</v>
      </c>
      <c r="Y2155" t="s">
        <v>30</v>
      </c>
      <c r="Z2155" t="s">
        <v>30</v>
      </c>
      <c r="AA2155" t="s">
        <v>30</v>
      </c>
      <c r="AB2155">
        <v>-75.615991649999998</v>
      </c>
      <c r="AC2155">
        <v>6.1785709400000002</v>
      </c>
      <c r="AD2155" t="s">
        <v>82</v>
      </c>
      <c r="AE2155" t="s">
        <v>96</v>
      </c>
      <c r="AF2155" t="s">
        <v>94</v>
      </c>
      <c r="AG2155">
        <f>IFERROR(
    VLOOKUP(FENIX_ANS_TABLA[[#This Row],[ESTADO]],
        {"VENCIDO",1;"ALERTA_0 Días",2;"ALERTA",3;"A TIEMPO",4;"SIN FECHA",5},
    2,FALSE),
0)</f>
        <v>4</v>
      </c>
    </row>
    <row r="2156" spans="1:33" x14ac:dyDescent="0.25">
      <c r="A2156" t="s">
        <v>12656</v>
      </c>
      <c r="B2156" t="s">
        <v>54</v>
      </c>
      <c r="C2156" t="s">
        <v>24</v>
      </c>
      <c r="D2156" t="s">
        <v>54</v>
      </c>
      <c r="E2156" s="21">
        <v>46211.581805555557</v>
      </c>
      <c r="F2156" t="s">
        <v>12657</v>
      </c>
      <c r="G2156">
        <v>70830663</v>
      </c>
      <c r="H2156" t="s">
        <v>12658</v>
      </c>
      <c r="I2156" s="23" t="s">
        <v>12659</v>
      </c>
      <c r="J2156" s="23" t="s">
        <v>12660</v>
      </c>
      <c r="K2156" t="s">
        <v>12661</v>
      </c>
      <c r="L2156" t="s">
        <v>25</v>
      </c>
      <c r="M2156" t="s">
        <v>12662</v>
      </c>
      <c r="N2156" t="s">
        <v>26</v>
      </c>
      <c r="O2156" t="s">
        <v>55</v>
      </c>
      <c r="P2156" t="s">
        <v>56</v>
      </c>
      <c r="Q2156" t="s">
        <v>207</v>
      </c>
      <c r="R2156" t="s">
        <v>212</v>
      </c>
      <c r="S2156">
        <v>4</v>
      </c>
      <c r="T2156" t="s">
        <v>19106</v>
      </c>
      <c r="U2156" t="s">
        <v>12229</v>
      </c>
      <c r="V2156" t="s">
        <v>12229</v>
      </c>
      <c r="W2156" t="s">
        <v>43</v>
      </c>
      <c r="X2156" t="s">
        <v>30</v>
      </c>
      <c r="Y2156" t="s">
        <v>30</v>
      </c>
      <c r="Z2156" t="s">
        <v>30</v>
      </c>
      <c r="AA2156" t="s">
        <v>30</v>
      </c>
      <c r="AB2156">
        <v>-75.593218879999995</v>
      </c>
      <c r="AC2156">
        <v>6.2662541999999997</v>
      </c>
      <c r="AD2156" t="s">
        <v>82</v>
      </c>
      <c r="AE2156" t="s">
        <v>96</v>
      </c>
      <c r="AF2156" t="s">
        <v>94</v>
      </c>
      <c r="AG2156">
        <f>IFERROR(
    VLOOKUP(FENIX_ANS_TABLA[[#This Row],[ESTADO]],
        {"VENCIDO",1;"ALERTA_0 Días",2;"ALERTA",3;"A TIEMPO",4;"SIN FECHA",5},
    2,FALSE),
0)</f>
        <v>3</v>
      </c>
    </row>
    <row r="2157" spans="1:33" x14ac:dyDescent="0.25">
      <c r="A2157" t="s">
        <v>12663</v>
      </c>
      <c r="B2157" t="s">
        <v>54</v>
      </c>
      <c r="C2157" t="s">
        <v>24</v>
      </c>
      <c r="D2157" t="s">
        <v>54</v>
      </c>
      <c r="E2157" s="21">
        <v>46211.584490740737</v>
      </c>
      <c r="F2157" t="s">
        <v>12664</v>
      </c>
      <c r="G2157">
        <v>71495124</v>
      </c>
      <c r="H2157" t="s">
        <v>12665</v>
      </c>
      <c r="I2157" s="23" t="s">
        <v>31</v>
      </c>
      <c r="J2157" s="23" t="s">
        <v>12666</v>
      </c>
      <c r="K2157" t="s">
        <v>12667</v>
      </c>
      <c r="L2157" t="s">
        <v>104</v>
      </c>
      <c r="M2157" t="s">
        <v>12668</v>
      </c>
      <c r="N2157" t="s">
        <v>105</v>
      </c>
      <c r="O2157" t="s">
        <v>55</v>
      </c>
      <c r="P2157" t="s">
        <v>117</v>
      </c>
      <c r="Q2157" t="s">
        <v>206</v>
      </c>
      <c r="R2157" t="s">
        <v>212</v>
      </c>
      <c r="S2157">
        <v>4</v>
      </c>
      <c r="T2157" t="s">
        <v>19107</v>
      </c>
      <c r="U2157" t="s">
        <v>12230</v>
      </c>
      <c r="V2157" t="s">
        <v>12230</v>
      </c>
      <c r="W2157" t="s">
        <v>43</v>
      </c>
      <c r="X2157" t="s">
        <v>30</v>
      </c>
      <c r="Y2157" t="s">
        <v>30</v>
      </c>
      <c r="Z2157" t="s">
        <v>30</v>
      </c>
      <c r="AA2157" t="s">
        <v>30</v>
      </c>
      <c r="AB2157">
        <v>-75.911463769999997</v>
      </c>
      <c r="AC2157">
        <v>5.9773731200000002</v>
      </c>
      <c r="AD2157" t="s">
        <v>82</v>
      </c>
      <c r="AE2157" t="s">
        <v>100</v>
      </c>
      <c r="AF2157" t="s">
        <v>94</v>
      </c>
      <c r="AG2157">
        <f>IFERROR(
    VLOOKUP(FENIX_ANS_TABLA[[#This Row],[ESTADO]],
        {"VENCIDO",1;"ALERTA_0 Días",2;"ALERTA",3;"A TIEMPO",4;"SIN FECHA",5},
    2,FALSE),
0)</f>
        <v>3</v>
      </c>
    </row>
    <row r="2158" spans="1:33" x14ac:dyDescent="0.25">
      <c r="A2158" t="s">
        <v>12669</v>
      </c>
      <c r="B2158" t="s">
        <v>44</v>
      </c>
      <c r="C2158" t="s">
        <v>24</v>
      </c>
      <c r="D2158" t="s">
        <v>44</v>
      </c>
      <c r="E2158" s="21">
        <v>46211.585706018523</v>
      </c>
      <c r="F2158" t="s">
        <v>12670</v>
      </c>
      <c r="G2158">
        <v>42878471</v>
      </c>
      <c r="H2158" t="s">
        <v>12671</v>
      </c>
      <c r="I2158" s="23" t="s">
        <v>12672</v>
      </c>
      <c r="J2158" s="23" t="s">
        <v>12673</v>
      </c>
      <c r="K2158" t="s">
        <v>12674</v>
      </c>
      <c r="L2158" t="s">
        <v>25</v>
      </c>
      <c r="M2158" t="s">
        <v>12675</v>
      </c>
      <c r="N2158" t="s">
        <v>26</v>
      </c>
      <c r="O2158" t="s">
        <v>45</v>
      </c>
      <c r="P2158" t="s">
        <v>46</v>
      </c>
      <c r="Q2158" t="s">
        <v>207</v>
      </c>
      <c r="R2158" t="s">
        <v>212</v>
      </c>
      <c r="S2158">
        <v>11</v>
      </c>
      <c r="T2158" t="s">
        <v>19108</v>
      </c>
      <c r="U2158" t="s">
        <v>9976</v>
      </c>
      <c r="V2158" t="s">
        <v>15236</v>
      </c>
      <c r="W2158" t="s">
        <v>29</v>
      </c>
      <c r="X2158" t="s">
        <v>30</v>
      </c>
      <c r="Y2158" t="s">
        <v>30</v>
      </c>
      <c r="Z2158" t="s">
        <v>30</v>
      </c>
      <c r="AA2158" t="s">
        <v>30</v>
      </c>
      <c r="AB2158">
        <v>-75.623979109999993</v>
      </c>
      <c r="AC2158">
        <v>6.2824073299999998</v>
      </c>
      <c r="AD2158" t="s">
        <v>82</v>
      </c>
      <c r="AE2158" t="s">
        <v>96</v>
      </c>
      <c r="AF2158" t="s">
        <v>94</v>
      </c>
      <c r="AG2158">
        <f>IFERROR(
    VLOOKUP(FENIX_ANS_TABLA[[#This Row],[ESTADO]],
        {"VENCIDO",1;"ALERTA_0 Días",2;"ALERTA",3;"A TIEMPO",4;"SIN FECHA",5},
    2,FALSE),
0)</f>
        <v>4</v>
      </c>
    </row>
    <row r="2159" spans="1:33" x14ac:dyDescent="0.25">
      <c r="A2159" t="s">
        <v>12677</v>
      </c>
      <c r="B2159" t="s">
        <v>23</v>
      </c>
      <c r="C2159" t="s">
        <v>24</v>
      </c>
      <c r="D2159" t="s">
        <v>23</v>
      </c>
      <c r="E2159" s="21">
        <v>46211.58798611111</v>
      </c>
      <c r="F2159" t="s">
        <v>12678</v>
      </c>
      <c r="G2159">
        <v>19186739</v>
      </c>
      <c r="H2159" t="s">
        <v>12679</v>
      </c>
      <c r="I2159" s="23" t="s">
        <v>31</v>
      </c>
      <c r="J2159" s="23" t="s">
        <v>12680</v>
      </c>
      <c r="K2159" t="s">
        <v>12681</v>
      </c>
      <c r="L2159" t="s">
        <v>25</v>
      </c>
      <c r="M2159" t="s">
        <v>12682</v>
      </c>
      <c r="N2159" t="s">
        <v>26</v>
      </c>
      <c r="O2159" t="s">
        <v>27</v>
      </c>
      <c r="P2159" t="s">
        <v>28</v>
      </c>
      <c r="Q2159" t="s">
        <v>207</v>
      </c>
      <c r="R2159" t="s">
        <v>212</v>
      </c>
      <c r="S2159">
        <v>7</v>
      </c>
      <c r="T2159" t="s">
        <v>19109</v>
      </c>
      <c r="U2159" t="s">
        <v>15942</v>
      </c>
      <c r="V2159" t="s">
        <v>15943</v>
      </c>
      <c r="W2159" t="s">
        <v>29</v>
      </c>
      <c r="X2159" t="s">
        <v>30</v>
      </c>
      <c r="Y2159" t="s">
        <v>30</v>
      </c>
      <c r="Z2159" t="s">
        <v>30</v>
      </c>
      <c r="AA2159" t="s">
        <v>30</v>
      </c>
      <c r="AB2159">
        <v>-75.610884501000001</v>
      </c>
      <c r="AC2159">
        <v>6.2574398200000596</v>
      </c>
      <c r="AD2159" t="s">
        <v>82</v>
      </c>
      <c r="AE2159" t="s">
        <v>96</v>
      </c>
      <c r="AF2159" t="s">
        <v>94</v>
      </c>
      <c r="AG2159">
        <f>IFERROR(
    VLOOKUP(FENIX_ANS_TABLA[[#This Row],[ESTADO]],
        {"VENCIDO",1;"ALERTA_0 Días",2;"ALERTA",3;"A TIEMPO",4;"SIN FECHA",5},
    2,FALSE),
0)</f>
        <v>4</v>
      </c>
    </row>
    <row r="2160" spans="1:33" x14ac:dyDescent="0.25">
      <c r="A2160" t="s">
        <v>12683</v>
      </c>
      <c r="B2160" t="s">
        <v>54</v>
      </c>
      <c r="C2160" t="s">
        <v>24</v>
      </c>
      <c r="D2160" t="s">
        <v>54</v>
      </c>
      <c r="E2160" s="21">
        <v>46211.589456018519</v>
      </c>
      <c r="F2160" t="s">
        <v>12684</v>
      </c>
      <c r="G2160">
        <v>10261101</v>
      </c>
      <c r="H2160" t="s">
        <v>12685</v>
      </c>
      <c r="I2160" s="23" t="s">
        <v>12686</v>
      </c>
      <c r="J2160" s="23" t="s">
        <v>12660</v>
      </c>
      <c r="K2160" t="s">
        <v>12687</v>
      </c>
      <c r="L2160" t="s">
        <v>25</v>
      </c>
      <c r="M2160" t="s">
        <v>12688</v>
      </c>
      <c r="N2160" t="s">
        <v>26</v>
      </c>
      <c r="O2160" t="s">
        <v>55</v>
      </c>
      <c r="P2160" t="s">
        <v>56</v>
      </c>
      <c r="Q2160" t="s">
        <v>207</v>
      </c>
      <c r="R2160" t="s">
        <v>212</v>
      </c>
      <c r="S2160">
        <v>4</v>
      </c>
      <c r="T2160" t="s">
        <v>19110</v>
      </c>
      <c r="U2160" t="s">
        <v>15586</v>
      </c>
      <c r="V2160" t="s">
        <v>15586</v>
      </c>
      <c r="W2160" t="s">
        <v>43</v>
      </c>
      <c r="X2160" t="s">
        <v>30</v>
      </c>
      <c r="Y2160" t="s">
        <v>30</v>
      </c>
      <c r="Z2160" t="s">
        <v>30</v>
      </c>
      <c r="AA2160" t="s">
        <v>30</v>
      </c>
      <c r="AB2160">
        <v>-75.551791510000001</v>
      </c>
      <c r="AC2160">
        <v>6.2572608799999996</v>
      </c>
      <c r="AD2160" t="s">
        <v>82</v>
      </c>
      <c r="AE2160" t="s">
        <v>96</v>
      </c>
      <c r="AF2160" t="s">
        <v>94</v>
      </c>
      <c r="AG2160">
        <f>IFERROR(
    VLOOKUP(FENIX_ANS_TABLA[[#This Row],[ESTADO]],
        {"VENCIDO",1;"ALERTA_0 Días",2;"ALERTA",3;"A TIEMPO",4;"SIN FECHA",5},
    2,FALSE),
0)</f>
        <v>3</v>
      </c>
    </row>
    <row r="2161" spans="1:33" x14ac:dyDescent="0.25">
      <c r="A2161" t="s">
        <v>12689</v>
      </c>
      <c r="B2161" t="s">
        <v>23</v>
      </c>
      <c r="C2161" t="s">
        <v>24</v>
      </c>
      <c r="D2161" t="s">
        <v>23</v>
      </c>
      <c r="E2161" s="21">
        <v>46211.59480324074</v>
      </c>
      <c r="F2161" t="s">
        <v>12690</v>
      </c>
      <c r="G2161">
        <v>39388374</v>
      </c>
      <c r="H2161" t="s">
        <v>12691</v>
      </c>
      <c r="I2161" s="23" t="s">
        <v>31</v>
      </c>
      <c r="J2161" s="23" t="s">
        <v>12680</v>
      </c>
      <c r="K2161" t="s">
        <v>12692</v>
      </c>
      <c r="L2161" t="s">
        <v>25</v>
      </c>
      <c r="M2161" t="s">
        <v>12693</v>
      </c>
      <c r="N2161" t="s">
        <v>26</v>
      </c>
      <c r="O2161" t="s">
        <v>27</v>
      </c>
      <c r="P2161" t="s">
        <v>28</v>
      </c>
      <c r="Q2161" t="s">
        <v>207</v>
      </c>
      <c r="R2161" t="s">
        <v>212</v>
      </c>
      <c r="S2161">
        <v>7</v>
      </c>
      <c r="T2161" t="s">
        <v>19111</v>
      </c>
      <c r="U2161" t="s">
        <v>9977</v>
      </c>
      <c r="V2161" t="s">
        <v>15944</v>
      </c>
      <c r="W2161" t="s">
        <v>29</v>
      </c>
      <c r="X2161" t="s">
        <v>30</v>
      </c>
      <c r="Y2161" t="s">
        <v>30</v>
      </c>
      <c r="Z2161" t="s">
        <v>30</v>
      </c>
      <c r="AA2161" t="s">
        <v>30</v>
      </c>
      <c r="AB2161">
        <v>-75.610884501000001</v>
      </c>
      <c r="AC2161">
        <v>6.2574398200000596</v>
      </c>
      <c r="AD2161" t="s">
        <v>82</v>
      </c>
      <c r="AE2161" t="s">
        <v>96</v>
      </c>
      <c r="AF2161" t="s">
        <v>94</v>
      </c>
      <c r="AG2161">
        <f>IFERROR(
    VLOOKUP(FENIX_ANS_TABLA[[#This Row],[ESTADO]],
        {"VENCIDO",1;"ALERTA_0 Días",2;"ALERTA",3;"A TIEMPO",4;"SIN FECHA",5},
    2,FALSE),
0)</f>
        <v>4</v>
      </c>
    </row>
    <row r="2162" spans="1:33" x14ac:dyDescent="0.25">
      <c r="A2162" t="s">
        <v>12694</v>
      </c>
      <c r="B2162" t="s">
        <v>23</v>
      </c>
      <c r="C2162" t="s">
        <v>24</v>
      </c>
      <c r="D2162" t="s">
        <v>23</v>
      </c>
      <c r="E2162" s="21">
        <v>46211.596215277779</v>
      </c>
      <c r="F2162" t="s">
        <v>12695</v>
      </c>
      <c r="G2162">
        <v>71738724</v>
      </c>
      <c r="H2162" t="s">
        <v>12696</v>
      </c>
      <c r="I2162" s="23" t="s">
        <v>31</v>
      </c>
      <c r="J2162" s="23" t="s">
        <v>12697</v>
      </c>
      <c r="K2162" t="s">
        <v>12698</v>
      </c>
      <c r="L2162" t="s">
        <v>25</v>
      </c>
      <c r="M2162" t="s">
        <v>12699</v>
      </c>
      <c r="N2162" t="s">
        <v>26</v>
      </c>
      <c r="O2162" t="s">
        <v>27</v>
      </c>
      <c r="P2162" t="s">
        <v>32</v>
      </c>
      <c r="Q2162" t="s">
        <v>207</v>
      </c>
      <c r="R2162" t="s">
        <v>212</v>
      </c>
      <c r="S2162">
        <v>7</v>
      </c>
      <c r="T2162" t="s">
        <v>19112</v>
      </c>
      <c r="U2162" t="s">
        <v>1982</v>
      </c>
      <c r="V2162" t="s">
        <v>14984</v>
      </c>
      <c r="W2162" t="s">
        <v>29</v>
      </c>
      <c r="X2162" t="s">
        <v>30</v>
      </c>
      <c r="Y2162" t="s">
        <v>30</v>
      </c>
      <c r="Z2162" t="s">
        <v>30</v>
      </c>
      <c r="AA2162" t="s">
        <v>30</v>
      </c>
      <c r="AB2162">
        <v>-75.567360710000003</v>
      </c>
      <c r="AC2162">
        <v>6.2393397799999999</v>
      </c>
      <c r="AD2162" t="s">
        <v>82</v>
      </c>
      <c r="AE2162" t="s">
        <v>96</v>
      </c>
      <c r="AF2162" t="s">
        <v>94</v>
      </c>
      <c r="AG2162">
        <f>IFERROR(
    VLOOKUP(FENIX_ANS_TABLA[[#This Row],[ESTADO]],
        {"VENCIDO",1;"ALERTA_0 Días",2;"ALERTA",3;"A TIEMPO",4;"SIN FECHA",5},
    2,FALSE),
0)</f>
        <v>4</v>
      </c>
    </row>
    <row r="2163" spans="1:33" x14ac:dyDescent="0.25">
      <c r="A2163" t="s">
        <v>12700</v>
      </c>
      <c r="B2163" t="s">
        <v>54</v>
      </c>
      <c r="C2163" t="s">
        <v>24</v>
      </c>
      <c r="D2163" t="s">
        <v>54</v>
      </c>
      <c r="E2163" s="21">
        <v>46211.605949074074</v>
      </c>
      <c r="F2163" t="s">
        <v>12701</v>
      </c>
      <c r="G2163">
        <v>42841120</v>
      </c>
      <c r="H2163" t="s">
        <v>12702</v>
      </c>
      <c r="I2163" s="23" t="s">
        <v>31</v>
      </c>
      <c r="J2163" s="23" t="s">
        <v>12703</v>
      </c>
      <c r="K2163" t="s">
        <v>12704</v>
      </c>
      <c r="L2163" t="s">
        <v>150</v>
      </c>
      <c r="M2163" t="s">
        <v>12705</v>
      </c>
      <c r="N2163" t="s">
        <v>151</v>
      </c>
      <c r="O2163" t="s">
        <v>55</v>
      </c>
      <c r="P2163" t="s">
        <v>176</v>
      </c>
      <c r="Q2163" t="s">
        <v>206</v>
      </c>
      <c r="R2163" t="s">
        <v>212</v>
      </c>
      <c r="S2163">
        <v>4</v>
      </c>
      <c r="T2163" t="s">
        <v>19113</v>
      </c>
      <c r="U2163" t="s">
        <v>15945</v>
      </c>
      <c r="V2163" t="s">
        <v>15945</v>
      </c>
      <c r="W2163" t="s">
        <v>43</v>
      </c>
      <c r="X2163" t="s">
        <v>30</v>
      </c>
      <c r="Y2163" t="s">
        <v>30</v>
      </c>
      <c r="Z2163" t="s">
        <v>30</v>
      </c>
      <c r="AA2163" t="s">
        <v>30</v>
      </c>
      <c r="AB2163">
        <v>-75.216453529999995</v>
      </c>
      <c r="AC2163">
        <v>6.2650019300000004</v>
      </c>
      <c r="AD2163" t="s">
        <v>82</v>
      </c>
      <c r="AE2163" t="s">
        <v>146</v>
      </c>
      <c r="AF2163" t="s">
        <v>94</v>
      </c>
      <c r="AG2163">
        <f>IFERROR(
    VLOOKUP(FENIX_ANS_TABLA[[#This Row],[ESTADO]],
        {"VENCIDO",1;"ALERTA_0 Días",2;"ALERTA",3;"A TIEMPO",4;"SIN FECHA",5},
    2,FALSE),
0)</f>
        <v>3</v>
      </c>
    </row>
    <row r="2164" spans="1:33" x14ac:dyDescent="0.25">
      <c r="A2164" t="s">
        <v>19114</v>
      </c>
      <c r="B2164" t="s">
        <v>36</v>
      </c>
      <c r="C2164" t="s">
        <v>24</v>
      </c>
      <c r="D2164" t="s">
        <v>36</v>
      </c>
      <c r="E2164" s="21">
        <v>46211.605983796297</v>
      </c>
      <c r="F2164" t="s">
        <v>19115</v>
      </c>
      <c r="G2164">
        <v>15366821</v>
      </c>
      <c r="H2164" t="s">
        <v>19116</v>
      </c>
      <c r="I2164" s="23" t="s">
        <v>31</v>
      </c>
      <c r="J2164" s="23" t="s">
        <v>19117</v>
      </c>
      <c r="K2164" t="s">
        <v>19118</v>
      </c>
      <c r="L2164" t="s">
        <v>101</v>
      </c>
      <c r="M2164" t="s">
        <v>19119</v>
      </c>
      <c r="N2164" t="s">
        <v>102</v>
      </c>
      <c r="O2164" t="s">
        <v>37</v>
      </c>
      <c r="P2164" t="s">
        <v>99</v>
      </c>
      <c r="Q2164" t="s">
        <v>206</v>
      </c>
      <c r="R2164" t="s">
        <v>212</v>
      </c>
      <c r="S2164">
        <v>10</v>
      </c>
      <c r="T2164" t="s">
        <v>19120</v>
      </c>
      <c r="U2164" t="s">
        <v>15945</v>
      </c>
      <c r="V2164" t="s">
        <v>19121</v>
      </c>
      <c r="W2164" t="s">
        <v>29</v>
      </c>
      <c r="X2164" t="s">
        <v>30</v>
      </c>
      <c r="Y2164" t="s">
        <v>30</v>
      </c>
      <c r="Z2164" t="s">
        <v>30</v>
      </c>
      <c r="AA2164" t="s">
        <v>30</v>
      </c>
      <c r="AB2164">
        <v>-75.678119109999997</v>
      </c>
      <c r="AC2164">
        <v>5.9092480399999996</v>
      </c>
      <c r="AD2164" t="s">
        <v>82</v>
      </c>
      <c r="AE2164" t="s">
        <v>100</v>
      </c>
      <c r="AF2164" t="s">
        <v>94</v>
      </c>
      <c r="AG2164">
        <f>IFERROR(
    VLOOKUP(FENIX_ANS_TABLA[[#This Row],[ESTADO]],
        {"VENCIDO",1;"ALERTA_0 Días",2;"ALERTA",3;"A TIEMPO",4;"SIN FECHA",5},
    2,FALSE),
0)</f>
        <v>4</v>
      </c>
    </row>
    <row r="2165" spans="1:33" x14ac:dyDescent="0.25">
      <c r="A2165" t="s">
        <v>12706</v>
      </c>
      <c r="B2165" t="s">
        <v>54</v>
      </c>
      <c r="C2165" t="s">
        <v>24</v>
      </c>
      <c r="D2165" t="s">
        <v>54</v>
      </c>
      <c r="E2165" s="21">
        <v>46211.606851851851</v>
      </c>
      <c r="F2165" t="s">
        <v>12707</v>
      </c>
      <c r="G2165">
        <v>1152457130</v>
      </c>
      <c r="H2165" t="s">
        <v>12708</v>
      </c>
      <c r="I2165" s="23" t="s">
        <v>31</v>
      </c>
      <c r="J2165" s="23" t="s">
        <v>12709</v>
      </c>
      <c r="K2165" t="s">
        <v>12710</v>
      </c>
      <c r="L2165" t="s">
        <v>197</v>
      </c>
      <c r="M2165" t="s">
        <v>12711</v>
      </c>
      <c r="N2165" t="s">
        <v>198</v>
      </c>
      <c r="O2165" t="s">
        <v>55</v>
      </c>
      <c r="P2165" t="s">
        <v>191</v>
      </c>
      <c r="Q2165" t="s">
        <v>207</v>
      </c>
      <c r="R2165" t="s">
        <v>212</v>
      </c>
      <c r="S2165">
        <v>4</v>
      </c>
      <c r="T2165" t="s">
        <v>19122</v>
      </c>
      <c r="U2165" t="s">
        <v>15946</v>
      </c>
      <c r="V2165" t="s">
        <v>15946</v>
      </c>
      <c r="W2165" t="s">
        <v>43</v>
      </c>
      <c r="X2165" t="s">
        <v>30</v>
      </c>
      <c r="Y2165" t="s">
        <v>30</v>
      </c>
      <c r="Z2165" t="s">
        <v>30</v>
      </c>
      <c r="AA2165" t="s">
        <v>30</v>
      </c>
      <c r="AB2165">
        <v>-74.702773530000002</v>
      </c>
      <c r="AC2165">
        <v>7.0810275799999998</v>
      </c>
      <c r="AD2165" t="s">
        <v>82</v>
      </c>
      <c r="AE2165" t="s">
        <v>192</v>
      </c>
      <c r="AF2165" t="s">
        <v>94</v>
      </c>
      <c r="AG2165">
        <f>IFERROR(
    VLOOKUP(FENIX_ANS_TABLA[[#This Row],[ESTADO]],
        {"VENCIDO",1;"ALERTA_0 Días",2;"ALERTA",3;"A TIEMPO",4;"SIN FECHA",5},
    2,FALSE),
0)</f>
        <v>3</v>
      </c>
    </row>
    <row r="2166" spans="1:33" x14ac:dyDescent="0.25">
      <c r="A2166" t="s">
        <v>12712</v>
      </c>
      <c r="B2166" t="s">
        <v>54</v>
      </c>
      <c r="C2166" t="s">
        <v>24</v>
      </c>
      <c r="D2166" t="s">
        <v>54</v>
      </c>
      <c r="E2166" s="21">
        <v>46211.607974537037</v>
      </c>
      <c r="F2166" t="s">
        <v>12713</v>
      </c>
      <c r="G2166">
        <v>890907106</v>
      </c>
      <c r="H2166" t="s">
        <v>1461</v>
      </c>
      <c r="I2166" s="23" t="s">
        <v>3968</v>
      </c>
      <c r="J2166" s="23" t="s">
        <v>2272</v>
      </c>
      <c r="K2166" t="s">
        <v>12714</v>
      </c>
      <c r="L2166" t="s">
        <v>42</v>
      </c>
      <c r="M2166" t="s">
        <v>12715</v>
      </c>
      <c r="N2166" t="s">
        <v>57</v>
      </c>
      <c r="O2166" t="s">
        <v>55</v>
      </c>
      <c r="P2166" t="s">
        <v>56</v>
      </c>
      <c r="Q2166" t="s">
        <v>207</v>
      </c>
      <c r="R2166" t="s">
        <v>212</v>
      </c>
      <c r="S2166">
        <v>4</v>
      </c>
      <c r="T2166" t="s">
        <v>19123</v>
      </c>
      <c r="U2166" t="s">
        <v>9807</v>
      </c>
      <c r="V2166" t="s">
        <v>9807</v>
      </c>
      <c r="W2166" t="s">
        <v>43</v>
      </c>
      <c r="X2166" t="s">
        <v>30</v>
      </c>
      <c r="Y2166" t="s">
        <v>30</v>
      </c>
      <c r="Z2166" t="s">
        <v>30</v>
      </c>
      <c r="AA2166" t="s">
        <v>30</v>
      </c>
      <c r="AB2166">
        <v>-75.600252929999996</v>
      </c>
      <c r="AC2166">
        <v>6.16516894</v>
      </c>
      <c r="AD2166" t="s">
        <v>82</v>
      </c>
      <c r="AE2166" t="s">
        <v>96</v>
      </c>
      <c r="AF2166" t="s">
        <v>94</v>
      </c>
      <c r="AG2166">
        <f>IFERROR(
    VLOOKUP(FENIX_ANS_TABLA[[#This Row],[ESTADO]],
        {"VENCIDO",1;"ALERTA_0 Días",2;"ALERTA",3;"A TIEMPO",4;"SIN FECHA",5},
    2,FALSE),
0)</f>
        <v>3</v>
      </c>
    </row>
    <row r="2167" spans="1:33" x14ac:dyDescent="0.25">
      <c r="A2167" t="s">
        <v>13826</v>
      </c>
      <c r="B2167" t="s">
        <v>23</v>
      </c>
      <c r="C2167" t="s">
        <v>24</v>
      </c>
      <c r="D2167" t="s">
        <v>23</v>
      </c>
      <c r="E2167" s="21">
        <v>46211.61377314815</v>
      </c>
      <c r="F2167" t="s">
        <v>13827</v>
      </c>
      <c r="G2167">
        <v>32142909</v>
      </c>
      <c r="H2167" t="s">
        <v>13828</v>
      </c>
      <c r="I2167" s="23" t="s">
        <v>13829</v>
      </c>
      <c r="J2167" s="23" t="s">
        <v>13830</v>
      </c>
      <c r="K2167" t="s">
        <v>13831</v>
      </c>
      <c r="L2167" t="s">
        <v>185</v>
      </c>
      <c r="M2167" t="s">
        <v>13832</v>
      </c>
      <c r="N2167" t="s">
        <v>186</v>
      </c>
      <c r="O2167" t="s">
        <v>27</v>
      </c>
      <c r="P2167" t="s">
        <v>145</v>
      </c>
      <c r="Q2167" t="s">
        <v>207</v>
      </c>
      <c r="R2167" t="s">
        <v>212</v>
      </c>
      <c r="S2167">
        <v>7</v>
      </c>
      <c r="T2167" t="s">
        <v>19124</v>
      </c>
      <c r="U2167" t="s">
        <v>12238</v>
      </c>
      <c r="V2167" t="s">
        <v>15947</v>
      </c>
      <c r="W2167" t="s">
        <v>29</v>
      </c>
      <c r="X2167" t="s">
        <v>30</v>
      </c>
      <c r="Y2167" t="s">
        <v>30</v>
      </c>
      <c r="Z2167" t="s">
        <v>30</v>
      </c>
      <c r="AA2167" t="s">
        <v>30</v>
      </c>
      <c r="AB2167">
        <v>-75.53917534</v>
      </c>
      <c r="AC2167">
        <v>6.1211141600000003</v>
      </c>
      <c r="AD2167" t="s">
        <v>82</v>
      </c>
      <c r="AE2167" t="s">
        <v>146</v>
      </c>
      <c r="AF2167" t="s">
        <v>94</v>
      </c>
      <c r="AG2167">
        <f>IFERROR(
    VLOOKUP(FENIX_ANS_TABLA[[#This Row],[ESTADO]],
        {"VENCIDO",1;"ALERTA_0 Días",2;"ALERTA",3;"A TIEMPO",4;"SIN FECHA",5},
    2,FALSE),
0)</f>
        <v>4</v>
      </c>
    </row>
    <row r="2168" spans="1:33" x14ac:dyDescent="0.25">
      <c r="A2168" t="s">
        <v>12717</v>
      </c>
      <c r="B2168" t="s">
        <v>54</v>
      </c>
      <c r="C2168" t="s">
        <v>24</v>
      </c>
      <c r="D2168" t="s">
        <v>54</v>
      </c>
      <c r="E2168" s="21">
        <v>46211.618611111109</v>
      </c>
      <c r="F2168" t="s">
        <v>12718</v>
      </c>
      <c r="G2168">
        <v>890939454</v>
      </c>
      <c r="H2168" t="s">
        <v>12719</v>
      </c>
      <c r="I2168" s="23" t="s">
        <v>12720</v>
      </c>
      <c r="J2168" s="23" t="s">
        <v>12721</v>
      </c>
      <c r="K2168" t="s">
        <v>12722</v>
      </c>
      <c r="L2168" t="s">
        <v>42</v>
      </c>
      <c r="M2168" t="s">
        <v>12723</v>
      </c>
      <c r="N2168" t="s">
        <v>57</v>
      </c>
      <c r="O2168" t="s">
        <v>55</v>
      </c>
      <c r="P2168" t="s">
        <v>56</v>
      </c>
      <c r="Q2168" t="s">
        <v>207</v>
      </c>
      <c r="R2168" t="s">
        <v>212</v>
      </c>
      <c r="S2168">
        <v>4</v>
      </c>
      <c r="T2168" t="s">
        <v>19125</v>
      </c>
      <c r="U2168" t="s">
        <v>9774</v>
      </c>
      <c r="V2168" t="s">
        <v>9774</v>
      </c>
      <c r="W2168" t="s">
        <v>43</v>
      </c>
      <c r="X2168" t="s">
        <v>30</v>
      </c>
      <c r="Y2168" t="s">
        <v>30</v>
      </c>
      <c r="Z2168" t="s">
        <v>30</v>
      </c>
      <c r="AA2168" t="s">
        <v>30</v>
      </c>
      <c r="AB2168">
        <v>-75.599717999999996</v>
      </c>
      <c r="AC2168">
        <v>6.1542399999999997</v>
      </c>
      <c r="AD2168" t="s">
        <v>82</v>
      </c>
      <c r="AE2168" t="s">
        <v>96</v>
      </c>
      <c r="AF2168" t="s">
        <v>94</v>
      </c>
      <c r="AG2168">
        <f>IFERROR(
    VLOOKUP(FENIX_ANS_TABLA[[#This Row],[ESTADO]],
        {"VENCIDO",1;"ALERTA_0 Días",2;"ALERTA",3;"A TIEMPO",4;"SIN FECHA",5},
    2,FALSE),
0)</f>
        <v>3</v>
      </c>
    </row>
    <row r="2169" spans="1:33" x14ac:dyDescent="0.25">
      <c r="A2169" t="s">
        <v>13263</v>
      </c>
      <c r="B2169" t="s">
        <v>23</v>
      </c>
      <c r="C2169" t="s">
        <v>24</v>
      </c>
      <c r="D2169" t="s">
        <v>23</v>
      </c>
      <c r="E2169" s="21">
        <v>46211.625428240739</v>
      </c>
      <c r="F2169" t="s">
        <v>13264</v>
      </c>
      <c r="G2169">
        <v>1152190893</v>
      </c>
      <c r="H2169" t="s">
        <v>13265</v>
      </c>
      <c r="I2169" s="23" t="s">
        <v>31</v>
      </c>
      <c r="J2169" s="23" t="s">
        <v>13266</v>
      </c>
      <c r="K2169" t="s">
        <v>13267</v>
      </c>
      <c r="L2169" t="s">
        <v>201</v>
      </c>
      <c r="M2169" t="s">
        <v>13268</v>
      </c>
      <c r="N2169" t="s">
        <v>202</v>
      </c>
      <c r="O2169" t="s">
        <v>27</v>
      </c>
      <c r="P2169" t="s">
        <v>191</v>
      </c>
      <c r="Q2169" t="s">
        <v>207</v>
      </c>
      <c r="R2169" t="s">
        <v>212</v>
      </c>
      <c r="S2169">
        <v>7</v>
      </c>
      <c r="T2169" t="s">
        <v>19126</v>
      </c>
      <c r="U2169" t="s">
        <v>15948</v>
      </c>
      <c r="V2169" t="s">
        <v>15594</v>
      </c>
      <c r="W2169" t="s">
        <v>29</v>
      </c>
      <c r="X2169" t="s">
        <v>30</v>
      </c>
      <c r="Y2169" t="s">
        <v>30</v>
      </c>
      <c r="Z2169" t="s">
        <v>30</v>
      </c>
      <c r="AA2169" t="s">
        <v>30</v>
      </c>
      <c r="AB2169">
        <v>-74.700161050000006</v>
      </c>
      <c r="AC2169">
        <v>7.0224049099999997</v>
      </c>
      <c r="AD2169" t="s">
        <v>82</v>
      </c>
      <c r="AE2169" t="s">
        <v>192</v>
      </c>
      <c r="AF2169" t="s">
        <v>94</v>
      </c>
      <c r="AG2169">
        <f>IFERROR(
    VLOOKUP(FENIX_ANS_TABLA[[#This Row],[ESTADO]],
        {"VENCIDO",1;"ALERTA_0 Días",2;"ALERTA",3;"A TIEMPO",4;"SIN FECHA",5},
    2,FALSE),
0)</f>
        <v>4</v>
      </c>
    </row>
    <row r="2170" spans="1:33" x14ac:dyDescent="0.25">
      <c r="A2170" t="s">
        <v>12724</v>
      </c>
      <c r="B2170" t="s">
        <v>54</v>
      </c>
      <c r="C2170" t="s">
        <v>24</v>
      </c>
      <c r="D2170" t="s">
        <v>54</v>
      </c>
      <c r="E2170" s="21">
        <v>46211.626620370371</v>
      </c>
      <c r="F2170" t="s">
        <v>12725</v>
      </c>
      <c r="G2170">
        <v>98761515</v>
      </c>
      <c r="H2170" t="s">
        <v>10595</v>
      </c>
      <c r="I2170" s="23" t="s">
        <v>31</v>
      </c>
      <c r="J2170" s="23" t="s">
        <v>10596</v>
      </c>
      <c r="K2170" t="s">
        <v>12726</v>
      </c>
      <c r="L2170" t="s">
        <v>110</v>
      </c>
      <c r="M2170" t="s">
        <v>12727</v>
      </c>
      <c r="N2170" t="s">
        <v>111</v>
      </c>
      <c r="O2170" t="s">
        <v>55</v>
      </c>
      <c r="P2170" t="s">
        <v>117</v>
      </c>
      <c r="Q2170" t="s">
        <v>206</v>
      </c>
      <c r="R2170" t="s">
        <v>212</v>
      </c>
      <c r="S2170">
        <v>4</v>
      </c>
      <c r="T2170" t="s">
        <v>19127</v>
      </c>
      <c r="U2170" t="s">
        <v>15949</v>
      </c>
      <c r="V2170" t="s">
        <v>15949</v>
      </c>
      <c r="W2170" t="s">
        <v>43</v>
      </c>
      <c r="X2170" t="s">
        <v>30</v>
      </c>
      <c r="Y2170" t="s">
        <v>30</v>
      </c>
      <c r="Z2170" t="s">
        <v>30</v>
      </c>
      <c r="AA2170" t="s">
        <v>30</v>
      </c>
      <c r="AB2170">
        <v>-75.773414200000005</v>
      </c>
      <c r="AC2170">
        <v>6.2042370299999998</v>
      </c>
      <c r="AD2170" t="s">
        <v>82</v>
      </c>
      <c r="AE2170" t="s">
        <v>100</v>
      </c>
      <c r="AF2170" t="s">
        <v>94</v>
      </c>
      <c r="AG2170">
        <f>IFERROR(
    VLOOKUP(FENIX_ANS_TABLA[[#This Row],[ESTADO]],
        {"VENCIDO",1;"ALERTA_0 Días",2;"ALERTA",3;"A TIEMPO",4;"SIN FECHA",5},
    2,FALSE),
0)</f>
        <v>3</v>
      </c>
    </row>
    <row r="2171" spans="1:33" x14ac:dyDescent="0.25">
      <c r="A2171" t="s">
        <v>13834</v>
      </c>
      <c r="B2171" t="s">
        <v>23</v>
      </c>
      <c r="C2171" t="s">
        <v>24</v>
      </c>
      <c r="D2171" t="s">
        <v>23</v>
      </c>
      <c r="E2171" s="21">
        <v>46211.628483796303</v>
      </c>
      <c r="F2171" t="s">
        <v>13835</v>
      </c>
      <c r="G2171">
        <v>1054549808</v>
      </c>
      <c r="H2171" t="s">
        <v>13836</v>
      </c>
      <c r="I2171" s="23" t="s">
        <v>31</v>
      </c>
      <c r="J2171" s="23" t="s">
        <v>13837</v>
      </c>
      <c r="K2171" t="s">
        <v>13838</v>
      </c>
      <c r="L2171" t="s">
        <v>169</v>
      </c>
      <c r="M2171" t="s">
        <v>13839</v>
      </c>
      <c r="N2171" t="s">
        <v>170</v>
      </c>
      <c r="O2171" t="s">
        <v>27</v>
      </c>
      <c r="P2171" t="s">
        <v>145</v>
      </c>
      <c r="Q2171" t="s">
        <v>207</v>
      </c>
      <c r="R2171" t="s">
        <v>212</v>
      </c>
      <c r="S2171">
        <v>7</v>
      </c>
      <c r="T2171" t="s">
        <v>19128</v>
      </c>
      <c r="U2171" t="s">
        <v>13055</v>
      </c>
      <c r="V2171" t="s">
        <v>14391</v>
      </c>
      <c r="W2171" t="s">
        <v>29</v>
      </c>
      <c r="X2171" t="s">
        <v>30</v>
      </c>
      <c r="Y2171" t="s">
        <v>30</v>
      </c>
      <c r="Z2171" t="s">
        <v>30</v>
      </c>
      <c r="AA2171" t="s">
        <v>30</v>
      </c>
      <c r="AB2171">
        <v>-74.828226999999998</v>
      </c>
      <c r="AC2171">
        <v>5.838705</v>
      </c>
      <c r="AD2171" t="s">
        <v>82</v>
      </c>
      <c r="AE2171" t="s">
        <v>146</v>
      </c>
      <c r="AF2171" t="s">
        <v>94</v>
      </c>
      <c r="AG2171">
        <f>IFERROR(
    VLOOKUP(FENIX_ANS_TABLA[[#This Row],[ESTADO]],
        {"VENCIDO",1;"ALERTA_0 Días",2;"ALERTA",3;"A TIEMPO",4;"SIN FECHA",5},
    2,FALSE),
0)</f>
        <v>4</v>
      </c>
    </row>
    <row r="2172" spans="1:33" x14ac:dyDescent="0.25">
      <c r="A2172" t="s">
        <v>19129</v>
      </c>
      <c r="B2172" t="s">
        <v>36</v>
      </c>
      <c r="C2172" t="s">
        <v>24</v>
      </c>
      <c r="D2172" t="s">
        <v>36</v>
      </c>
      <c r="E2172" s="21">
        <v>46211.630057870367</v>
      </c>
      <c r="F2172" t="s">
        <v>19130</v>
      </c>
      <c r="G2172">
        <v>890984575</v>
      </c>
      <c r="H2172" t="s">
        <v>19131</v>
      </c>
      <c r="I2172" s="23" t="s">
        <v>19132</v>
      </c>
      <c r="J2172" s="23" t="s">
        <v>9436</v>
      </c>
      <c r="K2172" t="s">
        <v>19133</v>
      </c>
      <c r="L2172" t="s">
        <v>260</v>
      </c>
      <c r="M2172" t="s">
        <v>19134</v>
      </c>
      <c r="N2172" t="s">
        <v>261</v>
      </c>
      <c r="O2172" t="s">
        <v>37</v>
      </c>
      <c r="P2172" t="s">
        <v>122</v>
      </c>
      <c r="Q2172" t="s">
        <v>207</v>
      </c>
      <c r="R2172" t="s">
        <v>212</v>
      </c>
      <c r="S2172">
        <v>7</v>
      </c>
      <c r="T2172" t="s">
        <v>19135</v>
      </c>
      <c r="U2172" t="s">
        <v>1965</v>
      </c>
      <c r="V2172" t="s">
        <v>19136</v>
      </c>
      <c r="W2172" t="s">
        <v>29</v>
      </c>
      <c r="X2172" t="s">
        <v>30</v>
      </c>
      <c r="Y2172" t="s">
        <v>30</v>
      </c>
      <c r="Z2172" t="s">
        <v>30</v>
      </c>
      <c r="AA2172" t="s">
        <v>30</v>
      </c>
      <c r="AB2172">
        <v>-76.174363099999994</v>
      </c>
      <c r="AC2172">
        <v>6.8994396900000003</v>
      </c>
      <c r="AD2172" t="s">
        <v>82</v>
      </c>
      <c r="AE2172" t="s">
        <v>123</v>
      </c>
      <c r="AF2172" t="s">
        <v>94</v>
      </c>
      <c r="AG2172">
        <f>IFERROR(
    VLOOKUP(FENIX_ANS_TABLA[[#This Row],[ESTADO]],
        {"VENCIDO",1;"ALERTA_0 Días",2;"ALERTA",3;"A TIEMPO",4;"SIN FECHA",5},
    2,FALSE),
0)</f>
        <v>4</v>
      </c>
    </row>
    <row r="2173" spans="1:33" x14ac:dyDescent="0.25">
      <c r="A2173" t="s">
        <v>13842</v>
      </c>
      <c r="B2173" t="s">
        <v>23</v>
      </c>
      <c r="C2173" t="s">
        <v>24</v>
      </c>
      <c r="D2173" t="s">
        <v>23</v>
      </c>
      <c r="E2173" s="21">
        <v>46211.630543981482</v>
      </c>
      <c r="F2173" t="s">
        <v>2326</v>
      </c>
      <c r="G2173">
        <v>1152707330</v>
      </c>
      <c r="H2173" t="s">
        <v>6504</v>
      </c>
      <c r="I2173" s="23" t="s">
        <v>31</v>
      </c>
      <c r="J2173" s="23" t="s">
        <v>13843</v>
      </c>
      <c r="K2173" t="s">
        <v>13844</v>
      </c>
      <c r="L2173" t="s">
        <v>152</v>
      </c>
      <c r="M2173" t="s">
        <v>13845</v>
      </c>
      <c r="N2173" t="s">
        <v>153</v>
      </c>
      <c r="O2173" t="s">
        <v>27</v>
      </c>
      <c r="P2173" t="s">
        <v>145</v>
      </c>
      <c r="Q2173" t="s">
        <v>206</v>
      </c>
      <c r="R2173" t="s">
        <v>212</v>
      </c>
      <c r="S2173">
        <v>10</v>
      </c>
      <c r="T2173" t="s">
        <v>19137</v>
      </c>
      <c r="U2173" t="s">
        <v>1965</v>
      </c>
      <c r="V2173" t="s">
        <v>10856</v>
      </c>
      <c r="W2173" t="s">
        <v>29</v>
      </c>
      <c r="X2173" t="s">
        <v>30</v>
      </c>
      <c r="Y2173" t="s">
        <v>30</v>
      </c>
      <c r="Z2173" t="s">
        <v>30</v>
      </c>
      <c r="AA2173" t="s">
        <v>30</v>
      </c>
      <c r="AB2173">
        <v>-75.474739999999997</v>
      </c>
      <c r="AC2173">
        <v>6.3113529000000002</v>
      </c>
      <c r="AD2173" t="s">
        <v>82</v>
      </c>
      <c r="AE2173" t="s">
        <v>146</v>
      </c>
      <c r="AF2173" t="s">
        <v>94</v>
      </c>
      <c r="AG2173">
        <f>IFERROR(
    VLOOKUP(FENIX_ANS_TABLA[[#This Row],[ESTADO]],
        {"VENCIDO",1;"ALERTA_0 Días",2;"ALERTA",3;"A TIEMPO",4;"SIN FECHA",5},
    2,FALSE),
0)</f>
        <v>4</v>
      </c>
    </row>
    <row r="2174" spans="1:33" x14ac:dyDescent="0.25">
      <c r="A2174" t="s">
        <v>19138</v>
      </c>
      <c r="B2174" t="s">
        <v>36</v>
      </c>
      <c r="C2174" t="s">
        <v>24</v>
      </c>
      <c r="D2174" t="s">
        <v>36</v>
      </c>
      <c r="E2174" s="21">
        <v>46211.636064814818</v>
      </c>
      <c r="F2174" t="s">
        <v>19139</v>
      </c>
      <c r="G2174">
        <v>890984575</v>
      </c>
      <c r="H2174" t="s">
        <v>19131</v>
      </c>
      <c r="I2174" s="23" t="s">
        <v>19132</v>
      </c>
      <c r="J2174" s="23" t="s">
        <v>9436</v>
      </c>
      <c r="K2174" t="s">
        <v>19140</v>
      </c>
      <c r="L2174" t="s">
        <v>260</v>
      </c>
      <c r="M2174" t="s">
        <v>19141</v>
      </c>
      <c r="N2174" t="s">
        <v>261</v>
      </c>
      <c r="O2174" t="s">
        <v>37</v>
      </c>
      <c r="P2174" t="s">
        <v>122</v>
      </c>
      <c r="Q2174" t="s">
        <v>207</v>
      </c>
      <c r="R2174" t="s">
        <v>212</v>
      </c>
      <c r="S2174">
        <v>7</v>
      </c>
      <c r="T2174" t="s">
        <v>19142</v>
      </c>
      <c r="U2174" t="s">
        <v>19143</v>
      </c>
      <c r="V2174" t="s">
        <v>9876</v>
      </c>
      <c r="W2174" t="s">
        <v>29</v>
      </c>
      <c r="X2174" t="s">
        <v>30</v>
      </c>
      <c r="Y2174" t="s">
        <v>30</v>
      </c>
      <c r="Z2174" t="s">
        <v>30</v>
      </c>
      <c r="AA2174" t="s">
        <v>30</v>
      </c>
      <c r="AB2174">
        <v>-76.174363099999994</v>
      </c>
      <c r="AC2174">
        <v>6.8994396900000003</v>
      </c>
      <c r="AD2174" t="s">
        <v>82</v>
      </c>
      <c r="AE2174" t="s">
        <v>123</v>
      </c>
      <c r="AF2174" t="s">
        <v>94</v>
      </c>
      <c r="AG2174">
        <f>IFERROR(
    VLOOKUP(FENIX_ANS_TABLA[[#This Row],[ESTADO]],
        {"VENCIDO",1;"ALERTA_0 Días",2;"ALERTA",3;"A TIEMPO",4;"SIN FECHA",5},
    2,FALSE),
0)</f>
        <v>4</v>
      </c>
    </row>
    <row r="2175" spans="1:33" x14ac:dyDescent="0.25">
      <c r="A2175" t="s">
        <v>13269</v>
      </c>
      <c r="B2175" t="s">
        <v>23</v>
      </c>
      <c r="C2175" t="s">
        <v>24</v>
      </c>
      <c r="D2175" t="s">
        <v>23</v>
      </c>
      <c r="E2175" s="21">
        <v>46211.640370370369</v>
      </c>
      <c r="F2175" t="s">
        <v>13270</v>
      </c>
      <c r="G2175">
        <v>5911762</v>
      </c>
      <c r="H2175" t="s">
        <v>13271</v>
      </c>
      <c r="I2175" s="23" t="s">
        <v>31</v>
      </c>
      <c r="J2175" s="23" t="s">
        <v>13272</v>
      </c>
      <c r="K2175" t="s">
        <v>13273</v>
      </c>
      <c r="L2175" t="s">
        <v>293</v>
      </c>
      <c r="M2175" t="s">
        <v>13274</v>
      </c>
      <c r="N2175" t="s">
        <v>294</v>
      </c>
      <c r="O2175" t="s">
        <v>27</v>
      </c>
      <c r="P2175" t="s">
        <v>191</v>
      </c>
      <c r="Q2175" t="s">
        <v>207</v>
      </c>
      <c r="R2175" t="s">
        <v>212</v>
      </c>
      <c r="S2175">
        <v>7</v>
      </c>
      <c r="T2175" t="s">
        <v>19144</v>
      </c>
      <c r="U2175" t="s">
        <v>15950</v>
      </c>
      <c r="V2175" t="s">
        <v>15951</v>
      </c>
      <c r="W2175" t="s">
        <v>29</v>
      </c>
      <c r="X2175" t="s">
        <v>30</v>
      </c>
      <c r="Y2175" t="s">
        <v>30</v>
      </c>
      <c r="Z2175" t="s">
        <v>30</v>
      </c>
      <c r="AA2175" t="s">
        <v>30</v>
      </c>
      <c r="AB2175">
        <v>-74.797559579999998</v>
      </c>
      <c r="AC2175">
        <v>6.7795771900000004</v>
      </c>
      <c r="AD2175" t="s">
        <v>82</v>
      </c>
      <c r="AE2175" t="s">
        <v>192</v>
      </c>
      <c r="AF2175" t="s">
        <v>94</v>
      </c>
      <c r="AG2175">
        <f>IFERROR(
    VLOOKUP(FENIX_ANS_TABLA[[#This Row],[ESTADO]],
        {"VENCIDO",1;"ALERTA_0 Días",2;"ALERTA",3;"A TIEMPO",4;"SIN FECHA",5},
    2,FALSE),
0)</f>
        <v>4</v>
      </c>
    </row>
    <row r="2176" spans="1:33" x14ac:dyDescent="0.25">
      <c r="A2176" t="s">
        <v>13275</v>
      </c>
      <c r="B2176" t="s">
        <v>23</v>
      </c>
      <c r="C2176" t="s">
        <v>24</v>
      </c>
      <c r="D2176" t="s">
        <v>23</v>
      </c>
      <c r="E2176" s="21">
        <v>46211.641979166663</v>
      </c>
      <c r="F2176" t="s">
        <v>13276</v>
      </c>
      <c r="G2176">
        <v>71801266</v>
      </c>
      <c r="H2176" t="s">
        <v>13277</v>
      </c>
      <c r="I2176" s="23" t="s">
        <v>31</v>
      </c>
      <c r="J2176" s="23" t="s">
        <v>13278</v>
      </c>
      <c r="K2176" t="s">
        <v>13279</v>
      </c>
      <c r="L2176" t="s">
        <v>225</v>
      </c>
      <c r="M2176" t="s">
        <v>13280</v>
      </c>
      <c r="N2176" t="s">
        <v>226</v>
      </c>
      <c r="O2176" t="s">
        <v>27</v>
      </c>
      <c r="P2176" t="s">
        <v>191</v>
      </c>
      <c r="Q2176" t="s">
        <v>207</v>
      </c>
      <c r="R2176" t="s">
        <v>212</v>
      </c>
      <c r="S2176">
        <v>7</v>
      </c>
      <c r="T2176" t="s">
        <v>19145</v>
      </c>
      <c r="U2176" t="s">
        <v>15952</v>
      </c>
      <c r="V2176" t="s">
        <v>15597</v>
      </c>
      <c r="W2176" t="s">
        <v>29</v>
      </c>
      <c r="X2176" t="s">
        <v>30</v>
      </c>
      <c r="Y2176" t="s">
        <v>30</v>
      </c>
      <c r="Z2176" t="s">
        <v>30</v>
      </c>
      <c r="AA2176" t="s">
        <v>30</v>
      </c>
      <c r="AB2176">
        <v>-75.081100960000001</v>
      </c>
      <c r="AC2176">
        <v>6.9117755799999996</v>
      </c>
      <c r="AD2176" t="s">
        <v>82</v>
      </c>
      <c r="AE2176" t="s">
        <v>192</v>
      </c>
      <c r="AF2176" t="s">
        <v>94</v>
      </c>
      <c r="AG2176">
        <f>IFERROR(
    VLOOKUP(FENIX_ANS_TABLA[[#This Row],[ESTADO]],
        {"VENCIDO",1;"ALERTA_0 Días",2;"ALERTA",3;"A TIEMPO",4;"SIN FECHA",5},
    2,FALSE),
0)</f>
        <v>4</v>
      </c>
    </row>
    <row r="2177" spans="1:33" x14ac:dyDescent="0.25">
      <c r="A2177" t="s">
        <v>19146</v>
      </c>
      <c r="B2177" t="s">
        <v>36</v>
      </c>
      <c r="C2177" t="s">
        <v>24</v>
      </c>
      <c r="D2177" t="s">
        <v>36</v>
      </c>
      <c r="E2177" s="21">
        <v>46211.642337962963</v>
      </c>
      <c r="F2177" t="s">
        <v>19147</v>
      </c>
      <c r="G2177">
        <v>901581901</v>
      </c>
      <c r="H2177" t="s">
        <v>19148</v>
      </c>
      <c r="I2177" s="23" t="s">
        <v>31</v>
      </c>
      <c r="J2177" s="23" t="s">
        <v>19149</v>
      </c>
      <c r="K2177" t="s">
        <v>19150</v>
      </c>
      <c r="L2177" t="s">
        <v>229</v>
      </c>
      <c r="M2177" t="s">
        <v>19151</v>
      </c>
      <c r="N2177" t="s">
        <v>230</v>
      </c>
      <c r="O2177" t="s">
        <v>37</v>
      </c>
      <c r="P2177" t="s">
        <v>99</v>
      </c>
      <c r="Q2177" t="s">
        <v>207</v>
      </c>
      <c r="R2177" t="s">
        <v>212</v>
      </c>
      <c r="S2177">
        <v>7</v>
      </c>
      <c r="T2177" t="s">
        <v>19152</v>
      </c>
      <c r="U2177" t="s">
        <v>15952</v>
      </c>
      <c r="V2177" t="s">
        <v>15597</v>
      </c>
      <c r="W2177" t="s">
        <v>29</v>
      </c>
      <c r="X2177" t="s">
        <v>30</v>
      </c>
      <c r="Y2177" t="s">
        <v>30</v>
      </c>
      <c r="Z2177" t="s">
        <v>30</v>
      </c>
      <c r="AA2177" t="s">
        <v>30</v>
      </c>
      <c r="AB2177">
        <v>-75.523218</v>
      </c>
      <c r="AC2177">
        <v>5.9439070000000003</v>
      </c>
      <c r="AD2177" t="s">
        <v>82</v>
      </c>
      <c r="AE2177" t="s">
        <v>100</v>
      </c>
      <c r="AF2177" t="s">
        <v>94</v>
      </c>
      <c r="AG2177">
        <f>IFERROR(
    VLOOKUP(FENIX_ANS_TABLA[[#This Row],[ESTADO]],
        {"VENCIDO",1;"ALERTA_0 Días",2;"ALERTA",3;"A TIEMPO",4;"SIN FECHA",5},
    2,FALSE),
0)</f>
        <v>4</v>
      </c>
    </row>
    <row r="2178" spans="1:33" x14ac:dyDescent="0.25">
      <c r="A2178" t="s">
        <v>13846</v>
      </c>
      <c r="B2178" t="s">
        <v>23</v>
      </c>
      <c r="C2178" t="s">
        <v>24</v>
      </c>
      <c r="D2178" t="s">
        <v>23</v>
      </c>
      <c r="E2178" s="21">
        <v>46211.643761574072</v>
      </c>
      <c r="F2178" t="s">
        <v>13847</v>
      </c>
      <c r="G2178">
        <v>39452213</v>
      </c>
      <c r="H2178" t="s">
        <v>13848</v>
      </c>
      <c r="I2178" s="23" t="s">
        <v>31</v>
      </c>
      <c r="J2178" s="23" t="s">
        <v>13849</v>
      </c>
      <c r="K2178" t="s">
        <v>13850</v>
      </c>
      <c r="L2178" t="s">
        <v>154</v>
      </c>
      <c r="M2178" t="s">
        <v>13851</v>
      </c>
      <c r="N2178" t="s">
        <v>155</v>
      </c>
      <c r="O2178" t="s">
        <v>27</v>
      </c>
      <c r="P2178" t="s">
        <v>145</v>
      </c>
      <c r="Q2178" t="s">
        <v>207</v>
      </c>
      <c r="R2178" t="s">
        <v>212</v>
      </c>
      <c r="S2178">
        <v>7</v>
      </c>
      <c r="T2178" t="s">
        <v>19153</v>
      </c>
      <c r="U2178" t="s">
        <v>15953</v>
      </c>
      <c r="V2178" t="s">
        <v>9877</v>
      </c>
      <c r="W2178" t="s">
        <v>29</v>
      </c>
      <c r="X2178" t="s">
        <v>30</v>
      </c>
      <c r="Y2178" t="s">
        <v>30</v>
      </c>
      <c r="Z2178" t="s">
        <v>30</v>
      </c>
      <c r="AA2178" t="s">
        <v>30</v>
      </c>
      <c r="AB2178">
        <v>-75.359016999999994</v>
      </c>
      <c r="AC2178">
        <v>6.1477630000000003</v>
      </c>
      <c r="AD2178" t="s">
        <v>82</v>
      </c>
      <c r="AE2178" t="s">
        <v>146</v>
      </c>
      <c r="AF2178" t="s">
        <v>94</v>
      </c>
      <c r="AG2178">
        <f>IFERROR(
    VLOOKUP(FENIX_ANS_TABLA[[#This Row],[ESTADO]],
        {"VENCIDO",1;"ALERTA_0 Días",2;"ALERTA",3;"A TIEMPO",4;"SIN FECHA",5},
    2,FALSE),
0)</f>
        <v>4</v>
      </c>
    </row>
    <row r="2179" spans="1:33" x14ac:dyDescent="0.25">
      <c r="A2179" t="s">
        <v>19154</v>
      </c>
      <c r="B2179" t="s">
        <v>23</v>
      </c>
      <c r="C2179" t="s">
        <v>24</v>
      </c>
      <c r="D2179" t="s">
        <v>23</v>
      </c>
      <c r="E2179" s="21">
        <v>46211.643935185188</v>
      </c>
      <c r="F2179" t="s">
        <v>19155</v>
      </c>
      <c r="G2179">
        <v>22119839</v>
      </c>
      <c r="H2179" t="s">
        <v>19156</v>
      </c>
      <c r="I2179" s="23" t="s">
        <v>19157</v>
      </c>
      <c r="J2179" s="23" t="s">
        <v>19158</v>
      </c>
      <c r="K2179" t="s">
        <v>19159</v>
      </c>
      <c r="L2179" t="s">
        <v>126</v>
      </c>
      <c r="M2179" t="s">
        <v>19160</v>
      </c>
      <c r="N2179" t="s">
        <v>127</v>
      </c>
      <c r="O2179" t="s">
        <v>27</v>
      </c>
      <c r="P2179" t="s">
        <v>122</v>
      </c>
      <c r="Q2179" t="s">
        <v>207</v>
      </c>
      <c r="R2179" t="s">
        <v>212</v>
      </c>
      <c r="S2179">
        <v>7</v>
      </c>
      <c r="T2179" t="s">
        <v>19161</v>
      </c>
      <c r="U2179" t="s">
        <v>15953</v>
      </c>
      <c r="V2179" t="s">
        <v>9877</v>
      </c>
      <c r="W2179" t="s">
        <v>29</v>
      </c>
      <c r="X2179" t="s">
        <v>30</v>
      </c>
      <c r="Y2179" t="s">
        <v>30</v>
      </c>
      <c r="Z2179" t="s">
        <v>30</v>
      </c>
      <c r="AA2179" t="s">
        <v>30</v>
      </c>
      <c r="AB2179">
        <v>-75.740750000000006</v>
      </c>
      <c r="AC2179">
        <v>6.4995430000000001</v>
      </c>
      <c r="AD2179" t="s">
        <v>82</v>
      </c>
      <c r="AE2179" t="s">
        <v>123</v>
      </c>
      <c r="AF2179" t="s">
        <v>94</v>
      </c>
      <c r="AG2179">
        <f>IFERROR(
    VLOOKUP(FENIX_ANS_TABLA[[#This Row],[ESTADO]],
        {"VENCIDO",1;"ALERTA_0 Días",2;"ALERTA",3;"A TIEMPO",4;"SIN FECHA",5},
    2,FALSE),
0)</f>
        <v>4</v>
      </c>
    </row>
    <row r="2180" spans="1:33" x14ac:dyDescent="0.25">
      <c r="A2180" t="s">
        <v>12728</v>
      </c>
      <c r="B2180" t="s">
        <v>23</v>
      </c>
      <c r="C2180" t="s">
        <v>24</v>
      </c>
      <c r="D2180" t="s">
        <v>33</v>
      </c>
      <c r="E2180" s="21">
        <v>46211.644016203703</v>
      </c>
      <c r="F2180" t="s">
        <v>12729</v>
      </c>
      <c r="G2180">
        <v>1002147124</v>
      </c>
      <c r="H2180" t="s">
        <v>12730</v>
      </c>
      <c r="I2180" s="23" t="s">
        <v>31</v>
      </c>
      <c r="J2180" s="23" t="s">
        <v>12731</v>
      </c>
      <c r="K2180" t="s">
        <v>12732</v>
      </c>
      <c r="L2180" t="s">
        <v>197</v>
      </c>
      <c r="M2180" t="s">
        <v>12733</v>
      </c>
      <c r="N2180" t="s">
        <v>198</v>
      </c>
      <c r="O2180" t="s">
        <v>34</v>
      </c>
      <c r="P2180" t="s">
        <v>191</v>
      </c>
      <c r="Q2180" t="s">
        <v>207</v>
      </c>
      <c r="R2180" t="s">
        <v>212</v>
      </c>
      <c r="S2180">
        <v>5</v>
      </c>
      <c r="T2180" t="s">
        <v>19162</v>
      </c>
      <c r="U2180" t="s">
        <v>15953</v>
      </c>
      <c r="V2180" t="s">
        <v>15954</v>
      </c>
      <c r="W2180" t="s">
        <v>29</v>
      </c>
      <c r="X2180" t="s">
        <v>30</v>
      </c>
      <c r="Y2180" t="s">
        <v>30</v>
      </c>
      <c r="Z2180" t="s">
        <v>30</v>
      </c>
      <c r="AA2180" t="s">
        <v>30</v>
      </c>
      <c r="AB2180">
        <v>-74.699953249999993</v>
      </c>
      <c r="AC2180">
        <v>7.07133667</v>
      </c>
      <c r="AD2180" t="s">
        <v>82</v>
      </c>
      <c r="AE2180" t="s">
        <v>192</v>
      </c>
      <c r="AF2180" t="s">
        <v>94</v>
      </c>
      <c r="AG2180">
        <f>IFERROR(
    VLOOKUP(FENIX_ANS_TABLA[[#This Row],[ESTADO]],
        {"VENCIDO",1;"ALERTA_0 Días",2;"ALERTA",3;"A TIEMPO",4;"SIN FECHA",5},
    2,FALSE),
0)</f>
        <v>4</v>
      </c>
    </row>
    <row r="2181" spans="1:33" x14ac:dyDescent="0.25">
      <c r="A2181" t="s">
        <v>12734</v>
      </c>
      <c r="B2181" t="s">
        <v>58</v>
      </c>
      <c r="C2181" t="s">
        <v>24</v>
      </c>
      <c r="D2181" t="s">
        <v>59</v>
      </c>
      <c r="E2181" s="21">
        <v>46211.644479166673</v>
      </c>
      <c r="F2181" t="s">
        <v>12735</v>
      </c>
      <c r="G2181">
        <v>1036658408</v>
      </c>
      <c r="H2181" t="s">
        <v>12736</v>
      </c>
      <c r="I2181" s="23" t="s">
        <v>12737</v>
      </c>
      <c r="J2181" s="23" t="s">
        <v>12738</v>
      </c>
      <c r="K2181" t="s">
        <v>12739</v>
      </c>
      <c r="L2181" t="s">
        <v>106</v>
      </c>
      <c r="M2181" t="s">
        <v>12740</v>
      </c>
      <c r="N2181" t="s">
        <v>107</v>
      </c>
      <c r="O2181" t="s">
        <v>60</v>
      </c>
      <c r="P2181" t="s">
        <v>114</v>
      </c>
      <c r="Q2181" t="s">
        <v>206</v>
      </c>
      <c r="R2181" t="s">
        <v>212</v>
      </c>
      <c r="S2181">
        <v>14</v>
      </c>
      <c r="T2181" t="s">
        <v>19163</v>
      </c>
      <c r="U2181" t="s">
        <v>11646</v>
      </c>
      <c r="V2181" t="s">
        <v>14447</v>
      </c>
      <c r="W2181" t="s">
        <v>29</v>
      </c>
      <c r="X2181" t="s">
        <v>30</v>
      </c>
      <c r="Y2181" t="s">
        <v>30</v>
      </c>
      <c r="Z2181" t="s">
        <v>30</v>
      </c>
      <c r="AA2181" t="s">
        <v>30</v>
      </c>
      <c r="AB2181">
        <v>-75.699669970000002</v>
      </c>
      <c r="AC2181">
        <v>5.75264592</v>
      </c>
      <c r="AD2181" t="s">
        <v>82</v>
      </c>
      <c r="AE2181" t="s">
        <v>100</v>
      </c>
      <c r="AF2181" t="s">
        <v>94</v>
      </c>
      <c r="AG2181">
        <f>IFERROR(
    VLOOKUP(FENIX_ANS_TABLA[[#This Row],[ESTADO]],
        {"VENCIDO",1;"ALERTA_0 Días",2;"ALERTA",3;"A TIEMPO",4;"SIN FECHA",5},
    2,FALSE),
0)</f>
        <v>4</v>
      </c>
    </row>
    <row r="2182" spans="1:33" x14ac:dyDescent="0.25">
      <c r="A2182" t="s">
        <v>13853</v>
      </c>
      <c r="B2182" t="s">
        <v>23</v>
      </c>
      <c r="C2182" t="s">
        <v>24</v>
      </c>
      <c r="D2182" t="s">
        <v>23</v>
      </c>
      <c r="E2182" s="21">
        <v>46211.645868055559</v>
      </c>
      <c r="F2182" t="s">
        <v>13854</v>
      </c>
      <c r="G2182">
        <v>1036423960</v>
      </c>
      <c r="H2182" t="s">
        <v>13855</v>
      </c>
      <c r="I2182" s="23" t="s">
        <v>31</v>
      </c>
      <c r="J2182" s="23" t="s">
        <v>287</v>
      </c>
      <c r="K2182" t="s">
        <v>13856</v>
      </c>
      <c r="L2182" t="s">
        <v>177</v>
      </c>
      <c r="M2182" t="s">
        <v>13857</v>
      </c>
      <c r="N2182" t="s">
        <v>178</v>
      </c>
      <c r="O2182" t="s">
        <v>27</v>
      </c>
      <c r="P2182" t="s">
        <v>145</v>
      </c>
      <c r="Q2182" t="s">
        <v>206</v>
      </c>
      <c r="R2182" t="s">
        <v>212</v>
      </c>
      <c r="S2182">
        <v>10</v>
      </c>
      <c r="T2182" t="s">
        <v>19164</v>
      </c>
      <c r="U2182" t="s">
        <v>15955</v>
      </c>
      <c r="V2182" t="s">
        <v>15956</v>
      </c>
      <c r="W2182" t="s">
        <v>29</v>
      </c>
      <c r="X2182" t="s">
        <v>30</v>
      </c>
      <c r="Y2182" t="s">
        <v>30</v>
      </c>
      <c r="Z2182" t="s">
        <v>30</v>
      </c>
      <c r="AA2182" t="s">
        <v>30</v>
      </c>
      <c r="AB2182">
        <v>-75.329515520000001</v>
      </c>
      <c r="AC2182">
        <v>5.9986193300000004</v>
      </c>
      <c r="AD2182" t="s">
        <v>82</v>
      </c>
      <c r="AE2182" t="s">
        <v>146</v>
      </c>
      <c r="AF2182" t="s">
        <v>94</v>
      </c>
      <c r="AG2182">
        <f>IFERROR(
    VLOOKUP(FENIX_ANS_TABLA[[#This Row],[ESTADO]],
        {"VENCIDO",1;"ALERTA_0 Días",2;"ALERTA",3;"A TIEMPO",4;"SIN FECHA",5},
    2,FALSE),
0)</f>
        <v>4</v>
      </c>
    </row>
    <row r="2183" spans="1:33" x14ac:dyDescent="0.25">
      <c r="A2183" t="s">
        <v>12742</v>
      </c>
      <c r="B2183" t="s">
        <v>54</v>
      </c>
      <c r="C2183" t="s">
        <v>24</v>
      </c>
      <c r="D2183" t="s">
        <v>54</v>
      </c>
      <c r="E2183" s="21">
        <v>46211.646805555552</v>
      </c>
      <c r="F2183" t="s">
        <v>12743</v>
      </c>
      <c r="G2183">
        <v>1036423207</v>
      </c>
      <c r="H2183" t="s">
        <v>12744</v>
      </c>
      <c r="I2183" s="23" t="s">
        <v>31</v>
      </c>
      <c r="J2183" s="23" t="s">
        <v>12745</v>
      </c>
      <c r="K2183" t="s">
        <v>12746</v>
      </c>
      <c r="L2183" t="s">
        <v>165</v>
      </c>
      <c r="M2183" t="s">
        <v>12747</v>
      </c>
      <c r="N2183" t="s">
        <v>166</v>
      </c>
      <c r="O2183" t="s">
        <v>55</v>
      </c>
      <c r="P2183" t="s">
        <v>176</v>
      </c>
      <c r="Q2183" t="s">
        <v>206</v>
      </c>
      <c r="R2183" t="s">
        <v>212</v>
      </c>
      <c r="S2183">
        <v>4</v>
      </c>
      <c r="T2183" t="s">
        <v>19165</v>
      </c>
      <c r="U2183" t="s">
        <v>15957</v>
      </c>
      <c r="V2183" t="s">
        <v>15957</v>
      </c>
      <c r="W2183" t="s">
        <v>43</v>
      </c>
      <c r="X2183" t="s">
        <v>30</v>
      </c>
      <c r="Y2183" t="s">
        <v>30</v>
      </c>
      <c r="Z2183" t="s">
        <v>30</v>
      </c>
      <c r="AA2183" t="s">
        <v>30</v>
      </c>
      <c r="AB2183">
        <v>-75.225930460000001</v>
      </c>
      <c r="AC2183">
        <v>6.0530142099999997</v>
      </c>
      <c r="AD2183" t="s">
        <v>82</v>
      </c>
      <c r="AE2183" t="s">
        <v>146</v>
      </c>
      <c r="AF2183" t="s">
        <v>94</v>
      </c>
      <c r="AG2183">
        <f>IFERROR(
    VLOOKUP(FENIX_ANS_TABLA[[#This Row],[ESTADO]],
        {"VENCIDO",1;"ALERTA_0 Días",2;"ALERTA",3;"A TIEMPO",4;"SIN FECHA",5},
    2,FALSE),
0)</f>
        <v>3</v>
      </c>
    </row>
    <row r="2184" spans="1:33" x14ac:dyDescent="0.25">
      <c r="A2184" t="s">
        <v>12748</v>
      </c>
      <c r="B2184" t="s">
        <v>54</v>
      </c>
      <c r="C2184" t="s">
        <v>24</v>
      </c>
      <c r="D2184" t="s">
        <v>54</v>
      </c>
      <c r="E2184" s="21">
        <v>46211.647256944438</v>
      </c>
      <c r="F2184" t="s">
        <v>12749</v>
      </c>
      <c r="G2184">
        <v>32421525</v>
      </c>
      <c r="H2184" t="s">
        <v>12750</v>
      </c>
      <c r="I2184" s="23" t="s">
        <v>12751</v>
      </c>
      <c r="J2184" s="23" t="s">
        <v>6912</v>
      </c>
      <c r="K2184" t="s">
        <v>12752</v>
      </c>
      <c r="L2184" t="s">
        <v>152</v>
      </c>
      <c r="M2184" t="s">
        <v>12753</v>
      </c>
      <c r="N2184" t="s">
        <v>153</v>
      </c>
      <c r="O2184" t="s">
        <v>55</v>
      </c>
      <c r="P2184" t="s">
        <v>176</v>
      </c>
      <c r="Q2184" t="s">
        <v>206</v>
      </c>
      <c r="R2184" t="s">
        <v>212</v>
      </c>
      <c r="S2184">
        <v>4</v>
      </c>
      <c r="T2184" t="s">
        <v>19166</v>
      </c>
      <c r="U2184" t="s">
        <v>15958</v>
      </c>
      <c r="V2184" t="s">
        <v>15958</v>
      </c>
      <c r="W2184" t="s">
        <v>43</v>
      </c>
      <c r="X2184" t="s">
        <v>30</v>
      </c>
      <c r="Y2184" t="s">
        <v>30</v>
      </c>
      <c r="Z2184" t="s">
        <v>30</v>
      </c>
      <c r="AA2184" t="s">
        <v>30</v>
      </c>
      <c r="AB2184">
        <v>-75.419922560000003</v>
      </c>
      <c r="AC2184">
        <v>6.2515454000000004</v>
      </c>
      <c r="AD2184" t="s">
        <v>82</v>
      </c>
      <c r="AE2184" t="s">
        <v>146</v>
      </c>
      <c r="AF2184" t="s">
        <v>94</v>
      </c>
      <c r="AG2184">
        <f>IFERROR(
    VLOOKUP(FENIX_ANS_TABLA[[#This Row],[ESTADO]],
        {"VENCIDO",1;"ALERTA_0 Días",2;"ALERTA",3;"A TIEMPO",4;"SIN FECHA",5},
    2,FALSE),
0)</f>
        <v>3</v>
      </c>
    </row>
    <row r="2185" spans="1:33" x14ac:dyDescent="0.25">
      <c r="A2185" t="s">
        <v>12755</v>
      </c>
      <c r="B2185" t="s">
        <v>44</v>
      </c>
      <c r="C2185" t="s">
        <v>24</v>
      </c>
      <c r="D2185" t="s">
        <v>44</v>
      </c>
      <c r="E2185" s="21">
        <v>46211.6484837963</v>
      </c>
      <c r="F2185" t="s">
        <v>1438</v>
      </c>
      <c r="G2185">
        <v>71532219</v>
      </c>
      <c r="H2185" t="s">
        <v>12756</v>
      </c>
      <c r="I2185" s="23" t="s">
        <v>31</v>
      </c>
      <c r="J2185" s="23" t="s">
        <v>12757</v>
      </c>
      <c r="K2185" t="s">
        <v>12758</v>
      </c>
      <c r="L2185" t="s">
        <v>25</v>
      </c>
      <c r="M2185" t="s">
        <v>12759</v>
      </c>
      <c r="N2185" t="s">
        <v>26</v>
      </c>
      <c r="O2185" t="s">
        <v>45</v>
      </c>
      <c r="P2185" t="s">
        <v>46</v>
      </c>
      <c r="Q2185" t="s">
        <v>206</v>
      </c>
      <c r="R2185" t="s">
        <v>212</v>
      </c>
      <c r="S2185">
        <v>11</v>
      </c>
      <c r="T2185" t="s">
        <v>19167</v>
      </c>
      <c r="U2185" t="s">
        <v>15959</v>
      </c>
      <c r="V2185" t="s">
        <v>15960</v>
      </c>
      <c r="W2185" t="s">
        <v>29</v>
      </c>
      <c r="X2185" t="s">
        <v>30</v>
      </c>
      <c r="Y2185" t="s">
        <v>30</v>
      </c>
      <c r="Z2185" t="s">
        <v>30</v>
      </c>
      <c r="AA2185" t="s">
        <v>30</v>
      </c>
      <c r="AB2185">
        <v>-75.646279149999998</v>
      </c>
      <c r="AC2185">
        <v>6.2830815600000003</v>
      </c>
      <c r="AD2185" t="s">
        <v>82</v>
      </c>
      <c r="AE2185" t="s">
        <v>96</v>
      </c>
      <c r="AF2185" t="s">
        <v>94</v>
      </c>
      <c r="AG2185">
        <f>IFERROR(
    VLOOKUP(FENIX_ANS_TABLA[[#This Row],[ESTADO]],
        {"VENCIDO",1;"ALERTA_0 Días",2;"ALERTA",3;"A TIEMPO",4;"SIN FECHA",5},
    2,FALSE),
0)</f>
        <v>4</v>
      </c>
    </row>
    <row r="2186" spans="1:33" x14ac:dyDescent="0.25">
      <c r="A2186" t="s">
        <v>15961</v>
      </c>
      <c r="B2186" t="s">
        <v>23</v>
      </c>
      <c r="C2186" t="s">
        <v>24</v>
      </c>
      <c r="D2186" t="s">
        <v>23</v>
      </c>
      <c r="E2186" s="21">
        <v>46211.650081018517</v>
      </c>
      <c r="F2186" t="s">
        <v>15962</v>
      </c>
      <c r="G2186">
        <v>15334000</v>
      </c>
      <c r="H2186" t="s">
        <v>15963</v>
      </c>
      <c r="I2186" s="23" t="s">
        <v>31</v>
      </c>
      <c r="J2186" s="23" t="s">
        <v>15964</v>
      </c>
      <c r="K2186" t="s">
        <v>15965</v>
      </c>
      <c r="L2186" t="s">
        <v>25</v>
      </c>
      <c r="M2186" t="s">
        <v>15966</v>
      </c>
      <c r="N2186" t="s">
        <v>26</v>
      </c>
      <c r="O2186" t="s">
        <v>27</v>
      </c>
      <c r="P2186" t="s">
        <v>32</v>
      </c>
      <c r="Q2186" t="s">
        <v>207</v>
      </c>
      <c r="R2186" t="s">
        <v>212</v>
      </c>
      <c r="S2186">
        <v>7</v>
      </c>
      <c r="T2186" t="s">
        <v>19168</v>
      </c>
      <c r="U2186" t="s">
        <v>15461</v>
      </c>
      <c r="V2186" t="s">
        <v>15462</v>
      </c>
      <c r="W2186" t="s">
        <v>29</v>
      </c>
      <c r="X2186" t="s">
        <v>30</v>
      </c>
      <c r="Y2186" t="s">
        <v>30</v>
      </c>
      <c r="Z2186" t="s">
        <v>30</v>
      </c>
      <c r="AA2186" t="s">
        <v>30</v>
      </c>
      <c r="AB2186">
        <v>-75.528770010000002</v>
      </c>
      <c r="AC2186">
        <v>6.2283600100000003</v>
      </c>
      <c r="AD2186" t="s">
        <v>82</v>
      </c>
      <c r="AE2186" t="s">
        <v>96</v>
      </c>
      <c r="AF2186" t="s">
        <v>94</v>
      </c>
      <c r="AG2186">
        <f>IFERROR(
    VLOOKUP(FENIX_ANS_TABLA[[#This Row],[ESTADO]],
        {"VENCIDO",1;"ALERTA_0 Días",2;"ALERTA",3;"A TIEMPO",4;"SIN FECHA",5},
    2,FALSE),
0)</f>
        <v>4</v>
      </c>
    </row>
    <row r="2187" spans="1:33" x14ac:dyDescent="0.25">
      <c r="A2187" t="s">
        <v>13281</v>
      </c>
      <c r="B2187" t="s">
        <v>23</v>
      </c>
      <c r="C2187" t="s">
        <v>24</v>
      </c>
      <c r="D2187" t="s">
        <v>23</v>
      </c>
      <c r="E2187" s="21">
        <v>46211.650208333333</v>
      </c>
      <c r="F2187" t="s">
        <v>13282</v>
      </c>
      <c r="G2187">
        <v>1039686294</v>
      </c>
      <c r="H2187" t="s">
        <v>13283</v>
      </c>
      <c r="I2187" s="23" t="s">
        <v>31</v>
      </c>
      <c r="J2187" s="23" t="s">
        <v>13284</v>
      </c>
      <c r="K2187" t="s">
        <v>13285</v>
      </c>
      <c r="L2187" t="s">
        <v>299</v>
      </c>
      <c r="M2187" t="s">
        <v>13286</v>
      </c>
      <c r="N2187" t="s">
        <v>300</v>
      </c>
      <c r="O2187" t="s">
        <v>27</v>
      </c>
      <c r="P2187" t="s">
        <v>191</v>
      </c>
      <c r="Q2187" t="s">
        <v>207</v>
      </c>
      <c r="R2187" t="s">
        <v>212</v>
      </c>
      <c r="S2187">
        <v>7</v>
      </c>
      <c r="T2187" t="s">
        <v>19169</v>
      </c>
      <c r="U2187" t="s">
        <v>15461</v>
      </c>
      <c r="V2187" t="s">
        <v>15462</v>
      </c>
      <c r="W2187" t="s">
        <v>29</v>
      </c>
      <c r="X2187" t="s">
        <v>30</v>
      </c>
      <c r="Y2187" t="s">
        <v>30</v>
      </c>
      <c r="Z2187" t="s">
        <v>30</v>
      </c>
      <c r="AA2187" t="s">
        <v>30</v>
      </c>
      <c r="AB2187">
        <v>-74.528474032999995</v>
      </c>
      <c r="AC2187">
        <v>6.4811319230000199</v>
      </c>
      <c r="AD2187" t="s">
        <v>82</v>
      </c>
      <c r="AE2187" t="s">
        <v>192</v>
      </c>
      <c r="AF2187" t="s">
        <v>94</v>
      </c>
      <c r="AG2187">
        <f>IFERROR(
    VLOOKUP(FENIX_ANS_TABLA[[#This Row],[ESTADO]],
        {"VENCIDO",1;"ALERTA_0 Días",2;"ALERTA",3;"A TIEMPO",4;"SIN FECHA",5},
    2,FALSE),
0)</f>
        <v>4</v>
      </c>
    </row>
    <row r="2188" spans="1:33" x14ac:dyDescent="0.25">
      <c r="A2188" t="s">
        <v>13858</v>
      </c>
      <c r="B2188" t="s">
        <v>23</v>
      </c>
      <c r="C2188" t="s">
        <v>24</v>
      </c>
      <c r="D2188" t="s">
        <v>23</v>
      </c>
      <c r="E2188" s="21">
        <v>46211.653275462973</v>
      </c>
      <c r="F2188" t="s">
        <v>13859</v>
      </c>
      <c r="G2188">
        <v>71482473</v>
      </c>
      <c r="H2188" t="s">
        <v>13860</v>
      </c>
      <c r="I2188" s="23" t="s">
        <v>31</v>
      </c>
      <c r="J2188" s="23" t="s">
        <v>13861</v>
      </c>
      <c r="K2188" t="s">
        <v>13862</v>
      </c>
      <c r="L2188" t="s">
        <v>169</v>
      </c>
      <c r="M2188" t="s">
        <v>13863</v>
      </c>
      <c r="N2188" t="s">
        <v>170</v>
      </c>
      <c r="O2188" t="s">
        <v>27</v>
      </c>
      <c r="P2188" t="s">
        <v>145</v>
      </c>
      <c r="Q2188" t="s">
        <v>206</v>
      </c>
      <c r="R2188" t="s">
        <v>212</v>
      </c>
      <c r="S2188">
        <v>10</v>
      </c>
      <c r="T2188" t="s">
        <v>19170</v>
      </c>
      <c r="U2188" t="s">
        <v>15468</v>
      </c>
      <c r="V2188" t="s">
        <v>15967</v>
      </c>
      <c r="W2188" t="s">
        <v>29</v>
      </c>
      <c r="X2188" t="s">
        <v>30</v>
      </c>
      <c r="Y2188" t="s">
        <v>30</v>
      </c>
      <c r="Z2188" t="s">
        <v>30</v>
      </c>
      <c r="AA2188" t="s">
        <v>30</v>
      </c>
      <c r="AB2188">
        <v>-74.780976999999993</v>
      </c>
      <c r="AC2188">
        <v>5.9055200000000001</v>
      </c>
      <c r="AD2188" t="s">
        <v>82</v>
      </c>
      <c r="AE2188" t="s">
        <v>146</v>
      </c>
      <c r="AF2188" t="s">
        <v>94</v>
      </c>
      <c r="AG2188">
        <f>IFERROR(
    VLOOKUP(FENIX_ANS_TABLA[[#This Row],[ESTADO]],
        {"VENCIDO",1;"ALERTA_0 Días",2;"ALERTA",3;"A TIEMPO",4;"SIN FECHA",5},
    2,FALSE),
0)</f>
        <v>4</v>
      </c>
    </row>
    <row r="2189" spans="1:33" x14ac:dyDescent="0.25">
      <c r="A2189" t="s">
        <v>12760</v>
      </c>
      <c r="B2189" t="s">
        <v>23</v>
      </c>
      <c r="C2189" t="s">
        <v>24</v>
      </c>
      <c r="D2189" t="s">
        <v>33</v>
      </c>
      <c r="E2189" s="21">
        <v>46211.653738425928</v>
      </c>
      <c r="F2189" t="s">
        <v>12761</v>
      </c>
      <c r="G2189">
        <v>70471989</v>
      </c>
      <c r="H2189" t="s">
        <v>12762</v>
      </c>
      <c r="I2189" s="23" t="s">
        <v>31</v>
      </c>
      <c r="J2189" s="23" t="s">
        <v>12763</v>
      </c>
      <c r="K2189" t="s">
        <v>12764</v>
      </c>
      <c r="L2189" t="s">
        <v>25</v>
      </c>
      <c r="M2189" t="s">
        <v>12765</v>
      </c>
      <c r="N2189" t="s">
        <v>26</v>
      </c>
      <c r="O2189" t="s">
        <v>34</v>
      </c>
      <c r="P2189" t="s">
        <v>475</v>
      </c>
      <c r="Q2189" t="s">
        <v>207</v>
      </c>
      <c r="R2189" t="s">
        <v>212</v>
      </c>
      <c r="S2189">
        <v>5</v>
      </c>
      <c r="T2189" t="s">
        <v>19171</v>
      </c>
      <c r="U2189" t="s">
        <v>8065</v>
      </c>
      <c r="V2189" t="s">
        <v>7948</v>
      </c>
      <c r="W2189" t="s">
        <v>29</v>
      </c>
      <c r="X2189" t="s">
        <v>30</v>
      </c>
      <c r="Y2189" t="s">
        <v>30</v>
      </c>
      <c r="Z2189" t="s">
        <v>30</v>
      </c>
      <c r="AA2189" t="s">
        <v>30</v>
      </c>
      <c r="AB2189">
        <v>-75.614103200000002</v>
      </c>
      <c r="AC2189">
        <v>6.2653462600000003</v>
      </c>
      <c r="AD2189" t="s">
        <v>82</v>
      </c>
      <c r="AE2189" t="s">
        <v>96</v>
      </c>
      <c r="AF2189" t="s">
        <v>94</v>
      </c>
      <c r="AG2189">
        <f>IFERROR(
    VLOOKUP(FENIX_ANS_TABLA[[#This Row],[ESTADO]],
        {"VENCIDO",1;"ALERTA_0 Días",2;"ALERTA",3;"A TIEMPO",4;"SIN FECHA",5},
    2,FALSE),
0)</f>
        <v>4</v>
      </c>
    </row>
    <row r="2190" spans="1:33" x14ac:dyDescent="0.25">
      <c r="A2190" t="s">
        <v>12766</v>
      </c>
      <c r="B2190" t="s">
        <v>54</v>
      </c>
      <c r="C2190" t="s">
        <v>24</v>
      </c>
      <c r="D2190" t="s">
        <v>54</v>
      </c>
      <c r="E2190" s="21">
        <v>46211.654236111113</v>
      </c>
      <c r="F2190" t="s">
        <v>12767</v>
      </c>
      <c r="G2190">
        <v>900440075</v>
      </c>
      <c r="H2190" t="s">
        <v>12768</v>
      </c>
      <c r="I2190" s="23" t="s">
        <v>12769</v>
      </c>
      <c r="J2190" s="23" t="s">
        <v>12770</v>
      </c>
      <c r="K2190" t="s">
        <v>12771</v>
      </c>
      <c r="L2190" t="s">
        <v>458</v>
      </c>
      <c r="M2190" t="s">
        <v>12772</v>
      </c>
      <c r="N2190" t="s">
        <v>459</v>
      </c>
      <c r="O2190" t="s">
        <v>55</v>
      </c>
      <c r="P2190" t="s">
        <v>117</v>
      </c>
      <c r="Q2190" t="s">
        <v>207</v>
      </c>
      <c r="R2190" t="s">
        <v>212</v>
      </c>
      <c r="S2190">
        <v>4</v>
      </c>
      <c r="T2190" t="s">
        <v>19172</v>
      </c>
      <c r="U2190" t="s">
        <v>1283</v>
      </c>
      <c r="V2190" t="s">
        <v>1283</v>
      </c>
      <c r="W2190" t="s">
        <v>43</v>
      </c>
      <c r="X2190" t="s">
        <v>30</v>
      </c>
      <c r="Y2190" t="s">
        <v>30</v>
      </c>
      <c r="Z2190" t="s">
        <v>30</v>
      </c>
      <c r="AA2190" t="s">
        <v>30</v>
      </c>
      <c r="AB2190">
        <v>-75.826134460000006</v>
      </c>
      <c r="AC2190">
        <v>5.8645631600000003</v>
      </c>
      <c r="AD2190" t="s">
        <v>82</v>
      </c>
      <c r="AE2190" t="s">
        <v>100</v>
      </c>
      <c r="AF2190" t="s">
        <v>94</v>
      </c>
      <c r="AG2190">
        <f>IFERROR(
    VLOOKUP(FENIX_ANS_TABLA[[#This Row],[ESTADO]],
        {"VENCIDO",1;"ALERTA_0 Días",2;"ALERTA",3;"A TIEMPO",4;"SIN FECHA",5},
    2,FALSE),
0)</f>
        <v>3</v>
      </c>
    </row>
    <row r="2191" spans="1:33" x14ac:dyDescent="0.25">
      <c r="A2191" t="s">
        <v>12774</v>
      </c>
      <c r="B2191" t="s">
        <v>54</v>
      </c>
      <c r="C2191" t="s">
        <v>24</v>
      </c>
      <c r="D2191" t="s">
        <v>54</v>
      </c>
      <c r="E2191" s="21">
        <v>46211.656122685177</v>
      </c>
      <c r="F2191" t="s">
        <v>12775</v>
      </c>
      <c r="G2191">
        <v>800240674</v>
      </c>
      <c r="H2191" t="s">
        <v>8713</v>
      </c>
      <c r="I2191" s="23" t="s">
        <v>8714</v>
      </c>
      <c r="J2191" s="23" t="s">
        <v>2695</v>
      </c>
      <c r="K2191" t="s">
        <v>12776</v>
      </c>
      <c r="L2191" t="s">
        <v>38</v>
      </c>
      <c r="M2191" t="s">
        <v>12777</v>
      </c>
      <c r="N2191" t="s">
        <v>39</v>
      </c>
      <c r="O2191" t="s">
        <v>55</v>
      </c>
      <c r="P2191" t="s">
        <v>56</v>
      </c>
      <c r="Q2191" t="s">
        <v>207</v>
      </c>
      <c r="R2191" t="s">
        <v>212</v>
      </c>
      <c r="S2191">
        <v>4</v>
      </c>
      <c r="T2191" t="s">
        <v>19173</v>
      </c>
      <c r="U2191" t="s">
        <v>15968</v>
      </c>
      <c r="V2191" t="s">
        <v>15968</v>
      </c>
      <c r="W2191" t="s">
        <v>43</v>
      </c>
      <c r="X2191" t="s">
        <v>30</v>
      </c>
      <c r="Y2191" t="s">
        <v>30</v>
      </c>
      <c r="Z2191" t="s">
        <v>30</v>
      </c>
      <c r="AA2191" t="s">
        <v>30</v>
      </c>
      <c r="AB2191">
        <v>-75.617059889999993</v>
      </c>
      <c r="AC2191">
        <v>6.1687816099999999</v>
      </c>
      <c r="AD2191" t="s">
        <v>82</v>
      </c>
      <c r="AE2191" t="s">
        <v>96</v>
      </c>
      <c r="AF2191" t="s">
        <v>94</v>
      </c>
      <c r="AG2191">
        <f>IFERROR(
    VLOOKUP(FENIX_ANS_TABLA[[#This Row],[ESTADO]],
        {"VENCIDO",1;"ALERTA_0 Días",2;"ALERTA",3;"A TIEMPO",4;"SIN FECHA",5},
    2,FALSE),
0)</f>
        <v>3</v>
      </c>
    </row>
    <row r="2192" spans="1:33" x14ac:dyDescent="0.25">
      <c r="A2192" t="s">
        <v>13864</v>
      </c>
      <c r="B2192" t="s">
        <v>36</v>
      </c>
      <c r="C2192" t="s">
        <v>24</v>
      </c>
      <c r="D2192" t="s">
        <v>36</v>
      </c>
      <c r="E2192" s="21">
        <v>46211.656412037039</v>
      </c>
      <c r="F2192" t="s">
        <v>13865</v>
      </c>
      <c r="G2192">
        <v>43539861</v>
      </c>
      <c r="H2192" t="s">
        <v>13866</v>
      </c>
      <c r="I2192" s="23" t="s">
        <v>13867</v>
      </c>
      <c r="J2192" s="23" t="s">
        <v>13868</v>
      </c>
      <c r="K2192" t="s">
        <v>13869</v>
      </c>
      <c r="L2192" t="s">
        <v>167</v>
      </c>
      <c r="M2192" t="s">
        <v>13870</v>
      </c>
      <c r="N2192" t="s">
        <v>168</v>
      </c>
      <c r="O2192" t="s">
        <v>37</v>
      </c>
      <c r="P2192" t="s">
        <v>145</v>
      </c>
      <c r="Q2192" t="s">
        <v>206</v>
      </c>
      <c r="R2192" t="s">
        <v>212</v>
      </c>
      <c r="S2192">
        <v>10</v>
      </c>
      <c r="T2192" t="s">
        <v>19174</v>
      </c>
      <c r="U2192" t="s">
        <v>5491</v>
      </c>
      <c r="V2192" t="s">
        <v>15969</v>
      </c>
      <c r="W2192" t="s">
        <v>29</v>
      </c>
      <c r="X2192" t="s">
        <v>30</v>
      </c>
      <c r="Y2192" t="s">
        <v>30</v>
      </c>
      <c r="Z2192" t="s">
        <v>30</v>
      </c>
      <c r="AA2192" t="s">
        <v>30</v>
      </c>
      <c r="AB2192">
        <v>-75.384703999999999</v>
      </c>
      <c r="AC2192">
        <v>6.0294549999999996</v>
      </c>
      <c r="AD2192" t="s">
        <v>82</v>
      </c>
      <c r="AE2192" t="s">
        <v>146</v>
      </c>
      <c r="AF2192" t="s">
        <v>94</v>
      </c>
      <c r="AG2192">
        <f>IFERROR(
    VLOOKUP(FENIX_ANS_TABLA[[#This Row],[ESTADO]],
        {"VENCIDO",1;"ALERTA_0 Días",2;"ALERTA",3;"A TIEMPO",4;"SIN FECHA",5},
    2,FALSE),
0)</f>
        <v>4</v>
      </c>
    </row>
    <row r="2193" spans="1:33" x14ac:dyDescent="0.25">
      <c r="A2193" t="s">
        <v>12779</v>
      </c>
      <c r="B2193" t="s">
        <v>54</v>
      </c>
      <c r="C2193" t="s">
        <v>24</v>
      </c>
      <c r="D2193" t="s">
        <v>54</v>
      </c>
      <c r="E2193" s="21">
        <v>46211.657314814824</v>
      </c>
      <c r="F2193" t="s">
        <v>12780</v>
      </c>
      <c r="G2193">
        <v>75102447</v>
      </c>
      <c r="H2193" t="s">
        <v>12781</v>
      </c>
      <c r="I2193" s="23" t="s">
        <v>31</v>
      </c>
      <c r="J2193" s="23" t="s">
        <v>12782</v>
      </c>
      <c r="K2193" t="s">
        <v>12783</v>
      </c>
      <c r="L2193" t="s">
        <v>174</v>
      </c>
      <c r="M2193" t="s">
        <v>12784</v>
      </c>
      <c r="N2193" t="s">
        <v>175</v>
      </c>
      <c r="O2193" t="s">
        <v>55</v>
      </c>
      <c r="P2193" t="s">
        <v>176</v>
      </c>
      <c r="Q2193" t="s">
        <v>206</v>
      </c>
      <c r="R2193" t="s">
        <v>212</v>
      </c>
      <c r="S2193">
        <v>4</v>
      </c>
      <c r="T2193" t="s">
        <v>19175</v>
      </c>
      <c r="U2193" t="s">
        <v>15970</v>
      </c>
      <c r="V2193" t="s">
        <v>15970</v>
      </c>
      <c r="W2193" t="s">
        <v>43</v>
      </c>
      <c r="X2193" t="s">
        <v>30</v>
      </c>
      <c r="Y2193" t="s">
        <v>30</v>
      </c>
      <c r="Z2193" t="s">
        <v>30</v>
      </c>
      <c r="AA2193" t="s">
        <v>30</v>
      </c>
      <c r="AB2193">
        <v>-74.945421999999994</v>
      </c>
      <c r="AC2193">
        <v>6.2898079999999998</v>
      </c>
      <c r="AD2193" t="s">
        <v>82</v>
      </c>
      <c r="AE2193" t="s">
        <v>146</v>
      </c>
      <c r="AF2193" t="s">
        <v>94</v>
      </c>
      <c r="AG2193">
        <f>IFERROR(
    VLOOKUP(FENIX_ANS_TABLA[[#This Row],[ESTADO]],
        {"VENCIDO",1;"ALERTA_0 Días",2;"ALERTA",3;"A TIEMPO",4;"SIN FECHA",5},
    2,FALSE),
0)</f>
        <v>3</v>
      </c>
    </row>
    <row r="2194" spans="1:33" x14ac:dyDescent="0.25">
      <c r="A2194" t="s">
        <v>19176</v>
      </c>
      <c r="B2194" t="s">
        <v>36</v>
      </c>
      <c r="C2194" t="s">
        <v>24</v>
      </c>
      <c r="D2194" t="s">
        <v>36</v>
      </c>
      <c r="E2194" s="21">
        <v>46211.659270833326</v>
      </c>
      <c r="F2194" t="s">
        <v>19177</v>
      </c>
      <c r="G2194">
        <v>21526859</v>
      </c>
      <c r="H2194" t="s">
        <v>19178</v>
      </c>
      <c r="I2194" s="23" t="s">
        <v>31</v>
      </c>
      <c r="J2194" s="23" t="s">
        <v>19179</v>
      </c>
      <c r="K2194" t="s">
        <v>19180</v>
      </c>
      <c r="L2194" t="s">
        <v>126</v>
      </c>
      <c r="M2194" t="s">
        <v>19181</v>
      </c>
      <c r="N2194" t="s">
        <v>127</v>
      </c>
      <c r="O2194" t="s">
        <v>37</v>
      </c>
      <c r="P2194" t="s">
        <v>122</v>
      </c>
      <c r="Q2194" t="s">
        <v>206</v>
      </c>
      <c r="R2194" t="s">
        <v>212</v>
      </c>
      <c r="S2194">
        <v>10</v>
      </c>
      <c r="T2194" t="s">
        <v>19182</v>
      </c>
      <c r="U2194" t="s">
        <v>15601</v>
      </c>
      <c r="V2194" t="s">
        <v>19183</v>
      </c>
      <c r="W2194" t="s">
        <v>29</v>
      </c>
      <c r="X2194" t="s">
        <v>30</v>
      </c>
      <c r="Y2194" t="s">
        <v>30</v>
      </c>
      <c r="Z2194" t="s">
        <v>30</v>
      </c>
      <c r="AA2194" t="s">
        <v>30</v>
      </c>
      <c r="AB2194">
        <v>-75.753054000000006</v>
      </c>
      <c r="AC2194">
        <v>6.4932059999999998</v>
      </c>
      <c r="AD2194" t="s">
        <v>82</v>
      </c>
      <c r="AE2194" t="s">
        <v>123</v>
      </c>
      <c r="AF2194" t="s">
        <v>94</v>
      </c>
      <c r="AG2194">
        <f>IFERROR(
    VLOOKUP(FENIX_ANS_TABLA[[#This Row],[ESTADO]],
        {"VENCIDO",1;"ALERTA_0 Días",2;"ALERTA",3;"A TIEMPO",4;"SIN FECHA",5},
    2,FALSE),
0)</f>
        <v>4</v>
      </c>
    </row>
    <row r="2195" spans="1:33" x14ac:dyDescent="0.25">
      <c r="A2195" t="s">
        <v>12785</v>
      </c>
      <c r="B2195" t="s">
        <v>44</v>
      </c>
      <c r="C2195" t="s">
        <v>24</v>
      </c>
      <c r="D2195" t="s">
        <v>44</v>
      </c>
      <c r="E2195" s="21">
        <v>46211.660277777781</v>
      </c>
      <c r="F2195" t="s">
        <v>12786</v>
      </c>
      <c r="G2195">
        <v>71608310</v>
      </c>
      <c r="H2195" t="s">
        <v>12787</v>
      </c>
      <c r="I2195" s="23" t="s">
        <v>31</v>
      </c>
      <c r="J2195" s="23" t="s">
        <v>12788</v>
      </c>
      <c r="K2195" t="s">
        <v>12789</v>
      </c>
      <c r="L2195" t="s">
        <v>120</v>
      </c>
      <c r="M2195" t="s">
        <v>12790</v>
      </c>
      <c r="N2195" t="s">
        <v>121</v>
      </c>
      <c r="O2195" t="s">
        <v>45</v>
      </c>
      <c r="P2195" t="s">
        <v>122</v>
      </c>
      <c r="Q2195" t="s">
        <v>206</v>
      </c>
      <c r="R2195" t="s">
        <v>212</v>
      </c>
      <c r="S2195">
        <v>11</v>
      </c>
      <c r="T2195" t="s">
        <v>19184</v>
      </c>
      <c r="U2195" t="s">
        <v>9776</v>
      </c>
      <c r="V2195" t="s">
        <v>15971</v>
      </c>
      <c r="W2195" t="s">
        <v>29</v>
      </c>
      <c r="X2195" t="s">
        <v>30</v>
      </c>
      <c r="Y2195" t="s">
        <v>30</v>
      </c>
      <c r="Z2195" t="s">
        <v>30</v>
      </c>
      <c r="AA2195" t="s">
        <v>30</v>
      </c>
      <c r="AB2195">
        <v>-76.254511930000007</v>
      </c>
      <c r="AC2195">
        <v>6.94180288</v>
      </c>
      <c r="AD2195" t="s">
        <v>82</v>
      </c>
      <c r="AE2195" t="s">
        <v>123</v>
      </c>
      <c r="AF2195" t="s">
        <v>94</v>
      </c>
      <c r="AG2195">
        <f>IFERROR(
    VLOOKUP(FENIX_ANS_TABLA[[#This Row],[ESTADO]],
        {"VENCIDO",1;"ALERTA_0 Días",2;"ALERTA",3;"A TIEMPO",4;"SIN FECHA",5},
    2,FALSE),
0)</f>
        <v>4</v>
      </c>
    </row>
    <row r="2196" spans="1:33" x14ac:dyDescent="0.25">
      <c r="A2196" t="s">
        <v>13871</v>
      </c>
      <c r="B2196" t="s">
        <v>23</v>
      </c>
      <c r="C2196" t="s">
        <v>24</v>
      </c>
      <c r="D2196" t="s">
        <v>23</v>
      </c>
      <c r="E2196" s="21">
        <v>46211.660520833328</v>
      </c>
      <c r="F2196" t="s">
        <v>13872</v>
      </c>
      <c r="G2196">
        <v>15422820</v>
      </c>
      <c r="H2196" t="s">
        <v>13873</v>
      </c>
      <c r="I2196" s="23" t="s">
        <v>13874</v>
      </c>
      <c r="J2196" s="23" t="s">
        <v>13875</v>
      </c>
      <c r="K2196" t="s">
        <v>13876</v>
      </c>
      <c r="L2196" t="s">
        <v>154</v>
      </c>
      <c r="M2196" t="s">
        <v>13877</v>
      </c>
      <c r="N2196" t="s">
        <v>155</v>
      </c>
      <c r="O2196" t="s">
        <v>27</v>
      </c>
      <c r="P2196" t="s">
        <v>145</v>
      </c>
      <c r="Q2196" t="s">
        <v>206</v>
      </c>
      <c r="R2196" t="s">
        <v>212</v>
      </c>
      <c r="S2196">
        <v>10</v>
      </c>
      <c r="T2196" t="s">
        <v>19185</v>
      </c>
      <c r="U2196" t="s">
        <v>15972</v>
      </c>
      <c r="V2196" t="s">
        <v>11718</v>
      </c>
      <c r="W2196" t="s">
        <v>29</v>
      </c>
      <c r="X2196" t="s">
        <v>30</v>
      </c>
      <c r="Y2196" t="s">
        <v>30</v>
      </c>
      <c r="Z2196" t="s">
        <v>30</v>
      </c>
      <c r="AA2196" t="s">
        <v>30</v>
      </c>
      <c r="AB2196">
        <v>-75.401786520000002</v>
      </c>
      <c r="AC2196">
        <v>6.1608572700000002</v>
      </c>
      <c r="AD2196" t="s">
        <v>82</v>
      </c>
      <c r="AE2196" t="s">
        <v>146</v>
      </c>
      <c r="AF2196" t="s">
        <v>94</v>
      </c>
      <c r="AG2196">
        <f>IFERROR(
    VLOOKUP(FENIX_ANS_TABLA[[#This Row],[ESTADO]],
        {"VENCIDO",1;"ALERTA_0 Días",2;"ALERTA",3;"A TIEMPO",4;"SIN FECHA",5},
    2,FALSE),
0)</f>
        <v>4</v>
      </c>
    </row>
    <row r="2197" spans="1:33" x14ac:dyDescent="0.25">
      <c r="A2197" t="s">
        <v>12792</v>
      </c>
      <c r="B2197" t="s">
        <v>58</v>
      </c>
      <c r="C2197" t="s">
        <v>24</v>
      </c>
      <c r="D2197" t="s">
        <v>59</v>
      </c>
      <c r="E2197" s="21">
        <v>46211.663391203707</v>
      </c>
      <c r="F2197" t="s">
        <v>12793</v>
      </c>
      <c r="G2197">
        <v>98486643</v>
      </c>
      <c r="H2197" t="s">
        <v>12794</v>
      </c>
      <c r="I2197" s="23" t="s">
        <v>31</v>
      </c>
      <c r="J2197" s="23" t="s">
        <v>12795</v>
      </c>
      <c r="K2197" t="s">
        <v>12796</v>
      </c>
      <c r="L2197" t="s">
        <v>229</v>
      </c>
      <c r="M2197" t="s">
        <v>12797</v>
      </c>
      <c r="N2197" t="s">
        <v>230</v>
      </c>
      <c r="O2197" t="s">
        <v>60</v>
      </c>
      <c r="P2197" t="s">
        <v>114</v>
      </c>
      <c r="Q2197" t="s">
        <v>207</v>
      </c>
      <c r="R2197" t="s">
        <v>212</v>
      </c>
      <c r="S2197">
        <v>9</v>
      </c>
      <c r="T2197" t="s">
        <v>19186</v>
      </c>
      <c r="U2197" t="s">
        <v>15973</v>
      </c>
      <c r="V2197" t="s">
        <v>13884</v>
      </c>
      <c r="W2197" t="s">
        <v>29</v>
      </c>
      <c r="X2197" t="s">
        <v>30</v>
      </c>
      <c r="Y2197" t="s">
        <v>30</v>
      </c>
      <c r="Z2197" t="s">
        <v>30</v>
      </c>
      <c r="AA2197" t="s">
        <v>30</v>
      </c>
      <c r="AB2197">
        <v>-75.523271300000005</v>
      </c>
      <c r="AC2197">
        <v>5.9461632800000004</v>
      </c>
      <c r="AD2197" t="s">
        <v>82</v>
      </c>
      <c r="AE2197" t="s">
        <v>100</v>
      </c>
      <c r="AF2197" t="s">
        <v>94</v>
      </c>
      <c r="AG2197">
        <f>IFERROR(
    VLOOKUP(FENIX_ANS_TABLA[[#This Row],[ESTADO]],
        {"VENCIDO",1;"ALERTA_0 Días",2;"ALERTA",3;"A TIEMPO",4;"SIN FECHA",5},
    2,FALSE),
0)</f>
        <v>4</v>
      </c>
    </row>
    <row r="2198" spans="1:33" x14ac:dyDescent="0.25">
      <c r="A2198" t="s">
        <v>13879</v>
      </c>
      <c r="B2198" t="s">
        <v>23</v>
      </c>
      <c r="C2198" t="s">
        <v>24</v>
      </c>
      <c r="D2198" t="s">
        <v>23</v>
      </c>
      <c r="E2198" s="21">
        <v>46211.663819444453</v>
      </c>
      <c r="F2198" t="s">
        <v>13880</v>
      </c>
      <c r="G2198">
        <v>8317714</v>
      </c>
      <c r="H2198" t="s">
        <v>9560</v>
      </c>
      <c r="I2198" s="23" t="s">
        <v>31</v>
      </c>
      <c r="J2198" s="23" t="s">
        <v>13881</v>
      </c>
      <c r="K2198" t="s">
        <v>13882</v>
      </c>
      <c r="L2198" t="s">
        <v>177</v>
      </c>
      <c r="M2198" t="s">
        <v>13883</v>
      </c>
      <c r="N2198" t="s">
        <v>178</v>
      </c>
      <c r="O2198" t="s">
        <v>27</v>
      </c>
      <c r="P2198" t="s">
        <v>145</v>
      </c>
      <c r="Q2198" t="s">
        <v>207</v>
      </c>
      <c r="R2198" t="s">
        <v>212</v>
      </c>
      <c r="S2198">
        <v>7</v>
      </c>
      <c r="T2198" t="s">
        <v>19187</v>
      </c>
      <c r="U2198" t="s">
        <v>15973</v>
      </c>
      <c r="V2198" t="s">
        <v>15974</v>
      </c>
      <c r="W2198" t="s">
        <v>29</v>
      </c>
      <c r="X2198" t="s">
        <v>30</v>
      </c>
      <c r="Y2198" t="s">
        <v>30</v>
      </c>
      <c r="Z2198" t="s">
        <v>30</v>
      </c>
      <c r="AA2198" t="s">
        <v>30</v>
      </c>
      <c r="AB2198">
        <v>-75.331716</v>
      </c>
      <c r="AC2198">
        <v>6.072368</v>
      </c>
      <c r="AD2198" t="s">
        <v>82</v>
      </c>
      <c r="AE2198" t="s">
        <v>146</v>
      </c>
      <c r="AF2198" t="s">
        <v>94</v>
      </c>
      <c r="AG2198">
        <f>IFERROR(
    VLOOKUP(FENIX_ANS_TABLA[[#This Row],[ESTADO]],
        {"VENCIDO",1;"ALERTA_0 Días",2;"ALERTA",3;"A TIEMPO",4;"SIN FECHA",5},
    2,FALSE),
0)</f>
        <v>4</v>
      </c>
    </row>
    <row r="2199" spans="1:33" x14ac:dyDescent="0.25">
      <c r="A2199" t="s">
        <v>12799</v>
      </c>
      <c r="B2199" t="s">
        <v>23</v>
      </c>
      <c r="C2199" t="s">
        <v>24</v>
      </c>
      <c r="D2199" t="s">
        <v>33</v>
      </c>
      <c r="E2199" s="21">
        <v>46211.664050925923</v>
      </c>
      <c r="F2199" t="s">
        <v>12800</v>
      </c>
      <c r="G2199">
        <v>70471989</v>
      </c>
      <c r="H2199" t="s">
        <v>12762</v>
      </c>
      <c r="I2199" s="23" t="s">
        <v>31</v>
      </c>
      <c r="J2199" s="23" t="s">
        <v>12763</v>
      </c>
      <c r="K2199" t="s">
        <v>12801</v>
      </c>
      <c r="L2199" t="s">
        <v>25</v>
      </c>
      <c r="M2199" t="s">
        <v>12802</v>
      </c>
      <c r="N2199" t="s">
        <v>26</v>
      </c>
      <c r="O2199" t="s">
        <v>34</v>
      </c>
      <c r="P2199" t="s">
        <v>475</v>
      </c>
      <c r="Q2199" t="s">
        <v>207</v>
      </c>
      <c r="R2199" t="s">
        <v>212</v>
      </c>
      <c r="S2199">
        <v>5</v>
      </c>
      <c r="T2199" t="s">
        <v>19188</v>
      </c>
      <c r="U2199" t="s">
        <v>15975</v>
      </c>
      <c r="V2199" t="s">
        <v>7940</v>
      </c>
      <c r="W2199" t="s">
        <v>29</v>
      </c>
      <c r="X2199" t="s">
        <v>30</v>
      </c>
      <c r="Y2199" t="s">
        <v>30</v>
      </c>
      <c r="Z2199" t="s">
        <v>30</v>
      </c>
      <c r="AA2199" t="s">
        <v>30</v>
      </c>
      <c r="AB2199">
        <v>-75.614103200000002</v>
      </c>
      <c r="AC2199">
        <v>6.2653462600000003</v>
      </c>
      <c r="AD2199" t="s">
        <v>82</v>
      </c>
      <c r="AE2199" t="s">
        <v>96</v>
      </c>
      <c r="AF2199" t="s">
        <v>94</v>
      </c>
      <c r="AG2199">
        <f>IFERROR(
    VLOOKUP(FENIX_ANS_TABLA[[#This Row],[ESTADO]],
        {"VENCIDO",1;"ALERTA_0 Días",2;"ALERTA",3;"A TIEMPO",4;"SIN FECHA",5},
    2,FALSE),
0)</f>
        <v>4</v>
      </c>
    </row>
    <row r="2200" spans="1:33" x14ac:dyDescent="0.25">
      <c r="A2200" t="s">
        <v>12804</v>
      </c>
      <c r="B2200" t="s">
        <v>58</v>
      </c>
      <c r="C2200" t="s">
        <v>24</v>
      </c>
      <c r="D2200" t="s">
        <v>59</v>
      </c>
      <c r="E2200" s="21">
        <v>46211.665636574071</v>
      </c>
      <c r="F2200" t="s">
        <v>12805</v>
      </c>
      <c r="G2200">
        <v>1002015461</v>
      </c>
      <c r="H2200" t="s">
        <v>12806</v>
      </c>
      <c r="I2200" s="23" t="s">
        <v>31</v>
      </c>
      <c r="J2200" s="23" t="s">
        <v>12807</v>
      </c>
      <c r="K2200" t="s">
        <v>12808</v>
      </c>
      <c r="L2200" t="s">
        <v>179</v>
      </c>
      <c r="M2200" t="s">
        <v>12809</v>
      </c>
      <c r="N2200" t="s">
        <v>180</v>
      </c>
      <c r="O2200" t="s">
        <v>60</v>
      </c>
      <c r="P2200" t="s">
        <v>171</v>
      </c>
      <c r="Q2200" t="s">
        <v>206</v>
      </c>
      <c r="R2200" t="s">
        <v>212</v>
      </c>
      <c r="S2200">
        <v>14</v>
      </c>
      <c r="T2200" t="s">
        <v>19189</v>
      </c>
      <c r="U2200" t="s">
        <v>15976</v>
      </c>
      <c r="V2200" t="s">
        <v>15977</v>
      </c>
      <c r="W2200" t="s">
        <v>29</v>
      </c>
      <c r="X2200" t="s">
        <v>30</v>
      </c>
      <c r="Y2200" t="s">
        <v>30</v>
      </c>
      <c r="Z2200" t="s">
        <v>30</v>
      </c>
      <c r="AA2200" t="s">
        <v>30</v>
      </c>
      <c r="AB2200">
        <v>-75.346875319999995</v>
      </c>
      <c r="AC2200">
        <v>5.9506893300000003</v>
      </c>
      <c r="AD2200" t="s">
        <v>82</v>
      </c>
      <c r="AE2200" t="s">
        <v>146</v>
      </c>
      <c r="AF2200" t="s">
        <v>94</v>
      </c>
      <c r="AG2200">
        <f>IFERROR(
    VLOOKUP(FENIX_ANS_TABLA[[#This Row],[ESTADO]],
        {"VENCIDO",1;"ALERTA_0 Días",2;"ALERTA",3;"A TIEMPO",4;"SIN FECHA",5},
    2,FALSE),
0)</f>
        <v>4</v>
      </c>
    </row>
    <row r="2201" spans="1:33" x14ac:dyDescent="0.25">
      <c r="A2201" t="s">
        <v>12811</v>
      </c>
      <c r="B2201" t="s">
        <v>44</v>
      </c>
      <c r="C2201" t="s">
        <v>24</v>
      </c>
      <c r="D2201" t="s">
        <v>44</v>
      </c>
      <c r="E2201" s="21">
        <v>46211.667673611111</v>
      </c>
      <c r="F2201" t="s">
        <v>12812</v>
      </c>
      <c r="G2201">
        <v>1039451524</v>
      </c>
      <c r="H2201" t="s">
        <v>2674</v>
      </c>
      <c r="I2201" s="23" t="s">
        <v>31</v>
      </c>
      <c r="J2201" s="23" t="s">
        <v>12813</v>
      </c>
      <c r="K2201" t="s">
        <v>12814</v>
      </c>
      <c r="L2201" t="s">
        <v>25</v>
      </c>
      <c r="M2201" t="s">
        <v>12815</v>
      </c>
      <c r="N2201" t="s">
        <v>26</v>
      </c>
      <c r="O2201" t="s">
        <v>45</v>
      </c>
      <c r="P2201" t="s">
        <v>46</v>
      </c>
      <c r="Q2201" t="s">
        <v>207</v>
      </c>
      <c r="R2201" t="s">
        <v>212</v>
      </c>
      <c r="S2201">
        <v>11</v>
      </c>
      <c r="T2201" t="s">
        <v>19190</v>
      </c>
      <c r="U2201" t="s">
        <v>15978</v>
      </c>
      <c r="V2201" t="s">
        <v>15979</v>
      </c>
      <c r="W2201" t="s">
        <v>29</v>
      </c>
      <c r="X2201" t="s">
        <v>30</v>
      </c>
      <c r="Y2201" t="s">
        <v>30</v>
      </c>
      <c r="Z2201" t="s">
        <v>30</v>
      </c>
      <c r="AA2201" t="s">
        <v>30</v>
      </c>
      <c r="AB2201">
        <v>-75.547014559999994</v>
      </c>
      <c r="AC2201">
        <v>6.2453258199999997</v>
      </c>
      <c r="AD2201" t="s">
        <v>82</v>
      </c>
      <c r="AE2201" t="s">
        <v>96</v>
      </c>
      <c r="AF2201" t="s">
        <v>94</v>
      </c>
      <c r="AG2201">
        <f>IFERROR(
    VLOOKUP(FENIX_ANS_TABLA[[#This Row],[ESTADO]],
        {"VENCIDO",1;"ALERTA_0 Días",2;"ALERTA",3;"A TIEMPO",4;"SIN FECHA",5},
    2,FALSE),
0)</f>
        <v>4</v>
      </c>
    </row>
    <row r="2202" spans="1:33" x14ac:dyDescent="0.25">
      <c r="A2202" t="s">
        <v>12816</v>
      </c>
      <c r="B2202" t="s">
        <v>54</v>
      </c>
      <c r="C2202" t="s">
        <v>24</v>
      </c>
      <c r="D2202" t="s">
        <v>54</v>
      </c>
      <c r="E2202" s="21">
        <v>46211.668935185182</v>
      </c>
      <c r="F2202" t="s">
        <v>12817</v>
      </c>
      <c r="G2202">
        <v>3455642</v>
      </c>
      <c r="H2202" t="s">
        <v>12818</v>
      </c>
      <c r="I2202" s="23" t="s">
        <v>31</v>
      </c>
      <c r="J2202" s="23" t="s">
        <v>12819</v>
      </c>
      <c r="K2202" t="s">
        <v>12820</v>
      </c>
      <c r="L2202" t="s">
        <v>104</v>
      </c>
      <c r="M2202" t="s">
        <v>12821</v>
      </c>
      <c r="N2202" t="s">
        <v>105</v>
      </c>
      <c r="O2202" t="s">
        <v>55</v>
      </c>
      <c r="P2202" t="s">
        <v>117</v>
      </c>
      <c r="Q2202" t="s">
        <v>206</v>
      </c>
      <c r="R2202" t="s">
        <v>212</v>
      </c>
      <c r="S2202">
        <v>4</v>
      </c>
      <c r="T2202" t="s">
        <v>19191</v>
      </c>
      <c r="U2202" t="s">
        <v>1281</v>
      </c>
      <c r="V2202" t="s">
        <v>1281</v>
      </c>
      <c r="W2202" t="s">
        <v>43</v>
      </c>
      <c r="X2202" t="s">
        <v>30</v>
      </c>
      <c r="Y2202" t="s">
        <v>30</v>
      </c>
      <c r="Z2202" t="s">
        <v>30</v>
      </c>
      <c r="AA2202" t="s">
        <v>30</v>
      </c>
      <c r="AB2202">
        <v>-75.903738300000001</v>
      </c>
      <c r="AC2202">
        <v>6.0682999200000003</v>
      </c>
      <c r="AD2202" t="s">
        <v>82</v>
      </c>
      <c r="AE2202" t="s">
        <v>100</v>
      </c>
      <c r="AF2202" t="s">
        <v>94</v>
      </c>
      <c r="AG2202">
        <f>IFERROR(
    VLOOKUP(FENIX_ANS_TABLA[[#This Row],[ESTADO]],
        {"VENCIDO",1;"ALERTA_0 Días",2;"ALERTA",3;"A TIEMPO",4;"SIN FECHA",5},
    2,FALSE),
0)</f>
        <v>3</v>
      </c>
    </row>
    <row r="2203" spans="1:33" x14ac:dyDescent="0.25">
      <c r="A2203" t="s">
        <v>12822</v>
      </c>
      <c r="B2203" t="s">
        <v>54</v>
      </c>
      <c r="C2203" t="s">
        <v>24</v>
      </c>
      <c r="D2203" t="s">
        <v>54</v>
      </c>
      <c r="E2203" s="21">
        <v>46211.669409722221</v>
      </c>
      <c r="F2203" t="s">
        <v>12823</v>
      </c>
      <c r="G2203">
        <v>70139015</v>
      </c>
      <c r="H2203" t="s">
        <v>12824</v>
      </c>
      <c r="I2203" s="23" t="s">
        <v>12825</v>
      </c>
      <c r="J2203" s="23" t="s">
        <v>12826</v>
      </c>
      <c r="K2203" t="s">
        <v>12827</v>
      </c>
      <c r="L2203" t="s">
        <v>165</v>
      </c>
      <c r="M2203" t="s">
        <v>12828</v>
      </c>
      <c r="N2203" t="s">
        <v>166</v>
      </c>
      <c r="O2203" t="s">
        <v>55</v>
      </c>
      <c r="P2203" t="s">
        <v>176</v>
      </c>
      <c r="Q2203" t="s">
        <v>206</v>
      </c>
      <c r="R2203" t="s">
        <v>212</v>
      </c>
      <c r="S2203">
        <v>4</v>
      </c>
      <c r="T2203" t="s">
        <v>19192</v>
      </c>
      <c r="U2203" t="s">
        <v>1281</v>
      </c>
      <c r="V2203" t="s">
        <v>1281</v>
      </c>
      <c r="W2203" t="s">
        <v>43</v>
      </c>
      <c r="X2203" t="s">
        <v>30</v>
      </c>
      <c r="Y2203" t="s">
        <v>30</v>
      </c>
      <c r="Z2203" t="s">
        <v>30</v>
      </c>
      <c r="AA2203" t="s">
        <v>30</v>
      </c>
      <c r="AB2203">
        <v>-75.133062789999997</v>
      </c>
      <c r="AC2203">
        <v>6.0104249300000001</v>
      </c>
      <c r="AD2203" t="s">
        <v>82</v>
      </c>
      <c r="AE2203" t="s">
        <v>146</v>
      </c>
      <c r="AF2203" t="s">
        <v>94</v>
      </c>
      <c r="AG2203">
        <f>IFERROR(
    VLOOKUP(FENIX_ANS_TABLA[[#This Row],[ESTADO]],
        {"VENCIDO",1;"ALERTA_0 Días",2;"ALERTA",3;"A TIEMPO",4;"SIN FECHA",5},
    2,FALSE),
0)</f>
        <v>3</v>
      </c>
    </row>
    <row r="2204" spans="1:33" x14ac:dyDescent="0.25">
      <c r="A2204" t="s">
        <v>12829</v>
      </c>
      <c r="B2204" t="s">
        <v>54</v>
      </c>
      <c r="C2204" t="s">
        <v>24</v>
      </c>
      <c r="D2204" t="s">
        <v>54</v>
      </c>
      <c r="E2204" s="21">
        <v>46211.66978009259</v>
      </c>
      <c r="F2204" t="s">
        <v>12830</v>
      </c>
      <c r="G2204">
        <v>43856808</v>
      </c>
      <c r="H2204" t="s">
        <v>12831</v>
      </c>
      <c r="I2204" s="23" t="s">
        <v>31</v>
      </c>
      <c r="J2204" s="23" t="s">
        <v>795</v>
      </c>
      <c r="K2204" t="s">
        <v>12832</v>
      </c>
      <c r="L2204" t="s">
        <v>143</v>
      </c>
      <c r="M2204" t="s">
        <v>12833</v>
      </c>
      <c r="N2204" t="s">
        <v>144</v>
      </c>
      <c r="O2204" t="s">
        <v>55</v>
      </c>
      <c r="P2204" t="s">
        <v>176</v>
      </c>
      <c r="Q2204" t="s">
        <v>206</v>
      </c>
      <c r="R2204" t="s">
        <v>212</v>
      </c>
      <c r="S2204">
        <v>4</v>
      </c>
      <c r="T2204" t="s">
        <v>19193</v>
      </c>
      <c r="U2204" t="s">
        <v>15980</v>
      </c>
      <c r="V2204" t="s">
        <v>15980</v>
      </c>
      <c r="W2204" t="s">
        <v>43</v>
      </c>
      <c r="X2204" t="s">
        <v>30</v>
      </c>
      <c r="Y2204" t="s">
        <v>30</v>
      </c>
      <c r="Z2204" t="s">
        <v>30</v>
      </c>
      <c r="AA2204" t="s">
        <v>30</v>
      </c>
      <c r="AB2204">
        <v>-75.305902000000003</v>
      </c>
      <c r="AC2204">
        <v>6.2804339999999996</v>
      </c>
      <c r="AD2204" t="s">
        <v>82</v>
      </c>
      <c r="AE2204" t="s">
        <v>146</v>
      </c>
      <c r="AF2204" t="s">
        <v>94</v>
      </c>
      <c r="AG2204">
        <f>IFERROR(
    VLOOKUP(FENIX_ANS_TABLA[[#This Row],[ESTADO]],
        {"VENCIDO",1;"ALERTA_0 Días",2;"ALERTA",3;"A TIEMPO",4;"SIN FECHA",5},
    2,FALSE),
0)</f>
        <v>3</v>
      </c>
    </row>
    <row r="2205" spans="1:33" x14ac:dyDescent="0.25">
      <c r="A2205" t="s">
        <v>12834</v>
      </c>
      <c r="B2205" t="s">
        <v>54</v>
      </c>
      <c r="C2205" t="s">
        <v>24</v>
      </c>
      <c r="D2205" t="s">
        <v>54</v>
      </c>
      <c r="E2205" s="21">
        <v>46211.670706018522</v>
      </c>
      <c r="F2205" t="s">
        <v>12835</v>
      </c>
      <c r="G2205">
        <v>70290171</v>
      </c>
      <c r="H2205" t="s">
        <v>12836</v>
      </c>
      <c r="I2205" s="23" t="s">
        <v>31</v>
      </c>
      <c r="J2205" s="23" t="s">
        <v>12837</v>
      </c>
      <c r="K2205" t="s">
        <v>12838</v>
      </c>
      <c r="L2205" t="s">
        <v>143</v>
      </c>
      <c r="M2205" t="s">
        <v>12839</v>
      </c>
      <c r="N2205" t="s">
        <v>144</v>
      </c>
      <c r="O2205" t="s">
        <v>55</v>
      </c>
      <c r="P2205" t="s">
        <v>176</v>
      </c>
      <c r="Q2205" t="s">
        <v>206</v>
      </c>
      <c r="R2205" t="s">
        <v>212</v>
      </c>
      <c r="S2205">
        <v>4</v>
      </c>
      <c r="T2205" t="s">
        <v>19194</v>
      </c>
      <c r="U2205" t="s">
        <v>15981</v>
      </c>
      <c r="V2205" t="s">
        <v>15981</v>
      </c>
      <c r="W2205" t="s">
        <v>43</v>
      </c>
      <c r="X2205" t="s">
        <v>30</v>
      </c>
      <c r="Y2205" t="s">
        <v>30</v>
      </c>
      <c r="Z2205" t="s">
        <v>30</v>
      </c>
      <c r="AA2205" t="s">
        <v>30</v>
      </c>
      <c r="AB2205">
        <v>-75.378208000000001</v>
      </c>
      <c r="AC2205">
        <v>6.3107829999999998</v>
      </c>
      <c r="AD2205" t="s">
        <v>82</v>
      </c>
      <c r="AE2205" t="s">
        <v>146</v>
      </c>
      <c r="AF2205" t="s">
        <v>94</v>
      </c>
      <c r="AG2205">
        <f>IFERROR(
    VLOOKUP(FENIX_ANS_TABLA[[#This Row],[ESTADO]],
        {"VENCIDO",1;"ALERTA_0 Días",2;"ALERTA",3;"A TIEMPO",4;"SIN FECHA",5},
    2,FALSE),
0)</f>
        <v>3</v>
      </c>
    </row>
    <row r="2206" spans="1:33" x14ac:dyDescent="0.25">
      <c r="A2206" t="s">
        <v>12840</v>
      </c>
      <c r="B2206" t="s">
        <v>44</v>
      </c>
      <c r="C2206" t="s">
        <v>24</v>
      </c>
      <c r="D2206" t="s">
        <v>44</v>
      </c>
      <c r="E2206" s="21">
        <v>46211.670868055553</v>
      </c>
      <c r="F2206" t="s">
        <v>12841</v>
      </c>
      <c r="G2206">
        <v>24716816</v>
      </c>
      <c r="H2206" t="s">
        <v>12842</v>
      </c>
      <c r="I2206" s="23" t="s">
        <v>31</v>
      </c>
      <c r="J2206" s="23" t="s">
        <v>12843</v>
      </c>
      <c r="K2206" t="s">
        <v>12844</v>
      </c>
      <c r="L2206" t="s">
        <v>25</v>
      </c>
      <c r="M2206" t="s">
        <v>12845</v>
      </c>
      <c r="N2206" t="s">
        <v>26</v>
      </c>
      <c r="O2206" t="s">
        <v>45</v>
      </c>
      <c r="P2206" t="s">
        <v>46</v>
      </c>
      <c r="Q2206" t="s">
        <v>207</v>
      </c>
      <c r="R2206" t="s">
        <v>212</v>
      </c>
      <c r="S2206">
        <v>11</v>
      </c>
      <c r="T2206" t="s">
        <v>19195</v>
      </c>
      <c r="U2206" t="s">
        <v>11333</v>
      </c>
      <c r="V2206" t="s">
        <v>15262</v>
      </c>
      <c r="W2206" t="s">
        <v>29</v>
      </c>
      <c r="X2206" t="s">
        <v>30</v>
      </c>
      <c r="Y2206" t="s">
        <v>30</v>
      </c>
      <c r="Z2206" t="s">
        <v>30</v>
      </c>
      <c r="AA2206" t="s">
        <v>30</v>
      </c>
      <c r="AB2206">
        <v>-75.628136999999995</v>
      </c>
      <c r="AC2206">
        <v>6.2491130000000004</v>
      </c>
      <c r="AD2206" t="s">
        <v>82</v>
      </c>
      <c r="AE2206" t="s">
        <v>96</v>
      </c>
      <c r="AF2206" t="s">
        <v>94</v>
      </c>
      <c r="AG2206">
        <f>IFERROR(
    VLOOKUP(FENIX_ANS_TABLA[[#This Row],[ESTADO]],
        {"VENCIDO",1;"ALERTA_0 Días",2;"ALERTA",3;"A TIEMPO",4;"SIN FECHA",5},
    2,FALSE),
0)</f>
        <v>4</v>
      </c>
    </row>
    <row r="2207" spans="1:33" x14ac:dyDescent="0.25">
      <c r="A2207" t="s">
        <v>13885</v>
      </c>
      <c r="B2207" t="s">
        <v>23</v>
      </c>
      <c r="C2207" t="s">
        <v>24</v>
      </c>
      <c r="D2207" t="s">
        <v>23</v>
      </c>
      <c r="E2207" s="21">
        <v>46211.671851851846</v>
      </c>
      <c r="F2207" t="s">
        <v>13886</v>
      </c>
      <c r="G2207">
        <v>8317714</v>
      </c>
      <c r="H2207" t="s">
        <v>9560</v>
      </c>
      <c r="I2207" s="23" t="s">
        <v>31</v>
      </c>
      <c r="J2207" s="23" t="s">
        <v>13881</v>
      </c>
      <c r="K2207" t="s">
        <v>13887</v>
      </c>
      <c r="L2207" t="s">
        <v>177</v>
      </c>
      <c r="M2207" t="s">
        <v>13888</v>
      </c>
      <c r="N2207" t="s">
        <v>178</v>
      </c>
      <c r="O2207" t="s">
        <v>27</v>
      </c>
      <c r="P2207" t="s">
        <v>145</v>
      </c>
      <c r="Q2207" t="s">
        <v>207</v>
      </c>
      <c r="R2207" t="s">
        <v>212</v>
      </c>
      <c r="S2207">
        <v>7</v>
      </c>
      <c r="T2207" t="s">
        <v>19196</v>
      </c>
      <c r="U2207" t="s">
        <v>15982</v>
      </c>
      <c r="V2207" t="s">
        <v>15617</v>
      </c>
      <c r="W2207" t="s">
        <v>29</v>
      </c>
      <c r="X2207" t="s">
        <v>30</v>
      </c>
      <c r="Y2207" t="s">
        <v>30</v>
      </c>
      <c r="Z2207" t="s">
        <v>30</v>
      </c>
      <c r="AA2207" t="s">
        <v>30</v>
      </c>
      <c r="AB2207">
        <v>-75.331716</v>
      </c>
      <c r="AC2207">
        <v>6.072368</v>
      </c>
      <c r="AD2207" t="s">
        <v>82</v>
      </c>
      <c r="AE2207" t="s">
        <v>146</v>
      </c>
      <c r="AF2207" t="s">
        <v>94</v>
      </c>
      <c r="AG2207">
        <f>IFERROR(
    VLOOKUP(FENIX_ANS_TABLA[[#This Row],[ESTADO]],
        {"VENCIDO",1;"ALERTA_0 Días",2;"ALERTA",3;"A TIEMPO",4;"SIN FECHA",5},
    2,FALSE),
0)</f>
        <v>4</v>
      </c>
    </row>
    <row r="2208" spans="1:33" x14ac:dyDescent="0.25">
      <c r="A2208" t="s">
        <v>12846</v>
      </c>
      <c r="B2208" t="s">
        <v>54</v>
      </c>
      <c r="C2208" t="s">
        <v>24</v>
      </c>
      <c r="D2208" t="s">
        <v>54</v>
      </c>
      <c r="E2208" s="21">
        <v>46211.674513888887</v>
      </c>
      <c r="F2208" t="s">
        <v>12847</v>
      </c>
      <c r="G2208">
        <v>70905513</v>
      </c>
      <c r="H2208" t="s">
        <v>12848</v>
      </c>
      <c r="I2208" s="23" t="s">
        <v>31</v>
      </c>
      <c r="J2208" s="23" t="s">
        <v>12849</v>
      </c>
      <c r="K2208" t="s">
        <v>12850</v>
      </c>
      <c r="L2208" t="s">
        <v>156</v>
      </c>
      <c r="M2208" t="s">
        <v>12851</v>
      </c>
      <c r="N2208" t="s">
        <v>157</v>
      </c>
      <c r="O2208" t="s">
        <v>55</v>
      </c>
      <c r="P2208" t="s">
        <v>176</v>
      </c>
      <c r="Q2208" t="s">
        <v>206</v>
      </c>
      <c r="R2208" t="s">
        <v>212</v>
      </c>
      <c r="S2208">
        <v>4</v>
      </c>
      <c r="T2208" t="s">
        <v>19197</v>
      </c>
      <c r="U2208" t="s">
        <v>11312</v>
      </c>
      <c r="V2208" t="s">
        <v>11312</v>
      </c>
      <c r="W2208" t="s">
        <v>43</v>
      </c>
      <c r="X2208" t="s">
        <v>30</v>
      </c>
      <c r="Y2208" t="s">
        <v>30</v>
      </c>
      <c r="Z2208" t="s">
        <v>30</v>
      </c>
      <c r="AA2208" t="s">
        <v>30</v>
      </c>
      <c r="AB2208">
        <v>-75.346307999999993</v>
      </c>
      <c r="AC2208">
        <v>6.1932619999999998</v>
      </c>
      <c r="AD2208" t="s">
        <v>82</v>
      </c>
      <c r="AE2208" t="s">
        <v>146</v>
      </c>
      <c r="AF2208" t="s">
        <v>94</v>
      </c>
      <c r="AG2208">
        <f>IFERROR(
    VLOOKUP(FENIX_ANS_TABLA[[#This Row],[ESTADO]],
        {"VENCIDO",1;"ALERTA_0 Días",2;"ALERTA",3;"A TIEMPO",4;"SIN FECHA",5},
    2,FALSE),
0)</f>
        <v>3</v>
      </c>
    </row>
    <row r="2209" spans="1:33" x14ac:dyDescent="0.25">
      <c r="A2209" t="s">
        <v>13287</v>
      </c>
      <c r="B2209" t="s">
        <v>23</v>
      </c>
      <c r="C2209" t="s">
        <v>24</v>
      </c>
      <c r="D2209" t="s">
        <v>23</v>
      </c>
      <c r="E2209" s="21">
        <v>46211.674571759257</v>
      </c>
      <c r="F2209" t="s">
        <v>13288</v>
      </c>
      <c r="G2209">
        <v>71085940</v>
      </c>
      <c r="H2209" t="s">
        <v>13289</v>
      </c>
      <c r="I2209" s="23" t="s">
        <v>31</v>
      </c>
      <c r="J2209" s="23" t="s">
        <v>13290</v>
      </c>
      <c r="K2209" t="s">
        <v>13291</v>
      </c>
      <c r="L2209" t="s">
        <v>197</v>
      </c>
      <c r="M2209" t="s">
        <v>13292</v>
      </c>
      <c r="N2209" t="s">
        <v>198</v>
      </c>
      <c r="O2209" t="s">
        <v>27</v>
      </c>
      <c r="P2209" t="s">
        <v>191</v>
      </c>
      <c r="Q2209" t="s">
        <v>207</v>
      </c>
      <c r="R2209" t="s">
        <v>212</v>
      </c>
      <c r="S2209">
        <v>7</v>
      </c>
      <c r="T2209" t="s">
        <v>19198</v>
      </c>
      <c r="U2209" t="s">
        <v>11312</v>
      </c>
      <c r="V2209" t="s">
        <v>11311</v>
      </c>
      <c r="W2209" t="s">
        <v>29</v>
      </c>
      <c r="X2209" t="s">
        <v>30</v>
      </c>
      <c r="Y2209" t="s">
        <v>30</v>
      </c>
      <c r="Z2209" t="s">
        <v>30</v>
      </c>
      <c r="AA2209" t="s">
        <v>30</v>
      </c>
      <c r="AB2209">
        <v>-74.69825487</v>
      </c>
      <c r="AC2209">
        <v>7.0760273700000003</v>
      </c>
      <c r="AD2209" t="s">
        <v>82</v>
      </c>
      <c r="AE2209" t="s">
        <v>192</v>
      </c>
      <c r="AF2209" t="s">
        <v>94</v>
      </c>
      <c r="AG2209">
        <f>IFERROR(
    VLOOKUP(FENIX_ANS_TABLA[[#This Row],[ESTADO]],
        {"VENCIDO",1;"ALERTA_0 Días",2;"ALERTA",3;"A TIEMPO",4;"SIN FECHA",5},
    2,FALSE),
0)</f>
        <v>4</v>
      </c>
    </row>
    <row r="2210" spans="1:33" x14ac:dyDescent="0.25">
      <c r="A2210" t="s">
        <v>12852</v>
      </c>
      <c r="B2210" t="s">
        <v>23</v>
      </c>
      <c r="C2210" t="s">
        <v>24</v>
      </c>
      <c r="D2210" t="s">
        <v>33</v>
      </c>
      <c r="E2210" s="21">
        <v>46211.674907407411</v>
      </c>
      <c r="F2210" t="s">
        <v>12853</v>
      </c>
      <c r="G2210">
        <v>91463253</v>
      </c>
      <c r="H2210" t="s">
        <v>12854</v>
      </c>
      <c r="I2210" s="23" t="s">
        <v>31</v>
      </c>
      <c r="J2210" s="23" t="s">
        <v>12855</v>
      </c>
      <c r="K2210" t="s">
        <v>12856</v>
      </c>
      <c r="L2210" t="s">
        <v>25</v>
      </c>
      <c r="M2210" t="s">
        <v>12857</v>
      </c>
      <c r="N2210" t="s">
        <v>26</v>
      </c>
      <c r="O2210" t="s">
        <v>34</v>
      </c>
      <c r="P2210" t="s">
        <v>475</v>
      </c>
      <c r="Q2210" t="s">
        <v>207</v>
      </c>
      <c r="R2210" t="s">
        <v>212</v>
      </c>
      <c r="S2210">
        <v>5</v>
      </c>
      <c r="T2210" t="s">
        <v>19199</v>
      </c>
      <c r="U2210" t="s">
        <v>11312</v>
      </c>
      <c r="V2210" t="s">
        <v>15983</v>
      </c>
      <c r="W2210" t="s">
        <v>29</v>
      </c>
      <c r="X2210" t="s">
        <v>30</v>
      </c>
      <c r="Y2210" t="s">
        <v>30</v>
      </c>
      <c r="Z2210" t="s">
        <v>30</v>
      </c>
      <c r="AA2210" t="s">
        <v>30</v>
      </c>
      <c r="AB2210">
        <v>-75.620672600000006</v>
      </c>
      <c r="AC2210">
        <v>6.2597425099999997</v>
      </c>
      <c r="AD2210" t="s">
        <v>82</v>
      </c>
      <c r="AE2210" t="s">
        <v>96</v>
      </c>
      <c r="AF2210" t="s">
        <v>94</v>
      </c>
      <c r="AG2210">
        <f>IFERROR(
    VLOOKUP(FENIX_ANS_TABLA[[#This Row],[ESTADO]],
        {"VENCIDO",1;"ALERTA_0 Días",2;"ALERTA",3;"A TIEMPO",4;"SIN FECHA",5},
    2,FALSE),
0)</f>
        <v>4</v>
      </c>
    </row>
    <row r="2211" spans="1:33" x14ac:dyDescent="0.25">
      <c r="A2211" t="s">
        <v>12858</v>
      </c>
      <c r="B2211" t="s">
        <v>23</v>
      </c>
      <c r="C2211" t="s">
        <v>24</v>
      </c>
      <c r="D2211" t="s">
        <v>33</v>
      </c>
      <c r="E2211" s="21">
        <v>46211.676342592589</v>
      </c>
      <c r="F2211" t="s">
        <v>12859</v>
      </c>
      <c r="G2211">
        <v>91463253</v>
      </c>
      <c r="H2211" t="s">
        <v>12854</v>
      </c>
      <c r="I2211" s="23" t="s">
        <v>31</v>
      </c>
      <c r="J2211" s="23" t="s">
        <v>12855</v>
      </c>
      <c r="K2211" t="s">
        <v>12860</v>
      </c>
      <c r="L2211" t="s">
        <v>25</v>
      </c>
      <c r="M2211" t="s">
        <v>12861</v>
      </c>
      <c r="N2211" t="s">
        <v>26</v>
      </c>
      <c r="O2211" t="s">
        <v>34</v>
      </c>
      <c r="P2211" t="s">
        <v>475</v>
      </c>
      <c r="Q2211" t="s">
        <v>207</v>
      </c>
      <c r="R2211" t="s">
        <v>212</v>
      </c>
      <c r="S2211">
        <v>5</v>
      </c>
      <c r="T2211" t="s">
        <v>19200</v>
      </c>
      <c r="U2211" t="s">
        <v>9809</v>
      </c>
      <c r="V2211" t="s">
        <v>1976</v>
      </c>
      <c r="W2211" t="s">
        <v>29</v>
      </c>
      <c r="X2211" t="s">
        <v>30</v>
      </c>
      <c r="Y2211" t="s">
        <v>30</v>
      </c>
      <c r="Z2211" t="s">
        <v>30</v>
      </c>
      <c r="AA2211" t="s">
        <v>30</v>
      </c>
      <c r="AB2211">
        <v>-75.620672600000006</v>
      </c>
      <c r="AC2211">
        <v>6.2597425099999997</v>
      </c>
      <c r="AD2211" t="s">
        <v>82</v>
      </c>
      <c r="AE2211" t="s">
        <v>96</v>
      </c>
      <c r="AF2211" t="s">
        <v>94</v>
      </c>
      <c r="AG2211">
        <f>IFERROR(
    VLOOKUP(FENIX_ANS_TABLA[[#This Row],[ESTADO]],
        {"VENCIDO",1;"ALERTA_0 Días",2;"ALERTA",3;"A TIEMPO",4;"SIN FECHA",5},
    2,FALSE),
0)</f>
        <v>4</v>
      </c>
    </row>
    <row r="2212" spans="1:33" x14ac:dyDescent="0.25">
      <c r="A2212" t="s">
        <v>13889</v>
      </c>
      <c r="B2212" t="s">
        <v>23</v>
      </c>
      <c r="C2212" t="s">
        <v>24</v>
      </c>
      <c r="D2212" t="s">
        <v>23</v>
      </c>
      <c r="E2212" s="21">
        <v>46211.677060185182</v>
      </c>
      <c r="F2212" t="s">
        <v>13890</v>
      </c>
      <c r="G2212">
        <v>1034291921</v>
      </c>
      <c r="H2212" t="s">
        <v>13891</v>
      </c>
      <c r="I2212" s="23" t="s">
        <v>13892</v>
      </c>
      <c r="J2212" s="23" t="s">
        <v>8218</v>
      </c>
      <c r="K2212" t="s">
        <v>13893</v>
      </c>
      <c r="L2212" t="s">
        <v>150</v>
      </c>
      <c r="M2212" t="s">
        <v>13894</v>
      </c>
      <c r="N2212" t="s">
        <v>151</v>
      </c>
      <c r="O2212" t="s">
        <v>27</v>
      </c>
      <c r="P2212" t="s">
        <v>145</v>
      </c>
      <c r="Q2212" t="s">
        <v>206</v>
      </c>
      <c r="R2212" t="s">
        <v>212</v>
      </c>
      <c r="S2212">
        <v>10</v>
      </c>
      <c r="T2212" t="s">
        <v>19201</v>
      </c>
      <c r="U2212" t="s">
        <v>11309</v>
      </c>
      <c r="V2212" t="s">
        <v>15984</v>
      </c>
      <c r="W2212" t="s">
        <v>29</v>
      </c>
      <c r="X2212" t="s">
        <v>30</v>
      </c>
      <c r="Y2212" t="s">
        <v>30</v>
      </c>
      <c r="Z2212" t="s">
        <v>30</v>
      </c>
      <c r="AA2212" t="s">
        <v>30</v>
      </c>
      <c r="AB2212">
        <v>-75.235258669999993</v>
      </c>
      <c r="AC2212">
        <v>6.2700636699999999</v>
      </c>
      <c r="AD2212" t="s">
        <v>82</v>
      </c>
      <c r="AE2212" t="s">
        <v>146</v>
      </c>
      <c r="AF2212" t="s">
        <v>94</v>
      </c>
      <c r="AG2212">
        <f>IFERROR(
    VLOOKUP(FENIX_ANS_TABLA[[#This Row],[ESTADO]],
        {"VENCIDO",1;"ALERTA_0 Días",2;"ALERTA",3;"A TIEMPO",4;"SIN FECHA",5},
    2,FALSE),
0)</f>
        <v>4</v>
      </c>
    </row>
    <row r="2213" spans="1:33" x14ac:dyDescent="0.25">
      <c r="A2213" t="s">
        <v>19202</v>
      </c>
      <c r="B2213" t="s">
        <v>23</v>
      </c>
      <c r="C2213" t="s">
        <v>24</v>
      </c>
      <c r="D2213" t="s">
        <v>23</v>
      </c>
      <c r="E2213" s="21">
        <v>46211.678414351853</v>
      </c>
      <c r="F2213" t="s">
        <v>19203</v>
      </c>
      <c r="G2213">
        <v>3355201</v>
      </c>
      <c r="H2213" t="s">
        <v>19204</v>
      </c>
      <c r="I2213" s="23" t="s">
        <v>19205</v>
      </c>
      <c r="J2213" s="23" t="s">
        <v>19206</v>
      </c>
      <c r="K2213" t="s">
        <v>19207</v>
      </c>
      <c r="L2213" t="s">
        <v>136</v>
      </c>
      <c r="M2213" t="s">
        <v>19208</v>
      </c>
      <c r="N2213" t="s">
        <v>137</v>
      </c>
      <c r="O2213" t="s">
        <v>27</v>
      </c>
      <c r="P2213" t="s">
        <v>122</v>
      </c>
      <c r="Q2213" t="s">
        <v>206</v>
      </c>
      <c r="R2213" t="s">
        <v>212</v>
      </c>
      <c r="S2213">
        <v>10</v>
      </c>
      <c r="T2213" t="s">
        <v>19209</v>
      </c>
      <c r="U2213" t="s">
        <v>11306</v>
      </c>
      <c r="V2213" t="s">
        <v>19210</v>
      </c>
      <c r="W2213" t="s">
        <v>29</v>
      </c>
      <c r="X2213" t="s">
        <v>30</v>
      </c>
      <c r="Y2213" t="s">
        <v>30</v>
      </c>
      <c r="Z2213" t="s">
        <v>30</v>
      </c>
      <c r="AA2213" t="s">
        <v>30</v>
      </c>
      <c r="AB2213">
        <v>-75.756200539999995</v>
      </c>
      <c r="AC2213">
        <v>6.2763654999999998</v>
      </c>
      <c r="AD2213" t="s">
        <v>82</v>
      </c>
      <c r="AE2213" t="s">
        <v>123</v>
      </c>
      <c r="AF2213" t="s">
        <v>94</v>
      </c>
      <c r="AG2213">
        <f>IFERROR(
    VLOOKUP(FENIX_ANS_TABLA[[#This Row],[ESTADO]],
        {"VENCIDO",1;"ALERTA_0 Días",2;"ALERTA",3;"A TIEMPO",4;"SIN FECHA",5},
    2,FALSE),
0)</f>
        <v>4</v>
      </c>
    </row>
    <row r="2214" spans="1:33" x14ac:dyDescent="0.25">
      <c r="A2214" t="s">
        <v>12862</v>
      </c>
      <c r="B2214" t="s">
        <v>23</v>
      </c>
      <c r="C2214" t="s">
        <v>24</v>
      </c>
      <c r="D2214" t="s">
        <v>33</v>
      </c>
      <c r="E2214" s="21">
        <v>46211.679201388892</v>
      </c>
      <c r="F2214" t="s">
        <v>12863</v>
      </c>
      <c r="G2214">
        <v>1037572499</v>
      </c>
      <c r="H2214" t="s">
        <v>12864</v>
      </c>
      <c r="I2214" s="23" t="s">
        <v>31</v>
      </c>
      <c r="J2214" s="23" t="s">
        <v>12865</v>
      </c>
      <c r="K2214" t="s">
        <v>12866</v>
      </c>
      <c r="L2214" t="s">
        <v>25</v>
      </c>
      <c r="M2214" t="s">
        <v>12867</v>
      </c>
      <c r="N2214" t="s">
        <v>26</v>
      </c>
      <c r="O2214" t="s">
        <v>34</v>
      </c>
      <c r="P2214" t="s">
        <v>475</v>
      </c>
      <c r="Q2214" t="s">
        <v>206</v>
      </c>
      <c r="R2214" t="s">
        <v>212</v>
      </c>
      <c r="S2214">
        <v>8</v>
      </c>
      <c r="T2214" t="s">
        <v>19211</v>
      </c>
      <c r="U2214" t="s">
        <v>11308</v>
      </c>
      <c r="V2214" t="s">
        <v>11720</v>
      </c>
      <c r="W2214" t="s">
        <v>29</v>
      </c>
      <c r="X2214" t="s">
        <v>30</v>
      </c>
      <c r="Y2214" t="s">
        <v>30</v>
      </c>
      <c r="Z2214" t="s">
        <v>30</v>
      </c>
      <c r="AA2214" t="s">
        <v>30</v>
      </c>
      <c r="AB2214">
        <v>-75.502424759999997</v>
      </c>
      <c r="AC2214">
        <v>6.2390796499999999</v>
      </c>
      <c r="AD2214" t="s">
        <v>82</v>
      </c>
      <c r="AE2214" t="s">
        <v>96</v>
      </c>
      <c r="AF2214" t="s">
        <v>94</v>
      </c>
      <c r="AG2214">
        <f>IFERROR(
    VLOOKUP(FENIX_ANS_TABLA[[#This Row],[ESTADO]],
        {"VENCIDO",1;"ALERTA_0 Días",2;"ALERTA",3;"A TIEMPO",4;"SIN FECHA",5},
    2,FALSE),
0)</f>
        <v>4</v>
      </c>
    </row>
    <row r="2215" spans="1:33" x14ac:dyDescent="0.25">
      <c r="A2215" t="s">
        <v>13895</v>
      </c>
      <c r="B2215" t="s">
        <v>23</v>
      </c>
      <c r="C2215" t="s">
        <v>24</v>
      </c>
      <c r="D2215" t="s">
        <v>23</v>
      </c>
      <c r="E2215" s="21">
        <v>46211.679849537039</v>
      </c>
      <c r="F2215" t="s">
        <v>13896</v>
      </c>
      <c r="G2215">
        <v>43788772</v>
      </c>
      <c r="H2215" t="s">
        <v>13897</v>
      </c>
      <c r="I2215" s="23" t="s">
        <v>31</v>
      </c>
      <c r="J2215" s="23" t="s">
        <v>13898</v>
      </c>
      <c r="K2215" t="s">
        <v>13899</v>
      </c>
      <c r="L2215" t="s">
        <v>172</v>
      </c>
      <c r="M2215" t="s">
        <v>13900</v>
      </c>
      <c r="N2215" t="s">
        <v>173</v>
      </c>
      <c r="O2215" t="s">
        <v>27</v>
      </c>
      <c r="P2215" t="s">
        <v>145</v>
      </c>
      <c r="Q2215" t="s">
        <v>206</v>
      </c>
      <c r="R2215" t="s">
        <v>212</v>
      </c>
      <c r="S2215">
        <v>10</v>
      </c>
      <c r="T2215" t="s">
        <v>19212</v>
      </c>
      <c r="U2215" t="s">
        <v>11308</v>
      </c>
      <c r="V2215" t="s">
        <v>11721</v>
      </c>
      <c r="W2215" t="s">
        <v>29</v>
      </c>
      <c r="X2215" t="s">
        <v>30</v>
      </c>
      <c r="Y2215" t="s">
        <v>30</v>
      </c>
      <c r="Z2215" t="s">
        <v>30</v>
      </c>
      <c r="AA2215" t="s">
        <v>30</v>
      </c>
      <c r="AB2215">
        <v>-75.282830500000003</v>
      </c>
      <c r="AC2215">
        <v>6.1195110000000001</v>
      </c>
      <c r="AD2215" t="s">
        <v>82</v>
      </c>
      <c r="AE2215" t="s">
        <v>146</v>
      </c>
      <c r="AF2215" t="s">
        <v>94</v>
      </c>
      <c r="AG2215">
        <f>IFERROR(
    VLOOKUP(FENIX_ANS_TABLA[[#This Row],[ESTADO]],
        {"VENCIDO",1;"ALERTA_0 Días",2;"ALERTA",3;"A TIEMPO",4;"SIN FECHA",5},
    2,FALSE),
0)</f>
        <v>4</v>
      </c>
    </row>
    <row r="2216" spans="1:33" x14ac:dyDescent="0.25">
      <c r="A2216" t="s">
        <v>19213</v>
      </c>
      <c r="B2216" t="s">
        <v>23</v>
      </c>
      <c r="C2216" t="s">
        <v>24</v>
      </c>
      <c r="D2216" t="s">
        <v>23</v>
      </c>
      <c r="E2216" s="21">
        <v>46211.680486111109</v>
      </c>
      <c r="F2216" t="s">
        <v>19214</v>
      </c>
      <c r="G2216">
        <v>71606515</v>
      </c>
      <c r="H2216" t="s">
        <v>19215</v>
      </c>
      <c r="I2216" s="23" t="s">
        <v>19216</v>
      </c>
      <c r="J2216" s="23" t="s">
        <v>19217</v>
      </c>
      <c r="K2216" t="s">
        <v>19218</v>
      </c>
      <c r="L2216" t="s">
        <v>108</v>
      </c>
      <c r="M2216" t="s">
        <v>19219</v>
      </c>
      <c r="N2216" t="s">
        <v>109</v>
      </c>
      <c r="O2216" t="s">
        <v>27</v>
      </c>
      <c r="P2216" t="s">
        <v>99</v>
      </c>
      <c r="Q2216" t="s">
        <v>206</v>
      </c>
      <c r="R2216" t="s">
        <v>212</v>
      </c>
      <c r="S2216">
        <v>10</v>
      </c>
      <c r="T2216" t="s">
        <v>19220</v>
      </c>
      <c r="U2216" t="s">
        <v>19221</v>
      </c>
      <c r="V2216" t="s">
        <v>19222</v>
      </c>
      <c r="W2216" t="s">
        <v>29</v>
      </c>
      <c r="X2216" t="s">
        <v>30</v>
      </c>
      <c r="Y2216" t="s">
        <v>30</v>
      </c>
      <c r="Z2216" t="s">
        <v>30</v>
      </c>
      <c r="AA2216" t="s">
        <v>30</v>
      </c>
      <c r="AB2216">
        <v>-75.702771999999996</v>
      </c>
      <c r="AC2216">
        <v>6.0314040000000002</v>
      </c>
      <c r="AD2216" t="s">
        <v>82</v>
      </c>
      <c r="AE2216" t="s">
        <v>100</v>
      </c>
      <c r="AF2216" t="s">
        <v>94</v>
      </c>
      <c r="AG2216">
        <f>IFERROR(
    VLOOKUP(FENIX_ANS_TABLA[[#This Row],[ESTADO]],
        {"VENCIDO",1;"ALERTA_0 Días",2;"ALERTA",3;"A TIEMPO",4;"SIN FECHA",5},
    2,FALSE),
0)</f>
        <v>4</v>
      </c>
    </row>
    <row r="2217" spans="1:33" x14ac:dyDescent="0.25">
      <c r="A2217" t="s">
        <v>12868</v>
      </c>
      <c r="B2217" t="s">
        <v>44</v>
      </c>
      <c r="C2217" t="s">
        <v>24</v>
      </c>
      <c r="D2217" t="s">
        <v>44</v>
      </c>
      <c r="E2217" s="21">
        <v>46211.681539351863</v>
      </c>
      <c r="F2217" t="s">
        <v>12869</v>
      </c>
      <c r="G2217">
        <v>1039451524</v>
      </c>
      <c r="H2217" t="s">
        <v>2674</v>
      </c>
      <c r="I2217" s="23" t="s">
        <v>31</v>
      </c>
      <c r="J2217" s="23" t="s">
        <v>12813</v>
      </c>
      <c r="K2217" t="s">
        <v>12870</v>
      </c>
      <c r="L2217" t="s">
        <v>25</v>
      </c>
      <c r="M2217" t="s">
        <v>12871</v>
      </c>
      <c r="N2217" t="s">
        <v>26</v>
      </c>
      <c r="O2217" t="s">
        <v>45</v>
      </c>
      <c r="P2217" t="s">
        <v>46</v>
      </c>
      <c r="Q2217" t="s">
        <v>207</v>
      </c>
      <c r="R2217" t="s">
        <v>212</v>
      </c>
      <c r="S2217">
        <v>11</v>
      </c>
      <c r="T2217" t="s">
        <v>19223</v>
      </c>
      <c r="U2217" t="s">
        <v>7164</v>
      </c>
      <c r="V2217" t="s">
        <v>15985</v>
      </c>
      <c r="W2217" t="s">
        <v>29</v>
      </c>
      <c r="X2217" t="s">
        <v>30</v>
      </c>
      <c r="Y2217" t="s">
        <v>30</v>
      </c>
      <c r="Z2217" t="s">
        <v>30</v>
      </c>
      <c r="AA2217" t="s">
        <v>30</v>
      </c>
      <c r="AB2217">
        <v>-75.546953000000002</v>
      </c>
      <c r="AC2217">
        <v>6.2455619999999996</v>
      </c>
      <c r="AD2217" t="s">
        <v>82</v>
      </c>
      <c r="AE2217" t="s">
        <v>96</v>
      </c>
      <c r="AF2217" t="s">
        <v>94</v>
      </c>
      <c r="AG2217">
        <f>IFERROR(
    VLOOKUP(FENIX_ANS_TABLA[[#This Row],[ESTADO]],
        {"VENCIDO",1;"ALERTA_0 Días",2;"ALERTA",3;"A TIEMPO",4;"SIN FECHA",5},
    2,FALSE),
0)</f>
        <v>4</v>
      </c>
    </row>
    <row r="2218" spans="1:33" x14ac:dyDescent="0.25">
      <c r="A2218" t="s">
        <v>15986</v>
      </c>
      <c r="B2218" t="s">
        <v>23</v>
      </c>
      <c r="C2218" t="s">
        <v>24</v>
      </c>
      <c r="D2218" t="s">
        <v>23</v>
      </c>
      <c r="E2218" s="21">
        <v>46211.684027777781</v>
      </c>
      <c r="F2218" t="s">
        <v>15987</v>
      </c>
      <c r="G2218">
        <v>43908841</v>
      </c>
      <c r="H2218" t="s">
        <v>15988</v>
      </c>
      <c r="I2218" s="23" t="s">
        <v>31</v>
      </c>
      <c r="J2218" s="23" t="s">
        <v>15989</v>
      </c>
      <c r="K2218" t="s">
        <v>15990</v>
      </c>
      <c r="L2218" t="s">
        <v>25</v>
      </c>
      <c r="M2218" t="s">
        <v>15991</v>
      </c>
      <c r="N2218" t="s">
        <v>26</v>
      </c>
      <c r="O2218" t="s">
        <v>27</v>
      </c>
      <c r="P2218" t="s">
        <v>28</v>
      </c>
      <c r="Q2218" t="s">
        <v>207</v>
      </c>
      <c r="R2218" t="s">
        <v>212</v>
      </c>
      <c r="S2218">
        <v>7</v>
      </c>
      <c r="T2218" t="s">
        <v>19224</v>
      </c>
      <c r="U2218" t="s">
        <v>15992</v>
      </c>
      <c r="V2218" t="s">
        <v>3644</v>
      </c>
      <c r="W2218" t="s">
        <v>29</v>
      </c>
      <c r="X2218" t="s">
        <v>30</v>
      </c>
      <c r="Y2218" t="s">
        <v>30</v>
      </c>
      <c r="Z2218" t="s">
        <v>30</v>
      </c>
      <c r="AA2218" t="s">
        <v>30</v>
      </c>
      <c r="AB2218">
        <v>-75.606429000000006</v>
      </c>
      <c r="AC2218">
        <v>6.274267</v>
      </c>
      <c r="AD2218" t="s">
        <v>82</v>
      </c>
      <c r="AE2218" t="s">
        <v>96</v>
      </c>
      <c r="AF2218" t="s">
        <v>94</v>
      </c>
      <c r="AG2218">
        <f>IFERROR(
    VLOOKUP(FENIX_ANS_TABLA[[#This Row],[ESTADO]],
        {"VENCIDO",1;"ALERTA_0 Días",2;"ALERTA",3;"A TIEMPO",4;"SIN FECHA",5},
    2,FALSE),
0)</f>
        <v>4</v>
      </c>
    </row>
    <row r="2219" spans="1:33" x14ac:dyDescent="0.25">
      <c r="A2219" t="s">
        <v>12873</v>
      </c>
      <c r="B2219" t="s">
        <v>23</v>
      </c>
      <c r="C2219" t="s">
        <v>24</v>
      </c>
      <c r="D2219" t="s">
        <v>33</v>
      </c>
      <c r="E2219" s="21">
        <v>46211.684062499997</v>
      </c>
      <c r="F2219" t="s">
        <v>12874</v>
      </c>
      <c r="G2219">
        <v>21667250</v>
      </c>
      <c r="H2219" t="s">
        <v>12875</v>
      </c>
      <c r="I2219" s="23" t="s">
        <v>12876</v>
      </c>
      <c r="J2219" s="23" t="s">
        <v>12877</v>
      </c>
      <c r="K2219" t="s">
        <v>12878</v>
      </c>
      <c r="L2219" t="s">
        <v>25</v>
      </c>
      <c r="M2219" t="s">
        <v>12879</v>
      </c>
      <c r="N2219" t="s">
        <v>26</v>
      </c>
      <c r="O2219" t="s">
        <v>34</v>
      </c>
      <c r="P2219" t="s">
        <v>475</v>
      </c>
      <c r="Q2219" t="s">
        <v>207</v>
      </c>
      <c r="R2219" t="s">
        <v>212</v>
      </c>
      <c r="S2219">
        <v>5</v>
      </c>
      <c r="T2219" t="s">
        <v>19225</v>
      </c>
      <c r="U2219" t="s">
        <v>15992</v>
      </c>
      <c r="V2219" t="s">
        <v>5172</v>
      </c>
      <c r="W2219" t="s">
        <v>29</v>
      </c>
      <c r="X2219" t="s">
        <v>30</v>
      </c>
      <c r="Y2219" t="s">
        <v>30</v>
      </c>
      <c r="Z2219" t="s">
        <v>30</v>
      </c>
      <c r="AA2219" t="s">
        <v>30</v>
      </c>
      <c r="AB2219">
        <v>-75.620672600000006</v>
      </c>
      <c r="AC2219">
        <v>6.2597425099999997</v>
      </c>
      <c r="AD2219" t="s">
        <v>82</v>
      </c>
      <c r="AE2219" t="s">
        <v>96</v>
      </c>
      <c r="AF2219" t="s">
        <v>94</v>
      </c>
      <c r="AG2219">
        <f>IFERROR(
    VLOOKUP(FENIX_ANS_TABLA[[#This Row],[ESTADO]],
        {"VENCIDO",1;"ALERTA_0 Días",2;"ALERTA",3;"A TIEMPO",4;"SIN FECHA",5},
    2,FALSE),
0)</f>
        <v>4</v>
      </c>
    </row>
    <row r="2220" spans="1:33" x14ac:dyDescent="0.25">
      <c r="A2220" t="s">
        <v>15993</v>
      </c>
      <c r="B2220" t="s">
        <v>23</v>
      </c>
      <c r="C2220" t="s">
        <v>24</v>
      </c>
      <c r="D2220" t="s">
        <v>23</v>
      </c>
      <c r="E2220" s="21">
        <v>46211.685891203713</v>
      </c>
      <c r="F2220" t="s">
        <v>15994</v>
      </c>
      <c r="G2220">
        <v>43908841</v>
      </c>
      <c r="H2220" t="s">
        <v>15988</v>
      </c>
      <c r="I2220" s="23" t="s">
        <v>31</v>
      </c>
      <c r="J2220" s="23" t="s">
        <v>15989</v>
      </c>
      <c r="K2220" t="s">
        <v>15995</v>
      </c>
      <c r="L2220" t="s">
        <v>25</v>
      </c>
      <c r="M2220" t="s">
        <v>15996</v>
      </c>
      <c r="N2220" t="s">
        <v>26</v>
      </c>
      <c r="O2220" t="s">
        <v>27</v>
      </c>
      <c r="P2220" t="s">
        <v>28</v>
      </c>
      <c r="Q2220" t="s">
        <v>207</v>
      </c>
      <c r="R2220" t="s">
        <v>212</v>
      </c>
      <c r="S2220">
        <v>7</v>
      </c>
      <c r="T2220" t="s">
        <v>19226</v>
      </c>
      <c r="U2220" t="s">
        <v>15997</v>
      </c>
      <c r="V2220" t="s">
        <v>11770</v>
      </c>
      <c r="W2220" t="s">
        <v>29</v>
      </c>
      <c r="X2220" t="s">
        <v>30</v>
      </c>
      <c r="Y2220" t="s">
        <v>30</v>
      </c>
      <c r="Z2220" t="s">
        <v>30</v>
      </c>
      <c r="AA2220" t="s">
        <v>30</v>
      </c>
      <c r="AB2220">
        <v>-75.606429000000006</v>
      </c>
      <c r="AC2220">
        <v>6.274267</v>
      </c>
      <c r="AD2220" t="s">
        <v>82</v>
      </c>
      <c r="AE2220" t="s">
        <v>96</v>
      </c>
      <c r="AF2220" t="s">
        <v>94</v>
      </c>
      <c r="AG2220">
        <f>IFERROR(
    VLOOKUP(FENIX_ANS_TABLA[[#This Row],[ESTADO]],
        {"VENCIDO",1;"ALERTA_0 Días",2;"ALERTA",3;"A TIEMPO",4;"SIN FECHA",5},
    2,FALSE),
0)</f>
        <v>4</v>
      </c>
    </row>
    <row r="2221" spans="1:33" x14ac:dyDescent="0.25">
      <c r="A2221" t="s">
        <v>13901</v>
      </c>
      <c r="B2221" t="s">
        <v>23</v>
      </c>
      <c r="C2221" t="s">
        <v>63</v>
      </c>
      <c r="D2221" t="s">
        <v>23</v>
      </c>
      <c r="E2221" s="21">
        <v>46211.686689814807</v>
      </c>
      <c r="F2221" t="s">
        <v>13902</v>
      </c>
      <c r="G2221">
        <v>1036966197</v>
      </c>
      <c r="H2221" t="s">
        <v>13903</v>
      </c>
      <c r="I2221" s="23" t="s">
        <v>31</v>
      </c>
      <c r="J2221" s="23" t="s">
        <v>13904</v>
      </c>
      <c r="K2221" t="s">
        <v>13905</v>
      </c>
      <c r="L2221" t="s">
        <v>154</v>
      </c>
      <c r="M2221" t="s">
        <v>13906</v>
      </c>
      <c r="N2221" t="s">
        <v>155</v>
      </c>
      <c r="O2221" t="s">
        <v>83</v>
      </c>
      <c r="P2221" t="s">
        <v>145</v>
      </c>
      <c r="Q2221" t="s">
        <v>207</v>
      </c>
      <c r="R2221" t="s">
        <v>212</v>
      </c>
      <c r="S2221">
        <v>7</v>
      </c>
      <c r="T2221" t="s">
        <v>19227</v>
      </c>
      <c r="U2221" t="s">
        <v>9880</v>
      </c>
      <c r="V2221" t="s">
        <v>3525</v>
      </c>
      <c r="W2221" t="s">
        <v>29</v>
      </c>
      <c r="X2221" t="s">
        <v>30</v>
      </c>
      <c r="Y2221" t="s">
        <v>30</v>
      </c>
      <c r="Z2221" t="s">
        <v>30</v>
      </c>
      <c r="AA2221" t="s">
        <v>30</v>
      </c>
      <c r="AB2221">
        <v>-75.385784000000001</v>
      </c>
      <c r="AC2221">
        <v>6.1486210000000003</v>
      </c>
      <c r="AD2221" t="s">
        <v>82</v>
      </c>
      <c r="AE2221" t="s">
        <v>146</v>
      </c>
      <c r="AF2221" t="s">
        <v>95</v>
      </c>
      <c r="AG2221">
        <f>IFERROR(
    VLOOKUP(FENIX_ANS_TABLA[[#This Row],[ESTADO]],
        {"VENCIDO",1;"ALERTA_0 Días",2;"ALERTA",3;"A TIEMPO",4;"SIN FECHA",5},
    2,FALSE),
0)</f>
        <v>4</v>
      </c>
    </row>
    <row r="2222" spans="1:33" x14ac:dyDescent="0.25">
      <c r="A2222" t="s">
        <v>12880</v>
      </c>
      <c r="B2222" t="s">
        <v>44</v>
      </c>
      <c r="C2222" t="s">
        <v>24</v>
      </c>
      <c r="D2222" t="s">
        <v>44</v>
      </c>
      <c r="E2222" s="21">
        <v>46211.690393518518</v>
      </c>
      <c r="F2222" t="s">
        <v>12881</v>
      </c>
      <c r="G2222">
        <v>71187994</v>
      </c>
      <c r="H2222" t="s">
        <v>12882</v>
      </c>
      <c r="I2222" s="23" t="s">
        <v>31</v>
      </c>
      <c r="J2222" s="23" t="s">
        <v>12883</v>
      </c>
      <c r="K2222" t="s">
        <v>12884</v>
      </c>
      <c r="L2222" t="s">
        <v>299</v>
      </c>
      <c r="M2222" t="s">
        <v>12885</v>
      </c>
      <c r="N2222" t="s">
        <v>300</v>
      </c>
      <c r="O2222" t="s">
        <v>45</v>
      </c>
      <c r="P2222" t="s">
        <v>191</v>
      </c>
      <c r="Q2222" t="s">
        <v>207</v>
      </c>
      <c r="R2222" t="s">
        <v>212</v>
      </c>
      <c r="S2222">
        <v>11</v>
      </c>
      <c r="T2222" t="s">
        <v>19228</v>
      </c>
      <c r="U2222" t="s">
        <v>14605</v>
      </c>
      <c r="V2222" t="s">
        <v>15998</v>
      </c>
      <c r="W2222" t="s">
        <v>29</v>
      </c>
      <c r="X2222" t="s">
        <v>30</v>
      </c>
      <c r="Y2222" t="s">
        <v>30</v>
      </c>
      <c r="Z2222" t="s">
        <v>30</v>
      </c>
      <c r="AA2222" t="s">
        <v>30</v>
      </c>
      <c r="AB2222">
        <v>-74.408591759999993</v>
      </c>
      <c r="AC2222">
        <v>6.4867843499999998</v>
      </c>
      <c r="AD2222" t="s">
        <v>82</v>
      </c>
      <c r="AE2222" t="s">
        <v>192</v>
      </c>
      <c r="AF2222" t="s">
        <v>94</v>
      </c>
      <c r="AG2222">
        <f>IFERROR(
    VLOOKUP(FENIX_ANS_TABLA[[#This Row],[ESTADO]],
        {"VENCIDO",1;"ALERTA_0 Días",2;"ALERTA",3;"A TIEMPO",4;"SIN FECHA",5},
    2,FALSE),
0)</f>
        <v>4</v>
      </c>
    </row>
    <row r="2223" spans="1:33" x14ac:dyDescent="0.25">
      <c r="A2223" t="s">
        <v>12887</v>
      </c>
      <c r="B2223" t="s">
        <v>44</v>
      </c>
      <c r="C2223" t="s">
        <v>24</v>
      </c>
      <c r="D2223" t="s">
        <v>44</v>
      </c>
      <c r="E2223" s="21">
        <v>46211.690706018519</v>
      </c>
      <c r="F2223" t="s">
        <v>12888</v>
      </c>
      <c r="G2223">
        <v>71171963</v>
      </c>
      <c r="H2223" t="s">
        <v>12889</v>
      </c>
      <c r="I2223" s="23" t="s">
        <v>31</v>
      </c>
      <c r="J2223" s="23" t="s">
        <v>12890</v>
      </c>
      <c r="K2223" t="s">
        <v>12891</v>
      </c>
      <c r="L2223" t="s">
        <v>195</v>
      </c>
      <c r="M2223" t="s">
        <v>12892</v>
      </c>
      <c r="N2223" t="s">
        <v>196</v>
      </c>
      <c r="O2223" t="s">
        <v>45</v>
      </c>
      <c r="P2223" t="s">
        <v>191</v>
      </c>
      <c r="Q2223" t="s">
        <v>206</v>
      </c>
      <c r="R2223" t="s">
        <v>212</v>
      </c>
      <c r="S2223">
        <v>11</v>
      </c>
      <c r="T2223" t="s">
        <v>19229</v>
      </c>
      <c r="U2223" t="s">
        <v>14605</v>
      </c>
      <c r="V2223" t="s">
        <v>15998</v>
      </c>
      <c r="W2223" t="s">
        <v>29</v>
      </c>
      <c r="X2223" t="s">
        <v>30</v>
      </c>
      <c r="Y2223" t="s">
        <v>30</v>
      </c>
      <c r="Z2223" t="s">
        <v>30</v>
      </c>
      <c r="AA2223" t="s">
        <v>30</v>
      </c>
      <c r="AB2223">
        <v>-75.111246919999999</v>
      </c>
      <c r="AC2223">
        <v>6.5354311200000001</v>
      </c>
      <c r="AD2223" t="s">
        <v>82</v>
      </c>
      <c r="AE2223" t="s">
        <v>192</v>
      </c>
      <c r="AF2223" t="s">
        <v>94</v>
      </c>
      <c r="AG2223">
        <f>IFERROR(
    VLOOKUP(FENIX_ANS_TABLA[[#This Row],[ESTADO]],
        {"VENCIDO",1;"ALERTA_0 Días",2;"ALERTA",3;"A TIEMPO",4;"SIN FECHA",5},
    2,FALSE),
0)</f>
        <v>4</v>
      </c>
    </row>
    <row r="2224" spans="1:33" x14ac:dyDescent="0.25">
      <c r="A2224" t="s">
        <v>19230</v>
      </c>
      <c r="B2224" t="s">
        <v>23</v>
      </c>
      <c r="C2224" t="s">
        <v>24</v>
      </c>
      <c r="D2224" t="s">
        <v>23</v>
      </c>
      <c r="E2224" s="21">
        <v>46211.690821759257</v>
      </c>
      <c r="F2224" t="s">
        <v>19231</v>
      </c>
      <c r="G2224">
        <v>43847130</v>
      </c>
      <c r="H2224" t="s">
        <v>19232</v>
      </c>
      <c r="I2224" s="23" t="s">
        <v>19233</v>
      </c>
      <c r="J2224" s="23" t="s">
        <v>19234</v>
      </c>
      <c r="K2224" t="s">
        <v>19235</v>
      </c>
      <c r="L2224" t="s">
        <v>136</v>
      </c>
      <c r="M2224" t="s">
        <v>19236</v>
      </c>
      <c r="N2224" t="s">
        <v>137</v>
      </c>
      <c r="O2224" t="s">
        <v>27</v>
      </c>
      <c r="P2224" t="s">
        <v>122</v>
      </c>
      <c r="Q2224" t="s">
        <v>207</v>
      </c>
      <c r="R2224" t="s">
        <v>212</v>
      </c>
      <c r="S2224">
        <v>7</v>
      </c>
      <c r="T2224" t="s">
        <v>19237</v>
      </c>
      <c r="U2224" t="s">
        <v>14605</v>
      </c>
      <c r="V2224" t="s">
        <v>19238</v>
      </c>
      <c r="W2224" t="s">
        <v>29</v>
      </c>
      <c r="X2224" t="s">
        <v>30</v>
      </c>
      <c r="Y2224" t="s">
        <v>30</v>
      </c>
      <c r="Z2224" t="s">
        <v>30</v>
      </c>
      <c r="AA2224" t="s">
        <v>30</v>
      </c>
      <c r="AB2224">
        <v>-75.783758004999996</v>
      </c>
      <c r="AC2224">
        <v>6.3265872530000697</v>
      </c>
      <c r="AD2224" t="s">
        <v>82</v>
      </c>
      <c r="AE2224" t="s">
        <v>123</v>
      </c>
      <c r="AF2224" t="s">
        <v>94</v>
      </c>
      <c r="AG2224">
        <f>IFERROR(
    VLOOKUP(FENIX_ANS_TABLA[[#This Row],[ESTADO]],
        {"VENCIDO",1;"ALERTA_0 Días",2;"ALERTA",3;"A TIEMPO",4;"SIN FECHA",5},
    2,FALSE),
0)</f>
        <v>4</v>
      </c>
    </row>
    <row r="2225" spans="1:33" x14ac:dyDescent="0.25">
      <c r="A2225" t="s">
        <v>15999</v>
      </c>
      <c r="B2225" t="s">
        <v>23</v>
      </c>
      <c r="C2225" t="s">
        <v>24</v>
      </c>
      <c r="D2225" t="s">
        <v>23</v>
      </c>
      <c r="E2225" s="21">
        <v>46211.692870370367</v>
      </c>
      <c r="F2225" t="s">
        <v>16000</v>
      </c>
      <c r="G2225">
        <v>43532717</v>
      </c>
      <c r="H2225" t="s">
        <v>16001</v>
      </c>
      <c r="I2225" s="23" t="s">
        <v>31</v>
      </c>
      <c r="J2225" s="23" t="s">
        <v>16002</v>
      </c>
      <c r="K2225" t="s">
        <v>16003</v>
      </c>
      <c r="L2225" t="s">
        <v>25</v>
      </c>
      <c r="M2225" t="s">
        <v>16004</v>
      </c>
      <c r="N2225" t="s">
        <v>26</v>
      </c>
      <c r="O2225" t="s">
        <v>27</v>
      </c>
      <c r="P2225" t="s">
        <v>32</v>
      </c>
      <c r="Q2225" t="s">
        <v>207</v>
      </c>
      <c r="R2225" t="s">
        <v>212</v>
      </c>
      <c r="S2225">
        <v>7</v>
      </c>
      <c r="T2225" t="s">
        <v>19239</v>
      </c>
      <c r="U2225" t="s">
        <v>16005</v>
      </c>
      <c r="V2225" t="s">
        <v>16006</v>
      </c>
      <c r="W2225" t="s">
        <v>29</v>
      </c>
      <c r="X2225" t="s">
        <v>30</v>
      </c>
      <c r="Y2225" t="s">
        <v>30</v>
      </c>
      <c r="Z2225" t="s">
        <v>30</v>
      </c>
      <c r="AA2225" t="s">
        <v>30</v>
      </c>
      <c r="AB2225">
        <v>-75.541627640000002</v>
      </c>
      <c r="AC2225">
        <v>6.25277219</v>
      </c>
      <c r="AD2225" t="s">
        <v>82</v>
      </c>
      <c r="AE2225" t="s">
        <v>96</v>
      </c>
      <c r="AF2225" t="s">
        <v>94</v>
      </c>
      <c r="AG2225">
        <f>IFERROR(
    VLOOKUP(FENIX_ANS_TABLA[[#This Row],[ESTADO]],
        {"VENCIDO",1;"ALERTA_0 Días",2;"ALERTA",3;"A TIEMPO",4;"SIN FECHA",5},
    2,FALSE),
0)</f>
        <v>4</v>
      </c>
    </row>
    <row r="2226" spans="1:33" x14ac:dyDescent="0.25">
      <c r="A2226" t="s">
        <v>12893</v>
      </c>
      <c r="B2226" t="s">
        <v>44</v>
      </c>
      <c r="C2226" t="s">
        <v>24</v>
      </c>
      <c r="D2226" t="s">
        <v>44</v>
      </c>
      <c r="E2226" s="21">
        <v>46211.693298611113</v>
      </c>
      <c r="F2226" t="s">
        <v>12894</v>
      </c>
      <c r="G2226">
        <v>21815511</v>
      </c>
      <c r="H2226" t="s">
        <v>12895</v>
      </c>
      <c r="I2226" s="23" t="s">
        <v>31</v>
      </c>
      <c r="J2226" s="23" t="s">
        <v>12896</v>
      </c>
      <c r="K2226" t="s">
        <v>12897</v>
      </c>
      <c r="L2226" t="s">
        <v>25</v>
      </c>
      <c r="M2226" t="s">
        <v>12898</v>
      </c>
      <c r="N2226" t="s">
        <v>26</v>
      </c>
      <c r="O2226" t="s">
        <v>45</v>
      </c>
      <c r="P2226" t="s">
        <v>46</v>
      </c>
      <c r="Q2226" t="s">
        <v>207</v>
      </c>
      <c r="R2226" t="s">
        <v>212</v>
      </c>
      <c r="S2226">
        <v>11</v>
      </c>
      <c r="T2226" t="s">
        <v>19240</v>
      </c>
      <c r="U2226" t="s">
        <v>16007</v>
      </c>
      <c r="V2226" t="s">
        <v>16008</v>
      </c>
      <c r="W2226" t="s">
        <v>29</v>
      </c>
      <c r="X2226" t="s">
        <v>30</v>
      </c>
      <c r="Y2226" t="s">
        <v>30</v>
      </c>
      <c r="Z2226" t="s">
        <v>30</v>
      </c>
      <c r="AA2226" t="s">
        <v>30</v>
      </c>
      <c r="AB2226">
        <v>-75.643033000000003</v>
      </c>
      <c r="AC2226">
        <v>6.2810920000000001</v>
      </c>
      <c r="AD2226" t="s">
        <v>82</v>
      </c>
      <c r="AE2226" t="s">
        <v>96</v>
      </c>
      <c r="AF2226" t="s">
        <v>94</v>
      </c>
      <c r="AG2226">
        <f>IFERROR(
    VLOOKUP(FENIX_ANS_TABLA[[#This Row],[ESTADO]],
        {"VENCIDO",1;"ALERTA_0 Días",2;"ALERTA",3;"A TIEMPO",4;"SIN FECHA",5},
    2,FALSE),
0)</f>
        <v>4</v>
      </c>
    </row>
    <row r="2227" spans="1:33" x14ac:dyDescent="0.25">
      <c r="A2227" t="s">
        <v>12899</v>
      </c>
      <c r="B2227" t="s">
        <v>44</v>
      </c>
      <c r="C2227" t="s">
        <v>24</v>
      </c>
      <c r="D2227" t="s">
        <v>44</v>
      </c>
      <c r="E2227" s="21">
        <v>46211.693553240737</v>
      </c>
      <c r="F2227" t="s">
        <v>12900</v>
      </c>
      <c r="G2227">
        <v>1039451524</v>
      </c>
      <c r="H2227" t="s">
        <v>2674</v>
      </c>
      <c r="I2227" s="23" t="s">
        <v>31</v>
      </c>
      <c r="J2227" s="23" t="s">
        <v>12813</v>
      </c>
      <c r="K2227" t="s">
        <v>12901</v>
      </c>
      <c r="L2227" t="s">
        <v>25</v>
      </c>
      <c r="M2227" t="s">
        <v>12902</v>
      </c>
      <c r="N2227" t="s">
        <v>26</v>
      </c>
      <c r="O2227" t="s">
        <v>45</v>
      </c>
      <c r="P2227" t="s">
        <v>46</v>
      </c>
      <c r="Q2227" t="s">
        <v>207</v>
      </c>
      <c r="R2227" t="s">
        <v>212</v>
      </c>
      <c r="S2227">
        <v>11</v>
      </c>
      <c r="T2227" t="s">
        <v>19241</v>
      </c>
      <c r="U2227" t="s">
        <v>16007</v>
      </c>
      <c r="V2227" t="s">
        <v>16008</v>
      </c>
      <c r="W2227" t="s">
        <v>29</v>
      </c>
      <c r="X2227" t="s">
        <v>30</v>
      </c>
      <c r="Y2227" t="s">
        <v>30</v>
      </c>
      <c r="Z2227" t="s">
        <v>30</v>
      </c>
      <c r="AA2227" t="s">
        <v>30</v>
      </c>
      <c r="AB2227">
        <v>-75.547014559999994</v>
      </c>
      <c r="AC2227">
        <v>6.2453258199999997</v>
      </c>
      <c r="AD2227" t="s">
        <v>82</v>
      </c>
      <c r="AE2227" t="s">
        <v>96</v>
      </c>
      <c r="AF2227" t="s">
        <v>94</v>
      </c>
      <c r="AG2227">
        <f>IFERROR(
    VLOOKUP(FENIX_ANS_TABLA[[#This Row],[ESTADO]],
        {"VENCIDO",1;"ALERTA_0 Días",2;"ALERTA",3;"A TIEMPO",4;"SIN FECHA",5},
    2,FALSE),
0)</f>
        <v>4</v>
      </c>
    </row>
    <row r="2228" spans="1:33" x14ac:dyDescent="0.25">
      <c r="A2228" t="s">
        <v>12903</v>
      </c>
      <c r="B2228" t="s">
        <v>54</v>
      </c>
      <c r="C2228" t="s">
        <v>24</v>
      </c>
      <c r="D2228" t="s">
        <v>54</v>
      </c>
      <c r="E2228" s="21">
        <v>46211.694571759261</v>
      </c>
      <c r="F2228" t="s">
        <v>12904</v>
      </c>
      <c r="G2228">
        <v>71637777</v>
      </c>
      <c r="H2228" t="s">
        <v>12905</v>
      </c>
      <c r="I2228" s="23" t="s">
        <v>31</v>
      </c>
      <c r="J2228" s="23" t="s">
        <v>12906</v>
      </c>
      <c r="K2228" t="s">
        <v>12907</v>
      </c>
      <c r="L2228" t="s">
        <v>189</v>
      </c>
      <c r="M2228" t="s">
        <v>12908</v>
      </c>
      <c r="N2228" t="s">
        <v>190</v>
      </c>
      <c r="O2228" t="s">
        <v>55</v>
      </c>
      <c r="P2228" t="s">
        <v>176</v>
      </c>
      <c r="Q2228" t="s">
        <v>206</v>
      </c>
      <c r="R2228" t="s">
        <v>212</v>
      </c>
      <c r="S2228">
        <v>4</v>
      </c>
      <c r="T2228" t="s">
        <v>19242</v>
      </c>
      <c r="U2228" t="s">
        <v>16009</v>
      </c>
      <c r="V2228" t="s">
        <v>16009</v>
      </c>
      <c r="W2228" t="s">
        <v>43</v>
      </c>
      <c r="X2228" t="s">
        <v>30</v>
      </c>
      <c r="Y2228" t="s">
        <v>30</v>
      </c>
      <c r="Z2228" t="s">
        <v>30</v>
      </c>
      <c r="AA2228" t="s">
        <v>30</v>
      </c>
      <c r="AB2228">
        <v>-75.156203950000005</v>
      </c>
      <c r="AC2228">
        <v>6.37252229</v>
      </c>
      <c r="AD2228" t="s">
        <v>82</v>
      </c>
      <c r="AE2228" t="s">
        <v>146</v>
      </c>
      <c r="AF2228" t="s">
        <v>94</v>
      </c>
      <c r="AG2228">
        <f>IFERROR(
    VLOOKUP(FENIX_ANS_TABLA[[#This Row],[ESTADO]],
        {"VENCIDO",1;"ALERTA_0 Días",2;"ALERTA",3;"A TIEMPO",4;"SIN FECHA",5},
    2,FALSE),
0)</f>
        <v>3</v>
      </c>
    </row>
    <row r="2229" spans="1:33" x14ac:dyDescent="0.25">
      <c r="A2229" t="s">
        <v>13293</v>
      </c>
      <c r="B2229" t="s">
        <v>23</v>
      </c>
      <c r="C2229" t="s">
        <v>24</v>
      </c>
      <c r="D2229" t="s">
        <v>23</v>
      </c>
      <c r="E2229" s="21">
        <v>46211.694675925923</v>
      </c>
      <c r="F2229" t="s">
        <v>13294</v>
      </c>
      <c r="G2229">
        <v>3609763</v>
      </c>
      <c r="H2229" t="s">
        <v>3696</v>
      </c>
      <c r="I2229" s="23" t="s">
        <v>31</v>
      </c>
      <c r="J2229" s="23" t="s">
        <v>3697</v>
      </c>
      <c r="K2229" t="s">
        <v>13295</v>
      </c>
      <c r="L2229" t="s">
        <v>201</v>
      </c>
      <c r="M2229" t="s">
        <v>13296</v>
      </c>
      <c r="N2229" t="s">
        <v>202</v>
      </c>
      <c r="O2229" t="s">
        <v>27</v>
      </c>
      <c r="P2229" t="s">
        <v>191</v>
      </c>
      <c r="Q2229" t="s">
        <v>207</v>
      </c>
      <c r="R2229" t="s">
        <v>212</v>
      </c>
      <c r="S2229">
        <v>7</v>
      </c>
      <c r="T2229" t="s">
        <v>19243</v>
      </c>
      <c r="U2229" t="s">
        <v>16009</v>
      </c>
      <c r="V2229" t="s">
        <v>16010</v>
      </c>
      <c r="W2229" t="s">
        <v>29</v>
      </c>
      <c r="X2229" t="s">
        <v>30</v>
      </c>
      <c r="Y2229" t="s">
        <v>30</v>
      </c>
      <c r="Z2229" t="s">
        <v>30</v>
      </c>
      <c r="AA2229" t="s">
        <v>30</v>
      </c>
      <c r="AB2229">
        <v>-74.714109339999993</v>
      </c>
      <c r="AC2229">
        <v>7.0730286099999997</v>
      </c>
      <c r="AD2229" t="s">
        <v>82</v>
      </c>
      <c r="AE2229" t="s">
        <v>192</v>
      </c>
      <c r="AF2229" t="s">
        <v>94</v>
      </c>
      <c r="AG2229">
        <f>IFERROR(
    VLOOKUP(FENIX_ANS_TABLA[[#This Row],[ESTADO]],
        {"VENCIDO",1;"ALERTA_0 Días",2;"ALERTA",3;"A TIEMPO",4;"SIN FECHA",5},
    2,FALSE),
0)</f>
        <v>4</v>
      </c>
    </row>
    <row r="2230" spans="1:33" x14ac:dyDescent="0.25">
      <c r="A2230" t="s">
        <v>12911</v>
      </c>
      <c r="B2230" t="s">
        <v>54</v>
      </c>
      <c r="C2230" t="s">
        <v>24</v>
      </c>
      <c r="D2230" t="s">
        <v>54</v>
      </c>
      <c r="E2230" s="21">
        <v>46211.694849537038</v>
      </c>
      <c r="F2230" t="s">
        <v>12912</v>
      </c>
      <c r="G2230">
        <v>901040234</v>
      </c>
      <c r="H2230" t="s">
        <v>12913</v>
      </c>
      <c r="I2230" s="23" t="s">
        <v>1459</v>
      </c>
      <c r="J2230" s="23" t="s">
        <v>1460</v>
      </c>
      <c r="K2230" t="s">
        <v>12914</v>
      </c>
      <c r="L2230" t="s">
        <v>177</v>
      </c>
      <c r="M2230" t="s">
        <v>12915</v>
      </c>
      <c r="N2230" t="s">
        <v>178</v>
      </c>
      <c r="O2230" t="s">
        <v>55</v>
      </c>
      <c r="P2230" t="s">
        <v>176</v>
      </c>
      <c r="Q2230" t="s">
        <v>207</v>
      </c>
      <c r="R2230" t="s">
        <v>212</v>
      </c>
      <c r="S2230">
        <v>4</v>
      </c>
      <c r="T2230" t="s">
        <v>19244</v>
      </c>
      <c r="U2230" t="s">
        <v>16009</v>
      </c>
      <c r="V2230" t="s">
        <v>16009</v>
      </c>
      <c r="W2230" t="s">
        <v>43</v>
      </c>
      <c r="X2230" t="s">
        <v>30</v>
      </c>
      <c r="Y2230" t="s">
        <v>30</v>
      </c>
      <c r="Z2230" t="s">
        <v>30</v>
      </c>
      <c r="AA2230" t="s">
        <v>30</v>
      </c>
      <c r="AB2230">
        <v>-75.263937635999994</v>
      </c>
      <c r="AC2230">
        <v>5.9795093240000501</v>
      </c>
      <c r="AD2230" t="s">
        <v>82</v>
      </c>
      <c r="AE2230" t="s">
        <v>146</v>
      </c>
      <c r="AF2230" t="s">
        <v>94</v>
      </c>
      <c r="AG2230">
        <f>IFERROR(
    VLOOKUP(FENIX_ANS_TABLA[[#This Row],[ESTADO]],
        {"VENCIDO",1;"ALERTA_0 Días",2;"ALERTA",3;"A TIEMPO",4;"SIN FECHA",5},
    2,FALSE),
0)</f>
        <v>3</v>
      </c>
    </row>
    <row r="2231" spans="1:33" x14ac:dyDescent="0.25">
      <c r="A2231" t="s">
        <v>16011</v>
      </c>
      <c r="B2231" t="s">
        <v>23</v>
      </c>
      <c r="C2231" t="s">
        <v>63</v>
      </c>
      <c r="D2231" t="s">
        <v>23</v>
      </c>
      <c r="E2231" s="21">
        <v>46211.698252314818</v>
      </c>
      <c r="F2231" t="s">
        <v>16012</v>
      </c>
      <c r="G2231">
        <v>1128414976</v>
      </c>
      <c r="H2231" t="s">
        <v>16013</v>
      </c>
      <c r="I2231" s="23" t="s">
        <v>31</v>
      </c>
      <c r="J2231" s="23" t="s">
        <v>16014</v>
      </c>
      <c r="K2231" t="s">
        <v>16015</v>
      </c>
      <c r="L2231" t="s">
        <v>25</v>
      </c>
      <c r="M2231" t="s">
        <v>16016</v>
      </c>
      <c r="N2231" t="s">
        <v>26</v>
      </c>
      <c r="O2231" t="s">
        <v>83</v>
      </c>
      <c r="P2231" t="s">
        <v>28</v>
      </c>
      <c r="Q2231" t="s">
        <v>207</v>
      </c>
      <c r="R2231" t="s">
        <v>212</v>
      </c>
      <c r="S2231">
        <v>7</v>
      </c>
      <c r="T2231" t="s">
        <v>19245</v>
      </c>
      <c r="U2231" t="s">
        <v>16017</v>
      </c>
      <c r="V2231" t="s">
        <v>16018</v>
      </c>
      <c r="W2231" t="s">
        <v>29</v>
      </c>
      <c r="X2231" t="s">
        <v>30</v>
      </c>
      <c r="Y2231" t="s">
        <v>30</v>
      </c>
      <c r="Z2231" t="s">
        <v>30</v>
      </c>
      <c r="AA2231" t="s">
        <v>30</v>
      </c>
      <c r="AB2231">
        <v>-75.603680999999995</v>
      </c>
      <c r="AC2231">
        <v>6.2648289999999998</v>
      </c>
      <c r="AD2231" t="s">
        <v>82</v>
      </c>
      <c r="AE2231" t="s">
        <v>96</v>
      </c>
      <c r="AF2231" t="s">
        <v>95</v>
      </c>
      <c r="AG2231">
        <f>IFERROR(
    VLOOKUP(FENIX_ANS_TABLA[[#This Row],[ESTADO]],
        {"VENCIDO",1;"ALERTA_0 Días",2;"ALERTA",3;"A TIEMPO",4;"SIN FECHA",5},
    2,FALSE),
0)</f>
        <v>4</v>
      </c>
    </row>
    <row r="2232" spans="1:33" x14ac:dyDescent="0.25">
      <c r="A2232" t="s">
        <v>13907</v>
      </c>
      <c r="B2232" t="s">
        <v>23</v>
      </c>
      <c r="C2232" t="s">
        <v>24</v>
      </c>
      <c r="D2232" t="s">
        <v>23</v>
      </c>
      <c r="E2232" s="21">
        <v>46211.698449074072</v>
      </c>
      <c r="F2232" t="s">
        <v>13908</v>
      </c>
      <c r="G2232">
        <v>70697911</v>
      </c>
      <c r="H2232" t="s">
        <v>13909</v>
      </c>
      <c r="I2232" s="23" t="s">
        <v>31</v>
      </c>
      <c r="J2232" s="23" t="s">
        <v>5825</v>
      </c>
      <c r="K2232" t="s">
        <v>13910</v>
      </c>
      <c r="L2232" t="s">
        <v>172</v>
      </c>
      <c r="M2232" t="s">
        <v>13911</v>
      </c>
      <c r="N2232" t="s">
        <v>173</v>
      </c>
      <c r="O2232" t="s">
        <v>27</v>
      </c>
      <c r="P2232" t="s">
        <v>145</v>
      </c>
      <c r="Q2232" t="s">
        <v>206</v>
      </c>
      <c r="R2232" t="s">
        <v>212</v>
      </c>
      <c r="S2232">
        <v>10</v>
      </c>
      <c r="T2232" t="s">
        <v>19246</v>
      </c>
      <c r="U2232" t="s">
        <v>16017</v>
      </c>
      <c r="V2232" t="s">
        <v>16019</v>
      </c>
      <c r="W2232" t="s">
        <v>29</v>
      </c>
      <c r="X2232" t="s">
        <v>30</v>
      </c>
      <c r="Y2232" t="s">
        <v>30</v>
      </c>
      <c r="Z2232" t="s">
        <v>30</v>
      </c>
      <c r="AA2232" t="s">
        <v>30</v>
      </c>
      <c r="AB2232">
        <v>-75.252233279999999</v>
      </c>
      <c r="AC2232">
        <v>6.1075406699999997</v>
      </c>
      <c r="AD2232" t="s">
        <v>82</v>
      </c>
      <c r="AE2232" t="s">
        <v>146</v>
      </c>
      <c r="AF2232" t="s">
        <v>94</v>
      </c>
      <c r="AG2232">
        <f>IFERROR(
    VLOOKUP(FENIX_ANS_TABLA[[#This Row],[ESTADO]],
        {"VENCIDO",1;"ALERTA_0 Días",2;"ALERTA",3;"A TIEMPO",4;"SIN FECHA",5},
    2,FALSE),
0)</f>
        <v>4</v>
      </c>
    </row>
    <row r="2233" spans="1:33" x14ac:dyDescent="0.25">
      <c r="A2233" t="s">
        <v>13914</v>
      </c>
      <c r="B2233" t="s">
        <v>23</v>
      </c>
      <c r="C2233" t="s">
        <v>24</v>
      </c>
      <c r="D2233" t="s">
        <v>23</v>
      </c>
      <c r="E2233" s="21">
        <v>46211.698472222219</v>
      </c>
      <c r="F2233" t="s">
        <v>13915</v>
      </c>
      <c r="G2233">
        <v>1036966197</v>
      </c>
      <c r="H2233" t="s">
        <v>13903</v>
      </c>
      <c r="I2233" s="23" t="s">
        <v>31</v>
      </c>
      <c r="J2233" s="23" t="s">
        <v>13904</v>
      </c>
      <c r="K2233" t="s">
        <v>13916</v>
      </c>
      <c r="L2233" t="s">
        <v>154</v>
      </c>
      <c r="M2233" t="s">
        <v>13917</v>
      </c>
      <c r="N2233" t="s">
        <v>155</v>
      </c>
      <c r="O2233" t="s">
        <v>27</v>
      </c>
      <c r="P2233" t="s">
        <v>145</v>
      </c>
      <c r="Q2233" t="s">
        <v>207</v>
      </c>
      <c r="R2233" t="s">
        <v>212</v>
      </c>
      <c r="S2233">
        <v>7</v>
      </c>
      <c r="T2233" t="s">
        <v>19247</v>
      </c>
      <c r="U2233" t="s">
        <v>16017</v>
      </c>
      <c r="V2233" t="s">
        <v>16018</v>
      </c>
      <c r="W2233" t="s">
        <v>29</v>
      </c>
      <c r="X2233" t="s">
        <v>30</v>
      </c>
      <c r="Y2233" t="s">
        <v>30</v>
      </c>
      <c r="Z2233" t="s">
        <v>30</v>
      </c>
      <c r="AA2233" t="s">
        <v>30</v>
      </c>
      <c r="AB2233">
        <v>-75.385633999999996</v>
      </c>
      <c r="AC2233">
        <v>6.1485609999999999</v>
      </c>
      <c r="AD2233" t="s">
        <v>82</v>
      </c>
      <c r="AE2233" t="s">
        <v>146</v>
      </c>
      <c r="AF2233" t="s">
        <v>94</v>
      </c>
      <c r="AG2233">
        <f>IFERROR(
    VLOOKUP(FENIX_ANS_TABLA[[#This Row],[ESTADO]],
        {"VENCIDO",1;"ALERTA_0 Días",2;"ALERTA",3;"A TIEMPO",4;"SIN FECHA",5},
    2,FALSE),
0)</f>
        <v>4</v>
      </c>
    </row>
    <row r="2234" spans="1:33" x14ac:dyDescent="0.25">
      <c r="A2234" t="s">
        <v>19248</v>
      </c>
      <c r="B2234" t="s">
        <v>23</v>
      </c>
      <c r="C2234" t="s">
        <v>24</v>
      </c>
      <c r="D2234" t="s">
        <v>23</v>
      </c>
      <c r="E2234" s="21">
        <v>46211.69872685185</v>
      </c>
      <c r="F2234" t="s">
        <v>19249</v>
      </c>
      <c r="G2234">
        <v>32103918</v>
      </c>
      <c r="H2234" t="s">
        <v>19250</v>
      </c>
      <c r="I2234" s="23" t="s">
        <v>31</v>
      </c>
      <c r="J2234" s="23" t="s">
        <v>19251</v>
      </c>
      <c r="K2234" t="s">
        <v>19252</v>
      </c>
      <c r="L2234" t="s">
        <v>124</v>
      </c>
      <c r="M2234" t="s">
        <v>19253</v>
      </c>
      <c r="N2234" t="s">
        <v>125</v>
      </c>
      <c r="O2234" t="s">
        <v>27</v>
      </c>
      <c r="P2234" t="s">
        <v>122</v>
      </c>
      <c r="Q2234" t="s">
        <v>207</v>
      </c>
      <c r="R2234" t="s">
        <v>212</v>
      </c>
      <c r="S2234">
        <v>7</v>
      </c>
      <c r="T2234" t="s">
        <v>19254</v>
      </c>
      <c r="U2234" t="s">
        <v>19255</v>
      </c>
      <c r="V2234" t="s">
        <v>9951</v>
      </c>
      <c r="W2234" t="s">
        <v>29</v>
      </c>
      <c r="X2234" t="s">
        <v>30</v>
      </c>
      <c r="Y2234" t="s">
        <v>30</v>
      </c>
      <c r="Z2234" t="s">
        <v>30</v>
      </c>
      <c r="AA2234" t="s">
        <v>30</v>
      </c>
      <c r="AB2234">
        <v>-75.831068849999994</v>
      </c>
      <c r="AC2234">
        <v>6.5632631100000003</v>
      </c>
      <c r="AD2234" t="s">
        <v>82</v>
      </c>
      <c r="AE2234" t="s">
        <v>123</v>
      </c>
      <c r="AF2234" t="s">
        <v>94</v>
      </c>
      <c r="AG2234">
        <f>IFERROR(
    VLOOKUP(FENIX_ANS_TABLA[[#This Row],[ESTADO]],
        {"VENCIDO",1;"ALERTA_0 Días",2;"ALERTA",3;"A TIEMPO",4;"SIN FECHA",5},
    2,FALSE),
0)</f>
        <v>4</v>
      </c>
    </row>
    <row r="2235" spans="1:33" x14ac:dyDescent="0.25">
      <c r="A2235" t="s">
        <v>12916</v>
      </c>
      <c r="B2235" t="s">
        <v>23</v>
      </c>
      <c r="C2235" t="s">
        <v>24</v>
      </c>
      <c r="D2235" t="s">
        <v>33</v>
      </c>
      <c r="E2235" s="21">
        <v>46211.699583333328</v>
      </c>
      <c r="F2235" t="s">
        <v>12917</v>
      </c>
      <c r="G2235">
        <v>70471989</v>
      </c>
      <c r="H2235" t="s">
        <v>12762</v>
      </c>
      <c r="I2235" s="23" t="s">
        <v>31</v>
      </c>
      <c r="J2235" s="23" t="s">
        <v>12763</v>
      </c>
      <c r="K2235" t="s">
        <v>12918</v>
      </c>
      <c r="L2235" t="s">
        <v>25</v>
      </c>
      <c r="M2235" t="s">
        <v>12919</v>
      </c>
      <c r="N2235" t="s">
        <v>26</v>
      </c>
      <c r="O2235" t="s">
        <v>34</v>
      </c>
      <c r="P2235" t="s">
        <v>475</v>
      </c>
      <c r="Q2235" t="s">
        <v>207</v>
      </c>
      <c r="R2235" t="s">
        <v>212</v>
      </c>
      <c r="S2235">
        <v>5</v>
      </c>
      <c r="T2235" t="s">
        <v>19256</v>
      </c>
      <c r="U2235" t="s">
        <v>16020</v>
      </c>
      <c r="V2235" t="s">
        <v>12056</v>
      </c>
      <c r="W2235" t="s">
        <v>29</v>
      </c>
      <c r="X2235" t="s">
        <v>30</v>
      </c>
      <c r="Y2235" t="s">
        <v>30</v>
      </c>
      <c r="Z2235" t="s">
        <v>30</v>
      </c>
      <c r="AA2235" t="s">
        <v>30</v>
      </c>
      <c r="AB2235">
        <v>-75.614103200000002</v>
      </c>
      <c r="AC2235">
        <v>6.2653462600000003</v>
      </c>
      <c r="AD2235" t="s">
        <v>82</v>
      </c>
      <c r="AE2235" t="s">
        <v>96</v>
      </c>
      <c r="AF2235" t="s">
        <v>94</v>
      </c>
      <c r="AG2235">
        <f>IFERROR(
    VLOOKUP(FENIX_ANS_TABLA[[#This Row],[ESTADO]],
        {"VENCIDO",1;"ALERTA_0 Días",2;"ALERTA",3;"A TIEMPO",4;"SIN FECHA",5},
    2,FALSE),
0)</f>
        <v>4</v>
      </c>
    </row>
    <row r="2236" spans="1:33" x14ac:dyDescent="0.25">
      <c r="A2236" t="s">
        <v>12921</v>
      </c>
      <c r="B2236" t="s">
        <v>54</v>
      </c>
      <c r="C2236" t="s">
        <v>24</v>
      </c>
      <c r="D2236" t="s">
        <v>54</v>
      </c>
      <c r="E2236" s="21">
        <v>46211.699930555558</v>
      </c>
      <c r="F2236" t="s">
        <v>12922</v>
      </c>
      <c r="G2236">
        <v>70290017</v>
      </c>
      <c r="H2236" t="s">
        <v>12923</v>
      </c>
      <c r="I2236" s="23" t="s">
        <v>31</v>
      </c>
      <c r="J2236" s="23" t="s">
        <v>12924</v>
      </c>
      <c r="K2236" t="s">
        <v>12925</v>
      </c>
      <c r="L2236" t="s">
        <v>143</v>
      </c>
      <c r="M2236" t="s">
        <v>12926</v>
      </c>
      <c r="N2236" t="s">
        <v>144</v>
      </c>
      <c r="O2236" t="s">
        <v>55</v>
      </c>
      <c r="P2236" t="s">
        <v>176</v>
      </c>
      <c r="Q2236" t="s">
        <v>206</v>
      </c>
      <c r="R2236" t="s">
        <v>212</v>
      </c>
      <c r="S2236">
        <v>4</v>
      </c>
      <c r="T2236" t="s">
        <v>19257</v>
      </c>
      <c r="U2236" t="s">
        <v>16020</v>
      </c>
      <c r="V2236" t="s">
        <v>16020</v>
      </c>
      <c r="W2236" t="s">
        <v>43</v>
      </c>
      <c r="X2236" t="s">
        <v>30</v>
      </c>
      <c r="Y2236" t="s">
        <v>30</v>
      </c>
      <c r="Z2236" t="s">
        <v>30</v>
      </c>
      <c r="AA2236" t="s">
        <v>30</v>
      </c>
      <c r="AB2236">
        <v>-75.395471999999998</v>
      </c>
      <c r="AC2236">
        <v>6.3508129999999996</v>
      </c>
      <c r="AD2236" t="s">
        <v>82</v>
      </c>
      <c r="AE2236" t="s">
        <v>146</v>
      </c>
      <c r="AF2236" t="s">
        <v>94</v>
      </c>
      <c r="AG2236">
        <f>IFERROR(
    VLOOKUP(FENIX_ANS_TABLA[[#This Row],[ESTADO]],
        {"VENCIDO",1;"ALERTA_0 Días",2;"ALERTA",3;"A TIEMPO",4;"SIN FECHA",5},
    2,FALSE),
0)</f>
        <v>3</v>
      </c>
    </row>
    <row r="2237" spans="1:33" x14ac:dyDescent="0.25">
      <c r="A2237" t="s">
        <v>12928</v>
      </c>
      <c r="B2237" t="s">
        <v>23</v>
      </c>
      <c r="C2237" t="s">
        <v>24</v>
      </c>
      <c r="D2237" t="s">
        <v>33</v>
      </c>
      <c r="E2237" s="21">
        <v>46211.700497685182</v>
      </c>
      <c r="F2237" t="s">
        <v>12929</v>
      </c>
      <c r="G2237">
        <v>1003851283</v>
      </c>
      <c r="H2237" t="s">
        <v>12930</v>
      </c>
      <c r="I2237" s="23" t="s">
        <v>31</v>
      </c>
      <c r="J2237" s="23" t="s">
        <v>12931</v>
      </c>
      <c r="K2237" t="s">
        <v>12932</v>
      </c>
      <c r="L2237" t="s">
        <v>25</v>
      </c>
      <c r="M2237" t="s">
        <v>12933</v>
      </c>
      <c r="N2237" t="s">
        <v>26</v>
      </c>
      <c r="O2237" t="s">
        <v>34</v>
      </c>
      <c r="P2237" t="s">
        <v>475</v>
      </c>
      <c r="Q2237" t="s">
        <v>207</v>
      </c>
      <c r="R2237" t="s">
        <v>212</v>
      </c>
      <c r="S2237">
        <v>5</v>
      </c>
      <c r="T2237" t="s">
        <v>19258</v>
      </c>
      <c r="U2237" t="s">
        <v>12240</v>
      </c>
      <c r="V2237" t="s">
        <v>15859</v>
      </c>
      <c r="W2237" t="s">
        <v>29</v>
      </c>
      <c r="X2237" t="s">
        <v>30</v>
      </c>
      <c r="Y2237" t="s">
        <v>30</v>
      </c>
      <c r="Z2237" t="s">
        <v>30</v>
      </c>
      <c r="AA2237" t="s">
        <v>30</v>
      </c>
      <c r="AB2237">
        <v>-75.624092000000005</v>
      </c>
      <c r="AC2237">
        <v>6.2503010000000003</v>
      </c>
      <c r="AD2237" t="s">
        <v>82</v>
      </c>
      <c r="AE2237" t="s">
        <v>96</v>
      </c>
      <c r="AF2237" t="s">
        <v>94</v>
      </c>
      <c r="AG2237">
        <f>IFERROR(
    VLOOKUP(FENIX_ANS_TABLA[[#This Row],[ESTADO]],
        {"VENCIDO",1;"ALERTA_0 Días",2;"ALERTA",3;"A TIEMPO",4;"SIN FECHA",5},
    2,FALSE),
0)</f>
        <v>4</v>
      </c>
    </row>
    <row r="2238" spans="1:33" x14ac:dyDescent="0.25">
      <c r="A2238" t="s">
        <v>13297</v>
      </c>
      <c r="B2238" t="s">
        <v>23</v>
      </c>
      <c r="C2238" t="s">
        <v>24</v>
      </c>
      <c r="D2238" t="s">
        <v>23</v>
      </c>
      <c r="E2238" s="21">
        <v>46211.700833333343</v>
      </c>
      <c r="F2238" t="s">
        <v>13298</v>
      </c>
      <c r="G2238">
        <v>22029033</v>
      </c>
      <c r="H2238" t="s">
        <v>13299</v>
      </c>
      <c r="I2238" s="23" t="s">
        <v>31</v>
      </c>
      <c r="J2238" s="23" t="s">
        <v>13300</v>
      </c>
      <c r="K2238" t="s">
        <v>13301</v>
      </c>
      <c r="L2238" t="s">
        <v>288</v>
      </c>
      <c r="M2238" t="s">
        <v>13302</v>
      </c>
      <c r="N2238" t="s">
        <v>289</v>
      </c>
      <c r="O2238" t="s">
        <v>27</v>
      </c>
      <c r="P2238" t="s">
        <v>191</v>
      </c>
      <c r="Q2238" t="s">
        <v>206</v>
      </c>
      <c r="R2238" t="s">
        <v>212</v>
      </c>
      <c r="S2238">
        <v>10</v>
      </c>
      <c r="T2238" t="s">
        <v>19259</v>
      </c>
      <c r="U2238" t="s">
        <v>9981</v>
      </c>
      <c r="V2238" t="s">
        <v>16021</v>
      </c>
      <c r="W2238" t="s">
        <v>29</v>
      </c>
      <c r="X2238" t="s">
        <v>30</v>
      </c>
      <c r="Y2238" t="s">
        <v>30</v>
      </c>
      <c r="Z2238" t="s">
        <v>30</v>
      </c>
      <c r="AA2238" t="s">
        <v>30</v>
      </c>
      <c r="AB2238">
        <v>-74.753225090000001</v>
      </c>
      <c r="AC2238">
        <v>6.4119583999999996</v>
      </c>
      <c r="AD2238" t="s">
        <v>82</v>
      </c>
      <c r="AE2238" t="s">
        <v>192</v>
      </c>
      <c r="AF2238" t="s">
        <v>94</v>
      </c>
      <c r="AG2238">
        <f>IFERROR(
    VLOOKUP(FENIX_ANS_TABLA[[#This Row],[ESTADO]],
        {"VENCIDO",1;"ALERTA_0 Días",2;"ALERTA",3;"A TIEMPO",4;"SIN FECHA",5},
    2,FALSE),
0)</f>
        <v>4</v>
      </c>
    </row>
    <row r="2239" spans="1:33" x14ac:dyDescent="0.25">
      <c r="A2239" t="s">
        <v>12934</v>
      </c>
      <c r="B2239" t="s">
        <v>58</v>
      </c>
      <c r="C2239" t="s">
        <v>24</v>
      </c>
      <c r="D2239" t="s">
        <v>59</v>
      </c>
      <c r="E2239" s="21">
        <v>46211.704502314817</v>
      </c>
      <c r="F2239" t="s">
        <v>12935</v>
      </c>
      <c r="G2239">
        <v>71290602</v>
      </c>
      <c r="H2239" t="s">
        <v>12936</v>
      </c>
      <c r="I2239" s="23" t="s">
        <v>31</v>
      </c>
      <c r="J2239" s="23" t="s">
        <v>12937</v>
      </c>
      <c r="K2239" t="s">
        <v>12938</v>
      </c>
      <c r="L2239" t="s">
        <v>154</v>
      </c>
      <c r="M2239" t="s">
        <v>12939</v>
      </c>
      <c r="N2239" t="s">
        <v>155</v>
      </c>
      <c r="O2239" t="s">
        <v>60</v>
      </c>
      <c r="P2239" t="s">
        <v>171</v>
      </c>
      <c r="Q2239" t="s">
        <v>207</v>
      </c>
      <c r="R2239" t="s">
        <v>212</v>
      </c>
      <c r="S2239">
        <v>9</v>
      </c>
      <c r="T2239" t="s">
        <v>19260</v>
      </c>
      <c r="U2239" t="s">
        <v>5173</v>
      </c>
      <c r="V2239" t="s">
        <v>9828</v>
      </c>
      <c r="W2239" t="s">
        <v>29</v>
      </c>
      <c r="X2239" t="s">
        <v>30</v>
      </c>
      <c r="Y2239" t="s">
        <v>30</v>
      </c>
      <c r="Z2239" t="s">
        <v>30</v>
      </c>
      <c r="AA2239" t="s">
        <v>30</v>
      </c>
      <c r="AB2239">
        <v>-75.376038399999999</v>
      </c>
      <c r="AC2239">
        <v>6.1540745399999999</v>
      </c>
      <c r="AD2239" t="s">
        <v>82</v>
      </c>
      <c r="AE2239" t="s">
        <v>146</v>
      </c>
      <c r="AF2239" t="s">
        <v>94</v>
      </c>
      <c r="AG2239">
        <f>IFERROR(
    VLOOKUP(FENIX_ANS_TABLA[[#This Row],[ESTADO]],
        {"VENCIDO",1;"ALERTA_0 Días",2;"ALERTA",3;"A TIEMPO",4;"SIN FECHA",5},
    2,FALSE),
0)</f>
        <v>4</v>
      </c>
    </row>
    <row r="2240" spans="1:33" x14ac:dyDescent="0.25">
      <c r="A2240" t="s">
        <v>13919</v>
      </c>
      <c r="B2240" t="s">
        <v>23</v>
      </c>
      <c r="C2240" t="s">
        <v>24</v>
      </c>
      <c r="D2240" t="s">
        <v>23</v>
      </c>
      <c r="E2240" s="21">
        <v>46211.705277777779</v>
      </c>
      <c r="F2240" t="s">
        <v>13920</v>
      </c>
      <c r="G2240">
        <v>1036966197</v>
      </c>
      <c r="H2240" t="s">
        <v>13903</v>
      </c>
      <c r="I2240" s="23" t="s">
        <v>31</v>
      </c>
      <c r="J2240" s="23" t="s">
        <v>13904</v>
      </c>
      <c r="K2240" t="s">
        <v>13921</v>
      </c>
      <c r="L2240" t="s">
        <v>154</v>
      </c>
      <c r="M2240" t="s">
        <v>13922</v>
      </c>
      <c r="N2240" t="s">
        <v>155</v>
      </c>
      <c r="O2240" t="s">
        <v>27</v>
      </c>
      <c r="P2240" t="s">
        <v>145</v>
      </c>
      <c r="Q2240" t="s">
        <v>207</v>
      </c>
      <c r="R2240" t="s">
        <v>212</v>
      </c>
      <c r="S2240">
        <v>7</v>
      </c>
      <c r="T2240" t="s">
        <v>19261</v>
      </c>
      <c r="U2240" t="s">
        <v>16022</v>
      </c>
      <c r="V2240" t="s">
        <v>16023</v>
      </c>
      <c r="W2240" t="s">
        <v>29</v>
      </c>
      <c r="X2240" t="s">
        <v>30</v>
      </c>
      <c r="Y2240" t="s">
        <v>30</v>
      </c>
      <c r="Z2240" t="s">
        <v>30</v>
      </c>
      <c r="AA2240" t="s">
        <v>30</v>
      </c>
      <c r="AB2240">
        <v>-75.385633999999996</v>
      </c>
      <c r="AC2240">
        <v>6.1485609999999999</v>
      </c>
      <c r="AD2240" t="s">
        <v>82</v>
      </c>
      <c r="AE2240" t="s">
        <v>146</v>
      </c>
      <c r="AF2240" t="s">
        <v>94</v>
      </c>
      <c r="AG2240">
        <f>IFERROR(
    VLOOKUP(FENIX_ANS_TABLA[[#This Row],[ESTADO]],
        {"VENCIDO",1;"ALERTA_0 Días",2;"ALERTA",3;"A TIEMPO",4;"SIN FECHA",5},
    2,FALSE),
0)</f>
        <v>4</v>
      </c>
    </row>
    <row r="2241" spans="1:33" x14ac:dyDescent="0.25">
      <c r="A2241" t="s">
        <v>12942</v>
      </c>
      <c r="B2241" t="s">
        <v>58</v>
      </c>
      <c r="C2241" t="s">
        <v>24</v>
      </c>
      <c r="D2241" t="s">
        <v>59</v>
      </c>
      <c r="E2241" s="21">
        <v>46211.71162037037</v>
      </c>
      <c r="F2241" t="s">
        <v>12943</v>
      </c>
      <c r="G2241">
        <v>1128467220</v>
      </c>
      <c r="H2241" t="s">
        <v>12944</v>
      </c>
      <c r="I2241" s="23" t="s">
        <v>31</v>
      </c>
      <c r="J2241" s="23" t="s">
        <v>12945</v>
      </c>
      <c r="K2241" t="s">
        <v>12946</v>
      </c>
      <c r="L2241" t="s">
        <v>25</v>
      </c>
      <c r="M2241" t="s">
        <v>12947</v>
      </c>
      <c r="N2241" t="s">
        <v>26</v>
      </c>
      <c r="O2241" t="s">
        <v>60</v>
      </c>
      <c r="P2241" t="s">
        <v>61</v>
      </c>
      <c r="Q2241" t="s">
        <v>207</v>
      </c>
      <c r="R2241" t="s">
        <v>212</v>
      </c>
      <c r="S2241">
        <v>9</v>
      </c>
      <c r="T2241" t="s">
        <v>19262</v>
      </c>
      <c r="U2241" t="s">
        <v>16024</v>
      </c>
      <c r="V2241" t="s">
        <v>16025</v>
      </c>
      <c r="W2241" t="s">
        <v>29</v>
      </c>
      <c r="X2241" t="s">
        <v>30</v>
      </c>
      <c r="Y2241" t="s">
        <v>30</v>
      </c>
      <c r="Z2241" t="s">
        <v>30</v>
      </c>
      <c r="AA2241" t="s">
        <v>30</v>
      </c>
      <c r="AB2241">
        <v>-75.635170000000002</v>
      </c>
      <c r="AC2241">
        <v>6.2698080000000003</v>
      </c>
      <c r="AD2241" t="s">
        <v>82</v>
      </c>
      <c r="AE2241" t="s">
        <v>96</v>
      </c>
      <c r="AF2241" t="s">
        <v>94</v>
      </c>
      <c r="AG2241">
        <f>IFERROR(
    VLOOKUP(FENIX_ANS_TABLA[[#This Row],[ESTADO]],
        {"VENCIDO",1;"ALERTA_0 Días",2;"ALERTA",3;"A TIEMPO",4;"SIN FECHA",5},
    2,FALSE),
0)</f>
        <v>4</v>
      </c>
    </row>
    <row r="2242" spans="1:33" x14ac:dyDescent="0.25">
      <c r="A2242" t="s">
        <v>12948</v>
      </c>
      <c r="B2242" t="s">
        <v>54</v>
      </c>
      <c r="C2242" t="s">
        <v>24</v>
      </c>
      <c r="D2242" t="s">
        <v>54</v>
      </c>
      <c r="E2242" s="21">
        <v>46211.717222222222</v>
      </c>
      <c r="F2242" t="s">
        <v>12949</v>
      </c>
      <c r="G2242">
        <v>98618457</v>
      </c>
      <c r="H2242" t="s">
        <v>12950</v>
      </c>
      <c r="I2242" s="23" t="s">
        <v>31</v>
      </c>
      <c r="J2242" s="23" t="s">
        <v>12951</v>
      </c>
      <c r="K2242" t="s">
        <v>12952</v>
      </c>
      <c r="L2242" t="s">
        <v>187</v>
      </c>
      <c r="M2242" t="s">
        <v>12953</v>
      </c>
      <c r="N2242" t="s">
        <v>188</v>
      </c>
      <c r="O2242" t="s">
        <v>55</v>
      </c>
      <c r="P2242" t="s">
        <v>176</v>
      </c>
      <c r="Q2242" t="s">
        <v>206</v>
      </c>
      <c r="R2242" t="s">
        <v>212</v>
      </c>
      <c r="S2242">
        <v>4</v>
      </c>
      <c r="T2242" t="s">
        <v>19263</v>
      </c>
      <c r="U2242" t="s">
        <v>8067</v>
      </c>
      <c r="V2242" t="s">
        <v>8067</v>
      </c>
      <c r="W2242" t="s">
        <v>43</v>
      </c>
      <c r="X2242" t="s">
        <v>30</v>
      </c>
      <c r="Y2242" t="s">
        <v>30</v>
      </c>
      <c r="Z2242" t="s">
        <v>30</v>
      </c>
      <c r="AA2242" t="s">
        <v>30</v>
      </c>
      <c r="AB2242">
        <v>-74.715847999999994</v>
      </c>
      <c r="AC2242">
        <v>5.9231829999999999</v>
      </c>
      <c r="AD2242" t="s">
        <v>82</v>
      </c>
      <c r="AE2242" t="s">
        <v>146</v>
      </c>
      <c r="AF2242" t="s">
        <v>94</v>
      </c>
      <c r="AG2242">
        <f>IFERROR(
    VLOOKUP(FENIX_ANS_TABLA[[#This Row],[ESTADO]],
        {"VENCIDO",1;"ALERTA_0 Días",2;"ALERTA",3;"A TIEMPO",4;"SIN FECHA",5},
    2,FALSE),
0)</f>
        <v>3</v>
      </c>
    </row>
    <row r="2243" spans="1:33" x14ac:dyDescent="0.25">
      <c r="A2243" t="s">
        <v>12954</v>
      </c>
      <c r="B2243" t="s">
        <v>44</v>
      </c>
      <c r="C2243" t="s">
        <v>24</v>
      </c>
      <c r="D2243" t="s">
        <v>44</v>
      </c>
      <c r="E2243" s="21">
        <v>46211.720231481479</v>
      </c>
      <c r="F2243" t="s">
        <v>12955</v>
      </c>
      <c r="G2243">
        <v>91439384</v>
      </c>
      <c r="H2243" t="s">
        <v>12956</v>
      </c>
      <c r="I2243" s="23" t="s">
        <v>31</v>
      </c>
      <c r="J2243" s="23" t="s">
        <v>12957</v>
      </c>
      <c r="K2243" t="s">
        <v>12958</v>
      </c>
      <c r="L2243" t="s">
        <v>38</v>
      </c>
      <c r="M2243" t="s">
        <v>12959</v>
      </c>
      <c r="N2243" t="s">
        <v>39</v>
      </c>
      <c r="O2243" t="s">
        <v>45</v>
      </c>
      <c r="P2243" t="s">
        <v>46</v>
      </c>
      <c r="Q2243" t="s">
        <v>207</v>
      </c>
      <c r="R2243" t="s">
        <v>212</v>
      </c>
      <c r="S2243">
        <v>11</v>
      </c>
      <c r="T2243" t="s">
        <v>19264</v>
      </c>
      <c r="U2243" t="s">
        <v>11651</v>
      </c>
      <c r="V2243" t="s">
        <v>15266</v>
      </c>
      <c r="W2243" t="s">
        <v>29</v>
      </c>
      <c r="X2243" t="s">
        <v>30</v>
      </c>
      <c r="Y2243" t="s">
        <v>30</v>
      </c>
      <c r="Z2243" t="s">
        <v>30</v>
      </c>
      <c r="AA2243" t="s">
        <v>30</v>
      </c>
      <c r="AB2243">
        <v>-75.603224999999995</v>
      </c>
      <c r="AC2243">
        <v>6.1936299999999997</v>
      </c>
      <c r="AD2243" t="s">
        <v>82</v>
      </c>
      <c r="AE2243" t="s">
        <v>96</v>
      </c>
      <c r="AF2243" t="s">
        <v>94</v>
      </c>
      <c r="AG2243">
        <f>IFERROR(
    VLOOKUP(FENIX_ANS_TABLA[[#This Row],[ESTADO]],
        {"VENCIDO",1;"ALERTA_0 Días",2;"ALERTA",3;"A TIEMPO",4;"SIN FECHA",5},
    2,FALSE),
0)</f>
        <v>4</v>
      </c>
    </row>
    <row r="2244" spans="1:33" x14ac:dyDescent="0.25">
      <c r="A2244" t="s">
        <v>12960</v>
      </c>
      <c r="B2244" t="s">
        <v>54</v>
      </c>
      <c r="C2244" t="s">
        <v>24</v>
      </c>
      <c r="D2244" t="s">
        <v>54</v>
      </c>
      <c r="E2244" s="21">
        <v>46211.720868055563</v>
      </c>
      <c r="F2244" t="s">
        <v>12961</v>
      </c>
      <c r="G2244">
        <v>901259645</v>
      </c>
      <c r="H2244" t="s">
        <v>12962</v>
      </c>
      <c r="I2244" s="23" t="s">
        <v>12963</v>
      </c>
      <c r="J2244" s="23" t="s">
        <v>12964</v>
      </c>
      <c r="K2244" t="s">
        <v>12965</v>
      </c>
      <c r="L2244" t="s">
        <v>42</v>
      </c>
      <c r="M2244" t="s">
        <v>12966</v>
      </c>
      <c r="N2244" t="s">
        <v>57</v>
      </c>
      <c r="O2244" t="s">
        <v>55</v>
      </c>
      <c r="P2244" t="s">
        <v>56</v>
      </c>
      <c r="Q2244" t="s">
        <v>206</v>
      </c>
      <c r="R2244" t="s">
        <v>212</v>
      </c>
      <c r="S2244">
        <v>4</v>
      </c>
      <c r="T2244" t="s">
        <v>19265</v>
      </c>
      <c r="U2244" t="s">
        <v>9593</v>
      </c>
      <c r="V2244" t="s">
        <v>9593</v>
      </c>
      <c r="W2244" t="s">
        <v>43</v>
      </c>
      <c r="X2244" t="s">
        <v>30</v>
      </c>
      <c r="Y2244" t="s">
        <v>30</v>
      </c>
      <c r="Z2244" t="s">
        <v>30</v>
      </c>
      <c r="AA2244" t="s">
        <v>30</v>
      </c>
      <c r="AB2244">
        <v>-75.524729199999996</v>
      </c>
      <c r="AC2244">
        <v>6.1706566499999997</v>
      </c>
      <c r="AD2244" t="s">
        <v>82</v>
      </c>
      <c r="AE2244" t="s">
        <v>96</v>
      </c>
      <c r="AF2244" t="s">
        <v>94</v>
      </c>
      <c r="AG2244">
        <f>IFERROR(
    VLOOKUP(FENIX_ANS_TABLA[[#This Row],[ESTADO]],
        {"VENCIDO",1;"ALERTA_0 Días",2;"ALERTA",3;"A TIEMPO",4;"SIN FECHA",5},
    2,FALSE),
0)</f>
        <v>3</v>
      </c>
    </row>
    <row r="2245" spans="1:33" x14ac:dyDescent="0.25">
      <c r="A2245" t="s">
        <v>12968</v>
      </c>
      <c r="B2245" t="s">
        <v>54</v>
      </c>
      <c r="C2245" t="s">
        <v>24</v>
      </c>
      <c r="D2245" t="s">
        <v>54</v>
      </c>
      <c r="E2245" s="21">
        <v>46211.725578703707</v>
      </c>
      <c r="F2245" t="s">
        <v>12969</v>
      </c>
      <c r="G2245">
        <v>7536091</v>
      </c>
      <c r="H2245" t="s">
        <v>12970</v>
      </c>
      <c r="I2245" s="23" t="s">
        <v>31</v>
      </c>
      <c r="J2245" s="23" t="s">
        <v>12971</v>
      </c>
      <c r="K2245" t="s">
        <v>12972</v>
      </c>
      <c r="L2245" t="s">
        <v>25</v>
      </c>
      <c r="M2245" t="s">
        <v>12973</v>
      </c>
      <c r="N2245" t="s">
        <v>26</v>
      </c>
      <c r="O2245" t="s">
        <v>55</v>
      </c>
      <c r="P2245" t="s">
        <v>56</v>
      </c>
      <c r="Q2245" t="s">
        <v>207</v>
      </c>
      <c r="R2245" t="s">
        <v>212</v>
      </c>
      <c r="S2245">
        <v>4</v>
      </c>
      <c r="T2245" t="s">
        <v>19266</v>
      </c>
      <c r="U2245" t="s">
        <v>16026</v>
      </c>
      <c r="V2245" t="s">
        <v>16026</v>
      </c>
      <c r="W2245" t="s">
        <v>43</v>
      </c>
      <c r="X2245" t="s">
        <v>30</v>
      </c>
      <c r="Y2245" t="s">
        <v>30</v>
      </c>
      <c r="Z2245" t="s">
        <v>30</v>
      </c>
      <c r="AA2245" t="s">
        <v>30</v>
      </c>
      <c r="AB2245">
        <v>-75.598585360000001</v>
      </c>
      <c r="AC2245">
        <v>6.2572197899999997</v>
      </c>
      <c r="AD2245" t="s">
        <v>82</v>
      </c>
      <c r="AE2245" t="s">
        <v>96</v>
      </c>
      <c r="AF2245" t="s">
        <v>94</v>
      </c>
      <c r="AG2245">
        <f>IFERROR(
    VLOOKUP(FENIX_ANS_TABLA[[#This Row],[ESTADO]],
        {"VENCIDO",1;"ALERTA_0 Días",2;"ALERTA",3;"A TIEMPO",4;"SIN FECHA",5},
    2,FALSE),
0)</f>
        <v>3</v>
      </c>
    </row>
    <row r="2246" spans="1:33" x14ac:dyDescent="0.25">
      <c r="A2246" t="s">
        <v>13924</v>
      </c>
      <c r="B2246" t="s">
        <v>23</v>
      </c>
      <c r="C2246" t="s">
        <v>24</v>
      </c>
      <c r="D2246" t="s">
        <v>23</v>
      </c>
      <c r="E2246" s="21">
        <v>46211.728854166657</v>
      </c>
      <c r="F2246" t="s">
        <v>13925</v>
      </c>
      <c r="G2246">
        <v>71116405</v>
      </c>
      <c r="H2246" t="s">
        <v>13926</v>
      </c>
      <c r="I2246" s="23" t="s">
        <v>31</v>
      </c>
      <c r="J2246" s="23" t="s">
        <v>13927</v>
      </c>
      <c r="K2246" t="s">
        <v>13928</v>
      </c>
      <c r="L2246" t="s">
        <v>177</v>
      </c>
      <c r="M2246" t="s">
        <v>13929</v>
      </c>
      <c r="N2246" t="s">
        <v>178</v>
      </c>
      <c r="O2246" t="s">
        <v>27</v>
      </c>
      <c r="P2246" t="s">
        <v>145</v>
      </c>
      <c r="Q2246" t="s">
        <v>206</v>
      </c>
      <c r="R2246" t="s">
        <v>212</v>
      </c>
      <c r="S2246">
        <v>10</v>
      </c>
      <c r="T2246" t="s">
        <v>19267</v>
      </c>
      <c r="U2246" t="s">
        <v>16027</v>
      </c>
      <c r="V2246" t="s">
        <v>16028</v>
      </c>
      <c r="W2246" t="s">
        <v>29</v>
      </c>
      <c r="X2246" t="s">
        <v>30</v>
      </c>
      <c r="Y2246" t="s">
        <v>30</v>
      </c>
      <c r="Z2246" t="s">
        <v>30</v>
      </c>
      <c r="AA2246" t="s">
        <v>30</v>
      </c>
      <c r="AB2246">
        <v>-75.326989999999995</v>
      </c>
      <c r="AC2246">
        <v>6.0761560000000001</v>
      </c>
      <c r="AD2246" t="s">
        <v>82</v>
      </c>
      <c r="AE2246" t="s">
        <v>146</v>
      </c>
      <c r="AF2246" t="s">
        <v>94</v>
      </c>
      <c r="AG2246">
        <f>IFERROR(
    VLOOKUP(FENIX_ANS_TABLA[[#This Row],[ESTADO]],
        {"VENCIDO",1;"ALERTA_0 Días",2;"ALERTA",3;"A TIEMPO",4;"SIN FECHA",5},
    2,FALSE),
0)</f>
        <v>4</v>
      </c>
    </row>
    <row r="2247" spans="1:33" x14ac:dyDescent="0.25">
      <c r="A2247" t="s">
        <v>12974</v>
      </c>
      <c r="B2247" t="s">
        <v>54</v>
      </c>
      <c r="C2247" t="s">
        <v>24</v>
      </c>
      <c r="D2247" t="s">
        <v>54</v>
      </c>
      <c r="E2247" s="21">
        <v>46211.752002314817</v>
      </c>
      <c r="F2247" t="s">
        <v>12975</v>
      </c>
      <c r="G2247">
        <v>901040234</v>
      </c>
      <c r="H2247" t="s">
        <v>12913</v>
      </c>
      <c r="I2247" s="23" t="s">
        <v>1459</v>
      </c>
      <c r="J2247" s="23" t="s">
        <v>1460</v>
      </c>
      <c r="K2247" t="s">
        <v>12976</v>
      </c>
      <c r="L2247" t="s">
        <v>177</v>
      </c>
      <c r="M2247" t="s">
        <v>12977</v>
      </c>
      <c r="N2247" t="s">
        <v>178</v>
      </c>
      <c r="O2247" t="s">
        <v>55</v>
      </c>
      <c r="P2247" t="s">
        <v>176</v>
      </c>
      <c r="Q2247" t="s">
        <v>207</v>
      </c>
      <c r="R2247" t="s">
        <v>212</v>
      </c>
      <c r="S2247">
        <v>4</v>
      </c>
      <c r="T2247" t="s">
        <v>19268</v>
      </c>
      <c r="U2247" t="s">
        <v>16029</v>
      </c>
      <c r="V2247" t="s">
        <v>16029</v>
      </c>
      <c r="W2247" t="s">
        <v>43</v>
      </c>
      <c r="X2247" t="s">
        <v>30</v>
      </c>
      <c r="Y2247" t="s">
        <v>30</v>
      </c>
      <c r="Z2247" t="s">
        <v>30</v>
      </c>
      <c r="AA2247" t="s">
        <v>30</v>
      </c>
      <c r="AB2247">
        <v>-75.263937635999994</v>
      </c>
      <c r="AC2247">
        <v>5.9795093240000501</v>
      </c>
      <c r="AD2247" t="s">
        <v>82</v>
      </c>
      <c r="AE2247" t="s">
        <v>146</v>
      </c>
      <c r="AF2247" t="s">
        <v>94</v>
      </c>
      <c r="AG2247">
        <f>IFERROR(
    VLOOKUP(FENIX_ANS_TABLA[[#This Row],[ESTADO]],
        {"VENCIDO",1;"ALERTA_0 Días",2;"ALERTA",3;"A TIEMPO",4;"SIN FECHA",5},
    2,FALSE),
0)</f>
        <v>3</v>
      </c>
    </row>
    <row r="2248" spans="1:33" x14ac:dyDescent="0.25">
      <c r="A2248" t="s">
        <v>12978</v>
      </c>
      <c r="B2248" t="s">
        <v>58</v>
      </c>
      <c r="C2248" t="s">
        <v>24</v>
      </c>
      <c r="D2248" t="s">
        <v>59</v>
      </c>
      <c r="E2248" s="21">
        <v>46211.759571759263</v>
      </c>
      <c r="F2248" t="s">
        <v>12979</v>
      </c>
      <c r="G2248">
        <v>43780776</v>
      </c>
      <c r="H2248" t="s">
        <v>12980</v>
      </c>
      <c r="I2248" s="23" t="s">
        <v>12981</v>
      </c>
      <c r="J2248" s="23" t="s">
        <v>12982</v>
      </c>
      <c r="K2248" t="s">
        <v>12983</v>
      </c>
      <c r="L2248" t="s">
        <v>25</v>
      </c>
      <c r="M2248" t="s">
        <v>12984</v>
      </c>
      <c r="N2248" t="s">
        <v>26</v>
      </c>
      <c r="O2248" t="s">
        <v>60</v>
      </c>
      <c r="P2248" t="s">
        <v>61</v>
      </c>
      <c r="Q2248" t="s">
        <v>207</v>
      </c>
      <c r="R2248" t="s">
        <v>212</v>
      </c>
      <c r="S2248">
        <v>9</v>
      </c>
      <c r="T2248" t="s">
        <v>19269</v>
      </c>
      <c r="U2248" t="s">
        <v>16030</v>
      </c>
      <c r="V2248" t="s">
        <v>16031</v>
      </c>
      <c r="W2248" t="s">
        <v>29</v>
      </c>
      <c r="X2248" t="s">
        <v>30</v>
      </c>
      <c r="Y2248" t="s">
        <v>30</v>
      </c>
      <c r="Z2248" t="s">
        <v>30</v>
      </c>
      <c r="AA2248" t="s">
        <v>30</v>
      </c>
      <c r="AB2248">
        <v>-75.541434760000001</v>
      </c>
      <c r="AC2248">
        <v>6.2538997199999997</v>
      </c>
      <c r="AD2248" t="s">
        <v>82</v>
      </c>
      <c r="AE2248" t="s">
        <v>96</v>
      </c>
      <c r="AF2248" t="s">
        <v>94</v>
      </c>
      <c r="AG2248">
        <f>IFERROR(
    VLOOKUP(FENIX_ANS_TABLA[[#This Row],[ESTADO]],
        {"VENCIDO",1;"ALERTA_0 Días",2;"ALERTA",3;"A TIEMPO",4;"SIN FECHA",5},
    2,FALSE),
0)</f>
        <v>4</v>
      </c>
    </row>
    <row r="2249" spans="1:33" x14ac:dyDescent="0.25">
      <c r="A2249" t="s">
        <v>12985</v>
      </c>
      <c r="B2249" t="s">
        <v>54</v>
      </c>
      <c r="C2249" t="s">
        <v>24</v>
      </c>
      <c r="D2249" t="s">
        <v>54</v>
      </c>
      <c r="E2249" s="21">
        <v>46211.77753472222</v>
      </c>
      <c r="F2249" t="s">
        <v>12986</v>
      </c>
      <c r="G2249">
        <v>1017200943</v>
      </c>
      <c r="H2249" t="s">
        <v>12987</v>
      </c>
      <c r="I2249" s="23" t="s">
        <v>31</v>
      </c>
      <c r="J2249" s="23" t="s">
        <v>12988</v>
      </c>
      <c r="K2249" t="s">
        <v>12989</v>
      </c>
      <c r="L2249" t="s">
        <v>38</v>
      </c>
      <c r="M2249" t="s">
        <v>12990</v>
      </c>
      <c r="N2249" t="s">
        <v>39</v>
      </c>
      <c r="O2249" t="s">
        <v>55</v>
      </c>
      <c r="P2249" t="s">
        <v>56</v>
      </c>
      <c r="Q2249" t="s">
        <v>207</v>
      </c>
      <c r="R2249" t="s">
        <v>212</v>
      </c>
      <c r="S2249">
        <v>4</v>
      </c>
      <c r="T2249" t="s">
        <v>19270</v>
      </c>
      <c r="U2249" t="s">
        <v>16032</v>
      </c>
      <c r="V2249" t="s">
        <v>16032</v>
      </c>
      <c r="W2249" t="s">
        <v>43</v>
      </c>
      <c r="X2249" t="s">
        <v>30</v>
      </c>
      <c r="Y2249" t="s">
        <v>30</v>
      </c>
      <c r="Z2249" t="s">
        <v>30</v>
      </c>
      <c r="AA2249" t="s">
        <v>30</v>
      </c>
      <c r="AB2249">
        <v>-75.632284999999996</v>
      </c>
      <c r="AC2249">
        <v>6.1644569999999996</v>
      </c>
      <c r="AD2249" t="s">
        <v>82</v>
      </c>
      <c r="AE2249" t="s">
        <v>96</v>
      </c>
      <c r="AF2249" t="s">
        <v>94</v>
      </c>
      <c r="AG2249">
        <f>IFERROR(
    VLOOKUP(FENIX_ANS_TABLA[[#This Row],[ESTADO]],
        {"VENCIDO",1;"ALERTA_0 Días",2;"ALERTA",3;"A TIEMPO",4;"SIN FECHA",5},
    2,FALSE),
0)</f>
        <v>3</v>
      </c>
    </row>
    <row r="2250" spans="1:33" x14ac:dyDescent="0.25">
      <c r="A2250" t="s">
        <v>12991</v>
      </c>
      <c r="B2250" t="s">
        <v>54</v>
      </c>
      <c r="C2250" t="s">
        <v>24</v>
      </c>
      <c r="D2250" t="s">
        <v>54</v>
      </c>
      <c r="E2250" s="21">
        <v>46211.793275462973</v>
      </c>
      <c r="F2250" t="s">
        <v>12992</v>
      </c>
      <c r="G2250">
        <v>70076813</v>
      </c>
      <c r="H2250" t="s">
        <v>12993</v>
      </c>
      <c r="I2250" s="23" t="s">
        <v>12994</v>
      </c>
      <c r="J2250" s="23" t="s">
        <v>12995</v>
      </c>
      <c r="K2250" t="s">
        <v>12996</v>
      </c>
      <c r="L2250" t="s">
        <v>25</v>
      </c>
      <c r="M2250" t="s">
        <v>12997</v>
      </c>
      <c r="N2250" t="s">
        <v>26</v>
      </c>
      <c r="O2250" t="s">
        <v>55</v>
      </c>
      <c r="P2250" t="s">
        <v>56</v>
      </c>
      <c r="Q2250" t="s">
        <v>207</v>
      </c>
      <c r="R2250" t="s">
        <v>212</v>
      </c>
      <c r="S2250">
        <v>4</v>
      </c>
      <c r="T2250" t="s">
        <v>19271</v>
      </c>
      <c r="U2250" t="s">
        <v>16033</v>
      </c>
      <c r="V2250" t="s">
        <v>16033</v>
      </c>
      <c r="W2250" t="s">
        <v>43</v>
      </c>
      <c r="X2250" t="s">
        <v>30</v>
      </c>
      <c r="Y2250" t="s">
        <v>30</v>
      </c>
      <c r="Z2250" t="s">
        <v>30</v>
      </c>
      <c r="AA2250" t="s">
        <v>30</v>
      </c>
      <c r="AB2250">
        <v>-75.58264629</v>
      </c>
      <c r="AC2250">
        <v>6.2223887900000001</v>
      </c>
      <c r="AD2250" t="s">
        <v>82</v>
      </c>
      <c r="AE2250" t="s">
        <v>96</v>
      </c>
      <c r="AF2250" t="s">
        <v>94</v>
      </c>
      <c r="AG2250">
        <f>IFERROR(
    VLOOKUP(FENIX_ANS_TABLA[[#This Row],[ESTADO]],
        {"VENCIDO",1;"ALERTA_0 Días",2;"ALERTA",3;"A TIEMPO",4;"SIN FECHA",5},
    2,FALSE),
0)</f>
        <v>3</v>
      </c>
    </row>
    <row r="2251" spans="1:33" x14ac:dyDescent="0.25">
      <c r="A2251" t="s">
        <v>12998</v>
      </c>
      <c r="B2251" t="s">
        <v>23</v>
      </c>
      <c r="C2251" t="s">
        <v>24</v>
      </c>
      <c r="D2251" t="s">
        <v>33</v>
      </c>
      <c r="E2251" s="21">
        <v>46211.799722222233</v>
      </c>
      <c r="F2251" t="s">
        <v>12999</v>
      </c>
      <c r="G2251">
        <v>1152450171</v>
      </c>
      <c r="H2251" t="s">
        <v>13000</v>
      </c>
      <c r="I2251" s="23" t="s">
        <v>13001</v>
      </c>
      <c r="J2251" s="23" t="s">
        <v>31</v>
      </c>
      <c r="K2251" t="s">
        <v>13002</v>
      </c>
      <c r="L2251" t="s">
        <v>25</v>
      </c>
      <c r="M2251" t="s">
        <v>13003</v>
      </c>
      <c r="N2251" t="s">
        <v>26</v>
      </c>
      <c r="O2251" t="s">
        <v>34</v>
      </c>
      <c r="P2251" t="s">
        <v>475</v>
      </c>
      <c r="Q2251" t="s">
        <v>207</v>
      </c>
      <c r="R2251" t="s">
        <v>212</v>
      </c>
      <c r="S2251">
        <v>5</v>
      </c>
      <c r="T2251" t="s">
        <v>19272</v>
      </c>
      <c r="U2251" t="s">
        <v>16034</v>
      </c>
      <c r="V2251" t="s">
        <v>16035</v>
      </c>
      <c r="W2251" t="s">
        <v>29</v>
      </c>
      <c r="X2251" t="s">
        <v>30</v>
      </c>
      <c r="Y2251" t="s">
        <v>30</v>
      </c>
      <c r="Z2251" t="s">
        <v>30</v>
      </c>
      <c r="AA2251" t="s">
        <v>30</v>
      </c>
      <c r="AB2251">
        <v>-75.626768929999997</v>
      </c>
      <c r="AC2251">
        <v>6.2563150600000004</v>
      </c>
      <c r="AD2251" t="s">
        <v>82</v>
      </c>
      <c r="AE2251" t="s">
        <v>96</v>
      </c>
      <c r="AF2251" t="s">
        <v>94</v>
      </c>
      <c r="AG2251">
        <f>IFERROR(
    VLOOKUP(FENIX_ANS_TABLA[[#This Row],[ESTADO]],
        {"VENCIDO",1;"ALERTA_0 Días",2;"ALERTA",3;"A TIEMPO",4;"SIN FECHA",5},
    2,FALSE),
0)</f>
        <v>4</v>
      </c>
    </row>
    <row r="2252" spans="1:33" x14ac:dyDescent="0.25">
      <c r="A2252" t="s">
        <v>13930</v>
      </c>
      <c r="B2252" t="s">
        <v>23</v>
      </c>
      <c r="C2252" t="s">
        <v>24</v>
      </c>
      <c r="D2252" t="s">
        <v>23</v>
      </c>
      <c r="E2252" s="21">
        <v>46212.274328703701</v>
      </c>
      <c r="F2252" t="s">
        <v>13931</v>
      </c>
      <c r="G2252">
        <v>70782509</v>
      </c>
      <c r="H2252" t="s">
        <v>13932</v>
      </c>
      <c r="I2252" s="23" t="s">
        <v>31</v>
      </c>
      <c r="J2252" s="23" t="s">
        <v>13933</v>
      </c>
      <c r="K2252" t="s">
        <v>13934</v>
      </c>
      <c r="L2252" t="s">
        <v>177</v>
      </c>
      <c r="M2252" t="s">
        <v>13935</v>
      </c>
      <c r="N2252" t="s">
        <v>178</v>
      </c>
      <c r="O2252" t="s">
        <v>27</v>
      </c>
      <c r="P2252" t="s">
        <v>145</v>
      </c>
      <c r="Q2252" t="s">
        <v>206</v>
      </c>
      <c r="R2252" t="s">
        <v>212</v>
      </c>
      <c r="S2252">
        <v>10</v>
      </c>
      <c r="T2252" t="s">
        <v>19273</v>
      </c>
      <c r="U2252" t="s">
        <v>16036</v>
      </c>
      <c r="V2252" t="s">
        <v>16037</v>
      </c>
      <c r="W2252" t="s">
        <v>29</v>
      </c>
      <c r="X2252" t="s">
        <v>30</v>
      </c>
      <c r="Y2252" t="s">
        <v>30</v>
      </c>
      <c r="Z2252" t="s">
        <v>30</v>
      </c>
      <c r="AA2252" t="s">
        <v>30</v>
      </c>
      <c r="AB2252">
        <v>-75.315575999999993</v>
      </c>
      <c r="AC2252">
        <v>6.0678910000000004</v>
      </c>
      <c r="AD2252" t="s">
        <v>82</v>
      </c>
      <c r="AE2252" t="s">
        <v>146</v>
      </c>
      <c r="AF2252" t="s">
        <v>94</v>
      </c>
      <c r="AG2252">
        <f>IFERROR(
    VLOOKUP(FENIX_ANS_TABLA[[#This Row],[ESTADO]],
        {"VENCIDO",1;"ALERTA_0 Días",2;"ALERTA",3;"A TIEMPO",4;"SIN FECHA",5},
    2,FALSE),
0)</f>
        <v>4</v>
      </c>
    </row>
    <row r="2253" spans="1:33" x14ac:dyDescent="0.25">
      <c r="A2253" t="s">
        <v>19274</v>
      </c>
      <c r="B2253" t="s">
        <v>23</v>
      </c>
      <c r="C2253" t="s">
        <v>24</v>
      </c>
      <c r="D2253" t="s">
        <v>23</v>
      </c>
      <c r="E2253" s="21">
        <v>46212.28429398148</v>
      </c>
      <c r="F2253" t="s">
        <v>19275</v>
      </c>
      <c r="G2253">
        <v>15487581</v>
      </c>
      <c r="H2253" t="s">
        <v>19276</v>
      </c>
      <c r="I2253" s="23" t="s">
        <v>31</v>
      </c>
      <c r="J2253" s="23" t="s">
        <v>4678</v>
      </c>
      <c r="K2253" t="s">
        <v>19277</v>
      </c>
      <c r="L2253" t="s">
        <v>132</v>
      </c>
      <c r="M2253" t="s">
        <v>19278</v>
      </c>
      <c r="N2253" t="s">
        <v>133</v>
      </c>
      <c r="O2253" t="s">
        <v>27</v>
      </c>
      <c r="P2253" t="s">
        <v>122</v>
      </c>
      <c r="Q2253" t="s">
        <v>206</v>
      </c>
      <c r="R2253" t="s">
        <v>212</v>
      </c>
      <c r="S2253">
        <v>10</v>
      </c>
      <c r="T2253" t="s">
        <v>19279</v>
      </c>
      <c r="U2253" t="s">
        <v>19280</v>
      </c>
      <c r="V2253" t="s">
        <v>19281</v>
      </c>
      <c r="W2253" t="s">
        <v>29</v>
      </c>
      <c r="X2253" t="s">
        <v>30</v>
      </c>
      <c r="Y2253" t="s">
        <v>30</v>
      </c>
      <c r="Z2253" t="s">
        <v>30</v>
      </c>
      <c r="AA2253" t="s">
        <v>30</v>
      </c>
      <c r="AB2253">
        <v>-76.141634999999994</v>
      </c>
      <c r="AC2253">
        <v>6.2436199999999999</v>
      </c>
      <c r="AD2253" t="s">
        <v>82</v>
      </c>
      <c r="AE2253" t="s">
        <v>123</v>
      </c>
      <c r="AF2253" t="s">
        <v>94</v>
      </c>
      <c r="AG2253">
        <f>IFERROR(
    VLOOKUP(FENIX_ANS_TABLA[[#This Row],[ESTADO]],
        {"VENCIDO",1;"ALERTA_0 Días",2;"ALERTA",3;"A TIEMPO",4;"SIN FECHA",5},
    2,FALSE),
0)</f>
        <v>4</v>
      </c>
    </row>
    <row r="2254" spans="1:33" x14ac:dyDescent="0.25">
      <c r="A2254" t="s">
        <v>13936</v>
      </c>
      <c r="B2254" t="s">
        <v>23</v>
      </c>
      <c r="C2254" t="s">
        <v>24</v>
      </c>
      <c r="D2254" t="s">
        <v>23</v>
      </c>
      <c r="E2254" s="21">
        <v>46212.289085648154</v>
      </c>
      <c r="F2254" t="s">
        <v>13937</v>
      </c>
      <c r="G2254">
        <v>71116049</v>
      </c>
      <c r="H2254" t="s">
        <v>13938</v>
      </c>
      <c r="I2254" s="23" t="s">
        <v>13939</v>
      </c>
      <c r="J2254" s="23" t="s">
        <v>13940</v>
      </c>
      <c r="K2254" t="s">
        <v>13941</v>
      </c>
      <c r="L2254" t="s">
        <v>177</v>
      </c>
      <c r="M2254" t="s">
        <v>13942</v>
      </c>
      <c r="N2254" t="s">
        <v>178</v>
      </c>
      <c r="O2254" t="s">
        <v>27</v>
      </c>
      <c r="P2254" t="s">
        <v>145</v>
      </c>
      <c r="Q2254" t="s">
        <v>206</v>
      </c>
      <c r="R2254" t="s">
        <v>212</v>
      </c>
      <c r="S2254">
        <v>10</v>
      </c>
      <c r="T2254" t="s">
        <v>19282</v>
      </c>
      <c r="U2254" t="s">
        <v>16038</v>
      </c>
      <c r="V2254" t="s">
        <v>16039</v>
      </c>
      <c r="W2254" t="s">
        <v>29</v>
      </c>
      <c r="X2254" t="s">
        <v>30</v>
      </c>
      <c r="Y2254" t="s">
        <v>30</v>
      </c>
      <c r="Z2254" t="s">
        <v>30</v>
      </c>
      <c r="AA2254" t="s">
        <v>30</v>
      </c>
      <c r="AB2254">
        <v>-75.356105319999998</v>
      </c>
      <c r="AC2254">
        <v>6.0887193100000001</v>
      </c>
      <c r="AD2254" t="s">
        <v>82</v>
      </c>
      <c r="AE2254" t="s">
        <v>146</v>
      </c>
      <c r="AF2254" t="s">
        <v>94</v>
      </c>
      <c r="AG2254">
        <f>IFERROR(
    VLOOKUP(FENIX_ANS_TABLA[[#This Row],[ESTADO]],
        {"VENCIDO",1;"ALERTA_0 Días",2;"ALERTA",3;"A TIEMPO",4;"SIN FECHA",5},
    2,FALSE),
0)</f>
        <v>4</v>
      </c>
    </row>
    <row r="2255" spans="1:33" x14ac:dyDescent="0.25">
      <c r="A2255" t="s">
        <v>13304</v>
      </c>
      <c r="B2255" t="s">
        <v>54</v>
      </c>
      <c r="C2255" t="s">
        <v>24</v>
      </c>
      <c r="D2255" t="s">
        <v>54</v>
      </c>
      <c r="E2255" s="21">
        <v>46212.291226851848</v>
      </c>
      <c r="F2255" t="s">
        <v>13305</v>
      </c>
      <c r="G2255">
        <v>8026398</v>
      </c>
      <c r="H2255" t="s">
        <v>13306</v>
      </c>
      <c r="I2255" s="23" t="s">
        <v>31</v>
      </c>
      <c r="J2255" s="23" t="s">
        <v>13307</v>
      </c>
      <c r="K2255" t="s">
        <v>13308</v>
      </c>
      <c r="L2255" t="s">
        <v>152</v>
      </c>
      <c r="M2255" t="s">
        <v>13309</v>
      </c>
      <c r="N2255" t="s">
        <v>153</v>
      </c>
      <c r="O2255" t="s">
        <v>55</v>
      </c>
      <c r="P2255" t="s">
        <v>176</v>
      </c>
      <c r="Q2255" t="s">
        <v>206</v>
      </c>
      <c r="R2255" t="s">
        <v>212</v>
      </c>
      <c r="S2255">
        <v>4</v>
      </c>
      <c r="T2255" t="s">
        <v>19283</v>
      </c>
      <c r="U2255" t="s">
        <v>16040</v>
      </c>
      <c r="V2255" t="s">
        <v>15753</v>
      </c>
      <c r="W2255" t="s">
        <v>29</v>
      </c>
      <c r="X2255" t="s">
        <v>30</v>
      </c>
      <c r="Y2255" t="s">
        <v>30</v>
      </c>
      <c r="Z2255" t="s">
        <v>30</v>
      </c>
      <c r="AA2255" t="s">
        <v>30</v>
      </c>
      <c r="AB2255">
        <v>-75.446777510000004</v>
      </c>
      <c r="AC2255">
        <v>6.2413518799999999</v>
      </c>
      <c r="AD2255" t="s">
        <v>82</v>
      </c>
      <c r="AE2255" t="s">
        <v>146</v>
      </c>
      <c r="AF2255" t="s">
        <v>94</v>
      </c>
      <c r="AG2255">
        <f>IFERROR(
    VLOOKUP(FENIX_ANS_TABLA[[#This Row],[ESTADO]],
        {"VENCIDO",1;"ALERTA_0 Días",2;"ALERTA",3;"A TIEMPO",4;"SIN FECHA",5},
    2,FALSE),
0)</f>
        <v>4</v>
      </c>
    </row>
    <row r="2256" spans="1:33" x14ac:dyDescent="0.25">
      <c r="A2256" t="s">
        <v>13310</v>
      </c>
      <c r="B2256" t="s">
        <v>54</v>
      </c>
      <c r="C2256" t="s">
        <v>24</v>
      </c>
      <c r="D2256" t="s">
        <v>54</v>
      </c>
      <c r="E2256" s="21">
        <v>46212.293958333343</v>
      </c>
      <c r="F2256" t="s">
        <v>13311</v>
      </c>
      <c r="G2256">
        <v>8026398</v>
      </c>
      <c r="H2256" t="s">
        <v>13306</v>
      </c>
      <c r="I2256" s="23" t="s">
        <v>31</v>
      </c>
      <c r="J2256" s="23" t="s">
        <v>13307</v>
      </c>
      <c r="K2256" t="s">
        <v>13312</v>
      </c>
      <c r="L2256" t="s">
        <v>152</v>
      </c>
      <c r="M2256" t="s">
        <v>13313</v>
      </c>
      <c r="N2256" t="s">
        <v>153</v>
      </c>
      <c r="O2256" t="s">
        <v>55</v>
      </c>
      <c r="P2256" t="s">
        <v>176</v>
      </c>
      <c r="Q2256" t="s">
        <v>206</v>
      </c>
      <c r="R2256" t="s">
        <v>212</v>
      </c>
      <c r="S2256">
        <v>4</v>
      </c>
      <c r="T2256" t="s">
        <v>19284</v>
      </c>
      <c r="U2256" t="s">
        <v>16041</v>
      </c>
      <c r="V2256" t="s">
        <v>16042</v>
      </c>
      <c r="W2256" t="s">
        <v>29</v>
      </c>
      <c r="X2256" t="s">
        <v>30</v>
      </c>
      <c r="Y2256" t="s">
        <v>30</v>
      </c>
      <c r="Z2256" t="s">
        <v>30</v>
      </c>
      <c r="AA2256" t="s">
        <v>30</v>
      </c>
      <c r="AB2256">
        <v>-75.446777510000004</v>
      </c>
      <c r="AC2256">
        <v>6.2413518799999999</v>
      </c>
      <c r="AD2256" t="s">
        <v>82</v>
      </c>
      <c r="AE2256" t="s">
        <v>146</v>
      </c>
      <c r="AF2256" t="s">
        <v>94</v>
      </c>
      <c r="AG2256">
        <f>IFERROR(
    VLOOKUP(FENIX_ANS_TABLA[[#This Row],[ESTADO]],
        {"VENCIDO",1;"ALERTA_0 Días",2;"ALERTA",3;"A TIEMPO",4;"SIN FECHA",5},
    2,FALSE),
0)</f>
        <v>4</v>
      </c>
    </row>
    <row r="2257" spans="1:33" x14ac:dyDescent="0.25">
      <c r="A2257" t="s">
        <v>13943</v>
      </c>
      <c r="B2257" t="s">
        <v>23</v>
      </c>
      <c r="C2257" t="s">
        <v>24</v>
      </c>
      <c r="D2257" t="s">
        <v>23</v>
      </c>
      <c r="E2257" s="21">
        <v>46212.301111111112</v>
      </c>
      <c r="F2257" t="s">
        <v>13944</v>
      </c>
      <c r="G2257">
        <v>43276607</v>
      </c>
      <c r="H2257" t="s">
        <v>13945</v>
      </c>
      <c r="I2257" s="23" t="s">
        <v>31</v>
      </c>
      <c r="J2257" s="23" t="s">
        <v>13946</v>
      </c>
      <c r="K2257" t="s">
        <v>13947</v>
      </c>
      <c r="L2257" t="s">
        <v>185</v>
      </c>
      <c r="M2257" t="s">
        <v>13948</v>
      </c>
      <c r="N2257" t="s">
        <v>186</v>
      </c>
      <c r="O2257" t="s">
        <v>27</v>
      </c>
      <c r="P2257" t="s">
        <v>145</v>
      </c>
      <c r="Q2257" t="s">
        <v>207</v>
      </c>
      <c r="R2257" t="s">
        <v>212</v>
      </c>
      <c r="S2257">
        <v>7</v>
      </c>
      <c r="T2257" t="s">
        <v>19285</v>
      </c>
      <c r="U2257" t="s">
        <v>16043</v>
      </c>
      <c r="V2257" t="s">
        <v>16044</v>
      </c>
      <c r="W2257" t="s">
        <v>29</v>
      </c>
      <c r="X2257" t="s">
        <v>30</v>
      </c>
      <c r="Y2257" t="s">
        <v>30</v>
      </c>
      <c r="Z2257" t="s">
        <v>30</v>
      </c>
      <c r="AA2257" t="s">
        <v>30</v>
      </c>
      <c r="AB2257">
        <v>-75.528098459999995</v>
      </c>
      <c r="AC2257">
        <v>6.1257438000000004</v>
      </c>
      <c r="AD2257" t="s">
        <v>82</v>
      </c>
      <c r="AE2257" t="s">
        <v>146</v>
      </c>
      <c r="AF2257" t="s">
        <v>94</v>
      </c>
      <c r="AG2257">
        <f>IFERROR(
    VLOOKUP(FENIX_ANS_TABLA[[#This Row],[ESTADO]],
        {"VENCIDO",1;"ALERTA_0 Días",2;"ALERTA",3;"A TIEMPO",4;"SIN FECHA",5},
    2,FALSE),
0)</f>
        <v>4</v>
      </c>
    </row>
    <row r="2258" spans="1:33" x14ac:dyDescent="0.25">
      <c r="A2258" t="s">
        <v>13314</v>
      </c>
      <c r="B2258" t="s">
        <v>58</v>
      </c>
      <c r="C2258" t="s">
        <v>24</v>
      </c>
      <c r="D2258" t="s">
        <v>59</v>
      </c>
      <c r="E2258" s="21">
        <v>46212.304965277777</v>
      </c>
      <c r="F2258" t="s">
        <v>13315</v>
      </c>
      <c r="G2258">
        <v>71005595</v>
      </c>
      <c r="H2258" t="s">
        <v>13316</v>
      </c>
      <c r="I2258" s="23" t="s">
        <v>31</v>
      </c>
      <c r="J2258" s="23" t="s">
        <v>386</v>
      </c>
      <c r="K2258" t="s">
        <v>13317</v>
      </c>
      <c r="L2258" t="s">
        <v>174</v>
      </c>
      <c r="M2258" t="s">
        <v>13318</v>
      </c>
      <c r="N2258" t="s">
        <v>175</v>
      </c>
      <c r="O2258" t="s">
        <v>60</v>
      </c>
      <c r="P2258" t="s">
        <v>171</v>
      </c>
      <c r="Q2258" t="s">
        <v>206</v>
      </c>
      <c r="R2258" t="s">
        <v>212</v>
      </c>
      <c r="S2258">
        <v>14</v>
      </c>
      <c r="T2258" t="s">
        <v>19286</v>
      </c>
      <c r="U2258" t="s">
        <v>16045</v>
      </c>
      <c r="V2258" t="s">
        <v>16046</v>
      </c>
      <c r="W2258" t="s">
        <v>29</v>
      </c>
      <c r="X2258" t="s">
        <v>30</v>
      </c>
      <c r="Y2258" t="s">
        <v>30</v>
      </c>
      <c r="Z2258" t="s">
        <v>30</v>
      </c>
      <c r="AA2258" t="s">
        <v>30</v>
      </c>
      <c r="AB2258">
        <v>-75.026251000000002</v>
      </c>
      <c r="AC2258">
        <v>6.2995150000000004</v>
      </c>
      <c r="AD2258" t="s">
        <v>82</v>
      </c>
      <c r="AE2258" t="s">
        <v>146</v>
      </c>
      <c r="AF2258" t="s">
        <v>94</v>
      </c>
      <c r="AG2258">
        <f>IFERROR(
    VLOOKUP(FENIX_ANS_TABLA[[#This Row],[ESTADO]],
        {"VENCIDO",1;"ALERTA_0 Días",2;"ALERTA",3;"A TIEMPO",4;"SIN FECHA",5},
    2,FALSE),
0)</f>
        <v>4</v>
      </c>
    </row>
    <row r="2259" spans="1:33" x14ac:dyDescent="0.25">
      <c r="A2259" t="s">
        <v>13319</v>
      </c>
      <c r="B2259" t="s">
        <v>54</v>
      </c>
      <c r="C2259" t="s">
        <v>24</v>
      </c>
      <c r="D2259" t="s">
        <v>54</v>
      </c>
      <c r="E2259" s="21">
        <v>46212.30877314815</v>
      </c>
      <c r="F2259" t="s">
        <v>13320</v>
      </c>
      <c r="G2259">
        <v>43714390</v>
      </c>
      <c r="H2259" t="s">
        <v>584</v>
      </c>
      <c r="I2259" s="23" t="s">
        <v>31</v>
      </c>
      <c r="J2259" s="23" t="s">
        <v>585</v>
      </c>
      <c r="K2259" t="s">
        <v>586</v>
      </c>
      <c r="L2259" t="s">
        <v>177</v>
      </c>
      <c r="M2259" t="s">
        <v>587</v>
      </c>
      <c r="N2259" t="s">
        <v>178</v>
      </c>
      <c r="O2259" t="s">
        <v>55</v>
      </c>
      <c r="P2259" t="s">
        <v>176</v>
      </c>
      <c r="Q2259" t="s">
        <v>206</v>
      </c>
      <c r="R2259" t="s">
        <v>212</v>
      </c>
      <c r="S2259">
        <v>4</v>
      </c>
      <c r="T2259" t="s">
        <v>19287</v>
      </c>
      <c r="U2259" t="s">
        <v>16047</v>
      </c>
      <c r="V2259" t="s">
        <v>9907</v>
      </c>
      <c r="W2259" t="s">
        <v>29</v>
      </c>
      <c r="X2259" t="s">
        <v>30</v>
      </c>
      <c r="Y2259" t="s">
        <v>30</v>
      </c>
      <c r="Z2259" t="s">
        <v>30</v>
      </c>
      <c r="AA2259" t="s">
        <v>30</v>
      </c>
      <c r="AB2259">
        <v>-75.31539583</v>
      </c>
      <c r="AC2259">
        <v>6.0295538300000002</v>
      </c>
      <c r="AD2259" t="s">
        <v>82</v>
      </c>
      <c r="AE2259" t="s">
        <v>146</v>
      </c>
      <c r="AF2259" t="s">
        <v>94</v>
      </c>
      <c r="AG2259">
        <f>IFERROR(
    VLOOKUP(FENIX_ANS_TABLA[[#This Row],[ESTADO]],
        {"VENCIDO",1;"ALERTA_0 Días",2;"ALERTA",3;"A TIEMPO",4;"SIN FECHA",5},
    2,FALSE),
0)</f>
        <v>4</v>
      </c>
    </row>
    <row r="2260" spans="1:33" x14ac:dyDescent="0.25">
      <c r="A2260" t="s">
        <v>13322</v>
      </c>
      <c r="B2260" t="s">
        <v>54</v>
      </c>
      <c r="C2260" t="s">
        <v>24</v>
      </c>
      <c r="D2260" t="s">
        <v>54</v>
      </c>
      <c r="E2260" s="21">
        <v>46212.309467592589</v>
      </c>
      <c r="F2260" t="s">
        <v>13323</v>
      </c>
      <c r="G2260">
        <v>98630011</v>
      </c>
      <c r="H2260" t="s">
        <v>13324</v>
      </c>
      <c r="I2260" s="23" t="s">
        <v>13325</v>
      </c>
      <c r="J2260" s="23" t="s">
        <v>13307</v>
      </c>
      <c r="K2260" t="s">
        <v>13326</v>
      </c>
      <c r="L2260" t="s">
        <v>152</v>
      </c>
      <c r="M2260" t="s">
        <v>13327</v>
      </c>
      <c r="N2260" t="s">
        <v>153</v>
      </c>
      <c r="O2260" t="s">
        <v>55</v>
      </c>
      <c r="P2260" t="s">
        <v>176</v>
      </c>
      <c r="Q2260" t="s">
        <v>206</v>
      </c>
      <c r="R2260" t="s">
        <v>212</v>
      </c>
      <c r="S2260">
        <v>4</v>
      </c>
      <c r="T2260" t="s">
        <v>19288</v>
      </c>
      <c r="U2260" t="s">
        <v>12250</v>
      </c>
      <c r="V2260" t="s">
        <v>9956</v>
      </c>
      <c r="W2260" t="s">
        <v>29</v>
      </c>
      <c r="X2260" t="s">
        <v>30</v>
      </c>
      <c r="Y2260" t="s">
        <v>30</v>
      </c>
      <c r="Z2260" t="s">
        <v>30</v>
      </c>
      <c r="AA2260" t="s">
        <v>30</v>
      </c>
      <c r="AB2260">
        <v>-75.448728700000004</v>
      </c>
      <c r="AC2260">
        <v>6.2406958699999997</v>
      </c>
      <c r="AD2260" t="s">
        <v>82</v>
      </c>
      <c r="AE2260" t="s">
        <v>146</v>
      </c>
      <c r="AF2260" t="s">
        <v>94</v>
      </c>
      <c r="AG2260">
        <f>IFERROR(
    VLOOKUP(FENIX_ANS_TABLA[[#This Row],[ESTADO]],
        {"VENCIDO",1;"ALERTA_0 Días",2;"ALERTA",3;"A TIEMPO",4;"SIN FECHA",5},
    2,FALSE),
0)</f>
        <v>4</v>
      </c>
    </row>
    <row r="2261" spans="1:33" x14ac:dyDescent="0.25">
      <c r="A2261" t="s">
        <v>13328</v>
      </c>
      <c r="B2261" t="s">
        <v>58</v>
      </c>
      <c r="C2261" t="s">
        <v>24</v>
      </c>
      <c r="D2261" t="s">
        <v>59</v>
      </c>
      <c r="E2261" s="21">
        <v>46212.313414351847</v>
      </c>
      <c r="F2261" t="s">
        <v>13329</v>
      </c>
      <c r="G2261">
        <v>1061655613</v>
      </c>
      <c r="H2261" t="s">
        <v>13330</v>
      </c>
      <c r="I2261" s="23" t="s">
        <v>31</v>
      </c>
      <c r="J2261" s="23" t="s">
        <v>13331</v>
      </c>
      <c r="K2261" t="s">
        <v>13332</v>
      </c>
      <c r="L2261" t="s">
        <v>38</v>
      </c>
      <c r="M2261" t="s">
        <v>13333</v>
      </c>
      <c r="N2261" t="s">
        <v>39</v>
      </c>
      <c r="O2261" t="s">
        <v>60</v>
      </c>
      <c r="P2261" t="s">
        <v>62</v>
      </c>
      <c r="Q2261" t="s">
        <v>207</v>
      </c>
      <c r="R2261" t="s">
        <v>212</v>
      </c>
      <c r="S2261">
        <v>9</v>
      </c>
      <c r="T2261" t="s">
        <v>19289</v>
      </c>
      <c r="U2261" t="s">
        <v>9983</v>
      </c>
      <c r="V2261" t="s">
        <v>16048</v>
      </c>
      <c r="W2261" t="s">
        <v>29</v>
      </c>
      <c r="X2261" t="s">
        <v>30</v>
      </c>
      <c r="Y2261" t="s">
        <v>30</v>
      </c>
      <c r="Z2261" t="s">
        <v>30</v>
      </c>
      <c r="AA2261" t="s">
        <v>30</v>
      </c>
      <c r="AB2261">
        <v>-75.612784000000005</v>
      </c>
      <c r="AC2261">
        <v>6.1808550000000002</v>
      </c>
      <c r="AD2261" t="s">
        <v>82</v>
      </c>
      <c r="AE2261" t="s">
        <v>96</v>
      </c>
      <c r="AF2261" t="s">
        <v>94</v>
      </c>
      <c r="AG2261">
        <f>IFERROR(
    VLOOKUP(FENIX_ANS_TABLA[[#This Row],[ESTADO]],
        {"VENCIDO",1;"ALERTA_0 Días",2;"ALERTA",3;"A TIEMPO",4;"SIN FECHA",5},
    2,FALSE),
0)</f>
        <v>4</v>
      </c>
    </row>
    <row r="2262" spans="1:33" x14ac:dyDescent="0.25">
      <c r="A2262" t="s">
        <v>16049</v>
      </c>
      <c r="B2262" t="s">
        <v>23</v>
      </c>
      <c r="C2262" t="s">
        <v>24</v>
      </c>
      <c r="D2262" t="s">
        <v>23</v>
      </c>
      <c r="E2262" s="21">
        <v>46212.315335648149</v>
      </c>
      <c r="F2262" t="s">
        <v>16050</v>
      </c>
      <c r="G2262">
        <v>98623369</v>
      </c>
      <c r="H2262" t="s">
        <v>16051</v>
      </c>
      <c r="I2262" s="23" t="s">
        <v>31</v>
      </c>
      <c r="J2262" s="23" t="s">
        <v>16052</v>
      </c>
      <c r="K2262" t="s">
        <v>16053</v>
      </c>
      <c r="L2262" t="s">
        <v>25</v>
      </c>
      <c r="M2262" t="s">
        <v>16054</v>
      </c>
      <c r="N2262" t="s">
        <v>26</v>
      </c>
      <c r="O2262" t="s">
        <v>27</v>
      </c>
      <c r="P2262" t="s">
        <v>28</v>
      </c>
      <c r="Q2262" t="s">
        <v>207</v>
      </c>
      <c r="R2262" t="s">
        <v>212</v>
      </c>
      <c r="S2262">
        <v>7</v>
      </c>
      <c r="T2262" t="s">
        <v>19290</v>
      </c>
      <c r="U2262" t="s">
        <v>16055</v>
      </c>
      <c r="V2262" t="s">
        <v>16056</v>
      </c>
      <c r="W2262" t="s">
        <v>29</v>
      </c>
      <c r="X2262" t="s">
        <v>30</v>
      </c>
      <c r="Y2262" t="s">
        <v>30</v>
      </c>
      <c r="Z2262" t="s">
        <v>30</v>
      </c>
      <c r="AA2262" t="s">
        <v>30</v>
      </c>
      <c r="AB2262">
        <v>-75.584117300000003</v>
      </c>
      <c r="AC2262">
        <v>6.2281591299999999</v>
      </c>
      <c r="AD2262" t="s">
        <v>82</v>
      </c>
      <c r="AE2262" t="s">
        <v>96</v>
      </c>
      <c r="AF2262" t="s">
        <v>94</v>
      </c>
      <c r="AG2262">
        <f>IFERROR(
    VLOOKUP(FENIX_ANS_TABLA[[#This Row],[ESTADO]],
        {"VENCIDO",1;"ALERTA_0 Días",2;"ALERTA",3;"A TIEMPO",4;"SIN FECHA",5},
    2,FALSE),
0)</f>
        <v>4</v>
      </c>
    </row>
    <row r="2263" spans="1:33" x14ac:dyDescent="0.25">
      <c r="A2263" t="s">
        <v>16057</v>
      </c>
      <c r="B2263" t="s">
        <v>23</v>
      </c>
      <c r="C2263" t="s">
        <v>24</v>
      </c>
      <c r="D2263" t="s">
        <v>23</v>
      </c>
      <c r="E2263" s="21">
        <v>46212.320983796293</v>
      </c>
      <c r="F2263" t="s">
        <v>16058</v>
      </c>
      <c r="G2263">
        <v>98623369</v>
      </c>
      <c r="H2263" t="s">
        <v>16051</v>
      </c>
      <c r="I2263" s="23" t="s">
        <v>31</v>
      </c>
      <c r="J2263" s="23" t="s">
        <v>16052</v>
      </c>
      <c r="K2263" t="s">
        <v>16059</v>
      </c>
      <c r="L2263" t="s">
        <v>25</v>
      </c>
      <c r="M2263" t="s">
        <v>16060</v>
      </c>
      <c r="N2263" t="s">
        <v>26</v>
      </c>
      <c r="O2263" t="s">
        <v>27</v>
      </c>
      <c r="P2263" t="s">
        <v>28</v>
      </c>
      <c r="Q2263" t="s">
        <v>207</v>
      </c>
      <c r="R2263" t="s">
        <v>212</v>
      </c>
      <c r="S2263">
        <v>7</v>
      </c>
      <c r="T2263" t="s">
        <v>19291</v>
      </c>
      <c r="U2263" t="s">
        <v>16061</v>
      </c>
      <c r="V2263" t="s">
        <v>16062</v>
      </c>
      <c r="W2263" t="s">
        <v>29</v>
      </c>
      <c r="X2263" t="s">
        <v>30</v>
      </c>
      <c r="Y2263" t="s">
        <v>30</v>
      </c>
      <c r="Z2263" t="s">
        <v>30</v>
      </c>
      <c r="AA2263" t="s">
        <v>30</v>
      </c>
      <c r="AB2263">
        <v>-75.584117300000003</v>
      </c>
      <c r="AC2263">
        <v>6.2281591299999999</v>
      </c>
      <c r="AD2263" t="s">
        <v>82</v>
      </c>
      <c r="AE2263" t="s">
        <v>96</v>
      </c>
      <c r="AF2263" t="s">
        <v>94</v>
      </c>
      <c r="AG2263">
        <f>IFERROR(
    VLOOKUP(FENIX_ANS_TABLA[[#This Row],[ESTADO]],
        {"VENCIDO",1;"ALERTA_0 Días",2;"ALERTA",3;"A TIEMPO",4;"SIN FECHA",5},
    2,FALSE),
0)</f>
        <v>4</v>
      </c>
    </row>
    <row r="2264" spans="1:33" x14ac:dyDescent="0.25">
      <c r="A2264" t="s">
        <v>13949</v>
      </c>
      <c r="B2264" t="s">
        <v>23</v>
      </c>
      <c r="C2264" t="s">
        <v>24</v>
      </c>
      <c r="D2264" t="s">
        <v>23</v>
      </c>
      <c r="E2264" s="21">
        <v>46212.330914351849</v>
      </c>
      <c r="F2264" t="s">
        <v>13950</v>
      </c>
      <c r="G2264">
        <v>1045022268</v>
      </c>
      <c r="H2264" t="s">
        <v>13951</v>
      </c>
      <c r="I2264" s="23" t="s">
        <v>31</v>
      </c>
      <c r="J2264" s="23" t="s">
        <v>2152</v>
      </c>
      <c r="K2264" t="s">
        <v>13952</v>
      </c>
      <c r="L2264" t="s">
        <v>172</v>
      </c>
      <c r="M2264" t="s">
        <v>13953</v>
      </c>
      <c r="N2264" t="s">
        <v>173</v>
      </c>
      <c r="O2264" t="s">
        <v>27</v>
      </c>
      <c r="P2264" t="s">
        <v>145</v>
      </c>
      <c r="Q2264" t="s">
        <v>206</v>
      </c>
      <c r="R2264" t="s">
        <v>212</v>
      </c>
      <c r="S2264">
        <v>10</v>
      </c>
      <c r="T2264" t="s">
        <v>19292</v>
      </c>
      <c r="U2264" t="s">
        <v>10985</v>
      </c>
      <c r="V2264" t="s">
        <v>16063</v>
      </c>
      <c r="W2264" t="s">
        <v>29</v>
      </c>
      <c r="X2264" t="s">
        <v>30</v>
      </c>
      <c r="Y2264" t="s">
        <v>30</v>
      </c>
      <c r="Z2264" t="s">
        <v>30</v>
      </c>
      <c r="AA2264" t="s">
        <v>30</v>
      </c>
      <c r="AB2264">
        <v>-75.286592859999999</v>
      </c>
      <c r="AC2264">
        <v>6.1518417100000002</v>
      </c>
      <c r="AD2264" t="s">
        <v>82</v>
      </c>
      <c r="AE2264" t="s">
        <v>146</v>
      </c>
      <c r="AF2264" t="s">
        <v>94</v>
      </c>
      <c r="AG2264">
        <f>IFERROR(
    VLOOKUP(FENIX_ANS_TABLA[[#This Row],[ESTADO]],
        {"VENCIDO",1;"ALERTA_0 Días",2;"ALERTA",3;"A TIEMPO",4;"SIN FECHA",5},
    2,FALSE),
0)</f>
        <v>4</v>
      </c>
    </row>
    <row r="2265" spans="1:33" x14ac:dyDescent="0.25">
      <c r="A2265" t="s">
        <v>13334</v>
      </c>
      <c r="B2265" t="s">
        <v>54</v>
      </c>
      <c r="C2265" t="s">
        <v>24</v>
      </c>
      <c r="D2265" t="s">
        <v>54</v>
      </c>
      <c r="E2265" s="21">
        <v>46212.331550925926</v>
      </c>
      <c r="F2265" t="s">
        <v>13335</v>
      </c>
      <c r="G2265">
        <v>1129518671</v>
      </c>
      <c r="H2265" t="s">
        <v>13336</v>
      </c>
      <c r="I2265" s="23" t="s">
        <v>31</v>
      </c>
      <c r="J2265" s="23" t="s">
        <v>13337</v>
      </c>
      <c r="K2265" t="s">
        <v>13338</v>
      </c>
      <c r="L2265" t="s">
        <v>187</v>
      </c>
      <c r="M2265" t="s">
        <v>13339</v>
      </c>
      <c r="N2265" t="s">
        <v>188</v>
      </c>
      <c r="O2265" t="s">
        <v>55</v>
      </c>
      <c r="P2265" t="s">
        <v>176</v>
      </c>
      <c r="Q2265" t="s">
        <v>207</v>
      </c>
      <c r="R2265" t="s">
        <v>212</v>
      </c>
      <c r="S2265">
        <v>4</v>
      </c>
      <c r="T2265" t="s">
        <v>19293</v>
      </c>
      <c r="U2265" t="s">
        <v>14953</v>
      </c>
      <c r="V2265" t="s">
        <v>1289</v>
      </c>
      <c r="W2265" t="s">
        <v>29</v>
      </c>
      <c r="X2265" t="s">
        <v>30</v>
      </c>
      <c r="Y2265" t="s">
        <v>30</v>
      </c>
      <c r="Z2265" t="s">
        <v>30</v>
      </c>
      <c r="AA2265" t="s">
        <v>30</v>
      </c>
      <c r="AB2265">
        <v>-74.690485766999998</v>
      </c>
      <c r="AC2265">
        <v>5.9534019230000599</v>
      </c>
      <c r="AD2265" t="s">
        <v>82</v>
      </c>
      <c r="AE2265" t="s">
        <v>146</v>
      </c>
      <c r="AF2265" t="s">
        <v>94</v>
      </c>
      <c r="AG2265">
        <f>IFERROR(
    VLOOKUP(FENIX_ANS_TABLA[[#This Row],[ESTADO]],
        {"VENCIDO",1;"ALERTA_0 Días",2;"ALERTA",3;"A TIEMPO",4;"SIN FECHA",5},
    2,FALSE),
0)</f>
        <v>4</v>
      </c>
    </row>
    <row r="2266" spans="1:33" x14ac:dyDescent="0.25">
      <c r="A2266" t="s">
        <v>13340</v>
      </c>
      <c r="B2266" t="s">
        <v>54</v>
      </c>
      <c r="C2266" t="s">
        <v>24</v>
      </c>
      <c r="D2266" t="s">
        <v>54</v>
      </c>
      <c r="E2266" s="21">
        <v>46212.332094907397</v>
      </c>
      <c r="F2266" t="s">
        <v>13341</v>
      </c>
      <c r="G2266">
        <v>70101732</v>
      </c>
      <c r="H2266" t="s">
        <v>13342</v>
      </c>
      <c r="I2266" s="23" t="s">
        <v>13343</v>
      </c>
      <c r="J2266" s="23" t="s">
        <v>13307</v>
      </c>
      <c r="K2266" t="s">
        <v>13344</v>
      </c>
      <c r="L2266" t="s">
        <v>152</v>
      </c>
      <c r="M2266" t="s">
        <v>13345</v>
      </c>
      <c r="N2266" t="s">
        <v>153</v>
      </c>
      <c r="O2266" t="s">
        <v>55</v>
      </c>
      <c r="P2266" t="s">
        <v>176</v>
      </c>
      <c r="Q2266" t="s">
        <v>206</v>
      </c>
      <c r="R2266" t="s">
        <v>212</v>
      </c>
      <c r="S2266">
        <v>4</v>
      </c>
      <c r="T2266" t="s">
        <v>19294</v>
      </c>
      <c r="U2266" t="s">
        <v>9990</v>
      </c>
      <c r="V2266" t="s">
        <v>16064</v>
      </c>
      <c r="W2266" t="s">
        <v>29</v>
      </c>
      <c r="X2266" t="s">
        <v>30</v>
      </c>
      <c r="Y2266" t="s">
        <v>30</v>
      </c>
      <c r="Z2266" t="s">
        <v>30</v>
      </c>
      <c r="AA2266" t="s">
        <v>30</v>
      </c>
      <c r="AB2266">
        <v>-75.446777510000004</v>
      </c>
      <c r="AC2266">
        <v>6.2413518799999999</v>
      </c>
      <c r="AD2266" t="s">
        <v>82</v>
      </c>
      <c r="AE2266" t="s">
        <v>146</v>
      </c>
      <c r="AF2266" t="s">
        <v>94</v>
      </c>
      <c r="AG2266">
        <f>IFERROR(
    VLOOKUP(FENIX_ANS_TABLA[[#This Row],[ESTADO]],
        {"VENCIDO",1;"ALERTA_0 Días",2;"ALERTA",3;"A TIEMPO",4;"SIN FECHA",5},
    2,FALSE),
0)</f>
        <v>4</v>
      </c>
    </row>
    <row r="2267" spans="1:33" x14ac:dyDescent="0.25">
      <c r="A2267" t="s">
        <v>13346</v>
      </c>
      <c r="B2267" t="s">
        <v>58</v>
      </c>
      <c r="C2267" t="s">
        <v>24</v>
      </c>
      <c r="D2267" t="s">
        <v>59</v>
      </c>
      <c r="E2267" s="21">
        <v>46212.332488425927</v>
      </c>
      <c r="F2267" t="s">
        <v>13347</v>
      </c>
      <c r="G2267">
        <v>43543995</v>
      </c>
      <c r="H2267" t="s">
        <v>13348</v>
      </c>
      <c r="I2267" s="23" t="s">
        <v>31</v>
      </c>
      <c r="J2267" s="23" t="s">
        <v>13349</v>
      </c>
      <c r="K2267" t="s">
        <v>13350</v>
      </c>
      <c r="L2267" t="s">
        <v>25</v>
      </c>
      <c r="M2267" t="s">
        <v>13351</v>
      </c>
      <c r="N2267" t="s">
        <v>26</v>
      </c>
      <c r="O2267" t="s">
        <v>60</v>
      </c>
      <c r="P2267" t="s">
        <v>61</v>
      </c>
      <c r="Q2267" t="s">
        <v>207</v>
      </c>
      <c r="R2267" t="s">
        <v>212</v>
      </c>
      <c r="S2267">
        <v>9</v>
      </c>
      <c r="T2267" t="s">
        <v>19295</v>
      </c>
      <c r="U2267" t="s">
        <v>9990</v>
      </c>
      <c r="V2267" t="s">
        <v>11591</v>
      </c>
      <c r="W2267" t="s">
        <v>29</v>
      </c>
      <c r="X2267" t="s">
        <v>30</v>
      </c>
      <c r="Y2267" t="s">
        <v>30</v>
      </c>
      <c r="Z2267" t="s">
        <v>30</v>
      </c>
      <c r="AA2267" t="s">
        <v>30</v>
      </c>
      <c r="AB2267">
        <v>-75.540440009999998</v>
      </c>
      <c r="AC2267">
        <v>6.2358470700000002</v>
      </c>
      <c r="AD2267" t="s">
        <v>82</v>
      </c>
      <c r="AE2267" t="s">
        <v>96</v>
      </c>
      <c r="AF2267" t="s">
        <v>94</v>
      </c>
      <c r="AG2267">
        <f>IFERROR(
    VLOOKUP(FENIX_ANS_TABLA[[#This Row],[ESTADO]],
        {"VENCIDO",1;"ALERTA_0 Días",2;"ALERTA",3;"A TIEMPO",4;"SIN FECHA",5},
    2,FALSE),
0)</f>
        <v>4</v>
      </c>
    </row>
    <row r="2268" spans="1:33" x14ac:dyDescent="0.25">
      <c r="A2268" t="s">
        <v>13954</v>
      </c>
      <c r="B2268" t="s">
        <v>23</v>
      </c>
      <c r="C2268" t="s">
        <v>63</v>
      </c>
      <c r="D2268" t="s">
        <v>23</v>
      </c>
      <c r="E2268" s="21">
        <v>46212.332777777781</v>
      </c>
      <c r="F2268" t="s">
        <v>13955</v>
      </c>
      <c r="G2268">
        <v>901716844</v>
      </c>
      <c r="H2268" t="s">
        <v>13956</v>
      </c>
      <c r="I2268" s="23" t="s">
        <v>31</v>
      </c>
      <c r="J2268" s="23" t="s">
        <v>245</v>
      </c>
      <c r="K2268" t="s">
        <v>13957</v>
      </c>
      <c r="L2268" t="s">
        <v>177</v>
      </c>
      <c r="M2268" t="s">
        <v>13958</v>
      </c>
      <c r="N2268" t="s">
        <v>178</v>
      </c>
      <c r="O2268" t="s">
        <v>83</v>
      </c>
      <c r="P2268" t="s">
        <v>145</v>
      </c>
      <c r="Q2268" t="s">
        <v>207</v>
      </c>
      <c r="R2268" t="s">
        <v>212</v>
      </c>
      <c r="S2268">
        <v>7</v>
      </c>
      <c r="T2268" t="s">
        <v>19296</v>
      </c>
      <c r="U2268" t="s">
        <v>7185</v>
      </c>
      <c r="V2268" t="s">
        <v>7186</v>
      </c>
      <c r="W2268" t="s">
        <v>29</v>
      </c>
      <c r="X2268" t="s">
        <v>30</v>
      </c>
      <c r="Y2268" t="s">
        <v>30</v>
      </c>
      <c r="Z2268" t="s">
        <v>30</v>
      </c>
      <c r="AA2268" t="s">
        <v>30</v>
      </c>
      <c r="AB2268">
        <v>-75.335453000000001</v>
      </c>
      <c r="AC2268">
        <v>6.0845000000000002</v>
      </c>
      <c r="AD2268" t="s">
        <v>82</v>
      </c>
      <c r="AE2268" t="s">
        <v>146</v>
      </c>
      <c r="AF2268" t="s">
        <v>95</v>
      </c>
      <c r="AG2268">
        <f>IFERROR(
    VLOOKUP(FENIX_ANS_TABLA[[#This Row],[ESTADO]],
        {"VENCIDO",1;"ALERTA_0 Días",2;"ALERTA",3;"A TIEMPO",4;"SIN FECHA",5},
    2,FALSE),
0)</f>
        <v>4</v>
      </c>
    </row>
    <row r="2269" spans="1:33" x14ac:dyDescent="0.25">
      <c r="A2269" t="s">
        <v>13959</v>
      </c>
      <c r="B2269" t="s">
        <v>36</v>
      </c>
      <c r="C2269" t="s">
        <v>24</v>
      </c>
      <c r="D2269" t="s">
        <v>36</v>
      </c>
      <c r="E2269" s="21">
        <v>46212.334710648152</v>
      </c>
      <c r="F2269" t="s">
        <v>13960</v>
      </c>
      <c r="G2269">
        <v>8060634</v>
      </c>
      <c r="H2269" t="s">
        <v>13961</v>
      </c>
      <c r="I2269" s="23" t="s">
        <v>31</v>
      </c>
      <c r="J2269" s="23" t="s">
        <v>13962</v>
      </c>
      <c r="K2269" t="s">
        <v>13963</v>
      </c>
      <c r="L2269" t="s">
        <v>150</v>
      </c>
      <c r="M2269" t="s">
        <v>13964</v>
      </c>
      <c r="N2269" t="s">
        <v>151</v>
      </c>
      <c r="O2269" t="s">
        <v>37</v>
      </c>
      <c r="P2269" t="s">
        <v>145</v>
      </c>
      <c r="Q2269" t="s">
        <v>206</v>
      </c>
      <c r="R2269" t="s">
        <v>212</v>
      </c>
      <c r="S2269">
        <v>10</v>
      </c>
      <c r="T2269" t="s">
        <v>19297</v>
      </c>
      <c r="U2269" t="s">
        <v>7959</v>
      </c>
      <c r="V2269" t="s">
        <v>14746</v>
      </c>
      <c r="W2269" t="s">
        <v>29</v>
      </c>
      <c r="X2269" t="s">
        <v>30</v>
      </c>
      <c r="Y2269" t="s">
        <v>30</v>
      </c>
      <c r="Z2269" t="s">
        <v>30</v>
      </c>
      <c r="AA2269" t="s">
        <v>30</v>
      </c>
      <c r="AB2269">
        <v>-75.245647770000005</v>
      </c>
      <c r="AC2269">
        <v>6.1755836200000003</v>
      </c>
      <c r="AD2269" t="s">
        <v>82</v>
      </c>
      <c r="AE2269" t="s">
        <v>146</v>
      </c>
      <c r="AF2269" t="s">
        <v>94</v>
      </c>
      <c r="AG2269">
        <f>IFERROR(
    VLOOKUP(FENIX_ANS_TABLA[[#This Row],[ESTADO]],
        {"VENCIDO",1;"ALERTA_0 Días",2;"ALERTA",3;"A TIEMPO",4;"SIN FECHA",5},
    2,FALSE),
0)</f>
        <v>4</v>
      </c>
    </row>
    <row r="2270" spans="1:33" x14ac:dyDescent="0.25">
      <c r="A2270" t="s">
        <v>13352</v>
      </c>
      <c r="B2270" t="s">
        <v>54</v>
      </c>
      <c r="C2270" t="s">
        <v>24</v>
      </c>
      <c r="D2270" t="s">
        <v>54</v>
      </c>
      <c r="E2270" s="21">
        <v>46212.335115740738</v>
      </c>
      <c r="F2270" t="s">
        <v>13353</v>
      </c>
      <c r="G2270">
        <v>16765827</v>
      </c>
      <c r="H2270" t="s">
        <v>13354</v>
      </c>
      <c r="I2270" s="23" t="s">
        <v>31</v>
      </c>
      <c r="J2270" s="23" t="s">
        <v>11149</v>
      </c>
      <c r="K2270" t="s">
        <v>13355</v>
      </c>
      <c r="L2270" t="s">
        <v>25</v>
      </c>
      <c r="M2270" t="s">
        <v>13356</v>
      </c>
      <c r="N2270" t="s">
        <v>26</v>
      </c>
      <c r="O2270" t="s">
        <v>55</v>
      </c>
      <c r="P2270" t="s">
        <v>56</v>
      </c>
      <c r="Q2270" t="s">
        <v>207</v>
      </c>
      <c r="R2270" t="s">
        <v>212</v>
      </c>
      <c r="S2270">
        <v>4</v>
      </c>
      <c r="T2270" t="s">
        <v>19298</v>
      </c>
      <c r="U2270" t="s">
        <v>12277</v>
      </c>
      <c r="V2270" t="s">
        <v>16065</v>
      </c>
      <c r="W2270" t="s">
        <v>29</v>
      </c>
      <c r="X2270" t="s">
        <v>30</v>
      </c>
      <c r="Y2270" t="s">
        <v>30</v>
      </c>
      <c r="Z2270" t="s">
        <v>30</v>
      </c>
      <c r="AA2270" t="s">
        <v>30</v>
      </c>
      <c r="AB2270">
        <v>-75.571680999999998</v>
      </c>
      <c r="AC2270">
        <v>6.2230860000000003</v>
      </c>
      <c r="AD2270" t="s">
        <v>82</v>
      </c>
      <c r="AE2270" t="s">
        <v>96</v>
      </c>
      <c r="AF2270" t="s">
        <v>94</v>
      </c>
      <c r="AG2270">
        <f>IFERROR(
    VLOOKUP(FENIX_ANS_TABLA[[#This Row],[ESTADO]],
        {"VENCIDO",1;"ALERTA_0 Días",2;"ALERTA",3;"A TIEMPO",4;"SIN FECHA",5},
    2,FALSE),
0)</f>
        <v>4</v>
      </c>
    </row>
    <row r="2271" spans="1:33" x14ac:dyDescent="0.25">
      <c r="A2271" t="s">
        <v>13965</v>
      </c>
      <c r="B2271" t="s">
        <v>23</v>
      </c>
      <c r="C2271" t="s">
        <v>24</v>
      </c>
      <c r="D2271" t="s">
        <v>23</v>
      </c>
      <c r="E2271" s="21">
        <v>46212.336770833332</v>
      </c>
      <c r="F2271" t="s">
        <v>13966</v>
      </c>
      <c r="G2271">
        <v>71272907</v>
      </c>
      <c r="H2271" t="s">
        <v>13967</v>
      </c>
      <c r="I2271" s="23" t="s">
        <v>31</v>
      </c>
      <c r="J2271" s="23" t="s">
        <v>395</v>
      </c>
      <c r="K2271" t="s">
        <v>13968</v>
      </c>
      <c r="L2271" t="s">
        <v>152</v>
      </c>
      <c r="M2271" t="s">
        <v>13969</v>
      </c>
      <c r="N2271" t="s">
        <v>153</v>
      </c>
      <c r="O2271" t="s">
        <v>27</v>
      </c>
      <c r="P2271" t="s">
        <v>145</v>
      </c>
      <c r="Q2271" t="s">
        <v>206</v>
      </c>
      <c r="R2271" t="s">
        <v>212</v>
      </c>
      <c r="S2271">
        <v>10</v>
      </c>
      <c r="T2271" t="s">
        <v>19299</v>
      </c>
      <c r="U2271" t="s">
        <v>12285</v>
      </c>
      <c r="V2271" t="s">
        <v>12286</v>
      </c>
      <c r="W2271" t="s">
        <v>29</v>
      </c>
      <c r="X2271" t="s">
        <v>30</v>
      </c>
      <c r="Y2271" t="s">
        <v>30</v>
      </c>
      <c r="Z2271" t="s">
        <v>30</v>
      </c>
      <c r="AA2271" t="s">
        <v>30</v>
      </c>
      <c r="AB2271">
        <v>-75.420831370000002</v>
      </c>
      <c r="AC2271">
        <v>6.2683847300000002</v>
      </c>
      <c r="AD2271" t="s">
        <v>82</v>
      </c>
      <c r="AE2271" t="s">
        <v>146</v>
      </c>
      <c r="AF2271" t="s">
        <v>94</v>
      </c>
      <c r="AG2271">
        <f>IFERROR(
    VLOOKUP(FENIX_ANS_TABLA[[#This Row],[ESTADO]],
        {"VENCIDO",1;"ALERTA_0 Días",2;"ALERTA",3;"A TIEMPO",4;"SIN FECHA",5},
    2,FALSE),
0)</f>
        <v>4</v>
      </c>
    </row>
    <row r="2272" spans="1:33" x14ac:dyDescent="0.25">
      <c r="A2272" t="s">
        <v>13970</v>
      </c>
      <c r="B2272" t="s">
        <v>23</v>
      </c>
      <c r="C2272" t="s">
        <v>24</v>
      </c>
      <c r="D2272" t="s">
        <v>23</v>
      </c>
      <c r="E2272" s="21">
        <v>46212.339224537027</v>
      </c>
      <c r="F2272" t="s">
        <v>13971</v>
      </c>
      <c r="G2272">
        <v>39188030</v>
      </c>
      <c r="H2272" t="s">
        <v>13972</v>
      </c>
      <c r="I2272" s="23" t="s">
        <v>31</v>
      </c>
      <c r="J2272" s="23" t="s">
        <v>13973</v>
      </c>
      <c r="K2272" t="s">
        <v>13974</v>
      </c>
      <c r="L2272" t="s">
        <v>167</v>
      </c>
      <c r="M2272" t="s">
        <v>13975</v>
      </c>
      <c r="N2272" t="s">
        <v>168</v>
      </c>
      <c r="O2272" t="s">
        <v>27</v>
      </c>
      <c r="P2272" t="s">
        <v>145</v>
      </c>
      <c r="Q2272" t="s">
        <v>206</v>
      </c>
      <c r="R2272" t="s">
        <v>212</v>
      </c>
      <c r="S2272">
        <v>10</v>
      </c>
      <c r="T2272" t="s">
        <v>19300</v>
      </c>
      <c r="U2272" t="s">
        <v>16066</v>
      </c>
      <c r="V2272" t="s">
        <v>16067</v>
      </c>
      <c r="W2272" t="s">
        <v>29</v>
      </c>
      <c r="X2272" t="s">
        <v>30</v>
      </c>
      <c r="Y2272" t="s">
        <v>30</v>
      </c>
      <c r="Z2272" t="s">
        <v>30</v>
      </c>
      <c r="AA2272" t="s">
        <v>30</v>
      </c>
      <c r="AB2272">
        <v>-75.481102120000003</v>
      </c>
      <c r="AC2272">
        <v>5.9745912299999997</v>
      </c>
      <c r="AD2272" t="s">
        <v>82</v>
      </c>
      <c r="AE2272" t="s">
        <v>146</v>
      </c>
      <c r="AF2272" t="s">
        <v>94</v>
      </c>
      <c r="AG2272">
        <f>IFERROR(
    VLOOKUP(FENIX_ANS_TABLA[[#This Row],[ESTADO]],
        {"VENCIDO",1;"ALERTA_0 Días",2;"ALERTA",3;"A TIEMPO",4;"SIN FECHA",5},
    2,FALSE),
0)</f>
        <v>4</v>
      </c>
    </row>
    <row r="2273" spans="1:33" x14ac:dyDescent="0.25">
      <c r="A2273" t="s">
        <v>13976</v>
      </c>
      <c r="B2273" t="s">
        <v>23</v>
      </c>
      <c r="C2273" t="s">
        <v>24</v>
      </c>
      <c r="D2273" t="s">
        <v>23</v>
      </c>
      <c r="E2273" s="21">
        <v>46212.339594907397</v>
      </c>
      <c r="F2273" t="s">
        <v>13977</v>
      </c>
      <c r="G2273">
        <v>21419797</v>
      </c>
      <c r="H2273" t="s">
        <v>13978</v>
      </c>
      <c r="I2273" s="23" t="s">
        <v>31</v>
      </c>
      <c r="J2273" s="23" t="s">
        <v>13979</v>
      </c>
      <c r="K2273" t="s">
        <v>13980</v>
      </c>
      <c r="L2273" t="s">
        <v>177</v>
      </c>
      <c r="M2273" t="s">
        <v>13981</v>
      </c>
      <c r="N2273" t="s">
        <v>178</v>
      </c>
      <c r="O2273" t="s">
        <v>27</v>
      </c>
      <c r="P2273" t="s">
        <v>145</v>
      </c>
      <c r="Q2273" t="s">
        <v>207</v>
      </c>
      <c r="R2273" t="s">
        <v>212</v>
      </c>
      <c r="S2273">
        <v>7</v>
      </c>
      <c r="T2273" t="s">
        <v>19301</v>
      </c>
      <c r="U2273" t="s">
        <v>13203</v>
      </c>
      <c r="V2273" t="s">
        <v>16068</v>
      </c>
      <c r="W2273" t="s">
        <v>29</v>
      </c>
      <c r="X2273" t="s">
        <v>30</v>
      </c>
      <c r="Y2273" t="s">
        <v>30</v>
      </c>
      <c r="Z2273" t="s">
        <v>30</v>
      </c>
      <c r="AA2273" t="s">
        <v>30</v>
      </c>
      <c r="AB2273">
        <v>-75.352585129999994</v>
      </c>
      <c r="AC2273">
        <v>6.1260020800000001</v>
      </c>
      <c r="AD2273" t="s">
        <v>82</v>
      </c>
      <c r="AE2273" t="s">
        <v>146</v>
      </c>
      <c r="AF2273" t="s">
        <v>94</v>
      </c>
      <c r="AG2273">
        <f>IFERROR(
    VLOOKUP(FENIX_ANS_TABLA[[#This Row],[ESTADO]],
        {"VENCIDO",1;"ALERTA_0 Días",2;"ALERTA",3;"A TIEMPO",4;"SIN FECHA",5},
    2,FALSE),
0)</f>
        <v>4</v>
      </c>
    </row>
    <row r="2274" spans="1:33" x14ac:dyDescent="0.25">
      <c r="A2274" t="s">
        <v>13983</v>
      </c>
      <c r="B2274" t="s">
        <v>23</v>
      </c>
      <c r="C2274" t="s">
        <v>24</v>
      </c>
      <c r="D2274" t="s">
        <v>23</v>
      </c>
      <c r="E2274" s="21">
        <v>46212.343078703707</v>
      </c>
      <c r="F2274" t="s">
        <v>13984</v>
      </c>
      <c r="G2274">
        <v>1007271444</v>
      </c>
      <c r="H2274" t="s">
        <v>13985</v>
      </c>
      <c r="I2274" s="23" t="s">
        <v>31</v>
      </c>
      <c r="J2274" s="23" t="s">
        <v>5825</v>
      </c>
      <c r="K2274" t="s">
        <v>13986</v>
      </c>
      <c r="L2274" t="s">
        <v>172</v>
      </c>
      <c r="M2274" t="s">
        <v>13987</v>
      </c>
      <c r="N2274" t="s">
        <v>173</v>
      </c>
      <c r="O2274" t="s">
        <v>27</v>
      </c>
      <c r="P2274" t="s">
        <v>145</v>
      </c>
      <c r="Q2274" t="s">
        <v>206</v>
      </c>
      <c r="R2274" t="s">
        <v>212</v>
      </c>
      <c r="S2274">
        <v>10</v>
      </c>
      <c r="T2274" t="s">
        <v>19302</v>
      </c>
      <c r="U2274" t="s">
        <v>16069</v>
      </c>
      <c r="V2274" t="s">
        <v>16070</v>
      </c>
      <c r="W2274" t="s">
        <v>29</v>
      </c>
      <c r="X2274" t="s">
        <v>30</v>
      </c>
      <c r="Y2274" t="s">
        <v>30</v>
      </c>
      <c r="Z2274" t="s">
        <v>30</v>
      </c>
      <c r="AA2274" t="s">
        <v>30</v>
      </c>
      <c r="AB2274">
        <v>-75.258094249999999</v>
      </c>
      <c r="AC2274">
        <v>6.1594124900000002</v>
      </c>
      <c r="AD2274" t="s">
        <v>82</v>
      </c>
      <c r="AE2274" t="s">
        <v>146</v>
      </c>
      <c r="AF2274" t="s">
        <v>94</v>
      </c>
      <c r="AG2274">
        <f>IFERROR(
    VLOOKUP(FENIX_ANS_TABLA[[#This Row],[ESTADO]],
        {"VENCIDO",1;"ALERTA_0 Días",2;"ALERTA",3;"A TIEMPO",4;"SIN FECHA",5},
    2,FALSE),
0)</f>
        <v>4</v>
      </c>
    </row>
    <row r="2275" spans="1:33" x14ac:dyDescent="0.25">
      <c r="A2275" t="s">
        <v>13988</v>
      </c>
      <c r="B2275" t="s">
        <v>36</v>
      </c>
      <c r="C2275" t="s">
        <v>24</v>
      </c>
      <c r="D2275" t="s">
        <v>36</v>
      </c>
      <c r="E2275" s="21">
        <v>46212.34878472222</v>
      </c>
      <c r="F2275" t="s">
        <v>13989</v>
      </c>
      <c r="G2275">
        <v>1037649438</v>
      </c>
      <c r="H2275" t="s">
        <v>13990</v>
      </c>
      <c r="I2275" s="23" t="s">
        <v>31</v>
      </c>
      <c r="J2275" s="23" t="s">
        <v>13991</v>
      </c>
      <c r="K2275" t="s">
        <v>13992</v>
      </c>
      <c r="L2275" t="s">
        <v>152</v>
      </c>
      <c r="M2275" t="s">
        <v>13993</v>
      </c>
      <c r="N2275" t="s">
        <v>153</v>
      </c>
      <c r="O2275" t="s">
        <v>37</v>
      </c>
      <c r="P2275" t="s">
        <v>145</v>
      </c>
      <c r="Q2275" t="s">
        <v>206</v>
      </c>
      <c r="R2275" t="s">
        <v>212</v>
      </c>
      <c r="S2275">
        <v>10</v>
      </c>
      <c r="T2275" t="s">
        <v>19303</v>
      </c>
      <c r="U2275" t="s">
        <v>16071</v>
      </c>
      <c r="V2275" t="s">
        <v>16072</v>
      </c>
      <c r="W2275" t="s">
        <v>29</v>
      </c>
      <c r="X2275" t="s">
        <v>30</v>
      </c>
      <c r="Y2275" t="s">
        <v>30</v>
      </c>
      <c r="Z2275" t="s">
        <v>30</v>
      </c>
      <c r="AA2275" t="s">
        <v>30</v>
      </c>
      <c r="AB2275">
        <v>-75.400082789999999</v>
      </c>
      <c r="AC2275">
        <v>6.3214751900000001</v>
      </c>
      <c r="AD2275" t="s">
        <v>82</v>
      </c>
      <c r="AE2275" t="s">
        <v>146</v>
      </c>
      <c r="AF2275" t="s">
        <v>94</v>
      </c>
      <c r="AG2275">
        <f>IFERROR(
    VLOOKUP(FENIX_ANS_TABLA[[#This Row],[ESTADO]],
        {"VENCIDO",1;"ALERTA_0 Días",2;"ALERTA",3;"A TIEMPO",4;"SIN FECHA",5},
    2,FALSE),
0)</f>
        <v>4</v>
      </c>
    </row>
    <row r="2276" spans="1:33" x14ac:dyDescent="0.25">
      <c r="A2276" t="s">
        <v>16073</v>
      </c>
      <c r="B2276" t="s">
        <v>23</v>
      </c>
      <c r="C2276" t="s">
        <v>24</v>
      </c>
      <c r="D2276" t="s">
        <v>23</v>
      </c>
      <c r="E2276" s="21">
        <v>46212.351747685178</v>
      </c>
      <c r="F2276" t="s">
        <v>16074</v>
      </c>
      <c r="G2276">
        <v>43539448</v>
      </c>
      <c r="H2276" t="s">
        <v>16075</v>
      </c>
      <c r="I2276" s="23" t="s">
        <v>31</v>
      </c>
      <c r="J2276" s="23" t="s">
        <v>16076</v>
      </c>
      <c r="K2276" t="s">
        <v>16077</v>
      </c>
      <c r="L2276" t="s">
        <v>25</v>
      </c>
      <c r="M2276" t="s">
        <v>16078</v>
      </c>
      <c r="N2276" t="s">
        <v>26</v>
      </c>
      <c r="O2276" t="s">
        <v>27</v>
      </c>
      <c r="P2276" t="s">
        <v>32</v>
      </c>
      <c r="Q2276" t="s">
        <v>207</v>
      </c>
      <c r="R2276" t="s">
        <v>212</v>
      </c>
      <c r="S2276">
        <v>7</v>
      </c>
      <c r="T2276" t="s">
        <v>19304</v>
      </c>
      <c r="U2276" t="s">
        <v>9814</v>
      </c>
      <c r="V2276" t="s">
        <v>9813</v>
      </c>
      <c r="W2276" t="s">
        <v>29</v>
      </c>
      <c r="X2276" t="s">
        <v>30</v>
      </c>
      <c r="Y2276" t="s">
        <v>30</v>
      </c>
      <c r="Z2276" t="s">
        <v>30</v>
      </c>
      <c r="AA2276" t="s">
        <v>30</v>
      </c>
      <c r="AB2276">
        <v>-75.621519000000006</v>
      </c>
      <c r="AC2276">
        <v>6.261056</v>
      </c>
      <c r="AD2276" t="s">
        <v>82</v>
      </c>
      <c r="AE2276" t="s">
        <v>96</v>
      </c>
      <c r="AF2276" t="s">
        <v>94</v>
      </c>
      <c r="AG2276">
        <f>IFERROR(
    VLOOKUP(FENIX_ANS_TABLA[[#This Row],[ESTADO]],
        {"VENCIDO",1;"ALERTA_0 Días",2;"ALERTA",3;"A TIEMPO",4;"SIN FECHA",5},
    2,FALSE),
0)</f>
        <v>4</v>
      </c>
    </row>
    <row r="2277" spans="1:33" x14ac:dyDescent="0.25">
      <c r="A2277" t="s">
        <v>13358</v>
      </c>
      <c r="B2277" t="s">
        <v>54</v>
      </c>
      <c r="C2277" t="s">
        <v>24</v>
      </c>
      <c r="D2277" t="s">
        <v>54</v>
      </c>
      <c r="E2277" s="21">
        <v>46212.353715277779</v>
      </c>
      <c r="F2277" t="s">
        <v>13359</v>
      </c>
      <c r="G2277">
        <v>43793956</v>
      </c>
      <c r="H2277" t="s">
        <v>13360</v>
      </c>
      <c r="I2277" s="23" t="s">
        <v>31</v>
      </c>
      <c r="J2277" s="23" t="s">
        <v>13307</v>
      </c>
      <c r="K2277" t="s">
        <v>13361</v>
      </c>
      <c r="L2277" t="s">
        <v>152</v>
      </c>
      <c r="M2277" t="s">
        <v>13362</v>
      </c>
      <c r="N2277" t="s">
        <v>153</v>
      </c>
      <c r="O2277" t="s">
        <v>55</v>
      </c>
      <c r="P2277" t="s">
        <v>176</v>
      </c>
      <c r="Q2277" t="s">
        <v>206</v>
      </c>
      <c r="R2277" t="s">
        <v>212</v>
      </c>
      <c r="S2277">
        <v>4</v>
      </c>
      <c r="T2277" t="s">
        <v>19305</v>
      </c>
      <c r="U2277" t="s">
        <v>16079</v>
      </c>
      <c r="V2277" t="s">
        <v>8075</v>
      </c>
      <c r="W2277" t="s">
        <v>29</v>
      </c>
      <c r="X2277" t="s">
        <v>30</v>
      </c>
      <c r="Y2277" t="s">
        <v>30</v>
      </c>
      <c r="Z2277" t="s">
        <v>30</v>
      </c>
      <c r="AA2277" t="s">
        <v>30</v>
      </c>
      <c r="AB2277">
        <v>-75.44827076</v>
      </c>
      <c r="AC2277">
        <v>6.2423136000000001</v>
      </c>
      <c r="AD2277" t="s">
        <v>82</v>
      </c>
      <c r="AE2277" t="s">
        <v>146</v>
      </c>
      <c r="AF2277" t="s">
        <v>94</v>
      </c>
      <c r="AG2277">
        <f>IFERROR(
    VLOOKUP(FENIX_ANS_TABLA[[#This Row],[ESTADO]],
        {"VENCIDO",1;"ALERTA_0 Días",2;"ALERTA",3;"A TIEMPO",4;"SIN FECHA",5},
    2,FALSE),
0)</f>
        <v>4</v>
      </c>
    </row>
    <row r="2278" spans="1:33" x14ac:dyDescent="0.25">
      <c r="A2278" t="s">
        <v>13364</v>
      </c>
      <c r="B2278" t="s">
        <v>54</v>
      </c>
      <c r="C2278" t="s">
        <v>24</v>
      </c>
      <c r="D2278" t="s">
        <v>54</v>
      </c>
      <c r="E2278" s="21">
        <v>46212.353935185187</v>
      </c>
      <c r="F2278" t="s">
        <v>13365</v>
      </c>
      <c r="G2278">
        <v>1036944718</v>
      </c>
      <c r="H2278" t="s">
        <v>13366</v>
      </c>
      <c r="I2278" s="23" t="s">
        <v>13367</v>
      </c>
      <c r="J2278" s="23" t="s">
        <v>525</v>
      </c>
      <c r="K2278" t="s">
        <v>13368</v>
      </c>
      <c r="L2278" t="s">
        <v>154</v>
      </c>
      <c r="M2278" t="s">
        <v>13369</v>
      </c>
      <c r="N2278" t="s">
        <v>155</v>
      </c>
      <c r="O2278" t="s">
        <v>55</v>
      </c>
      <c r="P2278" t="s">
        <v>176</v>
      </c>
      <c r="Q2278" t="s">
        <v>206</v>
      </c>
      <c r="R2278" t="s">
        <v>212</v>
      </c>
      <c r="S2278">
        <v>4</v>
      </c>
      <c r="T2278" t="s">
        <v>19306</v>
      </c>
      <c r="U2278" t="s">
        <v>16079</v>
      </c>
      <c r="V2278" t="s">
        <v>8075</v>
      </c>
      <c r="W2278" t="s">
        <v>29</v>
      </c>
      <c r="X2278" t="s">
        <v>30</v>
      </c>
      <c r="Y2278" t="s">
        <v>30</v>
      </c>
      <c r="Z2278" t="s">
        <v>30</v>
      </c>
      <c r="AA2278" t="s">
        <v>30</v>
      </c>
      <c r="AB2278">
        <v>-75.420140000000004</v>
      </c>
      <c r="AC2278">
        <v>6.1269609999999997</v>
      </c>
      <c r="AD2278" t="s">
        <v>82</v>
      </c>
      <c r="AE2278" t="s">
        <v>146</v>
      </c>
      <c r="AF2278" t="s">
        <v>94</v>
      </c>
      <c r="AG2278">
        <f>IFERROR(
    VLOOKUP(FENIX_ANS_TABLA[[#This Row],[ESTADO]],
        {"VENCIDO",1;"ALERTA_0 Días",2;"ALERTA",3;"A TIEMPO",4;"SIN FECHA",5},
    2,FALSE),
0)</f>
        <v>4</v>
      </c>
    </row>
    <row r="2279" spans="1:33" x14ac:dyDescent="0.25">
      <c r="A2279" t="s">
        <v>13370</v>
      </c>
      <c r="B2279" t="s">
        <v>54</v>
      </c>
      <c r="C2279" t="s">
        <v>24</v>
      </c>
      <c r="D2279" t="s">
        <v>54</v>
      </c>
      <c r="E2279" s="21">
        <v>46212.358090277783</v>
      </c>
      <c r="F2279" t="s">
        <v>13371</v>
      </c>
      <c r="G2279">
        <v>27949863</v>
      </c>
      <c r="H2279" t="s">
        <v>13372</v>
      </c>
      <c r="I2279" s="23" t="s">
        <v>31</v>
      </c>
      <c r="J2279" s="23" t="s">
        <v>13307</v>
      </c>
      <c r="K2279" t="s">
        <v>13373</v>
      </c>
      <c r="L2279" t="s">
        <v>152</v>
      </c>
      <c r="M2279" t="s">
        <v>13374</v>
      </c>
      <c r="N2279" t="s">
        <v>153</v>
      </c>
      <c r="O2279" t="s">
        <v>55</v>
      </c>
      <c r="P2279" t="s">
        <v>176</v>
      </c>
      <c r="Q2279" t="s">
        <v>206</v>
      </c>
      <c r="R2279" t="s">
        <v>212</v>
      </c>
      <c r="S2279">
        <v>4</v>
      </c>
      <c r="T2279" t="s">
        <v>19307</v>
      </c>
      <c r="U2279" t="s">
        <v>12024</v>
      </c>
      <c r="V2279" t="s">
        <v>11695</v>
      </c>
      <c r="W2279" t="s">
        <v>29</v>
      </c>
      <c r="X2279" t="s">
        <v>30</v>
      </c>
      <c r="Y2279" t="s">
        <v>30</v>
      </c>
      <c r="Z2279" t="s">
        <v>30</v>
      </c>
      <c r="AA2279" t="s">
        <v>30</v>
      </c>
      <c r="AB2279">
        <v>-75.448951070000007</v>
      </c>
      <c r="AC2279">
        <v>6.2411353399999996</v>
      </c>
      <c r="AD2279" t="s">
        <v>82</v>
      </c>
      <c r="AE2279" t="s">
        <v>146</v>
      </c>
      <c r="AF2279" t="s">
        <v>94</v>
      </c>
      <c r="AG2279">
        <f>IFERROR(
    VLOOKUP(FENIX_ANS_TABLA[[#This Row],[ESTADO]],
        {"VENCIDO",1;"ALERTA_0 Días",2;"ALERTA",3;"A TIEMPO",4;"SIN FECHA",5},
    2,FALSE),
0)</f>
        <v>4</v>
      </c>
    </row>
    <row r="2280" spans="1:33" x14ac:dyDescent="0.25">
      <c r="A2280" t="s">
        <v>16080</v>
      </c>
      <c r="B2280" t="s">
        <v>23</v>
      </c>
      <c r="C2280" t="s">
        <v>24</v>
      </c>
      <c r="D2280" t="s">
        <v>23</v>
      </c>
      <c r="E2280" s="21">
        <v>46212.360162037039</v>
      </c>
      <c r="F2280" t="s">
        <v>16081</v>
      </c>
      <c r="G2280">
        <v>3570350</v>
      </c>
      <c r="H2280" t="s">
        <v>16082</v>
      </c>
      <c r="I2280" s="23" t="s">
        <v>31</v>
      </c>
      <c r="J2280" s="23" t="s">
        <v>16083</v>
      </c>
      <c r="K2280" t="s">
        <v>16084</v>
      </c>
      <c r="L2280" t="s">
        <v>25</v>
      </c>
      <c r="M2280" t="s">
        <v>16085</v>
      </c>
      <c r="N2280" t="s">
        <v>26</v>
      </c>
      <c r="O2280" t="s">
        <v>27</v>
      </c>
      <c r="P2280" t="s">
        <v>32</v>
      </c>
      <c r="Q2280" t="s">
        <v>207</v>
      </c>
      <c r="R2280" t="s">
        <v>212</v>
      </c>
      <c r="S2280">
        <v>7</v>
      </c>
      <c r="T2280" t="s">
        <v>19308</v>
      </c>
      <c r="U2280" t="s">
        <v>7966</v>
      </c>
      <c r="V2280" t="s">
        <v>9792</v>
      </c>
      <c r="W2280" t="s">
        <v>29</v>
      </c>
      <c r="X2280" t="s">
        <v>30</v>
      </c>
      <c r="Y2280" t="s">
        <v>30</v>
      </c>
      <c r="Z2280" t="s">
        <v>30</v>
      </c>
      <c r="AA2280" t="s">
        <v>30</v>
      </c>
      <c r="AB2280">
        <v>-75.622326659999999</v>
      </c>
      <c r="AC2280">
        <v>6.2605106499999996</v>
      </c>
      <c r="AD2280" t="s">
        <v>82</v>
      </c>
      <c r="AE2280" t="s">
        <v>96</v>
      </c>
      <c r="AF2280" t="s">
        <v>94</v>
      </c>
      <c r="AG2280">
        <f>IFERROR(
    VLOOKUP(FENIX_ANS_TABLA[[#This Row],[ESTADO]],
        {"VENCIDO",1;"ALERTA_0 Días",2;"ALERTA",3;"A TIEMPO",4;"SIN FECHA",5},
    2,FALSE),
0)</f>
        <v>4</v>
      </c>
    </row>
    <row r="2281" spans="1:33" x14ac:dyDescent="0.25">
      <c r="A2281" t="s">
        <v>13376</v>
      </c>
      <c r="B2281" t="s">
        <v>54</v>
      </c>
      <c r="C2281" t="s">
        <v>24</v>
      </c>
      <c r="D2281" t="s">
        <v>54</v>
      </c>
      <c r="E2281" s="21">
        <v>46212.362534722219</v>
      </c>
      <c r="F2281" t="s">
        <v>13377</v>
      </c>
      <c r="G2281">
        <v>8110105529</v>
      </c>
      <c r="H2281" t="s">
        <v>13378</v>
      </c>
      <c r="I2281" s="23" t="s">
        <v>31</v>
      </c>
      <c r="J2281" s="23" t="s">
        <v>4805</v>
      </c>
      <c r="K2281" t="s">
        <v>13379</v>
      </c>
      <c r="L2281" t="s">
        <v>152</v>
      </c>
      <c r="M2281" t="s">
        <v>13380</v>
      </c>
      <c r="N2281" t="s">
        <v>153</v>
      </c>
      <c r="O2281" t="s">
        <v>55</v>
      </c>
      <c r="P2281" t="s">
        <v>176</v>
      </c>
      <c r="Q2281" t="s">
        <v>206</v>
      </c>
      <c r="R2281" t="s">
        <v>212</v>
      </c>
      <c r="S2281">
        <v>4</v>
      </c>
      <c r="T2281" t="s">
        <v>19309</v>
      </c>
      <c r="U2281" t="s">
        <v>16086</v>
      </c>
      <c r="V2281" t="s">
        <v>11783</v>
      </c>
      <c r="W2281" t="s">
        <v>29</v>
      </c>
      <c r="X2281" t="s">
        <v>30</v>
      </c>
      <c r="Y2281" t="s">
        <v>30</v>
      </c>
      <c r="Z2281" t="s">
        <v>30</v>
      </c>
      <c r="AA2281" t="s">
        <v>30</v>
      </c>
      <c r="AB2281">
        <v>-75.417339310000003</v>
      </c>
      <c r="AC2281">
        <v>6.2726910599999997</v>
      </c>
      <c r="AD2281" t="s">
        <v>82</v>
      </c>
      <c r="AE2281" t="s">
        <v>146</v>
      </c>
      <c r="AF2281" t="s">
        <v>94</v>
      </c>
      <c r="AG2281">
        <f>IFERROR(
    VLOOKUP(FENIX_ANS_TABLA[[#This Row],[ESTADO]],
        {"VENCIDO",1;"ALERTA_0 Días",2;"ALERTA",3;"A TIEMPO",4;"SIN FECHA",5},
    2,FALSE),
0)</f>
        <v>4</v>
      </c>
    </row>
    <row r="2282" spans="1:33" x14ac:dyDescent="0.25">
      <c r="A2282" t="s">
        <v>13381</v>
      </c>
      <c r="B2282" t="s">
        <v>23</v>
      </c>
      <c r="C2282" t="s">
        <v>24</v>
      </c>
      <c r="D2282" t="s">
        <v>33</v>
      </c>
      <c r="E2282" s="21">
        <v>46212.368506944447</v>
      </c>
      <c r="F2282" t="s">
        <v>13382</v>
      </c>
      <c r="G2282">
        <v>70504013</v>
      </c>
      <c r="H2282" t="s">
        <v>13383</v>
      </c>
      <c r="I2282" s="23" t="s">
        <v>13384</v>
      </c>
      <c r="J2282" s="23" t="s">
        <v>13385</v>
      </c>
      <c r="K2282" t="s">
        <v>13386</v>
      </c>
      <c r="L2282" t="s">
        <v>38</v>
      </c>
      <c r="M2282" t="s">
        <v>13387</v>
      </c>
      <c r="N2282" t="s">
        <v>39</v>
      </c>
      <c r="O2282" t="s">
        <v>34</v>
      </c>
      <c r="P2282" t="s">
        <v>475</v>
      </c>
      <c r="Q2282" t="s">
        <v>207</v>
      </c>
      <c r="R2282" t="s">
        <v>212</v>
      </c>
      <c r="S2282">
        <v>5</v>
      </c>
      <c r="T2282" t="s">
        <v>19310</v>
      </c>
      <c r="U2282" t="s">
        <v>8619</v>
      </c>
      <c r="V2282" t="s">
        <v>9006</v>
      </c>
      <c r="W2282" t="s">
        <v>29</v>
      </c>
      <c r="X2282" t="s">
        <v>30</v>
      </c>
      <c r="Y2282" t="s">
        <v>30</v>
      </c>
      <c r="Z2282" t="s">
        <v>30</v>
      </c>
      <c r="AA2282" t="s">
        <v>30</v>
      </c>
      <c r="AB2282">
        <v>-75.617070170000005</v>
      </c>
      <c r="AC2282">
        <v>6.1782319299999999</v>
      </c>
      <c r="AD2282" t="s">
        <v>82</v>
      </c>
      <c r="AE2282" t="s">
        <v>96</v>
      </c>
      <c r="AF2282" t="s">
        <v>94</v>
      </c>
      <c r="AG2282">
        <f>IFERROR(
    VLOOKUP(FENIX_ANS_TABLA[[#This Row],[ESTADO]],
        {"VENCIDO",1;"ALERTA_0 Días",2;"ALERTA",3;"A TIEMPO",4;"SIN FECHA",5},
    2,FALSE),
0)</f>
        <v>4</v>
      </c>
    </row>
    <row r="2283" spans="1:33" x14ac:dyDescent="0.25">
      <c r="A2283" t="s">
        <v>13388</v>
      </c>
      <c r="B2283" t="s">
        <v>23</v>
      </c>
      <c r="C2283" t="s">
        <v>24</v>
      </c>
      <c r="D2283" t="s">
        <v>23</v>
      </c>
      <c r="E2283" s="21">
        <v>46212.371805555558</v>
      </c>
      <c r="F2283" t="s">
        <v>13389</v>
      </c>
      <c r="G2283">
        <v>71085940</v>
      </c>
      <c r="H2283" t="s">
        <v>13289</v>
      </c>
      <c r="I2283" s="23" t="s">
        <v>31</v>
      </c>
      <c r="J2283" s="23" t="s">
        <v>13290</v>
      </c>
      <c r="K2283" t="s">
        <v>13390</v>
      </c>
      <c r="L2283" t="s">
        <v>197</v>
      </c>
      <c r="M2283" t="s">
        <v>13391</v>
      </c>
      <c r="N2283" t="s">
        <v>198</v>
      </c>
      <c r="O2283" t="s">
        <v>27</v>
      </c>
      <c r="P2283" t="s">
        <v>191</v>
      </c>
      <c r="Q2283" t="s">
        <v>207</v>
      </c>
      <c r="R2283" t="s">
        <v>212</v>
      </c>
      <c r="S2283">
        <v>7</v>
      </c>
      <c r="T2283" t="s">
        <v>19311</v>
      </c>
      <c r="U2283" t="s">
        <v>9992</v>
      </c>
      <c r="V2283" t="s">
        <v>12306</v>
      </c>
      <c r="W2283" t="s">
        <v>29</v>
      </c>
      <c r="X2283" t="s">
        <v>30</v>
      </c>
      <c r="Y2283" t="s">
        <v>30</v>
      </c>
      <c r="Z2283" t="s">
        <v>30</v>
      </c>
      <c r="AA2283" t="s">
        <v>30</v>
      </c>
      <c r="AB2283">
        <v>-74.69825487</v>
      </c>
      <c r="AC2283">
        <v>7.0760273700000003</v>
      </c>
      <c r="AD2283" t="s">
        <v>82</v>
      </c>
      <c r="AE2283" t="s">
        <v>192</v>
      </c>
      <c r="AF2283" t="s">
        <v>94</v>
      </c>
      <c r="AG2283">
        <f>IFERROR(
    VLOOKUP(FENIX_ANS_TABLA[[#This Row],[ESTADO]],
        {"VENCIDO",1;"ALERTA_0 Días",2;"ALERTA",3;"A TIEMPO",4;"SIN FECHA",5},
    2,FALSE),
0)</f>
        <v>4</v>
      </c>
    </row>
    <row r="2284" spans="1:33" x14ac:dyDescent="0.25">
      <c r="A2284" t="s">
        <v>13392</v>
      </c>
      <c r="B2284" t="s">
        <v>54</v>
      </c>
      <c r="C2284" t="s">
        <v>24</v>
      </c>
      <c r="D2284" t="s">
        <v>54</v>
      </c>
      <c r="E2284" s="21">
        <v>46212.377488425933</v>
      </c>
      <c r="F2284" t="s">
        <v>13393</v>
      </c>
      <c r="G2284">
        <v>71117695</v>
      </c>
      <c r="H2284" t="s">
        <v>13394</v>
      </c>
      <c r="I2284" s="23" t="s">
        <v>31</v>
      </c>
      <c r="J2284" s="23" t="s">
        <v>1213</v>
      </c>
      <c r="K2284" t="s">
        <v>13395</v>
      </c>
      <c r="L2284" t="s">
        <v>177</v>
      </c>
      <c r="M2284" t="s">
        <v>13396</v>
      </c>
      <c r="N2284" t="s">
        <v>178</v>
      </c>
      <c r="O2284" t="s">
        <v>55</v>
      </c>
      <c r="P2284" t="s">
        <v>176</v>
      </c>
      <c r="Q2284" t="s">
        <v>207</v>
      </c>
      <c r="R2284" t="s">
        <v>212</v>
      </c>
      <c r="S2284">
        <v>4</v>
      </c>
      <c r="T2284" t="s">
        <v>19312</v>
      </c>
      <c r="U2284" t="s">
        <v>16087</v>
      </c>
      <c r="V2284" t="s">
        <v>11784</v>
      </c>
      <c r="W2284" t="s">
        <v>29</v>
      </c>
      <c r="X2284" t="s">
        <v>30</v>
      </c>
      <c r="Y2284" t="s">
        <v>30</v>
      </c>
      <c r="Z2284" t="s">
        <v>30</v>
      </c>
      <c r="AA2284" t="s">
        <v>30</v>
      </c>
      <c r="AB2284">
        <v>-75.336297999999999</v>
      </c>
      <c r="AC2284">
        <v>6.093788</v>
      </c>
      <c r="AD2284" t="s">
        <v>82</v>
      </c>
      <c r="AE2284" t="s">
        <v>146</v>
      </c>
      <c r="AF2284" t="s">
        <v>94</v>
      </c>
      <c r="AG2284">
        <f>IFERROR(
    VLOOKUP(FENIX_ANS_TABLA[[#This Row],[ESTADO]],
        {"VENCIDO",1;"ALERTA_0 Días",2;"ALERTA",3;"A TIEMPO",4;"SIN FECHA",5},
    2,FALSE),
0)</f>
        <v>4</v>
      </c>
    </row>
    <row r="2285" spans="1:33" x14ac:dyDescent="0.25">
      <c r="A2285" t="s">
        <v>13398</v>
      </c>
      <c r="B2285" t="s">
        <v>54</v>
      </c>
      <c r="C2285" t="s">
        <v>24</v>
      </c>
      <c r="D2285" t="s">
        <v>54</v>
      </c>
      <c r="E2285" s="21">
        <v>46212.377835648149</v>
      </c>
      <c r="F2285" t="s">
        <v>13399</v>
      </c>
      <c r="G2285">
        <v>890907106</v>
      </c>
      <c r="H2285" t="s">
        <v>1461</v>
      </c>
      <c r="I2285" s="23" t="s">
        <v>3968</v>
      </c>
      <c r="J2285" s="23" t="s">
        <v>2272</v>
      </c>
      <c r="K2285" t="s">
        <v>13400</v>
      </c>
      <c r="L2285" t="s">
        <v>42</v>
      </c>
      <c r="M2285" t="s">
        <v>13401</v>
      </c>
      <c r="N2285" t="s">
        <v>57</v>
      </c>
      <c r="O2285" t="s">
        <v>55</v>
      </c>
      <c r="P2285" t="s">
        <v>56</v>
      </c>
      <c r="Q2285" t="s">
        <v>207</v>
      </c>
      <c r="R2285" t="s">
        <v>212</v>
      </c>
      <c r="S2285">
        <v>4</v>
      </c>
      <c r="T2285" t="s">
        <v>19313</v>
      </c>
      <c r="U2285" t="s">
        <v>16088</v>
      </c>
      <c r="V2285" t="s">
        <v>11048</v>
      </c>
      <c r="W2285" t="s">
        <v>29</v>
      </c>
      <c r="X2285" t="s">
        <v>30</v>
      </c>
      <c r="Y2285" t="s">
        <v>30</v>
      </c>
      <c r="Z2285" t="s">
        <v>30</v>
      </c>
      <c r="AA2285" t="s">
        <v>30</v>
      </c>
      <c r="AB2285">
        <v>-75.561159000000004</v>
      </c>
      <c r="AC2285">
        <v>6.1759630000000003</v>
      </c>
      <c r="AD2285" t="s">
        <v>82</v>
      </c>
      <c r="AE2285" t="s">
        <v>96</v>
      </c>
      <c r="AF2285" t="s">
        <v>94</v>
      </c>
      <c r="AG2285">
        <f>IFERROR(
    VLOOKUP(FENIX_ANS_TABLA[[#This Row],[ESTADO]],
        {"VENCIDO",1;"ALERTA_0 Días",2;"ALERTA",3;"A TIEMPO",4;"SIN FECHA",5},
    2,FALSE),
0)</f>
        <v>4</v>
      </c>
    </row>
    <row r="2286" spans="1:33" x14ac:dyDescent="0.25">
      <c r="A2286" t="s">
        <v>13994</v>
      </c>
      <c r="B2286" t="s">
        <v>36</v>
      </c>
      <c r="C2286" t="s">
        <v>24</v>
      </c>
      <c r="D2286" t="s">
        <v>36</v>
      </c>
      <c r="E2286" s="21">
        <v>46212.379363425927</v>
      </c>
      <c r="F2286" t="s">
        <v>13995</v>
      </c>
      <c r="G2286">
        <v>70905463</v>
      </c>
      <c r="H2286" t="s">
        <v>777</v>
      </c>
      <c r="I2286" s="23" t="s">
        <v>31</v>
      </c>
      <c r="J2286" s="23" t="s">
        <v>778</v>
      </c>
      <c r="K2286" t="s">
        <v>13996</v>
      </c>
      <c r="L2286" t="s">
        <v>156</v>
      </c>
      <c r="M2286" t="s">
        <v>13997</v>
      </c>
      <c r="N2286" t="s">
        <v>157</v>
      </c>
      <c r="O2286" t="s">
        <v>37</v>
      </c>
      <c r="P2286" t="s">
        <v>145</v>
      </c>
      <c r="Q2286" t="s">
        <v>206</v>
      </c>
      <c r="R2286" t="s">
        <v>212</v>
      </c>
      <c r="S2286">
        <v>10</v>
      </c>
      <c r="T2286" t="s">
        <v>19314</v>
      </c>
      <c r="U2286" t="s">
        <v>16089</v>
      </c>
      <c r="V2286" t="s">
        <v>16090</v>
      </c>
      <c r="W2286" t="s">
        <v>29</v>
      </c>
      <c r="X2286" t="s">
        <v>30</v>
      </c>
      <c r="Y2286" t="s">
        <v>30</v>
      </c>
      <c r="Z2286" t="s">
        <v>30</v>
      </c>
      <c r="AA2286" t="s">
        <v>30</v>
      </c>
      <c r="AB2286">
        <v>-75.328952200000003</v>
      </c>
      <c r="AC2286">
        <v>6.1612547500000003</v>
      </c>
      <c r="AD2286" t="s">
        <v>82</v>
      </c>
      <c r="AE2286" t="s">
        <v>146</v>
      </c>
      <c r="AF2286" t="s">
        <v>94</v>
      </c>
      <c r="AG2286">
        <f>IFERROR(
    VLOOKUP(FENIX_ANS_TABLA[[#This Row],[ESTADO]],
        {"VENCIDO",1;"ALERTA_0 Días",2;"ALERTA",3;"A TIEMPO",4;"SIN FECHA",5},
    2,FALSE),
0)</f>
        <v>4</v>
      </c>
    </row>
    <row r="2287" spans="1:33" x14ac:dyDescent="0.25">
      <c r="A2287" t="s">
        <v>13998</v>
      </c>
      <c r="B2287" t="s">
        <v>23</v>
      </c>
      <c r="C2287" t="s">
        <v>24</v>
      </c>
      <c r="D2287" t="s">
        <v>23</v>
      </c>
      <c r="E2287" s="21">
        <v>46212.380370370367</v>
      </c>
      <c r="F2287" t="s">
        <v>13999</v>
      </c>
      <c r="G2287">
        <v>43468557</v>
      </c>
      <c r="H2287" t="s">
        <v>14000</v>
      </c>
      <c r="I2287" s="23" t="s">
        <v>31</v>
      </c>
      <c r="J2287" s="23" t="s">
        <v>14001</v>
      </c>
      <c r="K2287" t="s">
        <v>14002</v>
      </c>
      <c r="L2287" t="s">
        <v>156</v>
      </c>
      <c r="M2287" t="s">
        <v>14003</v>
      </c>
      <c r="N2287" t="s">
        <v>157</v>
      </c>
      <c r="O2287" t="s">
        <v>27</v>
      </c>
      <c r="P2287" t="s">
        <v>145</v>
      </c>
      <c r="Q2287" t="s">
        <v>207</v>
      </c>
      <c r="R2287" t="s">
        <v>212</v>
      </c>
      <c r="S2287">
        <v>7</v>
      </c>
      <c r="T2287" t="s">
        <v>19315</v>
      </c>
      <c r="U2287" t="s">
        <v>16091</v>
      </c>
      <c r="V2287" t="s">
        <v>11663</v>
      </c>
      <c r="W2287" t="s">
        <v>29</v>
      </c>
      <c r="X2287" t="s">
        <v>30</v>
      </c>
      <c r="Y2287" t="s">
        <v>30</v>
      </c>
      <c r="Z2287" t="s">
        <v>30</v>
      </c>
      <c r="AA2287" t="s">
        <v>30</v>
      </c>
      <c r="AB2287">
        <v>-75.331575000000001</v>
      </c>
      <c r="AC2287">
        <v>6.1755430000000002</v>
      </c>
      <c r="AD2287" t="s">
        <v>82</v>
      </c>
      <c r="AE2287" t="s">
        <v>146</v>
      </c>
      <c r="AF2287" t="s">
        <v>94</v>
      </c>
      <c r="AG2287">
        <f>IFERROR(
    VLOOKUP(FENIX_ANS_TABLA[[#This Row],[ESTADO]],
        {"VENCIDO",1;"ALERTA_0 Días",2;"ALERTA",3;"A TIEMPO",4;"SIN FECHA",5},
    2,FALSE),
0)</f>
        <v>4</v>
      </c>
    </row>
    <row r="2288" spans="1:33" x14ac:dyDescent="0.25">
      <c r="A2288" t="s">
        <v>13402</v>
      </c>
      <c r="B2288" t="s">
        <v>23</v>
      </c>
      <c r="C2288" t="s">
        <v>24</v>
      </c>
      <c r="D2288" t="s">
        <v>33</v>
      </c>
      <c r="E2288" s="21">
        <v>46212.381192129629</v>
      </c>
      <c r="F2288" t="s">
        <v>13403</v>
      </c>
      <c r="G2288">
        <v>1039290308</v>
      </c>
      <c r="H2288" t="s">
        <v>13404</v>
      </c>
      <c r="I2288" s="23" t="s">
        <v>31</v>
      </c>
      <c r="J2288" s="23" t="s">
        <v>13405</v>
      </c>
      <c r="K2288" t="s">
        <v>13406</v>
      </c>
      <c r="L2288" t="s">
        <v>25</v>
      </c>
      <c r="M2288" t="s">
        <v>13407</v>
      </c>
      <c r="N2288" t="s">
        <v>26</v>
      </c>
      <c r="O2288" t="s">
        <v>34</v>
      </c>
      <c r="P2288" t="s">
        <v>475</v>
      </c>
      <c r="Q2288" t="s">
        <v>207</v>
      </c>
      <c r="R2288" t="s">
        <v>212</v>
      </c>
      <c r="S2288">
        <v>5</v>
      </c>
      <c r="T2288" t="s">
        <v>19316</v>
      </c>
      <c r="U2288" t="s">
        <v>16092</v>
      </c>
      <c r="V2288" t="s">
        <v>16093</v>
      </c>
      <c r="W2288" t="s">
        <v>29</v>
      </c>
      <c r="X2288" t="s">
        <v>30</v>
      </c>
      <c r="Y2288" t="s">
        <v>30</v>
      </c>
      <c r="Z2288" t="s">
        <v>30</v>
      </c>
      <c r="AA2288" t="s">
        <v>30</v>
      </c>
      <c r="AB2288">
        <v>-75.606782999999993</v>
      </c>
      <c r="AC2288">
        <v>6.2743029999999997</v>
      </c>
      <c r="AD2288" t="s">
        <v>82</v>
      </c>
      <c r="AE2288" t="s">
        <v>96</v>
      </c>
      <c r="AF2288" t="s">
        <v>94</v>
      </c>
      <c r="AG2288">
        <f>IFERROR(
    VLOOKUP(FENIX_ANS_TABLA[[#This Row],[ESTADO]],
        {"VENCIDO",1;"ALERTA_0 Días",2;"ALERTA",3;"A TIEMPO",4;"SIN FECHA",5},
    2,FALSE),
0)</f>
        <v>4</v>
      </c>
    </row>
    <row r="2289" spans="1:33" x14ac:dyDescent="0.25">
      <c r="A2289" t="s">
        <v>14005</v>
      </c>
      <c r="B2289" t="s">
        <v>23</v>
      </c>
      <c r="C2289" t="s">
        <v>24</v>
      </c>
      <c r="D2289" t="s">
        <v>23</v>
      </c>
      <c r="E2289" s="21">
        <v>46212.381284722222</v>
      </c>
      <c r="F2289" t="s">
        <v>14006</v>
      </c>
      <c r="G2289">
        <v>15356056</v>
      </c>
      <c r="H2289" t="s">
        <v>14007</v>
      </c>
      <c r="I2289" s="23" t="s">
        <v>31</v>
      </c>
      <c r="J2289" s="23" t="s">
        <v>14008</v>
      </c>
      <c r="K2289" t="s">
        <v>14009</v>
      </c>
      <c r="L2289" t="s">
        <v>160</v>
      </c>
      <c r="M2289" t="s">
        <v>14010</v>
      </c>
      <c r="N2289" t="s">
        <v>161</v>
      </c>
      <c r="O2289" t="s">
        <v>27</v>
      </c>
      <c r="P2289" t="s">
        <v>145</v>
      </c>
      <c r="Q2289" t="s">
        <v>207</v>
      </c>
      <c r="R2289" t="s">
        <v>212</v>
      </c>
      <c r="S2289">
        <v>7</v>
      </c>
      <c r="T2289" t="s">
        <v>19317</v>
      </c>
      <c r="U2289" t="s">
        <v>15170</v>
      </c>
      <c r="V2289" t="s">
        <v>11934</v>
      </c>
      <c r="W2289" t="s">
        <v>29</v>
      </c>
      <c r="X2289" t="s">
        <v>30</v>
      </c>
      <c r="Y2289" t="s">
        <v>30</v>
      </c>
      <c r="Z2289" t="s">
        <v>30</v>
      </c>
      <c r="AA2289" t="s">
        <v>30</v>
      </c>
      <c r="AB2289">
        <v>-75.438440944000007</v>
      </c>
      <c r="AC2289">
        <v>5.8038435880000598</v>
      </c>
      <c r="AD2289" t="s">
        <v>82</v>
      </c>
      <c r="AE2289" t="s">
        <v>146</v>
      </c>
      <c r="AF2289" t="s">
        <v>94</v>
      </c>
      <c r="AG2289">
        <f>IFERROR(
    VLOOKUP(FENIX_ANS_TABLA[[#This Row],[ESTADO]],
        {"VENCIDO",1;"ALERTA_0 Días",2;"ALERTA",3;"A TIEMPO",4;"SIN FECHA",5},
    2,FALSE),
0)</f>
        <v>4</v>
      </c>
    </row>
    <row r="2290" spans="1:33" x14ac:dyDescent="0.25">
      <c r="A2290" t="s">
        <v>14011</v>
      </c>
      <c r="B2290" t="s">
        <v>23</v>
      </c>
      <c r="C2290" t="s">
        <v>24</v>
      </c>
      <c r="D2290" t="s">
        <v>23</v>
      </c>
      <c r="E2290" s="21">
        <v>46212.383622685193</v>
      </c>
      <c r="F2290" t="s">
        <v>14012</v>
      </c>
      <c r="G2290">
        <v>43468557</v>
      </c>
      <c r="H2290" t="s">
        <v>14000</v>
      </c>
      <c r="I2290" s="23" t="s">
        <v>31</v>
      </c>
      <c r="J2290" s="23" t="s">
        <v>14001</v>
      </c>
      <c r="K2290" t="s">
        <v>14013</v>
      </c>
      <c r="L2290" t="s">
        <v>156</v>
      </c>
      <c r="M2290" t="s">
        <v>14014</v>
      </c>
      <c r="N2290" t="s">
        <v>157</v>
      </c>
      <c r="O2290" t="s">
        <v>27</v>
      </c>
      <c r="P2290" t="s">
        <v>145</v>
      </c>
      <c r="Q2290" t="s">
        <v>207</v>
      </c>
      <c r="R2290" t="s">
        <v>212</v>
      </c>
      <c r="S2290">
        <v>7</v>
      </c>
      <c r="T2290" t="s">
        <v>19318</v>
      </c>
      <c r="U2290" t="s">
        <v>9799</v>
      </c>
      <c r="V2290" t="s">
        <v>15359</v>
      </c>
      <c r="W2290" t="s">
        <v>29</v>
      </c>
      <c r="X2290" t="s">
        <v>30</v>
      </c>
      <c r="Y2290" t="s">
        <v>30</v>
      </c>
      <c r="Z2290" t="s">
        <v>30</v>
      </c>
      <c r="AA2290" t="s">
        <v>30</v>
      </c>
      <c r="AB2290">
        <v>-75.331575000000001</v>
      </c>
      <c r="AC2290">
        <v>6.1755430000000002</v>
      </c>
      <c r="AD2290" t="s">
        <v>82</v>
      </c>
      <c r="AE2290" t="s">
        <v>146</v>
      </c>
      <c r="AF2290" t="s">
        <v>94</v>
      </c>
      <c r="AG2290">
        <f>IFERROR(
    VLOOKUP(FENIX_ANS_TABLA[[#This Row],[ESTADO]],
        {"VENCIDO",1;"ALERTA_0 Días",2;"ALERTA",3;"A TIEMPO",4;"SIN FECHA",5},
    2,FALSE),
0)</f>
        <v>4</v>
      </c>
    </row>
    <row r="2291" spans="1:33" x14ac:dyDescent="0.25">
      <c r="A2291" t="s">
        <v>14016</v>
      </c>
      <c r="B2291" t="s">
        <v>23</v>
      </c>
      <c r="C2291" t="s">
        <v>24</v>
      </c>
      <c r="D2291" t="s">
        <v>23</v>
      </c>
      <c r="E2291" s="21">
        <v>46212.386550925927</v>
      </c>
      <c r="F2291" t="s">
        <v>14017</v>
      </c>
      <c r="G2291">
        <v>21626328</v>
      </c>
      <c r="H2291" t="s">
        <v>14018</v>
      </c>
      <c r="I2291" s="23" t="s">
        <v>14019</v>
      </c>
      <c r="J2291" s="23" t="s">
        <v>14020</v>
      </c>
      <c r="K2291" t="s">
        <v>14021</v>
      </c>
      <c r="L2291" t="s">
        <v>177</v>
      </c>
      <c r="M2291" t="s">
        <v>14022</v>
      </c>
      <c r="N2291" t="s">
        <v>178</v>
      </c>
      <c r="O2291" t="s">
        <v>27</v>
      </c>
      <c r="P2291" t="s">
        <v>145</v>
      </c>
      <c r="Q2291" t="s">
        <v>207</v>
      </c>
      <c r="R2291" t="s">
        <v>212</v>
      </c>
      <c r="S2291">
        <v>7</v>
      </c>
      <c r="T2291" t="s">
        <v>19319</v>
      </c>
      <c r="U2291" t="s">
        <v>11785</v>
      </c>
      <c r="V2291" t="s">
        <v>16094</v>
      </c>
      <c r="W2291" t="s">
        <v>29</v>
      </c>
      <c r="X2291" t="s">
        <v>30</v>
      </c>
      <c r="Y2291" t="s">
        <v>30</v>
      </c>
      <c r="Z2291" t="s">
        <v>30</v>
      </c>
      <c r="AA2291" t="s">
        <v>30</v>
      </c>
      <c r="AB2291">
        <v>-75.336292999999998</v>
      </c>
      <c r="AC2291">
        <v>6.0876130000000002</v>
      </c>
      <c r="AD2291" t="s">
        <v>82</v>
      </c>
      <c r="AE2291" t="s">
        <v>146</v>
      </c>
      <c r="AF2291" t="s">
        <v>94</v>
      </c>
      <c r="AG2291">
        <f>IFERROR(
    VLOOKUP(FENIX_ANS_TABLA[[#This Row],[ESTADO]],
        {"VENCIDO",1;"ALERTA_0 Días",2;"ALERTA",3;"A TIEMPO",4;"SIN FECHA",5},
    2,FALSE),
0)</f>
        <v>4</v>
      </c>
    </row>
    <row r="2292" spans="1:33" x14ac:dyDescent="0.25">
      <c r="A2292" t="s">
        <v>13409</v>
      </c>
      <c r="B2292" t="s">
        <v>23</v>
      </c>
      <c r="C2292" t="s">
        <v>24</v>
      </c>
      <c r="D2292" t="s">
        <v>33</v>
      </c>
      <c r="E2292" s="21">
        <v>46212.387129629627</v>
      </c>
      <c r="F2292" t="s">
        <v>13410</v>
      </c>
      <c r="G2292">
        <v>45533778</v>
      </c>
      <c r="H2292" t="s">
        <v>13411</v>
      </c>
      <c r="I2292" s="23" t="s">
        <v>31</v>
      </c>
      <c r="J2292" s="23" t="s">
        <v>13412</v>
      </c>
      <c r="K2292" t="s">
        <v>13413</v>
      </c>
      <c r="L2292" t="s">
        <v>156</v>
      </c>
      <c r="M2292" t="s">
        <v>13414</v>
      </c>
      <c r="N2292" t="s">
        <v>157</v>
      </c>
      <c r="O2292" t="s">
        <v>34</v>
      </c>
      <c r="P2292" t="s">
        <v>162</v>
      </c>
      <c r="Q2292" t="s">
        <v>207</v>
      </c>
      <c r="R2292" t="s">
        <v>212</v>
      </c>
      <c r="S2292">
        <v>5</v>
      </c>
      <c r="T2292" t="s">
        <v>19320</v>
      </c>
      <c r="U2292" t="s">
        <v>16095</v>
      </c>
      <c r="V2292" t="s">
        <v>9860</v>
      </c>
      <c r="W2292" t="s">
        <v>29</v>
      </c>
      <c r="X2292" t="s">
        <v>30</v>
      </c>
      <c r="Y2292" t="s">
        <v>30</v>
      </c>
      <c r="Z2292" t="s">
        <v>30</v>
      </c>
      <c r="AA2292" t="s">
        <v>30</v>
      </c>
      <c r="AB2292">
        <v>-75.302889117000007</v>
      </c>
      <c r="AC2292">
        <v>6.1865375130000801</v>
      </c>
      <c r="AD2292" t="s">
        <v>82</v>
      </c>
      <c r="AE2292" t="s">
        <v>146</v>
      </c>
      <c r="AF2292" t="s">
        <v>94</v>
      </c>
      <c r="AG2292">
        <f>IFERROR(
    VLOOKUP(FENIX_ANS_TABLA[[#This Row],[ESTADO]],
        {"VENCIDO",1;"ALERTA_0 Días",2;"ALERTA",3;"A TIEMPO",4;"SIN FECHA",5},
    2,FALSE),
0)</f>
        <v>4</v>
      </c>
    </row>
    <row r="2293" spans="1:33" x14ac:dyDescent="0.25">
      <c r="A2293" t="s">
        <v>19321</v>
      </c>
      <c r="B2293" t="s">
        <v>23</v>
      </c>
      <c r="C2293" t="s">
        <v>24</v>
      </c>
      <c r="D2293" t="s">
        <v>23</v>
      </c>
      <c r="E2293" s="21">
        <v>46212.388287037043</v>
      </c>
      <c r="F2293" t="s">
        <v>19322</v>
      </c>
      <c r="G2293">
        <v>8263260</v>
      </c>
      <c r="H2293" t="s">
        <v>19323</v>
      </c>
      <c r="I2293" s="23" t="s">
        <v>31</v>
      </c>
      <c r="J2293" s="23" t="s">
        <v>19324</v>
      </c>
      <c r="K2293" t="s">
        <v>19325</v>
      </c>
      <c r="L2293" t="s">
        <v>130</v>
      </c>
      <c r="M2293" t="s">
        <v>19326</v>
      </c>
      <c r="N2293" t="s">
        <v>131</v>
      </c>
      <c r="O2293" t="s">
        <v>27</v>
      </c>
      <c r="P2293" t="s">
        <v>122</v>
      </c>
      <c r="Q2293" t="s">
        <v>206</v>
      </c>
      <c r="R2293" t="s">
        <v>212</v>
      </c>
      <c r="S2293">
        <v>10</v>
      </c>
      <c r="T2293" t="s">
        <v>19327</v>
      </c>
      <c r="U2293" t="s">
        <v>17863</v>
      </c>
      <c r="V2293" t="s">
        <v>19328</v>
      </c>
      <c r="W2293" t="s">
        <v>29</v>
      </c>
      <c r="X2293" t="s">
        <v>30</v>
      </c>
      <c r="Y2293" t="s">
        <v>30</v>
      </c>
      <c r="Z2293" t="s">
        <v>30</v>
      </c>
      <c r="AA2293" t="s">
        <v>30</v>
      </c>
      <c r="AB2293">
        <v>-76.035640999999998</v>
      </c>
      <c r="AC2293">
        <v>6.7619670000000003</v>
      </c>
      <c r="AD2293" t="s">
        <v>82</v>
      </c>
      <c r="AE2293" t="s">
        <v>123</v>
      </c>
      <c r="AF2293" t="s">
        <v>94</v>
      </c>
      <c r="AG2293">
        <f>IFERROR(
    VLOOKUP(FENIX_ANS_TABLA[[#This Row],[ESTADO]],
        {"VENCIDO",1;"ALERTA_0 Días",2;"ALERTA",3;"A TIEMPO",4;"SIN FECHA",5},
    2,FALSE),
0)</f>
        <v>4</v>
      </c>
    </row>
    <row r="2294" spans="1:33" x14ac:dyDescent="0.25">
      <c r="A2294" t="s">
        <v>13415</v>
      </c>
      <c r="B2294" t="s">
        <v>54</v>
      </c>
      <c r="C2294" t="s">
        <v>24</v>
      </c>
      <c r="D2294" t="s">
        <v>54</v>
      </c>
      <c r="E2294" s="21">
        <v>46212.393055555563</v>
      </c>
      <c r="F2294" t="s">
        <v>13416</v>
      </c>
      <c r="G2294">
        <v>46648276</v>
      </c>
      <c r="H2294" t="s">
        <v>13417</v>
      </c>
      <c r="I2294" s="23" t="s">
        <v>31</v>
      </c>
      <c r="J2294" s="23" t="s">
        <v>13418</v>
      </c>
      <c r="K2294" t="s">
        <v>13419</v>
      </c>
      <c r="L2294" t="s">
        <v>187</v>
      </c>
      <c r="M2294" t="s">
        <v>13420</v>
      </c>
      <c r="N2294" t="s">
        <v>188</v>
      </c>
      <c r="O2294" t="s">
        <v>55</v>
      </c>
      <c r="P2294" t="s">
        <v>176</v>
      </c>
      <c r="Q2294" t="s">
        <v>206</v>
      </c>
      <c r="R2294" t="s">
        <v>212</v>
      </c>
      <c r="S2294">
        <v>4</v>
      </c>
      <c r="T2294" t="s">
        <v>19329</v>
      </c>
      <c r="U2294" t="s">
        <v>11562</v>
      </c>
      <c r="V2294" t="s">
        <v>11786</v>
      </c>
      <c r="W2294" t="s">
        <v>29</v>
      </c>
      <c r="X2294" t="s">
        <v>30</v>
      </c>
      <c r="Y2294" t="s">
        <v>30</v>
      </c>
      <c r="Z2294" t="s">
        <v>30</v>
      </c>
      <c r="AA2294" t="s">
        <v>30</v>
      </c>
      <c r="AB2294">
        <v>-74.587346999999994</v>
      </c>
      <c r="AC2294">
        <v>5.9891949999999996</v>
      </c>
      <c r="AD2294" t="s">
        <v>82</v>
      </c>
      <c r="AE2294" t="s">
        <v>146</v>
      </c>
      <c r="AF2294" t="s">
        <v>94</v>
      </c>
      <c r="AG2294">
        <f>IFERROR(
    VLOOKUP(FENIX_ANS_TABLA[[#This Row],[ESTADO]],
        {"VENCIDO",1;"ALERTA_0 Días",2;"ALERTA",3;"A TIEMPO",4;"SIN FECHA",5},
    2,FALSE),
0)</f>
        <v>4</v>
      </c>
    </row>
    <row r="2295" spans="1:33" x14ac:dyDescent="0.25">
      <c r="A2295" t="s">
        <v>14023</v>
      </c>
      <c r="B2295" t="s">
        <v>23</v>
      </c>
      <c r="C2295" t="s">
        <v>24</v>
      </c>
      <c r="D2295" t="s">
        <v>23</v>
      </c>
      <c r="E2295" s="21">
        <v>46212.393287037034</v>
      </c>
      <c r="F2295" t="s">
        <v>14024</v>
      </c>
      <c r="G2295">
        <v>71331957</v>
      </c>
      <c r="H2295" t="s">
        <v>14025</v>
      </c>
      <c r="I2295" s="23" t="s">
        <v>31</v>
      </c>
      <c r="J2295" s="23" t="s">
        <v>13973</v>
      </c>
      <c r="K2295" t="s">
        <v>14026</v>
      </c>
      <c r="L2295" t="s">
        <v>167</v>
      </c>
      <c r="M2295" t="s">
        <v>14027</v>
      </c>
      <c r="N2295" t="s">
        <v>168</v>
      </c>
      <c r="O2295" t="s">
        <v>27</v>
      </c>
      <c r="P2295" t="s">
        <v>145</v>
      </c>
      <c r="Q2295" t="s">
        <v>206</v>
      </c>
      <c r="R2295" t="s">
        <v>212</v>
      </c>
      <c r="S2295">
        <v>10</v>
      </c>
      <c r="T2295" t="s">
        <v>19330</v>
      </c>
      <c r="U2295" t="s">
        <v>11562</v>
      </c>
      <c r="V2295" t="s">
        <v>16096</v>
      </c>
      <c r="W2295" t="s">
        <v>29</v>
      </c>
      <c r="X2295" t="s">
        <v>30</v>
      </c>
      <c r="Y2295" t="s">
        <v>30</v>
      </c>
      <c r="Z2295" t="s">
        <v>30</v>
      </c>
      <c r="AA2295" t="s">
        <v>30</v>
      </c>
      <c r="AB2295">
        <v>-75.435030330000004</v>
      </c>
      <c r="AC2295">
        <v>6.0035847899999997</v>
      </c>
      <c r="AD2295" t="s">
        <v>82</v>
      </c>
      <c r="AE2295" t="s">
        <v>146</v>
      </c>
      <c r="AF2295" t="s">
        <v>94</v>
      </c>
      <c r="AG2295">
        <f>IFERROR(
    VLOOKUP(FENIX_ANS_TABLA[[#This Row],[ESTADO]],
        {"VENCIDO",1;"ALERTA_0 Días",2;"ALERTA",3;"A TIEMPO",4;"SIN FECHA",5},
    2,FALSE),
0)</f>
        <v>4</v>
      </c>
    </row>
    <row r="2296" spans="1:33" x14ac:dyDescent="0.25">
      <c r="A2296" t="s">
        <v>13421</v>
      </c>
      <c r="B2296" t="s">
        <v>54</v>
      </c>
      <c r="C2296" t="s">
        <v>24</v>
      </c>
      <c r="D2296" t="s">
        <v>54</v>
      </c>
      <c r="E2296" s="21">
        <v>46212.393599537027</v>
      </c>
      <c r="F2296" t="s">
        <v>13422</v>
      </c>
      <c r="G2296">
        <v>1017213434</v>
      </c>
      <c r="H2296" t="s">
        <v>13423</v>
      </c>
      <c r="I2296" s="23" t="s">
        <v>13424</v>
      </c>
      <c r="J2296" s="23" t="s">
        <v>9119</v>
      </c>
      <c r="K2296" t="s">
        <v>13425</v>
      </c>
      <c r="L2296" t="s">
        <v>25</v>
      </c>
      <c r="M2296" t="s">
        <v>13426</v>
      </c>
      <c r="N2296" t="s">
        <v>26</v>
      </c>
      <c r="O2296" t="s">
        <v>55</v>
      </c>
      <c r="P2296" t="s">
        <v>56</v>
      </c>
      <c r="Q2296" t="s">
        <v>207</v>
      </c>
      <c r="R2296" t="s">
        <v>212</v>
      </c>
      <c r="S2296">
        <v>4</v>
      </c>
      <c r="T2296" t="s">
        <v>19331</v>
      </c>
      <c r="U2296" t="s">
        <v>11562</v>
      </c>
      <c r="V2296" t="s">
        <v>11786</v>
      </c>
      <c r="W2296" t="s">
        <v>29</v>
      </c>
      <c r="X2296" t="s">
        <v>30</v>
      </c>
      <c r="Y2296" t="s">
        <v>30</v>
      </c>
      <c r="Z2296" t="s">
        <v>30</v>
      </c>
      <c r="AA2296" t="s">
        <v>30</v>
      </c>
      <c r="AB2296">
        <v>-75.568842700000005</v>
      </c>
      <c r="AC2296">
        <v>6.2610060000000001</v>
      </c>
      <c r="AD2296" t="s">
        <v>82</v>
      </c>
      <c r="AE2296" t="s">
        <v>96</v>
      </c>
      <c r="AF2296" t="s">
        <v>94</v>
      </c>
      <c r="AG2296">
        <f>IFERROR(
    VLOOKUP(FENIX_ANS_TABLA[[#This Row],[ESTADO]],
        {"VENCIDO",1;"ALERTA_0 Días",2;"ALERTA",3;"A TIEMPO",4;"SIN FECHA",5},
    2,FALSE),
0)</f>
        <v>4</v>
      </c>
    </row>
    <row r="2297" spans="1:33" x14ac:dyDescent="0.25">
      <c r="A2297" t="s">
        <v>13427</v>
      </c>
      <c r="B2297" t="s">
        <v>58</v>
      </c>
      <c r="C2297" t="s">
        <v>24</v>
      </c>
      <c r="D2297" t="s">
        <v>59</v>
      </c>
      <c r="E2297" s="21">
        <v>46212.395995370367</v>
      </c>
      <c r="F2297" t="s">
        <v>13428</v>
      </c>
      <c r="G2297">
        <v>1015278317</v>
      </c>
      <c r="H2297" t="s">
        <v>13429</v>
      </c>
      <c r="I2297" s="23" t="s">
        <v>31</v>
      </c>
      <c r="J2297" s="23" t="s">
        <v>13430</v>
      </c>
      <c r="K2297" t="s">
        <v>13431</v>
      </c>
      <c r="L2297" t="s">
        <v>282</v>
      </c>
      <c r="M2297" t="s">
        <v>13432</v>
      </c>
      <c r="N2297" t="s">
        <v>283</v>
      </c>
      <c r="O2297" t="s">
        <v>60</v>
      </c>
      <c r="P2297" t="s">
        <v>114</v>
      </c>
      <c r="Q2297" t="s">
        <v>207</v>
      </c>
      <c r="R2297" t="s">
        <v>212</v>
      </c>
      <c r="S2297">
        <v>9</v>
      </c>
      <c r="T2297" t="s">
        <v>19332</v>
      </c>
      <c r="U2297" t="s">
        <v>15642</v>
      </c>
      <c r="V2297" t="s">
        <v>16097</v>
      </c>
      <c r="W2297" t="s">
        <v>29</v>
      </c>
      <c r="X2297" t="s">
        <v>30</v>
      </c>
      <c r="Y2297" t="s">
        <v>30</v>
      </c>
      <c r="Z2297" t="s">
        <v>30</v>
      </c>
      <c r="AA2297" t="s">
        <v>30</v>
      </c>
      <c r="AB2297">
        <v>-75.710618999999994</v>
      </c>
      <c r="AC2297">
        <v>6.112806</v>
      </c>
      <c r="AD2297" t="s">
        <v>82</v>
      </c>
      <c r="AE2297" t="s">
        <v>100</v>
      </c>
      <c r="AF2297" t="s">
        <v>94</v>
      </c>
      <c r="AG2297">
        <f>IFERROR(
    VLOOKUP(FENIX_ANS_TABLA[[#This Row],[ESTADO]],
        {"VENCIDO",1;"ALERTA_0 Días",2;"ALERTA",3;"A TIEMPO",4;"SIN FECHA",5},
    2,FALSE),
0)</f>
        <v>4</v>
      </c>
    </row>
    <row r="2298" spans="1:33" x14ac:dyDescent="0.25">
      <c r="A2298" t="s">
        <v>13433</v>
      </c>
      <c r="B2298" t="s">
        <v>54</v>
      </c>
      <c r="C2298" t="s">
        <v>24</v>
      </c>
      <c r="D2298" t="s">
        <v>54</v>
      </c>
      <c r="E2298" s="21">
        <v>46212.396053240736</v>
      </c>
      <c r="F2298" t="s">
        <v>13434</v>
      </c>
      <c r="G2298">
        <v>1152208341</v>
      </c>
      <c r="H2298" t="s">
        <v>13435</v>
      </c>
      <c r="I2298" s="23" t="s">
        <v>31</v>
      </c>
      <c r="J2298" s="23" t="s">
        <v>3289</v>
      </c>
      <c r="K2298" t="s">
        <v>13436</v>
      </c>
      <c r="L2298" t="s">
        <v>185</v>
      </c>
      <c r="M2298" t="s">
        <v>13437</v>
      </c>
      <c r="N2298" t="s">
        <v>186</v>
      </c>
      <c r="O2298" t="s">
        <v>55</v>
      </c>
      <c r="P2298" t="s">
        <v>176</v>
      </c>
      <c r="Q2298" t="s">
        <v>207</v>
      </c>
      <c r="R2298" t="s">
        <v>212</v>
      </c>
      <c r="S2298">
        <v>4</v>
      </c>
      <c r="T2298" t="s">
        <v>19333</v>
      </c>
      <c r="U2298" t="s">
        <v>15642</v>
      </c>
      <c r="V2298" t="s">
        <v>8083</v>
      </c>
      <c r="W2298" t="s">
        <v>29</v>
      </c>
      <c r="X2298" t="s">
        <v>30</v>
      </c>
      <c r="Y2298" t="s">
        <v>30</v>
      </c>
      <c r="Z2298" t="s">
        <v>30</v>
      </c>
      <c r="AA2298" t="s">
        <v>30</v>
      </c>
      <c r="AB2298">
        <v>-75.515626435999906</v>
      </c>
      <c r="AC2298">
        <v>6.0536029900000603</v>
      </c>
      <c r="AD2298" t="s">
        <v>82</v>
      </c>
      <c r="AE2298" t="s">
        <v>146</v>
      </c>
      <c r="AF2298" t="s">
        <v>94</v>
      </c>
      <c r="AG2298">
        <f>IFERROR(
    VLOOKUP(FENIX_ANS_TABLA[[#This Row],[ESTADO]],
        {"VENCIDO",1;"ALERTA_0 Días",2;"ALERTA",3;"A TIEMPO",4;"SIN FECHA",5},
    2,FALSE),
0)</f>
        <v>4</v>
      </c>
    </row>
    <row r="2299" spans="1:33" x14ac:dyDescent="0.25">
      <c r="A2299" t="s">
        <v>14028</v>
      </c>
      <c r="B2299" t="s">
        <v>23</v>
      </c>
      <c r="C2299" t="s">
        <v>24</v>
      </c>
      <c r="D2299" t="s">
        <v>23</v>
      </c>
      <c r="E2299" s="21">
        <v>46212.39675925926</v>
      </c>
      <c r="F2299" t="s">
        <v>14029</v>
      </c>
      <c r="G2299">
        <v>15356056</v>
      </c>
      <c r="H2299" t="s">
        <v>14007</v>
      </c>
      <c r="I2299" s="23" t="s">
        <v>31</v>
      </c>
      <c r="J2299" s="23" t="s">
        <v>14008</v>
      </c>
      <c r="K2299" t="s">
        <v>14030</v>
      </c>
      <c r="L2299" t="s">
        <v>160</v>
      </c>
      <c r="M2299" t="s">
        <v>14031</v>
      </c>
      <c r="N2299" t="s">
        <v>161</v>
      </c>
      <c r="O2299" t="s">
        <v>27</v>
      </c>
      <c r="P2299" t="s">
        <v>145</v>
      </c>
      <c r="Q2299" t="s">
        <v>207</v>
      </c>
      <c r="R2299" t="s">
        <v>212</v>
      </c>
      <c r="S2299">
        <v>7</v>
      </c>
      <c r="T2299" t="s">
        <v>19334</v>
      </c>
      <c r="U2299" t="s">
        <v>15643</v>
      </c>
      <c r="V2299" t="s">
        <v>15362</v>
      </c>
      <c r="W2299" t="s">
        <v>29</v>
      </c>
      <c r="X2299" t="s">
        <v>30</v>
      </c>
      <c r="Y2299" t="s">
        <v>30</v>
      </c>
      <c r="Z2299" t="s">
        <v>30</v>
      </c>
      <c r="AA2299" t="s">
        <v>30</v>
      </c>
      <c r="AB2299">
        <v>-75.438440944000007</v>
      </c>
      <c r="AC2299">
        <v>5.8038435880000598</v>
      </c>
      <c r="AD2299" t="s">
        <v>82</v>
      </c>
      <c r="AE2299" t="s">
        <v>146</v>
      </c>
      <c r="AF2299" t="s">
        <v>94</v>
      </c>
      <c r="AG2299">
        <f>IFERROR(
    VLOOKUP(FENIX_ANS_TABLA[[#This Row],[ESTADO]],
        {"VENCIDO",1;"ALERTA_0 Días",2;"ALERTA",3;"A TIEMPO",4;"SIN FECHA",5},
    2,FALSE),
0)</f>
        <v>4</v>
      </c>
    </row>
    <row r="2300" spans="1:33" x14ac:dyDescent="0.25">
      <c r="A2300" t="s">
        <v>14032</v>
      </c>
      <c r="B2300" t="s">
        <v>23</v>
      </c>
      <c r="C2300" t="s">
        <v>24</v>
      </c>
      <c r="D2300" t="s">
        <v>23</v>
      </c>
      <c r="E2300" s="21">
        <v>46212.396793981483</v>
      </c>
      <c r="F2300" t="s">
        <v>14033</v>
      </c>
      <c r="G2300">
        <v>15435422</v>
      </c>
      <c r="H2300" t="s">
        <v>14034</v>
      </c>
      <c r="I2300" s="23" t="s">
        <v>14035</v>
      </c>
      <c r="J2300" s="23" t="s">
        <v>14036</v>
      </c>
      <c r="K2300" t="s">
        <v>14037</v>
      </c>
      <c r="L2300" t="s">
        <v>154</v>
      </c>
      <c r="M2300" t="s">
        <v>14038</v>
      </c>
      <c r="N2300" t="s">
        <v>155</v>
      </c>
      <c r="O2300" t="s">
        <v>27</v>
      </c>
      <c r="P2300" t="s">
        <v>145</v>
      </c>
      <c r="Q2300" t="s">
        <v>206</v>
      </c>
      <c r="R2300" t="s">
        <v>212</v>
      </c>
      <c r="S2300">
        <v>10</v>
      </c>
      <c r="T2300" t="s">
        <v>19335</v>
      </c>
      <c r="U2300" t="s">
        <v>15643</v>
      </c>
      <c r="V2300" t="s">
        <v>16098</v>
      </c>
      <c r="W2300" t="s">
        <v>29</v>
      </c>
      <c r="X2300" t="s">
        <v>30</v>
      </c>
      <c r="Y2300" t="s">
        <v>30</v>
      </c>
      <c r="Z2300" t="s">
        <v>30</v>
      </c>
      <c r="AA2300" t="s">
        <v>30</v>
      </c>
      <c r="AB2300">
        <v>-75.375490909999996</v>
      </c>
      <c r="AC2300">
        <v>6.1872807300000003</v>
      </c>
      <c r="AD2300" t="s">
        <v>82</v>
      </c>
      <c r="AE2300" t="s">
        <v>146</v>
      </c>
      <c r="AF2300" t="s">
        <v>94</v>
      </c>
      <c r="AG2300">
        <f>IFERROR(
    VLOOKUP(FENIX_ANS_TABLA[[#This Row],[ESTADO]],
        {"VENCIDO",1;"ALERTA_0 Días",2;"ALERTA",3;"A TIEMPO",4;"SIN FECHA",5},
    2,FALSE),
0)</f>
        <v>4</v>
      </c>
    </row>
    <row r="2301" spans="1:33" x14ac:dyDescent="0.25">
      <c r="A2301" t="s">
        <v>16099</v>
      </c>
      <c r="B2301" t="s">
        <v>23</v>
      </c>
      <c r="C2301" t="s">
        <v>24</v>
      </c>
      <c r="D2301" t="s">
        <v>23</v>
      </c>
      <c r="E2301" s="21">
        <v>46212.397129629629</v>
      </c>
      <c r="F2301" t="s">
        <v>16100</v>
      </c>
      <c r="G2301">
        <v>43032982</v>
      </c>
      <c r="H2301" t="s">
        <v>16101</v>
      </c>
      <c r="I2301" s="23" t="s">
        <v>31</v>
      </c>
      <c r="J2301" s="23" t="s">
        <v>16102</v>
      </c>
      <c r="K2301" t="s">
        <v>16103</v>
      </c>
      <c r="L2301" t="s">
        <v>25</v>
      </c>
      <c r="M2301" t="s">
        <v>16104</v>
      </c>
      <c r="N2301" t="s">
        <v>26</v>
      </c>
      <c r="O2301" t="s">
        <v>27</v>
      </c>
      <c r="P2301" t="s">
        <v>28</v>
      </c>
      <c r="Q2301" t="s">
        <v>207</v>
      </c>
      <c r="R2301" t="s">
        <v>212</v>
      </c>
      <c r="S2301">
        <v>7</v>
      </c>
      <c r="T2301" t="s">
        <v>19336</v>
      </c>
      <c r="U2301" t="s">
        <v>15643</v>
      </c>
      <c r="V2301" t="s">
        <v>15362</v>
      </c>
      <c r="W2301" t="s">
        <v>29</v>
      </c>
      <c r="X2301" t="s">
        <v>30</v>
      </c>
      <c r="Y2301" t="s">
        <v>30</v>
      </c>
      <c r="Z2301" t="s">
        <v>30</v>
      </c>
      <c r="AA2301" t="s">
        <v>30</v>
      </c>
      <c r="AB2301">
        <v>-75.611397389999993</v>
      </c>
      <c r="AC2301">
        <v>6.2503608499999999</v>
      </c>
      <c r="AD2301" t="s">
        <v>82</v>
      </c>
      <c r="AE2301" t="s">
        <v>96</v>
      </c>
      <c r="AF2301" t="s">
        <v>94</v>
      </c>
      <c r="AG2301">
        <f>IFERROR(
    VLOOKUP(FENIX_ANS_TABLA[[#This Row],[ESTADO]],
        {"VENCIDO",1;"ALERTA_0 Días",2;"ALERTA",3;"A TIEMPO",4;"SIN FECHA",5},
    2,FALSE),
0)</f>
        <v>4</v>
      </c>
    </row>
    <row r="2302" spans="1:33" x14ac:dyDescent="0.25">
      <c r="A2302" t="s">
        <v>16105</v>
      </c>
      <c r="B2302" t="s">
        <v>23</v>
      </c>
      <c r="C2302" t="s">
        <v>24</v>
      </c>
      <c r="D2302" t="s">
        <v>23</v>
      </c>
      <c r="E2302" s="21">
        <v>46212.3984375</v>
      </c>
      <c r="F2302" t="s">
        <v>16106</v>
      </c>
      <c r="G2302">
        <v>43032982</v>
      </c>
      <c r="H2302" t="s">
        <v>16101</v>
      </c>
      <c r="I2302" s="23" t="s">
        <v>31</v>
      </c>
      <c r="J2302" s="23" t="s">
        <v>16102</v>
      </c>
      <c r="K2302" t="s">
        <v>16107</v>
      </c>
      <c r="L2302" t="s">
        <v>25</v>
      </c>
      <c r="M2302" t="s">
        <v>16108</v>
      </c>
      <c r="N2302" t="s">
        <v>26</v>
      </c>
      <c r="O2302" t="s">
        <v>27</v>
      </c>
      <c r="P2302" t="s">
        <v>28</v>
      </c>
      <c r="Q2302" t="s">
        <v>207</v>
      </c>
      <c r="R2302" t="s">
        <v>212</v>
      </c>
      <c r="S2302">
        <v>7</v>
      </c>
      <c r="T2302" t="s">
        <v>19337</v>
      </c>
      <c r="U2302" t="s">
        <v>16109</v>
      </c>
      <c r="V2302" t="s">
        <v>11664</v>
      </c>
      <c r="W2302" t="s">
        <v>29</v>
      </c>
      <c r="X2302" t="s">
        <v>30</v>
      </c>
      <c r="Y2302" t="s">
        <v>30</v>
      </c>
      <c r="Z2302" t="s">
        <v>30</v>
      </c>
      <c r="AA2302" t="s">
        <v>30</v>
      </c>
      <c r="AB2302">
        <v>-75.611397389999993</v>
      </c>
      <c r="AC2302">
        <v>6.2503608499999999</v>
      </c>
      <c r="AD2302" t="s">
        <v>82</v>
      </c>
      <c r="AE2302" t="s">
        <v>96</v>
      </c>
      <c r="AF2302" t="s">
        <v>94</v>
      </c>
      <c r="AG2302">
        <f>IFERROR(
    VLOOKUP(FENIX_ANS_TABLA[[#This Row],[ESTADO]],
        {"VENCIDO",1;"ALERTA_0 Días",2;"ALERTA",3;"A TIEMPO",4;"SIN FECHA",5},
    2,FALSE),
0)</f>
        <v>4</v>
      </c>
    </row>
    <row r="2303" spans="1:33" x14ac:dyDescent="0.25">
      <c r="A2303" t="s">
        <v>13439</v>
      </c>
      <c r="B2303" t="s">
        <v>54</v>
      </c>
      <c r="C2303" t="s">
        <v>24</v>
      </c>
      <c r="D2303" t="s">
        <v>54</v>
      </c>
      <c r="E2303" s="21">
        <v>46212.399942129632</v>
      </c>
      <c r="F2303" t="s">
        <v>13440</v>
      </c>
      <c r="G2303">
        <v>71782225</v>
      </c>
      <c r="H2303" t="s">
        <v>5784</v>
      </c>
      <c r="I2303" s="23" t="s">
        <v>5785</v>
      </c>
      <c r="J2303" s="23" t="s">
        <v>5786</v>
      </c>
      <c r="K2303" t="s">
        <v>5787</v>
      </c>
      <c r="L2303" t="s">
        <v>25</v>
      </c>
      <c r="M2303" t="s">
        <v>5788</v>
      </c>
      <c r="N2303" t="s">
        <v>26</v>
      </c>
      <c r="O2303" t="s">
        <v>55</v>
      </c>
      <c r="P2303" t="s">
        <v>56</v>
      </c>
      <c r="Q2303" t="s">
        <v>207</v>
      </c>
      <c r="R2303" t="s">
        <v>212</v>
      </c>
      <c r="S2303">
        <v>4</v>
      </c>
      <c r="T2303" t="s">
        <v>19338</v>
      </c>
      <c r="U2303" t="s">
        <v>16110</v>
      </c>
      <c r="V2303" t="s">
        <v>15644</v>
      </c>
      <c r="W2303" t="s">
        <v>29</v>
      </c>
      <c r="X2303" t="s">
        <v>30</v>
      </c>
      <c r="Y2303" t="s">
        <v>30</v>
      </c>
      <c r="Z2303" t="s">
        <v>30</v>
      </c>
      <c r="AA2303" t="s">
        <v>30</v>
      </c>
      <c r="AB2303">
        <v>-75.633400100000003</v>
      </c>
      <c r="AC2303">
        <v>6.2231820000000004</v>
      </c>
      <c r="AD2303" t="s">
        <v>82</v>
      </c>
      <c r="AE2303" t="s">
        <v>96</v>
      </c>
      <c r="AF2303" t="s">
        <v>94</v>
      </c>
      <c r="AG2303">
        <f>IFERROR(
    VLOOKUP(FENIX_ANS_TABLA[[#This Row],[ESTADO]],
        {"VENCIDO",1;"ALERTA_0 Días",2;"ALERTA",3;"A TIEMPO",4;"SIN FECHA",5},
    2,FALSE),
0)</f>
        <v>4</v>
      </c>
    </row>
    <row r="2304" spans="1:33" x14ac:dyDescent="0.25">
      <c r="A2304" t="s">
        <v>16111</v>
      </c>
      <c r="B2304" t="s">
        <v>23</v>
      </c>
      <c r="C2304" t="s">
        <v>63</v>
      </c>
      <c r="D2304" t="s">
        <v>23</v>
      </c>
      <c r="E2304" s="21">
        <v>46212.400335648148</v>
      </c>
      <c r="F2304" t="s">
        <v>16112</v>
      </c>
      <c r="G2304">
        <v>71363998</v>
      </c>
      <c r="H2304" t="s">
        <v>16113</v>
      </c>
      <c r="I2304" s="23" t="s">
        <v>31</v>
      </c>
      <c r="J2304" s="23" t="s">
        <v>16114</v>
      </c>
      <c r="K2304" t="s">
        <v>16115</v>
      </c>
      <c r="L2304" t="s">
        <v>25</v>
      </c>
      <c r="M2304" t="s">
        <v>16116</v>
      </c>
      <c r="N2304" t="s">
        <v>26</v>
      </c>
      <c r="O2304" t="s">
        <v>83</v>
      </c>
      <c r="P2304" t="s">
        <v>28</v>
      </c>
      <c r="Q2304" t="s">
        <v>207</v>
      </c>
      <c r="R2304" t="s">
        <v>212</v>
      </c>
      <c r="S2304">
        <v>7</v>
      </c>
      <c r="T2304" t="s">
        <v>19339</v>
      </c>
      <c r="U2304" t="s">
        <v>7169</v>
      </c>
      <c r="V2304" t="s">
        <v>9993</v>
      </c>
      <c r="W2304" t="s">
        <v>29</v>
      </c>
      <c r="X2304" t="s">
        <v>30</v>
      </c>
      <c r="Y2304" t="s">
        <v>30</v>
      </c>
      <c r="Z2304" t="s">
        <v>30</v>
      </c>
      <c r="AA2304" t="s">
        <v>30</v>
      </c>
      <c r="AB2304">
        <v>-75.625920519999994</v>
      </c>
      <c r="AC2304">
        <v>6.2011462699999997</v>
      </c>
      <c r="AD2304" t="s">
        <v>82</v>
      </c>
      <c r="AE2304" t="s">
        <v>96</v>
      </c>
      <c r="AF2304" t="s">
        <v>95</v>
      </c>
      <c r="AG2304">
        <f>IFERROR(
    VLOOKUP(FENIX_ANS_TABLA[[#This Row],[ESTADO]],
        {"VENCIDO",1;"ALERTA_0 Días",2;"ALERTA",3;"A TIEMPO",4;"SIN FECHA",5},
    2,FALSE),
0)</f>
        <v>4</v>
      </c>
    </row>
    <row r="2305" spans="1:33" x14ac:dyDescent="0.25">
      <c r="A2305" t="s">
        <v>13442</v>
      </c>
      <c r="B2305" t="s">
        <v>44</v>
      </c>
      <c r="C2305" t="s">
        <v>310</v>
      </c>
      <c r="D2305" t="s">
        <v>44</v>
      </c>
      <c r="E2305" s="21">
        <v>46212.400416666656</v>
      </c>
      <c r="F2305" t="s">
        <v>13443</v>
      </c>
      <c r="G2305">
        <v>1020414787</v>
      </c>
      <c r="H2305" t="s">
        <v>13444</v>
      </c>
      <c r="I2305" s="23" t="s">
        <v>31</v>
      </c>
      <c r="J2305" s="23" t="s">
        <v>13445</v>
      </c>
      <c r="K2305" t="s">
        <v>13446</v>
      </c>
      <c r="L2305" t="s">
        <v>25</v>
      </c>
      <c r="M2305" t="s">
        <v>13447</v>
      </c>
      <c r="N2305" t="s">
        <v>26</v>
      </c>
      <c r="O2305" t="s">
        <v>311</v>
      </c>
      <c r="P2305" t="s">
        <v>46</v>
      </c>
      <c r="Q2305" t="s">
        <v>207</v>
      </c>
      <c r="R2305" t="s">
        <v>212</v>
      </c>
      <c r="S2305">
        <v>8</v>
      </c>
      <c r="T2305" t="s">
        <v>19340</v>
      </c>
      <c r="U2305" t="s">
        <v>7169</v>
      </c>
      <c r="V2305" t="s">
        <v>15302</v>
      </c>
      <c r="W2305" t="s">
        <v>29</v>
      </c>
      <c r="X2305" t="s">
        <v>30</v>
      </c>
      <c r="Y2305" t="s">
        <v>30</v>
      </c>
      <c r="Z2305" t="s">
        <v>30</v>
      </c>
      <c r="AA2305" t="s">
        <v>30</v>
      </c>
      <c r="AB2305">
        <v>-75.562403000000003</v>
      </c>
      <c r="AC2305">
        <v>6.2328070000000002</v>
      </c>
      <c r="AD2305" t="s">
        <v>82</v>
      </c>
      <c r="AE2305" t="s">
        <v>96</v>
      </c>
      <c r="AF2305" t="s">
        <v>94</v>
      </c>
      <c r="AG2305">
        <f>IFERROR(
    VLOOKUP(FENIX_ANS_TABLA[[#This Row],[ESTADO]],
        {"VENCIDO",1;"ALERTA_0 Días",2;"ALERTA",3;"A TIEMPO",4;"SIN FECHA",5},
    2,FALSE),
0)</f>
        <v>4</v>
      </c>
    </row>
    <row r="2306" spans="1:33" x14ac:dyDescent="0.25">
      <c r="A2306" t="s">
        <v>13448</v>
      </c>
      <c r="B2306" t="s">
        <v>54</v>
      </c>
      <c r="C2306" t="s">
        <v>24</v>
      </c>
      <c r="D2306" t="s">
        <v>54</v>
      </c>
      <c r="E2306" s="21">
        <v>46212.400706018518</v>
      </c>
      <c r="F2306" t="s">
        <v>13449</v>
      </c>
      <c r="G2306">
        <v>2706108</v>
      </c>
      <c r="H2306" t="s">
        <v>13450</v>
      </c>
      <c r="I2306" s="23" t="s">
        <v>31</v>
      </c>
      <c r="J2306" s="23" t="s">
        <v>13451</v>
      </c>
      <c r="K2306" t="s">
        <v>13452</v>
      </c>
      <c r="L2306" t="s">
        <v>201</v>
      </c>
      <c r="M2306" t="s">
        <v>13453</v>
      </c>
      <c r="N2306" t="s">
        <v>202</v>
      </c>
      <c r="O2306" t="s">
        <v>55</v>
      </c>
      <c r="P2306" t="s">
        <v>191</v>
      </c>
      <c r="Q2306" t="s">
        <v>207</v>
      </c>
      <c r="R2306" t="s">
        <v>212</v>
      </c>
      <c r="S2306">
        <v>4</v>
      </c>
      <c r="T2306" t="s">
        <v>19341</v>
      </c>
      <c r="U2306" t="s">
        <v>16117</v>
      </c>
      <c r="V2306" t="s">
        <v>15783</v>
      </c>
      <c r="W2306" t="s">
        <v>29</v>
      </c>
      <c r="X2306" t="s">
        <v>30</v>
      </c>
      <c r="Y2306" t="s">
        <v>30</v>
      </c>
      <c r="Z2306" t="s">
        <v>30</v>
      </c>
      <c r="AA2306" t="s">
        <v>30</v>
      </c>
      <c r="AB2306">
        <v>-74.741135</v>
      </c>
      <c r="AC2306">
        <v>6.945208</v>
      </c>
      <c r="AD2306" t="s">
        <v>82</v>
      </c>
      <c r="AE2306" t="s">
        <v>192</v>
      </c>
      <c r="AF2306" t="s">
        <v>94</v>
      </c>
      <c r="AG2306">
        <f>IFERROR(
    VLOOKUP(FENIX_ANS_TABLA[[#This Row],[ESTADO]],
        {"VENCIDO",1;"ALERTA_0 Días",2;"ALERTA",3;"A TIEMPO",4;"SIN FECHA",5},
    2,FALSE),
0)</f>
        <v>4</v>
      </c>
    </row>
    <row r="2307" spans="1:33" x14ac:dyDescent="0.25">
      <c r="A2307" t="s">
        <v>19342</v>
      </c>
      <c r="B2307" t="s">
        <v>23</v>
      </c>
      <c r="C2307" t="s">
        <v>24</v>
      </c>
      <c r="D2307" t="s">
        <v>23</v>
      </c>
      <c r="E2307" s="21">
        <v>46212.403067129628</v>
      </c>
      <c r="F2307" t="s">
        <v>19343</v>
      </c>
      <c r="G2307">
        <v>1039622292</v>
      </c>
      <c r="H2307" t="s">
        <v>19344</v>
      </c>
      <c r="I2307" s="23" t="s">
        <v>31</v>
      </c>
      <c r="J2307" s="23" t="s">
        <v>19345</v>
      </c>
      <c r="K2307" t="s">
        <v>19346</v>
      </c>
      <c r="L2307" t="s">
        <v>204</v>
      </c>
      <c r="M2307" t="s">
        <v>19347</v>
      </c>
      <c r="N2307" t="s">
        <v>205</v>
      </c>
      <c r="O2307" t="s">
        <v>27</v>
      </c>
      <c r="P2307" t="s">
        <v>122</v>
      </c>
      <c r="Q2307" t="s">
        <v>206</v>
      </c>
      <c r="R2307" t="s">
        <v>212</v>
      </c>
      <c r="S2307">
        <v>10</v>
      </c>
      <c r="T2307" t="s">
        <v>19348</v>
      </c>
      <c r="U2307" t="s">
        <v>19349</v>
      </c>
      <c r="V2307" t="s">
        <v>19350</v>
      </c>
      <c r="W2307" t="s">
        <v>29</v>
      </c>
      <c r="X2307" t="s">
        <v>30</v>
      </c>
      <c r="Y2307" t="s">
        <v>30</v>
      </c>
      <c r="Z2307" t="s">
        <v>30</v>
      </c>
      <c r="AA2307" t="s">
        <v>30</v>
      </c>
      <c r="AB2307">
        <v>-75.827606970000005</v>
      </c>
      <c r="AC2307">
        <v>6.78003248</v>
      </c>
      <c r="AD2307" t="s">
        <v>82</v>
      </c>
      <c r="AE2307" t="s">
        <v>123</v>
      </c>
      <c r="AF2307" t="s">
        <v>94</v>
      </c>
      <c r="AG2307">
        <f>IFERROR(
    VLOOKUP(FENIX_ANS_TABLA[[#This Row],[ESTADO]],
        {"VENCIDO",1;"ALERTA_0 Días",2;"ALERTA",3;"A TIEMPO",4;"SIN FECHA",5},
    2,FALSE),
0)</f>
        <v>4</v>
      </c>
    </row>
    <row r="2308" spans="1:33" x14ac:dyDescent="0.25">
      <c r="A2308" t="s">
        <v>13454</v>
      </c>
      <c r="B2308" t="s">
        <v>54</v>
      </c>
      <c r="C2308" t="s">
        <v>24</v>
      </c>
      <c r="D2308" t="s">
        <v>54</v>
      </c>
      <c r="E2308" s="21">
        <v>46212.403726851851</v>
      </c>
      <c r="F2308" t="s">
        <v>13455</v>
      </c>
      <c r="G2308">
        <v>71482404</v>
      </c>
      <c r="H2308" t="s">
        <v>13456</v>
      </c>
      <c r="I2308" s="23" t="s">
        <v>31</v>
      </c>
      <c r="J2308" s="23" t="s">
        <v>13457</v>
      </c>
      <c r="K2308" t="s">
        <v>13458</v>
      </c>
      <c r="L2308" t="s">
        <v>187</v>
      </c>
      <c r="M2308" t="s">
        <v>13459</v>
      </c>
      <c r="N2308" t="s">
        <v>188</v>
      </c>
      <c r="O2308" t="s">
        <v>55</v>
      </c>
      <c r="P2308" t="s">
        <v>176</v>
      </c>
      <c r="Q2308" t="s">
        <v>207</v>
      </c>
      <c r="R2308" t="s">
        <v>212</v>
      </c>
      <c r="S2308">
        <v>4</v>
      </c>
      <c r="T2308" t="s">
        <v>19351</v>
      </c>
      <c r="U2308" t="s">
        <v>15109</v>
      </c>
      <c r="V2308" t="s">
        <v>16118</v>
      </c>
      <c r="W2308" t="s">
        <v>29</v>
      </c>
      <c r="X2308" t="s">
        <v>30</v>
      </c>
      <c r="Y2308" t="s">
        <v>30</v>
      </c>
      <c r="Z2308" t="s">
        <v>30</v>
      </c>
      <c r="AA2308" t="s">
        <v>30</v>
      </c>
      <c r="AB2308">
        <v>-74.732316999999995</v>
      </c>
      <c r="AC2308">
        <v>5.9008070000000004</v>
      </c>
      <c r="AD2308" t="s">
        <v>82</v>
      </c>
      <c r="AE2308" t="s">
        <v>146</v>
      </c>
      <c r="AF2308" t="s">
        <v>94</v>
      </c>
      <c r="AG2308">
        <f>IFERROR(
    VLOOKUP(FENIX_ANS_TABLA[[#This Row],[ESTADO]],
        {"VENCIDO",1;"ALERTA_0 Días",2;"ALERTA",3;"A TIEMPO",4;"SIN FECHA",5},
    2,FALSE),
0)</f>
        <v>4</v>
      </c>
    </row>
    <row r="2309" spans="1:33" x14ac:dyDescent="0.25">
      <c r="A2309" t="s">
        <v>19352</v>
      </c>
      <c r="B2309" t="s">
        <v>23</v>
      </c>
      <c r="C2309" t="s">
        <v>24</v>
      </c>
      <c r="D2309" t="s">
        <v>23</v>
      </c>
      <c r="E2309" s="21">
        <v>46212.403865740736</v>
      </c>
      <c r="F2309" t="s">
        <v>19353</v>
      </c>
      <c r="G2309">
        <v>71495625</v>
      </c>
      <c r="H2309" t="s">
        <v>19354</v>
      </c>
      <c r="I2309" s="23" t="s">
        <v>31</v>
      </c>
      <c r="J2309" s="23" t="s">
        <v>19355</v>
      </c>
      <c r="K2309" t="s">
        <v>19356</v>
      </c>
      <c r="L2309" t="s">
        <v>104</v>
      </c>
      <c r="M2309" t="s">
        <v>19357</v>
      </c>
      <c r="N2309" t="s">
        <v>105</v>
      </c>
      <c r="O2309" t="s">
        <v>27</v>
      </c>
      <c r="P2309" t="s">
        <v>99</v>
      </c>
      <c r="Q2309" t="s">
        <v>207</v>
      </c>
      <c r="R2309" t="s">
        <v>212</v>
      </c>
      <c r="S2309">
        <v>7</v>
      </c>
      <c r="T2309" t="s">
        <v>19358</v>
      </c>
      <c r="U2309" t="s">
        <v>15109</v>
      </c>
      <c r="V2309" t="s">
        <v>19359</v>
      </c>
      <c r="W2309" t="s">
        <v>29</v>
      </c>
      <c r="X2309" t="s">
        <v>30</v>
      </c>
      <c r="Y2309" t="s">
        <v>30</v>
      </c>
      <c r="Z2309" t="s">
        <v>30</v>
      </c>
      <c r="AA2309" t="s">
        <v>30</v>
      </c>
      <c r="AB2309">
        <v>-75.908909899999998</v>
      </c>
      <c r="AC2309">
        <v>6.0487366199999997</v>
      </c>
      <c r="AD2309" t="s">
        <v>82</v>
      </c>
      <c r="AE2309" t="s">
        <v>100</v>
      </c>
      <c r="AF2309" t="s">
        <v>94</v>
      </c>
      <c r="AG2309">
        <f>IFERROR(
    VLOOKUP(FENIX_ANS_TABLA[[#This Row],[ESTADO]],
        {"VENCIDO",1;"ALERTA_0 Días",2;"ALERTA",3;"A TIEMPO",4;"SIN FECHA",5},
    2,FALSE),
0)</f>
        <v>4</v>
      </c>
    </row>
    <row r="2310" spans="1:33" x14ac:dyDescent="0.25">
      <c r="A2310" t="s">
        <v>13460</v>
      </c>
      <c r="B2310" t="s">
        <v>54</v>
      </c>
      <c r="C2310" t="s">
        <v>24</v>
      </c>
      <c r="D2310" t="s">
        <v>54</v>
      </c>
      <c r="E2310" s="21">
        <v>46212.404907407406</v>
      </c>
      <c r="F2310" t="s">
        <v>13461</v>
      </c>
      <c r="G2310">
        <v>71383632</v>
      </c>
      <c r="H2310" t="s">
        <v>13462</v>
      </c>
      <c r="I2310" s="23" t="s">
        <v>31</v>
      </c>
      <c r="J2310" s="23" t="s">
        <v>13463</v>
      </c>
      <c r="K2310" t="s">
        <v>13464</v>
      </c>
      <c r="L2310" t="s">
        <v>25</v>
      </c>
      <c r="M2310" t="s">
        <v>13465</v>
      </c>
      <c r="N2310" t="s">
        <v>26</v>
      </c>
      <c r="O2310" t="s">
        <v>55</v>
      </c>
      <c r="P2310" t="s">
        <v>56</v>
      </c>
      <c r="Q2310" t="s">
        <v>207</v>
      </c>
      <c r="R2310" t="s">
        <v>212</v>
      </c>
      <c r="S2310">
        <v>4</v>
      </c>
      <c r="T2310" t="s">
        <v>19360</v>
      </c>
      <c r="U2310" t="s">
        <v>7931</v>
      </c>
      <c r="V2310" t="s">
        <v>8084</v>
      </c>
      <c r="W2310" t="s">
        <v>29</v>
      </c>
      <c r="X2310" t="s">
        <v>30</v>
      </c>
      <c r="Y2310" t="s">
        <v>30</v>
      </c>
      <c r="Z2310" t="s">
        <v>30</v>
      </c>
      <c r="AA2310" t="s">
        <v>30</v>
      </c>
      <c r="AB2310">
        <v>-75.545861830000007</v>
      </c>
      <c r="AC2310">
        <v>6.2450164700000004</v>
      </c>
      <c r="AD2310" t="s">
        <v>82</v>
      </c>
      <c r="AE2310" t="s">
        <v>96</v>
      </c>
      <c r="AF2310" t="s">
        <v>94</v>
      </c>
      <c r="AG2310">
        <f>IFERROR(
    VLOOKUP(FENIX_ANS_TABLA[[#This Row],[ESTADO]],
        {"VENCIDO",1;"ALERTA_0 Días",2;"ALERTA",3;"A TIEMPO",4;"SIN FECHA",5},
    2,FALSE),
0)</f>
        <v>4</v>
      </c>
    </row>
    <row r="2311" spans="1:33" x14ac:dyDescent="0.25">
      <c r="A2311" t="s">
        <v>13466</v>
      </c>
      <c r="B2311" t="s">
        <v>58</v>
      </c>
      <c r="C2311" t="s">
        <v>24</v>
      </c>
      <c r="D2311" t="s">
        <v>59</v>
      </c>
      <c r="E2311" s="21">
        <v>46212.407395833332</v>
      </c>
      <c r="F2311" t="s">
        <v>13467</v>
      </c>
      <c r="G2311">
        <v>21580502</v>
      </c>
      <c r="H2311" t="s">
        <v>13468</v>
      </c>
      <c r="I2311" s="23" t="s">
        <v>31</v>
      </c>
      <c r="J2311" s="23" t="s">
        <v>13469</v>
      </c>
      <c r="K2311" t="s">
        <v>13470</v>
      </c>
      <c r="L2311" t="s">
        <v>138</v>
      </c>
      <c r="M2311" t="s">
        <v>13471</v>
      </c>
      <c r="N2311" t="s">
        <v>139</v>
      </c>
      <c r="O2311" t="s">
        <v>60</v>
      </c>
      <c r="P2311" t="s">
        <v>122</v>
      </c>
      <c r="Q2311" t="s">
        <v>207</v>
      </c>
      <c r="R2311" t="s">
        <v>212</v>
      </c>
      <c r="S2311">
        <v>9</v>
      </c>
      <c r="T2311" t="s">
        <v>19361</v>
      </c>
      <c r="U2311" t="s">
        <v>14785</v>
      </c>
      <c r="V2311" t="s">
        <v>15224</v>
      </c>
      <c r="W2311" t="s">
        <v>29</v>
      </c>
      <c r="X2311" t="s">
        <v>30</v>
      </c>
      <c r="Y2311" t="s">
        <v>30</v>
      </c>
      <c r="Z2311" t="s">
        <v>30</v>
      </c>
      <c r="AA2311" t="s">
        <v>30</v>
      </c>
      <c r="AB2311">
        <v>-75.905715299999997</v>
      </c>
      <c r="AC2311">
        <v>6.7220583600000001</v>
      </c>
      <c r="AD2311" t="s">
        <v>82</v>
      </c>
      <c r="AE2311" t="s">
        <v>123</v>
      </c>
      <c r="AF2311" t="s">
        <v>94</v>
      </c>
      <c r="AG2311">
        <f>IFERROR(
    VLOOKUP(FENIX_ANS_TABLA[[#This Row],[ESTADO]],
        {"VENCIDO",1;"ALERTA_0 Días",2;"ALERTA",3;"A TIEMPO",4;"SIN FECHA",5},
    2,FALSE),
0)</f>
        <v>4</v>
      </c>
    </row>
    <row r="2312" spans="1:33" x14ac:dyDescent="0.25">
      <c r="A2312" t="s">
        <v>13473</v>
      </c>
      <c r="B2312" t="s">
        <v>58</v>
      </c>
      <c r="C2312" t="s">
        <v>24</v>
      </c>
      <c r="D2312" t="s">
        <v>59</v>
      </c>
      <c r="E2312" s="21">
        <v>46212.411979166667</v>
      </c>
      <c r="F2312" t="s">
        <v>13474</v>
      </c>
      <c r="G2312">
        <v>42774513</v>
      </c>
      <c r="H2312" t="s">
        <v>13475</v>
      </c>
      <c r="I2312" s="23" t="s">
        <v>13476</v>
      </c>
      <c r="J2312" s="23" t="s">
        <v>13477</v>
      </c>
      <c r="K2312" t="s">
        <v>13478</v>
      </c>
      <c r="L2312" t="s">
        <v>152</v>
      </c>
      <c r="M2312" t="s">
        <v>13479</v>
      </c>
      <c r="N2312" t="s">
        <v>153</v>
      </c>
      <c r="O2312" t="s">
        <v>60</v>
      </c>
      <c r="P2312" t="s">
        <v>171</v>
      </c>
      <c r="Q2312" t="s">
        <v>206</v>
      </c>
      <c r="R2312" t="s">
        <v>212</v>
      </c>
      <c r="S2312">
        <v>14</v>
      </c>
      <c r="T2312" t="s">
        <v>19362</v>
      </c>
      <c r="U2312" t="s">
        <v>16119</v>
      </c>
      <c r="V2312" t="s">
        <v>16120</v>
      </c>
      <c r="W2312" t="s">
        <v>29</v>
      </c>
      <c r="X2312" t="s">
        <v>30</v>
      </c>
      <c r="Y2312" t="s">
        <v>30</v>
      </c>
      <c r="Z2312" t="s">
        <v>30</v>
      </c>
      <c r="AA2312" t="s">
        <v>30</v>
      </c>
      <c r="AB2312">
        <v>-75.438358190000002</v>
      </c>
      <c r="AC2312">
        <v>6.2600803799999998</v>
      </c>
      <c r="AD2312" t="s">
        <v>82</v>
      </c>
      <c r="AE2312" t="s">
        <v>146</v>
      </c>
      <c r="AF2312" t="s">
        <v>94</v>
      </c>
      <c r="AG2312">
        <f>IFERROR(
    VLOOKUP(FENIX_ANS_TABLA[[#This Row],[ESTADO]],
        {"VENCIDO",1;"ALERTA_0 Días",2;"ALERTA",3;"A TIEMPO",4;"SIN FECHA",5},
    2,FALSE),
0)</f>
        <v>4</v>
      </c>
    </row>
    <row r="2313" spans="1:33" x14ac:dyDescent="0.25">
      <c r="A2313" t="s">
        <v>13480</v>
      </c>
      <c r="B2313" t="s">
        <v>54</v>
      </c>
      <c r="C2313" t="s">
        <v>24</v>
      </c>
      <c r="D2313" t="s">
        <v>54</v>
      </c>
      <c r="E2313" s="21">
        <v>46212.412245370368</v>
      </c>
      <c r="F2313" t="s">
        <v>13481</v>
      </c>
      <c r="G2313">
        <v>70754267</v>
      </c>
      <c r="H2313" t="s">
        <v>13482</v>
      </c>
      <c r="I2313" s="23" t="s">
        <v>31</v>
      </c>
      <c r="J2313" s="23" t="s">
        <v>13483</v>
      </c>
      <c r="K2313" t="s">
        <v>13484</v>
      </c>
      <c r="L2313" t="s">
        <v>143</v>
      </c>
      <c r="M2313" t="s">
        <v>13485</v>
      </c>
      <c r="N2313" t="s">
        <v>144</v>
      </c>
      <c r="O2313" t="s">
        <v>55</v>
      </c>
      <c r="P2313" t="s">
        <v>176</v>
      </c>
      <c r="Q2313" t="s">
        <v>206</v>
      </c>
      <c r="R2313" t="s">
        <v>212</v>
      </c>
      <c r="S2313">
        <v>4</v>
      </c>
      <c r="T2313" t="s">
        <v>19363</v>
      </c>
      <c r="U2313" t="s">
        <v>16119</v>
      </c>
      <c r="V2313" t="s">
        <v>16121</v>
      </c>
      <c r="W2313" t="s">
        <v>29</v>
      </c>
      <c r="X2313" t="s">
        <v>30</v>
      </c>
      <c r="Y2313" t="s">
        <v>30</v>
      </c>
      <c r="Z2313" t="s">
        <v>30</v>
      </c>
      <c r="AA2313" t="s">
        <v>30</v>
      </c>
      <c r="AB2313">
        <v>-75.336326999999997</v>
      </c>
      <c r="AC2313">
        <v>6.2543090000000001</v>
      </c>
      <c r="AD2313" t="s">
        <v>82</v>
      </c>
      <c r="AE2313" t="s">
        <v>146</v>
      </c>
      <c r="AF2313" t="s">
        <v>94</v>
      </c>
      <c r="AG2313">
        <f>IFERROR(
    VLOOKUP(FENIX_ANS_TABLA[[#This Row],[ESTADO]],
        {"VENCIDO",1;"ALERTA_0 Días",2;"ALERTA",3;"A TIEMPO",4;"SIN FECHA",5},
    2,FALSE),
0)</f>
        <v>4</v>
      </c>
    </row>
    <row r="2314" spans="1:33" x14ac:dyDescent="0.25">
      <c r="A2314" t="s">
        <v>13486</v>
      </c>
      <c r="B2314" t="s">
        <v>23</v>
      </c>
      <c r="C2314" t="s">
        <v>24</v>
      </c>
      <c r="D2314" t="s">
        <v>33</v>
      </c>
      <c r="E2314" s="21">
        <v>46212.412905092591</v>
      </c>
      <c r="F2314" t="s">
        <v>13487</v>
      </c>
      <c r="G2314">
        <v>70352692</v>
      </c>
      <c r="H2314" t="s">
        <v>12607</v>
      </c>
      <c r="I2314" s="23" t="s">
        <v>31</v>
      </c>
      <c r="J2314" s="23" t="s">
        <v>12608</v>
      </c>
      <c r="K2314" t="s">
        <v>13488</v>
      </c>
      <c r="L2314" t="s">
        <v>25</v>
      </c>
      <c r="M2314" t="s">
        <v>13489</v>
      </c>
      <c r="N2314" t="s">
        <v>26</v>
      </c>
      <c r="O2314" t="s">
        <v>34</v>
      </c>
      <c r="P2314" t="s">
        <v>475</v>
      </c>
      <c r="Q2314" t="s">
        <v>207</v>
      </c>
      <c r="R2314" t="s">
        <v>212</v>
      </c>
      <c r="S2314">
        <v>5</v>
      </c>
      <c r="T2314" t="s">
        <v>19364</v>
      </c>
      <c r="U2314" t="s">
        <v>16122</v>
      </c>
      <c r="V2314" t="s">
        <v>11173</v>
      </c>
      <c r="W2314" t="s">
        <v>29</v>
      </c>
      <c r="X2314" t="s">
        <v>30</v>
      </c>
      <c r="Y2314" t="s">
        <v>30</v>
      </c>
      <c r="Z2314" t="s">
        <v>30</v>
      </c>
      <c r="AA2314" t="s">
        <v>30</v>
      </c>
      <c r="AB2314">
        <v>-75.612482</v>
      </c>
      <c r="AC2314">
        <v>6.271528</v>
      </c>
      <c r="AD2314" t="s">
        <v>82</v>
      </c>
      <c r="AE2314" t="s">
        <v>96</v>
      </c>
      <c r="AF2314" t="s">
        <v>94</v>
      </c>
      <c r="AG2314">
        <f>IFERROR(
    VLOOKUP(FENIX_ANS_TABLA[[#This Row],[ESTADO]],
        {"VENCIDO",1;"ALERTA_0 Días",2;"ALERTA",3;"A TIEMPO",4;"SIN FECHA",5},
    2,FALSE),
0)</f>
        <v>4</v>
      </c>
    </row>
    <row r="2315" spans="1:33" x14ac:dyDescent="0.25">
      <c r="A2315" t="s">
        <v>16123</v>
      </c>
      <c r="B2315" t="s">
        <v>23</v>
      </c>
      <c r="C2315" t="s">
        <v>24</v>
      </c>
      <c r="D2315" t="s">
        <v>23</v>
      </c>
      <c r="E2315" s="21">
        <v>46212.412939814807</v>
      </c>
      <c r="F2315" t="s">
        <v>16124</v>
      </c>
      <c r="G2315">
        <v>43534653</v>
      </c>
      <c r="H2315" t="s">
        <v>16125</v>
      </c>
      <c r="I2315" s="23" t="s">
        <v>31</v>
      </c>
      <c r="J2315" s="23" t="s">
        <v>16126</v>
      </c>
      <c r="K2315" t="s">
        <v>16127</v>
      </c>
      <c r="L2315" t="s">
        <v>52</v>
      </c>
      <c r="M2315" t="s">
        <v>16128</v>
      </c>
      <c r="N2315" t="s">
        <v>53</v>
      </c>
      <c r="O2315" t="s">
        <v>27</v>
      </c>
      <c r="P2315" t="s">
        <v>28</v>
      </c>
      <c r="Q2315" t="s">
        <v>207</v>
      </c>
      <c r="R2315" t="s">
        <v>212</v>
      </c>
      <c r="S2315">
        <v>7</v>
      </c>
      <c r="T2315" t="s">
        <v>19365</v>
      </c>
      <c r="U2315" t="s">
        <v>16122</v>
      </c>
      <c r="V2315" t="s">
        <v>10239</v>
      </c>
      <c r="W2315" t="s">
        <v>29</v>
      </c>
      <c r="X2315" t="s">
        <v>30</v>
      </c>
      <c r="Y2315" t="s">
        <v>30</v>
      </c>
      <c r="Z2315" t="s">
        <v>30</v>
      </c>
      <c r="AA2315" t="s">
        <v>30</v>
      </c>
      <c r="AB2315">
        <v>-75.608948220000002</v>
      </c>
      <c r="AC2315">
        <v>6.1418704399999999</v>
      </c>
      <c r="AD2315" t="s">
        <v>82</v>
      </c>
      <c r="AE2315" t="s">
        <v>96</v>
      </c>
      <c r="AF2315" t="s">
        <v>94</v>
      </c>
      <c r="AG2315">
        <f>IFERROR(
    VLOOKUP(FENIX_ANS_TABLA[[#This Row],[ESTADO]],
        {"VENCIDO",1;"ALERTA_0 Días",2;"ALERTA",3;"A TIEMPO",4;"SIN FECHA",5},
    2,FALSE),
0)</f>
        <v>4</v>
      </c>
    </row>
    <row r="2316" spans="1:33" x14ac:dyDescent="0.25">
      <c r="A2316" t="s">
        <v>14039</v>
      </c>
      <c r="B2316" t="s">
        <v>23</v>
      </c>
      <c r="C2316" t="s">
        <v>24</v>
      </c>
      <c r="D2316" t="s">
        <v>23</v>
      </c>
      <c r="E2316" s="21">
        <v>46212.414282407408</v>
      </c>
      <c r="F2316" t="s">
        <v>14040</v>
      </c>
      <c r="G2316">
        <v>15381859</v>
      </c>
      <c r="H2316" t="s">
        <v>14041</v>
      </c>
      <c r="I2316" s="23" t="s">
        <v>31</v>
      </c>
      <c r="J2316" s="23" t="s">
        <v>14042</v>
      </c>
      <c r="K2316" t="s">
        <v>14043</v>
      </c>
      <c r="L2316" t="s">
        <v>167</v>
      </c>
      <c r="M2316" t="s">
        <v>14044</v>
      </c>
      <c r="N2316" t="s">
        <v>168</v>
      </c>
      <c r="O2316" t="s">
        <v>27</v>
      </c>
      <c r="P2316" t="s">
        <v>145</v>
      </c>
      <c r="Q2316" t="s">
        <v>206</v>
      </c>
      <c r="R2316" t="s">
        <v>212</v>
      </c>
      <c r="S2316">
        <v>10</v>
      </c>
      <c r="T2316" t="s">
        <v>19366</v>
      </c>
      <c r="U2316" t="s">
        <v>16129</v>
      </c>
      <c r="V2316" t="s">
        <v>16130</v>
      </c>
      <c r="W2316" t="s">
        <v>29</v>
      </c>
      <c r="X2316" t="s">
        <v>30</v>
      </c>
      <c r="Y2316" t="s">
        <v>30</v>
      </c>
      <c r="Z2316" t="s">
        <v>30</v>
      </c>
      <c r="AA2316" t="s">
        <v>30</v>
      </c>
      <c r="AB2316">
        <v>-75.436382050000006</v>
      </c>
      <c r="AC2316">
        <v>6.01559913</v>
      </c>
      <c r="AD2316" t="s">
        <v>82</v>
      </c>
      <c r="AE2316" t="s">
        <v>146</v>
      </c>
      <c r="AF2316" t="s">
        <v>94</v>
      </c>
      <c r="AG2316">
        <f>IFERROR(
    VLOOKUP(FENIX_ANS_TABLA[[#This Row],[ESTADO]],
        {"VENCIDO",1;"ALERTA_0 Días",2;"ALERTA",3;"A TIEMPO",4;"SIN FECHA",5},
    2,FALSE),
0)</f>
        <v>4</v>
      </c>
    </row>
    <row r="2317" spans="1:33" x14ac:dyDescent="0.25">
      <c r="A2317" t="s">
        <v>16131</v>
      </c>
      <c r="B2317" t="s">
        <v>23</v>
      </c>
      <c r="C2317" t="s">
        <v>24</v>
      </c>
      <c r="D2317" t="s">
        <v>23</v>
      </c>
      <c r="E2317" s="21">
        <v>46212.415949074071</v>
      </c>
      <c r="F2317" t="s">
        <v>16132</v>
      </c>
      <c r="G2317">
        <v>43534653</v>
      </c>
      <c r="H2317" t="s">
        <v>16125</v>
      </c>
      <c r="I2317" s="23" t="s">
        <v>31</v>
      </c>
      <c r="J2317" s="23" t="s">
        <v>16126</v>
      </c>
      <c r="K2317" t="s">
        <v>16133</v>
      </c>
      <c r="L2317" t="s">
        <v>52</v>
      </c>
      <c r="M2317" t="s">
        <v>16134</v>
      </c>
      <c r="N2317" t="s">
        <v>53</v>
      </c>
      <c r="O2317" t="s">
        <v>27</v>
      </c>
      <c r="P2317" t="s">
        <v>28</v>
      </c>
      <c r="Q2317" t="s">
        <v>207</v>
      </c>
      <c r="R2317" t="s">
        <v>212</v>
      </c>
      <c r="S2317">
        <v>7</v>
      </c>
      <c r="T2317" t="s">
        <v>19367</v>
      </c>
      <c r="U2317" t="s">
        <v>7173</v>
      </c>
      <c r="V2317" t="s">
        <v>10963</v>
      </c>
      <c r="W2317" t="s">
        <v>29</v>
      </c>
      <c r="X2317" t="s">
        <v>30</v>
      </c>
      <c r="Y2317" t="s">
        <v>30</v>
      </c>
      <c r="Z2317" t="s">
        <v>30</v>
      </c>
      <c r="AA2317" t="s">
        <v>30</v>
      </c>
      <c r="AB2317">
        <v>-75.608948220000002</v>
      </c>
      <c r="AC2317">
        <v>6.1418704399999999</v>
      </c>
      <c r="AD2317" t="s">
        <v>82</v>
      </c>
      <c r="AE2317" t="s">
        <v>96</v>
      </c>
      <c r="AF2317" t="s">
        <v>94</v>
      </c>
      <c r="AG2317">
        <f>IFERROR(
    VLOOKUP(FENIX_ANS_TABLA[[#This Row],[ESTADO]],
        {"VENCIDO",1;"ALERTA_0 Días",2;"ALERTA",3;"A TIEMPO",4;"SIN FECHA",5},
    2,FALSE),
0)</f>
        <v>4</v>
      </c>
    </row>
    <row r="2318" spans="1:33" x14ac:dyDescent="0.25">
      <c r="A2318" t="s">
        <v>13491</v>
      </c>
      <c r="B2318" t="s">
        <v>54</v>
      </c>
      <c r="C2318" t="s">
        <v>24</v>
      </c>
      <c r="D2318" t="s">
        <v>54</v>
      </c>
      <c r="E2318" s="21">
        <v>46212.416516203702</v>
      </c>
      <c r="F2318" t="s">
        <v>13492</v>
      </c>
      <c r="G2318">
        <v>27603677</v>
      </c>
      <c r="H2318" t="s">
        <v>13493</v>
      </c>
      <c r="I2318" s="23" t="s">
        <v>31</v>
      </c>
      <c r="J2318" s="23" t="s">
        <v>13457</v>
      </c>
      <c r="K2318" t="s">
        <v>13494</v>
      </c>
      <c r="L2318" t="s">
        <v>187</v>
      </c>
      <c r="M2318" t="s">
        <v>13495</v>
      </c>
      <c r="N2318" t="s">
        <v>188</v>
      </c>
      <c r="O2318" t="s">
        <v>55</v>
      </c>
      <c r="P2318" t="s">
        <v>176</v>
      </c>
      <c r="Q2318" t="s">
        <v>206</v>
      </c>
      <c r="R2318" t="s">
        <v>212</v>
      </c>
      <c r="S2318">
        <v>4</v>
      </c>
      <c r="T2318" t="s">
        <v>19368</v>
      </c>
      <c r="U2318" t="s">
        <v>11391</v>
      </c>
      <c r="V2318" t="s">
        <v>9889</v>
      </c>
      <c r="W2318" t="s">
        <v>29</v>
      </c>
      <c r="X2318" t="s">
        <v>30</v>
      </c>
      <c r="Y2318" t="s">
        <v>30</v>
      </c>
      <c r="Z2318" t="s">
        <v>30</v>
      </c>
      <c r="AA2318" t="s">
        <v>30</v>
      </c>
      <c r="AB2318">
        <v>-74.716581000000005</v>
      </c>
      <c r="AC2318">
        <v>5.9374799999999999</v>
      </c>
      <c r="AD2318" t="s">
        <v>82</v>
      </c>
      <c r="AE2318" t="s">
        <v>146</v>
      </c>
      <c r="AF2318" t="s">
        <v>94</v>
      </c>
      <c r="AG2318">
        <f>IFERROR(
    VLOOKUP(FENIX_ANS_TABLA[[#This Row],[ESTADO]],
        {"VENCIDO",1;"ALERTA_0 Días",2;"ALERTA",3;"A TIEMPO",4;"SIN FECHA",5},
    2,FALSE),
0)</f>
        <v>4</v>
      </c>
    </row>
    <row r="2319" spans="1:33" x14ac:dyDescent="0.25">
      <c r="A2319" t="s">
        <v>16135</v>
      </c>
      <c r="B2319" t="s">
        <v>23</v>
      </c>
      <c r="C2319" t="s">
        <v>24</v>
      </c>
      <c r="D2319" t="s">
        <v>23</v>
      </c>
      <c r="E2319" s="21">
        <v>46212.417222222219</v>
      </c>
      <c r="F2319" t="s">
        <v>16136</v>
      </c>
      <c r="G2319">
        <v>1036639547</v>
      </c>
      <c r="H2319" t="s">
        <v>16137</v>
      </c>
      <c r="I2319" s="23" t="s">
        <v>16138</v>
      </c>
      <c r="J2319" s="23" t="s">
        <v>16139</v>
      </c>
      <c r="K2319" t="s">
        <v>16140</v>
      </c>
      <c r="L2319" t="s">
        <v>38</v>
      </c>
      <c r="M2319" t="s">
        <v>16141</v>
      </c>
      <c r="N2319" t="s">
        <v>39</v>
      </c>
      <c r="O2319" t="s">
        <v>27</v>
      </c>
      <c r="P2319" t="s">
        <v>32</v>
      </c>
      <c r="Q2319" t="s">
        <v>207</v>
      </c>
      <c r="R2319" t="s">
        <v>212</v>
      </c>
      <c r="S2319">
        <v>7</v>
      </c>
      <c r="T2319" t="s">
        <v>19369</v>
      </c>
      <c r="U2319" t="s">
        <v>12326</v>
      </c>
      <c r="V2319" t="s">
        <v>15598</v>
      </c>
      <c r="W2319" t="s">
        <v>29</v>
      </c>
      <c r="X2319" t="s">
        <v>30</v>
      </c>
      <c r="Y2319" t="s">
        <v>30</v>
      </c>
      <c r="Z2319" t="s">
        <v>30</v>
      </c>
      <c r="AA2319" t="s">
        <v>30</v>
      </c>
      <c r="AB2319">
        <v>-75.617214000000004</v>
      </c>
      <c r="AC2319">
        <v>6.1873680000000002</v>
      </c>
      <c r="AD2319" t="s">
        <v>82</v>
      </c>
      <c r="AE2319" t="s">
        <v>96</v>
      </c>
      <c r="AF2319" t="s">
        <v>94</v>
      </c>
      <c r="AG2319">
        <f>IFERROR(
    VLOOKUP(FENIX_ANS_TABLA[[#This Row],[ESTADO]],
        {"VENCIDO",1;"ALERTA_0 Días",2;"ALERTA",3;"A TIEMPO",4;"SIN FECHA",5},
    2,FALSE),
0)</f>
        <v>4</v>
      </c>
    </row>
    <row r="2320" spans="1:33" x14ac:dyDescent="0.25">
      <c r="A2320" t="s">
        <v>13496</v>
      </c>
      <c r="B2320" t="s">
        <v>58</v>
      </c>
      <c r="C2320" t="s">
        <v>24</v>
      </c>
      <c r="D2320" t="s">
        <v>59</v>
      </c>
      <c r="E2320" s="21">
        <v>46212.418865740743</v>
      </c>
      <c r="F2320" t="s">
        <v>13497</v>
      </c>
      <c r="G2320">
        <v>1007807600</v>
      </c>
      <c r="H2320" t="s">
        <v>13498</v>
      </c>
      <c r="I2320" s="23" t="s">
        <v>31</v>
      </c>
      <c r="J2320" s="23" t="s">
        <v>13499</v>
      </c>
      <c r="K2320" t="s">
        <v>13500</v>
      </c>
      <c r="L2320" t="s">
        <v>197</v>
      </c>
      <c r="M2320" t="s">
        <v>13501</v>
      </c>
      <c r="N2320" t="s">
        <v>198</v>
      </c>
      <c r="O2320" t="s">
        <v>60</v>
      </c>
      <c r="P2320" t="s">
        <v>301</v>
      </c>
      <c r="Q2320" t="s">
        <v>207</v>
      </c>
      <c r="R2320" t="s">
        <v>212</v>
      </c>
      <c r="S2320">
        <v>9</v>
      </c>
      <c r="T2320" t="s">
        <v>19370</v>
      </c>
      <c r="U2320" t="s">
        <v>15174</v>
      </c>
      <c r="V2320" t="s">
        <v>11594</v>
      </c>
      <c r="W2320" t="s">
        <v>29</v>
      </c>
      <c r="X2320" t="s">
        <v>30</v>
      </c>
      <c r="Y2320" t="s">
        <v>30</v>
      </c>
      <c r="Z2320" t="s">
        <v>30</v>
      </c>
      <c r="AA2320" t="s">
        <v>30</v>
      </c>
      <c r="AB2320">
        <v>-74.696605759999997</v>
      </c>
      <c r="AC2320">
        <v>7.0896627600000004</v>
      </c>
      <c r="AD2320" t="s">
        <v>82</v>
      </c>
      <c r="AE2320" t="s">
        <v>192</v>
      </c>
      <c r="AF2320" t="s">
        <v>94</v>
      </c>
      <c r="AG2320">
        <f>IFERROR(
    VLOOKUP(FENIX_ANS_TABLA[[#This Row],[ESTADO]],
        {"VENCIDO",1;"ALERTA_0 Días",2;"ALERTA",3;"A TIEMPO",4;"SIN FECHA",5},
    2,FALSE),
0)</f>
        <v>4</v>
      </c>
    </row>
    <row r="2321" spans="1:33" x14ac:dyDescent="0.25">
      <c r="A2321" t="s">
        <v>13502</v>
      </c>
      <c r="B2321" t="s">
        <v>54</v>
      </c>
      <c r="C2321" t="s">
        <v>24</v>
      </c>
      <c r="D2321" t="s">
        <v>54</v>
      </c>
      <c r="E2321" s="21">
        <v>46212.420578703714</v>
      </c>
      <c r="F2321" t="s">
        <v>13503</v>
      </c>
      <c r="G2321">
        <v>43467299</v>
      </c>
      <c r="H2321" t="s">
        <v>13504</v>
      </c>
      <c r="I2321" s="23" t="s">
        <v>31</v>
      </c>
      <c r="J2321" s="23" t="s">
        <v>13505</v>
      </c>
      <c r="K2321" t="s">
        <v>13506</v>
      </c>
      <c r="L2321" t="s">
        <v>177</v>
      </c>
      <c r="M2321" t="s">
        <v>13507</v>
      </c>
      <c r="N2321" t="s">
        <v>178</v>
      </c>
      <c r="O2321" t="s">
        <v>55</v>
      </c>
      <c r="P2321" t="s">
        <v>176</v>
      </c>
      <c r="Q2321" t="s">
        <v>206</v>
      </c>
      <c r="R2321" t="s">
        <v>212</v>
      </c>
      <c r="S2321">
        <v>4</v>
      </c>
      <c r="T2321" t="s">
        <v>19371</v>
      </c>
      <c r="U2321" t="s">
        <v>12336</v>
      </c>
      <c r="V2321" t="s">
        <v>3526</v>
      </c>
      <c r="W2321" t="s">
        <v>29</v>
      </c>
      <c r="X2321" t="s">
        <v>30</v>
      </c>
      <c r="Y2321" t="s">
        <v>30</v>
      </c>
      <c r="Z2321" t="s">
        <v>30</v>
      </c>
      <c r="AA2321" t="s">
        <v>30</v>
      </c>
      <c r="AB2321">
        <v>-75.323685999999995</v>
      </c>
      <c r="AC2321">
        <v>6.0911650000000002</v>
      </c>
      <c r="AD2321" t="s">
        <v>82</v>
      </c>
      <c r="AE2321" t="s">
        <v>146</v>
      </c>
      <c r="AF2321" t="s">
        <v>94</v>
      </c>
      <c r="AG2321">
        <f>IFERROR(
    VLOOKUP(FENIX_ANS_TABLA[[#This Row],[ESTADO]],
        {"VENCIDO",1;"ALERTA_0 Días",2;"ALERTA",3;"A TIEMPO",4;"SIN FECHA",5},
    2,FALSE),
0)</f>
        <v>4</v>
      </c>
    </row>
    <row r="2322" spans="1:33" x14ac:dyDescent="0.25">
      <c r="A2322" t="s">
        <v>14045</v>
      </c>
      <c r="B2322" t="s">
        <v>23</v>
      </c>
      <c r="C2322" t="s">
        <v>63</v>
      </c>
      <c r="D2322" t="s">
        <v>23</v>
      </c>
      <c r="E2322" s="21">
        <v>46212.421423611107</v>
      </c>
      <c r="F2322" t="s">
        <v>14046</v>
      </c>
      <c r="G2322">
        <v>42481661</v>
      </c>
      <c r="H2322" t="s">
        <v>14047</v>
      </c>
      <c r="I2322" s="23" t="s">
        <v>31</v>
      </c>
      <c r="J2322" s="23" t="s">
        <v>246</v>
      </c>
      <c r="K2322" t="s">
        <v>14048</v>
      </c>
      <c r="L2322" t="s">
        <v>150</v>
      </c>
      <c r="M2322" t="s">
        <v>14049</v>
      </c>
      <c r="N2322" t="s">
        <v>151</v>
      </c>
      <c r="O2322" t="s">
        <v>83</v>
      </c>
      <c r="P2322" t="s">
        <v>145</v>
      </c>
      <c r="Q2322" t="s">
        <v>207</v>
      </c>
      <c r="R2322" t="s">
        <v>212</v>
      </c>
      <c r="S2322">
        <v>7</v>
      </c>
      <c r="T2322" t="s">
        <v>19372</v>
      </c>
      <c r="U2322" t="s">
        <v>16142</v>
      </c>
      <c r="V2322" t="s">
        <v>11297</v>
      </c>
      <c r="W2322" t="s">
        <v>29</v>
      </c>
      <c r="X2322" t="s">
        <v>30</v>
      </c>
      <c r="Y2322" t="s">
        <v>30</v>
      </c>
      <c r="Z2322" t="s">
        <v>30</v>
      </c>
      <c r="AA2322" t="s">
        <v>30</v>
      </c>
      <c r="AB2322">
        <v>-75.241941859999997</v>
      </c>
      <c r="AC2322">
        <v>6.2157070000000001</v>
      </c>
      <c r="AD2322" t="s">
        <v>82</v>
      </c>
      <c r="AE2322" t="s">
        <v>146</v>
      </c>
      <c r="AF2322" t="s">
        <v>95</v>
      </c>
      <c r="AG2322">
        <f>IFERROR(
    VLOOKUP(FENIX_ANS_TABLA[[#This Row],[ESTADO]],
        {"VENCIDO",1;"ALERTA_0 Días",2;"ALERTA",3;"A TIEMPO",4;"SIN FECHA",5},
    2,FALSE),
0)</f>
        <v>4</v>
      </c>
    </row>
    <row r="2323" spans="1:33" x14ac:dyDescent="0.25">
      <c r="A2323" t="s">
        <v>19373</v>
      </c>
      <c r="B2323" t="s">
        <v>23</v>
      </c>
      <c r="C2323" t="s">
        <v>24</v>
      </c>
      <c r="D2323" t="s">
        <v>23</v>
      </c>
      <c r="E2323" s="21">
        <v>46212.427361111113</v>
      </c>
      <c r="F2323" t="s">
        <v>19374</v>
      </c>
      <c r="G2323">
        <v>71495625</v>
      </c>
      <c r="H2323" t="s">
        <v>19354</v>
      </c>
      <c r="I2323" s="23" t="s">
        <v>31</v>
      </c>
      <c r="J2323" s="23" t="s">
        <v>19355</v>
      </c>
      <c r="K2323" t="s">
        <v>19375</v>
      </c>
      <c r="L2323" t="s">
        <v>104</v>
      </c>
      <c r="M2323" t="s">
        <v>19376</v>
      </c>
      <c r="N2323" t="s">
        <v>105</v>
      </c>
      <c r="O2323" t="s">
        <v>27</v>
      </c>
      <c r="P2323" t="s">
        <v>99</v>
      </c>
      <c r="Q2323" t="s">
        <v>207</v>
      </c>
      <c r="R2323" t="s">
        <v>212</v>
      </c>
      <c r="S2323">
        <v>7</v>
      </c>
      <c r="T2323" t="s">
        <v>19377</v>
      </c>
      <c r="U2323" t="s">
        <v>8087</v>
      </c>
      <c r="V2323" t="s">
        <v>11274</v>
      </c>
      <c r="W2323" t="s">
        <v>29</v>
      </c>
      <c r="X2323" t="s">
        <v>30</v>
      </c>
      <c r="Y2323" t="s">
        <v>30</v>
      </c>
      <c r="Z2323" t="s">
        <v>30</v>
      </c>
      <c r="AA2323" t="s">
        <v>30</v>
      </c>
      <c r="AB2323">
        <v>-75.908909899999998</v>
      </c>
      <c r="AC2323">
        <v>6.0487366199999997</v>
      </c>
      <c r="AD2323" t="s">
        <v>82</v>
      </c>
      <c r="AE2323" t="s">
        <v>100</v>
      </c>
      <c r="AF2323" t="s">
        <v>94</v>
      </c>
      <c r="AG2323">
        <f>IFERROR(
    VLOOKUP(FENIX_ANS_TABLA[[#This Row],[ESTADO]],
        {"VENCIDO",1;"ALERTA_0 Días",2;"ALERTA",3;"A TIEMPO",4;"SIN FECHA",5},
    2,FALSE),
0)</f>
        <v>4</v>
      </c>
    </row>
    <row r="2324" spans="1:33" x14ac:dyDescent="0.25">
      <c r="A2324" t="s">
        <v>13508</v>
      </c>
      <c r="B2324" t="s">
        <v>23</v>
      </c>
      <c r="C2324" t="s">
        <v>24</v>
      </c>
      <c r="D2324" t="s">
        <v>33</v>
      </c>
      <c r="E2324" s="21">
        <v>46212.431631944448</v>
      </c>
      <c r="F2324" t="s">
        <v>13509</v>
      </c>
      <c r="G2324">
        <v>71661900</v>
      </c>
      <c r="H2324" t="s">
        <v>13510</v>
      </c>
      <c r="I2324" s="23" t="s">
        <v>31</v>
      </c>
      <c r="J2324" s="23" t="s">
        <v>13511</v>
      </c>
      <c r="K2324" t="s">
        <v>13512</v>
      </c>
      <c r="L2324" t="s">
        <v>25</v>
      </c>
      <c r="M2324" t="s">
        <v>13513</v>
      </c>
      <c r="N2324" t="s">
        <v>26</v>
      </c>
      <c r="O2324" t="s">
        <v>34</v>
      </c>
      <c r="P2324" t="s">
        <v>475</v>
      </c>
      <c r="Q2324" t="s">
        <v>207</v>
      </c>
      <c r="R2324" t="s">
        <v>212</v>
      </c>
      <c r="S2324">
        <v>5</v>
      </c>
      <c r="T2324" t="s">
        <v>19378</v>
      </c>
      <c r="U2324" t="s">
        <v>8089</v>
      </c>
      <c r="V2324" t="s">
        <v>16143</v>
      </c>
      <c r="W2324" t="s">
        <v>29</v>
      </c>
      <c r="X2324" t="s">
        <v>30</v>
      </c>
      <c r="Y2324" t="s">
        <v>30</v>
      </c>
      <c r="Z2324" t="s">
        <v>30</v>
      </c>
      <c r="AA2324" t="s">
        <v>30</v>
      </c>
      <c r="AB2324">
        <v>-75.556312289999994</v>
      </c>
      <c r="AC2324">
        <v>6.23311685</v>
      </c>
      <c r="AD2324" t="s">
        <v>82</v>
      </c>
      <c r="AE2324" t="s">
        <v>96</v>
      </c>
      <c r="AF2324" t="s">
        <v>94</v>
      </c>
      <c r="AG2324">
        <f>IFERROR(
    VLOOKUP(FENIX_ANS_TABLA[[#This Row],[ESTADO]],
        {"VENCIDO",1;"ALERTA_0 Días",2;"ALERTA",3;"A TIEMPO",4;"SIN FECHA",5},
    2,FALSE),
0)</f>
        <v>4</v>
      </c>
    </row>
    <row r="2325" spans="1:33" x14ac:dyDescent="0.25">
      <c r="A2325" t="s">
        <v>19379</v>
      </c>
      <c r="B2325" t="s">
        <v>23</v>
      </c>
      <c r="C2325" t="s">
        <v>24</v>
      </c>
      <c r="D2325" t="s">
        <v>23</v>
      </c>
      <c r="E2325" s="21">
        <v>46212.431921296287</v>
      </c>
      <c r="F2325" t="s">
        <v>19380</v>
      </c>
      <c r="G2325">
        <v>1042092831</v>
      </c>
      <c r="H2325" t="s">
        <v>19381</v>
      </c>
      <c r="I2325" s="23" t="s">
        <v>31</v>
      </c>
      <c r="J2325" s="23" t="s">
        <v>19382</v>
      </c>
      <c r="K2325" t="s">
        <v>19383</v>
      </c>
      <c r="L2325" t="s">
        <v>293</v>
      </c>
      <c r="M2325" t="s">
        <v>19384</v>
      </c>
      <c r="N2325" t="s">
        <v>294</v>
      </c>
      <c r="O2325" t="s">
        <v>27</v>
      </c>
      <c r="P2325" t="s">
        <v>191</v>
      </c>
      <c r="Q2325" t="s">
        <v>206</v>
      </c>
      <c r="R2325" t="s">
        <v>212</v>
      </c>
      <c r="S2325">
        <v>10</v>
      </c>
      <c r="T2325" t="s">
        <v>19385</v>
      </c>
      <c r="U2325" t="s">
        <v>8089</v>
      </c>
      <c r="V2325" t="s">
        <v>12348</v>
      </c>
      <c r="W2325" t="s">
        <v>29</v>
      </c>
      <c r="X2325" t="s">
        <v>30</v>
      </c>
      <c r="Y2325" t="s">
        <v>30</v>
      </c>
      <c r="Z2325" t="s">
        <v>30</v>
      </c>
      <c r="AA2325" t="s">
        <v>30</v>
      </c>
      <c r="AB2325">
        <v>-74.793922670000001</v>
      </c>
      <c r="AC2325">
        <v>6.76573417</v>
      </c>
      <c r="AD2325" t="s">
        <v>82</v>
      </c>
      <c r="AE2325" t="s">
        <v>192</v>
      </c>
      <c r="AF2325" t="s">
        <v>94</v>
      </c>
      <c r="AG2325">
        <f>IFERROR(
    VLOOKUP(FENIX_ANS_TABLA[[#This Row],[ESTADO]],
        {"VENCIDO",1;"ALERTA_0 Días",2;"ALERTA",3;"A TIEMPO",4;"SIN FECHA",5},
    2,FALSE),
0)</f>
        <v>4</v>
      </c>
    </row>
    <row r="2326" spans="1:33" x14ac:dyDescent="0.25">
      <c r="A2326" t="s">
        <v>13514</v>
      </c>
      <c r="B2326" t="s">
        <v>23</v>
      </c>
      <c r="C2326" t="s">
        <v>24</v>
      </c>
      <c r="D2326" t="s">
        <v>33</v>
      </c>
      <c r="E2326" s="21">
        <v>46212.432488425933</v>
      </c>
      <c r="F2326" t="s">
        <v>13515</v>
      </c>
      <c r="G2326">
        <v>71643977</v>
      </c>
      <c r="H2326" t="s">
        <v>13516</v>
      </c>
      <c r="I2326" s="23" t="s">
        <v>13517</v>
      </c>
      <c r="J2326" s="23" t="s">
        <v>13518</v>
      </c>
      <c r="K2326" t="s">
        <v>13519</v>
      </c>
      <c r="L2326" t="s">
        <v>25</v>
      </c>
      <c r="M2326" t="s">
        <v>13520</v>
      </c>
      <c r="N2326" t="s">
        <v>26</v>
      </c>
      <c r="O2326" t="s">
        <v>34</v>
      </c>
      <c r="P2326" t="s">
        <v>475</v>
      </c>
      <c r="Q2326" t="s">
        <v>207</v>
      </c>
      <c r="R2326" t="s">
        <v>212</v>
      </c>
      <c r="S2326">
        <v>5</v>
      </c>
      <c r="T2326" t="s">
        <v>19386</v>
      </c>
      <c r="U2326" t="s">
        <v>12349</v>
      </c>
      <c r="V2326" t="s">
        <v>3513</v>
      </c>
      <c r="W2326" t="s">
        <v>29</v>
      </c>
      <c r="X2326" t="s">
        <v>30</v>
      </c>
      <c r="Y2326" t="s">
        <v>30</v>
      </c>
      <c r="Z2326" t="s">
        <v>30</v>
      </c>
      <c r="AA2326" t="s">
        <v>30</v>
      </c>
      <c r="AB2326">
        <v>-75.628656000000007</v>
      </c>
      <c r="AC2326">
        <v>6.2873770000000002</v>
      </c>
      <c r="AD2326" t="s">
        <v>82</v>
      </c>
      <c r="AE2326" t="s">
        <v>96</v>
      </c>
      <c r="AF2326" t="s">
        <v>94</v>
      </c>
      <c r="AG2326">
        <f>IFERROR(
    VLOOKUP(FENIX_ANS_TABLA[[#This Row],[ESTADO]],
        {"VENCIDO",1;"ALERTA_0 Días",2;"ALERTA",3;"A TIEMPO",4;"SIN FECHA",5},
    2,FALSE),
0)</f>
        <v>4</v>
      </c>
    </row>
    <row r="2327" spans="1:33" x14ac:dyDescent="0.25">
      <c r="A2327" t="s">
        <v>16144</v>
      </c>
      <c r="B2327" t="s">
        <v>23</v>
      </c>
      <c r="C2327" t="s">
        <v>24</v>
      </c>
      <c r="D2327" t="s">
        <v>23</v>
      </c>
      <c r="E2327" s="21">
        <v>46212.43513888889</v>
      </c>
      <c r="F2327" t="s">
        <v>16145</v>
      </c>
      <c r="G2327">
        <v>71271701</v>
      </c>
      <c r="H2327" t="s">
        <v>16146</v>
      </c>
      <c r="I2327" s="23" t="s">
        <v>31</v>
      </c>
      <c r="J2327" s="23" t="s">
        <v>16147</v>
      </c>
      <c r="K2327" t="s">
        <v>16148</v>
      </c>
      <c r="L2327" t="s">
        <v>25</v>
      </c>
      <c r="M2327" t="s">
        <v>16149</v>
      </c>
      <c r="N2327" t="s">
        <v>26</v>
      </c>
      <c r="O2327" t="s">
        <v>27</v>
      </c>
      <c r="P2327" t="s">
        <v>32</v>
      </c>
      <c r="Q2327" t="s">
        <v>207</v>
      </c>
      <c r="R2327" t="s">
        <v>212</v>
      </c>
      <c r="S2327">
        <v>7</v>
      </c>
      <c r="T2327" t="s">
        <v>19387</v>
      </c>
      <c r="U2327" t="s">
        <v>14717</v>
      </c>
      <c r="V2327" t="s">
        <v>7174</v>
      </c>
      <c r="W2327" t="s">
        <v>29</v>
      </c>
      <c r="X2327" t="s">
        <v>30</v>
      </c>
      <c r="Y2327" t="s">
        <v>30</v>
      </c>
      <c r="Z2327" t="s">
        <v>30</v>
      </c>
      <c r="AA2327" t="s">
        <v>30</v>
      </c>
      <c r="AB2327">
        <v>-75.604421060000007</v>
      </c>
      <c r="AC2327">
        <v>6.27804187</v>
      </c>
      <c r="AD2327" t="s">
        <v>82</v>
      </c>
      <c r="AE2327" t="s">
        <v>96</v>
      </c>
      <c r="AF2327" t="s">
        <v>94</v>
      </c>
      <c r="AG2327">
        <f>IFERROR(
    VLOOKUP(FENIX_ANS_TABLA[[#This Row],[ESTADO]],
        {"VENCIDO",1;"ALERTA_0 Días",2;"ALERTA",3;"A TIEMPO",4;"SIN FECHA",5},
    2,FALSE),
0)</f>
        <v>4</v>
      </c>
    </row>
    <row r="2328" spans="1:33" x14ac:dyDescent="0.25">
      <c r="A2328" t="s">
        <v>14051</v>
      </c>
      <c r="B2328" t="s">
        <v>23</v>
      </c>
      <c r="C2328" t="s">
        <v>24</v>
      </c>
      <c r="D2328" t="s">
        <v>23</v>
      </c>
      <c r="E2328" s="21">
        <v>46212.436863425923</v>
      </c>
      <c r="F2328" t="s">
        <v>14052</v>
      </c>
      <c r="G2328">
        <v>1045017872</v>
      </c>
      <c r="H2328" t="s">
        <v>14053</v>
      </c>
      <c r="I2328" s="23" t="s">
        <v>31</v>
      </c>
      <c r="J2328" s="23" t="s">
        <v>14054</v>
      </c>
      <c r="K2328" t="s">
        <v>14055</v>
      </c>
      <c r="L2328" t="s">
        <v>172</v>
      </c>
      <c r="M2328" t="s">
        <v>14056</v>
      </c>
      <c r="N2328" t="s">
        <v>173</v>
      </c>
      <c r="O2328" t="s">
        <v>27</v>
      </c>
      <c r="P2328" t="s">
        <v>145</v>
      </c>
      <c r="Q2328" t="s">
        <v>207</v>
      </c>
      <c r="R2328" t="s">
        <v>212</v>
      </c>
      <c r="S2328">
        <v>7</v>
      </c>
      <c r="T2328" t="s">
        <v>19388</v>
      </c>
      <c r="U2328" t="s">
        <v>11554</v>
      </c>
      <c r="V2328" t="s">
        <v>14714</v>
      </c>
      <c r="W2328" t="s">
        <v>29</v>
      </c>
      <c r="X2328" t="s">
        <v>30</v>
      </c>
      <c r="Y2328" t="s">
        <v>30</v>
      </c>
      <c r="Z2328" t="s">
        <v>30</v>
      </c>
      <c r="AA2328" t="s">
        <v>30</v>
      </c>
      <c r="AB2328">
        <v>-75.268272409999994</v>
      </c>
      <c r="AC2328">
        <v>6.1399042899999996</v>
      </c>
      <c r="AD2328" t="s">
        <v>82</v>
      </c>
      <c r="AE2328" t="s">
        <v>146</v>
      </c>
      <c r="AF2328" t="s">
        <v>94</v>
      </c>
      <c r="AG2328">
        <f>IFERROR(
    VLOOKUP(FENIX_ANS_TABLA[[#This Row],[ESTADO]],
        {"VENCIDO",1;"ALERTA_0 Días",2;"ALERTA",3;"A TIEMPO",4;"SIN FECHA",5},
    2,FALSE),
0)</f>
        <v>4</v>
      </c>
    </row>
    <row r="2329" spans="1:33" x14ac:dyDescent="0.25">
      <c r="A2329" t="s">
        <v>19389</v>
      </c>
      <c r="B2329" t="s">
        <v>23</v>
      </c>
      <c r="C2329" t="s">
        <v>24</v>
      </c>
      <c r="D2329" t="s">
        <v>23</v>
      </c>
      <c r="E2329" s="21">
        <v>46212.439710648148</v>
      </c>
      <c r="F2329" t="s">
        <v>19390</v>
      </c>
      <c r="G2329">
        <v>71495625</v>
      </c>
      <c r="H2329" t="s">
        <v>19354</v>
      </c>
      <c r="I2329" s="23" t="s">
        <v>31</v>
      </c>
      <c r="J2329" s="23" t="s">
        <v>19355</v>
      </c>
      <c r="K2329" t="s">
        <v>19391</v>
      </c>
      <c r="L2329" t="s">
        <v>104</v>
      </c>
      <c r="M2329" t="s">
        <v>19392</v>
      </c>
      <c r="N2329" t="s">
        <v>105</v>
      </c>
      <c r="O2329" t="s">
        <v>27</v>
      </c>
      <c r="P2329" t="s">
        <v>99</v>
      </c>
      <c r="Q2329" t="s">
        <v>207</v>
      </c>
      <c r="R2329" t="s">
        <v>212</v>
      </c>
      <c r="S2329">
        <v>7</v>
      </c>
      <c r="T2329" t="s">
        <v>19393</v>
      </c>
      <c r="U2329" t="s">
        <v>16150</v>
      </c>
      <c r="V2329" t="s">
        <v>19394</v>
      </c>
      <c r="W2329" t="s">
        <v>29</v>
      </c>
      <c r="X2329" t="s">
        <v>30</v>
      </c>
      <c r="Y2329" t="s">
        <v>30</v>
      </c>
      <c r="Z2329" t="s">
        <v>30</v>
      </c>
      <c r="AA2329" t="s">
        <v>30</v>
      </c>
      <c r="AB2329">
        <v>-75.908909899999998</v>
      </c>
      <c r="AC2329">
        <v>6.0487366199999997</v>
      </c>
      <c r="AD2329" t="s">
        <v>82</v>
      </c>
      <c r="AE2329" t="s">
        <v>100</v>
      </c>
      <c r="AF2329" t="s">
        <v>94</v>
      </c>
      <c r="AG2329">
        <f>IFERROR(
    VLOOKUP(FENIX_ANS_TABLA[[#This Row],[ESTADO]],
        {"VENCIDO",1;"ALERTA_0 Días",2;"ALERTA",3;"A TIEMPO",4;"SIN FECHA",5},
    2,FALSE),
0)</f>
        <v>4</v>
      </c>
    </row>
    <row r="2330" spans="1:33" x14ac:dyDescent="0.25">
      <c r="A2330" t="s">
        <v>13522</v>
      </c>
      <c r="B2330" t="s">
        <v>58</v>
      </c>
      <c r="C2330" t="s">
        <v>24</v>
      </c>
      <c r="D2330" t="s">
        <v>59</v>
      </c>
      <c r="E2330" s="21">
        <v>46212.440092592587</v>
      </c>
      <c r="F2330" t="s">
        <v>13523</v>
      </c>
      <c r="G2330">
        <v>3666923</v>
      </c>
      <c r="H2330" t="s">
        <v>13524</v>
      </c>
      <c r="I2330" s="23" t="s">
        <v>31</v>
      </c>
      <c r="J2330" s="23" t="s">
        <v>13525</v>
      </c>
      <c r="K2330" t="s">
        <v>13526</v>
      </c>
      <c r="L2330" t="s">
        <v>297</v>
      </c>
      <c r="M2330" t="s">
        <v>13527</v>
      </c>
      <c r="N2330" t="s">
        <v>298</v>
      </c>
      <c r="O2330" t="s">
        <v>60</v>
      </c>
      <c r="P2330" t="s">
        <v>301</v>
      </c>
      <c r="Q2330" t="s">
        <v>206</v>
      </c>
      <c r="R2330" t="s">
        <v>212</v>
      </c>
      <c r="S2330">
        <v>14</v>
      </c>
      <c r="T2330" t="s">
        <v>19395</v>
      </c>
      <c r="U2330" t="s">
        <v>16150</v>
      </c>
      <c r="V2330" t="s">
        <v>16151</v>
      </c>
      <c r="W2330" t="s">
        <v>29</v>
      </c>
      <c r="X2330" t="s">
        <v>30</v>
      </c>
      <c r="Y2330" t="s">
        <v>30</v>
      </c>
      <c r="Z2330" t="s">
        <v>30</v>
      </c>
      <c r="AA2330" t="s">
        <v>30</v>
      </c>
      <c r="AB2330">
        <v>-74.821559800000003</v>
      </c>
      <c r="AC2330">
        <v>6.6745676200000004</v>
      </c>
      <c r="AD2330" t="s">
        <v>82</v>
      </c>
      <c r="AE2330" t="s">
        <v>192</v>
      </c>
      <c r="AF2330" t="s">
        <v>94</v>
      </c>
      <c r="AG2330">
        <f>IFERROR(
    VLOOKUP(FENIX_ANS_TABLA[[#This Row],[ESTADO]],
        {"VENCIDO",1;"ALERTA_0 Días",2;"ALERTA",3;"A TIEMPO",4;"SIN FECHA",5},
    2,FALSE),
0)</f>
        <v>4</v>
      </c>
    </row>
    <row r="2331" spans="1:33" x14ac:dyDescent="0.25">
      <c r="A2331" t="s">
        <v>19396</v>
      </c>
      <c r="B2331" t="s">
        <v>36</v>
      </c>
      <c r="C2331" t="s">
        <v>24</v>
      </c>
      <c r="D2331" t="s">
        <v>36</v>
      </c>
      <c r="E2331" s="21">
        <v>46212.440370370372</v>
      </c>
      <c r="F2331" t="s">
        <v>19397</v>
      </c>
      <c r="G2331">
        <v>98511965</v>
      </c>
      <c r="H2331" t="s">
        <v>19398</v>
      </c>
      <c r="I2331" s="23" t="s">
        <v>31</v>
      </c>
      <c r="J2331" s="23" t="s">
        <v>19399</v>
      </c>
      <c r="K2331" t="s">
        <v>19400</v>
      </c>
      <c r="L2331" t="s">
        <v>115</v>
      </c>
      <c r="M2331" t="s">
        <v>19401</v>
      </c>
      <c r="N2331" t="s">
        <v>116</v>
      </c>
      <c r="O2331" t="s">
        <v>37</v>
      </c>
      <c r="P2331" t="s">
        <v>99</v>
      </c>
      <c r="Q2331" t="s">
        <v>206</v>
      </c>
      <c r="R2331" t="s">
        <v>212</v>
      </c>
      <c r="S2331">
        <v>10</v>
      </c>
      <c r="T2331" t="s">
        <v>19402</v>
      </c>
      <c r="U2331" t="s">
        <v>19403</v>
      </c>
      <c r="V2331" t="s">
        <v>19404</v>
      </c>
      <c r="W2331" t="s">
        <v>29</v>
      </c>
      <c r="X2331" t="s">
        <v>30</v>
      </c>
      <c r="Y2331" t="s">
        <v>30</v>
      </c>
      <c r="Z2331" t="s">
        <v>30</v>
      </c>
      <c r="AA2331" t="s">
        <v>30</v>
      </c>
      <c r="AB2331">
        <v>-76.012295629999997</v>
      </c>
      <c r="AC2331">
        <v>5.7765118700000002</v>
      </c>
      <c r="AD2331" t="s">
        <v>82</v>
      </c>
      <c r="AE2331" t="s">
        <v>100</v>
      </c>
      <c r="AF2331" t="s">
        <v>94</v>
      </c>
      <c r="AG2331">
        <f>IFERROR(
    VLOOKUP(FENIX_ANS_TABLA[[#This Row],[ESTADO]],
        {"VENCIDO",1;"ALERTA_0 Días",2;"ALERTA",3;"A TIEMPO",4;"SIN FECHA",5},
    2,FALSE),
0)</f>
        <v>4</v>
      </c>
    </row>
    <row r="2332" spans="1:33" x14ac:dyDescent="0.25">
      <c r="A2332" t="s">
        <v>13528</v>
      </c>
      <c r="B2332" t="s">
        <v>58</v>
      </c>
      <c r="C2332" t="s">
        <v>24</v>
      </c>
      <c r="D2332" t="s">
        <v>59</v>
      </c>
      <c r="E2332" s="21">
        <v>46212.442476851851</v>
      </c>
      <c r="F2332" t="s">
        <v>13529</v>
      </c>
      <c r="G2332">
        <v>71556057</v>
      </c>
      <c r="H2332" t="s">
        <v>13530</v>
      </c>
      <c r="I2332" s="23" t="s">
        <v>31</v>
      </c>
      <c r="J2332" s="23" t="s">
        <v>13531</v>
      </c>
      <c r="K2332" t="s">
        <v>13532</v>
      </c>
      <c r="L2332" t="s">
        <v>167</v>
      </c>
      <c r="M2332" t="s">
        <v>13533</v>
      </c>
      <c r="N2332" t="s">
        <v>168</v>
      </c>
      <c r="O2332" t="s">
        <v>60</v>
      </c>
      <c r="P2332" t="s">
        <v>171</v>
      </c>
      <c r="Q2332" t="s">
        <v>207</v>
      </c>
      <c r="R2332" t="s">
        <v>212</v>
      </c>
      <c r="S2332">
        <v>9</v>
      </c>
      <c r="T2332" t="s">
        <v>19405</v>
      </c>
      <c r="U2332" t="s">
        <v>8091</v>
      </c>
      <c r="V2332" t="s">
        <v>13155</v>
      </c>
      <c r="W2332" t="s">
        <v>29</v>
      </c>
      <c r="X2332" t="s">
        <v>30</v>
      </c>
      <c r="Y2332" t="s">
        <v>30</v>
      </c>
      <c r="Z2332" t="s">
        <v>30</v>
      </c>
      <c r="AA2332" t="s">
        <v>30</v>
      </c>
      <c r="AB2332">
        <v>-75.430364280000006</v>
      </c>
      <c r="AC2332">
        <v>6.0271119000000004</v>
      </c>
      <c r="AD2332" t="s">
        <v>82</v>
      </c>
      <c r="AE2332" t="s">
        <v>146</v>
      </c>
      <c r="AF2332" t="s">
        <v>94</v>
      </c>
      <c r="AG2332">
        <f>IFERROR(
    VLOOKUP(FENIX_ANS_TABLA[[#This Row],[ESTADO]],
        {"VENCIDO",1;"ALERTA_0 Días",2;"ALERTA",3;"A TIEMPO",4;"SIN FECHA",5},
    2,FALSE),
0)</f>
        <v>4</v>
      </c>
    </row>
    <row r="2333" spans="1:33" x14ac:dyDescent="0.25">
      <c r="A2333" t="s">
        <v>13535</v>
      </c>
      <c r="B2333" t="s">
        <v>54</v>
      </c>
      <c r="C2333" t="s">
        <v>24</v>
      </c>
      <c r="D2333" t="s">
        <v>54</v>
      </c>
      <c r="E2333" s="21">
        <v>46212.444178240738</v>
      </c>
      <c r="F2333" t="s">
        <v>13536</v>
      </c>
      <c r="G2333">
        <v>10179490</v>
      </c>
      <c r="H2333" t="s">
        <v>13537</v>
      </c>
      <c r="I2333" s="23" t="s">
        <v>31</v>
      </c>
      <c r="J2333" s="23" t="s">
        <v>13538</v>
      </c>
      <c r="K2333" t="s">
        <v>13539</v>
      </c>
      <c r="L2333" t="s">
        <v>187</v>
      </c>
      <c r="M2333" t="s">
        <v>13540</v>
      </c>
      <c r="N2333" t="s">
        <v>188</v>
      </c>
      <c r="O2333" t="s">
        <v>55</v>
      </c>
      <c r="P2333" t="s">
        <v>176</v>
      </c>
      <c r="Q2333" t="s">
        <v>207</v>
      </c>
      <c r="R2333" t="s">
        <v>212</v>
      </c>
      <c r="S2333">
        <v>4</v>
      </c>
      <c r="T2333" t="s">
        <v>19406</v>
      </c>
      <c r="U2333" t="s">
        <v>15654</v>
      </c>
      <c r="V2333" t="s">
        <v>15653</v>
      </c>
      <c r="W2333" t="s">
        <v>29</v>
      </c>
      <c r="X2333" t="s">
        <v>30</v>
      </c>
      <c r="Y2333" t="s">
        <v>30</v>
      </c>
      <c r="Z2333" t="s">
        <v>30</v>
      </c>
      <c r="AA2333" t="s">
        <v>30</v>
      </c>
      <c r="AB2333">
        <v>-74.690485766999998</v>
      </c>
      <c r="AC2333">
        <v>5.9534019230000599</v>
      </c>
      <c r="AD2333" t="s">
        <v>82</v>
      </c>
      <c r="AE2333" t="s">
        <v>146</v>
      </c>
      <c r="AF2333" t="s">
        <v>94</v>
      </c>
      <c r="AG2333">
        <f>IFERROR(
    VLOOKUP(FENIX_ANS_TABLA[[#This Row],[ESTADO]],
        {"VENCIDO",1;"ALERTA_0 Días",2;"ALERTA",3;"A TIEMPO",4;"SIN FECHA",5},
    2,FALSE),
0)</f>
        <v>4</v>
      </c>
    </row>
    <row r="2334" spans="1:33" x14ac:dyDescent="0.25">
      <c r="A2334" t="s">
        <v>13541</v>
      </c>
      <c r="B2334" t="s">
        <v>54</v>
      </c>
      <c r="C2334" t="s">
        <v>24</v>
      </c>
      <c r="D2334" t="s">
        <v>54</v>
      </c>
      <c r="E2334" s="21">
        <v>46212.444502314807</v>
      </c>
      <c r="F2334" t="s">
        <v>13542</v>
      </c>
      <c r="G2334">
        <v>70286414</v>
      </c>
      <c r="H2334" t="s">
        <v>13543</v>
      </c>
      <c r="I2334" s="23" t="s">
        <v>13544</v>
      </c>
      <c r="J2334" s="23" t="s">
        <v>13545</v>
      </c>
      <c r="K2334" t="s">
        <v>13546</v>
      </c>
      <c r="L2334" t="s">
        <v>143</v>
      </c>
      <c r="M2334" t="s">
        <v>13547</v>
      </c>
      <c r="N2334" t="s">
        <v>144</v>
      </c>
      <c r="O2334" t="s">
        <v>55</v>
      </c>
      <c r="P2334" t="s">
        <v>176</v>
      </c>
      <c r="Q2334" t="s">
        <v>207</v>
      </c>
      <c r="R2334" t="s">
        <v>212</v>
      </c>
      <c r="S2334">
        <v>4</v>
      </c>
      <c r="T2334" t="s">
        <v>19407</v>
      </c>
      <c r="U2334" t="s">
        <v>10988</v>
      </c>
      <c r="V2334" t="s">
        <v>11836</v>
      </c>
      <c r="W2334" t="s">
        <v>29</v>
      </c>
      <c r="X2334" t="s">
        <v>30</v>
      </c>
      <c r="Y2334" t="s">
        <v>30</v>
      </c>
      <c r="Z2334" t="s">
        <v>30</v>
      </c>
      <c r="AA2334" t="s">
        <v>30</v>
      </c>
      <c r="AB2334">
        <v>-75.333623419999995</v>
      </c>
      <c r="AC2334">
        <v>6.2883979300000004</v>
      </c>
      <c r="AD2334" t="s">
        <v>82</v>
      </c>
      <c r="AE2334" t="s">
        <v>146</v>
      </c>
      <c r="AF2334" t="s">
        <v>94</v>
      </c>
      <c r="AG2334">
        <f>IFERROR(
    VLOOKUP(FENIX_ANS_TABLA[[#This Row],[ESTADO]],
        {"VENCIDO",1;"ALERTA_0 Días",2;"ALERTA",3;"A TIEMPO",4;"SIN FECHA",5},
    2,FALSE),
0)</f>
        <v>4</v>
      </c>
    </row>
    <row r="2335" spans="1:33" x14ac:dyDescent="0.25">
      <c r="A2335" t="s">
        <v>13549</v>
      </c>
      <c r="B2335" t="s">
        <v>54</v>
      </c>
      <c r="C2335" t="s">
        <v>24</v>
      </c>
      <c r="D2335" t="s">
        <v>54</v>
      </c>
      <c r="E2335" s="21">
        <v>46212.445208333331</v>
      </c>
      <c r="F2335" t="s">
        <v>13550</v>
      </c>
      <c r="G2335">
        <v>43322220</v>
      </c>
      <c r="H2335" t="s">
        <v>13551</v>
      </c>
      <c r="I2335" s="23" t="s">
        <v>31</v>
      </c>
      <c r="J2335" s="23" t="s">
        <v>13552</v>
      </c>
      <c r="K2335" t="s">
        <v>13553</v>
      </c>
      <c r="L2335" t="s">
        <v>25</v>
      </c>
      <c r="M2335" t="s">
        <v>13554</v>
      </c>
      <c r="N2335" t="s">
        <v>26</v>
      </c>
      <c r="O2335" t="s">
        <v>55</v>
      </c>
      <c r="P2335" t="s">
        <v>56</v>
      </c>
      <c r="Q2335" t="s">
        <v>207</v>
      </c>
      <c r="R2335" t="s">
        <v>212</v>
      </c>
      <c r="S2335">
        <v>4</v>
      </c>
      <c r="T2335" t="s">
        <v>19408</v>
      </c>
      <c r="U2335" t="s">
        <v>12361</v>
      </c>
      <c r="V2335" t="s">
        <v>16152</v>
      </c>
      <c r="W2335" t="s">
        <v>29</v>
      </c>
      <c r="X2335" t="s">
        <v>30</v>
      </c>
      <c r="Y2335" t="s">
        <v>30</v>
      </c>
      <c r="Z2335" t="s">
        <v>30</v>
      </c>
      <c r="AA2335" t="s">
        <v>30</v>
      </c>
      <c r="AB2335">
        <v>-75.558851059999995</v>
      </c>
      <c r="AC2335">
        <v>6.2289631600000002</v>
      </c>
      <c r="AD2335" t="s">
        <v>82</v>
      </c>
      <c r="AE2335" t="s">
        <v>96</v>
      </c>
      <c r="AF2335" t="s">
        <v>94</v>
      </c>
      <c r="AG2335">
        <f>IFERROR(
    VLOOKUP(FENIX_ANS_TABLA[[#This Row],[ESTADO]],
        {"VENCIDO",1;"ALERTA_0 Días",2;"ALERTA",3;"A TIEMPO",4;"SIN FECHA",5},
    2,FALSE),
0)</f>
        <v>4</v>
      </c>
    </row>
    <row r="2336" spans="1:33" x14ac:dyDescent="0.25">
      <c r="A2336" t="s">
        <v>14057</v>
      </c>
      <c r="B2336" t="s">
        <v>23</v>
      </c>
      <c r="C2336" t="s">
        <v>24</v>
      </c>
      <c r="D2336" t="s">
        <v>23</v>
      </c>
      <c r="E2336" s="21">
        <v>46212.446585648147</v>
      </c>
      <c r="F2336" t="s">
        <v>14058</v>
      </c>
      <c r="G2336">
        <v>80414278</v>
      </c>
      <c r="H2336" t="s">
        <v>14059</v>
      </c>
      <c r="I2336" s="23" t="s">
        <v>31</v>
      </c>
      <c r="J2336" s="23" t="s">
        <v>246</v>
      </c>
      <c r="K2336" t="s">
        <v>14060</v>
      </c>
      <c r="L2336" t="s">
        <v>152</v>
      </c>
      <c r="M2336" t="s">
        <v>14061</v>
      </c>
      <c r="N2336" t="s">
        <v>153</v>
      </c>
      <c r="O2336" t="s">
        <v>27</v>
      </c>
      <c r="P2336" t="s">
        <v>145</v>
      </c>
      <c r="Q2336" t="s">
        <v>206</v>
      </c>
      <c r="R2336" t="s">
        <v>212</v>
      </c>
      <c r="S2336">
        <v>10</v>
      </c>
      <c r="T2336" t="s">
        <v>19409</v>
      </c>
      <c r="U2336" t="s">
        <v>11611</v>
      </c>
      <c r="V2336" t="s">
        <v>16153</v>
      </c>
      <c r="W2336" t="s">
        <v>29</v>
      </c>
      <c r="X2336" t="s">
        <v>30</v>
      </c>
      <c r="Y2336" t="s">
        <v>30</v>
      </c>
      <c r="Z2336" t="s">
        <v>30</v>
      </c>
      <c r="AA2336" t="s">
        <v>30</v>
      </c>
      <c r="AB2336">
        <v>-75.439760000000007</v>
      </c>
      <c r="AC2336">
        <v>6.2945297</v>
      </c>
      <c r="AD2336" t="s">
        <v>82</v>
      </c>
      <c r="AE2336" t="s">
        <v>146</v>
      </c>
      <c r="AF2336" t="s">
        <v>94</v>
      </c>
      <c r="AG2336">
        <f>IFERROR(
    VLOOKUP(FENIX_ANS_TABLA[[#This Row],[ESTADO]],
        {"VENCIDO",1;"ALERTA_0 Días",2;"ALERTA",3;"A TIEMPO",4;"SIN FECHA",5},
    2,FALSE),
0)</f>
        <v>4</v>
      </c>
    </row>
    <row r="2337" spans="1:33" x14ac:dyDescent="0.25">
      <c r="A2337" t="s">
        <v>13555</v>
      </c>
      <c r="B2337" t="s">
        <v>54</v>
      </c>
      <c r="C2337" t="s">
        <v>24</v>
      </c>
      <c r="D2337" t="s">
        <v>54</v>
      </c>
      <c r="E2337" s="21">
        <v>46212.446921296287</v>
      </c>
      <c r="F2337" t="s">
        <v>13556</v>
      </c>
      <c r="G2337">
        <v>1037575804</v>
      </c>
      <c r="H2337" t="s">
        <v>13557</v>
      </c>
      <c r="I2337" s="23" t="s">
        <v>31</v>
      </c>
      <c r="J2337" s="23" t="s">
        <v>13558</v>
      </c>
      <c r="K2337" t="s">
        <v>13559</v>
      </c>
      <c r="L2337" t="s">
        <v>25</v>
      </c>
      <c r="M2337" t="s">
        <v>13560</v>
      </c>
      <c r="N2337" t="s">
        <v>26</v>
      </c>
      <c r="O2337" t="s">
        <v>55</v>
      </c>
      <c r="P2337" t="s">
        <v>56</v>
      </c>
      <c r="Q2337" t="s">
        <v>207</v>
      </c>
      <c r="R2337" t="s">
        <v>212</v>
      </c>
      <c r="S2337">
        <v>4</v>
      </c>
      <c r="T2337" t="s">
        <v>19410</v>
      </c>
      <c r="U2337" t="s">
        <v>11611</v>
      </c>
      <c r="V2337" t="s">
        <v>9789</v>
      </c>
      <c r="W2337" t="s">
        <v>29</v>
      </c>
      <c r="X2337" t="s">
        <v>30</v>
      </c>
      <c r="Y2337" t="s">
        <v>30</v>
      </c>
      <c r="Z2337" t="s">
        <v>30</v>
      </c>
      <c r="AA2337" t="s">
        <v>30</v>
      </c>
      <c r="AB2337">
        <v>-75.587118290000006</v>
      </c>
      <c r="AC2337">
        <v>6.2070907699999998</v>
      </c>
      <c r="AD2337" t="s">
        <v>82</v>
      </c>
      <c r="AE2337" t="s">
        <v>96</v>
      </c>
      <c r="AF2337" t="s">
        <v>94</v>
      </c>
      <c r="AG2337">
        <f>IFERROR(
    VLOOKUP(FENIX_ANS_TABLA[[#This Row],[ESTADO]],
        {"VENCIDO",1;"ALERTA_0 Días",2;"ALERTA",3;"A TIEMPO",4;"SIN FECHA",5},
    2,FALSE),
0)</f>
        <v>4</v>
      </c>
    </row>
    <row r="2338" spans="1:33" x14ac:dyDescent="0.25">
      <c r="A2338" t="s">
        <v>19411</v>
      </c>
      <c r="B2338" t="s">
        <v>36</v>
      </c>
      <c r="C2338" t="s">
        <v>24</v>
      </c>
      <c r="D2338" t="s">
        <v>36</v>
      </c>
      <c r="E2338" s="21">
        <v>46212.448391203703</v>
      </c>
      <c r="F2338" t="s">
        <v>19412</v>
      </c>
      <c r="G2338">
        <v>3609960</v>
      </c>
      <c r="H2338" t="s">
        <v>19413</v>
      </c>
      <c r="I2338" s="23" t="s">
        <v>31</v>
      </c>
      <c r="J2338" s="23" t="s">
        <v>12709</v>
      </c>
      <c r="K2338" t="s">
        <v>19414</v>
      </c>
      <c r="L2338" t="s">
        <v>197</v>
      </c>
      <c r="M2338" t="s">
        <v>19415</v>
      </c>
      <c r="N2338" t="s">
        <v>198</v>
      </c>
      <c r="O2338" t="s">
        <v>37</v>
      </c>
      <c r="P2338" t="s">
        <v>191</v>
      </c>
      <c r="Q2338" t="s">
        <v>207</v>
      </c>
      <c r="R2338" t="s">
        <v>212</v>
      </c>
      <c r="S2338">
        <v>7</v>
      </c>
      <c r="T2338" t="s">
        <v>19416</v>
      </c>
      <c r="U2338" t="s">
        <v>18553</v>
      </c>
      <c r="V2338" t="s">
        <v>3509</v>
      </c>
      <c r="W2338" t="s">
        <v>29</v>
      </c>
      <c r="X2338" t="s">
        <v>30</v>
      </c>
      <c r="Y2338" t="s">
        <v>30</v>
      </c>
      <c r="Z2338" t="s">
        <v>30</v>
      </c>
      <c r="AA2338" t="s">
        <v>30</v>
      </c>
      <c r="AB2338">
        <v>-74.702773530000002</v>
      </c>
      <c r="AC2338">
        <v>7.0810275799999998</v>
      </c>
      <c r="AD2338" t="s">
        <v>82</v>
      </c>
      <c r="AE2338" t="s">
        <v>192</v>
      </c>
      <c r="AF2338" t="s">
        <v>94</v>
      </c>
      <c r="AG2338">
        <f>IFERROR(
    VLOOKUP(FENIX_ANS_TABLA[[#This Row],[ESTADO]],
        {"VENCIDO",1;"ALERTA_0 Días",2;"ALERTA",3;"A TIEMPO",4;"SIN FECHA",5},
    2,FALSE),
0)</f>
        <v>4</v>
      </c>
    </row>
    <row r="2339" spans="1:33" x14ac:dyDescent="0.25">
      <c r="A2339" t="s">
        <v>14062</v>
      </c>
      <c r="B2339" t="s">
        <v>36</v>
      </c>
      <c r="C2339" t="s">
        <v>24</v>
      </c>
      <c r="D2339" t="s">
        <v>36</v>
      </c>
      <c r="E2339" s="21">
        <v>46212.448692129627</v>
      </c>
      <c r="F2339" t="s">
        <v>14063</v>
      </c>
      <c r="G2339">
        <v>39187821</v>
      </c>
      <c r="H2339" t="s">
        <v>14064</v>
      </c>
      <c r="I2339" s="23" t="s">
        <v>31</v>
      </c>
      <c r="J2339" s="23" t="s">
        <v>5156</v>
      </c>
      <c r="K2339" t="s">
        <v>14065</v>
      </c>
      <c r="L2339" t="s">
        <v>160</v>
      </c>
      <c r="M2339" t="s">
        <v>14066</v>
      </c>
      <c r="N2339" t="s">
        <v>161</v>
      </c>
      <c r="O2339" t="s">
        <v>37</v>
      </c>
      <c r="P2339" t="s">
        <v>145</v>
      </c>
      <c r="Q2339" t="s">
        <v>206</v>
      </c>
      <c r="R2339" t="s">
        <v>212</v>
      </c>
      <c r="S2339">
        <v>10</v>
      </c>
      <c r="T2339" t="s">
        <v>19417</v>
      </c>
      <c r="U2339" t="s">
        <v>13064</v>
      </c>
      <c r="V2339" t="s">
        <v>13065</v>
      </c>
      <c r="W2339" t="s">
        <v>29</v>
      </c>
      <c r="X2339" t="s">
        <v>30</v>
      </c>
      <c r="Y2339" t="s">
        <v>30</v>
      </c>
      <c r="Z2339" t="s">
        <v>30</v>
      </c>
      <c r="AA2339" t="s">
        <v>30</v>
      </c>
      <c r="AB2339">
        <v>-75.401433330000003</v>
      </c>
      <c r="AC2339">
        <v>5.86021283</v>
      </c>
      <c r="AD2339" t="s">
        <v>82</v>
      </c>
      <c r="AE2339" t="s">
        <v>146</v>
      </c>
      <c r="AF2339" t="s">
        <v>94</v>
      </c>
      <c r="AG2339">
        <f>IFERROR(
    VLOOKUP(FENIX_ANS_TABLA[[#This Row],[ESTADO]],
        {"VENCIDO",1;"ALERTA_0 Días",2;"ALERTA",3;"A TIEMPO",4;"SIN FECHA",5},
    2,FALSE),
0)</f>
        <v>4</v>
      </c>
    </row>
    <row r="2340" spans="1:33" x14ac:dyDescent="0.25">
      <c r="A2340" t="s">
        <v>19418</v>
      </c>
      <c r="B2340" t="s">
        <v>23</v>
      </c>
      <c r="C2340" t="s">
        <v>24</v>
      </c>
      <c r="D2340" t="s">
        <v>23</v>
      </c>
      <c r="E2340" s="21">
        <v>46212.450185185182</v>
      </c>
      <c r="F2340" t="s">
        <v>19419</v>
      </c>
      <c r="G2340">
        <v>43482056</v>
      </c>
      <c r="H2340" t="s">
        <v>19420</v>
      </c>
      <c r="I2340" s="23" t="s">
        <v>31</v>
      </c>
      <c r="J2340" s="23" t="s">
        <v>19421</v>
      </c>
      <c r="K2340" t="s">
        <v>19422</v>
      </c>
      <c r="L2340" t="s">
        <v>193</v>
      </c>
      <c r="M2340" t="s">
        <v>19423</v>
      </c>
      <c r="N2340" t="s">
        <v>194</v>
      </c>
      <c r="O2340" t="s">
        <v>27</v>
      </c>
      <c r="P2340" t="s">
        <v>191</v>
      </c>
      <c r="Q2340" t="s">
        <v>206</v>
      </c>
      <c r="R2340" t="s">
        <v>212</v>
      </c>
      <c r="S2340">
        <v>10</v>
      </c>
      <c r="T2340" t="s">
        <v>19424</v>
      </c>
      <c r="U2340" t="s">
        <v>19425</v>
      </c>
      <c r="V2340" t="s">
        <v>19426</v>
      </c>
      <c r="W2340" t="s">
        <v>29</v>
      </c>
      <c r="X2340" t="s">
        <v>30</v>
      </c>
      <c r="Y2340" t="s">
        <v>30</v>
      </c>
      <c r="Z2340" t="s">
        <v>30</v>
      </c>
      <c r="AA2340" t="s">
        <v>30</v>
      </c>
      <c r="AB2340">
        <v>-74.936938999999995</v>
      </c>
      <c r="AC2340">
        <v>6.450691</v>
      </c>
      <c r="AD2340" t="s">
        <v>82</v>
      </c>
      <c r="AE2340" t="s">
        <v>192</v>
      </c>
      <c r="AF2340" t="s">
        <v>94</v>
      </c>
      <c r="AG2340">
        <f>IFERROR(
    VLOOKUP(FENIX_ANS_TABLA[[#This Row],[ESTADO]],
        {"VENCIDO",1;"ALERTA_0 Días",2;"ALERTA",3;"A TIEMPO",4;"SIN FECHA",5},
    2,FALSE),
0)</f>
        <v>4</v>
      </c>
    </row>
    <row r="2341" spans="1:33" x14ac:dyDescent="0.25">
      <c r="A2341" t="s">
        <v>13562</v>
      </c>
      <c r="B2341" t="s">
        <v>23</v>
      </c>
      <c r="C2341" t="s">
        <v>24</v>
      </c>
      <c r="D2341" t="s">
        <v>33</v>
      </c>
      <c r="E2341" s="21">
        <v>46212.451574074083</v>
      </c>
      <c r="F2341" t="s">
        <v>13563</v>
      </c>
      <c r="G2341">
        <v>21404578</v>
      </c>
      <c r="H2341" t="s">
        <v>13564</v>
      </c>
      <c r="I2341" s="23" t="s">
        <v>13565</v>
      </c>
      <c r="J2341" s="23" t="s">
        <v>13566</v>
      </c>
      <c r="K2341" t="s">
        <v>13567</v>
      </c>
      <c r="L2341" t="s">
        <v>25</v>
      </c>
      <c r="M2341" t="s">
        <v>13568</v>
      </c>
      <c r="N2341" t="s">
        <v>26</v>
      </c>
      <c r="O2341" t="s">
        <v>34</v>
      </c>
      <c r="P2341" t="s">
        <v>475</v>
      </c>
      <c r="Q2341" t="s">
        <v>207</v>
      </c>
      <c r="R2341" t="s">
        <v>212</v>
      </c>
      <c r="S2341">
        <v>5</v>
      </c>
      <c r="T2341" t="s">
        <v>4937</v>
      </c>
      <c r="U2341" t="s">
        <v>16154</v>
      </c>
      <c r="V2341" t="s">
        <v>15557</v>
      </c>
      <c r="W2341" t="s">
        <v>29</v>
      </c>
      <c r="X2341" t="s">
        <v>30</v>
      </c>
      <c r="Y2341" t="s">
        <v>30</v>
      </c>
      <c r="Z2341" t="s">
        <v>30</v>
      </c>
      <c r="AA2341" t="s">
        <v>30</v>
      </c>
      <c r="AB2341">
        <v>-75.620088999999993</v>
      </c>
      <c r="AC2341">
        <v>6.2494204800000004</v>
      </c>
      <c r="AD2341" t="s">
        <v>82</v>
      </c>
      <c r="AE2341" t="s">
        <v>96</v>
      </c>
      <c r="AF2341" t="s">
        <v>94</v>
      </c>
      <c r="AG2341">
        <f>IFERROR(
    VLOOKUP(FENIX_ANS_TABLA[[#This Row],[ESTADO]],
        {"VENCIDO",1;"ALERTA_0 Días",2;"ALERTA",3;"A TIEMPO",4;"SIN FECHA",5},
    2,FALSE),
0)</f>
        <v>4</v>
      </c>
    </row>
    <row r="2342" spans="1:33" x14ac:dyDescent="0.25">
      <c r="A2342" t="s">
        <v>19427</v>
      </c>
      <c r="B2342" t="s">
        <v>23</v>
      </c>
      <c r="C2342" t="s">
        <v>24</v>
      </c>
      <c r="D2342" t="s">
        <v>23</v>
      </c>
      <c r="E2342" s="21">
        <v>46212.451990740738</v>
      </c>
      <c r="F2342" t="s">
        <v>19428</v>
      </c>
      <c r="G2342">
        <v>71495625</v>
      </c>
      <c r="H2342" t="s">
        <v>19354</v>
      </c>
      <c r="I2342" s="23" t="s">
        <v>31</v>
      </c>
      <c r="J2342" s="23" t="s">
        <v>19355</v>
      </c>
      <c r="K2342" t="s">
        <v>19429</v>
      </c>
      <c r="L2342" t="s">
        <v>104</v>
      </c>
      <c r="M2342" t="s">
        <v>19430</v>
      </c>
      <c r="N2342" t="s">
        <v>105</v>
      </c>
      <c r="O2342" t="s">
        <v>27</v>
      </c>
      <c r="P2342" t="s">
        <v>99</v>
      </c>
      <c r="Q2342" t="s">
        <v>207</v>
      </c>
      <c r="R2342" t="s">
        <v>212</v>
      </c>
      <c r="S2342">
        <v>7</v>
      </c>
      <c r="T2342" t="s">
        <v>19431</v>
      </c>
      <c r="U2342" t="s">
        <v>16154</v>
      </c>
      <c r="V2342" t="s">
        <v>19432</v>
      </c>
      <c r="W2342" t="s">
        <v>29</v>
      </c>
      <c r="X2342" t="s">
        <v>30</v>
      </c>
      <c r="Y2342" t="s">
        <v>30</v>
      </c>
      <c r="Z2342" t="s">
        <v>30</v>
      </c>
      <c r="AA2342" t="s">
        <v>30</v>
      </c>
      <c r="AB2342">
        <v>-75.908909899999998</v>
      </c>
      <c r="AC2342">
        <v>6.0487366199999997</v>
      </c>
      <c r="AD2342" t="s">
        <v>82</v>
      </c>
      <c r="AE2342" t="s">
        <v>100</v>
      </c>
      <c r="AF2342" t="s">
        <v>94</v>
      </c>
      <c r="AG2342">
        <f>IFERROR(
    VLOOKUP(FENIX_ANS_TABLA[[#This Row],[ESTADO]],
        {"VENCIDO",1;"ALERTA_0 Días",2;"ALERTA",3;"A TIEMPO",4;"SIN FECHA",5},
    2,FALSE),
0)</f>
        <v>4</v>
      </c>
    </row>
    <row r="2343" spans="1:33" x14ac:dyDescent="0.25">
      <c r="A2343" t="s">
        <v>19433</v>
      </c>
      <c r="B2343" t="s">
        <v>23</v>
      </c>
      <c r="C2343" t="s">
        <v>24</v>
      </c>
      <c r="D2343" t="s">
        <v>23</v>
      </c>
      <c r="E2343" s="21">
        <v>46212.452268518522</v>
      </c>
      <c r="F2343" t="s">
        <v>19434</v>
      </c>
      <c r="G2343">
        <v>43482056</v>
      </c>
      <c r="H2343" t="s">
        <v>19420</v>
      </c>
      <c r="I2343" s="23" t="s">
        <v>31</v>
      </c>
      <c r="J2343" s="23" t="s">
        <v>19421</v>
      </c>
      <c r="K2343" t="s">
        <v>19435</v>
      </c>
      <c r="L2343" t="s">
        <v>193</v>
      </c>
      <c r="M2343" t="s">
        <v>19436</v>
      </c>
      <c r="N2343" t="s">
        <v>194</v>
      </c>
      <c r="O2343" t="s">
        <v>27</v>
      </c>
      <c r="P2343" t="s">
        <v>191</v>
      </c>
      <c r="Q2343" t="s">
        <v>206</v>
      </c>
      <c r="R2343" t="s">
        <v>212</v>
      </c>
      <c r="S2343">
        <v>10</v>
      </c>
      <c r="T2343" t="s">
        <v>19437</v>
      </c>
      <c r="U2343" t="s">
        <v>19438</v>
      </c>
      <c r="V2343" t="s">
        <v>19439</v>
      </c>
      <c r="W2343" t="s">
        <v>29</v>
      </c>
      <c r="X2343" t="s">
        <v>30</v>
      </c>
      <c r="Y2343" t="s">
        <v>30</v>
      </c>
      <c r="Z2343" t="s">
        <v>30</v>
      </c>
      <c r="AA2343" t="s">
        <v>30</v>
      </c>
      <c r="AB2343">
        <v>-74.936938999999995</v>
      </c>
      <c r="AC2343">
        <v>6.450691</v>
      </c>
      <c r="AD2343" t="s">
        <v>82</v>
      </c>
      <c r="AE2343" t="s">
        <v>192</v>
      </c>
      <c r="AF2343" t="s">
        <v>94</v>
      </c>
      <c r="AG2343">
        <f>IFERROR(
    VLOOKUP(FENIX_ANS_TABLA[[#This Row],[ESTADO]],
        {"VENCIDO",1;"ALERTA_0 Días",2;"ALERTA",3;"A TIEMPO",4;"SIN FECHA",5},
    2,FALSE),
0)</f>
        <v>4</v>
      </c>
    </row>
    <row r="2344" spans="1:33" x14ac:dyDescent="0.25">
      <c r="A2344" t="s">
        <v>13569</v>
      </c>
      <c r="B2344" t="s">
        <v>54</v>
      </c>
      <c r="C2344" t="s">
        <v>24</v>
      </c>
      <c r="D2344" t="s">
        <v>54</v>
      </c>
      <c r="E2344" s="21">
        <v>46212.454988425918</v>
      </c>
      <c r="F2344" t="s">
        <v>13570</v>
      </c>
      <c r="G2344">
        <v>901039054</v>
      </c>
      <c r="H2344" t="s">
        <v>13571</v>
      </c>
      <c r="I2344" s="23" t="s">
        <v>13572</v>
      </c>
      <c r="J2344" s="23" t="s">
        <v>13573</v>
      </c>
      <c r="K2344" t="s">
        <v>13574</v>
      </c>
      <c r="L2344" t="s">
        <v>154</v>
      </c>
      <c r="M2344" t="s">
        <v>13575</v>
      </c>
      <c r="N2344" t="s">
        <v>155</v>
      </c>
      <c r="O2344" t="s">
        <v>55</v>
      </c>
      <c r="P2344" t="s">
        <v>176</v>
      </c>
      <c r="Q2344" t="s">
        <v>206</v>
      </c>
      <c r="R2344" t="s">
        <v>212</v>
      </c>
      <c r="S2344">
        <v>4</v>
      </c>
      <c r="T2344" t="s">
        <v>19440</v>
      </c>
      <c r="U2344" t="s">
        <v>12377</v>
      </c>
      <c r="V2344" t="s">
        <v>11037</v>
      </c>
      <c r="W2344" t="s">
        <v>29</v>
      </c>
      <c r="X2344" t="s">
        <v>30</v>
      </c>
      <c r="Y2344" t="s">
        <v>30</v>
      </c>
      <c r="Z2344" t="s">
        <v>30</v>
      </c>
      <c r="AA2344" t="s">
        <v>30</v>
      </c>
      <c r="AB2344">
        <v>-75.397272849999993</v>
      </c>
      <c r="AC2344">
        <v>6.0865207300000002</v>
      </c>
      <c r="AD2344" t="s">
        <v>82</v>
      </c>
      <c r="AE2344" t="s">
        <v>146</v>
      </c>
      <c r="AF2344" t="s">
        <v>94</v>
      </c>
      <c r="AG2344">
        <f>IFERROR(
    VLOOKUP(FENIX_ANS_TABLA[[#This Row],[ESTADO]],
        {"VENCIDO",1;"ALERTA_0 Días",2;"ALERTA",3;"A TIEMPO",4;"SIN FECHA",5},
    2,FALSE),
0)</f>
        <v>4</v>
      </c>
    </row>
    <row r="2345" spans="1:33" x14ac:dyDescent="0.25">
      <c r="A2345" t="s">
        <v>13577</v>
      </c>
      <c r="B2345" t="s">
        <v>23</v>
      </c>
      <c r="C2345" t="s">
        <v>24</v>
      </c>
      <c r="D2345" t="s">
        <v>33</v>
      </c>
      <c r="E2345" s="21">
        <v>46212.455138888887</v>
      </c>
      <c r="F2345" t="s">
        <v>13578</v>
      </c>
      <c r="G2345">
        <v>1038547139</v>
      </c>
      <c r="H2345" t="s">
        <v>13579</v>
      </c>
      <c r="I2345" s="23" t="s">
        <v>31</v>
      </c>
      <c r="J2345" s="23" t="s">
        <v>13580</v>
      </c>
      <c r="K2345" t="s">
        <v>13581</v>
      </c>
      <c r="L2345" t="s">
        <v>201</v>
      </c>
      <c r="M2345" t="s">
        <v>13582</v>
      </c>
      <c r="N2345" t="s">
        <v>202</v>
      </c>
      <c r="O2345" t="s">
        <v>34</v>
      </c>
      <c r="P2345" t="s">
        <v>191</v>
      </c>
      <c r="Q2345" t="s">
        <v>207</v>
      </c>
      <c r="R2345" t="s">
        <v>212</v>
      </c>
      <c r="S2345">
        <v>5</v>
      </c>
      <c r="T2345" t="s">
        <v>19441</v>
      </c>
      <c r="U2345" t="s">
        <v>12377</v>
      </c>
      <c r="V2345" t="s">
        <v>13576</v>
      </c>
      <c r="W2345" t="s">
        <v>29</v>
      </c>
      <c r="X2345" t="s">
        <v>30</v>
      </c>
      <c r="Y2345" t="s">
        <v>30</v>
      </c>
      <c r="Z2345" t="s">
        <v>30</v>
      </c>
      <c r="AA2345" t="s">
        <v>30</v>
      </c>
      <c r="AB2345">
        <v>-74.701895820000004</v>
      </c>
      <c r="AC2345">
        <v>7.01965635</v>
      </c>
      <c r="AD2345" t="s">
        <v>82</v>
      </c>
      <c r="AE2345" t="s">
        <v>192</v>
      </c>
      <c r="AF2345" t="s">
        <v>94</v>
      </c>
      <c r="AG2345">
        <f>IFERROR(
    VLOOKUP(FENIX_ANS_TABLA[[#This Row],[ESTADO]],
        {"VENCIDO",1;"ALERTA_0 Días",2;"ALERTA",3;"A TIEMPO",4;"SIN FECHA",5},
    2,FALSE),
0)</f>
        <v>4</v>
      </c>
    </row>
    <row r="2346" spans="1:33" x14ac:dyDescent="0.25">
      <c r="A2346" t="s">
        <v>14067</v>
      </c>
      <c r="B2346" t="s">
        <v>23</v>
      </c>
      <c r="C2346" t="s">
        <v>63</v>
      </c>
      <c r="D2346" t="s">
        <v>23</v>
      </c>
      <c r="E2346" s="21">
        <v>46212.456331018519</v>
      </c>
      <c r="F2346" t="s">
        <v>14068</v>
      </c>
      <c r="G2346">
        <v>43058564</v>
      </c>
      <c r="H2346" t="s">
        <v>14069</v>
      </c>
      <c r="I2346" s="23" t="s">
        <v>31</v>
      </c>
      <c r="J2346" s="23" t="s">
        <v>748</v>
      </c>
      <c r="K2346" t="s">
        <v>14070</v>
      </c>
      <c r="L2346" t="s">
        <v>150</v>
      </c>
      <c r="M2346" t="s">
        <v>14071</v>
      </c>
      <c r="N2346" t="s">
        <v>151</v>
      </c>
      <c r="O2346" t="s">
        <v>83</v>
      </c>
      <c r="P2346" t="s">
        <v>145</v>
      </c>
      <c r="Q2346" t="s">
        <v>206</v>
      </c>
      <c r="R2346" t="s">
        <v>212</v>
      </c>
      <c r="S2346">
        <v>10</v>
      </c>
      <c r="T2346" t="s">
        <v>19442</v>
      </c>
      <c r="U2346" t="s">
        <v>8093</v>
      </c>
      <c r="V2346" t="s">
        <v>10328</v>
      </c>
      <c r="W2346" t="s">
        <v>29</v>
      </c>
      <c r="X2346" t="s">
        <v>30</v>
      </c>
      <c r="Y2346" t="s">
        <v>30</v>
      </c>
      <c r="Z2346" t="s">
        <v>30</v>
      </c>
      <c r="AA2346" t="s">
        <v>30</v>
      </c>
      <c r="AB2346">
        <v>-75.210921999999997</v>
      </c>
      <c r="AC2346">
        <v>6.2174170000000002</v>
      </c>
      <c r="AD2346" t="s">
        <v>82</v>
      </c>
      <c r="AE2346" t="s">
        <v>146</v>
      </c>
      <c r="AF2346" t="s">
        <v>95</v>
      </c>
      <c r="AG2346">
        <f>IFERROR(
    VLOOKUP(FENIX_ANS_TABLA[[#This Row],[ESTADO]],
        {"VENCIDO",1;"ALERTA_0 Días",2;"ALERTA",3;"A TIEMPO",4;"SIN FECHA",5},
    2,FALSE),
0)</f>
        <v>4</v>
      </c>
    </row>
    <row r="2347" spans="1:33" x14ac:dyDescent="0.25">
      <c r="A2347" t="s">
        <v>13583</v>
      </c>
      <c r="B2347" t="s">
        <v>23</v>
      </c>
      <c r="C2347" t="s">
        <v>24</v>
      </c>
      <c r="D2347" t="s">
        <v>33</v>
      </c>
      <c r="E2347" s="21">
        <v>46212.457476851851</v>
      </c>
      <c r="F2347" t="s">
        <v>13584</v>
      </c>
      <c r="G2347">
        <v>21404578</v>
      </c>
      <c r="H2347" t="s">
        <v>13564</v>
      </c>
      <c r="I2347" s="23" t="s">
        <v>13565</v>
      </c>
      <c r="J2347" s="23" t="s">
        <v>13566</v>
      </c>
      <c r="K2347" t="s">
        <v>13585</v>
      </c>
      <c r="L2347" t="s">
        <v>25</v>
      </c>
      <c r="M2347" t="s">
        <v>13586</v>
      </c>
      <c r="N2347" t="s">
        <v>26</v>
      </c>
      <c r="O2347" t="s">
        <v>34</v>
      </c>
      <c r="P2347" t="s">
        <v>475</v>
      </c>
      <c r="Q2347" t="s">
        <v>207</v>
      </c>
      <c r="R2347" t="s">
        <v>212</v>
      </c>
      <c r="S2347">
        <v>5</v>
      </c>
      <c r="T2347" t="s">
        <v>19443</v>
      </c>
      <c r="U2347" t="s">
        <v>7189</v>
      </c>
      <c r="V2347" t="s">
        <v>9641</v>
      </c>
      <c r="W2347" t="s">
        <v>29</v>
      </c>
      <c r="X2347" t="s">
        <v>30</v>
      </c>
      <c r="Y2347" t="s">
        <v>30</v>
      </c>
      <c r="Z2347" t="s">
        <v>30</v>
      </c>
      <c r="AA2347" t="s">
        <v>30</v>
      </c>
      <c r="AB2347">
        <v>-75.620088999999993</v>
      </c>
      <c r="AC2347">
        <v>6.2494204800000004</v>
      </c>
      <c r="AD2347" t="s">
        <v>82</v>
      </c>
      <c r="AE2347" t="s">
        <v>96</v>
      </c>
      <c r="AF2347" t="s">
        <v>94</v>
      </c>
      <c r="AG2347">
        <f>IFERROR(
    VLOOKUP(FENIX_ANS_TABLA[[#This Row],[ESTADO]],
        {"VENCIDO",1;"ALERTA_0 Días",2;"ALERTA",3;"A TIEMPO",4;"SIN FECHA",5},
    2,FALSE),
0)</f>
        <v>4</v>
      </c>
    </row>
    <row r="2348" spans="1:33" x14ac:dyDescent="0.25">
      <c r="A2348" t="s">
        <v>19444</v>
      </c>
      <c r="B2348" t="s">
        <v>44</v>
      </c>
      <c r="C2348" t="s">
        <v>24</v>
      </c>
      <c r="D2348" t="s">
        <v>44</v>
      </c>
      <c r="E2348" s="21">
        <v>46212.458958333344</v>
      </c>
      <c r="F2348" t="s">
        <v>19445</v>
      </c>
      <c r="G2348">
        <v>32101432</v>
      </c>
      <c r="H2348" t="s">
        <v>19446</v>
      </c>
      <c r="I2348" s="23" t="s">
        <v>31</v>
      </c>
      <c r="J2348" s="23" t="s">
        <v>19447</v>
      </c>
      <c r="K2348" t="s">
        <v>19448</v>
      </c>
      <c r="L2348" t="s">
        <v>120</v>
      </c>
      <c r="M2348" t="s">
        <v>19449</v>
      </c>
      <c r="N2348" t="s">
        <v>121</v>
      </c>
      <c r="O2348" t="s">
        <v>34</v>
      </c>
      <c r="P2348" t="s">
        <v>31</v>
      </c>
      <c r="Q2348" t="s">
        <v>206</v>
      </c>
      <c r="R2348" t="s">
        <v>211</v>
      </c>
      <c r="S2348">
        <v>8</v>
      </c>
      <c r="T2348" t="s">
        <v>19450</v>
      </c>
      <c r="U2348" t="s">
        <v>11370</v>
      </c>
      <c r="V2348" t="s">
        <v>19451</v>
      </c>
      <c r="W2348" t="s">
        <v>29</v>
      </c>
      <c r="X2348" t="s">
        <v>30</v>
      </c>
      <c r="Y2348" t="s">
        <v>30</v>
      </c>
      <c r="Z2348" t="s">
        <v>30</v>
      </c>
      <c r="AA2348" t="s">
        <v>30</v>
      </c>
      <c r="AB2348">
        <v>-76.264547289999996</v>
      </c>
      <c r="AC2348">
        <v>7.0016162700000004</v>
      </c>
      <c r="AD2348" t="s">
        <v>82</v>
      </c>
      <c r="AE2348" t="s">
        <v>123</v>
      </c>
      <c r="AF2348" t="s">
        <v>94</v>
      </c>
      <c r="AG2348">
        <f>IFERROR(
    VLOOKUP(FENIX_ANS_TABLA[[#This Row],[ESTADO]],
        {"VENCIDO",1;"ALERTA_0 Días",2;"ALERTA",3;"A TIEMPO",4;"SIN FECHA",5},
    2,FALSE),
0)</f>
        <v>4</v>
      </c>
    </row>
    <row r="2349" spans="1:33" x14ac:dyDescent="0.25">
      <c r="A2349" t="s">
        <v>13588</v>
      </c>
      <c r="B2349" t="s">
        <v>58</v>
      </c>
      <c r="C2349" t="s">
        <v>24</v>
      </c>
      <c r="D2349" t="s">
        <v>59</v>
      </c>
      <c r="E2349" s="21">
        <v>46212.458773148152</v>
      </c>
      <c r="F2349" t="s">
        <v>13589</v>
      </c>
      <c r="G2349">
        <v>70470210</v>
      </c>
      <c r="H2349" t="s">
        <v>13590</v>
      </c>
      <c r="I2349" s="23" t="s">
        <v>31</v>
      </c>
      <c r="J2349" s="23" t="s">
        <v>13591</v>
      </c>
      <c r="K2349" t="s">
        <v>13592</v>
      </c>
      <c r="L2349" t="s">
        <v>217</v>
      </c>
      <c r="M2349" t="s">
        <v>13593</v>
      </c>
      <c r="N2349" t="s">
        <v>218</v>
      </c>
      <c r="O2349" t="s">
        <v>60</v>
      </c>
      <c r="P2349" t="s">
        <v>122</v>
      </c>
      <c r="Q2349" t="s">
        <v>206</v>
      </c>
      <c r="R2349" t="s">
        <v>212</v>
      </c>
      <c r="S2349">
        <v>14</v>
      </c>
      <c r="T2349" t="s">
        <v>19452</v>
      </c>
      <c r="U2349" t="s">
        <v>16155</v>
      </c>
      <c r="V2349" t="s">
        <v>16156</v>
      </c>
      <c r="W2349" t="s">
        <v>29</v>
      </c>
      <c r="X2349" t="s">
        <v>30</v>
      </c>
      <c r="Y2349" t="s">
        <v>30</v>
      </c>
      <c r="Z2349" t="s">
        <v>30</v>
      </c>
      <c r="AA2349" t="s">
        <v>30</v>
      </c>
      <c r="AB2349">
        <v>-75.988501229999997</v>
      </c>
      <c r="AC2349">
        <v>6.4592094700000002</v>
      </c>
      <c r="AD2349" t="s">
        <v>82</v>
      </c>
      <c r="AE2349" t="s">
        <v>123</v>
      </c>
      <c r="AF2349" t="s">
        <v>94</v>
      </c>
      <c r="AG2349">
        <f>IFERROR(
    VLOOKUP(FENIX_ANS_TABLA[[#This Row],[ESTADO]],
        {"VENCIDO",1;"ALERTA_0 Días",2;"ALERTA",3;"A TIEMPO",4;"SIN FECHA",5},
    2,FALSE),
0)</f>
        <v>4</v>
      </c>
    </row>
    <row r="2350" spans="1:33" x14ac:dyDescent="0.25">
      <c r="A2350" t="s">
        <v>13594</v>
      </c>
      <c r="B2350" t="s">
        <v>54</v>
      </c>
      <c r="C2350" t="s">
        <v>24</v>
      </c>
      <c r="D2350" t="s">
        <v>54</v>
      </c>
      <c r="E2350" s="21">
        <v>46212.459918981483</v>
      </c>
      <c r="F2350" t="s">
        <v>13595</v>
      </c>
      <c r="G2350">
        <v>15434366</v>
      </c>
      <c r="H2350" t="s">
        <v>13596</v>
      </c>
      <c r="I2350" s="23" t="s">
        <v>31</v>
      </c>
      <c r="J2350" s="23" t="s">
        <v>13597</v>
      </c>
      <c r="K2350" t="s">
        <v>13598</v>
      </c>
      <c r="L2350" t="s">
        <v>154</v>
      </c>
      <c r="M2350" t="s">
        <v>13599</v>
      </c>
      <c r="N2350" t="s">
        <v>155</v>
      </c>
      <c r="O2350" t="s">
        <v>55</v>
      </c>
      <c r="P2350" t="s">
        <v>176</v>
      </c>
      <c r="Q2350" t="s">
        <v>207</v>
      </c>
      <c r="R2350" t="s">
        <v>212</v>
      </c>
      <c r="S2350">
        <v>4</v>
      </c>
      <c r="T2350" t="s">
        <v>19453</v>
      </c>
      <c r="U2350" t="s">
        <v>9795</v>
      </c>
      <c r="V2350" t="s">
        <v>16157</v>
      </c>
      <c r="W2350" t="s">
        <v>29</v>
      </c>
      <c r="X2350" t="s">
        <v>30</v>
      </c>
      <c r="Y2350" t="s">
        <v>30</v>
      </c>
      <c r="Z2350" t="s">
        <v>30</v>
      </c>
      <c r="AA2350" t="s">
        <v>30</v>
      </c>
      <c r="AB2350">
        <v>-75.368175699999995</v>
      </c>
      <c r="AC2350">
        <v>6.1565257999999998</v>
      </c>
      <c r="AD2350" t="s">
        <v>82</v>
      </c>
      <c r="AE2350" t="s">
        <v>146</v>
      </c>
      <c r="AF2350" t="s">
        <v>94</v>
      </c>
      <c r="AG2350">
        <f>IFERROR(
    VLOOKUP(FENIX_ANS_TABLA[[#This Row],[ESTADO]],
        {"VENCIDO",1;"ALERTA_0 Días",2;"ALERTA",3;"A TIEMPO",4;"SIN FECHA",5},
    2,FALSE),
0)</f>
        <v>4</v>
      </c>
    </row>
    <row r="2351" spans="1:33" x14ac:dyDescent="0.25">
      <c r="A2351" t="s">
        <v>19454</v>
      </c>
      <c r="B2351" t="s">
        <v>23</v>
      </c>
      <c r="C2351" t="s">
        <v>24</v>
      </c>
      <c r="D2351" t="s">
        <v>23</v>
      </c>
      <c r="E2351" s="21">
        <v>46212.460393518522</v>
      </c>
      <c r="F2351" t="s">
        <v>19455</v>
      </c>
      <c r="G2351">
        <v>71186561</v>
      </c>
      <c r="H2351" t="s">
        <v>19456</v>
      </c>
      <c r="I2351" s="23" t="s">
        <v>31</v>
      </c>
      <c r="J2351" s="23" t="s">
        <v>19457</v>
      </c>
      <c r="K2351" t="s">
        <v>19458</v>
      </c>
      <c r="L2351" t="s">
        <v>299</v>
      </c>
      <c r="M2351" t="s">
        <v>19459</v>
      </c>
      <c r="N2351" t="s">
        <v>300</v>
      </c>
      <c r="O2351" t="s">
        <v>27</v>
      </c>
      <c r="P2351" t="s">
        <v>191</v>
      </c>
      <c r="Q2351" t="s">
        <v>207</v>
      </c>
      <c r="R2351" t="s">
        <v>212</v>
      </c>
      <c r="S2351">
        <v>7</v>
      </c>
      <c r="T2351" t="s">
        <v>19460</v>
      </c>
      <c r="U2351" t="s">
        <v>9795</v>
      </c>
      <c r="V2351" t="s">
        <v>11667</v>
      </c>
      <c r="W2351" t="s">
        <v>29</v>
      </c>
      <c r="X2351" t="s">
        <v>30</v>
      </c>
      <c r="Y2351" t="s">
        <v>30</v>
      </c>
      <c r="Z2351" t="s">
        <v>30</v>
      </c>
      <c r="AA2351" t="s">
        <v>30</v>
      </c>
      <c r="AB2351">
        <v>-74.399962340000002</v>
      </c>
      <c r="AC2351">
        <v>6.4953678000000004</v>
      </c>
      <c r="AD2351" t="s">
        <v>82</v>
      </c>
      <c r="AE2351" t="s">
        <v>192</v>
      </c>
      <c r="AF2351" t="s">
        <v>94</v>
      </c>
      <c r="AG2351">
        <f>IFERROR(
    VLOOKUP(FENIX_ANS_TABLA[[#This Row],[ESTADO]],
        {"VENCIDO",1;"ALERTA_0 Días",2;"ALERTA",3;"A TIEMPO",4;"SIN FECHA",5},
    2,FALSE),
0)</f>
        <v>4</v>
      </c>
    </row>
    <row r="2352" spans="1:33" x14ac:dyDescent="0.25">
      <c r="A2352" t="s">
        <v>14072</v>
      </c>
      <c r="B2352" t="s">
        <v>23</v>
      </c>
      <c r="C2352" t="s">
        <v>24</v>
      </c>
      <c r="D2352" t="s">
        <v>23</v>
      </c>
      <c r="E2352" s="21">
        <v>46212.460509259261</v>
      </c>
      <c r="F2352" t="s">
        <v>14073</v>
      </c>
      <c r="G2352">
        <v>71112896</v>
      </c>
      <c r="H2352" t="s">
        <v>14074</v>
      </c>
      <c r="I2352" s="23" t="s">
        <v>31</v>
      </c>
      <c r="J2352" s="23" t="s">
        <v>14075</v>
      </c>
      <c r="K2352" t="s">
        <v>14076</v>
      </c>
      <c r="L2352" t="s">
        <v>177</v>
      </c>
      <c r="M2352" t="s">
        <v>14077</v>
      </c>
      <c r="N2352" t="s">
        <v>178</v>
      </c>
      <c r="O2352" t="s">
        <v>27</v>
      </c>
      <c r="P2352" t="s">
        <v>145</v>
      </c>
      <c r="Q2352" t="s">
        <v>207</v>
      </c>
      <c r="R2352" t="s">
        <v>212</v>
      </c>
      <c r="S2352">
        <v>7</v>
      </c>
      <c r="T2352" t="s">
        <v>19461</v>
      </c>
      <c r="U2352" t="s">
        <v>16158</v>
      </c>
      <c r="V2352" t="s">
        <v>10846</v>
      </c>
      <c r="W2352" t="s">
        <v>29</v>
      </c>
      <c r="X2352" t="s">
        <v>30</v>
      </c>
      <c r="Y2352" t="s">
        <v>30</v>
      </c>
      <c r="Z2352" t="s">
        <v>30</v>
      </c>
      <c r="AA2352" t="s">
        <v>30</v>
      </c>
      <c r="AB2352">
        <v>-75.333949950000004</v>
      </c>
      <c r="AC2352">
        <v>6.0733345400000003</v>
      </c>
      <c r="AD2352" t="s">
        <v>82</v>
      </c>
      <c r="AE2352" t="s">
        <v>146</v>
      </c>
      <c r="AF2352" t="s">
        <v>94</v>
      </c>
      <c r="AG2352">
        <f>IFERROR(
    VLOOKUP(FENIX_ANS_TABLA[[#This Row],[ESTADO]],
        {"VENCIDO",1;"ALERTA_0 Días",2;"ALERTA",3;"A TIEMPO",4;"SIN FECHA",5},
    2,FALSE),
0)</f>
        <v>4</v>
      </c>
    </row>
    <row r="2353" spans="1:33" x14ac:dyDescent="0.25">
      <c r="A2353" t="s">
        <v>14078</v>
      </c>
      <c r="B2353" t="s">
        <v>23</v>
      </c>
      <c r="C2353" t="s">
        <v>24</v>
      </c>
      <c r="D2353" t="s">
        <v>23</v>
      </c>
      <c r="E2353" s="21">
        <v>46212.461909722217</v>
      </c>
      <c r="F2353" t="s">
        <v>14079</v>
      </c>
      <c r="G2353">
        <v>1017165679</v>
      </c>
      <c r="H2353" t="s">
        <v>14080</v>
      </c>
      <c r="I2353" s="23" t="s">
        <v>14081</v>
      </c>
      <c r="J2353" s="23" t="s">
        <v>14082</v>
      </c>
      <c r="K2353" t="s">
        <v>14083</v>
      </c>
      <c r="L2353" t="s">
        <v>177</v>
      </c>
      <c r="M2353" t="s">
        <v>14084</v>
      </c>
      <c r="N2353" t="s">
        <v>178</v>
      </c>
      <c r="O2353" t="s">
        <v>27</v>
      </c>
      <c r="P2353" t="s">
        <v>145</v>
      </c>
      <c r="Q2353" t="s">
        <v>207</v>
      </c>
      <c r="R2353" t="s">
        <v>212</v>
      </c>
      <c r="S2353">
        <v>7</v>
      </c>
      <c r="T2353" t="s">
        <v>19462</v>
      </c>
      <c r="U2353" t="s">
        <v>11370</v>
      </c>
      <c r="V2353" t="s">
        <v>9605</v>
      </c>
      <c r="W2353" t="s">
        <v>29</v>
      </c>
      <c r="X2353" t="s">
        <v>30</v>
      </c>
      <c r="Y2353" t="s">
        <v>30</v>
      </c>
      <c r="Z2353" t="s">
        <v>30</v>
      </c>
      <c r="AA2353" t="s">
        <v>30</v>
      </c>
      <c r="AB2353">
        <v>-75.327177000000006</v>
      </c>
      <c r="AC2353">
        <v>6.0689830000000002</v>
      </c>
      <c r="AD2353" t="s">
        <v>82</v>
      </c>
      <c r="AE2353" t="s">
        <v>146</v>
      </c>
      <c r="AF2353" t="s">
        <v>94</v>
      </c>
      <c r="AG2353">
        <f>IFERROR(
    VLOOKUP(FENIX_ANS_TABLA[[#This Row],[ESTADO]],
        {"VENCIDO",1;"ALERTA_0 Días",2;"ALERTA",3;"A TIEMPO",4;"SIN FECHA",5},
    2,FALSE),
0)</f>
        <v>4</v>
      </c>
    </row>
    <row r="2354" spans="1:33" x14ac:dyDescent="0.25">
      <c r="A2354" t="s">
        <v>14085</v>
      </c>
      <c r="B2354" t="s">
        <v>36</v>
      </c>
      <c r="C2354" t="s">
        <v>24</v>
      </c>
      <c r="D2354" t="s">
        <v>36</v>
      </c>
      <c r="E2354" s="21">
        <v>46212.463506944441</v>
      </c>
      <c r="F2354" t="s">
        <v>14086</v>
      </c>
      <c r="G2354">
        <v>3352535</v>
      </c>
      <c r="H2354" t="s">
        <v>14087</v>
      </c>
      <c r="I2354" s="23" t="s">
        <v>14088</v>
      </c>
      <c r="J2354" s="23" t="s">
        <v>12621</v>
      </c>
      <c r="K2354" t="s">
        <v>14089</v>
      </c>
      <c r="L2354" t="s">
        <v>185</v>
      </c>
      <c r="M2354" t="s">
        <v>14090</v>
      </c>
      <c r="N2354" t="s">
        <v>186</v>
      </c>
      <c r="O2354" t="s">
        <v>37</v>
      </c>
      <c r="P2354" t="s">
        <v>145</v>
      </c>
      <c r="Q2354" t="s">
        <v>206</v>
      </c>
      <c r="R2354" t="s">
        <v>212</v>
      </c>
      <c r="S2354">
        <v>10</v>
      </c>
      <c r="T2354" t="s">
        <v>19463</v>
      </c>
      <c r="U2354" t="s">
        <v>16159</v>
      </c>
      <c r="V2354" t="s">
        <v>16160</v>
      </c>
      <c r="W2354" t="s">
        <v>29</v>
      </c>
      <c r="X2354" t="s">
        <v>30</v>
      </c>
      <c r="Y2354" t="s">
        <v>30</v>
      </c>
      <c r="Z2354" t="s">
        <v>30</v>
      </c>
      <c r="AA2354" t="s">
        <v>30</v>
      </c>
      <c r="AB2354">
        <v>-75.476936879999997</v>
      </c>
      <c r="AC2354">
        <v>6.0825669299999996</v>
      </c>
      <c r="AD2354" t="s">
        <v>82</v>
      </c>
      <c r="AE2354" t="s">
        <v>146</v>
      </c>
      <c r="AF2354" t="s">
        <v>94</v>
      </c>
      <c r="AG2354">
        <f>IFERROR(
    VLOOKUP(FENIX_ANS_TABLA[[#This Row],[ESTADO]],
        {"VENCIDO",1;"ALERTA_0 Días",2;"ALERTA",3;"A TIEMPO",4;"SIN FECHA",5},
    2,FALSE),
0)</f>
        <v>4</v>
      </c>
    </row>
    <row r="2355" spans="1:33" x14ac:dyDescent="0.25">
      <c r="A2355" t="s">
        <v>13601</v>
      </c>
      <c r="B2355" t="s">
        <v>54</v>
      </c>
      <c r="C2355" t="s">
        <v>24</v>
      </c>
      <c r="D2355" t="s">
        <v>54</v>
      </c>
      <c r="E2355" s="21">
        <v>46212.463680555556</v>
      </c>
      <c r="F2355" t="s">
        <v>13602</v>
      </c>
      <c r="G2355">
        <v>22104681</v>
      </c>
      <c r="H2355" t="s">
        <v>13603</v>
      </c>
      <c r="I2355" s="23" t="s">
        <v>31</v>
      </c>
      <c r="J2355" s="23" t="s">
        <v>13604</v>
      </c>
      <c r="K2355" t="s">
        <v>13605</v>
      </c>
      <c r="L2355" t="s">
        <v>169</v>
      </c>
      <c r="M2355" t="s">
        <v>13606</v>
      </c>
      <c r="N2355" t="s">
        <v>170</v>
      </c>
      <c r="O2355" t="s">
        <v>55</v>
      </c>
      <c r="P2355" t="s">
        <v>176</v>
      </c>
      <c r="Q2355" t="s">
        <v>207</v>
      </c>
      <c r="R2355" t="s">
        <v>212</v>
      </c>
      <c r="S2355">
        <v>4</v>
      </c>
      <c r="T2355" t="s">
        <v>19464</v>
      </c>
      <c r="U2355" t="s">
        <v>16159</v>
      </c>
      <c r="V2355" t="s">
        <v>4024</v>
      </c>
      <c r="W2355" t="s">
        <v>29</v>
      </c>
      <c r="X2355" t="s">
        <v>30</v>
      </c>
      <c r="Y2355" t="s">
        <v>30</v>
      </c>
      <c r="Z2355" t="s">
        <v>30</v>
      </c>
      <c r="AA2355" t="s">
        <v>30</v>
      </c>
      <c r="AB2355">
        <v>-75.061094323000006</v>
      </c>
      <c r="AC2355">
        <v>5.7595923510000402</v>
      </c>
      <c r="AD2355" t="s">
        <v>82</v>
      </c>
      <c r="AE2355" t="s">
        <v>146</v>
      </c>
      <c r="AF2355" t="s">
        <v>94</v>
      </c>
      <c r="AG2355">
        <f>IFERROR(
    VLOOKUP(FENIX_ANS_TABLA[[#This Row],[ESTADO]],
        {"VENCIDO",1;"ALERTA_0 Días",2;"ALERTA",3;"A TIEMPO",4;"SIN FECHA",5},
    2,FALSE),
0)</f>
        <v>4</v>
      </c>
    </row>
    <row r="2356" spans="1:33" x14ac:dyDescent="0.25">
      <c r="A2356" t="s">
        <v>14091</v>
      </c>
      <c r="B2356" t="s">
        <v>23</v>
      </c>
      <c r="C2356" t="s">
        <v>24</v>
      </c>
      <c r="D2356" t="s">
        <v>23</v>
      </c>
      <c r="E2356" s="21">
        <v>46212.466539351852</v>
      </c>
      <c r="F2356" t="s">
        <v>14092</v>
      </c>
      <c r="G2356">
        <v>1035913823</v>
      </c>
      <c r="H2356" t="s">
        <v>14093</v>
      </c>
      <c r="I2356" s="23" t="s">
        <v>31</v>
      </c>
      <c r="J2356" s="23" t="s">
        <v>12621</v>
      </c>
      <c r="K2356" t="s">
        <v>14094</v>
      </c>
      <c r="L2356" t="s">
        <v>152</v>
      </c>
      <c r="M2356" t="s">
        <v>14095</v>
      </c>
      <c r="N2356" t="s">
        <v>153</v>
      </c>
      <c r="O2356" t="s">
        <v>27</v>
      </c>
      <c r="P2356" t="s">
        <v>145</v>
      </c>
      <c r="Q2356" t="s">
        <v>206</v>
      </c>
      <c r="R2356" t="s">
        <v>212</v>
      </c>
      <c r="S2356">
        <v>10</v>
      </c>
      <c r="T2356" t="s">
        <v>19465</v>
      </c>
      <c r="U2356" t="s">
        <v>12404</v>
      </c>
      <c r="V2356" t="s">
        <v>16161</v>
      </c>
      <c r="W2356" t="s">
        <v>29</v>
      </c>
      <c r="X2356" t="s">
        <v>30</v>
      </c>
      <c r="Y2356" t="s">
        <v>30</v>
      </c>
      <c r="Z2356" t="s">
        <v>30</v>
      </c>
      <c r="AA2356" t="s">
        <v>30</v>
      </c>
      <c r="AB2356">
        <v>-75.400543999999996</v>
      </c>
      <c r="AC2356">
        <v>6.2513490000000003</v>
      </c>
      <c r="AD2356" t="s">
        <v>82</v>
      </c>
      <c r="AE2356" t="s">
        <v>146</v>
      </c>
      <c r="AF2356" t="s">
        <v>94</v>
      </c>
      <c r="AG2356">
        <f>IFERROR(
    VLOOKUP(FENIX_ANS_TABLA[[#This Row],[ESTADO]],
        {"VENCIDO",1;"ALERTA_0 Días",2;"ALERTA",3;"A TIEMPO",4;"SIN FECHA",5},
    2,FALSE),
0)</f>
        <v>4</v>
      </c>
    </row>
    <row r="2357" spans="1:33" x14ac:dyDescent="0.25">
      <c r="A2357" t="s">
        <v>13607</v>
      </c>
      <c r="B2357" t="s">
        <v>58</v>
      </c>
      <c r="C2357" t="s">
        <v>24</v>
      </c>
      <c r="D2357" t="s">
        <v>59</v>
      </c>
      <c r="E2357" s="21">
        <v>46212.466562499998</v>
      </c>
      <c r="F2357" t="s">
        <v>13608</v>
      </c>
      <c r="G2357">
        <v>15354338</v>
      </c>
      <c r="H2357" t="s">
        <v>13609</v>
      </c>
      <c r="I2357" s="23" t="s">
        <v>31</v>
      </c>
      <c r="J2357" s="23" t="s">
        <v>13610</v>
      </c>
      <c r="K2357" t="s">
        <v>13611</v>
      </c>
      <c r="L2357" t="s">
        <v>179</v>
      </c>
      <c r="M2357" t="s">
        <v>13612</v>
      </c>
      <c r="N2357" t="s">
        <v>180</v>
      </c>
      <c r="O2357" t="s">
        <v>60</v>
      </c>
      <c r="P2357" t="s">
        <v>171</v>
      </c>
      <c r="Q2357" t="s">
        <v>206</v>
      </c>
      <c r="R2357" t="s">
        <v>212</v>
      </c>
      <c r="S2357">
        <v>14</v>
      </c>
      <c r="T2357" t="s">
        <v>19466</v>
      </c>
      <c r="U2357" t="s">
        <v>12404</v>
      </c>
      <c r="V2357" t="s">
        <v>16162</v>
      </c>
      <c r="W2357" t="s">
        <v>29</v>
      </c>
      <c r="X2357" t="s">
        <v>30</v>
      </c>
      <c r="Y2357" t="s">
        <v>30</v>
      </c>
      <c r="Z2357" t="s">
        <v>30</v>
      </c>
      <c r="AA2357" t="s">
        <v>30</v>
      </c>
      <c r="AB2357">
        <v>-75.316851159999999</v>
      </c>
      <c r="AC2357">
        <v>5.9005119600000002</v>
      </c>
      <c r="AD2357" t="s">
        <v>82</v>
      </c>
      <c r="AE2357" t="s">
        <v>146</v>
      </c>
      <c r="AF2357" t="s">
        <v>94</v>
      </c>
      <c r="AG2357">
        <f>IFERROR(
    VLOOKUP(FENIX_ANS_TABLA[[#This Row],[ESTADO]],
        {"VENCIDO",1;"ALERTA_0 Días",2;"ALERTA",3;"A TIEMPO",4;"SIN FECHA",5},
    2,FALSE),
0)</f>
        <v>4</v>
      </c>
    </row>
    <row r="2358" spans="1:33" x14ac:dyDescent="0.25">
      <c r="A2358" t="s">
        <v>13613</v>
      </c>
      <c r="B2358" t="s">
        <v>23</v>
      </c>
      <c r="C2358" t="s">
        <v>24</v>
      </c>
      <c r="D2358" t="s">
        <v>33</v>
      </c>
      <c r="E2358" s="21">
        <v>46212.467037037037</v>
      </c>
      <c r="F2358" t="s">
        <v>13614</v>
      </c>
      <c r="G2358">
        <v>42764644</v>
      </c>
      <c r="H2358" t="s">
        <v>13615</v>
      </c>
      <c r="I2358" s="23" t="s">
        <v>31</v>
      </c>
      <c r="J2358" s="23" t="s">
        <v>13616</v>
      </c>
      <c r="K2358" t="s">
        <v>13617</v>
      </c>
      <c r="L2358" t="s">
        <v>25</v>
      </c>
      <c r="M2358" t="s">
        <v>13618</v>
      </c>
      <c r="N2358" t="s">
        <v>26</v>
      </c>
      <c r="O2358" t="s">
        <v>34</v>
      </c>
      <c r="P2358" t="s">
        <v>475</v>
      </c>
      <c r="Q2358" t="s">
        <v>207</v>
      </c>
      <c r="R2358" t="s">
        <v>212</v>
      </c>
      <c r="S2358">
        <v>5</v>
      </c>
      <c r="T2358" t="s">
        <v>19467</v>
      </c>
      <c r="U2358" t="s">
        <v>10011</v>
      </c>
      <c r="V2358" t="s">
        <v>5511</v>
      </c>
      <c r="W2358" t="s">
        <v>29</v>
      </c>
      <c r="X2358" t="s">
        <v>30</v>
      </c>
      <c r="Y2358" t="s">
        <v>30</v>
      </c>
      <c r="Z2358" t="s">
        <v>30</v>
      </c>
      <c r="AA2358" t="s">
        <v>30</v>
      </c>
      <c r="AB2358">
        <v>-75.551110789999996</v>
      </c>
      <c r="AC2358">
        <v>6.2483044699999999</v>
      </c>
      <c r="AD2358" t="s">
        <v>82</v>
      </c>
      <c r="AE2358" t="s">
        <v>96</v>
      </c>
      <c r="AF2358" t="s">
        <v>94</v>
      </c>
      <c r="AG2358">
        <f>IFERROR(
    VLOOKUP(FENIX_ANS_TABLA[[#This Row],[ESTADO]],
        {"VENCIDO",1;"ALERTA_0 Días",2;"ALERTA",3;"A TIEMPO",4;"SIN FECHA",5},
    2,FALSE),
0)</f>
        <v>4</v>
      </c>
    </row>
    <row r="2359" spans="1:33" x14ac:dyDescent="0.25">
      <c r="A2359" t="s">
        <v>13619</v>
      </c>
      <c r="B2359" t="s">
        <v>23</v>
      </c>
      <c r="C2359" t="s">
        <v>24</v>
      </c>
      <c r="D2359" t="s">
        <v>33</v>
      </c>
      <c r="E2359" s="21">
        <v>46212.467060185183</v>
      </c>
      <c r="F2359" t="s">
        <v>13620</v>
      </c>
      <c r="G2359">
        <v>15445724</v>
      </c>
      <c r="H2359" t="s">
        <v>13621</v>
      </c>
      <c r="I2359" s="23" t="s">
        <v>31</v>
      </c>
      <c r="J2359" s="23" t="s">
        <v>13622</v>
      </c>
      <c r="K2359" t="s">
        <v>13623</v>
      </c>
      <c r="L2359" t="s">
        <v>25</v>
      </c>
      <c r="M2359" t="s">
        <v>13624</v>
      </c>
      <c r="N2359" t="s">
        <v>26</v>
      </c>
      <c r="O2359" t="s">
        <v>34</v>
      </c>
      <c r="P2359" t="s">
        <v>475</v>
      </c>
      <c r="Q2359" t="s">
        <v>207</v>
      </c>
      <c r="R2359" t="s">
        <v>212</v>
      </c>
      <c r="S2359">
        <v>5</v>
      </c>
      <c r="T2359" t="s">
        <v>19468</v>
      </c>
      <c r="U2359" t="s">
        <v>10011</v>
      </c>
      <c r="V2359" t="s">
        <v>5511</v>
      </c>
      <c r="W2359" t="s">
        <v>29</v>
      </c>
      <c r="X2359" t="s">
        <v>30</v>
      </c>
      <c r="Y2359" t="s">
        <v>30</v>
      </c>
      <c r="Z2359" t="s">
        <v>30</v>
      </c>
      <c r="AA2359" t="s">
        <v>30</v>
      </c>
      <c r="AB2359">
        <v>-75.614939770000007</v>
      </c>
      <c r="AC2359">
        <v>6.2743726000000004</v>
      </c>
      <c r="AD2359" t="s">
        <v>82</v>
      </c>
      <c r="AE2359" t="s">
        <v>96</v>
      </c>
      <c r="AF2359" t="s">
        <v>94</v>
      </c>
      <c r="AG2359">
        <f>IFERROR(
    VLOOKUP(FENIX_ANS_TABLA[[#This Row],[ESTADO]],
        {"VENCIDO",1;"ALERTA_0 Días",2;"ALERTA",3;"A TIEMPO",4;"SIN FECHA",5},
    2,FALSE),
0)</f>
        <v>4</v>
      </c>
    </row>
    <row r="2360" spans="1:33" x14ac:dyDescent="0.25">
      <c r="A2360" t="s">
        <v>13625</v>
      </c>
      <c r="B2360" t="s">
        <v>23</v>
      </c>
      <c r="C2360" t="s">
        <v>24</v>
      </c>
      <c r="D2360" t="s">
        <v>33</v>
      </c>
      <c r="E2360" s="21">
        <v>46212.467662037037</v>
      </c>
      <c r="F2360" t="s">
        <v>13626</v>
      </c>
      <c r="G2360">
        <v>70731035</v>
      </c>
      <c r="H2360" t="s">
        <v>13627</v>
      </c>
      <c r="I2360" s="23" t="s">
        <v>31</v>
      </c>
      <c r="J2360" s="23" t="s">
        <v>13628</v>
      </c>
      <c r="K2360" t="s">
        <v>13629</v>
      </c>
      <c r="L2360" t="s">
        <v>25</v>
      </c>
      <c r="M2360" t="s">
        <v>13630</v>
      </c>
      <c r="N2360" t="s">
        <v>26</v>
      </c>
      <c r="O2360" t="s">
        <v>34</v>
      </c>
      <c r="P2360" t="s">
        <v>475</v>
      </c>
      <c r="Q2360" t="s">
        <v>207</v>
      </c>
      <c r="R2360" t="s">
        <v>212</v>
      </c>
      <c r="S2360">
        <v>5</v>
      </c>
      <c r="T2360" t="s">
        <v>19469</v>
      </c>
      <c r="U2360" t="s">
        <v>12405</v>
      </c>
      <c r="V2360" t="s">
        <v>15562</v>
      </c>
      <c r="W2360" t="s">
        <v>29</v>
      </c>
      <c r="X2360" t="s">
        <v>30</v>
      </c>
      <c r="Y2360" t="s">
        <v>30</v>
      </c>
      <c r="Z2360" t="s">
        <v>30</v>
      </c>
      <c r="AA2360" t="s">
        <v>30</v>
      </c>
      <c r="AB2360">
        <v>-75.539621409999995</v>
      </c>
      <c r="AC2360">
        <v>6.2361597700000004</v>
      </c>
      <c r="AD2360" t="s">
        <v>82</v>
      </c>
      <c r="AE2360" t="s">
        <v>96</v>
      </c>
      <c r="AF2360" t="s">
        <v>94</v>
      </c>
      <c r="AG2360">
        <f>IFERROR(
    VLOOKUP(FENIX_ANS_TABLA[[#This Row],[ESTADO]],
        {"VENCIDO",1;"ALERTA_0 Días",2;"ALERTA",3;"A TIEMPO",4;"SIN FECHA",5},
    2,FALSE),
0)</f>
        <v>4</v>
      </c>
    </row>
    <row r="2361" spans="1:33" x14ac:dyDescent="0.25">
      <c r="A2361" t="s">
        <v>13631</v>
      </c>
      <c r="B2361" t="s">
        <v>58</v>
      </c>
      <c r="C2361" t="s">
        <v>24</v>
      </c>
      <c r="D2361" t="s">
        <v>59</v>
      </c>
      <c r="E2361" s="21">
        <v>46212.467974537038</v>
      </c>
      <c r="F2361" t="s">
        <v>13632</v>
      </c>
      <c r="G2361">
        <v>32702279</v>
      </c>
      <c r="H2361" t="s">
        <v>13633</v>
      </c>
      <c r="I2361" s="23" t="s">
        <v>31</v>
      </c>
      <c r="J2361" s="23" t="s">
        <v>13634</v>
      </c>
      <c r="K2361" t="s">
        <v>13635</v>
      </c>
      <c r="L2361" t="s">
        <v>25</v>
      </c>
      <c r="M2361" t="s">
        <v>13636</v>
      </c>
      <c r="N2361" t="s">
        <v>26</v>
      </c>
      <c r="O2361" t="s">
        <v>60</v>
      </c>
      <c r="P2361" t="s">
        <v>61</v>
      </c>
      <c r="Q2361" t="s">
        <v>207</v>
      </c>
      <c r="R2361" t="s">
        <v>212</v>
      </c>
      <c r="S2361">
        <v>9</v>
      </c>
      <c r="T2361" t="s">
        <v>19470</v>
      </c>
      <c r="U2361" t="s">
        <v>12405</v>
      </c>
      <c r="V2361" t="s">
        <v>16163</v>
      </c>
      <c r="W2361" t="s">
        <v>29</v>
      </c>
      <c r="X2361" t="s">
        <v>30</v>
      </c>
      <c r="Y2361" t="s">
        <v>30</v>
      </c>
      <c r="Z2361" t="s">
        <v>30</v>
      </c>
      <c r="AA2361" t="s">
        <v>30</v>
      </c>
      <c r="AB2361">
        <v>-75.543081000000001</v>
      </c>
      <c r="AC2361">
        <v>6.2371049999999997</v>
      </c>
      <c r="AD2361" t="s">
        <v>82</v>
      </c>
      <c r="AE2361" t="s">
        <v>96</v>
      </c>
      <c r="AF2361" t="s">
        <v>94</v>
      </c>
      <c r="AG2361">
        <f>IFERROR(
    VLOOKUP(FENIX_ANS_TABLA[[#This Row],[ESTADO]],
        {"VENCIDO",1;"ALERTA_0 Días",2;"ALERTA",3;"A TIEMPO",4;"SIN FECHA",5},
    2,FALSE),
0)</f>
        <v>4</v>
      </c>
    </row>
    <row r="2362" spans="1:33" x14ac:dyDescent="0.25">
      <c r="A2362" t="s">
        <v>13637</v>
      </c>
      <c r="B2362" t="s">
        <v>54</v>
      </c>
      <c r="C2362" t="s">
        <v>24</v>
      </c>
      <c r="D2362" t="s">
        <v>54</v>
      </c>
      <c r="E2362" s="21">
        <v>46212.469189814823</v>
      </c>
      <c r="F2362" t="s">
        <v>13638</v>
      </c>
      <c r="G2362">
        <v>890911972</v>
      </c>
      <c r="H2362" t="s">
        <v>13639</v>
      </c>
      <c r="I2362" s="23" t="s">
        <v>13640</v>
      </c>
      <c r="J2362" s="23" t="s">
        <v>13641</v>
      </c>
      <c r="K2362" t="s">
        <v>13642</v>
      </c>
      <c r="L2362" t="s">
        <v>25</v>
      </c>
      <c r="M2362" t="s">
        <v>13643</v>
      </c>
      <c r="N2362" t="s">
        <v>26</v>
      </c>
      <c r="O2362" t="s">
        <v>55</v>
      </c>
      <c r="P2362" t="s">
        <v>56</v>
      </c>
      <c r="Q2362" t="s">
        <v>207</v>
      </c>
      <c r="R2362" t="s">
        <v>212</v>
      </c>
      <c r="S2362">
        <v>4</v>
      </c>
      <c r="T2362" t="s">
        <v>19471</v>
      </c>
      <c r="U2362" t="s">
        <v>12406</v>
      </c>
      <c r="V2362" t="s">
        <v>15659</v>
      </c>
      <c r="W2362" t="s">
        <v>29</v>
      </c>
      <c r="X2362" t="s">
        <v>30</v>
      </c>
      <c r="Y2362" t="s">
        <v>30</v>
      </c>
      <c r="Z2362" t="s">
        <v>30</v>
      </c>
      <c r="AA2362" t="s">
        <v>30</v>
      </c>
      <c r="AB2362">
        <v>-75.597739340000004</v>
      </c>
      <c r="AC2362">
        <v>6.2579669600000001</v>
      </c>
      <c r="AD2362" t="s">
        <v>82</v>
      </c>
      <c r="AE2362" t="s">
        <v>96</v>
      </c>
      <c r="AF2362" t="s">
        <v>94</v>
      </c>
      <c r="AG2362">
        <f>IFERROR(
    VLOOKUP(FENIX_ANS_TABLA[[#This Row],[ESTADO]],
        {"VENCIDO",1;"ALERTA_0 Días",2;"ALERTA",3;"A TIEMPO",4;"SIN FECHA",5},
    2,FALSE),
0)</f>
        <v>4</v>
      </c>
    </row>
    <row r="2363" spans="1:33" x14ac:dyDescent="0.25">
      <c r="A2363" t="s">
        <v>19472</v>
      </c>
      <c r="B2363" t="s">
        <v>36</v>
      </c>
      <c r="C2363" t="s">
        <v>24</v>
      </c>
      <c r="D2363" t="s">
        <v>36</v>
      </c>
      <c r="E2363" s="21">
        <v>46212.470243055563</v>
      </c>
      <c r="F2363" t="s">
        <v>19473</v>
      </c>
      <c r="G2363">
        <v>98602296</v>
      </c>
      <c r="H2363" t="s">
        <v>19474</v>
      </c>
      <c r="I2363" s="23" t="s">
        <v>31</v>
      </c>
      <c r="J2363" s="23" t="s">
        <v>19475</v>
      </c>
      <c r="K2363" t="s">
        <v>19476</v>
      </c>
      <c r="L2363" t="s">
        <v>108</v>
      </c>
      <c r="M2363" t="s">
        <v>19477</v>
      </c>
      <c r="N2363" t="s">
        <v>109</v>
      </c>
      <c r="O2363" t="s">
        <v>37</v>
      </c>
      <c r="P2363" t="s">
        <v>99</v>
      </c>
      <c r="Q2363" t="s">
        <v>207</v>
      </c>
      <c r="R2363" t="s">
        <v>212</v>
      </c>
      <c r="S2363">
        <v>7</v>
      </c>
      <c r="T2363" t="s">
        <v>19478</v>
      </c>
      <c r="U2363" t="s">
        <v>11374</v>
      </c>
      <c r="V2363" t="s">
        <v>15376</v>
      </c>
      <c r="W2363" t="s">
        <v>29</v>
      </c>
      <c r="X2363" t="s">
        <v>30</v>
      </c>
      <c r="Y2363" t="s">
        <v>30</v>
      </c>
      <c r="Z2363" t="s">
        <v>30</v>
      </c>
      <c r="AA2363" t="s">
        <v>30</v>
      </c>
      <c r="AB2363">
        <v>-75.708215686000003</v>
      </c>
      <c r="AC2363">
        <v>6.0325253630000502</v>
      </c>
      <c r="AD2363" t="s">
        <v>82</v>
      </c>
      <c r="AE2363" t="s">
        <v>100</v>
      </c>
      <c r="AF2363" t="s">
        <v>94</v>
      </c>
      <c r="AG2363">
        <f>IFERROR(
    VLOOKUP(FENIX_ANS_TABLA[[#This Row],[ESTADO]],
        {"VENCIDO",1;"ALERTA_0 Días",2;"ALERTA",3;"A TIEMPO",4;"SIN FECHA",5},
    2,FALSE),
0)</f>
        <v>4</v>
      </c>
    </row>
    <row r="2364" spans="1:33" x14ac:dyDescent="0.25">
      <c r="A2364" t="s">
        <v>14096</v>
      </c>
      <c r="B2364" t="s">
        <v>23</v>
      </c>
      <c r="C2364" t="s">
        <v>63</v>
      </c>
      <c r="D2364" t="s">
        <v>23</v>
      </c>
      <c r="E2364" s="21">
        <v>46212.472094907411</v>
      </c>
      <c r="F2364" t="s">
        <v>14097</v>
      </c>
      <c r="G2364">
        <v>70285461</v>
      </c>
      <c r="H2364" t="s">
        <v>14098</v>
      </c>
      <c r="I2364" s="23" t="s">
        <v>31</v>
      </c>
      <c r="J2364" s="23" t="s">
        <v>13545</v>
      </c>
      <c r="K2364" t="s">
        <v>14099</v>
      </c>
      <c r="L2364" t="s">
        <v>143</v>
      </c>
      <c r="M2364" t="s">
        <v>14100</v>
      </c>
      <c r="N2364" t="s">
        <v>144</v>
      </c>
      <c r="O2364" t="s">
        <v>83</v>
      </c>
      <c r="P2364" t="s">
        <v>145</v>
      </c>
      <c r="Q2364" t="s">
        <v>207</v>
      </c>
      <c r="R2364" t="s">
        <v>212</v>
      </c>
      <c r="S2364">
        <v>7</v>
      </c>
      <c r="T2364" t="s">
        <v>19479</v>
      </c>
      <c r="U2364" t="s">
        <v>10012</v>
      </c>
      <c r="V2364" t="s">
        <v>16164</v>
      </c>
      <c r="W2364" t="s">
        <v>29</v>
      </c>
      <c r="X2364" t="s">
        <v>30</v>
      </c>
      <c r="Y2364" t="s">
        <v>30</v>
      </c>
      <c r="Z2364" t="s">
        <v>30</v>
      </c>
      <c r="AA2364" t="s">
        <v>30</v>
      </c>
      <c r="AB2364">
        <v>-75.333611360000006</v>
      </c>
      <c r="AC2364">
        <v>6.2884329699999997</v>
      </c>
      <c r="AD2364" t="s">
        <v>82</v>
      </c>
      <c r="AE2364" t="s">
        <v>146</v>
      </c>
      <c r="AF2364" t="s">
        <v>95</v>
      </c>
      <c r="AG2364">
        <f>IFERROR(
    VLOOKUP(FENIX_ANS_TABLA[[#This Row],[ESTADO]],
        {"VENCIDO",1;"ALERTA_0 Días",2;"ALERTA",3;"A TIEMPO",4;"SIN FECHA",5},
    2,FALSE),
0)</f>
        <v>4</v>
      </c>
    </row>
    <row r="2365" spans="1:33" x14ac:dyDescent="0.25">
      <c r="A2365" t="s">
        <v>13645</v>
      </c>
      <c r="B2365" t="s">
        <v>58</v>
      </c>
      <c r="C2365" t="s">
        <v>24</v>
      </c>
      <c r="D2365" t="s">
        <v>59</v>
      </c>
      <c r="E2365" s="21">
        <v>46212.473981481482</v>
      </c>
      <c r="F2365" t="s">
        <v>13646</v>
      </c>
      <c r="G2365">
        <v>22041659</v>
      </c>
      <c r="H2365" t="s">
        <v>13647</v>
      </c>
      <c r="I2365" s="23" t="s">
        <v>31</v>
      </c>
      <c r="J2365" s="23" t="s">
        <v>13648</v>
      </c>
      <c r="K2365" t="s">
        <v>13649</v>
      </c>
      <c r="L2365" t="s">
        <v>193</v>
      </c>
      <c r="M2365" t="s">
        <v>13650</v>
      </c>
      <c r="N2365" t="s">
        <v>194</v>
      </c>
      <c r="O2365" t="s">
        <v>60</v>
      </c>
      <c r="P2365" t="s">
        <v>301</v>
      </c>
      <c r="Q2365" t="s">
        <v>206</v>
      </c>
      <c r="R2365" t="s">
        <v>212</v>
      </c>
      <c r="S2365">
        <v>14</v>
      </c>
      <c r="T2365" t="s">
        <v>19480</v>
      </c>
      <c r="U2365" t="s">
        <v>15179</v>
      </c>
      <c r="V2365" t="s">
        <v>16165</v>
      </c>
      <c r="W2365" t="s">
        <v>29</v>
      </c>
      <c r="X2365" t="s">
        <v>30</v>
      </c>
      <c r="Y2365" t="s">
        <v>30</v>
      </c>
      <c r="Z2365" t="s">
        <v>30</v>
      </c>
      <c r="AA2365" t="s">
        <v>30</v>
      </c>
      <c r="AB2365">
        <v>-74.936738000000005</v>
      </c>
      <c r="AC2365">
        <v>6.450895</v>
      </c>
      <c r="AD2365" t="s">
        <v>82</v>
      </c>
      <c r="AE2365" t="s">
        <v>192</v>
      </c>
      <c r="AF2365" t="s">
        <v>94</v>
      </c>
      <c r="AG2365">
        <f>IFERROR(
    VLOOKUP(FENIX_ANS_TABLA[[#This Row],[ESTADO]],
        {"VENCIDO",1;"ALERTA_0 Días",2;"ALERTA",3;"A TIEMPO",4;"SIN FECHA",5},
    2,FALSE),
0)</f>
        <v>4</v>
      </c>
    </row>
    <row r="2366" spans="1:33" x14ac:dyDescent="0.25">
      <c r="A2366" t="s">
        <v>14101</v>
      </c>
      <c r="B2366" t="s">
        <v>36</v>
      </c>
      <c r="C2366" t="s">
        <v>24</v>
      </c>
      <c r="D2366" t="s">
        <v>36</v>
      </c>
      <c r="E2366" s="21">
        <v>46212.47519675926</v>
      </c>
      <c r="F2366" t="s">
        <v>14102</v>
      </c>
      <c r="G2366">
        <v>21549091</v>
      </c>
      <c r="H2366" t="s">
        <v>14103</v>
      </c>
      <c r="I2366" s="23" t="s">
        <v>31</v>
      </c>
      <c r="J2366" s="23" t="s">
        <v>12621</v>
      </c>
      <c r="K2366" t="s">
        <v>14104</v>
      </c>
      <c r="L2366" t="s">
        <v>152</v>
      </c>
      <c r="M2366" t="s">
        <v>14105</v>
      </c>
      <c r="N2366" t="s">
        <v>153</v>
      </c>
      <c r="O2366" t="s">
        <v>37</v>
      </c>
      <c r="P2366" t="s">
        <v>145</v>
      </c>
      <c r="Q2366" t="s">
        <v>206</v>
      </c>
      <c r="R2366" t="s">
        <v>212</v>
      </c>
      <c r="S2366">
        <v>10</v>
      </c>
      <c r="T2366" t="s">
        <v>19481</v>
      </c>
      <c r="U2366" t="s">
        <v>16166</v>
      </c>
      <c r="V2366" t="s">
        <v>16167</v>
      </c>
      <c r="W2366" t="s">
        <v>29</v>
      </c>
      <c r="X2366" t="s">
        <v>30</v>
      </c>
      <c r="Y2366" t="s">
        <v>30</v>
      </c>
      <c r="Z2366" t="s">
        <v>30</v>
      </c>
      <c r="AA2366" t="s">
        <v>30</v>
      </c>
      <c r="AB2366">
        <v>-75.461650000000006</v>
      </c>
      <c r="AC2366">
        <v>6.3041197999999996</v>
      </c>
      <c r="AD2366" t="s">
        <v>82</v>
      </c>
      <c r="AE2366" t="s">
        <v>146</v>
      </c>
      <c r="AF2366" t="s">
        <v>94</v>
      </c>
      <c r="AG2366">
        <f>IFERROR(
    VLOOKUP(FENIX_ANS_TABLA[[#This Row],[ESTADO]],
        {"VENCIDO",1;"ALERTA_0 Días",2;"ALERTA",3;"A TIEMPO",4;"SIN FECHA",5},
    2,FALSE),
0)</f>
        <v>4</v>
      </c>
    </row>
    <row r="2367" spans="1:33" x14ac:dyDescent="0.25">
      <c r="A2367" t="s">
        <v>13651</v>
      </c>
      <c r="B2367" t="s">
        <v>54</v>
      </c>
      <c r="C2367" t="s">
        <v>24</v>
      </c>
      <c r="D2367" t="s">
        <v>54</v>
      </c>
      <c r="E2367" s="21">
        <v>46212.475219907406</v>
      </c>
      <c r="F2367" t="s">
        <v>13652</v>
      </c>
      <c r="G2367">
        <v>4346746</v>
      </c>
      <c r="H2367" t="s">
        <v>13653</v>
      </c>
      <c r="I2367" s="23" t="s">
        <v>31</v>
      </c>
      <c r="J2367" s="23" t="s">
        <v>249</v>
      </c>
      <c r="K2367" t="s">
        <v>13654</v>
      </c>
      <c r="L2367" t="s">
        <v>126</v>
      </c>
      <c r="M2367" t="s">
        <v>13655</v>
      </c>
      <c r="N2367" t="s">
        <v>127</v>
      </c>
      <c r="O2367" t="s">
        <v>55</v>
      </c>
      <c r="P2367" t="s">
        <v>122</v>
      </c>
      <c r="Q2367" t="s">
        <v>206</v>
      </c>
      <c r="R2367" t="s">
        <v>212</v>
      </c>
      <c r="S2367">
        <v>4</v>
      </c>
      <c r="T2367" t="s">
        <v>19482</v>
      </c>
      <c r="U2367" t="s">
        <v>16166</v>
      </c>
      <c r="V2367" t="s">
        <v>9751</v>
      </c>
      <c r="W2367" t="s">
        <v>29</v>
      </c>
      <c r="X2367" t="s">
        <v>30</v>
      </c>
      <c r="Y2367" t="s">
        <v>30</v>
      </c>
      <c r="Z2367" t="s">
        <v>30</v>
      </c>
      <c r="AA2367" t="s">
        <v>30</v>
      </c>
      <c r="AB2367">
        <v>-75.778718999999995</v>
      </c>
      <c r="AC2367">
        <v>6.4557380000000002</v>
      </c>
      <c r="AD2367" t="s">
        <v>82</v>
      </c>
      <c r="AE2367" t="s">
        <v>123</v>
      </c>
      <c r="AF2367" t="s">
        <v>94</v>
      </c>
      <c r="AG2367">
        <f>IFERROR(
    VLOOKUP(FENIX_ANS_TABLA[[#This Row],[ESTADO]],
        {"VENCIDO",1;"ALERTA_0 Días",2;"ALERTA",3;"A TIEMPO",4;"SIN FECHA",5},
    2,FALSE),
0)</f>
        <v>4</v>
      </c>
    </row>
    <row r="2368" spans="1:33" x14ac:dyDescent="0.25">
      <c r="A2368" t="s">
        <v>13657</v>
      </c>
      <c r="B2368" t="s">
        <v>54</v>
      </c>
      <c r="C2368" t="s">
        <v>24</v>
      </c>
      <c r="D2368" t="s">
        <v>54</v>
      </c>
      <c r="E2368" s="21">
        <v>46212.47587962963</v>
      </c>
      <c r="F2368" t="s">
        <v>13658</v>
      </c>
      <c r="G2368">
        <v>22041659</v>
      </c>
      <c r="H2368" t="s">
        <v>13647</v>
      </c>
      <c r="I2368" s="23" t="s">
        <v>31</v>
      </c>
      <c r="J2368" s="23" t="s">
        <v>13648</v>
      </c>
      <c r="K2368" t="s">
        <v>13659</v>
      </c>
      <c r="L2368" t="s">
        <v>193</v>
      </c>
      <c r="M2368" t="s">
        <v>13660</v>
      </c>
      <c r="N2368" t="s">
        <v>194</v>
      </c>
      <c r="O2368" t="s">
        <v>55</v>
      </c>
      <c r="P2368" t="s">
        <v>191</v>
      </c>
      <c r="Q2368" t="s">
        <v>206</v>
      </c>
      <c r="R2368" t="s">
        <v>212</v>
      </c>
      <c r="S2368">
        <v>4</v>
      </c>
      <c r="T2368" t="s">
        <v>19483</v>
      </c>
      <c r="U2368" t="s">
        <v>7946</v>
      </c>
      <c r="V2368" t="s">
        <v>9826</v>
      </c>
      <c r="W2368" t="s">
        <v>29</v>
      </c>
      <c r="X2368" t="s">
        <v>30</v>
      </c>
      <c r="Y2368" t="s">
        <v>30</v>
      </c>
      <c r="Z2368" t="s">
        <v>30</v>
      </c>
      <c r="AA2368" t="s">
        <v>30</v>
      </c>
      <c r="AB2368">
        <v>-74.936625000000006</v>
      </c>
      <c r="AC2368">
        <v>6.4508450000000002</v>
      </c>
      <c r="AD2368" t="s">
        <v>82</v>
      </c>
      <c r="AE2368" t="s">
        <v>192</v>
      </c>
      <c r="AF2368" t="s">
        <v>94</v>
      </c>
      <c r="AG2368">
        <f>IFERROR(
    VLOOKUP(FENIX_ANS_TABLA[[#This Row],[ESTADO]],
        {"VENCIDO",1;"ALERTA_0 Días",2;"ALERTA",3;"A TIEMPO",4;"SIN FECHA",5},
    2,FALSE),
0)</f>
        <v>4</v>
      </c>
    </row>
    <row r="2369" spans="1:33" x14ac:dyDescent="0.25">
      <c r="A2369" t="s">
        <v>14107</v>
      </c>
      <c r="B2369" t="s">
        <v>23</v>
      </c>
      <c r="C2369" t="s">
        <v>24</v>
      </c>
      <c r="D2369" t="s">
        <v>23</v>
      </c>
      <c r="E2369" s="21">
        <v>46212.477581018517</v>
      </c>
      <c r="F2369" t="s">
        <v>14108</v>
      </c>
      <c r="G2369">
        <v>1041326021</v>
      </c>
      <c r="H2369" t="s">
        <v>14109</v>
      </c>
      <c r="I2369" s="23" t="s">
        <v>31</v>
      </c>
      <c r="J2369" s="23" t="s">
        <v>322</v>
      </c>
      <c r="K2369" t="s">
        <v>14110</v>
      </c>
      <c r="L2369" t="s">
        <v>154</v>
      </c>
      <c r="M2369" t="s">
        <v>14111</v>
      </c>
      <c r="N2369" t="s">
        <v>155</v>
      </c>
      <c r="O2369" t="s">
        <v>27</v>
      </c>
      <c r="P2369" t="s">
        <v>145</v>
      </c>
      <c r="Q2369" t="s">
        <v>206</v>
      </c>
      <c r="R2369" t="s">
        <v>212</v>
      </c>
      <c r="S2369">
        <v>10</v>
      </c>
      <c r="T2369" t="s">
        <v>19484</v>
      </c>
      <c r="U2369" t="s">
        <v>16168</v>
      </c>
      <c r="V2369" t="s">
        <v>16169</v>
      </c>
      <c r="W2369" t="s">
        <v>29</v>
      </c>
      <c r="X2369" t="s">
        <v>30</v>
      </c>
      <c r="Y2369" t="s">
        <v>30</v>
      </c>
      <c r="Z2369" t="s">
        <v>30</v>
      </c>
      <c r="AA2369" t="s">
        <v>30</v>
      </c>
      <c r="AB2369">
        <v>-75.344475709999998</v>
      </c>
      <c r="AC2369">
        <v>6.2142769700000002</v>
      </c>
      <c r="AD2369" t="s">
        <v>82</v>
      </c>
      <c r="AE2369" t="s">
        <v>146</v>
      </c>
      <c r="AF2369" t="s">
        <v>94</v>
      </c>
      <c r="AG2369">
        <f>IFERROR(
    VLOOKUP(FENIX_ANS_TABLA[[#This Row],[ESTADO]],
        {"VENCIDO",1;"ALERTA_0 Días",2;"ALERTA",3;"A TIEMPO",4;"SIN FECHA",5},
    2,FALSE),
0)</f>
        <v>4</v>
      </c>
    </row>
    <row r="2370" spans="1:33" x14ac:dyDescent="0.25">
      <c r="A2370" t="s">
        <v>16170</v>
      </c>
      <c r="B2370" t="s">
        <v>23</v>
      </c>
      <c r="C2370" t="s">
        <v>24</v>
      </c>
      <c r="D2370" t="s">
        <v>23</v>
      </c>
      <c r="E2370" s="21">
        <v>46212.478032407409</v>
      </c>
      <c r="F2370" t="s">
        <v>16171</v>
      </c>
      <c r="G2370">
        <v>1037622308</v>
      </c>
      <c r="H2370" t="s">
        <v>16172</v>
      </c>
      <c r="I2370" s="23" t="s">
        <v>10033</v>
      </c>
      <c r="J2370" s="23" t="s">
        <v>16173</v>
      </c>
      <c r="K2370" t="s">
        <v>16174</v>
      </c>
      <c r="L2370" t="s">
        <v>25</v>
      </c>
      <c r="M2370" t="s">
        <v>16175</v>
      </c>
      <c r="N2370" t="s">
        <v>26</v>
      </c>
      <c r="O2370" t="s">
        <v>27</v>
      </c>
      <c r="P2370" t="s">
        <v>28</v>
      </c>
      <c r="Q2370" t="s">
        <v>207</v>
      </c>
      <c r="R2370" t="s">
        <v>212</v>
      </c>
      <c r="S2370">
        <v>7</v>
      </c>
      <c r="T2370" t="s">
        <v>19485</v>
      </c>
      <c r="U2370" t="s">
        <v>15274</v>
      </c>
      <c r="V2370" t="s">
        <v>16176</v>
      </c>
      <c r="W2370" t="s">
        <v>29</v>
      </c>
      <c r="X2370" t="s">
        <v>30</v>
      </c>
      <c r="Y2370" t="s">
        <v>30</v>
      </c>
      <c r="Z2370" t="s">
        <v>30</v>
      </c>
      <c r="AA2370" t="s">
        <v>30</v>
      </c>
      <c r="AB2370">
        <v>-75.603765879999997</v>
      </c>
      <c r="AC2370">
        <v>6.2085367900000001</v>
      </c>
      <c r="AD2370" t="s">
        <v>82</v>
      </c>
      <c r="AE2370" t="s">
        <v>96</v>
      </c>
      <c r="AF2370" t="s">
        <v>94</v>
      </c>
      <c r="AG2370">
        <f>IFERROR(
    VLOOKUP(FENIX_ANS_TABLA[[#This Row],[ESTADO]],
        {"VENCIDO",1;"ALERTA_0 Días",2;"ALERTA",3;"A TIEMPO",4;"SIN FECHA",5},
    2,FALSE),
0)</f>
        <v>4</v>
      </c>
    </row>
    <row r="2371" spans="1:33" x14ac:dyDescent="0.25">
      <c r="A2371" t="s">
        <v>13662</v>
      </c>
      <c r="B2371" t="s">
        <v>23</v>
      </c>
      <c r="C2371" t="s">
        <v>24</v>
      </c>
      <c r="D2371" t="s">
        <v>33</v>
      </c>
      <c r="E2371" s="21">
        <v>46212.479722222219</v>
      </c>
      <c r="F2371" t="s">
        <v>13663</v>
      </c>
      <c r="G2371">
        <v>1038548188</v>
      </c>
      <c r="H2371" t="s">
        <v>13664</v>
      </c>
      <c r="I2371" s="23" t="s">
        <v>31</v>
      </c>
      <c r="J2371" s="23" t="s">
        <v>9711</v>
      </c>
      <c r="K2371" t="s">
        <v>13665</v>
      </c>
      <c r="L2371" t="s">
        <v>201</v>
      </c>
      <c r="M2371" t="s">
        <v>13666</v>
      </c>
      <c r="N2371" t="s">
        <v>202</v>
      </c>
      <c r="O2371" t="s">
        <v>34</v>
      </c>
      <c r="P2371" t="s">
        <v>191</v>
      </c>
      <c r="Q2371" t="s">
        <v>207</v>
      </c>
      <c r="R2371" t="s">
        <v>212</v>
      </c>
      <c r="S2371">
        <v>5</v>
      </c>
      <c r="T2371" t="s">
        <v>19486</v>
      </c>
      <c r="U2371" t="s">
        <v>16177</v>
      </c>
      <c r="V2371" t="s">
        <v>11558</v>
      </c>
      <c r="W2371" t="s">
        <v>29</v>
      </c>
      <c r="X2371" t="s">
        <v>30</v>
      </c>
      <c r="Y2371" t="s">
        <v>30</v>
      </c>
      <c r="Z2371" t="s">
        <v>30</v>
      </c>
      <c r="AA2371" t="s">
        <v>30</v>
      </c>
      <c r="AB2371">
        <v>-74.704033159999994</v>
      </c>
      <c r="AC2371">
        <v>7.0287089600000003</v>
      </c>
      <c r="AD2371" t="s">
        <v>82</v>
      </c>
      <c r="AE2371" t="s">
        <v>192</v>
      </c>
      <c r="AF2371" t="s">
        <v>94</v>
      </c>
      <c r="AG2371">
        <f>IFERROR(
    VLOOKUP(FENIX_ANS_TABLA[[#This Row],[ESTADO]],
        {"VENCIDO",1;"ALERTA_0 Días",2;"ALERTA",3;"A TIEMPO",4;"SIN FECHA",5},
    2,FALSE),
0)</f>
        <v>4</v>
      </c>
    </row>
    <row r="2372" spans="1:33" x14ac:dyDescent="0.25">
      <c r="A2372" t="s">
        <v>19487</v>
      </c>
      <c r="B2372" t="s">
        <v>36</v>
      </c>
      <c r="C2372" t="s">
        <v>24</v>
      </c>
      <c r="D2372" t="s">
        <v>36</v>
      </c>
      <c r="E2372" s="21">
        <v>46212.480358796303</v>
      </c>
      <c r="F2372" t="s">
        <v>19488</v>
      </c>
      <c r="G2372">
        <v>43780557</v>
      </c>
      <c r="H2372" t="s">
        <v>19489</v>
      </c>
      <c r="I2372" s="23" t="s">
        <v>31</v>
      </c>
      <c r="J2372" s="23" t="s">
        <v>19490</v>
      </c>
      <c r="K2372" t="s">
        <v>19491</v>
      </c>
      <c r="L2372" t="s">
        <v>130</v>
      </c>
      <c r="M2372" t="s">
        <v>19492</v>
      </c>
      <c r="N2372" t="s">
        <v>131</v>
      </c>
      <c r="O2372" t="s">
        <v>37</v>
      </c>
      <c r="P2372" t="s">
        <v>122</v>
      </c>
      <c r="Q2372" t="s">
        <v>207</v>
      </c>
      <c r="R2372" t="s">
        <v>212</v>
      </c>
      <c r="S2372">
        <v>7</v>
      </c>
      <c r="T2372" t="s">
        <v>19493</v>
      </c>
      <c r="U2372" t="s">
        <v>19494</v>
      </c>
      <c r="V2372" t="s">
        <v>19495</v>
      </c>
      <c r="W2372" t="s">
        <v>29</v>
      </c>
      <c r="X2372" t="s">
        <v>30</v>
      </c>
      <c r="Y2372" t="s">
        <v>30</v>
      </c>
      <c r="Z2372" t="s">
        <v>30</v>
      </c>
      <c r="AA2372" t="s">
        <v>30</v>
      </c>
      <c r="AB2372">
        <v>-76.026394949999997</v>
      </c>
      <c r="AC2372">
        <v>6.7504473799999998</v>
      </c>
      <c r="AD2372" t="s">
        <v>82</v>
      </c>
      <c r="AE2372" t="s">
        <v>123</v>
      </c>
      <c r="AF2372" t="s">
        <v>94</v>
      </c>
      <c r="AG2372">
        <f>IFERROR(
    VLOOKUP(FENIX_ANS_TABLA[[#This Row],[ESTADO]],
        {"VENCIDO",1;"ALERTA_0 Días",2;"ALERTA",3;"A TIEMPO",4;"SIN FECHA",5},
    2,FALSE),
0)</f>
        <v>4</v>
      </c>
    </row>
    <row r="2373" spans="1:33" x14ac:dyDescent="0.25">
      <c r="A2373" t="s">
        <v>13667</v>
      </c>
      <c r="B2373" t="s">
        <v>54</v>
      </c>
      <c r="C2373" t="s">
        <v>24</v>
      </c>
      <c r="D2373" t="s">
        <v>54</v>
      </c>
      <c r="E2373" s="21">
        <v>46212.480844907397</v>
      </c>
      <c r="F2373" t="s">
        <v>13668</v>
      </c>
      <c r="G2373">
        <v>43643956</v>
      </c>
      <c r="H2373" t="s">
        <v>13669</v>
      </c>
      <c r="I2373" s="23" t="s">
        <v>31</v>
      </c>
      <c r="J2373" s="23" t="s">
        <v>13670</v>
      </c>
      <c r="K2373" t="s">
        <v>13671</v>
      </c>
      <c r="L2373" t="s">
        <v>163</v>
      </c>
      <c r="M2373" t="s">
        <v>13672</v>
      </c>
      <c r="N2373" t="s">
        <v>164</v>
      </c>
      <c r="O2373" t="s">
        <v>55</v>
      </c>
      <c r="P2373" t="s">
        <v>176</v>
      </c>
      <c r="Q2373" t="s">
        <v>206</v>
      </c>
      <c r="R2373" t="s">
        <v>212</v>
      </c>
      <c r="S2373">
        <v>4</v>
      </c>
      <c r="T2373" t="s">
        <v>19051</v>
      </c>
      <c r="U2373" t="s">
        <v>10910</v>
      </c>
      <c r="V2373" t="s">
        <v>12407</v>
      </c>
      <c r="W2373" t="s">
        <v>29</v>
      </c>
      <c r="X2373" t="s">
        <v>30</v>
      </c>
      <c r="Y2373" t="s">
        <v>30</v>
      </c>
      <c r="Z2373" t="s">
        <v>30</v>
      </c>
      <c r="AA2373" t="s">
        <v>30</v>
      </c>
      <c r="AB2373">
        <v>-75.198794680000006</v>
      </c>
      <c r="AC2373">
        <v>6.1472492000000001</v>
      </c>
      <c r="AD2373" t="s">
        <v>82</v>
      </c>
      <c r="AE2373" t="s">
        <v>146</v>
      </c>
      <c r="AF2373" t="s">
        <v>94</v>
      </c>
      <c r="AG2373">
        <f>IFERROR(
    VLOOKUP(FENIX_ANS_TABLA[[#This Row],[ESTADO]],
        {"VENCIDO",1;"ALERTA_0 Días",2;"ALERTA",3;"A TIEMPO",4;"SIN FECHA",5},
    2,FALSE),
0)</f>
        <v>4</v>
      </c>
    </row>
    <row r="2374" spans="1:33" x14ac:dyDescent="0.25">
      <c r="A2374" t="s">
        <v>19496</v>
      </c>
      <c r="B2374" t="s">
        <v>44</v>
      </c>
      <c r="C2374" t="s">
        <v>24</v>
      </c>
      <c r="D2374" t="s">
        <v>44</v>
      </c>
      <c r="E2374" s="21">
        <v>46212.481388888889</v>
      </c>
      <c r="F2374" t="s">
        <v>19497</v>
      </c>
      <c r="G2374">
        <v>1007895717</v>
      </c>
      <c r="H2374" t="s">
        <v>19498</v>
      </c>
      <c r="I2374" s="23" t="s">
        <v>31</v>
      </c>
      <c r="J2374" s="23" t="s">
        <v>19499</v>
      </c>
      <c r="K2374" t="s">
        <v>19500</v>
      </c>
      <c r="L2374" t="s">
        <v>199</v>
      </c>
      <c r="M2374" t="s">
        <v>19501</v>
      </c>
      <c r="N2374" t="s">
        <v>200</v>
      </c>
      <c r="O2374" t="s">
        <v>34</v>
      </c>
      <c r="P2374" t="s">
        <v>31</v>
      </c>
      <c r="Q2374" t="s">
        <v>207</v>
      </c>
      <c r="R2374" t="s">
        <v>211</v>
      </c>
      <c r="S2374">
        <v>5</v>
      </c>
      <c r="T2374" t="s">
        <v>19502</v>
      </c>
      <c r="U2374" t="s">
        <v>11370</v>
      </c>
      <c r="V2374" t="s">
        <v>14975</v>
      </c>
      <c r="W2374" t="s">
        <v>29</v>
      </c>
      <c r="X2374" t="s">
        <v>30</v>
      </c>
      <c r="Y2374" t="s">
        <v>30</v>
      </c>
      <c r="Z2374" t="s">
        <v>30</v>
      </c>
      <c r="AA2374" t="s">
        <v>30</v>
      </c>
      <c r="AB2374">
        <v>-73.905203999999998</v>
      </c>
      <c r="AC2374">
        <v>7.0072010000000002</v>
      </c>
      <c r="AD2374" t="s">
        <v>82</v>
      </c>
      <c r="AE2374" t="s">
        <v>192</v>
      </c>
      <c r="AF2374" t="s">
        <v>94</v>
      </c>
      <c r="AG2374">
        <f>IFERROR(
    VLOOKUP(FENIX_ANS_TABLA[[#This Row],[ESTADO]],
        {"VENCIDO",1;"ALERTA_0 Días",2;"ALERTA",3;"A TIEMPO",4;"SIN FECHA",5},
    2,FALSE),
0)</f>
        <v>4</v>
      </c>
    </row>
    <row r="2375" spans="1:33" x14ac:dyDescent="0.25">
      <c r="A2375" t="s">
        <v>13673</v>
      </c>
      <c r="B2375" t="s">
        <v>58</v>
      </c>
      <c r="C2375" t="s">
        <v>24</v>
      </c>
      <c r="D2375" t="s">
        <v>59</v>
      </c>
      <c r="E2375" s="21">
        <v>46212.485555555562</v>
      </c>
      <c r="F2375" t="s">
        <v>13674</v>
      </c>
      <c r="G2375">
        <v>32277987</v>
      </c>
      <c r="H2375" t="s">
        <v>13675</v>
      </c>
      <c r="I2375" s="23" t="s">
        <v>31</v>
      </c>
      <c r="J2375" s="23" t="s">
        <v>13676</v>
      </c>
      <c r="K2375" t="s">
        <v>13677</v>
      </c>
      <c r="L2375" t="s">
        <v>128</v>
      </c>
      <c r="M2375" t="s">
        <v>13678</v>
      </c>
      <c r="N2375" t="s">
        <v>129</v>
      </c>
      <c r="O2375" t="s">
        <v>60</v>
      </c>
      <c r="P2375" t="s">
        <v>122</v>
      </c>
      <c r="Q2375" t="s">
        <v>206</v>
      </c>
      <c r="R2375" t="s">
        <v>212</v>
      </c>
      <c r="S2375">
        <v>14</v>
      </c>
      <c r="T2375" t="s">
        <v>19503</v>
      </c>
      <c r="U2375" t="s">
        <v>15098</v>
      </c>
      <c r="V2375" t="s">
        <v>15097</v>
      </c>
      <c r="W2375" t="s">
        <v>29</v>
      </c>
      <c r="X2375" t="s">
        <v>30</v>
      </c>
      <c r="Y2375" t="s">
        <v>30</v>
      </c>
      <c r="Z2375" t="s">
        <v>30</v>
      </c>
      <c r="AA2375" t="s">
        <v>30</v>
      </c>
      <c r="AB2375">
        <v>-76.171744910000001</v>
      </c>
      <c r="AC2375">
        <v>6.8189492200000004</v>
      </c>
      <c r="AD2375" t="s">
        <v>82</v>
      </c>
      <c r="AE2375" t="s">
        <v>123</v>
      </c>
      <c r="AF2375" t="s">
        <v>94</v>
      </c>
      <c r="AG2375">
        <f>IFERROR(
    VLOOKUP(FENIX_ANS_TABLA[[#This Row],[ESTADO]],
        {"VENCIDO",1;"ALERTA_0 Días",2;"ALERTA",3;"A TIEMPO",4;"SIN FECHA",5},
    2,FALSE),
0)</f>
        <v>4</v>
      </c>
    </row>
    <row r="2376" spans="1:33" x14ac:dyDescent="0.25">
      <c r="A2376" t="s">
        <v>16178</v>
      </c>
      <c r="B2376" t="s">
        <v>23</v>
      </c>
      <c r="C2376" t="s">
        <v>24</v>
      </c>
      <c r="D2376" t="s">
        <v>23</v>
      </c>
      <c r="E2376" s="21">
        <v>46212.487395833326</v>
      </c>
      <c r="F2376" t="s">
        <v>16179</v>
      </c>
      <c r="G2376">
        <v>1037622308</v>
      </c>
      <c r="H2376" t="s">
        <v>16172</v>
      </c>
      <c r="I2376" s="23" t="s">
        <v>10033</v>
      </c>
      <c r="J2376" s="23" t="s">
        <v>16173</v>
      </c>
      <c r="K2376" t="s">
        <v>16180</v>
      </c>
      <c r="L2376" t="s">
        <v>25</v>
      </c>
      <c r="M2376" t="s">
        <v>16181</v>
      </c>
      <c r="N2376" t="s">
        <v>26</v>
      </c>
      <c r="O2376" t="s">
        <v>27</v>
      </c>
      <c r="P2376" t="s">
        <v>28</v>
      </c>
      <c r="Q2376" t="s">
        <v>207</v>
      </c>
      <c r="R2376" t="s">
        <v>212</v>
      </c>
      <c r="S2376">
        <v>7</v>
      </c>
      <c r="T2376" t="s">
        <v>19504</v>
      </c>
      <c r="U2376" t="s">
        <v>10014</v>
      </c>
      <c r="V2376" t="s">
        <v>11516</v>
      </c>
      <c r="W2376" t="s">
        <v>29</v>
      </c>
      <c r="X2376" t="s">
        <v>30</v>
      </c>
      <c r="Y2376" t="s">
        <v>30</v>
      </c>
      <c r="Z2376" t="s">
        <v>30</v>
      </c>
      <c r="AA2376" t="s">
        <v>30</v>
      </c>
      <c r="AB2376">
        <v>-75.603765879999997</v>
      </c>
      <c r="AC2376">
        <v>6.2085367900000001</v>
      </c>
      <c r="AD2376" t="s">
        <v>82</v>
      </c>
      <c r="AE2376" t="s">
        <v>96</v>
      </c>
      <c r="AF2376" t="s">
        <v>94</v>
      </c>
      <c r="AG2376">
        <f>IFERROR(
    VLOOKUP(FENIX_ANS_TABLA[[#This Row],[ESTADO]],
        {"VENCIDO",1;"ALERTA_0 Días",2;"ALERTA",3;"A TIEMPO",4;"SIN FECHA",5},
    2,FALSE),
0)</f>
        <v>4</v>
      </c>
    </row>
    <row r="2377" spans="1:33" x14ac:dyDescent="0.25">
      <c r="A2377" t="s">
        <v>16182</v>
      </c>
      <c r="B2377" t="s">
        <v>23</v>
      </c>
      <c r="C2377" t="s">
        <v>24</v>
      </c>
      <c r="D2377" t="s">
        <v>23</v>
      </c>
      <c r="E2377" s="21">
        <v>46212.491527777784</v>
      </c>
      <c r="F2377" t="s">
        <v>16183</v>
      </c>
      <c r="G2377">
        <v>43544845</v>
      </c>
      <c r="H2377" t="s">
        <v>16184</v>
      </c>
      <c r="I2377" s="23" t="s">
        <v>16185</v>
      </c>
      <c r="J2377" s="23" t="s">
        <v>16186</v>
      </c>
      <c r="K2377" t="s">
        <v>16187</v>
      </c>
      <c r="L2377" t="s">
        <v>25</v>
      </c>
      <c r="M2377" t="s">
        <v>16188</v>
      </c>
      <c r="N2377" t="s">
        <v>26</v>
      </c>
      <c r="O2377" t="s">
        <v>27</v>
      </c>
      <c r="P2377" t="s">
        <v>32</v>
      </c>
      <c r="Q2377" t="s">
        <v>207</v>
      </c>
      <c r="R2377" t="s">
        <v>212</v>
      </c>
      <c r="S2377">
        <v>7</v>
      </c>
      <c r="T2377" t="s">
        <v>19505</v>
      </c>
      <c r="U2377" t="s">
        <v>16189</v>
      </c>
      <c r="V2377" t="s">
        <v>15382</v>
      </c>
      <c r="W2377" t="s">
        <v>29</v>
      </c>
      <c r="X2377" t="s">
        <v>30</v>
      </c>
      <c r="Y2377" t="s">
        <v>30</v>
      </c>
      <c r="Z2377" t="s">
        <v>30</v>
      </c>
      <c r="AA2377" t="s">
        <v>30</v>
      </c>
      <c r="AB2377">
        <v>-75.629298480000003</v>
      </c>
      <c r="AC2377">
        <v>6.2583559500000003</v>
      </c>
      <c r="AD2377" t="s">
        <v>82</v>
      </c>
      <c r="AE2377" t="s">
        <v>96</v>
      </c>
      <c r="AF2377" t="s">
        <v>94</v>
      </c>
      <c r="AG2377">
        <f>IFERROR(
    VLOOKUP(FENIX_ANS_TABLA[[#This Row],[ESTADO]],
        {"VENCIDO",1;"ALERTA_0 Días",2;"ALERTA",3;"A TIEMPO",4;"SIN FECHA",5},
    2,FALSE),
0)</f>
        <v>4</v>
      </c>
    </row>
    <row r="2378" spans="1:33" x14ac:dyDescent="0.25">
      <c r="A2378" t="s">
        <v>14112</v>
      </c>
      <c r="B2378" t="s">
        <v>23</v>
      </c>
      <c r="C2378" t="s">
        <v>24</v>
      </c>
      <c r="D2378" t="s">
        <v>23</v>
      </c>
      <c r="E2378" s="21">
        <v>46212.492905092593</v>
      </c>
      <c r="F2378" t="s">
        <v>14113</v>
      </c>
      <c r="G2378">
        <v>1036402750</v>
      </c>
      <c r="H2378" t="s">
        <v>14114</v>
      </c>
      <c r="I2378" s="23" t="s">
        <v>31</v>
      </c>
      <c r="J2378" s="23" t="s">
        <v>14115</v>
      </c>
      <c r="K2378" t="s">
        <v>14116</v>
      </c>
      <c r="L2378" t="s">
        <v>177</v>
      </c>
      <c r="M2378" t="s">
        <v>14117</v>
      </c>
      <c r="N2378" t="s">
        <v>178</v>
      </c>
      <c r="O2378" t="s">
        <v>27</v>
      </c>
      <c r="P2378" t="s">
        <v>145</v>
      </c>
      <c r="Q2378" t="s">
        <v>206</v>
      </c>
      <c r="R2378" t="s">
        <v>212</v>
      </c>
      <c r="S2378">
        <v>10</v>
      </c>
      <c r="T2378" t="s">
        <v>19506</v>
      </c>
      <c r="U2378" t="s">
        <v>15184</v>
      </c>
      <c r="V2378" t="s">
        <v>11357</v>
      </c>
      <c r="W2378" t="s">
        <v>29</v>
      </c>
      <c r="X2378" t="s">
        <v>30</v>
      </c>
      <c r="Y2378" t="s">
        <v>30</v>
      </c>
      <c r="Z2378" t="s">
        <v>30</v>
      </c>
      <c r="AA2378" t="s">
        <v>30</v>
      </c>
      <c r="AB2378">
        <v>-75.309803000000002</v>
      </c>
      <c r="AC2378">
        <v>6.0261874999999998</v>
      </c>
      <c r="AD2378" t="s">
        <v>82</v>
      </c>
      <c r="AE2378" t="s">
        <v>146</v>
      </c>
      <c r="AF2378" t="s">
        <v>94</v>
      </c>
      <c r="AG2378">
        <f>IFERROR(
    VLOOKUP(FENIX_ANS_TABLA[[#This Row],[ESTADO]],
        {"VENCIDO",1;"ALERTA_0 Días",2;"ALERTA",3;"A TIEMPO",4;"SIN FECHA",5},
    2,FALSE),
0)</f>
        <v>4</v>
      </c>
    </row>
    <row r="2379" spans="1:33" x14ac:dyDescent="0.25">
      <c r="A2379" t="s">
        <v>14118</v>
      </c>
      <c r="B2379" t="s">
        <v>44</v>
      </c>
      <c r="C2379" t="s">
        <v>310</v>
      </c>
      <c r="D2379" t="s">
        <v>44</v>
      </c>
      <c r="E2379" s="21">
        <v>46212.494467592587</v>
      </c>
      <c r="F2379" t="s">
        <v>14119</v>
      </c>
      <c r="G2379">
        <v>43265667</v>
      </c>
      <c r="H2379" t="s">
        <v>14120</v>
      </c>
      <c r="I2379" s="23" t="s">
        <v>31</v>
      </c>
      <c r="J2379" s="23" t="s">
        <v>14121</v>
      </c>
      <c r="K2379" t="s">
        <v>14122</v>
      </c>
      <c r="L2379" t="s">
        <v>25</v>
      </c>
      <c r="M2379" t="s">
        <v>14123</v>
      </c>
      <c r="N2379" t="s">
        <v>26</v>
      </c>
      <c r="O2379" t="s">
        <v>311</v>
      </c>
      <c r="P2379" t="s">
        <v>46</v>
      </c>
      <c r="Q2379" t="s">
        <v>207</v>
      </c>
      <c r="R2379" t="s">
        <v>212</v>
      </c>
      <c r="S2379">
        <v>8</v>
      </c>
      <c r="T2379" t="s">
        <v>19507</v>
      </c>
      <c r="U2379" t="s">
        <v>11777</v>
      </c>
      <c r="V2379" t="s">
        <v>16190</v>
      </c>
      <c r="W2379" t="s">
        <v>29</v>
      </c>
      <c r="X2379" t="s">
        <v>30</v>
      </c>
      <c r="Y2379" t="s">
        <v>30</v>
      </c>
      <c r="Z2379" t="s">
        <v>30</v>
      </c>
      <c r="AA2379" t="s">
        <v>30</v>
      </c>
      <c r="AB2379">
        <v>-75.575940779999996</v>
      </c>
      <c r="AC2379">
        <v>6.2595275499999996</v>
      </c>
      <c r="AD2379" t="s">
        <v>82</v>
      </c>
      <c r="AE2379" t="s">
        <v>96</v>
      </c>
      <c r="AF2379" t="s">
        <v>94</v>
      </c>
      <c r="AG2379">
        <f>IFERROR(
    VLOOKUP(FENIX_ANS_TABLA[[#This Row],[ESTADO]],
        {"VENCIDO",1;"ALERTA_0 Días",2;"ALERTA",3;"A TIEMPO",4;"SIN FECHA",5},
    2,FALSE),
0)</f>
        <v>4</v>
      </c>
    </row>
    <row r="2380" spans="1:33" x14ac:dyDescent="0.25">
      <c r="A2380" t="s">
        <v>16191</v>
      </c>
      <c r="B2380" t="s">
        <v>23</v>
      </c>
      <c r="C2380" t="s">
        <v>24</v>
      </c>
      <c r="D2380" t="s">
        <v>23</v>
      </c>
      <c r="E2380" s="21">
        <v>46212.49591435185</v>
      </c>
      <c r="F2380" t="s">
        <v>16192</v>
      </c>
      <c r="G2380">
        <v>43167924</v>
      </c>
      <c r="H2380" t="s">
        <v>16193</v>
      </c>
      <c r="I2380" s="23" t="s">
        <v>16194</v>
      </c>
      <c r="J2380" s="23" t="s">
        <v>16195</v>
      </c>
      <c r="K2380" t="s">
        <v>16196</v>
      </c>
      <c r="L2380" t="s">
        <v>25</v>
      </c>
      <c r="M2380" t="s">
        <v>16197</v>
      </c>
      <c r="N2380" t="s">
        <v>26</v>
      </c>
      <c r="O2380" t="s">
        <v>27</v>
      </c>
      <c r="P2380" t="s">
        <v>32</v>
      </c>
      <c r="Q2380" t="s">
        <v>207</v>
      </c>
      <c r="R2380" t="s">
        <v>212</v>
      </c>
      <c r="S2380">
        <v>7</v>
      </c>
      <c r="T2380" t="s">
        <v>19508</v>
      </c>
      <c r="U2380" t="s">
        <v>7977</v>
      </c>
      <c r="V2380" t="s">
        <v>16198</v>
      </c>
      <c r="W2380" t="s">
        <v>29</v>
      </c>
      <c r="X2380" t="s">
        <v>30</v>
      </c>
      <c r="Y2380" t="s">
        <v>30</v>
      </c>
      <c r="Z2380" t="s">
        <v>30</v>
      </c>
      <c r="AA2380" t="s">
        <v>30</v>
      </c>
      <c r="AB2380">
        <v>-75.638951410000004</v>
      </c>
      <c r="AC2380">
        <v>6.1753688100000002</v>
      </c>
      <c r="AD2380" t="s">
        <v>82</v>
      </c>
      <c r="AE2380" t="s">
        <v>96</v>
      </c>
      <c r="AF2380" t="s">
        <v>94</v>
      </c>
      <c r="AG2380">
        <f>IFERROR(
    VLOOKUP(FENIX_ANS_TABLA[[#This Row],[ESTADO]],
        {"VENCIDO",1;"ALERTA_0 Días",2;"ALERTA",3;"A TIEMPO",4;"SIN FECHA",5},
    2,FALSE),
0)</f>
        <v>4</v>
      </c>
    </row>
    <row r="2381" spans="1:33" x14ac:dyDescent="0.25">
      <c r="A2381" t="s">
        <v>14124</v>
      </c>
      <c r="B2381" t="s">
        <v>23</v>
      </c>
      <c r="C2381" t="s">
        <v>24</v>
      </c>
      <c r="D2381" t="s">
        <v>33</v>
      </c>
      <c r="E2381" s="21">
        <v>46212.497025462973</v>
      </c>
      <c r="F2381" t="s">
        <v>14125</v>
      </c>
      <c r="G2381">
        <v>1214733666</v>
      </c>
      <c r="H2381" t="s">
        <v>14126</v>
      </c>
      <c r="I2381" s="23" t="s">
        <v>14127</v>
      </c>
      <c r="J2381" s="23" t="s">
        <v>14128</v>
      </c>
      <c r="K2381" t="s">
        <v>14129</v>
      </c>
      <c r="L2381" t="s">
        <v>25</v>
      </c>
      <c r="M2381" t="s">
        <v>14130</v>
      </c>
      <c r="N2381" t="s">
        <v>26</v>
      </c>
      <c r="O2381" t="s">
        <v>34</v>
      </c>
      <c r="P2381" t="s">
        <v>475</v>
      </c>
      <c r="Q2381" t="s">
        <v>207</v>
      </c>
      <c r="R2381" t="s">
        <v>212</v>
      </c>
      <c r="S2381">
        <v>5</v>
      </c>
      <c r="T2381" t="s">
        <v>19509</v>
      </c>
      <c r="U2381" t="s">
        <v>15670</v>
      </c>
      <c r="V2381" t="s">
        <v>14137</v>
      </c>
      <c r="W2381" t="s">
        <v>29</v>
      </c>
      <c r="X2381" t="s">
        <v>30</v>
      </c>
      <c r="Y2381" t="s">
        <v>30</v>
      </c>
      <c r="Z2381" t="s">
        <v>30</v>
      </c>
      <c r="AA2381" t="s">
        <v>30</v>
      </c>
      <c r="AB2381">
        <v>-75.660301410000002</v>
      </c>
      <c r="AC2381">
        <v>6.1780623700000001</v>
      </c>
      <c r="AD2381" t="s">
        <v>82</v>
      </c>
      <c r="AE2381" t="s">
        <v>96</v>
      </c>
      <c r="AF2381" t="s">
        <v>94</v>
      </c>
      <c r="AG2381">
        <f>IFERROR(
    VLOOKUP(FENIX_ANS_TABLA[[#This Row],[ESTADO]],
        {"VENCIDO",1;"ALERTA_0 Días",2;"ALERTA",3;"A TIEMPO",4;"SIN FECHA",5},
    2,FALSE),
0)</f>
        <v>4</v>
      </c>
    </row>
    <row r="2382" spans="1:33" x14ac:dyDescent="0.25">
      <c r="A2382" t="s">
        <v>14131</v>
      </c>
      <c r="B2382" t="s">
        <v>54</v>
      </c>
      <c r="C2382" t="s">
        <v>24</v>
      </c>
      <c r="D2382" t="s">
        <v>54</v>
      </c>
      <c r="E2382" s="21">
        <v>46212.497175925928</v>
      </c>
      <c r="F2382" t="s">
        <v>14132</v>
      </c>
      <c r="G2382">
        <v>71753557</v>
      </c>
      <c r="H2382" t="s">
        <v>14133</v>
      </c>
      <c r="I2382" s="23" t="s">
        <v>14134</v>
      </c>
      <c r="J2382" s="23" t="s">
        <v>13573</v>
      </c>
      <c r="K2382" t="s">
        <v>14135</v>
      </c>
      <c r="L2382" t="s">
        <v>42</v>
      </c>
      <c r="M2382" t="s">
        <v>14136</v>
      </c>
      <c r="N2382" t="s">
        <v>57</v>
      </c>
      <c r="O2382" t="s">
        <v>55</v>
      </c>
      <c r="P2382" t="s">
        <v>56</v>
      </c>
      <c r="Q2382" t="s">
        <v>206</v>
      </c>
      <c r="R2382" t="s">
        <v>212</v>
      </c>
      <c r="S2382">
        <v>4</v>
      </c>
      <c r="T2382" t="s">
        <v>19510</v>
      </c>
      <c r="U2382" t="s">
        <v>15670</v>
      </c>
      <c r="V2382" t="s">
        <v>15669</v>
      </c>
      <c r="W2382" t="s">
        <v>29</v>
      </c>
      <c r="X2382" t="s">
        <v>30</v>
      </c>
      <c r="Y2382" t="s">
        <v>30</v>
      </c>
      <c r="Z2382" t="s">
        <v>30</v>
      </c>
      <c r="AA2382" t="s">
        <v>30</v>
      </c>
      <c r="AB2382">
        <v>-75.533745999999994</v>
      </c>
      <c r="AC2382">
        <v>6.149451</v>
      </c>
      <c r="AD2382" t="s">
        <v>82</v>
      </c>
      <c r="AE2382" t="s">
        <v>96</v>
      </c>
      <c r="AF2382" t="s">
        <v>94</v>
      </c>
      <c r="AG2382">
        <f>IFERROR(
    VLOOKUP(FENIX_ANS_TABLA[[#This Row],[ESTADO]],
        {"VENCIDO",1;"ALERTA_0 Días",2;"ALERTA",3;"A TIEMPO",4;"SIN FECHA",5},
    2,FALSE),
0)</f>
        <v>4</v>
      </c>
    </row>
    <row r="2383" spans="1:33" x14ac:dyDescent="0.25">
      <c r="A2383" t="s">
        <v>14138</v>
      </c>
      <c r="B2383" t="s">
        <v>23</v>
      </c>
      <c r="C2383" t="s">
        <v>24</v>
      </c>
      <c r="D2383" t="s">
        <v>23</v>
      </c>
      <c r="E2383" s="21">
        <v>46212.498287037037</v>
      </c>
      <c r="F2383" t="s">
        <v>380</v>
      </c>
      <c r="G2383">
        <v>98697644</v>
      </c>
      <c r="H2383" t="s">
        <v>14139</v>
      </c>
      <c r="I2383" s="23" t="s">
        <v>31</v>
      </c>
      <c r="J2383" s="23" t="s">
        <v>246</v>
      </c>
      <c r="K2383" t="s">
        <v>14140</v>
      </c>
      <c r="L2383" t="s">
        <v>152</v>
      </c>
      <c r="M2383" t="s">
        <v>14141</v>
      </c>
      <c r="N2383" t="s">
        <v>153</v>
      </c>
      <c r="O2383" t="s">
        <v>27</v>
      </c>
      <c r="P2383" t="s">
        <v>145</v>
      </c>
      <c r="Q2383" t="s">
        <v>206</v>
      </c>
      <c r="R2383" t="s">
        <v>212</v>
      </c>
      <c r="S2383">
        <v>10</v>
      </c>
      <c r="T2383" t="s">
        <v>19511</v>
      </c>
      <c r="U2383" t="s">
        <v>16199</v>
      </c>
      <c r="V2383" t="s">
        <v>16200</v>
      </c>
      <c r="W2383" t="s">
        <v>29</v>
      </c>
      <c r="X2383" t="s">
        <v>30</v>
      </c>
      <c r="Y2383" t="s">
        <v>30</v>
      </c>
      <c r="Z2383" t="s">
        <v>30</v>
      </c>
      <c r="AA2383" t="s">
        <v>30</v>
      </c>
      <c r="AB2383">
        <v>-75.401320999999996</v>
      </c>
      <c r="AC2383">
        <v>6.252783</v>
      </c>
      <c r="AD2383" t="s">
        <v>82</v>
      </c>
      <c r="AE2383" t="s">
        <v>146</v>
      </c>
      <c r="AF2383" t="s">
        <v>94</v>
      </c>
      <c r="AG2383">
        <f>IFERROR(
    VLOOKUP(FENIX_ANS_TABLA[[#This Row],[ESTADO]],
        {"VENCIDO",1;"ALERTA_0 Días",2;"ALERTA",3;"A TIEMPO",4;"SIN FECHA",5},
    2,FALSE),
0)</f>
        <v>4</v>
      </c>
    </row>
    <row r="2384" spans="1:33" x14ac:dyDescent="0.25">
      <c r="A2384" t="s">
        <v>14142</v>
      </c>
      <c r="B2384" t="s">
        <v>23</v>
      </c>
      <c r="C2384" t="s">
        <v>63</v>
      </c>
      <c r="D2384" t="s">
        <v>23</v>
      </c>
      <c r="E2384" s="21">
        <v>46212.503379629627</v>
      </c>
      <c r="F2384" t="s">
        <v>14143</v>
      </c>
      <c r="G2384">
        <v>70285461</v>
      </c>
      <c r="H2384" t="s">
        <v>14098</v>
      </c>
      <c r="I2384" s="23" t="s">
        <v>31</v>
      </c>
      <c r="J2384" s="23" t="s">
        <v>13545</v>
      </c>
      <c r="K2384" t="s">
        <v>14144</v>
      </c>
      <c r="L2384" t="s">
        <v>143</v>
      </c>
      <c r="M2384" t="s">
        <v>14145</v>
      </c>
      <c r="N2384" t="s">
        <v>144</v>
      </c>
      <c r="O2384" t="s">
        <v>83</v>
      </c>
      <c r="P2384" t="s">
        <v>145</v>
      </c>
      <c r="Q2384" t="s">
        <v>207</v>
      </c>
      <c r="R2384" t="s">
        <v>212</v>
      </c>
      <c r="S2384">
        <v>7</v>
      </c>
      <c r="T2384" t="s">
        <v>19512</v>
      </c>
      <c r="U2384" t="s">
        <v>16201</v>
      </c>
      <c r="V2384" t="s">
        <v>16202</v>
      </c>
      <c r="W2384" t="s">
        <v>29</v>
      </c>
      <c r="X2384" t="s">
        <v>30</v>
      </c>
      <c r="Y2384" t="s">
        <v>30</v>
      </c>
      <c r="Z2384" t="s">
        <v>30</v>
      </c>
      <c r="AA2384" t="s">
        <v>30</v>
      </c>
      <c r="AB2384">
        <v>-75.333623419999995</v>
      </c>
      <c r="AC2384">
        <v>6.2883979300000004</v>
      </c>
      <c r="AD2384" t="s">
        <v>82</v>
      </c>
      <c r="AE2384" t="s">
        <v>146</v>
      </c>
      <c r="AF2384" t="s">
        <v>95</v>
      </c>
      <c r="AG2384">
        <f>IFERROR(
    VLOOKUP(FENIX_ANS_TABLA[[#This Row],[ESTADO]],
        {"VENCIDO",1;"ALERTA_0 Días",2;"ALERTA",3;"A TIEMPO",4;"SIN FECHA",5},
    2,FALSE),
0)</f>
        <v>4</v>
      </c>
    </row>
    <row r="2385" spans="1:33" x14ac:dyDescent="0.25">
      <c r="A2385" t="s">
        <v>19513</v>
      </c>
      <c r="B2385" t="s">
        <v>23</v>
      </c>
      <c r="C2385" t="s">
        <v>24</v>
      </c>
      <c r="D2385" t="s">
        <v>23</v>
      </c>
      <c r="E2385" s="21">
        <v>46212.504282407397</v>
      </c>
      <c r="F2385" t="s">
        <v>19514</v>
      </c>
      <c r="G2385">
        <v>16045418</v>
      </c>
      <c r="H2385" t="s">
        <v>19515</v>
      </c>
      <c r="I2385" s="23" t="s">
        <v>31</v>
      </c>
      <c r="J2385" s="23" t="s">
        <v>19516</v>
      </c>
      <c r="K2385" t="s">
        <v>19517</v>
      </c>
      <c r="L2385" t="s">
        <v>197</v>
      </c>
      <c r="M2385" t="s">
        <v>19518</v>
      </c>
      <c r="N2385" t="s">
        <v>198</v>
      </c>
      <c r="O2385" t="s">
        <v>27</v>
      </c>
      <c r="P2385" t="s">
        <v>191</v>
      </c>
      <c r="Q2385" t="s">
        <v>207</v>
      </c>
      <c r="R2385" t="s">
        <v>212</v>
      </c>
      <c r="S2385">
        <v>7</v>
      </c>
      <c r="T2385" t="s">
        <v>19519</v>
      </c>
      <c r="U2385" t="s">
        <v>8103</v>
      </c>
      <c r="V2385" t="s">
        <v>15086</v>
      </c>
      <c r="W2385" t="s">
        <v>29</v>
      </c>
      <c r="X2385" t="s">
        <v>30</v>
      </c>
      <c r="Y2385" t="s">
        <v>30</v>
      </c>
      <c r="Z2385" t="s">
        <v>30</v>
      </c>
      <c r="AA2385" t="s">
        <v>30</v>
      </c>
      <c r="AB2385">
        <v>-74.704316419999998</v>
      </c>
      <c r="AC2385">
        <v>7.0775143099999998</v>
      </c>
      <c r="AD2385" t="s">
        <v>82</v>
      </c>
      <c r="AE2385" t="s">
        <v>192</v>
      </c>
      <c r="AF2385" t="s">
        <v>94</v>
      </c>
      <c r="AG2385">
        <f>IFERROR(
    VLOOKUP(FENIX_ANS_TABLA[[#This Row],[ESTADO]],
        {"VENCIDO",1;"ALERTA_0 Días",2;"ALERTA",3;"A TIEMPO",4;"SIN FECHA",5},
    2,FALSE),
0)</f>
        <v>4</v>
      </c>
    </row>
    <row r="2386" spans="1:33" x14ac:dyDescent="0.25">
      <c r="A2386" t="s">
        <v>14146</v>
      </c>
      <c r="B2386" t="s">
        <v>23</v>
      </c>
      <c r="C2386" t="s">
        <v>24</v>
      </c>
      <c r="D2386" t="s">
        <v>33</v>
      </c>
      <c r="E2386" s="21">
        <v>46212.504571759258</v>
      </c>
      <c r="F2386" t="s">
        <v>14147</v>
      </c>
      <c r="G2386">
        <v>1152207366</v>
      </c>
      <c r="H2386" t="s">
        <v>14148</v>
      </c>
      <c r="I2386" s="23" t="s">
        <v>31</v>
      </c>
      <c r="J2386" s="23" t="s">
        <v>14149</v>
      </c>
      <c r="K2386" t="s">
        <v>14150</v>
      </c>
      <c r="L2386" t="s">
        <v>25</v>
      </c>
      <c r="M2386" t="s">
        <v>14151</v>
      </c>
      <c r="N2386" t="s">
        <v>26</v>
      </c>
      <c r="O2386" t="s">
        <v>34</v>
      </c>
      <c r="P2386" t="s">
        <v>475</v>
      </c>
      <c r="Q2386" t="s">
        <v>207</v>
      </c>
      <c r="R2386" t="s">
        <v>212</v>
      </c>
      <c r="S2386">
        <v>5</v>
      </c>
      <c r="T2386" t="s">
        <v>19520</v>
      </c>
      <c r="U2386" t="s">
        <v>8103</v>
      </c>
      <c r="V2386" t="s">
        <v>16203</v>
      </c>
      <c r="W2386" t="s">
        <v>29</v>
      </c>
      <c r="X2386" t="s">
        <v>30</v>
      </c>
      <c r="Y2386" t="s">
        <v>30</v>
      </c>
      <c r="Z2386" t="s">
        <v>30</v>
      </c>
      <c r="AA2386" t="s">
        <v>30</v>
      </c>
      <c r="AB2386">
        <v>-75.629153000000002</v>
      </c>
      <c r="AC2386">
        <v>6.2713400000000004</v>
      </c>
      <c r="AD2386" t="s">
        <v>82</v>
      </c>
      <c r="AE2386" t="s">
        <v>96</v>
      </c>
      <c r="AF2386" t="s">
        <v>94</v>
      </c>
      <c r="AG2386">
        <f>IFERROR(
    VLOOKUP(FENIX_ANS_TABLA[[#This Row],[ESTADO]],
        {"VENCIDO",1;"ALERTA_0 Días",2;"ALERTA",3;"A TIEMPO",4;"SIN FECHA",5},
    2,FALSE),
0)</f>
        <v>4</v>
      </c>
    </row>
    <row r="2387" spans="1:33" x14ac:dyDescent="0.25">
      <c r="A2387" t="s">
        <v>14152</v>
      </c>
      <c r="B2387" t="s">
        <v>54</v>
      </c>
      <c r="C2387" t="s">
        <v>24</v>
      </c>
      <c r="D2387" t="s">
        <v>54</v>
      </c>
      <c r="E2387" s="21">
        <v>46212.506458333337</v>
      </c>
      <c r="F2387" t="s">
        <v>14153</v>
      </c>
      <c r="G2387">
        <v>1040751455</v>
      </c>
      <c r="H2387" t="s">
        <v>14154</v>
      </c>
      <c r="I2387" s="23" t="s">
        <v>31</v>
      </c>
      <c r="J2387" s="23" t="s">
        <v>14155</v>
      </c>
      <c r="K2387" t="s">
        <v>14156</v>
      </c>
      <c r="L2387" t="s">
        <v>150</v>
      </c>
      <c r="M2387" t="s">
        <v>14157</v>
      </c>
      <c r="N2387" t="s">
        <v>151</v>
      </c>
      <c r="O2387" t="s">
        <v>55</v>
      </c>
      <c r="P2387" t="s">
        <v>176</v>
      </c>
      <c r="Q2387" t="s">
        <v>207</v>
      </c>
      <c r="R2387" t="s">
        <v>212</v>
      </c>
      <c r="S2387">
        <v>4</v>
      </c>
      <c r="T2387" t="s">
        <v>19521</v>
      </c>
      <c r="U2387" t="s">
        <v>16204</v>
      </c>
      <c r="V2387" t="s">
        <v>15677</v>
      </c>
      <c r="W2387" t="s">
        <v>29</v>
      </c>
      <c r="X2387" t="s">
        <v>30</v>
      </c>
      <c r="Y2387" t="s">
        <v>30</v>
      </c>
      <c r="Z2387" t="s">
        <v>30</v>
      </c>
      <c r="AA2387" t="s">
        <v>30</v>
      </c>
      <c r="AB2387">
        <v>-75.240914200000006</v>
      </c>
      <c r="AC2387">
        <v>6.2151985600000001</v>
      </c>
      <c r="AD2387" t="s">
        <v>82</v>
      </c>
      <c r="AE2387" t="s">
        <v>146</v>
      </c>
      <c r="AF2387" t="s">
        <v>94</v>
      </c>
      <c r="AG2387">
        <f>IFERROR(
    VLOOKUP(FENIX_ANS_TABLA[[#This Row],[ESTADO]],
        {"VENCIDO",1;"ALERTA_0 Días",2;"ALERTA",3;"A TIEMPO",4;"SIN FECHA",5},
    2,FALSE),
0)</f>
        <v>4</v>
      </c>
    </row>
    <row r="2388" spans="1:33" x14ac:dyDescent="0.25">
      <c r="A2388" t="s">
        <v>16205</v>
      </c>
      <c r="B2388" t="s">
        <v>23</v>
      </c>
      <c r="C2388" t="s">
        <v>24</v>
      </c>
      <c r="D2388" t="s">
        <v>23</v>
      </c>
      <c r="E2388" s="21">
        <v>46212.509629629632</v>
      </c>
      <c r="F2388" t="s">
        <v>16206</v>
      </c>
      <c r="G2388">
        <v>71395360</v>
      </c>
      <c r="H2388" t="s">
        <v>16207</v>
      </c>
      <c r="I2388" s="23" t="s">
        <v>16208</v>
      </c>
      <c r="J2388" s="23" t="s">
        <v>16209</v>
      </c>
      <c r="K2388" t="s">
        <v>16210</v>
      </c>
      <c r="L2388" t="s">
        <v>25</v>
      </c>
      <c r="M2388" t="s">
        <v>16211</v>
      </c>
      <c r="N2388" t="s">
        <v>26</v>
      </c>
      <c r="O2388" t="s">
        <v>27</v>
      </c>
      <c r="P2388" t="s">
        <v>32</v>
      </c>
      <c r="Q2388" t="s">
        <v>207</v>
      </c>
      <c r="R2388" t="s">
        <v>212</v>
      </c>
      <c r="S2388">
        <v>7</v>
      </c>
      <c r="T2388" t="s">
        <v>19522</v>
      </c>
      <c r="U2388" t="s">
        <v>16212</v>
      </c>
      <c r="V2388" t="s">
        <v>12004</v>
      </c>
      <c r="W2388" t="s">
        <v>29</v>
      </c>
      <c r="X2388" t="s">
        <v>30</v>
      </c>
      <c r="Y2388" t="s">
        <v>30</v>
      </c>
      <c r="Z2388" t="s">
        <v>30</v>
      </c>
      <c r="AA2388" t="s">
        <v>30</v>
      </c>
      <c r="AB2388">
        <v>-75.547197319999995</v>
      </c>
      <c r="AC2388">
        <v>6.2352382799999999</v>
      </c>
      <c r="AD2388" t="s">
        <v>82</v>
      </c>
      <c r="AE2388" t="s">
        <v>96</v>
      </c>
      <c r="AF2388" t="s">
        <v>94</v>
      </c>
      <c r="AG2388">
        <f>IFERROR(
    VLOOKUP(FENIX_ANS_TABLA[[#This Row],[ESTADO]],
        {"VENCIDO",1;"ALERTA_0 Días",2;"ALERTA",3;"A TIEMPO",4;"SIN FECHA",5},
    2,FALSE),
0)</f>
        <v>4</v>
      </c>
    </row>
    <row r="2389" spans="1:33" x14ac:dyDescent="0.25">
      <c r="A2389" t="s">
        <v>14158</v>
      </c>
      <c r="B2389" t="s">
        <v>23</v>
      </c>
      <c r="C2389" t="s">
        <v>24</v>
      </c>
      <c r="D2389" t="s">
        <v>33</v>
      </c>
      <c r="E2389" s="21">
        <v>46212.519513888888</v>
      </c>
      <c r="F2389" t="s">
        <v>14159</v>
      </c>
      <c r="G2389">
        <v>40936520</v>
      </c>
      <c r="H2389" t="s">
        <v>14160</v>
      </c>
      <c r="I2389" s="23" t="s">
        <v>31</v>
      </c>
      <c r="J2389" s="23" t="s">
        <v>14161</v>
      </c>
      <c r="K2389" t="s">
        <v>14162</v>
      </c>
      <c r="L2389" t="s">
        <v>201</v>
      </c>
      <c r="M2389" t="s">
        <v>14163</v>
      </c>
      <c r="N2389" t="s">
        <v>202</v>
      </c>
      <c r="O2389" t="s">
        <v>34</v>
      </c>
      <c r="P2389" t="s">
        <v>191</v>
      </c>
      <c r="Q2389" t="s">
        <v>207</v>
      </c>
      <c r="R2389" t="s">
        <v>212</v>
      </c>
      <c r="S2389">
        <v>5</v>
      </c>
      <c r="T2389" t="s">
        <v>19523</v>
      </c>
      <c r="U2389" t="s">
        <v>16213</v>
      </c>
      <c r="V2389" t="s">
        <v>16214</v>
      </c>
      <c r="W2389" t="s">
        <v>29</v>
      </c>
      <c r="X2389" t="s">
        <v>30</v>
      </c>
      <c r="Y2389" t="s">
        <v>30</v>
      </c>
      <c r="Z2389" t="s">
        <v>30</v>
      </c>
      <c r="AA2389" t="s">
        <v>30</v>
      </c>
      <c r="AB2389">
        <v>-74.699879999999993</v>
      </c>
      <c r="AC2389">
        <v>7.0216820000000002</v>
      </c>
      <c r="AD2389" t="s">
        <v>82</v>
      </c>
      <c r="AE2389" t="s">
        <v>192</v>
      </c>
      <c r="AF2389" t="s">
        <v>94</v>
      </c>
      <c r="AG2389">
        <f>IFERROR(
    VLOOKUP(FENIX_ANS_TABLA[[#This Row],[ESTADO]],
        {"VENCIDO",1;"ALERTA_0 Días",2;"ALERTA",3;"A TIEMPO",4;"SIN FECHA",5},
    2,FALSE),
0)</f>
        <v>4</v>
      </c>
    </row>
    <row r="2390" spans="1:33" x14ac:dyDescent="0.25">
      <c r="A2390" t="s">
        <v>14164</v>
      </c>
      <c r="B2390" t="s">
        <v>54</v>
      </c>
      <c r="C2390" t="s">
        <v>24</v>
      </c>
      <c r="D2390" t="s">
        <v>54</v>
      </c>
      <c r="E2390" s="21">
        <v>46212.520775462966</v>
      </c>
      <c r="F2390" t="s">
        <v>14165</v>
      </c>
      <c r="G2390">
        <v>98559319</v>
      </c>
      <c r="H2390" t="s">
        <v>14166</v>
      </c>
      <c r="I2390" s="23" t="s">
        <v>31</v>
      </c>
      <c r="J2390" s="23" t="s">
        <v>14167</v>
      </c>
      <c r="K2390" t="s">
        <v>14168</v>
      </c>
      <c r="L2390" t="s">
        <v>25</v>
      </c>
      <c r="M2390" t="s">
        <v>14169</v>
      </c>
      <c r="N2390" t="s">
        <v>26</v>
      </c>
      <c r="O2390" t="s">
        <v>55</v>
      </c>
      <c r="P2390" t="s">
        <v>56</v>
      </c>
      <c r="Q2390" t="s">
        <v>207</v>
      </c>
      <c r="R2390" t="s">
        <v>212</v>
      </c>
      <c r="S2390">
        <v>4</v>
      </c>
      <c r="T2390" t="s">
        <v>19524</v>
      </c>
      <c r="U2390" t="s">
        <v>15683</v>
      </c>
      <c r="V2390" t="s">
        <v>15682</v>
      </c>
      <c r="W2390" t="s">
        <v>29</v>
      </c>
      <c r="X2390" t="s">
        <v>30</v>
      </c>
      <c r="Y2390" t="s">
        <v>30</v>
      </c>
      <c r="Z2390" t="s">
        <v>30</v>
      </c>
      <c r="AA2390" t="s">
        <v>30</v>
      </c>
      <c r="AB2390">
        <v>-75.557005000000004</v>
      </c>
      <c r="AC2390">
        <v>6.243735</v>
      </c>
      <c r="AD2390" t="s">
        <v>82</v>
      </c>
      <c r="AE2390" t="s">
        <v>96</v>
      </c>
      <c r="AF2390" t="s">
        <v>94</v>
      </c>
      <c r="AG2390">
        <f>IFERROR(
    VLOOKUP(FENIX_ANS_TABLA[[#This Row],[ESTADO]],
        {"VENCIDO",1;"ALERTA_0 Días",2;"ALERTA",3;"A TIEMPO",4;"SIN FECHA",5},
    2,FALSE),
0)</f>
        <v>4</v>
      </c>
    </row>
    <row r="2391" spans="1:33" x14ac:dyDescent="0.25">
      <c r="A2391" t="s">
        <v>14170</v>
      </c>
      <c r="B2391" t="s">
        <v>54</v>
      </c>
      <c r="C2391" t="s">
        <v>24</v>
      </c>
      <c r="D2391" t="s">
        <v>54</v>
      </c>
      <c r="E2391" s="21">
        <v>46212.521134259259</v>
      </c>
      <c r="F2391" t="s">
        <v>14171</v>
      </c>
      <c r="G2391">
        <v>88160790</v>
      </c>
      <c r="H2391" t="s">
        <v>14172</v>
      </c>
      <c r="I2391" s="23" t="s">
        <v>31</v>
      </c>
      <c r="J2391" s="23" t="s">
        <v>14173</v>
      </c>
      <c r="K2391" t="s">
        <v>14174</v>
      </c>
      <c r="L2391" t="s">
        <v>42</v>
      </c>
      <c r="M2391" t="s">
        <v>14175</v>
      </c>
      <c r="N2391" t="s">
        <v>57</v>
      </c>
      <c r="O2391" t="s">
        <v>55</v>
      </c>
      <c r="P2391" t="s">
        <v>56</v>
      </c>
      <c r="Q2391" t="s">
        <v>207</v>
      </c>
      <c r="R2391" t="s">
        <v>212</v>
      </c>
      <c r="S2391">
        <v>4</v>
      </c>
      <c r="T2391" t="s">
        <v>19525</v>
      </c>
      <c r="U2391" t="s">
        <v>16215</v>
      </c>
      <c r="V2391" t="s">
        <v>16216</v>
      </c>
      <c r="W2391" t="s">
        <v>29</v>
      </c>
      <c r="X2391" t="s">
        <v>30</v>
      </c>
      <c r="Y2391" t="s">
        <v>30</v>
      </c>
      <c r="Z2391" t="s">
        <v>30</v>
      </c>
      <c r="AA2391" t="s">
        <v>30</v>
      </c>
      <c r="AB2391">
        <v>-75.581013200000001</v>
      </c>
      <c r="AC2391">
        <v>6.1650337000000004</v>
      </c>
      <c r="AD2391" t="s">
        <v>82</v>
      </c>
      <c r="AE2391" t="s">
        <v>96</v>
      </c>
      <c r="AF2391" t="s">
        <v>94</v>
      </c>
      <c r="AG2391">
        <f>IFERROR(
    VLOOKUP(FENIX_ANS_TABLA[[#This Row],[ESTADO]],
        {"VENCIDO",1;"ALERTA_0 Días",2;"ALERTA",3;"A TIEMPO",4;"SIN FECHA",5},
    2,FALSE),
0)</f>
        <v>4</v>
      </c>
    </row>
    <row r="2392" spans="1:33" x14ac:dyDescent="0.25">
      <c r="A2392" t="s">
        <v>16217</v>
      </c>
      <c r="B2392" t="s">
        <v>23</v>
      </c>
      <c r="C2392" t="s">
        <v>24</v>
      </c>
      <c r="D2392" t="s">
        <v>23</v>
      </c>
      <c r="E2392" s="21">
        <v>46212.521157407413</v>
      </c>
      <c r="F2392" t="s">
        <v>16218</v>
      </c>
      <c r="G2392">
        <v>15927759</v>
      </c>
      <c r="H2392" t="s">
        <v>16219</v>
      </c>
      <c r="I2392" s="23" t="s">
        <v>16220</v>
      </c>
      <c r="J2392" s="23" t="s">
        <v>16221</v>
      </c>
      <c r="K2392" t="s">
        <v>16222</v>
      </c>
      <c r="L2392" t="s">
        <v>38</v>
      </c>
      <c r="M2392" t="s">
        <v>16223</v>
      </c>
      <c r="N2392" t="s">
        <v>39</v>
      </c>
      <c r="O2392" t="s">
        <v>27</v>
      </c>
      <c r="P2392" t="s">
        <v>32</v>
      </c>
      <c r="Q2392" t="s">
        <v>207</v>
      </c>
      <c r="R2392" t="s">
        <v>212</v>
      </c>
      <c r="S2392">
        <v>7</v>
      </c>
      <c r="T2392" t="s">
        <v>19526</v>
      </c>
      <c r="U2392" t="s">
        <v>16215</v>
      </c>
      <c r="V2392" t="s">
        <v>16224</v>
      </c>
      <c r="W2392" t="s">
        <v>29</v>
      </c>
      <c r="X2392" t="s">
        <v>30</v>
      </c>
      <c r="Y2392" t="s">
        <v>30</v>
      </c>
      <c r="Z2392" t="s">
        <v>30</v>
      </c>
      <c r="AA2392" t="s">
        <v>30</v>
      </c>
      <c r="AB2392">
        <v>-75.614929000000004</v>
      </c>
      <c r="AC2392">
        <v>6.1642219999999996</v>
      </c>
      <c r="AD2392" t="s">
        <v>82</v>
      </c>
      <c r="AE2392" t="s">
        <v>96</v>
      </c>
      <c r="AF2392" t="s">
        <v>94</v>
      </c>
      <c r="AG2392">
        <f>IFERROR(
    VLOOKUP(FENIX_ANS_TABLA[[#This Row],[ESTADO]],
        {"VENCIDO",1;"ALERTA_0 Días",2;"ALERTA",3;"A TIEMPO",4;"SIN FECHA",5},
    2,FALSE),
0)</f>
        <v>4</v>
      </c>
    </row>
    <row r="2393" spans="1:33" x14ac:dyDescent="0.25">
      <c r="A2393" t="s">
        <v>14176</v>
      </c>
      <c r="B2393" t="s">
        <v>54</v>
      </c>
      <c r="C2393" t="s">
        <v>24</v>
      </c>
      <c r="D2393" t="s">
        <v>54</v>
      </c>
      <c r="E2393" s="21">
        <v>46212.523275462961</v>
      </c>
      <c r="F2393" t="s">
        <v>14177</v>
      </c>
      <c r="G2393">
        <v>88160790</v>
      </c>
      <c r="H2393" t="s">
        <v>14172</v>
      </c>
      <c r="I2393" s="23" t="s">
        <v>31</v>
      </c>
      <c r="J2393" s="23" t="s">
        <v>14173</v>
      </c>
      <c r="K2393" t="s">
        <v>14178</v>
      </c>
      <c r="L2393" t="s">
        <v>42</v>
      </c>
      <c r="M2393" t="s">
        <v>14179</v>
      </c>
      <c r="N2393" t="s">
        <v>57</v>
      </c>
      <c r="O2393" t="s">
        <v>55</v>
      </c>
      <c r="P2393" t="s">
        <v>56</v>
      </c>
      <c r="Q2393" t="s">
        <v>207</v>
      </c>
      <c r="R2393" t="s">
        <v>212</v>
      </c>
      <c r="S2393">
        <v>4</v>
      </c>
      <c r="T2393" t="s">
        <v>19527</v>
      </c>
      <c r="U2393" t="s">
        <v>15534</v>
      </c>
      <c r="V2393" t="s">
        <v>16225</v>
      </c>
      <c r="W2393" t="s">
        <v>29</v>
      </c>
      <c r="X2393" t="s">
        <v>30</v>
      </c>
      <c r="Y2393" t="s">
        <v>30</v>
      </c>
      <c r="Z2393" t="s">
        <v>30</v>
      </c>
      <c r="AA2393" t="s">
        <v>30</v>
      </c>
      <c r="AB2393">
        <v>-75.581013200000001</v>
      </c>
      <c r="AC2393">
        <v>6.1650337000000004</v>
      </c>
      <c r="AD2393" t="s">
        <v>82</v>
      </c>
      <c r="AE2393" t="s">
        <v>96</v>
      </c>
      <c r="AF2393" t="s">
        <v>94</v>
      </c>
      <c r="AG2393">
        <f>IFERROR(
    VLOOKUP(FENIX_ANS_TABLA[[#This Row],[ESTADO]],
        {"VENCIDO",1;"ALERTA_0 Días",2;"ALERTA",3;"A TIEMPO",4;"SIN FECHA",5},
    2,FALSE),
0)</f>
        <v>4</v>
      </c>
    </row>
    <row r="2394" spans="1:33" x14ac:dyDescent="0.25">
      <c r="A2394" t="s">
        <v>14180</v>
      </c>
      <c r="B2394" t="s">
        <v>58</v>
      </c>
      <c r="C2394" t="s">
        <v>24</v>
      </c>
      <c r="D2394" t="s">
        <v>59</v>
      </c>
      <c r="E2394" s="21">
        <v>46212.540231481478</v>
      </c>
      <c r="F2394" t="s">
        <v>14181</v>
      </c>
      <c r="G2394">
        <v>43828149</v>
      </c>
      <c r="H2394" t="s">
        <v>14182</v>
      </c>
      <c r="I2394" s="23" t="s">
        <v>14183</v>
      </c>
      <c r="J2394" s="23" t="s">
        <v>14184</v>
      </c>
      <c r="K2394" t="s">
        <v>14185</v>
      </c>
      <c r="L2394" t="s">
        <v>25</v>
      </c>
      <c r="M2394" t="s">
        <v>14186</v>
      </c>
      <c r="N2394" t="s">
        <v>26</v>
      </c>
      <c r="O2394" t="s">
        <v>60</v>
      </c>
      <c r="P2394" t="s">
        <v>61</v>
      </c>
      <c r="Q2394" t="s">
        <v>207</v>
      </c>
      <c r="R2394" t="s">
        <v>212</v>
      </c>
      <c r="S2394">
        <v>9</v>
      </c>
      <c r="T2394" t="s">
        <v>19528</v>
      </c>
      <c r="U2394" t="s">
        <v>10374</v>
      </c>
      <c r="V2394" t="s">
        <v>16226</v>
      </c>
      <c r="W2394" t="s">
        <v>29</v>
      </c>
      <c r="X2394" t="s">
        <v>30</v>
      </c>
      <c r="Y2394" t="s">
        <v>30</v>
      </c>
      <c r="Z2394" t="s">
        <v>30</v>
      </c>
      <c r="AA2394" t="s">
        <v>30</v>
      </c>
      <c r="AB2394">
        <v>-75.540286789999996</v>
      </c>
      <c r="AC2394">
        <v>6.2396227700000004</v>
      </c>
      <c r="AD2394" t="s">
        <v>82</v>
      </c>
      <c r="AE2394" t="s">
        <v>96</v>
      </c>
      <c r="AF2394" t="s">
        <v>94</v>
      </c>
      <c r="AG2394">
        <f>IFERROR(
    VLOOKUP(FENIX_ANS_TABLA[[#This Row],[ESTADO]],
        {"VENCIDO",1;"ALERTA_0 Días",2;"ALERTA",3;"A TIEMPO",4;"SIN FECHA",5},
    2,FALSE),
0)</f>
        <v>4</v>
      </c>
    </row>
    <row r="2395" spans="1:33" x14ac:dyDescent="0.25">
      <c r="A2395" t="s">
        <v>14187</v>
      </c>
      <c r="B2395" t="s">
        <v>54</v>
      </c>
      <c r="C2395" t="s">
        <v>24</v>
      </c>
      <c r="D2395" t="s">
        <v>54</v>
      </c>
      <c r="E2395" s="21">
        <v>46212.543993055559</v>
      </c>
      <c r="F2395" t="s">
        <v>14188</v>
      </c>
      <c r="G2395">
        <v>15443338</v>
      </c>
      <c r="H2395" t="s">
        <v>14189</v>
      </c>
      <c r="I2395" s="23" t="s">
        <v>31</v>
      </c>
      <c r="J2395" s="23" t="s">
        <v>1884</v>
      </c>
      <c r="K2395" t="s">
        <v>14190</v>
      </c>
      <c r="L2395" t="s">
        <v>185</v>
      </c>
      <c r="M2395" t="s">
        <v>14191</v>
      </c>
      <c r="N2395" t="s">
        <v>186</v>
      </c>
      <c r="O2395" t="s">
        <v>55</v>
      </c>
      <c r="P2395" t="s">
        <v>176</v>
      </c>
      <c r="Q2395" t="s">
        <v>206</v>
      </c>
      <c r="R2395" t="s">
        <v>212</v>
      </c>
      <c r="S2395">
        <v>4</v>
      </c>
      <c r="T2395" t="s">
        <v>19529</v>
      </c>
      <c r="U2395" t="s">
        <v>16227</v>
      </c>
      <c r="V2395" t="s">
        <v>11799</v>
      </c>
      <c r="W2395" t="s">
        <v>29</v>
      </c>
      <c r="X2395" t="s">
        <v>30</v>
      </c>
      <c r="Y2395" t="s">
        <v>30</v>
      </c>
      <c r="Z2395" t="s">
        <v>30</v>
      </c>
      <c r="AA2395" t="s">
        <v>30</v>
      </c>
      <c r="AB2395">
        <v>-75.476484880000001</v>
      </c>
      <c r="AC2395">
        <v>6.0873801800000003</v>
      </c>
      <c r="AD2395" t="s">
        <v>82</v>
      </c>
      <c r="AE2395" t="s">
        <v>146</v>
      </c>
      <c r="AF2395" t="s">
        <v>94</v>
      </c>
      <c r="AG2395">
        <f>IFERROR(
    VLOOKUP(FENIX_ANS_TABLA[[#This Row],[ESTADO]],
        {"VENCIDO",1;"ALERTA_0 Días",2;"ALERTA",3;"A TIEMPO",4;"SIN FECHA",5},
    2,FALSE),
0)</f>
        <v>4</v>
      </c>
    </row>
    <row r="2396" spans="1:33" x14ac:dyDescent="0.25">
      <c r="A2396" t="s">
        <v>14192</v>
      </c>
      <c r="B2396" t="s">
        <v>58</v>
      </c>
      <c r="C2396" t="s">
        <v>24</v>
      </c>
      <c r="D2396" t="s">
        <v>59</v>
      </c>
      <c r="E2396" s="21">
        <v>46212.544016203698</v>
      </c>
      <c r="F2396" t="s">
        <v>14193</v>
      </c>
      <c r="G2396">
        <v>1128280377</v>
      </c>
      <c r="H2396" t="s">
        <v>14194</v>
      </c>
      <c r="I2396" s="23" t="s">
        <v>31</v>
      </c>
      <c r="J2396" s="23" t="s">
        <v>14195</v>
      </c>
      <c r="K2396" t="s">
        <v>14196</v>
      </c>
      <c r="L2396" t="s">
        <v>25</v>
      </c>
      <c r="M2396" t="s">
        <v>14197</v>
      </c>
      <c r="N2396" t="s">
        <v>26</v>
      </c>
      <c r="O2396" t="s">
        <v>60</v>
      </c>
      <c r="P2396" t="s">
        <v>61</v>
      </c>
      <c r="Q2396" t="s">
        <v>207</v>
      </c>
      <c r="R2396" t="s">
        <v>212</v>
      </c>
      <c r="S2396">
        <v>9</v>
      </c>
      <c r="T2396" t="s">
        <v>19530</v>
      </c>
      <c r="U2396" t="s">
        <v>16227</v>
      </c>
      <c r="V2396" t="s">
        <v>16228</v>
      </c>
      <c r="W2396" t="s">
        <v>29</v>
      </c>
      <c r="X2396" t="s">
        <v>30</v>
      </c>
      <c r="Y2396" t="s">
        <v>30</v>
      </c>
      <c r="Z2396" t="s">
        <v>30</v>
      </c>
      <c r="AA2396" t="s">
        <v>30</v>
      </c>
      <c r="AB2396">
        <v>-75.630853999999999</v>
      </c>
      <c r="AC2396">
        <v>6.2016140000000002</v>
      </c>
      <c r="AD2396" t="s">
        <v>82</v>
      </c>
      <c r="AE2396" t="s">
        <v>96</v>
      </c>
      <c r="AF2396" t="s">
        <v>94</v>
      </c>
      <c r="AG2396">
        <f>IFERROR(
    VLOOKUP(FENIX_ANS_TABLA[[#This Row],[ESTADO]],
        {"VENCIDO",1;"ALERTA_0 Días",2;"ALERTA",3;"A TIEMPO",4;"SIN FECHA",5},
    2,FALSE),
0)</f>
        <v>4</v>
      </c>
    </row>
    <row r="2397" spans="1:33" x14ac:dyDescent="0.25">
      <c r="A2397" t="s">
        <v>19531</v>
      </c>
      <c r="B2397" t="s">
        <v>23</v>
      </c>
      <c r="C2397" t="s">
        <v>24</v>
      </c>
      <c r="D2397" t="s">
        <v>23</v>
      </c>
      <c r="E2397" s="21">
        <v>46212.551736111112</v>
      </c>
      <c r="F2397" t="s">
        <v>19532</v>
      </c>
      <c r="G2397">
        <v>11955081</v>
      </c>
      <c r="H2397" t="s">
        <v>19533</v>
      </c>
      <c r="I2397" s="23" t="s">
        <v>31</v>
      </c>
      <c r="J2397" s="23" t="s">
        <v>19534</v>
      </c>
      <c r="K2397" t="s">
        <v>19535</v>
      </c>
      <c r="L2397" t="s">
        <v>112</v>
      </c>
      <c r="M2397" t="s">
        <v>19536</v>
      </c>
      <c r="N2397" t="s">
        <v>113</v>
      </c>
      <c r="O2397" t="s">
        <v>27</v>
      </c>
      <c r="P2397" t="s">
        <v>99</v>
      </c>
      <c r="Q2397" t="s">
        <v>206</v>
      </c>
      <c r="R2397" t="s">
        <v>212</v>
      </c>
      <c r="S2397">
        <v>10</v>
      </c>
      <c r="T2397" t="s">
        <v>19537</v>
      </c>
      <c r="U2397" t="s">
        <v>19538</v>
      </c>
      <c r="V2397" t="s">
        <v>19539</v>
      </c>
      <c r="W2397" t="s">
        <v>29</v>
      </c>
      <c r="X2397" t="s">
        <v>30</v>
      </c>
      <c r="Y2397" t="s">
        <v>30</v>
      </c>
      <c r="Z2397" t="s">
        <v>30</v>
      </c>
      <c r="AA2397" t="s">
        <v>30</v>
      </c>
      <c r="AB2397">
        <v>-76.145382729999994</v>
      </c>
      <c r="AC2397">
        <v>5.8912458000000001</v>
      </c>
      <c r="AD2397" t="s">
        <v>82</v>
      </c>
      <c r="AE2397" t="s">
        <v>100</v>
      </c>
      <c r="AF2397" t="s">
        <v>94</v>
      </c>
      <c r="AG2397">
        <f>IFERROR(
    VLOOKUP(FENIX_ANS_TABLA[[#This Row],[ESTADO]],
        {"VENCIDO",1;"ALERTA_0 Días",2;"ALERTA",3;"A TIEMPO",4;"SIN FECHA",5},
    2,FALSE),
0)</f>
        <v>4</v>
      </c>
    </row>
    <row r="2398" spans="1:33" x14ac:dyDescent="0.25">
      <c r="A2398" t="s">
        <v>19540</v>
      </c>
      <c r="B2398" t="s">
        <v>23</v>
      </c>
      <c r="C2398" t="s">
        <v>24</v>
      </c>
      <c r="D2398" t="s">
        <v>23</v>
      </c>
      <c r="E2398" s="21">
        <v>46212.552581018521</v>
      </c>
      <c r="F2398" t="s">
        <v>19541</v>
      </c>
      <c r="G2398">
        <v>1046916605</v>
      </c>
      <c r="H2398" t="s">
        <v>19542</v>
      </c>
      <c r="I2398" s="23" t="s">
        <v>31</v>
      </c>
      <c r="J2398" s="23" t="s">
        <v>19543</v>
      </c>
      <c r="K2398" t="s">
        <v>19544</v>
      </c>
      <c r="L2398" t="s">
        <v>201</v>
      </c>
      <c r="M2398" t="s">
        <v>19545</v>
      </c>
      <c r="N2398" t="s">
        <v>202</v>
      </c>
      <c r="O2398" t="s">
        <v>27</v>
      </c>
      <c r="P2398" t="s">
        <v>191</v>
      </c>
      <c r="Q2398" t="s">
        <v>207</v>
      </c>
      <c r="R2398" t="s">
        <v>212</v>
      </c>
      <c r="S2398">
        <v>7</v>
      </c>
      <c r="T2398" t="s">
        <v>19546</v>
      </c>
      <c r="U2398" t="s">
        <v>19547</v>
      </c>
      <c r="V2398" t="s">
        <v>19548</v>
      </c>
      <c r="W2398" t="s">
        <v>29</v>
      </c>
      <c r="X2398" t="s">
        <v>30</v>
      </c>
      <c r="Y2398" t="s">
        <v>30</v>
      </c>
      <c r="Z2398" t="s">
        <v>30</v>
      </c>
      <c r="AA2398" t="s">
        <v>30</v>
      </c>
      <c r="AB2398">
        <v>-74.693370970000004</v>
      </c>
      <c r="AC2398">
        <v>7.02589196</v>
      </c>
      <c r="AD2398" t="s">
        <v>82</v>
      </c>
      <c r="AE2398" t="s">
        <v>192</v>
      </c>
      <c r="AF2398" t="s">
        <v>94</v>
      </c>
      <c r="AG2398">
        <f>IFERROR(
    VLOOKUP(FENIX_ANS_TABLA[[#This Row],[ESTADO]],
        {"VENCIDO",1;"ALERTA_0 Días",2;"ALERTA",3;"A TIEMPO",4;"SIN FECHA",5},
    2,FALSE),
0)</f>
        <v>4</v>
      </c>
    </row>
    <row r="2399" spans="1:33" x14ac:dyDescent="0.25">
      <c r="A2399" t="s">
        <v>14198</v>
      </c>
      <c r="B2399" t="s">
        <v>339</v>
      </c>
      <c r="C2399" t="s">
        <v>24</v>
      </c>
      <c r="D2399" t="s">
        <v>340</v>
      </c>
      <c r="E2399" s="21">
        <v>46212.5547337963</v>
      </c>
      <c r="F2399" t="s">
        <v>14199</v>
      </c>
      <c r="G2399">
        <v>1126002323</v>
      </c>
      <c r="H2399" t="s">
        <v>14200</v>
      </c>
      <c r="I2399" s="23" t="s">
        <v>14201</v>
      </c>
      <c r="J2399" s="23" t="s">
        <v>14202</v>
      </c>
      <c r="K2399" t="s">
        <v>14203</v>
      </c>
      <c r="L2399" t="s">
        <v>25</v>
      </c>
      <c r="M2399" t="s">
        <v>14204</v>
      </c>
      <c r="N2399" t="s">
        <v>26</v>
      </c>
      <c r="O2399" t="s">
        <v>341</v>
      </c>
      <c r="P2399" t="s">
        <v>342</v>
      </c>
      <c r="Q2399" t="s">
        <v>207</v>
      </c>
      <c r="R2399" t="s">
        <v>212</v>
      </c>
      <c r="S2399">
        <v>2</v>
      </c>
      <c r="T2399" t="s">
        <v>19549</v>
      </c>
      <c r="U2399" t="s">
        <v>16229</v>
      </c>
      <c r="V2399" t="s">
        <v>15092</v>
      </c>
      <c r="W2399" t="s">
        <v>43</v>
      </c>
      <c r="X2399" t="s">
        <v>30</v>
      </c>
      <c r="Y2399" t="s">
        <v>30</v>
      </c>
      <c r="Z2399" t="s">
        <v>30</v>
      </c>
      <c r="AA2399" t="s">
        <v>30</v>
      </c>
      <c r="AD2399" t="s">
        <v>82</v>
      </c>
      <c r="AE2399" t="s">
        <v>96</v>
      </c>
      <c r="AF2399" t="s">
        <v>94</v>
      </c>
      <c r="AG2399">
        <f>IFERROR(
    VLOOKUP(FENIX_ANS_TABLA[[#This Row],[ESTADO]],
        {"VENCIDO",1;"ALERTA_0 Días",2;"ALERTA",3;"A TIEMPO",4;"SIN FECHA",5},
    2,FALSE),
0)</f>
        <v>3</v>
      </c>
    </row>
    <row r="2400" spans="1:33" x14ac:dyDescent="0.25">
      <c r="A2400" t="s">
        <v>14205</v>
      </c>
      <c r="B2400" t="s">
        <v>23</v>
      </c>
      <c r="C2400" t="s">
        <v>24</v>
      </c>
      <c r="D2400" t="s">
        <v>33</v>
      </c>
      <c r="E2400" s="21">
        <v>46212.555405092593</v>
      </c>
      <c r="F2400" t="s">
        <v>14206</v>
      </c>
      <c r="G2400">
        <v>1001619748</v>
      </c>
      <c r="H2400" t="s">
        <v>14207</v>
      </c>
      <c r="I2400" s="23" t="s">
        <v>31</v>
      </c>
      <c r="J2400" s="23" t="s">
        <v>14208</v>
      </c>
      <c r="K2400" t="s">
        <v>14209</v>
      </c>
      <c r="L2400" t="s">
        <v>25</v>
      </c>
      <c r="M2400" t="s">
        <v>14210</v>
      </c>
      <c r="N2400" t="s">
        <v>26</v>
      </c>
      <c r="O2400" t="s">
        <v>34</v>
      </c>
      <c r="P2400" t="s">
        <v>475</v>
      </c>
      <c r="Q2400" t="s">
        <v>207</v>
      </c>
      <c r="R2400" t="s">
        <v>212</v>
      </c>
      <c r="S2400">
        <v>5</v>
      </c>
      <c r="T2400" t="s">
        <v>19550</v>
      </c>
      <c r="U2400" t="s">
        <v>16230</v>
      </c>
      <c r="V2400" t="s">
        <v>7171</v>
      </c>
      <c r="W2400" t="s">
        <v>29</v>
      </c>
      <c r="X2400" t="s">
        <v>30</v>
      </c>
      <c r="Y2400" t="s">
        <v>30</v>
      </c>
      <c r="Z2400" t="s">
        <v>30</v>
      </c>
      <c r="AA2400" t="s">
        <v>30</v>
      </c>
      <c r="AB2400">
        <v>-75.539282999999998</v>
      </c>
      <c r="AC2400">
        <v>6.2509629999999996</v>
      </c>
      <c r="AD2400" t="s">
        <v>82</v>
      </c>
      <c r="AE2400" t="s">
        <v>96</v>
      </c>
      <c r="AF2400" t="s">
        <v>94</v>
      </c>
      <c r="AG2400">
        <f>IFERROR(
    VLOOKUP(FENIX_ANS_TABLA[[#This Row],[ESTADO]],
        {"VENCIDO",1;"ALERTA_0 Días",2;"ALERTA",3;"A TIEMPO",4;"SIN FECHA",5},
    2,FALSE),
0)</f>
        <v>4</v>
      </c>
    </row>
    <row r="2401" spans="1:33" x14ac:dyDescent="0.25">
      <c r="A2401" t="s">
        <v>14212</v>
      </c>
      <c r="B2401" t="s">
        <v>58</v>
      </c>
      <c r="C2401" t="s">
        <v>24</v>
      </c>
      <c r="D2401" t="s">
        <v>59</v>
      </c>
      <c r="E2401" s="21">
        <v>46212.557187500002</v>
      </c>
      <c r="F2401" t="s">
        <v>14213</v>
      </c>
      <c r="G2401">
        <v>71392897</v>
      </c>
      <c r="H2401" t="s">
        <v>8125</v>
      </c>
      <c r="I2401" s="23" t="s">
        <v>31</v>
      </c>
      <c r="J2401" s="23" t="s">
        <v>8126</v>
      </c>
      <c r="K2401" t="s">
        <v>8127</v>
      </c>
      <c r="L2401" t="s">
        <v>25</v>
      </c>
      <c r="M2401" t="s">
        <v>8128</v>
      </c>
      <c r="N2401" t="s">
        <v>26</v>
      </c>
      <c r="O2401" t="s">
        <v>60</v>
      </c>
      <c r="P2401" t="s">
        <v>61</v>
      </c>
      <c r="Q2401" t="s">
        <v>207</v>
      </c>
      <c r="R2401" t="s">
        <v>212</v>
      </c>
      <c r="S2401">
        <v>9</v>
      </c>
      <c r="T2401" t="s">
        <v>19551</v>
      </c>
      <c r="U2401" t="s">
        <v>11674</v>
      </c>
      <c r="V2401" t="s">
        <v>14729</v>
      </c>
      <c r="W2401" t="s">
        <v>29</v>
      </c>
      <c r="X2401" t="s">
        <v>30</v>
      </c>
      <c r="Y2401" t="s">
        <v>30</v>
      </c>
      <c r="Z2401" t="s">
        <v>30</v>
      </c>
      <c r="AA2401" t="s">
        <v>30</v>
      </c>
      <c r="AB2401">
        <v>-75.623979439999999</v>
      </c>
      <c r="AC2401">
        <v>6.2483935900000001</v>
      </c>
      <c r="AD2401" t="s">
        <v>82</v>
      </c>
      <c r="AE2401" t="s">
        <v>96</v>
      </c>
      <c r="AF2401" t="s">
        <v>94</v>
      </c>
      <c r="AG2401">
        <f>IFERROR(
    VLOOKUP(FENIX_ANS_TABLA[[#This Row],[ESTADO]],
        {"VENCIDO",1;"ALERTA_0 Días",2;"ALERTA",3;"A TIEMPO",4;"SIN FECHA",5},
    2,FALSE),
0)</f>
        <v>4</v>
      </c>
    </row>
    <row r="2402" spans="1:33" x14ac:dyDescent="0.25">
      <c r="A2402" t="s">
        <v>14214</v>
      </c>
      <c r="B2402" t="s">
        <v>54</v>
      </c>
      <c r="C2402" t="s">
        <v>24</v>
      </c>
      <c r="D2402" t="s">
        <v>54</v>
      </c>
      <c r="E2402" s="21">
        <v>46212.564131944448</v>
      </c>
      <c r="F2402" t="s">
        <v>14215</v>
      </c>
      <c r="G2402">
        <v>98489817</v>
      </c>
      <c r="H2402" t="s">
        <v>12453</v>
      </c>
      <c r="I2402" s="23" t="s">
        <v>31</v>
      </c>
      <c r="J2402" s="23" t="s">
        <v>12454</v>
      </c>
      <c r="K2402" t="s">
        <v>14216</v>
      </c>
      <c r="L2402" t="s">
        <v>291</v>
      </c>
      <c r="M2402" t="s">
        <v>14217</v>
      </c>
      <c r="N2402" t="s">
        <v>292</v>
      </c>
      <c r="O2402" t="s">
        <v>55</v>
      </c>
      <c r="P2402" t="s">
        <v>191</v>
      </c>
      <c r="Q2402" t="s">
        <v>206</v>
      </c>
      <c r="R2402" t="s">
        <v>212</v>
      </c>
      <c r="S2402">
        <v>4</v>
      </c>
      <c r="T2402" t="s">
        <v>19552</v>
      </c>
      <c r="U2402" t="s">
        <v>7254</v>
      </c>
      <c r="V2402" t="s">
        <v>9597</v>
      </c>
      <c r="W2402" t="s">
        <v>29</v>
      </c>
      <c r="X2402" t="s">
        <v>30</v>
      </c>
      <c r="Y2402" t="s">
        <v>30</v>
      </c>
      <c r="Z2402" t="s">
        <v>30</v>
      </c>
      <c r="AA2402" t="s">
        <v>30</v>
      </c>
      <c r="AB2402">
        <v>-75.023346829999994</v>
      </c>
      <c r="AC2402">
        <v>6.5401063300000004</v>
      </c>
      <c r="AD2402" t="s">
        <v>82</v>
      </c>
      <c r="AE2402" t="s">
        <v>192</v>
      </c>
      <c r="AF2402" t="s">
        <v>94</v>
      </c>
      <c r="AG2402">
        <f>IFERROR(
    VLOOKUP(FENIX_ANS_TABLA[[#This Row],[ESTADO]],
        {"VENCIDO",1;"ALERTA_0 Días",2;"ALERTA",3;"A TIEMPO",4;"SIN FECHA",5},
    2,FALSE),
0)</f>
        <v>4</v>
      </c>
    </row>
    <row r="2403" spans="1:33" x14ac:dyDescent="0.25">
      <c r="A2403" t="s">
        <v>14219</v>
      </c>
      <c r="B2403" t="s">
        <v>54</v>
      </c>
      <c r="C2403" t="s">
        <v>24</v>
      </c>
      <c r="D2403" t="s">
        <v>54</v>
      </c>
      <c r="E2403" s="21">
        <v>46212.565416666657</v>
      </c>
      <c r="F2403" t="s">
        <v>14220</v>
      </c>
      <c r="G2403">
        <v>70555386</v>
      </c>
      <c r="H2403" t="s">
        <v>14221</v>
      </c>
      <c r="I2403" s="23" t="s">
        <v>31</v>
      </c>
      <c r="J2403" s="23" t="s">
        <v>14222</v>
      </c>
      <c r="K2403" t="s">
        <v>14223</v>
      </c>
      <c r="L2403" t="s">
        <v>185</v>
      </c>
      <c r="M2403" t="s">
        <v>14224</v>
      </c>
      <c r="N2403" t="s">
        <v>186</v>
      </c>
      <c r="O2403" t="s">
        <v>55</v>
      </c>
      <c r="P2403" t="s">
        <v>176</v>
      </c>
      <c r="Q2403" t="s">
        <v>206</v>
      </c>
      <c r="R2403" t="s">
        <v>212</v>
      </c>
      <c r="S2403">
        <v>4</v>
      </c>
      <c r="T2403" t="s">
        <v>19553</v>
      </c>
      <c r="U2403" t="s">
        <v>15078</v>
      </c>
      <c r="V2403" t="s">
        <v>5517</v>
      </c>
      <c r="W2403" t="s">
        <v>29</v>
      </c>
      <c r="X2403" t="s">
        <v>30</v>
      </c>
      <c r="Y2403" t="s">
        <v>30</v>
      </c>
      <c r="Z2403" t="s">
        <v>30</v>
      </c>
      <c r="AA2403" t="s">
        <v>30</v>
      </c>
      <c r="AB2403">
        <v>-75.470573000000002</v>
      </c>
      <c r="AC2403">
        <v>6.0576429999999997</v>
      </c>
      <c r="AD2403" t="s">
        <v>82</v>
      </c>
      <c r="AE2403" t="s">
        <v>146</v>
      </c>
      <c r="AF2403" t="s">
        <v>94</v>
      </c>
      <c r="AG2403">
        <f>IFERROR(
    VLOOKUP(FENIX_ANS_TABLA[[#This Row],[ESTADO]],
        {"VENCIDO",1;"ALERTA_0 Días",2;"ALERTA",3;"A TIEMPO",4;"SIN FECHA",5},
    2,FALSE),
0)</f>
        <v>4</v>
      </c>
    </row>
    <row r="2404" spans="1:33" x14ac:dyDescent="0.25">
      <c r="A2404" t="s">
        <v>16231</v>
      </c>
      <c r="B2404" t="s">
        <v>23</v>
      </c>
      <c r="C2404" t="s">
        <v>24</v>
      </c>
      <c r="D2404" t="s">
        <v>23</v>
      </c>
      <c r="E2404" s="21">
        <v>46212.570127314822</v>
      </c>
      <c r="F2404" t="s">
        <v>16232</v>
      </c>
      <c r="G2404">
        <v>32339862</v>
      </c>
      <c r="H2404" t="s">
        <v>16233</v>
      </c>
      <c r="I2404" s="23" t="s">
        <v>16234</v>
      </c>
      <c r="J2404" s="23" t="s">
        <v>16235</v>
      </c>
      <c r="K2404" t="s">
        <v>16236</v>
      </c>
      <c r="L2404" t="s">
        <v>38</v>
      </c>
      <c r="M2404" t="s">
        <v>16237</v>
      </c>
      <c r="N2404" t="s">
        <v>39</v>
      </c>
      <c r="O2404" t="s">
        <v>27</v>
      </c>
      <c r="P2404" t="s">
        <v>32</v>
      </c>
      <c r="Q2404" t="s">
        <v>207</v>
      </c>
      <c r="R2404" t="s">
        <v>212</v>
      </c>
      <c r="S2404">
        <v>7</v>
      </c>
      <c r="T2404" t="s">
        <v>19554</v>
      </c>
      <c r="U2404" t="s">
        <v>16238</v>
      </c>
      <c r="V2404" t="s">
        <v>16239</v>
      </c>
      <c r="W2404" t="s">
        <v>29</v>
      </c>
      <c r="X2404" t="s">
        <v>30</v>
      </c>
      <c r="Y2404" t="s">
        <v>30</v>
      </c>
      <c r="Z2404" t="s">
        <v>30</v>
      </c>
      <c r="AA2404" t="s">
        <v>30</v>
      </c>
      <c r="AB2404">
        <v>-75.597846579999995</v>
      </c>
      <c r="AC2404">
        <v>6.1937876000000003</v>
      </c>
      <c r="AD2404" t="s">
        <v>82</v>
      </c>
      <c r="AE2404" t="s">
        <v>96</v>
      </c>
      <c r="AF2404" t="s">
        <v>94</v>
      </c>
      <c r="AG2404">
        <f>IFERROR(
    VLOOKUP(FENIX_ANS_TABLA[[#This Row],[ESTADO]],
        {"VENCIDO",1;"ALERTA_0 Días",2;"ALERTA",3;"A TIEMPO",4;"SIN FECHA",5},
    2,FALSE),
0)</f>
        <v>4</v>
      </c>
    </row>
    <row r="2405" spans="1:33" x14ac:dyDescent="0.25">
      <c r="A2405" t="s">
        <v>14225</v>
      </c>
      <c r="B2405" t="s">
        <v>58</v>
      </c>
      <c r="C2405" t="s">
        <v>24</v>
      </c>
      <c r="D2405" t="s">
        <v>59</v>
      </c>
      <c r="E2405" s="21">
        <v>46212.571898148148</v>
      </c>
      <c r="F2405" t="s">
        <v>14226</v>
      </c>
      <c r="G2405">
        <v>70756544</v>
      </c>
      <c r="H2405" t="s">
        <v>14227</v>
      </c>
      <c r="I2405" s="23" t="s">
        <v>31</v>
      </c>
      <c r="J2405" s="23" t="s">
        <v>14228</v>
      </c>
      <c r="K2405" t="s">
        <v>14229</v>
      </c>
      <c r="L2405" t="s">
        <v>152</v>
      </c>
      <c r="M2405" t="s">
        <v>14230</v>
      </c>
      <c r="N2405" t="s">
        <v>153</v>
      </c>
      <c r="O2405" t="s">
        <v>60</v>
      </c>
      <c r="P2405" t="s">
        <v>31</v>
      </c>
      <c r="Q2405" t="s">
        <v>206</v>
      </c>
      <c r="R2405" t="s">
        <v>211</v>
      </c>
      <c r="S2405">
        <v>14</v>
      </c>
      <c r="T2405" t="s">
        <v>19555</v>
      </c>
      <c r="U2405" t="s">
        <v>16240</v>
      </c>
      <c r="V2405" t="s">
        <v>16241</v>
      </c>
      <c r="W2405" t="s">
        <v>29</v>
      </c>
      <c r="X2405" t="s">
        <v>30</v>
      </c>
      <c r="Y2405" t="s">
        <v>30</v>
      </c>
      <c r="Z2405" t="s">
        <v>30</v>
      </c>
      <c r="AA2405" t="s">
        <v>30</v>
      </c>
      <c r="AB2405">
        <v>-75.450319539999995</v>
      </c>
      <c r="AC2405">
        <v>6.2983302800000001</v>
      </c>
      <c r="AD2405" t="s">
        <v>82</v>
      </c>
      <c r="AE2405" t="s">
        <v>146</v>
      </c>
      <c r="AF2405" t="s">
        <v>94</v>
      </c>
      <c r="AG2405">
        <f>IFERROR(
    VLOOKUP(FENIX_ANS_TABLA[[#This Row],[ESTADO]],
        {"VENCIDO",1;"ALERTA_0 Días",2;"ALERTA",3;"A TIEMPO",4;"SIN FECHA",5},
    2,FALSE),
0)</f>
        <v>4</v>
      </c>
    </row>
    <row r="2406" spans="1:33" x14ac:dyDescent="0.25">
      <c r="A2406" t="s">
        <v>14231</v>
      </c>
      <c r="B2406" t="s">
        <v>54</v>
      </c>
      <c r="C2406" t="s">
        <v>24</v>
      </c>
      <c r="D2406" t="s">
        <v>54</v>
      </c>
      <c r="E2406" s="21">
        <v>46212.573275462957</v>
      </c>
      <c r="F2406" t="s">
        <v>14232</v>
      </c>
      <c r="G2406">
        <v>70101732</v>
      </c>
      <c r="H2406" t="s">
        <v>13342</v>
      </c>
      <c r="I2406" s="23" t="s">
        <v>13343</v>
      </c>
      <c r="J2406" s="23" t="s">
        <v>13307</v>
      </c>
      <c r="K2406" t="s">
        <v>14233</v>
      </c>
      <c r="L2406" t="s">
        <v>152</v>
      </c>
      <c r="M2406" t="s">
        <v>14234</v>
      </c>
      <c r="N2406" t="s">
        <v>153</v>
      </c>
      <c r="O2406" t="s">
        <v>55</v>
      </c>
      <c r="P2406" t="s">
        <v>176</v>
      </c>
      <c r="Q2406" t="s">
        <v>206</v>
      </c>
      <c r="R2406" t="s">
        <v>212</v>
      </c>
      <c r="S2406">
        <v>4</v>
      </c>
      <c r="T2406" t="s">
        <v>19556</v>
      </c>
      <c r="U2406" t="s">
        <v>7255</v>
      </c>
      <c r="V2406" t="s">
        <v>1943</v>
      </c>
      <c r="W2406" t="s">
        <v>29</v>
      </c>
      <c r="X2406" t="s">
        <v>30</v>
      </c>
      <c r="Y2406" t="s">
        <v>30</v>
      </c>
      <c r="Z2406" t="s">
        <v>30</v>
      </c>
      <c r="AA2406" t="s">
        <v>30</v>
      </c>
      <c r="AB2406">
        <v>-75.449900099999994</v>
      </c>
      <c r="AC2406">
        <v>6.2415390000000004</v>
      </c>
      <c r="AD2406" t="s">
        <v>82</v>
      </c>
      <c r="AE2406" t="s">
        <v>146</v>
      </c>
      <c r="AF2406" t="s">
        <v>94</v>
      </c>
      <c r="AG2406">
        <f>IFERROR(
    VLOOKUP(FENIX_ANS_TABLA[[#This Row],[ESTADO]],
        {"VENCIDO",1;"ALERTA_0 Días",2;"ALERTA",3;"A TIEMPO",4;"SIN FECHA",5},
    2,FALSE),
0)</f>
        <v>4</v>
      </c>
    </row>
    <row r="2407" spans="1:33" x14ac:dyDescent="0.25">
      <c r="A2407" t="s">
        <v>14235</v>
      </c>
      <c r="B2407" t="s">
        <v>58</v>
      </c>
      <c r="C2407" t="s">
        <v>24</v>
      </c>
      <c r="D2407" t="s">
        <v>59</v>
      </c>
      <c r="E2407" s="21">
        <v>46212.576377314806</v>
      </c>
      <c r="F2407" t="s">
        <v>14236</v>
      </c>
      <c r="G2407">
        <v>98702536</v>
      </c>
      <c r="H2407" t="s">
        <v>14237</v>
      </c>
      <c r="I2407" s="23" t="s">
        <v>14238</v>
      </c>
      <c r="J2407" s="23" t="s">
        <v>14239</v>
      </c>
      <c r="K2407" t="s">
        <v>14240</v>
      </c>
      <c r="L2407" t="s">
        <v>25</v>
      </c>
      <c r="M2407" t="s">
        <v>14241</v>
      </c>
      <c r="N2407" t="s">
        <v>26</v>
      </c>
      <c r="O2407" t="s">
        <v>60</v>
      </c>
      <c r="P2407" t="s">
        <v>61</v>
      </c>
      <c r="Q2407" t="s">
        <v>207</v>
      </c>
      <c r="R2407" t="s">
        <v>212</v>
      </c>
      <c r="S2407">
        <v>9</v>
      </c>
      <c r="T2407" t="s">
        <v>19557</v>
      </c>
      <c r="U2407" t="s">
        <v>13148</v>
      </c>
      <c r="V2407" t="s">
        <v>10924</v>
      </c>
      <c r="W2407" t="s">
        <v>29</v>
      </c>
      <c r="X2407" t="s">
        <v>30</v>
      </c>
      <c r="Y2407" t="s">
        <v>30</v>
      </c>
      <c r="Z2407" t="s">
        <v>30</v>
      </c>
      <c r="AA2407" t="s">
        <v>30</v>
      </c>
      <c r="AB2407">
        <v>-75.604688999999993</v>
      </c>
      <c r="AC2407">
        <v>6.2170810000000003</v>
      </c>
      <c r="AD2407" t="s">
        <v>82</v>
      </c>
      <c r="AE2407" t="s">
        <v>96</v>
      </c>
      <c r="AF2407" t="s">
        <v>94</v>
      </c>
      <c r="AG2407">
        <f>IFERROR(
    VLOOKUP(FENIX_ANS_TABLA[[#This Row],[ESTADO]],
        {"VENCIDO",1;"ALERTA_0 Días",2;"ALERTA",3;"A TIEMPO",4;"SIN FECHA",5},
    2,FALSE),
0)</f>
        <v>4</v>
      </c>
    </row>
    <row r="2408" spans="1:33" x14ac:dyDescent="0.25">
      <c r="A2408" t="s">
        <v>14242</v>
      </c>
      <c r="B2408" t="s">
        <v>58</v>
      </c>
      <c r="C2408" t="s">
        <v>24</v>
      </c>
      <c r="D2408" t="s">
        <v>59</v>
      </c>
      <c r="E2408" s="21">
        <v>46212.577141203707</v>
      </c>
      <c r="F2408" t="s">
        <v>14243</v>
      </c>
      <c r="G2408">
        <v>70301172</v>
      </c>
      <c r="H2408" t="s">
        <v>14244</v>
      </c>
      <c r="I2408" s="23" t="s">
        <v>31</v>
      </c>
      <c r="J2408" s="23" t="s">
        <v>14245</v>
      </c>
      <c r="K2408" t="s">
        <v>14246</v>
      </c>
      <c r="L2408" t="s">
        <v>169</v>
      </c>
      <c r="M2408" t="s">
        <v>14247</v>
      </c>
      <c r="N2408" t="s">
        <v>170</v>
      </c>
      <c r="O2408" t="s">
        <v>60</v>
      </c>
      <c r="P2408" t="s">
        <v>31</v>
      </c>
      <c r="Q2408" t="s">
        <v>207</v>
      </c>
      <c r="R2408" t="s">
        <v>211</v>
      </c>
      <c r="S2408">
        <v>9</v>
      </c>
      <c r="T2408" t="s">
        <v>19558</v>
      </c>
      <c r="U2408" t="s">
        <v>15191</v>
      </c>
      <c r="V2408" t="s">
        <v>11615</v>
      </c>
      <c r="W2408" t="s">
        <v>29</v>
      </c>
      <c r="X2408" t="s">
        <v>30</v>
      </c>
      <c r="Y2408" t="s">
        <v>30</v>
      </c>
      <c r="Z2408" t="s">
        <v>30</v>
      </c>
      <c r="AA2408" t="s">
        <v>30</v>
      </c>
      <c r="AB2408">
        <v>-75.311938999999995</v>
      </c>
      <c r="AC2408">
        <v>5.7048560000000004</v>
      </c>
      <c r="AD2408" t="s">
        <v>82</v>
      </c>
      <c r="AE2408" t="s">
        <v>146</v>
      </c>
      <c r="AF2408" t="s">
        <v>94</v>
      </c>
      <c r="AG2408">
        <f>IFERROR(
    VLOOKUP(FENIX_ANS_TABLA[[#This Row],[ESTADO]],
        {"VENCIDO",1;"ALERTA_0 Días",2;"ALERTA",3;"A TIEMPO",4;"SIN FECHA",5},
    2,FALSE),
0)</f>
        <v>4</v>
      </c>
    </row>
    <row r="2409" spans="1:33" x14ac:dyDescent="0.25">
      <c r="A2409" t="s">
        <v>19559</v>
      </c>
      <c r="B2409" t="s">
        <v>23</v>
      </c>
      <c r="C2409" t="s">
        <v>24</v>
      </c>
      <c r="D2409" t="s">
        <v>23</v>
      </c>
      <c r="E2409" s="21">
        <v>46212.577268518522</v>
      </c>
      <c r="F2409" t="s">
        <v>19560</v>
      </c>
      <c r="G2409">
        <v>1096228995</v>
      </c>
      <c r="H2409" t="s">
        <v>19561</v>
      </c>
      <c r="I2409" s="23" t="s">
        <v>31</v>
      </c>
      <c r="J2409" s="23" t="s">
        <v>19562</v>
      </c>
      <c r="K2409" t="s">
        <v>19563</v>
      </c>
      <c r="L2409" t="s">
        <v>199</v>
      </c>
      <c r="M2409" t="s">
        <v>19564</v>
      </c>
      <c r="N2409" t="s">
        <v>200</v>
      </c>
      <c r="O2409" t="s">
        <v>27</v>
      </c>
      <c r="P2409" t="s">
        <v>191</v>
      </c>
      <c r="Q2409" t="s">
        <v>206</v>
      </c>
      <c r="R2409" t="s">
        <v>212</v>
      </c>
      <c r="S2409">
        <v>10</v>
      </c>
      <c r="T2409" t="s">
        <v>19565</v>
      </c>
      <c r="U2409" t="s">
        <v>15191</v>
      </c>
      <c r="V2409" t="s">
        <v>14248</v>
      </c>
      <c r="W2409" t="s">
        <v>29</v>
      </c>
      <c r="X2409" t="s">
        <v>30</v>
      </c>
      <c r="Y2409" t="s">
        <v>30</v>
      </c>
      <c r="Z2409" t="s">
        <v>30</v>
      </c>
      <c r="AA2409" t="s">
        <v>30</v>
      </c>
      <c r="AB2409">
        <v>-73.987826920000003</v>
      </c>
      <c r="AC2409">
        <v>6.9970358199999998</v>
      </c>
      <c r="AD2409" t="s">
        <v>82</v>
      </c>
      <c r="AE2409" t="s">
        <v>192</v>
      </c>
      <c r="AF2409" t="s">
        <v>94</v>
      </c>
      <c r="AG2409">
        <f>IFERROR(
    VLOOKUP(FENIX_ANS_TABLA[[#This Row],[ESTADO]],
        {"VENCIDO",1;"ALERTA_0 Días",2;"ALERTA",3;"A TIEMPO",4;"SIN FECHA",5},
    2,FALSE),
0)</f>
        <v>4</v>
      </c>
    </row>
    <row r="2410" spans="1:33" x14ac:dyDescent="0.25">
      <c r="A2410" t="s">
        <v>14249</v>
      </c>
      <c r="B2410" t="s">
        <v>58</v>
      </c>
      <c r="C2410" t="s">
        <v>24</v>
      </c>
      <c r="D2410" t="s">
        <v>59</v>
      </c>
      <c r="E2410" s="21">
        <v>46212.577523148153</v>
      </c>
      <c r="F2410" t="s">
        <v>14250</v>
      </c>
      <c r="G2410">
        <v>21667393</v>
      </c>
      <c r="H2410" t="s">
        <v>14251</v>
      </c>
      <c r="I2410" s="23" t="s">
        <v>31</v>
      </c>
      <c r="J2410" s="23" t="s">
        <v>14252</v>
      </c>
      <c r="K2410" t="s">
        <v>14253</v>
      </c>
      <c r="L2410" t="s">
        <v>183</v>
      </c>
      <c r="M2410" t="s">
        <v>14254</v>
      </c>
      <c r="N2410" t="s">
        <v>184</v>
      </c>
      <c r="O2410" t="s">
        <v>60</v>
      </c>
      <c r="P2410" t="s">
        <v>31</v>
      </c>
      <c r="Q2410" t="s">
        <v>207</v>
      </c>
      <c r="R2410" t="s">
        <v>211</v>
      </c>
      <c r="S2410">
        <v>9</v>
      </c>
      <c r="T2410" t="s">
        <v>19566</v>
      </c>
      <c r="U2410" t="s">
        <v>15191</v>
      </c>
      <c r="V2410" t="s">
        <v>11615</v>
      </c>
      <c r="W2410" t="s">
        <v>29</v>
      </c>
      <c r="X2410" t="s">
        <v>30</v>
      </c>
      <c r="Y2410" t="s">
        <v>30</v>
      </c>
      <c r="Z2410" t="s">
        <v>30</v>
      </c>
      <c r="AA2410" t="s">
        <v>30</v>
      </c>
      <c r="AB2410">
        <v>-75.257833430000005</v>
      </c>
      <c r="AC2410">
        <v>6.3968214899999998</v>
      </c>
      <c r="AD2410" t="s">
        <v>82</v>
      </c>
      <c r="AE2410" t="s">
        <v>146</v>
      </c>
      <c r="AF2410" t="s">
        <v>94</v>
      </c>
      <c r="AG2410">
        <f>IFERROR(
    VLOOKUP(FENIX_ANS_TABLA[[#This Row],[ESTADO]],
        {"VENCIDO",1;"ALERTA_0 Días",2;"ALERTA",3;"A TIEMPO",4;"SIN FECHA",5},
    2,FALSE),
0)</f>
        <v>4</v>
      </c>
    </row>
    <row r="2411" spans="1:33" x14ac:dyDescent="0.25">
      <c r="A2411" t="s">
        <v>14255</v>
      </c>
      <c r="B2411" t="s">
        <v>54</v>
      </c>
      <c r="C2411" t="s">
        <v>24</v>
      </c>
      <c r="D2411" t="s">
        <v>54</v>
      </c>
      <c r="E2411" s="21">
        <v>46212.577997685177</v>
      </c>
      <c r="F2411" t="s">
        <v>14256</v>
      </c>
      <c r="G2411">
        <v>39183503</v>
      </c>
      <c r="H2411" t="s">
        <v>14257</v>
      </c>
      <c r="I2411" s="23" t="s">
        <v>31</v>
      </c>
      <c r="J2411" s="23" t="s">
        <v>14258</v>
      </c>
      <c r="K2411" t="s">
        <v>14259</v>
      </c>
      <c r="L2411" t="s">
        <v>167</v>
      </c>
      <c r="M2411" t="s">
        <v>14260</v>
      </c>
      <c r="N2411" t="s">
        <v>168</v>
      </c>
      <c r="O2411" t="s">
        <v>55</v>
      </c>
      <c r="P2411" t="s">
        <v>176</v>
      </c>
      <c r="Q2411" t="s">
        <v>206</v>
      </c>
      <c r="R2411" t="s">
        <v>212</v>
      </c>
      <c r="S2411">
        <v>4</v>
      </c>
      <c r="T2411" t="s">
        <v>19567</v>
      </c>
      <c r="U2411" t="s">
        <v>12642</v>
      </c>
      <c r="V2411" t="s">
        <v>7256</v>
      </c>
      <c r="W2411" t="s">
        <v>29</v>
      </c>
      <c r="X2411" t="s">
        <v>30</v>
      </c>
      <c r="Y2411" t="s">
        <v>30</v>
      </c>
      <c r="Z2411" t="s">
        <v>30</v>
      </c>
      <c r="AA2411" t="s">
        <v>30</v>
      </c>
      <c r="AB2411">
        <v>-75.421410429999995</v>
      </c>
      <c r="AC2411">
        <v>6.0268160599999998</v>
      </c>
      <c r="AD2411" t="s">
        <v>82</v>
      </c>
      <c r="AE2411" t="s">
        <v>146</v>
      </c>
      <c r="AF2411" t="s">
        <v>94</v>
      </c>
      <c r="AG2411">
        <f>IFERROR(
    VLOOKUP(FENIX_ANS_TABLA[[#This Row],[ESTADO]],
        {"VENCIDO",1;"ALERTA_0 Días",2;"ALERTA",3;"A TIEMPO",4;"SIN FECHA",5},
    2,FALSE),
0)</f>
        <v>4</v>
      </c>
    </row>
    <row r="2412" spans="1:33" x14ac:dyDescent="0.25">
      <c r="A2412" t="s">
        <v>14261</v>
      </c>
      <c r="B2412" t="s">
        <v>58</v>
      </c>
      <c r="C2412" t="s">
        <v>24</v>
      </c>
      <c r="D2412" t="s">
        <v>59</v>
      </c>
      <c r="E2412" s="21">
        <v>46212.580879629633</v>
      </c>
      <c r="F2412" t="s">
        <v>14262</v>
      </c>
      <c r="G2412">
        <v>43097531</v>
      </c>
      <c r="H2412" t="s">
        <v>14263</v>
      </c>
      <c r="I2412" s="23" t="s">
        <v>31</v>
      </c>
      <c r="J2412" s="23" t="s">
        <v>14264</v>
      </c>
      <c r="K2412" t="s">
        <v>14265</v>
      </c>
      <c r="L2412" t="s">
        <v>25</v>
      </c>
      <c r="M2412" t="s">
        <v>14266</v>
      </c>
      <c r="N2412" t="s">
        <v>26</v>
      </c>
      <c r="O2412" t="s">
        <v>60</v>
      </c>
      <c r="P2412" t="s">
        <v>61</v>
      </c>
      <c r="Q2412" t="s">
        <v>207</v>
      </c>
      <c r="R2412" t="s">
        <v>212</v>
      </c>
      <c r="S2412">
        <v>9</v>
      </c>
      <c r="T2412" t="s">
        <v>19568</v>
      </c>
      <c r="U2412" t="s">
        <v>12655</v>
      </c>
      <c r="V2412" t="s">
        <v>15941</v>
      </c>
      <c r="W2412" t="s">
        <v>29</v>
      </c>
      <c r="X2412" t="s">
        <v>30</v>
      </c>
      <c r="Y2412" t="s">
        <v>30</v>
      </c>
      <c r="Z2412" t="s">
        <v>30</v>
      </c>
      <c r="AA2412" t="s">
        <v>30</v>
      </c>
      <c r="AB2412">
        <v>-75.629232000000002</v>
      </c>
      <c r="AC2412">
        <v>6.2687099999999996</v>
      </c>
      <c r="AD2412" t="s">
        <v>82</v>
      </c>
      <c r="AE2412" t="s">
        <v>96</v>
      </c>
      <c r="AF2412" t="s">
        <v>94</v>
      </c>
      <c r="AG2412">
        <f>IFERROR(
    VLOOKUP(FENIX_ANS_TABLA[[#This Row],[ESTADO]],
        {"VENCIDO",1;"ALERTA_0 Días",2;"ALERTA",3;"A TIEMPO",4;"SIN FECHA",5},
    2,FALSE),
0)</f>
        <v>4</v>
      </c>
    </row>
    <row r="2413" spans="1:33" x14ac:dyDescent="0.25">
      <c r="A2413" t="s">
        <v>14267</v>
      </c>
      <c r="B2413" t="s">
        <v>54</v>
      </c>
      <c r="C2413" t="s">
        <v>24</v>
      </c>
      <c r="D2413" t="s">
        <v>54</v>
      </c>
      <c r="E2413" s="21">
        <v>46212.581111111111</v>
      </c>
      <c r="F2413" t="s">
        <v>14268</v>
      </c>
      <c r="G2413">
        <v>70253579</v>
      </c>
      <c r="H2413" t="s">
        <v>14269</v>
      </c>
      <c r="I2413" s="23" t="s">
        <v>31</v>
      </c>
      <c r="J2413" s="23" t="s">
        <v>14270</v>
      </c>
      <c r="K2413" t="s">
        <v>14271</v>
      </c>
      <c r="L2413" t="s">
        <v>291</v>
      </c>
      <c r="M2413" t="s">
        <v>14272</v>
      </c>
      <c r="N2413" t="s">
        <v>292</v>
      </c>
      <c r="O2413" t="s">
        <v>55</v>
      </c>
      <c r="P2413" t="s">
        <v>191</v>
      </c>
      <c r="Q2413" t="s">
        <v>206</v>
      </c>
      <c r="R2413" t="s">
        <v>212</v>
      </c>
      <c r="S2413">
        <v>4</v>
      </c>
      <c r="T2413" t="s">
        <v>19569</v>
      </c>
      <c r="U2413" t="s">
        <v>12655</v>
      </c>
      <c r="V2413" t="s">
        <v>9854</v>
      </c>
      <c r="W2413" t="s">
        <v>29</v>
      </c>
      <c r="X2413" t="s">
        <v>30</v>
      </c>
      <c r="Y2413" t="s">
        <v>30</v>
      </c>
      <c r="Z2413" t="s">
        <v>30</v>
      </c>
      <c r="AA2413" t="s">
        <v>30</v>
      </c>
      <c r="AB2413">
        <v>-74.99337817</v>
      </c>
      <c r="AC2413">
        <v>6.6140404999999998</v>
      </c>
      <c r="AD2413" t="s">
        <v>82</v>
      </c>
      <c r="AE2413" t="s">
        <v>192</v>
      </c>
      <c r="AF2413" t="s">
        <v>94</v>
      </c>
      <c r="AG2413">
        <f>IFERROR(
    VLOOKUP(FENIX_ANS_TABLA[[#This Row],[ESTADO]],
        {"VENCIDO",1;"ALERTA_0 Días",2;"ALERTA",3;"A TIEMPO",4;"SIN FECHA",5},
    2,FALSE),
0)</f>
        <v>4</v>
      </c>
    </row>
    <row r="2414" spans="1:33" x14ac:dyDescent="0.25">
      <c r="A2414" t="s">
        <v>14273</v>
      </c>
      <c r="B2414" t="s">
        <v>44</v>
      </c>
      <c r="C2414" t="s">
        <v>24</v>
      </c>
      <c r="D2414" t="s">
        <v>44</v>
      </c>
      <c r="E2414" s="21">
        <v>46212.583275462966</v>
      </c>
      <c r="F2414" t="s">
        <v>14274</v>
      </c>
      <c r="G2414">
        <v>1020113892</v>
      </c>
      <c r="H2414" t="s">
        <v>14275</v>
      </c>
      <c r="I2414" s="23" t="s">
        <v>31</v>
      </c>
      <c r="J2414" s="23" t="s">
        <v>14276</v>
      </c>
      <c r="K2414" t="s">
        <v>14277</v>
      </c>
      <c r="L2414" t="s">
        <v>25</v>
      </c>
      <c r="M2414" t="s">
        <v>14278</v>
      </c>
      <c r="N2414" t="s">
        <v>26</v>
      </c>
      <c r="O2414" t="s">
        <v>45</v>
      </c>
      <c r="P2414" t="s">
        <v>46</v>
      </c>
      <c r="Q2414" t="s">
        <v>207</v>
      </c>
      <c r="R2414" t="s">
        <v>212</v>
      </c>
      <c r="S2414">
        <v>11</v>
      </c>
      <c r="T2414" t="s">
        <v>19570</v>
      </c>
      <c r="U2414" t="s">
        <v>16242</v>
      </c>
      <c r="V2414" t="s">
        <v>11392</v>
      </c>
      <c r="W2414" t="s">
        <v>29</v>
      </c>
      <c r="X2414" t="s">
        <v>30</v>
      </c>
      <c r="Y2414" t="s">
        <v>30</v>
      </c>
      <c r="Z2414" t="s">
        <v>30</v>
      </c>
      <c r="AA2414" t="s">
        <v>30</v>
      </c>
      <c r="AB2414">
        <v>-75.561741949999998</v>
      </c>
      <c r="AC2414">
        <v>6.2405447599999997</v>
      </c>
      <c r="AD2414" t="s">
        <v>82</v>
      </c>
      <c r="AE2414" t="s">
        <v>96</v>
      </c>
      <c r="AF2414" t="s">
        <v>94</v>
      </c>
      <c r="AG2414">
        <f>IFERROR(
    VLOOKUP(FENIX_ANS_TABLA[[#This Row],[ESTADO]],
        {"VENCIDO",1;"ALERTA_0 Días",2;"ALERTA",3;"A TIEMPO",4;"SIN FECHA",5},
    2,FALSE),
0)</f>
        <v>4</v>
      </c>
    </row>
    <row r="2415" spans="1:33" x14ac:dyDescent="0.25">
      <c r="A2415" t="s">
        <v>14279</v>
      </c>
      <c r="B2415" t="s">
        <v>44</v>
      </c>
      <c r="C2415" t="s">
        <v>24</v>
      </c>
      <c r="D2415" t="s">
        <v>44</v>
      </c>
      <c r="E2415" s="21">
        <v>46212.584155092591</v>
      </c>
      <c r="F2415" t="s">
        <v>14280</v>
      </c>
      <c r="G2415">
        <v>1039451524</v>
      </c>
      <c r="H2415" t="s">
        <v>2674</v>
      </c>
      <c r="I2415" s="23" t="s">
        <v>14281</v>
      </c>
      <c r="J2415" s="23" t="s">
        <v>12813</v>
      </c>
      <c r="K2415" t="s">
        <v>14282</v>
      </c>
      <c r="L2415" t="s">
        <v>25</v>
      </c>
      <c r="M2415" t="s">
        <v>14283</v>
      </c>
      <c r="N2415" t="s">
        <v>26</v>
      </c>
      <c r="O2415" t="s">
        <v>45</v>
      </c>
      <c r="P2415" t="s">
        <v>46</v>
      </c>
      <c r="Q2415" t="s">
        <v>207</v>
      </c>
      <c r="R2415" t="s">
        <v>212</v>
      </c>
      <c r="S2415">
        <v>11</v>
      </c>
      <c r="T2415" t="s">
        <v>19571</v>
      </c>
      <c r="U2415" t="s">
        <v>7933</v>
      </c>
      <c r="V2415" t="s">
        <v>16243</v>
      </c>
      <c r="W2415" t="s">
        <v>29</v>
      </c>
      <c r="X2415" t="s">
        <v>30</v>
      </c>
      <c r="Y2415" t="s">
        <v>30</v>
      </c>
      <c r="Z2415" t="s">
        <v>30</v>
      </c>
      <c r="AA2415" t="s">
        <v>30</v>
      </c>
      <c r="AB2415">
        <v>-75.547014559999994</v>
      </c>
      <c r="AC2415">
        <v>6.2453258199999997</v>
      </c>
      <c r="AD2415" t="s">
        <v>82</v>
      </c>
      <c r="AE2415" t="s">
        <v>96</v>
      </c>
      <c r="AF2415" t="s">
        <v>94</v>
      </c>
      <c r="AG2415">
        <f>IFERROR(
    VLOOKUP(FENIX_ANS_TABLA[[#This Row],[ESTADO]],
        {"VENCIDO",1;"ALERTA_0 Días",2;"ALERTA",3;"A TIEMPO",4;"SIN FECHA",5},
    2,FALSE),
0)</f>
        <v>4</v>
      </c>
    </row>
    <row r="2416" spans="1:33" x14ac:dyDescent="0.25">
      <c r="A2416" t="s">
        <v>14284</v>
      </c>
      <c r="B2416" t="s">
        <v>54</v>
      </c>
      <c r="C2416" t="s">
        <v>24</v>
      </c>
      <c r="D2416" t="s">
        <v>54</v>
      </c>
      <c r="E2416" s="21">
        <v>46212.58425925926</v>
      </c>
      <c r="F2416" t="s">
        <v>14285</v>
      </c>
      <c r="G2416">
        <v>70101732</v>
      </c>
      <c r="H2416" t="s">
        <v>13342</v>
      </c>
      <c r="I2416" s="23" t="s">
        <v>13343</v>
      </c>
      <c r="J2416" s="23" t="s">
        <v>13307</v>
      </c>
      <c r="K2416" t="s">
        <v>14286</v>
      </c>
      <c r="L2416" t="s">
        <v>152</v>
      </c>
      <c r="M2416" t="s">
        <v>14287</v>
      </c>
      <c r="N2416" t="s">
        <v>153</v>
      </c>
      <c r="O2416" t="s">
        <v>55</v>
      </c>
      <c r="P2416" t="s">
        <v>176</v>
      </c>
      <c r="Q2416" t="s">
        <v>206</v>
      </c>
      <c r="R2416" t="s">
        <v>212</v>
      </c>
      <c r="S2416">
        <v>4</v>
      </c>
      <c r="T2416" t="s">
        <v>19572</v>
      </c>
      <c r="U2416" t="s">
        <v>7933</v>
      </c>
      <c r="V2416" t="s">
        <v>9898</v>
      </c>
      <c r="W2416" t="s">
        <v>29</v>
      </c>
      <c r="X2416" t="s">
        <v>30</v>
      </c>
      <c r="Y2416" t="s">
        <v>30</v>
      </c>
      <c r="Z2416" t="s">
        <v>30</v>
      </c>
      <c r="AA2416" t="s">
        <v>30</v>
      </c>
      <c r="AB2416">
        <v>-75.443107249999997</v>
      </c>
      <c r="AC2416">
        <v>6.2375136800000002</v>
      </c>
      <c r="AD2416" t="s">
        <v>82</v>
      </c>
      <c r="AE2416" t="s">
        <v>146</v>
      </c>
      <c r="AF2416" t="s">
        <v>94</v>
      </c>
      <c r="AG2416">
        <f>IFERROR(
    VLOOKUP(FENIX_ANS_TABLA[[#This Row],[ESTADO]],
        {"VENCIDO",1;"ALERTA_0 Días",2;"ALERTA",3;"A TIEMPO",4;"SIN FECHA",5},
    2,FALSE),
0)</f>
        <v>4</v>
      </c>
    </row>
    <row r="2417" spans="1:33" x14ac:dyDescent="0.25">
      <c r="A2417" t="s">
        <v>19573</v>
      </c>
      <c r="B2417" t="s">
        <v>23</v>
      </c>
      <c r="C2417" t="s">
        <v>24</v>
      </c>
      <c r="D2417" t="s">
        <v>23</v>
      </c>
      <c r="E2417" s="21">
        <v>46212.585393518522</v>
      </c>
      <c r="F2417" t="s">
        <v>19574</v>
      </c>
      <c r="G2417">
        <v>39170608</v>
      </c>
      <c r="H2417" t="s">
        <v>19575</v>
      </c>
      <c r="I2417" s="23" t="s">
        <v>31</v>
      </c>
      <c r="J2417" s="23" t="s">
        <v>19576</v>
      </c>
      <c r="K2417" t="s">
        <v>19577</v>
      </c>
      <c r="L2417" t="s">
        <v>293</v>
      </c>
      <c r="M2417" t="s">
        <v>19578</v>
      </c>
      <c r="N2417" t="s">
        <v>294</v>
      </c>
      <c r="O2417" t="s">
        <v>27</v>
      </c>
      <c r="P2417" t="s">
        <v>191</v>
      </c>
      <c r="Q2417" t="s">
        <v>207</v>
      </c>
      <c r="R2417" t="s">
        <v>212</v>
      </c>
      <c r="S2417">
        <v>7</v>
      </c>
      <c r="T2417" t="s">
        <v>19579</v>
      </c>
      <c r="U2417" t="s">
        <v>19580</v>
      </c>
      <c r="V2417" t="s">
        <v>15848</v>
      </c>
      <c r="W2417" t="s">
        <v>29</v>
      </c>
      <c r="X2417" t="s">
        <v>30</v>
      </c>
      <c r="Y2417" t="s">
        <v>30</v>
      </c>
      <c r="Z2417" t="s">
        <v>30</v>
      </c>
      <c r="AA2417" t="s">
        <v>30</v>
      </c>
      <c r="AB2417">
        <v>-74.800128349999994</v>
      </c>
      <c r="AC2417">
        <v>6.7704239599999996</v>
      </c>
      <c r="AD2417" t="s">
        <v>82</v>
      </c>
      <c r="AE2417" t="s">
        <v>192</v>
      </c>
      <c r="AF2417" t="s">
        <v>94</v>
      </c>
      <c r="AG2417">
        <f>IFERROR(
    VLOOKUP(FENIX_ANS_TABLA[[#This Row],[ESTADO]],
        {"VENCIDO",1;"ALERTA_0 Días",2;"ALERTA",3;"A TIEMPO",4;"SIN FECHA",5},
    2,FALSE),
0)</f>
        <v>4</v>
      </c>
    </row>
    <row r="2418" spans="1:33" x14ac:dyDescent="0.25">
      <c r="A2418" t="s">
        <v>14289</v>
      </c>
      <c r="B2418" t="s">
        <v>58</v>
      </c>
      <c r="C2418" t="s">
        <v>24</v>
      </c>
      <c r="D2418" t="s">
        <v>59</v>
      </c>
      <c r="E2418" s="21">
        <v>46212.586087962962</v>
      </c>
      <c r="F2418" t="s">
        <v>14290</v>
      </c>
      <c r="G2418">
        <v>72158459</v>
      </c>
      <c r="H2418" t="s">
        <v>12191</v>
      </c>
      <c r="I2418" s="23" t="s">
        <v>12192</v>
      </c>
      <c r="J2418" s="23" t="s">
        <v>12193</v>
      </c>
      <c r="K2418" t="s">
        <v>14291</v>
      </c>
      <c r="L2418" t="s">
        <v>169</v>
      </c>
      <c r="M2418" t="s">
        <v>14292</v>
      </c>
      <c r="N2418" t="s">
        <v>170</v>
      </c>
      <c r="O2418" t="s">
        <v>60</v>
      </c>
      <c r="P2418" t="s">
        <v>31</v>
      </c>
      <c r="Q2418" t="s">
        <v>207</v>
      </c>
      <c r="R2418" t="s">
        <v>211</v>
      </c>
      <c r="S2418">
        <v>9</v>
      </c>
      <c r="T2418" t="s">
        <v>19581</v>
      </c>
      <c r="U2418" t="s">
        <v>12676</v>
      </c>
      <c r="V2418" t="s">
        <v>15236</v>
      </c>
      <c r="W2418" t="s">
        <v>29</v>
      </c>
      <c r="X2418" t="s">
        <v>30</v>
      </c>
      <c r="Y2418" t="s">
        <v>30</v>
      </c>
      <c r="Z2418" t="s">
        <v>30</v>
      </c>
      <c r="AA2418" t="s">
        <v>30</v>
      </c>
      <c r="AB2418">
        <v>-75.313742660000003</v>
      </c>
      <c r="AC2418">
        <v>5.7084634999999997</v>
      </c>
      <c r="AD2418" t="s">
        <v>82</v>
      </c>
      <c r="AE2418" t="s">
        <v>146</v>
      </c>
      <c r="AF2418" t="s">
        <v>94</v>
      </c>
      <c r="AG2418">
        <f>IFERROR(
    VLOOKUP(FENIX_ANS_TABLA[[#This Row],[ESTADO]],
        {"VENCIDO",1;"ALERTA_0 Días",2;"ALERTA",3;"A TIEMPO",4;"SIN FECHA",5},
    2,FALSE),
0)</f>
        <v>4</v>
      </c>
    </row>
    <row r="2419" spans="1:33" x14ac:dyDescent="0.25">
      <c r="A2419" t="s">
        <v>19582</v>
      </c>
      <c r="B2419" t="s">
        <v>23</v>
      </c>
      <c r="C2419" t="s">
        <v>24</v>
      </c>
      <c r="D2419" t="s">
        <v>23</v>
      </c>
      <c r="E2419" s="21">
        <v>46212.590231481481</v>
      </c>
      <c r="F2419" t="s">
        <v>19583</v>
      </c>
      <c r="G2419">
        <v>1067836966</v>
      </c>
      <c r="H2419" t="s">
        <v>19584</v>
      </c>
      <c r="I2419" s="23" t="s">
        <v>31</v>
      </c>
      <c r="J2419" s="23" t="s">
        <v>19585</v>
      </c>
      <c r="K2419" t="s">
        <v>19586</v>
      </c>
      <c r="L2419" t="s">
        <v>136</v>
      </c>
      <c r="M2419" t="s">
        <v>19587</v>
      </c>
      <c r="N2419" t="s">
        <v>137</v>
      </c>
      <c r="O2419" t="s">
        <v>27</v>
      </c>
      <c r="P2419" t="s">
        <v>122</v>
      </c>
      <c r="Q2419" t="s">
        <v>207</v>
      </c>
      <c r="R2419" t="s">
        <v>212</v>
      </c>
      <c r="S2419">
        <v>7</v>
      </c>
      <c r="T2419" t="s">
        <v>19588</v>
      </c>
      <c r="U2419" t="s">
        <v>19589</v>
      </c>
      <c r="V2419" t="s">
        <v>19590</v>
      </c>
      <c r="W2419" t="s">
        <v>29</v>
      </c>
      <c r="X2419" t="s">
        <v>30</v>
      </c>
      <c r="Y2419" t="s">
        <v>30</v>
      </c>
      <c r="Z2419" t="s">
        <v>30</v>
      </c>
      <c r="AA2419" t="s">
        <v>30</v>
      </c>
      <c r="AB2419">
        <v>-75.764899130000003</v>
      </c>
      <c r="AC2419">
        <v>6.3259939899999997</v>
      </c>
      <c r="AD2419" t="s">
        <v>82</v>
      </c>
      <c r="AE2419" t="s">
        <v>123</v>
      </c>
      <c r="AF2419" t="s">
        <v>94</v>
      </c>
      <c r="AG2419">
        <f>IFERROR(
    VLOOKUP(FENIX_ANS_TABLA[[#This Row],[ESTADO]],
        {"VENCIDO",1;"ALERTA_0 Días",2;"ALERTA",3;"A TIEMPO",4;"SIN FECHA",5},
    2,FALSE),
0)</f>
        <v>4</v>
      </c>
    </row>
    <row r="2420" spans="1:33" x14ac:dyDescent="0.25">
      <c r="A2420" t="s">
        <v>16244</v>
      </c>
      <c r="B2420" t="s">
        <v>23</v>
      </c>
      <c r="C2420" t="s">
        <v>24</v>
      </c>
      <c r="D2420" t="s">
        <v>23</v>
      </c>
      <c r="E2420" s="21">
        <v>46212.590324074074</v>
      </c>
      <c r="F2420" t="s">
        <v>16245</v>
      </c>
      <c r="G2420">
        <v>1128422802</v>
      </c>
      <c r="H2420" t="s">
        <v>16246</v>
      </c>
      <c r="I2420" s="23" t="s">
        <v>16247</v>
      </c>
      <c r="J2420" s="23" t="s">
        <v>16248</v>
      </c>
      <c r="K2420" t="s">
        <v>16249</v>
      </c>
      <c r="L2420" t="s">
        <v>25</v>
      </c>
      <c r="M2420" t="s">
        <v>16250</v>
      </c>
      <c r="N2420" t="s">
        <v>26</v>
      </c>
      <c r="O2420" t="s">
        <v>27</v>
      </c>
      <c r="P2420" t="s">
        <v>32</v>
      </c>
      <c r="Q2420" t="s">
        <v>207</v>
      </c>
      <c r="R2420" t="s">
        <v>212</v>
      </c>
      <c r="S2420">
        <v>7</v>
      </c>
      <c r="T2420" t="s">
        <v>19591</v>
      </c>
      <c r="U2420" t="s">
        <v>11578</v>
      </c>
      <c r="V2420" t="s">
        <v>11579</v>
      </c>
      <c r="W2420" t="s">
        <v>29</v>
      </c>
      <c r="X2420" t="s">
        <v>30</v>
      </c>
      <c r="Y2420" t="s">
        <v>30</v>
      </c>
      <c r="Z2420" t="s">
        <v>30</v>
      </c>
      <c r="AA2420" t="s">
        <v>30</v>
      </c>
      <c r="AB2420">
        <v>-75.571600090000004</v>
      </c>
      <c r="AC2420">
        <v>6.2728405</v>
      </c>
      <c r="AD2420" t="s">
        <v>82</v>
      </c>
      <c r="AE2420" t="s">
        <v>96</v>
      </c>
      <c r="AF2420" t="s">
        <v>94</v>
      </c>
      <c r="AG2420">
        <f>IFERROR(
    VLOOKUP(FENIX_ANS_TABLA[[#This Row],[ESTADO]],
        {"VENCIDO",1;"ALERTA_0 Días",2;"ALERTA",3;"A TIEMPO",4;"SIN FECHA",5},
    2,FALSE),
0)</f>
        <v>4</v>
      </c>
    </row>
    <row r="2421" spans="1:33" x14ac:dyDescent="0.25">
      <c r="A2421" t="s">
        <v>14293</v>
      </c>
      <c r="B2421" t="s">
        <v>54</v>
      </c>
      <c r="C2421" t="s">
        <v>24</v>
      </c>
      <c r="D2421" t="s">
        <v>54</v>
      </c>
      <c r="E2421" s="21">
        <v>46212.591273148151</v>
      </c>
      <c r="F2421" t="s">
        <v>14294</v>
      </c>
      <c r="G2421">
        <v>901108966</v>
      </c>
      <c r="H2421" t="s">
        <v>14295</v>
      </c>
      <c r="I2421" s="23" t="s">
        <v>13640</v>
      </c>
      <c r="J2421" s="23" t="s">
        <v>13641</v>
      </c>
      <c r="K2421" t="s">
        <v>14296</v>
      </c>
      <c r="L2421" t="s">
        <v>124</v>
      </c>
      <c r="M2421" t="s">
        <v>14297</v>
      </c>
      <c r="N2421" t="s">
        <v>125</v>
      </c>
      <c r="O2421" t="s">
        <v>55</v>
      </c>
      <c r="P2421" t="s">
        <v>122</v>
      </c>
      <c r="Q2421" t="s">
        <v>207</v>
      </c>
      <c r="R2421" t="s">
        <v>212</v>
      </c>
      <c r="S2421">
        <v>4</v>
      </c>
      <c r="T2421" t="s">
        <v>19592</v>
      </c>
      <c r="U2421" t="s">
        <v>16251</v>
      </c>
      <c r="V2421" t="s">
        <v>11711</v>
      </c>
      <c r="W2421" t="s">
        <v>29</v>
      </c>
      <c r="X2421" t="s">
        <v>30</v>
      </c>
      <c r="Y2421" t="s">
        <v>30</v>
      </c>
      <c r="Z2421" t="s">
        <v>30</v>
      </c>
      <c r="AA2421" t="s">
        <v>30</v>
      </c>
      <c r="AB2421">
        <v>-75.830390750000007</v>
      </c>
      <c r="AC2421">
        <v>6.5585678300000003</v>
      </c>
      <c r="AD2421" t="s">
        <v>82</v>
      </c>
      <c r="AE2421" t="s">
        <v>123</v>
      </c>
      <c r="AF2421" t="s">
        <v>94</v>
      </c>
      <c r="AG2421">
        <f>IFERROR(
    VLOOKUP(FENIX_ANS_TABLA[[#This Row],[ESTADO]],
        {"VENCIDO",1;"ALERTA_0 Días",2;"ALERTA",3;"A TIEMPO",4;"SIN FECHA",5},
    2,FALSE),
0)</f>
        <v>4</v>
      </c>
    </row>
    <row r="2422" spans="1:33" x14ac:dyDescent="0.25">
      <c r="A2422" t="s">
        <v>14298</v>
      </c>
      <c r="B2422" t="s">
        <v>54</v>
      </c>
      <c r="C2422" t="s">
        <v>24</v>
      </c>
      <c r="D2422" t="s">
        <v>54</v>
      </c>
      <c r="E2422" s="21">
        <v>46212.59679398148</v>
      </c>
      <c r="F2422" t="s">
        <v>14299</v>
      </c>
      <c r="G2422">
        <v>901668742</v>
      </c>
      <c r="H2422" t="s">
        <v>14300</v>
      </c>
      <c r="I2422" s="23" t="s">
        <v>14301</v>
      </c>
      <c r="J2422" s="23" t="s">
        <v>14302</v>
      </c>
      <c r="K2422" t="s">
        <v>14303</v>
      </c>
      <c r="L2422" t="s">
        <v>25</v>
      </c>
      <c r="M2422" t="s">
        <v>14304</v>
      </c>
      <c r="N2422" t="s">
        <v>26</v>
      </c>
      <c r="O2422" t="s">
        <v>55</v>
      </c>
      <c r="P2422" t="s">
        <v>56</v>
      </c>
      <c r="Q2422" t="s">
        <v>207</v>
      </c>
      <c r="R2422" t="s">
        <v>212</v>
      </c>
      <c r="S2422">
        <v>4</v>
      </c>
      <c r="T2422" t="s">
        <v>19593</v>
      </c>
      <c r="U2422" t="s">
        <v>15694</v>
      </c>
      <c r="V2422" t="s">
        <v>15693</v>
      </c>
      <c r="W2422" t="s">
        <v>29</v>
      </c>
      <c r="X2422" t="s">
        <v>30</v>
      </c>
      <c r="Y2422" t="s">
        <v>30</v>
      </c>
      <c r="Z2422" t="s">
        <v>30</v>
      </c>
      <c r="AA2422" t="s">
        <v>30</v>
      </c>
      <c r="AB2422">
        <v>-75.640863839999994</v>
      </c>
      <c r="AC2422">
        <v>6.1806833599999997</v>
      </c>
      <c r="AD2422" t="s">
        <v>82</v>
      </c>
      <c r="AE2422" t="s">
        <v>96</v>
      </c>
      <c r="AF2422" t="s">
        <v>94</v>
      </c>
      <c r="AG2422">
        <f>IFERROR(
    VLOOKUP(FENIX_ANS_TABLA[[#This Row],[ESTADO]],
        {"VENCIDO",1;"ALERTA_0 Días",2;"ALERTA",3;"A TIEMPO",4;"SIN FECHA",5},
    2,FALSE),
0)</f>
        <v>4</v>
      </c>
    </row>
    <row r="2423" spans="1:33" x14ac:dyDescent="0.25">
      <c r="A2423" t="s">
        <v>19594</v>
      </c>
      <c r="B2423" t="s">
        <v>23</v>
      </c>
      <c r="C2423" t="s">
        <v>24</v>
      </c>
      <c r="D2423" t="s">
        <v>23</v>
      </c>
      <c r="E2423" s="21">
        <v>46212.596979166658</v>
      </c>
      <c r="F2423" t="s">
        <v>19595</v>
      </c>
      <c r="G2423">
        <v>15490372</v>
      </c>
      <c r="H2423" t="s">
        <v>19596</v>
      </c>
      <c r="I2423" s="23" t="s">
        <v>31</v>
      </c>
      <c r="J2423" s="23" t="s">
        <v>19597</v>
      </c>
      <c r="K2423" t="s">
        <v>19598</v>
      </c>
      <c r="L2423" t="s">
        <v>132</v>
      </c>
      <c r="M2423" t="s">
        <v>19599</v>
      </c>
      <c r="N2423" t="s">
        <v>133</v>
      </c>
      <c r="O2423" t="s">
        <v>27</v>
      </c>
      <c r="P2423" t="s">
        <v>122</v>
      </c>
      <c r="Q2423" t="s">
        <v>207</v>
      </c>
      <c r="R2423" t="s">
        <v>212</v>
      </c>
      <c r="S2423">
        <v>7</v>
      </c>
      <c r="T2423" t="s">
        <v>19600</v>
      </c>
      <c r="U2423" t="s">
        <v>15694</v>
      </c>
      <c r="V2423" t="s">
        <v>19601</v>
      </c>
      <c r="W2423" t="s">
        <v>29</v>
      </c>
      <c r="X2423" t="s">
        <v>30</v>
      </c>
      <c r="Y2423" t="s">
        <v>30</v>
      </c>
      <c r="Z2423" t="s">
        <v>30</v>
      </c>
      <c r="AA2423" t="s">
        <v>30</v>
      </c>
      <c r="AB2423">
        <v>-76.133943329999994</v>
      </c>
      <c r="AC2423">
        <v>6.3283616699999996</v>
      </c>
      <c r="AD2423" t="s">
        <v>82</v>
      </c>
      <c r="AE2423" t="s">
        <v>123</v>
      </c>
      <c r="AF2423" t="s">
        <v>94</v>
      </c>
      <c r="AG2423">
        <f>IFERROR(
    VLOOKUP(FENIX_ANS_TABLA[[#This Row],[ESTADO]],
        {"VENCIDO",1;"ALERTA_0 Días",2;"ALERTA",3;"A TIEMPO",4;"SIN FECHA",5},
    2,FALSE),
0)</f>
        <v>4</v>
      </c>
    </row>
    <row r="2424" spans="1:33" x14ac:dyDescent="0.25">
      <c r="A2424" t="s">
        <v>14305</v>
      </c>
      <c r="B2424" t="s">
        <v>58</v>
      </c>
      <c r="C2424" t="s">
        <v>24</v>
      </c>
      <c r="D2424" t="s">
        <v>59</v>
      </c>
      <c r="E2424" s="21">
        <v>46212.602083333331</v>
      </c>
      <c r="F2424" t="s">
        <v>14306</v>
      </c>
      <c r="G2424">
        <v>70001950</v>
      </c>
      <c r="H2424" t="s">
        <v>14307</v>
      </c>
      <c r="I2424" s="23" t="s">
        <v>14308</v>
      </c>
      <c r="J2424" s="23" t="s">
        <v>14309</v>
      </c>
      <c r="K2424" t="s">
        <v>14310</v>
      </c>
      <c r="L2424" t="s">
        <v>255</v>
      </c>
      <c r="M2424" t="s">
        <v>14311</v>
      </c>
      <c r="N2424" t="s">
        <v>256</v>
      </c>
      <c r="O2424" t="s">
        <v>60</v>
      </c>
      <c r="P2424" t="s">
        <v>114</v>
      </c>
      <c r="Q2424" t="s">
        <v>207</v>
      </c>
      <c r="R2424" t="s">
        <v>212</v>
      </c>
      <c r="S2424">
        <v>9</v>
      </c>
      <c r="T2424" t="s">
        <v>19602</v>
      </c>
      <c r="U2424" t="s">
        <v>16252</v>
      </c>
      <c r="V2424" t="s">
        <v>16253</v>
      </c>
      <c r="W2424" t="s">
        <v>29</v>
      </c>
      <c r="X2424" t="s">
        <v>30</v>
      </c>
      <c r="Y2424" t="s">
        <v>30</v>
      </c>
      <c r="Z2424" t="s">
        <v>30</v>
      </c>
      <c r="AA2424" t="s">
        <v>30</v>
      </c>
      <c r="AB2424">
        <v>-75.841824000000003</v>
      </c>
      <c r="AC2424">
        <v>5.7935691399999998</v>
      </c>
      <c r="AD2424" t="s">
        <v>82</v>
      </c>
      <c r="AE2424" t="s">
        <v>100</v>
      </c>
      <c r="AF2424" t="s">
        <v>94</v>
      </c>
      <c r="AG2424">
        <f>IFERROR(
    VLOOKUP(FENIX_ANS_TABLA[[#This Row],[ESTADO]],
        {"VENCIDO",1;"ALERTA_0 Días",2;"ALERTA",3;"A TIEMPO",4;"SIN FECHA",5},
    2,FALSE),
0)</f>
        <v>4</v>
      </c>
    </row>
    <row r="2425" spans="1:33" x14ac:dyDescent="0.25">
      <c r="A2425" t="s">
        <v>16254</v>
      </c>
      <c r="B2425" t="s">
        <v>23</v>
      </c>
      <c r="C2425" t="s">
        <v>24</v>
      </c>
      <c r="D2425" t="s">
        <v>23</v>
      </c>
      <c r="E2425" s="21">
        <v>46212.60361111111</v>
      </c>
      <c r="F2425" t="s">
        <v>16255</v>
      </c>
      <c r="G2425">
        <v>70909178</v>
      </c>
      <c r="H2425" t="s">
        <v>16256</v>
      </c>
      <c r="I2425" s="23" t="s">
        <v>31</v>
      </c>
      <c r="J2425" s="23" t="s">
        <v>331</v>
      </c>
      <c r="K2425" t="s">
        <v>16257</v>
      </c>
      <c r="L2425" t="s">
        <v>25</v>
      </c>
      <c r="M2425" t="s">
        <v>16258</v>
      </c>
      <c r="N2425" t="s">
        <v>26</v>
      </c>
      <c r="O2425" t="s">
        <v>27</v>
      </c>
      <c r="P2425" t="s">
        <v>28</v>
      </c>
      <c r="Q2425" t="s">
        <v>207</v>
      </c>
      <c r="R2425" t="s">
        <v>212</v>
      </c>
      <c r="S2425">
        <v>7</v>
      </c>
      <c r="T2425" t="s">
        <v>19603</v>
      </c>
      <c r="U2425" t="s">
        <v>16259</v>
      </c>
      <c r="V2425" t="s">
        <v>16260</v>
      </c>
      <c r="W2425" t="s">
        <v>29</v>
      </c>
      <c r="X2425" t="s">
        <v>30</v>
      </c>
      <c r="Y2425" t="s">
        <v>30</v>
      </c>
      <c r="Z2425" t="s">
        <v>30</v>
      </c>
      <c r="AA2425" t="s">
        <v>30</v>
      </c>
      <c r="AB2425">
        <v>-75.554637020000001</v>
      </c>
      <c r="AC2425">
        <v>6.2459091000000004</v>
      </c>
      <c r="AD2425" t="s">
        <v>82</v>
      </c>
      <c r="AE2425" t="s">
        <v>96</v>
      </c>
      <c r="AF2425" t="s">
        <v>94</v>
      </c>
      <c r="AG2425">
        <f>IFERROR(
    VLOOKUP(FENIX_ANS_TABLA[[#This Row],[ESTADO]],
        {"VENCIDO",1;"ALERTA_0 Días",2;"ALERTA",3;"A TIEMPO",4;"SIN FECHA",5},
    2,FALSE),
0)</f>
        <v>4</v>
      </c>
    </row>
    <row r="2426" spans="1:33" x14ac:dyDescent="0.25">
      <c r="A2426" t="s">
        <v>16261</v>
      </c>
      <c r="B2426" t="s">
        <v>23</v>
      </c>
      <c r="C2426" t="s">
        <v>24</v>
      </c>
      <c r="D2426" t="s">
        <v>23</v>
      </c>
      <c r="E2426" s="21">
        <v>46212.603865740741</v>
      </c>
      <c r="F2426" t="s">
        <v>16262</v>
      </c>
      <c r="G2426">
        <v>70909178</v>
      </c>
      <c r="H2426" t="s">
        <v>16256</v>
      </c>
      <c r="I2426" s="23" t="s">
        <v>31</v>
      </c>
      <c r="J2426" s="23" t="s">
        <v>331</v>
      </c>
      <c r="K2426" t="s">
        <v>16263</v>
      </c>
      <c r="L2426" t="s">
        <v>25</v>
      </c>
      <c r="M2426" t="s">
        <v>16264</v>
      </c>
      <c r="N2426" t="s">
        <v>26</v>
      </c>
      <c r="O2426" t="s">
        <v>27</v>
      </c>
      <c r="P2426" t="s">
        <v>28</v>
      </c>
      <c r="Q2426" t="s">
        <v>207</v>
      </c>
      <c r="R2426" t="s">
        <v>212</v>
      </c>
      <c r="S2426">
        <v>7</v>
      </c>
      <c r="T2426" t="s">
        <v>19604</v>
      </c>
      <c r="U2426" t="s">
        <v>16259</v>
      </c>
      <c r="V2426" t="s">
        <v>16260</v>
      </c>
      <c r="W2426" t="s">
        <v>29</v>
      </c>
      <c r="X2426" t="s">
        <v>30</v>
      </c>
      <c r="Y2426" t="s">
        <v>30</v>
      </c>
      <c r="Z2426" t="s">
        <v>30</v>
      </c>
      <c r="AA2426" t="s">
        <v>30</v>
      </c>
      <c r="AB2426">
        <v>-75.554637020000001</v>
      </c>
      <c r="AC2426">
        <v>6.2459091000000004</v>
      </c>
      <c r="AD2426" t="s">
        <v>82</v>
      </c>
      <c r="AE2426" t="s">
        <v>96</v>
      </c>
      <c r="AF2426" t="s">
        <v>94</v>
      </c>
      <c r="AG2426">
        <f>IFERROR(
    VLOOKUP(FENIX_ANS_TABLA[[#This Row],[ESTADO]],
        {"VENCIDO",1;"ALERTA_0 Días",2;"ALERTA",3;"A TIEMPO",4;"SIN FECHA",5},
    2,FALSE),
0)</f>
        <v>4</v>
      </c>
    </row>
    <row r="2427" spans="1:33" x14ac:dyDescent="0.25">
      <c r="A2427" t="s">
        <v>16265</v>
      </c>
      <c r="B2427" t="s">
        <v>23</v>
      </c>
      <c r="C2427" t="s">
        <v>24</v>
      </c>
      <c r="D2427" t="s">
        <v>23</v>
      </c>
      <c r="E2427" s="21">
        <v>46212.604027777779</v>
      </c>
      <c r="F2427" t="s">
        <v>16266</v>
      </c>
      <c r="G2427">
        <v>70909178</v>
      </c>
      <c r="H2427" t="s">
        <v>16256</v>
      </c>
      <c r="I2427" s="23" t="s">
        <v>31</v>
      </c>
      <c r="J2427" s="23" t="s">
        <v>331</v>
      </c>
      <c r="K2427" t="s">
        <v>16267</v>
      </c>
      <c r="L2427" t="s">
        <v>25</v>
      </c>
      <c r="M2427" t="s">
        <v>16268</v>
      </c>
      <c r="N2427" t="s">
        <v>26</v>
      </c>
      <c r="O2427" t="s">
        <v>27</v>
      </c>
      <c r="P2427" t="s">
        <v>28</v>
      </c>
      <c r="Q2427" t="s">
        <v>207</v>
      </c>
      <c r="R2427" t="s">
        <v>212</v>
      </c>
      <c r="S2427">
        <v>7</v>
      </c>
      <c r="T2427" t="s">
        <v>19605</v>
      </c>
      <c r="U2427" t="s">
        <v>16259</v>
      </c>
      <c r="V2427" t="s">
        <v>16260</v>
      </c>
      <c r="W2427" t="s">
        <v>29</v>
      </c>
      <c r="X2427" t="s">
        <v>30</v>
      </c>
      <c r="Y2427" t="s">
        <v>30</v>
      </c>
      <c r="Z2427" t="s">
        <v>30</v>
      </c>
      <c r="AA2427" t="s">
        <v>30</v>
      </c>
      <c r="AB2427">
        <v>-75.554637020000001</v>
      </c>
      <c r="AC2427">
        <v>6.2459091000000004</v>
      </c>
      <c r="AD2427" t="s">
        <v>82</v>
      </c>
      <c r="AE2427" t="s">
        <v>96</v>
      </c>
      <c r="AF2427" t="s">
        <v>94</v>
      </c>
      <c r="AG2427">
        <f>IFERROR(
    VLOOKUP(FENIX_ANS_TABLA[[#This Row],[ESTADO]],
        {"VENCIDO",1;"ALERTA_0 Días",2;"ALERTA",3;"A TIEMPO",4;"SIN FECHA",5},
    2,FALSE),
0)</f>
        <v>4</v>
      </c>
    </row>
    <row r="2428" spans="1:33" x14ac:dyDescent="0.25">
      <c r="A2428" t="s">
        <v>16269</v>
      </c>
      <c r="B2428" t="s">
        <v>23</v>
      </c>
      <c r="C2428" t="s">
        <v>24</v>
      </c>
      <c r="D2428" t="s">
        <v>23</v>
      </c>
      <c r="E2428" s="21">
        <v>46212.604085648149</v>
      </c>
      <c r="F2428" t="s">
        <v>16270</v>
      </c>
      <c r="G2428">
        <v>70909178</v>
      </c>
      <c r="H2428" t="s">
        <v>16256</v>
      </c>
      <c r="I2428" s="23" t="s">
        <v>31</v>
      </c>
      <c r="J2428" s="23" t="s">
        <v>331</v>
      </c>
      <c r="K2428" t="s">
        <v>16271</v>
      </c>
      <c r="L2428" t="s">
        <v>25</v>
      </c>
      <c r="M2428" t="s">
        <v>16272</v>
      </c>
      <c r="N2428" t="s">
        <v>26</v>
      </c>
      <c r="O2428" t="s">
        <v>27</v>
      </c>
      <c r="P2428" t="s">
        <v>28</v>
      </c>
      <c r="Q2428" t="s">
        <v>207</v>
      </c>
      <c r="R2428" t="s">
        <v>212</v>
      </c>
      <c r="S2428">
        <v>7</v>
      </c>
      <c r="T2428" t="s">
        <v>19606</v>
      </c>
      <c r="U2428" t="s">
        <v>16259</v>
      </c>
      <c r="V2428" t="s">
        <v>16260</v>
      </c>
      <c r="W2428" t="s">
        <v>29</v>
      </c>
      <c r="X2428" t="s">
        <v>30</v>
      </c>
      <c r="Y2428" t="s">
        <v>30</v>
      </c>
      <c r="Z2428" t="s">
        <v>30</v>
      </c>
      <c r="AA2428" t="s">
        <v>30</v>
      </c>
      <c r="AB2428">
        <v>-75.554637020000001</v>
      </c>
      <c r="AC2428">
        <v>6.2459091000000004</v>
      </c>
      <c r="AD2428" t="s">
        <v>82</v>
      </c>
      <c r="AE2428" t="s">
        <v>96</v>
      </c>
      <c r="AF2428" t="s">
        <v>94</v>
      </c>
      <c r="AG2428">
        <f>IFERROR(
    VLOOKUP(FENIX_ANS_TABLA[[#This Row],[ESTADO]],
        {"VENCIDO",1;"ALERTA_0 Días",2;"ALERTA",3;"A TIEMPO",4;"SIN FECHA",5},
    2,FALSE),
0)</f>
        <v>4</v>
      </c>
    </row>
    <row r="2429" spans="1:33" x14ac:dyDescent="0.25">
      <c r="A2429" t="s">
        <v>16273</v>
      </c>
      <c r="B2429" t="s">
        <v>23</v>
      </c>
      <c r="C2429" t="s">
        <v>24</v>
      </c>
      <c r="D2429" t="s">
        <v>23</v>
      </c>
      <c r="E2429" s="21">
        <v>46212.604131944441</v>
      </c>
      <c r="F2429" t="s">
        <v>16274</v>
      </c>
      <c r="G2429">
        <v>70909178</v>
      </c>
      <c r="H2429" t="s">
        <v>16256</v>
      </c>
      <c r="I2429" s="23" t="s">
        <v>31</v>
      </c>
      <c r="J2429" s="23" t="s">
        <v>331</v>
      </c>
      <c r="K2429" t="s">
        <v>16275</v>
      </c>
      <c r="L2429" t="s">
        <v>25</v>
      </c>
      <c r="M2429" t="s">
        <v>16276</v>
      </c>
      <c r="N2429" t="s">
        <v>26</v>
      </c>
      <c r="O2429" t="s">
        <v>27</v>
      </c>
      <c r="P2429" t="s">
        <v>28</v>
      </c>
      <c r="Q2429" t="s">
        <v>207</v>
      </c>
      <c r="R2429" t="s">
        <v>212</v>
      </c>
      <c r="S2429">
        <v>7</v>
      </c>
      <c r="T2429" t="s">
        <v>19607</v>
      </c>
      <c r="U2429" t="s">
        <v>16259</v>
      </c>
      <c r="V2429" t="s">
        <v>16260</v>
      </c>
      <c r="W2429" t="s">
        <v>29</v>
      </c>
      <c r="X2429" t="s">
        <v>30</v>
      </c>
      <c r="Y2429" t="s">
        <v>30</v>
      </c>
      <c r="Z2429" t="s">
        <v>30</v>
      </c>
      <c r="AA2429" t="s">
        <v>30</v>
      </c>
      <c r="AB2429">
        <v>-75.554637020000001</v>
      </c>
      <c r="AC2429">
        <v>6.2459091000000004</v>
      </c>
      <c r="AD2429" t="s">
        <v>82</v>
      </c>
      <c r="AE2429" t="s">
        <v>96</v>
      </c>
      <c r="AF2429" t="s">
        <v>94</v>
      </c>
      <c r="AG2429">
        <f>IFERROR(
    VLOOKUP(FENIX_ANS_TABLA[[#This Row],[ESTADO]],
        {"VENCIDO",1;"ALERTA_0 Días",2;"ALERTA",3;"A TIEMPO",4;"SIN FECHA",5},
    2,FALSE),
0)</f>
        <v>4</v>
      </c>
    </row>
    <row r="2430" spans="1:33" x14ac:dyDescent="0.25">
      <c r="A2430" t="s">
        <v>16277</v>
      </c>
      <c r="B2430" t="s">
        <v>23</v>
      </c>
      <c r="C2430" t="s">
        <v>24</v>
      </c>
      <c r="D2430" t="s">
        <v>23</v>
      </c>
      <c r="E2430" s="21">
        <v>46212.604201388887</v>
      </c>
      <c r="F2430" t="s">
        <v>16278</v>
      </c>
      <c r="G2430">
        <v>70909178</v>
      </c>
      <c r="H2430" t="s">
        <v>16256</v>
      </c>
      <c r="I2430" s="23" t="s">
        <v>31</v>
      </c>
      <c r="J2430" s="23" t="s">
        <v>331</v>
      </c>
      <c r="K2430" t="s">
        <v>16279</v>
      </c>
      <c r="L2430" t="s">
        <v>25</v>
      </c>
      <c r="M2430" t="s">
        <v>16280</v>
      </c>
      <c r="N2430" t="s">
        <v>26</v>
      </c>
      <c r="O2430" t="s">
        <v>27</v>
      </c>
      <c r="P2430" t="s">
        <v>28</v>
      </c>
      <c r="Q2430" t="s">
        <v>207</v>
      </c>
      <c r="R2430" t="s">
        <v>212</v>
      </c>
      <c r="S2430">
        <v>7</v>
      </c>
      <c r="T2430" t="s">
        <v>19608</v>
      </c>
      <c r="U2430" t="s">
        <v>16281</v>
      </c>
      <c r="V2430" t="s">
        <v>16282</v>
      </c>
      <c r="W2430" t="s">
        <v>29</v>
      </c>
      <c r="X2430" t="s">
        <v>30</v>
      </c>
      <c r="Y2430" t="s">
        <v>30</v>
      </c>
      <c r="Z2430" t="s">
        <v>30</v>
      </c>
      <c r="AA2430" t="s">
        <v>30</v>
      </c>
      <c r="AB2430">
        <v>-75.554637020000001</v>
      </c>
      <c r="AC2430">
        <v>6.2459091000000004</v>
      </c>
      <c r="AD2430" t="s">
        <v>82</v>
      </c>
      <c r="AE2430" t="s">
        <v>96</v>
      </c>
      <c r="AF2430" t="s">
        <v>94</v>
      </c>
      <c r="AG2430">
        <f>IFERROR(
    VLOOKUP(FENIX_ANS_TABLA[[#This Row],[ESTADO]],
        {"VENCIDO",1;"ALERTA_0 Días",2;"ALERTA",3;"A TIEMPO",4;"SIN FECHA",5},
    2,FALSE),
0)</f>
        <v>4</v>
      </c>
    </row>
    <row r="2431" spans="1:33" x14ac:dyDescent="0.25">
      <c r="A2431" t="s">
        <v>16283</v>
      </c>
      <c r="B2431" t="s">
        <v>23</v>
      </c>
      <c r="C2431" t="s">
        <v>24</v>
      </c>
      <c r="D2431" t="s">
        <v>23</v>
      </c>
      <c r="E2431" s="21">
        <v>46212.604201388887</v>
      </c>
      <c r="F2431" t="s">
        <v>16278</v>
      </c>
      <c r="G2431">
        <v>70909178</v>
      </c>
      <c r="H2431" t="s">
        <v>16256</v>
      </c>
      <c r="I2431" s="23" t="s">
        <v>31</v>
      </c>
      <c r="J2431" s="23" t="s">
        <v>331</v>
      </c>
      <c r="K2431" t="s">
        <v>16284</v>
      </c>
      <c r="L2431" t="s">
        <v>25</v>
      </c>
      <c r="M2431" t="s">
        <v>16285</v>
      </c>
      <c r="N2431" t="s">
        <v>26</v>
      </c>
      <c r="O2431" t="s">
        <v>27</v>
      </c>
      <c r="P2431" t="s">
        <v>28</v>
      </c>
      <c r="Q2431" t="s">
        <v>207</v>
      </c>
      <c r="R2431" t="s">
        <v>212</v>
      </c>
      <c r="S2431">
        <v>7</v>
      </c>
      <c r="T2431" t="s">
        <v>19608</v>
      </c>
      <c r="U2431" t="s">
        <v>16281</v>
      </c>
      <c r="V2431" t="s">
        <v>16282</v>
      </c>
      <c r="W2431" t="s">
        <v>29</v>
      </c>
      <c r="X2431" t="s">
        <v>30</v>
      </c>
      <c r="Y2431" t="s">
        <v>30</v>
      </c>
      <c r="Z2431" t="s">
        <v>30</v>
      </c>
      <c r="AA2431" t="s">
        <v>30</v>
      </c>
      <c r="AB2431">
        <v>-75.554637020000001</v>
      </c>
      <c r="AC2431">
        <v>6.2459091000000004</v>
      </c>
      <c r="AD2431" t="s">
        <v>82</v>
      </c>
      <c r="AE2431" t="s">
        <v>96</v>
      </c>
      <c r="AF2431" t="s">
        <v>94</v>
      </c>
      <c r="AG2431">
        <f>IFERROR(
    VLOOKUP(FENIX_ANS_TABLA[[#This Row],[ESTADO]],
        {"VENCIDO",1;"ALERTA_0 Días",2;"ALERTA",3;"A TIEMPO",4;"SIN FECHA",5},
    2,FALSE),
0)</f>
        <v>4</v>
      </c>
    </row>
    <row r="2432" spans="1:33" x14ac:dyDescent="0.25">
      <c r="A2432" t="s">
        <v>16286</v>
      </c>
      <c r="B2432" t="s">
        <v>23</v>
      </c>
      <c r="C2432" t="s">
        <v>24</v>
      </c>
      <c r="D2432" t="s">
        <v>23</v>
      </c>
      <c r="E2432" s="21">
        <v>46212.604259259257</v>
      </c>
      <c r="F2432" t="s">
        <v>16287</v>
      </c>
      <c r="G2432">
        <v>70909178</v>
      </c>
      <c r="H2432" t="s">
        <v>16256</v>
      </c>
      <c r="I2432" s="23" t="s">
        <v>31</v>
      </c>
      <c r="J2432" s="23" t="s">
        <v>331</v>
      </c>
      <c r="K2432" t="s">
        <v>16288</v>
      </c>
      <c r="L2432" t="s">
        <v>25</v>
      </c>
      <c r="M2432" t="s">
        <v>16289</v>
      </c>
      <c r="N2432" t="s">
        <v>26</v>
      </c>
      <c r="O2432" t="s">
        <v>27</v>
      </c>
      <c r="P2432" t="s">
        <v>28</v>
      </c>
      <c r="Q2432" t="s">
        <v>207</v>
      </c>
      <c r="R2432" t="s">
        <v>212</v>
      </c>
      <c r="S2432">
        <v>7</v>
      </c>
      <c r="T2432" t="s">
        <v>19609</v>
      </c>
      <c r="U2432" t="s">
        <v>16281</v>
      </c>
      <c r="V2432" t="s">
        <v>16282</v>
      </c>
      <c r="W2432" t="s">
        <v>29</v>
      </c>
      <c r="X2432" t="s">
        <v>30</v>
      </c>
      <c r="Y2432" t="s">
        <v>30</v>
      </c>
      <c r="Z2432" t="s">
        <v>30</v>
      </c>
      <c r="AA2432" t="s">
        <v>30</v>
      </c>
      <c r="AB2432">
        <v>-75.554637020000001</v>
      </c>
      <c r="AC2432">
        <v>6.2459091000000004</v>
      </c>
      <c r="AD2432" t="s">
        <v>82</v>
      </c>
      <c r="AE2432" t="s">
        <v>96</v>
      </c>
      <c r="AF2432" t="s">
        <v>94</v>
      </c>
      <c r="AG2432">
        <f>IFERROR(
    VLOOKUP(FENIX_ANS_TABLA[[#This Row],[ESTADO]],
        {"VENCIDO",1;"ALERTA_0 Días",2;"ALERTA",3;"A TIEMPO",4;"SIN FECHA",5},
    2,FALSE),
0)</f>
        <v>4</v>
      </c>
    </row>
    <row r="2433" spans="1:33" x14ac:dyDescent="0.25">
      <c r="A2433" t="s">
        <v>16290</v>
      </c>
      <c r="B2433" t="s">
        <v>23</v>
      </c>
      <c r="C2433" t="s">
        <v>24</v>
      </c>
      <c r="D2433" t="s">
        <v>23</v>
      </c>
      <c r="E2433" s="21">
        <v>46212.604363425933</v>
      </c>
      <c r="F2433" t="s">
        <v>16291</v>
      </c>
      <c r="G2433">
        <v>70909178</v>
      </c>
      <c r="H2433" t="s">
        <v>16256</v>
      </c>
      <c r="I2433" s="23" t="s">
        <v>31</v>
      </c>
      <c r="J2433" s="23" t="s">
        <v>331</v>
      </c>
      <c r="K2433" t="s">
        <v>16292</v>
      </c>
      <c r="L2433" t="s">
        <v>25</v>
      </c>
      <c r="M2433" t="s">
        <v>16293</v>
      </c>
      <c r="N2433" t="s">
        <v>26</v>
      </c>
      <c r="O2433" t="s">
        <v>27</v>
      </c>
      <c r="P2433" t="s">
        <v>28</v>
      </c>
      <c r="Q2433" t="s">
        <v>207</v>
      </c>
      <c r="R2433" t="s">
        <v>212</v>
      </c>
      <c r="S2433">
        <v>7</v>
      </c>
      <c r="T2433" t="s">
        <v>19610</v>
      </c>
      <c r="U2433" t="s">
        <v>16281</v>
      </c>
      <c r="V2433" t="s">
        <v>16282</v>
      </c>
      <c r="W2433" t="s">
        <v>29</v>
      </c>
      <c r="X2433" t="s">
        <v>30</v>
      </c>
      <c r="Y2433" t="s">
        <v>30</v>
      </c>
      <c r="Z2433" t="s">
        <v>30</v>
      </c>
      <c r="AA2433" t="s">
        <v>30</v>
      </c>
      <c r="AB2433">
        <v>-75.554637020000001</v>
      </c>
      <c r="AC2433">
        <v>6.2459091000000004</v>
      </c>
      <c r="AD2433" t="s">
        <v>82</v>
      </c>
      <c r="AE2433" t="s">
        <v>96</v>
      </c>
      <c r="AF2433" t="s">
        <v>94</v>
      </c>
      <c r="AG2433">
        <f>IFERROR(
    VLOOKUP(FENIX_ANS_TABLA[[#This Row],[ESTADO]],
        {"VENCIDO",1;"ALERTA_0 Días",2;"ALERTA",3;"A TIEMPO",4;"SIN FECHA",5},
    2,FALSE),
0)</f>
        <v>4</v>
      </c>
    </row>
    <row r="2434" spans="1:33" x14ac:dyDescent="0.25">
      <c r="A2434" t="s">
        <v>16294</v>
      </c>
      <c r="B2434" t="s">
        <v>23</v>
      </c>
      <c r="C2434" t="s">
        <v>24</v>
      </c>
      <c r="D2434" t="s">
        <v>23</v>
      </c>
      <c r="E2434" s="21">
        <v>46212.604490740741</v>
      </c>
      <c r="F2434" t="s">
        <v>16295</v>
      </c>
      <c r="G2434">
        <v>70909178</v>
      </c>
      <c r="H2434" t="s">
        <v>16256</v>
      </c>
      <c r="I2434" s="23" t="s">
        <v>31</v>
      </c>
      <c r="J2434" s="23" t="s">
        <v>331</v>
      </c>
      <c r="K2434" t="s">
        <v>16296</v>
      </c>
      <c r="L2434" t="s">
        <v>25</v>
      </c>
      <c r="M2434" t="s">
        <v>16297</v>
      </c>
      <c r="N2434" t="s">
        <v>26</v>
      </c>
      <c r="O2434" t="s">
        <v>27</v>
      </c>
      <c r="P2434" t="s">
        <v>28</v>
      </c>
      <c r="Q2434" t="s">
        <v>207</v>
      </c>
      <c r="R2434" t="s">
        <v>212</v>
      </c>
      <c r="S2434">
        <v>7</v>
      </c>
      <c r="T2434" t="s">
        <v>19611</v>
      </c>
      <c r="U2434" t="s">
        <v>16281</v>
      </c>
      <c r="V2434" t="s">
        <v>16282</v>
      </c>
      <c r="W2434" t="s">
        <v>29</v>
      </c>
      <c r="X2434" t="s">
        <v>30</v>
      </c>
      <c r="Y2434" t="s">
        <v>30</v>
      </c>
      <c r="Z2434" t="s">
        <v>30</v>
      </c>
      <c r="AA2434" t="s">
        <v>30</v>
      </c>
      <c r="AB2434">
        <v>-75.554637020000001</v>
      </c>
      <c r="AC2434">
        <v>6.2459091000000004</v>
      </c>
      <c r="AD2434" t="s">
        <v>82</v>
      </c>
      <c r="AE2434" t="s">
        <v>96</v>
      </c>
      <c r="AF2434" t="s">
        <v>94</v>
      </c>
      <c r="AG2434">
        <f>IFERROR(
    VLOOKUP(FENIX_ANS_TABLA[[#This Row],[ESTADO]],
        {"VENCIDO",1;"ALERTA_0 Días",2;"ALERTA",3;"A TIEMPO",4;"SIN FECHA",5},
    2,FALSE),
0)</f>
        <v>4</v>
      </c>
    </row>
    <row r="2435" spans="1:33" x14ac:dyDescent="0.25">
      <c r="A2435" t="s">
        <v>16298</v>
      </c>
      <c r="B2435" t="s">
        <v>23</v>
      </c>
      <c r="C2435" t="s">
        <v>24</v>
      </c>
      <c r="D2435" t="s">
        <v>23</v>
      </c>
      <c r="E2435" s="21">
        <v>46212.604537037027</v>
      </c>
      <c r="F2435" t="s">
        <v>16299</v>
      </c>
      <c r="G2435">
        <v>70909178</v>
      </c>
      <c r="H2435" t="s">
        <v>16256</v>
      </c>
      <c r="I2435" s="23" t="s">
        <v>31</v>
      </c>
      <c r="J2435" s="23" t="s">
        <v>331</v>
      </c>
      <c r="K2435" t="s">
        <v>16300</v>
      </c>
      <c r="L2435" t="s">
        <v>25</v>
      </c>
      <c r="M2435" t="s">
        <v>16301</v>
      </c>
      <c r="N2435" t="s">
        <v>26</v>
      </c>
      <c r="O2435" t="s">
        <v>27</v>
      </c>
      <c r="P2435" t="s">
        <v>28</v>
      </c>
      <c r="Q2435" t="s">
        <v>207</v>
      </c>
      <c r="R2435" t="s">
        <v>212</v>
      </c>
      <c r="S2435">
        <v>7</v>
      </c>
      <c r="T2435" t="s">
        <v>19612</v>
      </c>
      <c r="U2435" t="s">
        <v>16281</v>
      </c>
      <c r="V2435" t="s">
        <v>16282</v>
      </c>
      <c r="W2435" t="s">
        <v>29</v>
      </c>
      <c r="X2435" t="s">
        <v>30</v>
      </c>
      <c r="Y2435" t="s">
        <v>30</v>
      </c>
      <c r="Z2435" t="s">
        <v>30</v>
      </c>
      <c r="AA2435" t="s">
        <v>30</v>
      </c>
      <c r="AB2435">
        <v>-75.554637020000001</v>
      </c>
      <c r="AC2435">
        <v>6.2459091000000004</v>
      </c>
      <c r="AD2435" t="s">
        <v>82</v>
      </c>
      <c r="AE2435" t="s">
        <v>96</v>
      </c>
      <c r="AF2435" t="s">
        <v>94</v>
      </c>
      <c r="AG2435">
        <f>IFERROR(
    VLOOKUP(FENIX_ANS_TABLA[[#This Row],[ESTADO]],
        {"VENCIDO",1;"ALERTA_0 Días",2;"ALERTA",3;"A TIEMPO",4;"SIN FECHA",5},
    2,FALSE),
0)</f>
        <v>4</v>
      </c>
    </row>
    <row r="2436" spans="1:33" x14ac:dyDescent="0.25">
      <c r="A2436" t="s">
        <v>16302</v>
      </c>
      <c r="B2436" t="s">
        <v>23</v>
      </c>
      <c r="C2436" t="s">
        <v>24</v>
      </c>
      <c r="D2436" t="s">
        <v>23</v>
      </c>
      <c r="E2436" s="21">
        <v>46212.60597222222</v>
      </c>
      <c r="F2436" t="s">
        <v>16303</v>
      </c>
      <c r="G2436">
        <v>70909178</v>
      </c>
      <c r="H2436" t="s">
        <v>16256</v>
      </c>
      <c r="I2436" s="23" t="s">
        <v>31</v>
      </c>
      <c r="J2436" s="23" t="s">
        <v>331</v>
      </c>
      <c r="K2436" t="s">
        <v>16304</v>
      </c>
      <c r="L2436" t="s">
        <v>25</v>
      </c>
      <c r="M2436" t="s">
        <v>16305</v>
      </c>
      <c r="N2436" t="s">
        <v>26</v>
      </c>
      <c r="O2436" t="s">
        <v>27</v>
      </c>
      <c r="P2436" t="s">
        <v>28</v>
      </c>
      <c r="Q2436" t="s">
        <v>207</v>
      </c>
      <c r="R2436" t="s">
        <v>212</v>
      </c>
      <c r="S2436">
        <v>7</v>
      </c>
      <c r="T2436" t="s">
        <v>19613</v>
      </c>
      <c r="U2436" t="s">
        <v>11808</v>
      </c>
      <c r="V2436" t="s">
        <v>16306</v>
      </c>
      <c r="W2436" t="s">
        <v>29</v>
      </c>
      <c r="X2436" t="s">
        <v>30</v>
      </c>
      <c r="Y2436" t="s">
        <v>30</v>
      </c>
      <c r="Z2436" t="s">
        <v>30</v>
      </c>
      <c r="AA2436" t="s">
        <v>30</v>
      </c>
      <c r="AB2436">
        <v>-75.554637020000001</v>
      </c>
      <c r="AC2436">
        <v>6.2459091000000004</v>
      </c>
      <c r="AD2436" t="s">
        <v>82</v>
      </c>
      <c r="AE2436" t="s">
        <v>96</v>
      </c>
      <c r="AF2436" t="s">
        <v>94</v>
      </c>
      <c r="AG2436">
        <f>IFERROR(
    VLOOKUP(FENIX_ANS_TABLA[[#This Row],[ESTADO]],
        {"VENCIDO",1;"ALERTA_0 Días",2;"ALERTA",3;"A TIEMPO",4;"SIN FECHA",5},
    2,FALSE),
0)</f>
        <v>4</v>
      </c>
    </row>
    <row r="2437" spans="1:33" x14ac:dyDescent="0.25">
      <c r="A2437" t="s">
        <v>14312</v>
      </c>
      <c r="B2437" t="s">
        <v>58</v>
      </c>
      <c r="C2437" t="s">
        <v>24</v>
      </c>
      <c r="D2437" t="s">
        <v>59</v>
      </c>
      <c r="E2437" s="21">
        <v>46212.60601851852</v>
      </c>
      <c r="F2437" t="s">
        <v>14313</v>
      </c>
      <c r="G2437">
        <v>98506469</v>
      </c>
      <c r="H2437" t="s">
        <v>14314</v>
      </c>
      <c r="I2437" s="23" t="s">
        <v>31</v>
      </c>
      <c r="J2437" s="23" t="s">
        <v>14315</v>
      </c>
      <c r="K2437" t="s">
        <v>14316</v>
      </c>
      <c r="L2437" t="s">
        <v>195</v>
      </c>
      <c r="M2437" t="s">
        <v>14317</v>
      </c>
      <c r="N2437" t="s">
        <v>196</v>
      </c>
      <c r="O2437" t="s">
        <v>60</v>
      </c>
      <c r="P2437" t="s">
        <v>301</v>
      </c>
      <c r="Q2437" t="s">
        <v>207</v>
      </c>
      <c r="R2437" t="s">
        <v>212</v>
      </c>
      <c r="S2437">
        <v>9</v>
      </c>
      <c r="T2437" t="s">
        <v>19614</v>
      </c>
      <c r="U2437" t="s">
        <v>11808</v>
      </c>
      <c r="V2437" t="s">
        <v>14800</v>
      </c>
      <c r="W2437" t="s">
        <v>29</v>
      </c>
      <c r="X2437" t="s">
        <v>30</v>
      </c>
      <c r="Y2437" t="s">
        <v>30</v>
      </c>
      <c r="Z2437" t="s">
        <v>30</v>
      </c>
      <c r="AA2437" t="s">
        <v>30</v>
      </c>
      <c r="AB2437">
        <v>-75.160178000000002</v>
      </c>
      <c r="AC2437">
        <v>6.4768699999999999</v>
      </c>
      <c r="AD2437" t="s">
        <v>82</v>
      </c>
      <c r="AE2437" t="s">
        <v>192</v>
      </c>
      <c r="AF2437" t="s">
        <v>94</v>
      </c>
      <c r="AG2437">
        <f>IFERROR(
    VLOOKUP(FENIX_ANS_TABLA[[#This Row],[ESTADO]],
        {"VENCIDO",1;"ALERTA_0 Días",2;"ALERTA",3;"A TIEMPO",4;"SIN FECHA",5},
    2,FALSE),
0)</f>
        <v>4</v>
      </c>
    </row>
    <row r="2438" spans="1:33" x14ac:dyDescent="0.25">
      <c r="A2438" t="s">
        <v>19615</v>
      </c>
      <c r="B2438" t="s">
        <v>23</v>
      </c>
      <c r="C2438" t="s">
        <v>24</v>
      </c>
      <c r="D2438" t="s">
        <v>23</v>
      </c>
      <c r="E2438" s="21">
        <v>46212.607777777783</v>
      </c>
      <c r="F2438" t="s">
        <v>19616</v>
      </c>
      <c r="G2438">
        <v>1067836966</v>
      </c>
      <c r="H2438" t="s">
        <v>19584</v>
      </c>
      <c r="I2438" s="23" t="s">
        <v>31</v>
      </c>
      <c r="J2438" s="23" t="s">
        <v>19585</v>
      </c>
      <c r="K2438" t="s">
        <v>19617</v>
      </c>
      <c r="L2438" t="s">
        <v>136</v>
      </c>
      <c r="M2438" t="s">
        <v>19618</v>
      </c>
      <c r="N2438" t="s">
        <v>137</v>
      </c>
      <c r="O2438" t="s">
        <v>27</v>
      </c>
      <c r="P2438" t="s">
        <v>122</v>
      </c>
      <c r="Q2438" t="s">
        <v>207</v>
      </c>
      <c r="R2438" t="s">
        <v>212</v>
      </c>
      <c r="S2438">
        <v>7</v>
      </c>
      <c r="T2438" t="s">
        <v>19619</v>
      </c>
      <c r="U2438" t="s">
        <v>12716</v>
      </c>
      <c r="V2438" t="s">
        <v>14480</v>
      </c>
      <c r="W2438" t="s">
        <v>29</v>
      </c>
      <c r="X2438" t="s">
        <v>30</v>
      </c>
      <c r="Y2438" t="s">
        <v>30</v>
      </c>
      <c r="Z2438" t="s">
        <v>30</v>
      </c>
      <c r="AA2438" t="s">
        <v>30</v>
      </c>
      <c r="AB2438">
        <v>-75.783758004999996</v>
      </c>
      <c r="AC2438">
        <v>6.3265872530000697</v>
      </c>
      <c r="AD2438" t="s">
        <v>82</v>
      </c>
      <c r="AE2438" t="s">
        <v>123</v>
      </c>
      <c r="AF2438" t="s">
        <v>94</v>
      </c>
      <c r="AG2438">
        <f>IFERROR(
    VLOOKUP(FENIX_ANS_TABLA[[#This Row],[ESTADO]],
        {"VENCIDO",1;"ALERTA_0 Días",2;"ALERTA",3;"A TIEMPO",4;"SIN FECHA",5},
    2,FALSE),
0)</f>
        <v>4</v>
      </c>
    </row>
    <row r="2439" spans="1:33" x14ac:dyDescent="0.25">
      <c r="A2439" t="s">
        <v>14318</v>
      </c>
      <c r="B2439" t="s">
        <v>58</v>
      </c>
      <c r="C2439" t="s">
        <v>24</v>
      </c>
      <c r="D2439" t="s">
        <v>59</v>
      </c>
      <c r="E2439" s="21">
        <v>46212.6091087963</v>
      </c>
      <c r="F2439" t="s">
        <v>14319</v>
      </c>
      <c r="G2439">
        <v>43510361</v>
      </c>
      <c r="H2439" t="s">
        <v>14320</v>
      </c>
      <c r="I2439" s="23" t="s">
        <v>14321</v>
      </c>
      <c r="J2439" s="23" t="s">
        <v>14322</v>
      </c>
      <c r="K2439" t="s">
        <v>14323</v>
      </c>
      <c r="L2439" t="s">
        <v>25</v>
      </c>
      <c r="M2439" t="s">
        <v>14324</v>
      </c>
      <c r="N2439" t="s">
        <v>26</v>
      </c>
      <c r="O2439" t="s">
        <v>60</v>
      </c>
      <c r="P2439" t="s">
        <v>61</v>
      </c>
      <c r="Q2439" t="s">
        <v>207</v>
      </c>
      <c r="R2439" t="s">
        <v>212</v>
      </c>
      <c r="S2439">
        <v>9</v>
      </c>
      <c r="T2439" t="s">
        <v>19620</v>
      </c>
      <c r="U2439" t="s">
        <v>16307</v>
      </c>
      <c r="V2439" t="s">
        <v>15241</v>
      </c>
      <c r="W2439" t="s">
        <v>29</v>
      </c>
      <c r="X2439" t="s">
        <v>30</v>
      </c>
      <c r="Y2439" t="s">
        <v>30</v>
      </c>
      <c r="Z2439" t="s">
        <v>30</v>
      </c>
      <c r="AA2439" t="s">
        <v>30</v>
      </c>
      <c r="AB2439">
        <v>-75.556155000000004</v>
      </c>
      <c r="AC2439">
        <v>6.2306119999999998</v>
      </c>
      <c r="AD2439" t="s">
        <v>82</v>
      </c>
      <c r="AE2439" t="s">
        <v>96</v>
      </c>
      <c r="AF2439" t="s">
        <v>94</v>
      </c>
      <c r="AG2439">
        <f>IFERROR(
    VLOOKUP(FENIX_ANS_TABLA[[#This Row],[ESTADO]],
        {"VENCIDO",1;"ALERTA_0 Días",2;"ALERTA",3;"A TIEMPO",4;"SIN FECHA",5},
    2,FALSE),
0)</f>
        <v>4</v>
      </c>
    </row>
    <row r="2440" spans="1:33" x14ac:dyDescent="0.25">
      <c r="A2440" t="s">
        <v>14325</v>
      </c>
      <c r="B2440" t="s">
        <v>58</v>
      </c>
      <c r="C2440" t="s">
        <v>24</v>
      </c>
      <c r="D2440" t="s">
        <v>59</v>
      </c>
      <c r="E2440" s="21">
        <v>46212.611261574071</v>
      </c>
      <c r="F2440" t="s">
        <v>14326</v>
      </c>
      <c r="G2440">
        <v>3588709</v>
      </c>
      <c r="H2440" t="s">
        <v>14327</v>
      </c>
      <c r="I2440" s="23" t="s">
        <v>31</v>
      </c>
      <c r="J2440" s="23" t="s">
        <v>14328</v>
      </c>
      <c r="K2440" t="s">
        <v>14329</v>
      </c>
      <c r="L2440" t="s">
        <v>299</v>
      </c>
      <c r="M2440" t="s">
        <v>14330</v>
      </c>
      <c r="N2440" t="s">
        <v>300</v>
      </c>
      <c r="O2440" t="s">
        <v>60</v>
      </c>
      <c r="P2440" t="s">
        <v>301</v>
      </c>
      <c r="Q2440" t="s">
        <v>206</v>
      </c>
      <c r="R2440" t="s">
        <v>212</v>
      </c>
      <c r="S2440">
        <v>14</v>
      </c>
      <c r="T2440" t="s">
        <v>19621</v>
      </c>
      <c r="U2440" t="s">
        <v>16308</v>
      </c>
      <c r="V2440" t="s">
        <v>16309</v>
      </c>
      <c r="W2440" t="s">
        <v>29</v>
      </c>
      <c r="X2440" t="s">
        <v>30</v>
      </c>
      <c r="Y2440" t="s">
        <v>30</v>
      </c>
      <c r="Z2440" t="s">
        <v>30</v>
      </c>
      <c r="AA2440" t="s">
        <v>30</v>
      </c>
      <c r="AB2440">
        <v>-74.662592349999997</v>
      </c>
      <c r="AC2440">
        <v>6.4484359800000002</v>
      </c>
      <c r="AD2440" t="s">
        <v>82</v>
      </c>
      <c r="AE2440" t="s">
        <v>192</v>
      </c>
      <c r="AF2440" t="s">
        <v>94</v>
      </c>
      <c r="AG2440">
        <f>IFERROR(
    VLOOKUP(FENIX_ANS_TABLA[[#This Row],[ESTADO]],
        {"VENCIDO",1;"ALERTA_0 Días",2;"ALERTA",3;"A TIEMPO",4;"SIN FECHA",5},
    2,FALSE),
0)</f>
        <v>4</v>
      </c>
    </row>
    <row r="2441" spans="1:33" x14ac:dyDescent="0.25">
      <c r="A2441" t="s">
        <v>14331</v>
      </c>
      <c r="B2441" t="s">
        <v>23</v>
      </c>
      <c r="C2441" t="s">
        <v>24</v>
      </c>
      <c r="D2441" t="s">
        <v>33</v>
      </c>
      <c r="E2441" s="21">
        <v>46212.611504629633</v>
      </c>
      <c r="F2441" t="s">
        <v>14332</v>
      </c>
      <c r="G2441">
        <v>1022095670</v>
      </c>
      <c r="H2441" t="s">
        <v>14333</v>
      </c>
      <c r="I2441" s="23" t="s">
        <v>31</v>
      </c>
      <c r="J2441" s="23" t="s">
        <v>14334</v>
      </c>
      <c r="K2441" t="s">
        <v>14335</v>
      </c>
      <c r="L2441" t="s">
        <v>124</v>
      </c>
      <c r="M2441" t="s">
        <v>14336</v>
      </c>
      <c r="N2441" t="s">
        <v>125</v>
      </c>
      <c r="O2441" t="s">
        <v>34</v>
      </c>
      <c r="P2441" t="s">
        <v>31</v>
      </c>
      <c r="Q2441" t="s">
        <v>206</v>
      </c>
      <c r="R2441" t="s">
        <v>211</v>
      </c>
      <c r="S2441">
        <v>8</v>
      </c>
      <c r="T2441" t="s">
        <v>19622</v>
      </c>
      <c r="U2441" t="s">
        <v>16308</v>
      </c>
      <c r="V2441" t="s">
        <v>16310</v>
      </c>
      <c r="W2441" t="s">
        <v>29</v>
      </c>
      <c r="X2441" t="s">
        <v>30</v>
      </c>
      <c r="Y2441" t="s">
        <v>30</v>
      </c>
      <c r="Z2441" t="s">
        <v>30</v>
      </c>
      <c r="AA2441" t="s">
        <v>30</v>
      </c>
      <c r="AB2441">
        <v>-75.912171130000004</v>
      </c>
      <c r="AC2441">
        <v>6.43597763</v>
      </c>
      <c r="AD2441" t="s">
        <v>82</v>
      </c>
      <c r="AE2441" t="s">
        <v>123</v>
      </c>
      <c r="AF2441" t="s">
        <v>94</v>
      </c>
      <c r="AG2441">
        <f>IFERROR(
    VLOOKUP(FENIX_ANS_TABLA[[#This Row],[ESTADO]],
        {"VENCIDO",1;"ALERTA_0 Días",2;"ALERTA",3;"A TIEMPO",4;"SIN FECHA",5},
    2,FALSE),
0)</f>
        <v>4</v>
      </c>
    </row>
    <row r="2442" spans="1:33" x14ac:dyDescent="0.25">
      <c r="A2442" t="s">
        <v>14337</v>
      </c>
      <c r="B2442" t="s">
        <v>54</v>
      </c>
      <c r="C2442" t="s">
        <v>24</v>
      </c>
      <c r="D2442" t="s">
        <v>54</v>
      </c>
      <c r="E2442" s="21">
        <v>46212.612002314818</v>
      </c>
      <c r="F2442" t="s">
        <v>14338</v>
      </c>
      <c r="G2442">
        <v>71360800</v>
      </c>
      <c r="H2442" t="s">
        <v>14339</v>
      </c>
      <c r="I2442" s="23" t="s">
        <v>31</v>
      </c>
      <c r="J2442" s="23" t="s">
        <v>14340</v>
      </c>
      <c r="K2442" t="s">
        <v>14341</v>
      </c>
      <c r="L2442" t="s">
        <v>229</v>
      </c>
      <c r="M2442" t="s">
        <v>14342</v>
      </c>
      <c r="N2442" t="s">
        <v>230</v>
      </c>
      <c r="O2442" t="s">
        <v>55</v>
      </c>
      <c r="P2442" t="s">
        <v>117</v>
      </c>
      <c r="Q2442" t="s">
        <v>207</v>
      </c>
      <c r="R2442" t="s">
        <v>212</v>
      </c>
      <c r="S2442">
        <v>4</v>
      </c>
      <c r="T2442" t="s">
        <v>19623</v>
      </c>
      <c r="U2442" t="s">
        <v>16311</v>
      </c>
      <c r="V2442" t="s">
        <v>3533</v>
      </c>
      <c r="W2442" t="s">
        <v>29</v>
      </c>
      <c r="X2442" t="s">
        <v>30</v>
      </c>
      <c r="Y2442" t="s">
        <v>30</v>
      </c>
      <c r="Z2442" t="s">
        <v>30</v>
      </c>
      <c r="AA2442" t="s">
        <v>30</v>
      </c>
      <c r="AB2442">
        <v>-75.524747419999997</v>
      </c>
      <c r="AC2442">
        <v>5.9455477099999996</v>
      </c>
      <c r="AD2442" t="s">
        <v>82</v>
      </c>
      <c r="AE2442" t="s">
        <v>100</v>
      </c>
      <c r="AF2442" t="s">
        <v>94</v>
      </c>
      <c r="AG2442">
        <f>IFERROR(
    VLOOKUP(FENIX_ANS_TABLA[[#This Row],[ESTADO]],
        {"VENCIDO",1;"ALERTA_0 Días",2;"ALERTA",3;"A TIEMPO",4;"SIN FECHA",5},
    2,FALSE),
0)</f>
        <v>4</v>
      </c>
    </row>
    <row r="2443" spans="1:33" x14ac:dyDescent="0.25">
      <c r="A2443" t="s">
        <v>16312</v>
      </c>
      <c r="B2443" t="s">
        <v>23</v>
      </c>
      <c r="C2443" t="s">
        <v>24</v>
      </c>
      <c r="D2443" t="s">
        <v>23</v>
      </c>
      <c r="E2443" s="21">
        <v>46212.613969907397</v>
      </c>
      <c r="F2443" t="s">
        <v>16313</v>
      </c>
      <c r="G2443">
        <v>3473989</v>
      </c>
      <c r="H2443" t="s">
        <v>16314</v>
      </c>
      <c r="I2443" s="23" t="s">
        <v>16315</v>
      </c>
      <c r="J2443" s="23" t="s">
        <v>16316</v>
      </c>
      <c r="K2443" t="s">
        <v>16317</v>
      </c>
      <c r="L2443" t="s">
        <v>42</v>
      </c>
      <c r="M2443" t="s">
        <v>16318</v>
      </c>
      <c r="N2443" t="s">
        <v>57</v>
      </c>
      <c r="O2443" t="s">
        <v>27</v>
      </c>
      <c r="P2443" t="s">
        <v>32</v>
      </c>
      <c r="Q2443" t="s">
        <v>206</v>
      </c>
      <c r="R2443" t="s">
        <v>212</v>
      </c>
      <c r="S2443">
        <v>10</v>
      </c>
      <c r="T2443" t="s">
        <v>19624</v>
      </c>
      <c r="U2443" t="s">
        <v>16319</v>
      </c>
      <c r="V2443" t="s">
        <v>16320</v>
      </c>
      <c r="W2443" t="s">
        <v>29</v>
      </c>
      <c r="X2443" t="s">
        <v>30</v>
      </c>
      <c r="Y2443" t="s">
        <v>30</v>
      </c>
      <c r="Z2443" t="s">
        <v>30</v>
      </c>
      <c r="AA2443" t="s">
        <v>30</v>
      </c>
      <c r="AB2443">
        <v>-75.508268000000001</v>
      </c>
      <c r="AC2443">
        <v>6.1631660000000004</v>
      </c>
      <c r="AD2443" t="s">
        <v>82</v>
      </c>
      <c r="AE2443" t="s">
        <v>96</v>
      </c>
      <c r="AF2443" t="s">
        <v>94</v>
      </c>
      <c r="AG2443">
        <f>IFERROR(
    VLOOKUP(FENIX_ANS_TABLA[[#This Row],[ESTADO]],
        {"VENCIDO",1;"ALERTA_0 Días",2;"ALERTA",3;"A TIEMPO",4;"SIN FECHA",5},
    2,FALSE),
0)</f>
        <v>4</v>
      </c>
    </row>
    <row r="2444" spans="1:33" x14ac:dyDescent="0.25">
      <c r="A2444" t="s">
        <v>19625</v>
      </c>
      <c r="B2444" t="s">
        <v>58</v>
      </c>
      <c r="C2444" t="s">
        <v>24</v>
      </c>
      <c r="D2444" t="s">
        <v>59</v>
      </c>
      <c r="E2444" s="21">
        <v>46212.614803240736</v>
      </c>
      <c r="F2444" t="s">
        <v>19626</v>
      </c>
      <c r="G2444">
        <v>71278170</v>
      </c>
      <c r="H2444" t="s">
        <v>19627</v>
      </c>
      <c r="I2444" s="23" t="s">
        <v>31</v>
      </c>
      <c r="J2444" s="23" t="s">
        <v>19628</v>
      </c>
      <c r="K2444" t="s">
        <v>19629</v>
      </c>
      <c r="L2444" t="s">
        <v>348</v>
      </c>
      <c r="M2444" t="s">
        <v>19630</v>
      </c>
      <c r="N2444" t="s">
        <v>296</v>
      </c>
      <c r="O2444" t="s">
        <v>60</v>
      </c>
      <c r="P2444" t="s">
        <v>19631</v>
      </c>
      <c r="Q2444" t="s">
        <v>206</v>
      </c>
      <c r="R2444" t="s">
        <v>211</v>
      </c>
      <c r="S2444">
        <v>14</v>
      </c>
      <c r="T2444" t="s">
        <v>19632</v>
      </c>
      <c r="U2444" t="s">
        <v>14639</v>
      </c>
      <c r="V2444" t="s">
        <v>19633</v>
      </c>
      <c r="W2444" t="s">
        <v>29</v>
      </c>
      <c r="X2444" t="s">
        <v>30</v>
      </c>
      <c r="Y2444" t="s">
        <v>30</v>
      </c>
      <c r="Z2444" t="s">
        <v>30</v>
      </c>
      <c r="AA2444" t="s">
        <v>30</v>
      </c>
      <c r="AB2444">
        <v>-75.256136999999995</v>
      </c>
      <c r="AC2444">
        <v>6.5832300000000004</v>
      </c>
      <c r="AD2444" t="s">
        <v>82</v>
      </c>
      <c r="AE2444" t="s">
        <v>192</v>
      </c>
      <c r="AF2444" t="s">
        <v>94</v>
      </c>
      <c r="AG2444">
        <f>IFERROR(
    VLOOKUP(FENIX_ANS_TABLA[[#This Row],[ESTADO]],
        {"VENCIDO",1;"ALERTA_0 Días",2;"ALERTA",3;"A TIEMPO",4;"SIN FECHA",5},
    2,FALSE),
0)</f>
        <v>4</v>
      </c>
    </row>
    <row r="2445" spans="1:33" x14ac:dyDescent="0.25">
      <c r="A2445" t="s">
        <v>14344</v>
      </c>
      <c r="B2445" t="s">
        <v>54</v>
      </c>
      <c r="C2445" t="s">
        <v>24</v>
      </c>
      <c r="D2445" t="s">
        <v>54</v>
      </c>
      <c r="E2445" s="21">
        <v>46212.620416666658</v>
      </c>
      <c r="F2445" t="s">
        <v>14345</v>
      </c>
      <c r="G2445">
        <v>1026135531</v>
      </c>
      <c r="H2445" t="s">
        <v>14346</v>
      </c>
      <c r="I2445" s="23" t="s">
        <v>31</v>
      </c>
      <c r="J2445" s="23" t="s">
        <v>14347</v>
      </c>
      <c r="K2445" t="s">
        <v>14348</v>
      </c>
      <c r="L2445" t="s">
        <v>154</v>
      </c>
      <c r="M2445" t="s">
        <v>14349</v>
      </c>
      <c r="N2445" t="s">
        <v>155</v>
      </c>
      <c r="O2445" t="s">
        <v>55</v>
      </c>
      <c r="P2445" t="s">
        <v>176</v>
      </c>
      <c r="Q2445" t="s">
        <v>207</v>
      </c>
      <c r="R2445" t="s">
        <v>212</v>
      </c>
      <c r="S2445">
        <v>4</v>
      </c>
      <c r="T2445" t="s">
        <v>19634</v>
      </c>
      <c r="U2445" t="s">
        <v>15365</v>
      </c>
      <c r="V2445" t="s">
        <v>7988</v>
      </c>
      <c r="W2445" t="s">
        <v>29</v>
      </c>
      <c r="X2445" t="s">
        <v>30</v>
      </c>
      <c r="Y2445" t="s">
        <v>30</v>
      </c>
      <c r="Z2445" t="s">
        <v>30</v>
      </c>
      <c r="AA2445" t="s">
        <v>30</v>
      </c>
      <c r="AB2445">
        <v>-75.410936840999995</v>
      </c>
      <c r="AC2445">
        <v>6.1513271930000402</v>
      </c>
      <c r="AD2445" t="s">
        <v>82</v>
      </c>
      <c r="AE2445" t="s">
        <v>146</v>
      </c>
      <c r="AF2445" t="s">
        <v>94</v>
      </c>
      <c r="AG2445">
        <f>IFERROR(
    VLOOKUP(FENIX_ANS_TABLA[[#This Row],[ESTADO]],
        {"VENCIDO",1;"ALERTA_0 Días",2;"ALERTA",3;"A TIEMPO",4;"SIN FECHA",5},
    2,FALSE),
0)</f>
        <v>4</v>
      </c>
    </row>
    <row r="2446" spans="1:33" x14ac:dyDescent="0.25">
      <c r="A2446" t="s">
        <v>14350</v>
      </c>
      <c r="B2446" t="s">
        <v>23</v>
      </c>
      <c r="C2446" t="s">
        <v>24</v>
      </c>
      <c r="D2446" t="s">
        <v>33</v>
      </c>
      <c r="E2446" s="21">
        <v>46212.620486111111</v>
      </c>
      <c r="F2446" t="s">
        <v>14351</v>
      </c>
      <c r="G2446">
        <v>43211374</v>
      </c>
      <c r="H2446" t="s">
        <v>14352</v>
      </c>
      <c r="I2446" s="23" t="s">
        <v>31</v>
      </c>
      <c r="J2446" s="23" t="s">
        <v>14353</v>
      </c>
      <c r="K2446" t="s">
        <v>14354</v>
      </c>
      <c r="L2446" t="s">
        <v>152</v>
      </c>
      <c r="M2446" t="s">
        <v>14355</v>
      </c>
      <c r="N2446" t="s">
        <v>153</v>
      </c>
      <c r="O2446" t="s">
        <v>34</v>
      </c>
      <c r="P2446" t="s">
        <v>31</v>
      </c>
      <c r="Q2446" t="s">
        <v>206</v>
      </c>
      <c r="R2446" t="s">
        <v>211</v>
      </c>
      <c r="S2446">
        <v>8</v>
      </c>
      <c r="T2446" t="s">
        <v>19635</v>
      </c>
      <c r="U2446" t="s">
        <v>15365</v>
      </c>
      <c r="V2446" t="s">
        <v>16321</v>
      </c>
      <c r="W2446" t="s">
        <v>29</v>
      </c>
      <c r="X2446" t="s">
        <v>30</v>
      </c>
      <c r="Y2446" t="s">
        <v>30</v>
      </c>
      <c r="Z2446" t="s">
        <v>30</v>
      </c>
      <c r="AA2446" t="s">
        <v>30</v>
      </c>
      <c r="AB2446">
        <v>-75.389917999999994</v>
      </c>
      <c r="AC2446">
        <v>6.2450400000000004</v>
      </c>
      <c r="AD2446" t="s">
        <v>82</v>
      </c>
      <c r="AE2446" t="s">
        <v>146</v>
      </c>
      <c r="AF2446" t="s">
        <v>94</v>
      </c>
      <c r="AG2446">
        <f>IFERROR(
    VLOOKUP(FENIX_ANS_TABLA[[#This Row],[ESTADO]],
        {"VENCIDO",1;"ALERTA_0 Días",2;"ALERTA",3;"A TIEMPO",4;"SIN FECHA",5},
    2,FALSE),
0)</f>
        <v>4</v>
      </c>
    </row>
    <row r="2447" spans="1:33" x14ac:dyDescent="0.25">
      <c r="A2447" t="s">
        <v>16322</v>
      </c>
      <c r="B2447" t="s">
        <v>23</v>
      </c>
      <c r="C2447" t="s">
        <v>24</v>
      </c>
      <c r="D2447" t="s">
        <v>23</v>
      </c>
      <c r="E2447" s="21">
        <v>46212.62226851852</v>
      </c>
      <c r="F2447" t="s">
        <v>16323</v>
      </c>
      <c r="G2447">
        <v>43534653</v>
      </c>
      <c r="H2447" t="s">
        <v>16125</v>
      </c>
      <c r="I2447" s="23" t="s">
        <v>16324</v>
      </c>
      <c r="J2447" s="23" t="s">
        <v>8759</v>
      </c>
      <c r="K2447" t="s">
        <v>16325</v>
      </c>
      <c r="L2447" t="s">
        <v>52</v>
      </c>
      <c r="M2447" t="s">
        <v>16326</v>
      </c>
      <c r="N2447" t="s">
        <v>53</v>
      </c>
      <c r="O2447" t="s">
        <v>27</v>
      </c>
      <c r="P2447" t="s">
        <v>28</v>
      </c>
      <c r="Q2447" t="s">
        <v>207</v>
      </c>
      <c r="R2447" t="s">
        <v>212</v>
      </c>
      <c r="S2447">
        <v>7</v>
      </c>
      <c r="T2447" t="s">
        <v>19636</v>
      </c>
      <c r="U2447" t="s">
        <v>16327</v>
      </c>
      <c r="V2447" t="s">
        <v>7928</v>
      </c>
      <c r="W2447" t="s">
        <v>29</v>
      </c>
      <c r="X2447" t="s">
        <v>30</v>
      </c>
      <c r="Y2447" t="s">
        <v>30</v>
      </c>
      <c r="Z2447" t="s">
        <v>30</v>
      </c>
      <c r="AA2447" t="s">
        <v>30</v>
      </c>
      <c r="AB2447">
        <v>-75.608948220000002</v>
      </c>
      <c r="AC2447">
        <v>6.1418704399999999</v>
      </c>
      <c r="AD2447" t="s">
        <v>82</v>
      </c>
      <c r="AE2447" t="s">
        <v>96</v>
      </c>
      <c r="AF2447" t="s">
        <v>94</v>
      </c>
      <c r="AG2447">
        <f>IFERROR(
    VLOOKUP(FENIX_ANS_TABLA[[#This Row],[ESTADO]],
        {"VENCIDO",1;"ALERTA_0 Días",2;"ALERTA",3;"A TIEMPO",4;"SIN FECHA",5},
    2,FALSE),
0)</f>
        <v>4</v>
      </c>
    </row>
    <row r="2448" spans="1:33" x14ac:dyDescent="0.25">
      <c r="A2448" t="s">
        <v>14356</v>
      </c>
      <c r="B2448" t="s">
        <v>58</v>
      </c>
      <c r="C2448" t="s">
        <v>24</v>
      </c>
      <c r="D2448" t="s">
        <v>59</v>
      </c>
      <c r="E2448" s="21">
        <v>46212.623495370368</v>
      </c>
      <c r="F2448" t="s">
        <v>14357</v>
      </c>
      <c r="G2448">
        <v>800223337</v>
      </c>
      <c r="H2448" t="s">
        <v>14358</v>
      </c>
      <c r="I2448" s="23" t="s">
        <v>14359</v>
      </c>
      <c r="J2448" s="23" t="s">
        <v>14360</v>
      </c>
      <c r="K2448" t="s">
        <v>14361</v>
      </c>
      <c r="L2448" t="s">
        <v>25</v>
      </c>
      <c r="M2448" t="s">
        <v>14362</v>
      </c>
      <c r="N2448" t="s">
        <v>26</v>
      </c>
      <c r="O2448" t="s">
        <v>60</v>
      </c>
      <c r="P2448" t="s">
        <v>61</v>
      </c>
      <c r="Q2448" t="s">
        <v>207</v>
      </c>
      <c r="R2448" t="s">
        <v>212</v>
      </c>
      <c r="S2448">
        <v>9</v>
      </c>
      <c r="T2448" t="s">
        <v>19637</v>
      </c>
      <c r="U2448" t="s">
        <v>14523</v>
      </c>
      <c r="V2448" t="s">
        <v>16328</v>
      </c>
      <c r="W2448" t="s">
        <v>29</v>
      </c>
      <c r="X2448" t="s">
        <v>30</v>
      </c>
      <c r="Y2448" t="s">
        <v>30</v>
      </c>
      <c r="Z2448" t="s">
        <v>30</v>
      </c>
      <c r="AA2448" t="s">
        <v>30</v>
      </c>
      <c r="AB2448">
        <v>-75.634465250000005</v>
      </c>
      <c r="AC2448">
        <v>6.2792901800000003</v>
      </c>
      <c r="AD2448" t="s">
        <v>82</v>
      </c>
      <c r="AE2448" t="s">
        <v>96</v>
      </c>
      <c r="AF2448" t="s">
        <v>94</v>
      </c>
      <c r="AG2448">
        <f>IFERROR(
    VLOOKUP(FENIX_ANS_TABLA[[#This Row],[ESTADO]],
        {"VENCIDO",1;"ALERTA_0 Días",2;"ALERTA",3;"A TIEMPO",4;"SIN FECHA",5},
    2,FALSE),
0)</f>
        <v>4</v>
      </c>
    </row>
    <row r="2449" spans="1:33" x14ac:dyDescent="0.25">
      <c r="A2449" t="s">
        <v>14363</v>
      </c>
      <c r="B2449" t="s">
        <v>23</v>
      </c>
      <c r="C2449" t="s">
        <v>24</v>
      </c>
      <c r="D2449" t="s">
        <v>33</v>
      </c>
      <c r="E2449" s="21">
        <v>46212.62395833333</v>
      </c>
      <c r="F2449" t="s">
        <v>14364</v>
      </c>
      <c r="G2449">
        <v>1036673895</v>
      </c>
      <c r="H2449" t="s">
        <v>14365</v>
      </c>
      <c r="I2449" s="23" t="s">
        <v>31</v>
      </c>
      <c r="J2449" s="23" t="s">
        <v>14366</v>
      </c>
      <c r="K2449" t="s">
        <v>14367</v>
      </c>
      <c r="L2449" t="s">
        <v>38</v>
      </c>
      <c r="M2449" t="s">
        <v>14368</v>
      </c>
      <c r="N2449" t="s">
        <v>39</v>
      </c>
      <c r="O2449" t="s">
        <v>34</v>
      </c>
      <c r="P2449" t="s">
        <v>475</v>
      </c>
      <c r="Q2449" t="s">
        <v>207</v>
      </c>
      <c r="R2449" t="s">
        <v>212</v>
      </c>
      <c r="S2449">
        <v>5</v>
      </c>
      <c r="T2449" t="s">
        <v>19638</v>
      </c>
      <c r="U2449" t="s">
        <v>16329</v>
      </c>
      <c r="V2449" t="s">
        <v>1285</v>
      </c>
      <c r="W2449" t="s">
        <v>29</v>
      </c>
      <c r="X2449" t="s">
        <v>30</v>
      </c>
      <c r="Y2449" t="s">
        <v>30</v>
      </c>
      <c r="Z2449" t="s">
        <v>30</v>
      </c>
      <c r="AA2449" t="s">
        <v>30</v>
      </c>
      <c r="AB2449">
        <v>-75.607651559999994</v>
      </c>
      <c r="AC2449">
        <v>6.1954576799999996</v>
      </c>
      <c r="AD2449" t="s">
        <v>82</v>
      </c>
      <c r="AE2449" t="s">
        <v>96</v>
      </c>
      <c r="AF2449" t="s">
        <v>94</v>
      </c>
      <c r="AG2449">
        <f>IFERROR(
    VLOOKUP(FENIX_ANS_TABLA[[#This Row],[ESTADO]],
        {"VENCIDO",1;"ALERTA_0 Días",2;"ALERTA",3;"A TIEMPO",4;"SIN FECHA",5},
    2,FALSE),
0)</f>
        <v>4</v>
      </c>
    </row>
    <row r="2450" spans="1:33" x14ac:dyDescent="0.25">
      <c r="A2450" t="s">
        <v>14369</v>
      </c>
      <c r="B2450" t="s">
        <v>23</v>
      </c>
      <c r="C2450" t="s">
        <v>24</v>
      </c>
      <c r="D2450" t="s">
        <v>33</v>
      </c>
      <c r="E2450" s="21">
        <v>46212.624745370369</v>
      </c>
      <c r="F2450" t="s">
        <v>14370</v>
      </c>
      <c r="G2450">
        <v>1036673895</v>
      </c>
      <c r="H2450" t="s">
        <v>14365</v>
      </c>
      <c r="I2450" s="23" t="s">
        <v>31</v>
      </c>
      <c r="J2450" s="23" t="s">
        <v>14366</v>
      </c>
      <c r="K2450" t="s">
        <v>14371</v>
      </c>
      <c r="L2450" t="s">
        <v>38</v>
      </c>
      <c r="M2450" t="s">
        <v>14372</v>
      </c>
      <c r="N2450" t="s">
        <v>39</v>
      </c>
      <c r="O2450" t="s">
        <v>34</v>
      </c>
      <c r="P2450" t="s">
        <v>475</v>
      </c>
      <c r="Q2450" t="s">
        <v>207</v>
      </c>
      <c r="R2450" t="s">
        <v>212</v>
      </c>
      <c r="S2450">
        <v>5</v>
      </c>
      <c r="T2450" t="s">
        <v>19639</v>
      </c>
      <c r="U2450" t="s">
        <v>15103</v>
      </c>
      <c r="V2450" t="s">
        <v>7939</v>
      </c>
      <c r="W2450" t="s">
        <v>29</v>
      </c>
      <c r="X2450" t="s">
        <v>30</v>
      </c>
      <c r="Y2450" t="s">
        <v>30</v>
      </c>
      <c r="Z2450" t="s">
        <v>30</v>
      </c>
      <c r="AA2450" t="s">
        <v>30</v>
      </c>
      <c r="AB2450">
        <v>-75.607651559999994</v>
      </c>
      <c r="AC2450">
        <v>6.1954576799999996</v>
      </c>
      <c r="AD2450" t="s">
        <v>82</v>
      </c>
      <c r="AE2450" t="s">
        <v>96</v>
      </c>
      <c r="AF2450" t="s">
        <v>94</v>
      </c>
      <c r="AG2450">
        <f>IFERROR(
    VLOOKUP(FENIX_ANS_TABLA[[#This Row],[ESTADO]],
        {"VENCIDO",1;"ALERTA_0 Días",2;"ALERTA",3;"A TIEMPO",4;"SIN FECHA",5},
    2,FALSE),
0)</f>
        <v>4</v>
      </c>
    </row>
    <row r="2451" spans="1:33" x14ac:dyDescent="0.25">
      <c r="A2451" t="s">
        <v>14373</v>
      </c>
      <c r="B2451" t="s">
        <v>54</v>
      </c>
      <c r="C2451" t="s">
        <v>24</v>
      </c>
      <c r="D2451" t="s">
        <v>54</v>
      </c>
      <c r="E2451" s="21">
        <v>46212.626203703701</v>
      </c>
      <c r="F2451" t="s">
        <v>14374</v>
      </c>
      <c r="G2451">
        <v>1038358398</v>
      </c>
      <c r="H2451" t="s">
        <v>14375</v>
      </c>
      <c r="I2451" s="23" t="s">
        <v>31</v>
      </c>
      <c r="J2451" s="23" t="s">
        <v>13104</v>
      </c>
      <c r="K2451" t="s">
        <v>14376</v>
      </c>
      <c r="L2451" t="s">
        <v>304</v>
      </c>
      <c r="M2451" t="s">
        <v>14377</v>
      </c>
      <c r="N2451" t="s">
        <v>305</v>
      </c>
      <c r="O2451" t="s">
        <v>55</v>
      </c>
      <c r="P2451" t="s">
        <v>191</v>
      </c>
      <c r="Q2451" t="s">
        <v>207</v>
      </c>
      <c r="R2451" t="s">
        <v>212</v>
      </c>
      <c r="S2451">
        <v>4</v>
      </c>
      <c r="T2451" t="s">
        <v>19640</v>
      </c>
      <c r="U2451" t="s">
        <v>15699</v>
      </c>
      <c r="V2451" t="s">
        <v>15698</v>
      </c>
      <c r="W2451" t="s">
        <v>29</v>
      </c>
      <c r="X2451" t="s">
        <v>30</v>
      </c>
      <c r="Y2451" t="s">
        <v>30</v>
      </c>
      <c r="Z2451" t="s">
        <v>30</v>
      </c>
      <c r="AA2451" t="s">
        <v>30</v>
      </c>
      <c r="AB2451">
        <v>-75.21504788</v>
      </c>
      <c r="AC2451">
        <v>6.6768456599999997</v>
      </c>
      <c r="AD2451" t="s">
        <v>82</v>
      </c>
      <c r="AE2451" t="s">
        <v>192</v>
      </c>
      <c r="AF2451" t="s">
        <v>94</v>
      </c>
      <c r="AG2451">
        <f>IFERROR(
    VLOOKUP(FENIX_ANS_TABLA[[#This Row],[ESTADO]],
        {"VENCIDO",1;"ALERTA_0 Días",2;"ALERTA",3;"A TIEMPO",4;"SIN FECHA",5},
    2,FALSE),
0)</f>
        <v>4</v>
      </c>
    </row>
    <row r="2452" spans="1:33" x14ac:dyDescent="0.25">
      <c r="A2452" t="s">
        <v>14378</v>
      </c>
      <c r="B2452" t="s">
        <v>58</v>
      </c>
      <c r="C2452" t="s">
        <v>24</v>
      </c>
      <c r="D2452" t="s">
        <v>59</v>
      </c>
      <c r="E2452" s="21">
        <v>46212.62871527778</v>
      </c>
      <c r="F2452" t="s">
        <v>14379</v>
      </c>
      <c r="G2452">
        <v>35852051</v>
      </c>
      <c r="H2452" t="s">
        <v>14380</v>
      </c>
      <c r="I2452" s="23" t="s">
        <v>14381</v>
      </c>
      <c r="J2452" s="23" t="s">
        <v>14382</v>
      </c>
      <c r="K2452" t="s">
        <v>14383</v>
      </c>
      <c r="L2452" t="s">
        <v>25</v>
      </c>
      <c r="M2452" t="s">
        <v>14384</v>
      </c>
      <c r="N2452" t="s">
        <v>26</v>
      </c>
      <c r="O2452" t="s">
        <v>60</v>
      </c>
      <c r="P2452" t="s">
        <v>61</v>
      </c>
      <c r="Q2452" t="s">
        <v>207</v>
      </c>
      <c r="R2452" t="s">
        <v>212</v>
      </c>
      <c r="S2452">
        <v>9</v>
      </c>
      <c r="T2452" t="s">
        <v>19641</v>
      </c>
      <c r="U2452" t="s">
        <v>13840</v>
      </c>
      <c r="V2452" t="s">
        <v>16330</v>
      </c>
      <c r="W2452" t="s">
        <v>29</v>
      </c>
      <c r="X2452" t="s">
        <v>30</v>
      </c>
      <c r="Y2452" t="s">
        <v>30</v>
      </c>
      <c r="Z2452" t="s">
        <v>30</v>
      </c>
      <c r="AA2452" t="s">
        <v>30</v>
      </c>
      <c r="AB2452">
        <v>-75.547483940000006</v>
      </c>
      <c r="AC2452">
        <v>6.2492605299999999</v>
      </c>
      <c r="AD2452" t="s">
        <v>82</v>
      </c>
      <c r="AE2452" t="s">
        <v>96</v>
      </c>
      <c r="AF2452" t="s">
        <v>94</v>
      </c>
      <c r="AG2452">
        <f>IFERROR(
    VLOOKUP(FENIX_ANS_TABLA[[#This Row],[ESTADO]],
        {"VENCIDO",1;"ALERTA_0 Días",2;"ALERTA",3;"A TIEMPO",4;"SIN FECHA",5},
    2,FALSE),
0)</f>
        <v>4</v>
      </c>
    </row>
    <row r="2453" spans="1:33" x14ac:dyDescent="0.25">
      <c r="A2453" t="s">
        <v>14385</v>
      </c>
      <c r="B2453" t="s">
        <v>54</v>
      </c>
      <c r="C2453" t="s">
        <v>24</v>
      </c>
      <c r="D2453" t="s">
        <v>54</v>
      </c>
      <c r="E2453" s="21">
        <v>46212.628842592603</v>
      </c>
      <c r="F2453" t="s">
        <v>14386</v>
      </c>
      <c r="G2453">
        <v>1000398022</v>
      </c>
      <c r="H2453" t="s">
        <v>14387</v>
      </c>
      <c r="I2453" s="23" t="s">
        <v>31</v>
      </c>
      <c r="J2453" s="23" t="s">
        <v>14388</v>
      </c>
      <c r="K2453" t="s">
        <v>14389</v>
      </c>
      <c r="L2453" t="s">
        <v>25</v>
      </c>
      <c r="M2453" t="s">
        <v>14390</v>
      </c>
      <c r="N2453" t="s">
        <v>26</v>
      </c>
      <c r="O2453" t="s">
        <v>55</v>
      </c>
      <c r="P2453" t="s">
        <v>56</v>
      </c>
      <c r="Q2453" t="s">
        <v>207</v>
      </c>
      <c r="R2453" t="s">
        <v>212</v>
      </c>
      <c r="S2453">
        <v>4</v>
      </c>
      <c r="T2453" t="s">
        <v>19642</v>
      </c>
      <c r="U2453" t="s">
        <v>13840</v>
      </c>
      <c r="V2453" t="s">
        <v>15701</v>
      </c>
      <c r="W2453" t="s">
        <v>29</v>
      </c>
      <c r="X2453" t="s">
        <v>30</v>
      </c>
      <c r="Y2453" t="s">
        <v>30</v>
      </c>
      <c r="Z2453" t="s">
        <v>30</v>
      </c>
      <c r="AA2453" t="s">
        <v>30</v>
      </c>
      <c r="AB2453">
        <v>-75.545693299999996</v>
      </c>
      <c r="AC2453">
        <v>6.2462346399999999</v>
      </c>
      <c r="AD2453" t="s">
        <v>82</v>
      </c>
      <c r="AE2453" t="s">
        <v>96</v>
      </c>
      <c r="AF2453" t="s">
        <v>94</v>
      </c>
      <c r="AG2453">
        <f>IFERROR(
    VLOOKUP(FENIX_ANS_TABLA[[#This Row],[ESTADO]],
        {"VENCIDO",1;"ALERTA_0 Días",2;"ALERTA",3;"A TIEMPO",4;"SIN FECHA",5},
    2,FALSE),
0)</f>
        <v>4</v>
      </c>
    </row>
    <row r="2454" spans="1:33" x14ac:dyDescent="0.25">
      <c r="A2454" t="s">
        <v>14392</v>
      </c>
      <c r="B2454" t="s">
        <v>58</v>
      </c>
      <c r="C2454" t="s">
        <v>24</v>
      </c>
      <c r="D2454" t="s">
        <v>59</v>
      </c>
      <c r="E2454" s="21">
        <v>46212.628993055558</v>
      </c>
      <c r="F2454" t="s">
        <v>14393</v>
      </c>
      <c r="G2454">
        <v>1128479219</v>
      </c>
      <c r="H2454" t="s">
        <v>14394</v>
      </c>
      <c r="I2454" s="23" t="s">
        <v>31</v>
      </c>
      <c r="J2454" s="23" t="s">
        <v>14395</v>
      </c>
      <c r="K2454" t="s">
        <v>14396</v>
      </c>
      <c r="L2454" t="s">
        <v>195</v>
      </c>
      <c r="M2454" t="s">
        <v>14397</v>
      </c>
      <c r="N2454" t="s">
        <v>196</v>
      </c>
      <c r="O2454" t="s">
        <v>60</v>
      </c>
      <c r="P2454" t="s">
        <v>301</v>
      </c>
      <c r="Q2454" t="s">
        <v>207</v>
      </c>
      <c r="R2454" t="s">
        <v>212</v>
      </c>
      <c r="S2454">
        <v>9</v>
      </c>
      <c r="T2454" t="s">
        <v>19643</v>
      </c>
      <c r="U2454" t="s">
        <v>13840</v>
      </c>
      <c r="V2454" t="s">
        <v>16330</v>
      </c>
      <c r="W2454" t="s">
        <v>29</v>
      </c>
      <c r="X2454" t="s">
        <v>30</v>
      </c>
      <c r="Y2454" t="s">
        <v>30</v>
      </c>
      <c r="Z2454" t="s">
        <v>30</v>
      </c>
      <c r="AA2454" t="s">
        <v>30</v>
      </c>
      <c r="AB2454">
        <v>-75.154837560000004</v>
      </c>
      <c r="AC2454">
        <v>6.5415348199999999</v>
      </c>
      <c r="AD2454" t="s">
        <v>82</v>
      </c>
      <c r="AE2454" t="s">
        <v>192</v>
      </c>
      <c r="AF2454" t="s">
        <v>94</v>
      </c>
      <c r="AG2454">
        <f>IFERROR(
    VLOOKUP(FENIX_ANS_TABLA[[#This Row],[ESTADO]],
        {"VENCIDO",1;"ALERTA_0 Días",2;"ALERTA",3;"A TIEMPO",4;"SIN FECHA",5},
    2,FALSE),
0)</f>
        <v>4</v>
      </c>
    </row>
    <row r="2455" spans="1:33" x14ac:dyDescent="0.25">
      <c r="A2455" t="s">
        <v>14398</v>
      </c>
      <c r="B2455" t="s">
        <v>54</v>
      </c>
      <c r="C2455" t="s">
        <v>24</v>
      </c>
      <c r="D2455" t="s">
        <v>54</v>
      </c>
      <c r="E2455" s="21">
        <v>46212.629351851851</v>
      </c>
      <c r="F2455" t="s">
        <v>14399</v>
      </c>
      <c r="G2455">
        <v>1020420527</v>
      </c>
      <c r="H2455" t="s">
        <v>14400</v>
      </c>
      <c r="I2455" s="23" t="s">
        <v>31</v>
      </c>
      <c r="J2455" s="23" t="s">
        <v>14401</v>
      </c>
      <c r="K2455" t="s">
        <v>14402</v>
      </c>
      <c r="L2455" t="s">
        <v>106</v>
      </c>
      <c r="M2455" t="s">
        <v>14403</v>
      </c>
      <c r="N2455" t="s">
        <v>107</v>
      </c>
      <c r="O2455" t="s">
        <v>55</v>
      </c>
      <c r="P2455" t="s">
        <v>117</v>
      </c>
      <c r="Q2455" t="s">
        <v>206</v>
      </c>
      <c r="R2455" t="s">
        <v>212</v>
      </c>
      <c r="S2455">
        <v>4</v>
      </c>
      <c r="T2455" t="s">
        <v>19644</v>
      </c>
      <c r="U2455" t="s">
        <v>16331</v>
      </c>
      <c r="V2455" t="s">
        <v>15702</v>
      </c>
      <c r="W2455" t="s">
        <v>29</v>
      </c>
      <c r="X2455" t="s">
        <v>30</v>
      </c>
      <c r="Y2455" t="s">
        <v>30</v>
      </c>
      <c r="Z2455" t="s">
        <v>30</v>
      </c>
      <c r="AA2455" t="s">
        <v>30</v>
      </c>
      <c r="AB2455">
        <v>-75.725594009999995</v>
      </c>
      <c r="AC2455">
        <v>5.6665003299999999</v>
      </c>
      <c r="AD2455" t="s">
        <v>82</v>
      </c>
      <c r="AE2455" t="s">
        <v>100</v>
      </c>
      <c r="AF2455" t="s">
        <v>94</v>
      </c>
      <c r="AG2455">
        <f>IFERROR(
    VLOOKUP(FENIX_ANS_TABLA[[#This Row],[ESTADO]],
        {"VENCIDO",1;"ALERTA_0 Días",2;"ALERTA",3;"A TIEMPO",4;"SIN FECHA",5},
    2,FALSE),
0)</f>
        <v>4</v>
      </c>
    </row>
    <row r="2456" spans="1:33" x14ac:dyDescent="0.25">
      <c r="A2456" t="s">
        <v>14404</v>
      </c>
      <c r="B2456" t="s">
        <v>58</v>
      </c>
      <c r="C2456" t="s">
        <v>24</v>
      </c>
      <c r="D2456" t="s">
        <v>59</v>
      </c>
      <c r="E2456" s="21">
        <v>46212.630624999998</v>
      </c>
      <c r="F2456" t="s">
        <v>14405</v>
      </c>
      <c r="G2456">
        <v>15258039</v>
      </c>
      <c r="H2456" t="s">
        <v>14406</v>
      </c>
      <c r="I2456" s="23" t="s">
        <v>31</v>
      </c>
      <c r="J2456" s="23" t="s">
        <v>14407</v>
      </c>
      <c r="K2456" t="s">
        <v>14408</v>
      </c>
      <c r="L2456" t="s">
        <v>50</v>
      </c>
      <c r="M2456" t="s">
        <v>14409</v>
      </c>
      <c r="N2456" t="s">
        <v>51</v>
      </c>
      <c r="O2456" t="s">
        <v>60</v>
      </c>
      <c r="P2456" t="s">
        <v>62</v>
      </c>
      <c r="Q2456" t="s">
        <v>207</v>
      </c>
      <c r="R2456" t="s">
        <v>212</v>
      </c>
      <c r="S2456">
        <v>9</v>
      </c>
      <c r="T2456" t="s">
        <v>19645</v>
      </c>
      <c r="U2456" t="s">
        <v>15399</v>
      </c>
      <c r="V2456" t="s">
        <v>16332</v>
      </c>
      <c r="W2456" t="s">
        <v>29</v>
      </c>
      <c r="X2456" t="s">
        <v>30</v>
      </c>
      <c r="Y2456" t="s">
        <v>30</v>
      </c>
      <c r="Z2456" t="s">
        <v>30</v>
      </c>
      <c r="AA2456" t="s">
        <v>30</v>
      </c>
      <c r="AB2456">
        <v>-75.642548000000005</v>
      </c>
      <c r="AC2456">
        <v>6.0902719999999997</v>
      </c>
      <c r="AD2456" t="s">
        <v>82</v>
      </c>
      <c r="AE2456" t="s">
        <v>96</v>
      </c>
      <c r="AF2456" t="s">
        <v>94</v>
      </c>
      <c r="AG2456">
        <f>IFERROR(
    VLOOKUP(FENIX_ANS_TABLA[[#This Row],[ESTADO]],
        {"VENCIDO",1;"ALERTA_0 Días",2;"ALERTA",3;"A TIEMPO",4;"SIN FECHA",5},
    2,FALSE),
0)</f>
        <v>4</v>
      </c>
    </row>
    <row r="2457" spans="1:33" x14ac:dyDescent="0.25">
      <c r="A2457" t="s">
        <v>14410</v>
      </c>
      <c r="B2457" t="s">
        <v>23</v>
      </c>
      <c r="C2457" t="s">
        <v>24</v>
      </c>
      <c r="D2457" t="s">
        <v>33</v>
      </c>
      <c r="E2457" s="21">
        <v>46212.631145833337</v>
      </c>
      <c r="F2457" t="s">
        <v>14411</v>
      </c>
      <c r="G2457">
        <v>1038212695</v>
      </c>
      <c r="H2457" t="s">
        <v>14412</v>
      </c>
      <c r="I2457" s="23" t="s">
        <v>31</v>
      </c>
      <c r="J2457" s="23" t="s">
        <v>14413</v>
      </c>
      <c r="K2457" t="s">
        <v>14414</v>
      </c>
      <c r="L2457" t="s">
        <v>183</v>
      </c>
      <c r="M2457" t="s">
        <v>14415</v>
      </c>
      <c r="N2457" t="s">
        <v>184</v>
      </c>
      <c r="O2457" t="s">
        <v>34</v>
      </c>
      <c r="P2457" t="s">
        <v>31</v>
      </c>
      <c r="Q2457" t="s">
        <v>207</v>
      </c>
      <c r="R2457" t="s">
        <v>211</v>
      </c>
      <c r="S2457">
        <v>5</v>
      </c>
      <c r="T2457" t="s">
        <v>19646</v>
      </c>
      <c r="U2457" t="s">
        <v>15399</v>
      </c>
      <c r="V2457" t="s">
        <v>16333</v>
      </c>
      <c r="W2457" t="s">
        <v>29</v>
      </c>
      <c r="X2457" t="s">
        <v>30</v>
      </c>
      <c r="Y2457" t="s">
        <v>30</v>
      </c>
      <c r="Z2457" t="s">
        <v>30</v>
      </c>
      <c r="AA2457" t="s">
        <v>30</v>
      </c>
      <c r="AB2457">
        <v>-75.259602520000001</v>
      </c>
      <c r="AC2457">
        <v>6.3962954400000003</v>
      </c>
      <c r="AD2457" t="s">
        <v>82</v>
      </c>
      <c r="AE2457" t="s">
        <v>146</v>
      </c>
      <c r="AF2457" t="s">
        <v>94</v>
      </c>
      <c r="AG2457">
        <f>IFERROR(
    VLOOKUP(FENIX_ANS_TABLA[[#This Row],[ESTADO]],
        {"VENCIDO",1;"ALERTA_0 Días",2;"ALERTA",3;"A TIEMPO",4;"SIN FECHA",5},
    2,FALSE),
0)</f>
        <v>4</v>
      </c>
    </row>
    <row r="2458" spans="1:33" x14ac:dyDescent="0.25">
      <c r="A2458" t="s">
        <v>14416</v>
      </c>
      <c r="B2458" t="s">
        <v>23</v>
      </c>
      <c r="C2458" t="s">
        <v>24</v>
      </c>
      <c r="D2458" t="s">
        <v>33</v>
      </c>
      <c r="E2458" s="21">
        <v>46212.632349537038</v>
      </c>
      <c r="F2458" t="s">
        <v>14417</v>
      </c>
      <c r="G2458">
        <v>70431753</v>
      </c>
      <c r="H2458" t="s">
        <v>14418</v>
      </c>
      <c r="I2458" s="23" t="s">
        <v>31</v>
      </c>
      <c r="J2458" s="23" t="s">
        <v>14419</v>
      </c>
      <c r="K2458" t="s">
        <v>14420</v>
      </c>
      <c r="L2458" t="s">
        <v>130</v>
      </c>
      <c r="M2458" t="s">
        <v>14421</v>
      </c>
      <c r="N2458" t="s">
        <v>131</v>
      </c>
      <c r="O2458" t="s">
        <v>34</v>
      </c>
      <c r="P2458" t="s">
        <v>31</v>
      </c>
      <c r="Q2458" t="s">
        <v>207</v>
      </c>
      <c r="R2458" t="s">
        <v>211</v>
      </c>
      <c r="S2458">
        <v>5</v>
      </c>
      <c r="T2458" t="s">
        <v>19647</v>
      </c>
      <c r="U2458" t="s">
        <v>16334</v>
      </c>
      <c r="V2458" t="s">
        <v>16335</v>
      </c>
      <c r="W2458" t="s">
        <v>29</v>
      </c>
      <c r="X2458" t="s">
        <v>30</v>
      </c>
      <c r="Y2458" t="s">
        <v>30</v>
      </c>
      <c r="Z2458" t="s">
        <v>30</v>
      </c>
      <c r="AA2458" t="s">
        <v>30</v>
      </c>
      <c r="AB2458">
        <v>-76.027785960000003</v>
      </c>
      <c r="AC2458">
        <v>6.7547278000000004</v>
      </c>
      <c r="AD2458" t="s">
        <v>82</v>
      </c>
      <c r="AE2458" t="s">
        <v>123</v>
      </c>
      <c r="AF2458" t="s">
        <v>94</v>
      </c>
      <c r="AG2458">
        <f>IFERROR(
    VLOOKUP(FENIX_ANS_TABLA[[#This Row],[ESTADO]],
        {"VENCIDO",1;"ALERTA_0 Días",2;"ALERTA",3;"A TIEMPO",4;"SIN FECHA",5},
    2,FALSE),
0)</f>
        <v>4</v>
      </c>
    </row>
    <row r="2459" spans="1:33" x14ac:dyDescent="0.25">
      <c r="A2459" t="s">
        <v>14422</v>
      </c>
      <c r="B2459" t="s">
        <v>44</v>
      </c>
      <c r="C2459" t="s">
        <v>316</v>
      </c>
      <c r="D2459" t="s">
        <v>44</v>
      </c>
      <c r="E2459" s="21">
        <v>46212.639861111107</v>
      </c>
      <c r="F2459" t="s">
        <v>14423</v>
      </c>
      <c r="G2459">
        <v>42780793</v>
      </c>
      <c r="H2459" t="s">
        <v>14424</v>
      </c>
      <c r="I2459" s="23" t="s">
        <v>31</v>
      </c>
      <c r="J2459" s="23" t="s">
        <v>14425</v>
      </c>
      <c r="K2459" t="s">
        <v>14426</v>
      </c>
      <c r="L2459" t="s">
        <v>38</v>
      </c>
      <c r="M2459" t="s">
        <v>14427</v>
      </c>
      <c r="N2459" t="s">
        <v>39</v>
      </c>
      <c r="O2459" t="s">
        <v>317</v>
      </c>
      <c r="P2459" t="s">
        <v>31</v>
      </c>
      <c r="Q2459" t="s">
        <v>207</v>
      </c>
      <c r="R2459" t="s">
        <v>211</v>
      </c>
      <c r="S2459">
        <v>11</v>
      </c>
      <c r="T2459" t="s">
        <v>19648</v>
      </c>
      <c r="U2459" t="s">
        <v>16336</v>
      </c>
      <c r="V2459" t="s">
        <v>16337</v>
      </c>
      <c r="W2459" t="s">
        <v>29</v>
      </c>
      <c r="X2459" t="s">
        <v>30</v>
      </c>
      <c r="Y2459" t="s">
        <v>30</v>
      </c>
      <c r="Z2459" t="s">
        <v>30</v>
      </c>
      <c r="AA2459" t="s">
        <v>30</v>
      </c>
      <c r="AB2459">
        <v>-75.611909969999999</v>
      </c>
      <c r="AC2459">
        <v>6.1900455699999997</v>
      </c>
      <c r="AD2459" t="s">
        <v>82</v>
      </c>
      <c r="AE2459" t="s">
        <v>96</v>
      </c>
      <c r="AF2459" t="s">
        <v>94</v>
      </c>
      <c r="AG2459">
        <f>IFERROR(
    VLOOKUP(FENIX_ANS_TABLA[[#This Row],[ESTADO]],
        {"VENCIDO",1;"ALERTA_0 Días",2;"ALERTA",3;"A TIEMPO",4;"SIN FECHA",5},
    2,FALSE),
0)</f>
        <v>4</v>
      </c>
    </row>
    <row r="2460" spans="1:33" x14ac:dyDescent="0.25">
      <c r="A2460" t="s">
        <v>20554</v>
      </c>
      <c r="B2460" t="s">
        <v>23</v>
      </c>
      <c r="C2460" t="s">
        <v>24</v>
      </c>
      <c r="D2460" t="s">
        <v>23</v>
      </c>
      <c r="E2460" s="21">
        <v>46212.639953703707</v>
      </c>
      <c r="F2460" t="s">
        <v>20555</v>
      </c>
      <c r="G2460">
        <v>900082107</v>
      </c>
      <c r="H2460" t="s">
        <v>4146</v>
      </c>
      <c r="I2460" s="23" t="s">
        <v>4147</v>
      </c>
      <c r="J2460" s="23" t="s">
        <v>20556</v>
      </c>
      <c r="K2460" t="s">
        <v>20557</v>
      </c>
      <c r="L2460" t="s">
        <v>154</v>
      </c>
      <c r="M2460" t="s">
        <v>20558</v>
      </c>
      <c r="N2460" t="s">
        <v>155</v>
      </c>
      <c r="O2460" t="s">
        <v>27</v>
      </c>
      <c r="P2460" t="s">
        <v>145</v>
      </c>
      <c r="Q2460" t="s">
        <v>207</v>
      </c>
      <c r="R2460" t="s">
        <v>212</v>
      </c>
      <c r="S2460">
        <v>7</v>
      </c>
      <c r="T2460" t="s">
        <v>20559</v>
      </c>
      <c r="U2460" t="s">
        <v>16336</v>
      </c>
      <c r="V2460" t="s">
        <v>20560</v>
      </c>
      <c r="W2460" t="s">
        <v>29</v>
      </c>
      <c r="X2460" t="s">
        <v>30</v>
      </c>
      <c r="Y2460" t="s">
        <v>30</v>
      </c>
      <c r="Z2460" t="s">
        <v>30</v>
      </c>
      <c r="AA2460" t="s">
        <v>30</v>
      </c>
      <c r="AB2460">
        <v>-75.370186000000004</v>
      </c>
      <c r="AC2460">
        <v>6.13871667</v>
      </c>
      <c r="AD2460" t="s">
        <v>82</v>
      </c>
      <c r="AE2460" t="s">
        <v>146</v>
      </c>
      <c r="AF2460" t="s">
        <v>94</v>
      </c>
      <c r="AG2460">
        <f>IFERROR(
    VLOOKUP(FENIX_ANS_TABLA[[#This Row],[ESTADO]],
        {"VENCIDO",1;"ALERTA_0 Días",2;"ALERTA",3;"A TIEMPO",4;"SIN FECHA",5},
    2,FALSE),
0)</f>
        <v>4</v>
      </c>
    </row>
    <row r="2461" spans="1:33" x14ac:dyDescent="0.25">
      <c r="A2461" t="s">
        <v>20561</v>
      </c>
      <c r="B2461" t="s">
        <v>23</v>
      </c>
      <c r="C2461" t="s">
        <v>24</v>
      </c>
      <c r="D2461" t="s">
        <v>23</v>
      </c>
      <c r="E2461" s="21">
        <v>46212.640057870369</v>
      </c>
      <c r="F2461" t="s">
        <v>20562</v>
      </c>
      <c r="G2461">
        <v>900082107</v>
      </c>
      <c r="H2461" t="s">
        <v>4146</v>
      </c>
      <c r="I2461" s="23" t="s">
        <v>4147</v>
      </c>
      <c r="J2461" s="23" t="s">
        <v>20556</v>
      </c>
      <c r="K2461" t="s">
        <v>20563</v>
      </c>
      <c r="L2461" t="s">
        <v>154</v>
      </c>
      <c r="M2461" t="s">
        <v>20564</v>
      </c>
      <c r="N2461" t="s">
        <v>155</v>
      </c>
      <c r="O2461" t="s">
        <v>27</v>
      </c>
      <c r="P2461" t="s">
        <v>145</v>
      </c>
      <c r="Q2461" t="s">
        <v>207</v>
      </c>
      <c r="R2461" t="s">
        <v>212</v>
      </c>
      <c r="S2461">
        <v>7</v>
      </c>
      <c r="T2461" t="s">
        <v>20565</v>
      </c>
      <c r="U2461" t="s">
        <v>16336</v>
      </c>
      <c r="V2461" t="s">
        <v>20560</v>
      </c>
      <c r="W2461" t="s">
        <v>29</v>
      </c>
      <c r="X2461" t="s">
        <v>30</v>
      </c>
      <c r="Y2461" t="s">
        <v>30</v>
      </c>
      <c r="Z2461" t="s">
        <v>30</v>
      </c>
      <c r="AA2461" t="s">
        <v>30</v>
      </c>
      <c r="AB2461">
        <v>-75.370186000000004</v>
      </c>
      <c r="AC2461">
        <v>6.13871667</v>
      </c>
      <c r="AD2461" t="s">
        <v>82</v>
      </c>
      <c r="AE2461" t="s">
        <v>146</v>
      </c>
      <c r="AF2461" t="s">
        <v>94</v>
      </c>
      <c r="AG2461">
        <f>IFERROR(
    VLOOKUP(FENIX_ANS_TABLA[[#This Row],[ESTADO]],
        {"VENCIDO",1;"ALERTA_0 Días",2;"ALERTA",3;"A TIEMPO",4;"SIN FECHA",5},
    2,FALSE),
0)</f>
        <v>4</v>
      </c>
    </row>
    <row r="2462" spans="1:33" x14ac:dyDescent="0.25">
      <c r="A2462" t="s">
        <v>20566</v>
      </c>
      <c r="B2462" t="s">
        <v>23</v>
      </c>
      <c r="C2462" t="s">
        <v>24</v>
      </c>
      <c r="D2462" t="s">
        <v>23</v>
      </c>
      <c r="E2462" s="21">
        <v>46212.640196759261</v>
      </c>
      <c r="F2462" t="s">
        <v>20567</v>
      </c>
      <c r="G2462">
        <v>900082107</v>
      </c>
      <c r="H2462" t="s">
        <v>4146</v>
      </c>
      <c r="I2462" s="23" t="s">
        <v>4147</v>
      </c>
      <c r="J2462" s="23" t="s">
        <v>20556</v>
      </c>
      <c r="K2462" t="s">
        <v>20568</v>
      </c>
      <c r="L2462" t="s">
        <v>154</v>
      </c>
      <c r="M2462" t="s">
        <v>20569</v>
      </c>
      <c r="N2462" t="s">
        <v>155</v>
      </c>
      <c r="O2462" t="s">
        <v>27</v>
      </c>
      <c r="P2462" t="s">
        <v>145</v>
      </c>
      <c r="Q2462" t="s">
        <v>207</v>
      </c>
      <c r="R2462" t="s">
        <v>212</v>
      </c>
      <c r="S2462">
        <v>7</v>
      </c>
      <c r="T2462" t="s">
        <v>20570</v>
      </c>
      <c r="U2462" t="s">
        <v>16336</v>
      </c>
      <c r="V2462" t="s">
        <v>20560</v>
      </c>
      <c r="W2462" t="s">
        <v>29</v>
      </c>
      <c r="X2462" t="s">
        <v>30</v>
      </c>
      <c r="Y2462" t="s">
        <v>30</v>
      </c>
      <c r="Z2462" t="s">
        <v>30</v>
      </c>
      <c r="AA2462" t="s">
        <v>30</v>
      </c>
      <c r="AB2462">
        <v>-75.370186000000004</v>
      </c>
      <c r="AC2462">
        <v>6.13871667</v>
      </c>
      <c r="AD2462" t="s">
        <v>82</v>
      </c>
      <c r="AE2462" t="s">
        <v>146</v>
      </c>
      <c r="AF2462" t="s">
        <v>94</v>
      </c>
      <c r="AG2462">
        <f>IFERROR(
    VLOOKUP(FENIX_ANS_TABLA[[#This Row],[ESTADO]],
        {"VENCIDO",1;"ALERTA_0 Días",2;"ALERTA",3;"A TIEMPO",4;"SIN FECHA",5},
    2,FALSE),
0)</f>
        <v>4</v>
      </c>
    </row>
    <row r="2463" spans="1:33" x14ac:dyDescent="0.25">
      <c r="A2463" t="s">
        <v>20571</v>
      </c>
      <c r="B2463" t="s">
        <v>23</v>
      </c>
      <c r="C2463" t="s">
        <v>24</v>
      </c>
      <c r="D2463" t="s">
        <v>23</v>
      </c>
      <c r="E2463" s="21">
        <v>46212.640208333331</v>
      </c>
      <c r="F2463" t="s">
        <v>20572</v>
      </c>
      <c r="G2463">
        <v>900082107</v>
      </c>
      <c r="H2463" t="s">
        <v>4146</v>
      </c>
      <c r="I2463" s="23" t="s">
        <v>4147</v>
      </c>
      <c r="J2463" s="23" t="s">
        <v>20556</v>
      </c>
      <c r="K2463" t="s">
        <v>20573</v>
      </c>
      <c r="L2463" t="s">
        <v>154</v>
      </c>
      <c r="M2463" t="s">
        <v>20574</v>
      </c>
      <c r="N2463" t="s">
        <v>155</v>
      </c>
      <c r="O2463" t="s">
        <v>27</v>
      </c>
      <c r="P2463" t="s">
        <v>145</v>
      </c>
      <c r="Q2463" t="s">
        <v>207</v>
      </c>
      <c r="R2463" t="s">
        <v>212</v>
      </c>
      <c r="S2463">
        <v>7</v>
      </c>
      <c r="T2463" t="s">
        <v>20575</v>
      </c>
      <c r="U2463" t="s">
        <v>16336</v>
      </c>
      <c r="V2463" t="s">
        <v>20560</v>
      </c>
      <c r="W2463" t="s">
        <v>29</v>
      </c>
      <c r="X2463" t="s">
        <v>30</v>
      </c>
      <c r="Y2463" t="s">
        <v>30</v>
      </c>
      <c r="Z2463" t="s">
        <v>30</v>
      </c>
      <c r="AA2463" t="s">
        <v>30</v>
      </c>
      <c r="AB2463">
        <v>-75.370186000000004</v>
      </c>
      <c r="AC2463">
        <v>6.13871667</v>
      </c>
      <c r="AD2463" t="s">
        <v>82</v>
      </c>
      <c r="AE2463" t="s">
        <v>146</v>
      </c>
      <c r="AF2463" t="s">
        <v>94</v>
      </c>
      <c r="AG2463">
        <f>IFERROR(
    VLOOKUP(FENIX_ANS_TABLA[[#This Row],[ESTADO]],
        {"VENCIDO",1;"ALERTA_0 Días",2;"ALERTA",3;"A TIEMPO",4;"SIN FECHA",5},
    2,FALSE),
0)</f>
        <v>4</v>
      </c>
    </row>
    <row r="2464" spans="1:33" x14ac:dyDescent="0.25">
      <c r="A2464" t="s">
        <v>20576</v>
      </c>
      <c r="B2464" t="s">
        <v>23</v>
      </c>
      <c r="C2464" t="s">
        <v>24</v>
      </c>
      <c r="D2464" t="s">
        <v>23</v>
      </c>
      <c r="E2464" s="21">
        <v>46212.640208333331</v>
      </c>
      <c r="F2464" t="s">
        <v>20572</v>
      </c>
      <c r="G2464">
        <v>900082107</v>
      </c>
      <c r="H2464" t="s">
        <v>4146</v>
      </c>
      <c r="I2464" s="23" t="s">
        <v>4147</v>
      </c>
      <c r="J2464" s="23" t="s">
        <v>20556</v>
      </c>
      <c r="K2464" t="s">
        <v>20577</v>
      </c>
      <c r="L2464" t="s">
        <v>154</v>
      </c>
      <c r="M2464" t="s">
        <v>20578</v>
      </c>
      <c r="N2464" t="s">
        <v>155</v>
      </c>
      <c r="O2464" t="s">
        <v>27</v>
      </c>
      <c r="P2464" t="s">
        <v>145</v>
      </c>
      <c r="Q2464" t="s">
        <v>207</v>
      </c>
      <c r="R2464" t="s">
        <v>212</v>
      </c>
      <c r="S2464">
        <v>7</v>
      </c>
      <c r="T2464" t="s">
        <v>20575</v>
      </c>
      <c r="U2464" t="s">
        <v>16336</v>
      </c>
      <c r="V2464" t="s">
        <v>20560</v>
      </c>
      <c r="W2464" t="s">
        <v>29</v>
      </c>
      <c r="X2464" t="s">
        <v>30</v>
      </c>
      <c r="Y2464" t="s">
        <v>30</v>
      </c>
      <c r="Z2464" t="s">
        <v>30</v>
      </c>
      <c r="AA2464" t="s">
        <v>30</v>
      </c>
      <c r="AB2464">
        <v>-75.370186000000004</v>
      </c>
      <c r="AC2464">
        <v>6.13871667</v>
      </c>
      <c r="AD2464" t="s">
        <v>82</v>
      </c>
      <c r="AE2464" t="s">
        <v>146</v>
      </c>
      <c r="AF2464" t="s">
        <v>94</v>
      </c>
      <c r="AG2464">
        <f>IFERROR(
    VLOOKUP(FENIX_ANS_TABLA[[#This Row],[ESTADO]],
        {"VENCIDO",1;"ALERTA_0 Días",2;"ALERTA",3;"A TIEMPO",4;"SIN FECHA",5},
    2,FALSE),
0)</f>
        <v>4</v>
      </c>
    </row>
    <row r="2465" spans="1:33" x14ac:dyDescent="0.25">
      <c r="A2465" t="s">
        <v>20579</v>
      </c>
      <c r="B2465" t="s">
        <v>23</v>
      </c>
      <c r="C2465" t="s">
        <v>24</v>
      </c>
      <c r="D2465" t="s">
        <v>23</v>
      </c>
      <c r="E2465" s="21">
        <v>46212.640289351853</v>
      </c>
      <c r="F2465" t="s">
        <v>20580</v>
      </c>
      <c r="G2465">
        <v>900082107</v>
      </c>
      <c r="H2465" t="s">
        <v>4146</v>
      </c>
      <c r="I2465" s="23" t="s">
        <v>4147</v>
      </c>
      <c r="J2465" s="23" t="s">
        <v>20556</v>
      </c>
      <c r="K2465" t="s">
        <v>20581</v>
      </c>
      <c r="L2465" t="s">
        <v>154</v>
      </c>
      <c r="M2465" t="s">
        <v>20582</v>
      </c>
      <c r="N2465" t="s">
        <v>155</v>
      </c>
      <c r="O2465" t="s">
        <v>27</v>
      </c>
      <c r="P2465" t="s">
        <v>145</v>
      </c>
      <c r="Q2465" t="s">
        <v>207</v>
      </c>
      <c r="R2465" t="s">
        <v>212</v>
      </c>
      <c r="S2465">
        <v>7</v>
      </c>
      <c r="T2465" t="s">
        <v>20583</v>
      </c>
      <c r="U2465" t="s">
        <v>20584</v>
      </c>
      <c r="V2465" t="s">
        <v>20585</v>
      </c>
      <c r="W2465" t="s">
        <v>29</v>
      </c>
      <c r="X2465" t="s">
        <v>30</v>
      </c>
      <c r="Y2465" t="s">
        <v>30</v>
      </c>
      <c r="Z2465" t="s">
        <v>30</v>
      </c>
      <c r="AA2465" t="s">
        <v>30</v>
      </c>
      <c r="AB2465">
        <v>-75.370186000000004</v>
      </c>
      <c r="AC2465">
        <v>6.13871667</v>
      </c>
      <c r="AD2465" t="s">
        <v>82</v>
      </c>
      <c r="AE2465" t="s">
        <v>146</v>
      </c>
      <c r="AF2465" t="s">
        <v>94</v>
      </c>
      <c r="AG2465">
        <f>IFERROR(
    VLOOKUP(FENIX_ANS_TABLA[[#This Row],[ESTADO]],
        {"VENCIDO",1;"ALERTA_0 Días",2;"ALERTA",3;"A TIEMPO",4;"SIN FECHA",5},
    2,FALSE),
0)</f>
        <v>4</v>
      </c>
    </row>
    <row r="2466" spans="1:33" x14ac:dyDescent="0.25">
      <c r="A2466" t="s">
        <v>20586</v>
      </c>
      <c r="B2466" t="s">
        <v>23</v>
      </c>
      <c r="C2466" t="s">
        <v>24</v>
      </c>
      <c r="D2466" t="s">
        <v>23</v>
      </c>
      <c r="E2466" s="21">
        <v>46212.640300925923</v>
      </c>
      <c r="F2466" t="s">
        <v>20587</v>
      </c>
      <c r="G2466">
        <v>900082107</v>
      </c>
      <c r="H2466" t="s">
        <v>4146</v>
      </c>
      <c r="I2466" s="23" t="s">
        <v>4147</v>
      </c>
      <c r="J2466" s="23" t="s">
        <v>20556</v>
      </c>
      <c r="K2466" t="s">
        <v>20588</v>
      </c>
      <c r="L2466" t="s">
        <v>154</v>
      </c>
      <c r="M2466" t="s">
        <v>20589</v>
      </c>
      <c r="N2466" t="s">
        <v>155</v>
      </c>
      <c r="O2466" t="s">
        <v>27</v>
      </c>
      <c r="P2466" t="s">
        <v>145</v>
      </c>
      <c r="Q2466" t="s">
        <v>207</v>
      </c>
      <c r="R2466" t="s">
        <v>212</v>
      </c>
      <c r="S2466">
        <v>7</v>
      </c>
      <c r="T2466" t="s">
        <v>20590</v>
      </c>
      <c r="U2466" t="s">
        <v>20584</v>
      </c>
      <c r="V2466" t="s">
        <v>20585</v>
      </c>
      <c r="W2466" t="s">
        <v>29</v>
      </c>
      <c r="X2466" t="s">
        <v>30</v>
      </c>
      <c r="Y2466" t="s">
        <v>30</v>
      </c>
      <c r="Z2466" t="s">
        <v>30</v>
      </c>
      <c r="AA2466" t="s">
        <v>30</v>
      </c>
      <c r="AB2466">
        <v>-75.370186000000004</v>
      </c>
      <c r="AC2466">
        <v>6.13871667</v>
      </c>
      <c r="AD2466" t="s">
        <v>82</v>
      </c>
      <c r="AE2466" t="s">
        <v>146</v>
      </c>
      <c r="AF2466" t="s">
        <v>94</v>
      </c>
      <c r="AG2466">
        <f>IFERROR(
    VLOOKUP(FENIX_ANS_TABLA[[#This Row],[ESTADO]],
        {"VENCIDO",1;"ALERTA_0 Días",2;"ALERTA",3;"A TIEMPO",4;"SIN FECHA",5},
    2,FALSE),
0)</f>
        <v>4</v>
      </c>
    </row>
    <row r="2467" spans="1:33" x14ac:dyDescent="0.25">
      <c r="A2467" t="s">
        <v>20591</v>
      </c>
      <c r="B2467" t="s">
        <v>23</v>
      </c>
      <c r="C2467" t="s">
        <v>24</v>
      </c>
      <c r="D2467" t="s">
        <v>23</v>
      </c>
      <c r="E2467" s="21">
        <v>46212.640428240738</v>
      </c>
      <c r="F2467" t="s">
        <v>20592</v>
      </c>
      <c r="G2467">
        <v>900082107</v>
      </c>
      <c r="H2467" t="s">
        <v>4146</v>
      </c>
      <c r="I2467" s="23" t="s">
        <v>4147</v>
      </c>
      <c r="J2467" s="23" t="s">
        <v>20556</v>
      </c>
      <c r="K2467" t="s">
        <v>20593</v>
      </c>
      <c r="L2467" t="s">
        <v>154</v>
      </c>
      <c r="M2467" t="s">
        <v>20594</v>
      </c>
      <c r="N2467" t="s">
        <v>155</v>
      </c>
      <c r="O2467" t="s">
        <v>27</v>
      </c>
      <c r="P2467" t="s">
        <v>145</v>
      </c>
      <c r="Q2467" t="s">
        <v>207</v>
      </c>
      <c r="R2467" t="s">
        <v>212</v>
      </c>
      <c r="S2467">
        <v>7</v>
      </c>
      <c r="T2467" t="s">
        <v>20595</v>
      </c>
      <c r="U2467" t="s">
        <v>20584</v>
      </c>
      <c r="V2467" t="s">
        <v>20585</v>
      </c>
      <c r="W2467" t="s">
        <v>29</v>
      </c>
      <c r="X2467" t="s">
        <v>30</v>
      </c>
      <c r="Y2467" t="s">
        <v>30</v>
      </c>
      <c r="Z2467" t="s">
        <v>30</v>
      </c>
      <c r="AA2467" t="s">
        <v>30</v>
      </c>
      <c r="AB2467">
        <v>-75.370186000000004</v>
      </c>
      <c r="AC2467">
        <v>6.13871667</v>
      </c>
      <c r="AD2467" t="s">
        <v>82</v>
      </c>
      <c r="AE2467" t="s">
        <v>146</v>
      </c>
      <c r="AF2467" t="s">
        <v>94</v>
      </c>
      <c r="AG2467">
        <f>IFERROR(
    VLOOKUP(FENIX_ANS_TABLA[[#This Row],[ESTADO]],
        {"VENCIDO",1;"ALERTA_0 Días",2;"ALERTA",3;"A TIEMPO",4;"SIN FECHA",5},
    2,FALSE),
0)</f>
        <v>4</v>
      </c>
    </row>
    <row r="2468" spans="1:33" x14ac:dyDescent="0.25">
      <c r="A2468" t="s">
        <v>20596</v>
      </c>
      <c r="B2468" t="s">
        <v>23</v>
      </c>
      <c r="C2468" t="s">
        <v>24</v>
      </c>
      <c r="D2468" t="s">
        <v>23</v>
      </c>
      <c r="E2468" s="21">
        <v>46212.640439814822</v>
      </c>
      <c r="F2468" t="s">
        <v>20597</v>
      </c>
      <c r="G2468">
        <v>900082107</v>
      </c>
      <c r="H2468" t="s">
        <v>4146</v>
      </c>
      <c r="I2468" s="23" t="s">
        <v>4147</v>
      </c>
      <c r="J2468" s="23" t="s">
        <v>20556</v>
      </c>
      <c r="K2468" t="s">
        <v>20598</v>
      </c>
      <c r="L2468" t="s">
        <v>154</v>
      </c>
      <c r="M2468" t="s">
        <v>20599</v>
      </c>
      <c r="N2468" t="s">
        <v>155</v>
      </c>
      <c r="O2468" t="s">
        <v>27</v>
      </c>
      <c r="P2468" t="s">
        <v>145</v>
      </c>
      <c r="Q2468" t="s">
        <v>207</v>
      </c>
      <c r="R2468" t="s">
        <v>212</v>
      </c>
      <c r="S2468">
        <v>7</v>
      </c>
      <c r="T2468" t="s">
        <v>20600</v>
      </c>
      <c r="U2468" t="s">
        <v>20584</v>
      </c>
      <c r="V2468" t="s">
        <v>20585</v>
      </c>
      <c r="W2468" t="s">
        <v>29</v>
      </c>
      <c r="X2468" t="s">
        <v>30</v>
      </c>
      <c r="Y2468" t="s">
        <v>30</v>
      </c>
      <c r="Z2468" t="s">
        <v>30</v>
      </c>
      <c r="AA2468" t="s">
        <v>30</v>
      </c>
      <c r="AB2468">
        <v>-75.370186000000004</v>
      </c>
      <c r="AC2468">
        <v>6.13871667</v>
      </c>
      <c r="AD2468" t="s">
        <v>82</v>
      </c>
      <c r="AE2468" t="s">
        <v>146</v>
      </c>
      <c r="AF2468" t="s">
        <v>94</v>
      </c>
      <c r="AG2468">
        <f>IFERROR(
    VLOOKUP(FENIX_ANS_TABLA[[#This Row],[ESTADO]],
        {"VENCIDO",1;"ALERTA_0 Días",2;"ALERTA",3;"A TIEMPO",4;"SIN FECHA",5},
    2,FALSE),
0)</f>
        <v>4</v>
      </c>
    </row>
    <row r="2469" spans="1:33" x14ac:dyDescent="0.25">
      <c r="A2469" t="s">
        <v>20601</v>
      </c>
      <c r="B2469" t="s">
        <v>23</v>
      </c>
      <c r="C2469" t="s">
        <v>24</v>
      </c>
      <c r="D2469" t="s">
        <v>23</v>
      </c>
      <c r="E2469" s="21">
        <v>46212.640462962961</v>
      </c>
      <c r="F2469" t="s">
        <v>20602</v>
      </c>
      <c r="G2469">
        <v>900082107</v>
      </c>
      <c r="H2469" t="s">
        <v>4146</v>
      </c>
      <c r="I2469" s="23" t="s">
        <v>4147</v>
      </c>
      <c r="J2469" s="23" t="s">
        <v>20556</v>
      </c>
      <c r="K2469" t="s">
        <v>20603</v>
      </c>
      <c r="L2469" t="s">
        <v>154</v>
      </c>
      <c r="M2469" t="s">
        <v>20604</v>
      </c>
      <c r="N2469" t="s">
        <v>155</v>
      </c>
      <c r="O2469" t="s">
        <v>27</v>
      </c>
      <c r="P2469" t="s">
        <v>145</v>
      </c>
      <c r="Q2469" t="s">
        <v>207</v>
      </c>
      <c r="R2469" t="s">
        <v>212</v>
      </c>
      <c r="S2469">
        <v>7</v>
      </c>
      <c r="T2469" t="s">
        <v>20605</v>
      </c>
      <c r="U2469" t="s">
        <v>20584</v>
      </c>
      <c r="V2469" t="s">
        <v>20585</v>
      </c>
      <c r="W2469" t="s">
        <v>29</v>
      </c>
      <c r="X2469" t="s">
        <v>30</v>
      </c>
      <c r="Y2469" t="s">
        <v>30</v>
      </c>
      <c r="Z2469" t="s">
        <v>30</v>
      </c>
      <c r="AA2469" t="s">
        <v>30</v>
      </c>
      <c r="AB2469">
        <v>-75.370186000000004</v>
      </c>
      <c r="AC2469">
        <v>6.13871667</v>
      </c>
      <c r="AD2469" t="s">
        <v>82</v>
      </c>
      <c r="AE2469" t="s">
        <v>146</v>
      </c>
      <c r="AF2469" t="s">
        <v>94</v>
      </c>
      <c r="AG2469">
        <f>IFERROR(
    VLOOKUP(FENIX_ANS_TABLA[[#This Row],[ESTADO]],
        {"VENCIDO",1;"ALERTA_0 Días",2;"ALERTA",3;"A TIEMPO",4;"SIN FECHA",5},
    2,FALSE),
0)</f>
        <v>4</v>
      </c>
    </row>
    <row r="2470" spans="1:33" x14ac:dyDescent="0.25">
      <c r="A2470" t="s">
        <v>20606</v>
      </c>
      <c r="B2470" t="s">
        <v>23</v>
      </c>
      <c r="C2470" t="s">
        <v>24</v>
      </c>
      <c r="D2470" t="s">
        <v>23</v>
      </c>
      <c r="E2470" s="21">
        <v>46212.640474537038</v>
      </c>
      <c r="F2470" t="s">
        <v>20607</v>
      </c>
      <c r="G2470">
        <v>900082107</v>
      </c>
      <c r="H2470" t="s">
        <v>4146</v>
      </c>
      <c r="I2470" s="23" t="s">
        <v>4147</v>
      </c>
      <c r="J2470" s="23" t="s">
        <v>20556</v>
      </c>
      <c r="K2470" t="s">
        <v>20608</v>
      </c>
      <c r="L2470" t="s">
        <v>154</v>
      </c>
      <c r="M2470" t="s">
        <v>20609</v>
      </c>
      <c r="N2470" t="s">
        <v>155</v>
      </c>
      <c r="O2470" t="s">
        <v>27</v>
      </c>
      <c r="P2470" t="s">
        <v>145</v>
      </c>
      <c r="Q2470" t="s">
        <v>207</v>
      </c>
      <c r="R2470" t="s">
        <v>212</v>
      </c>
      <c r="S2470">
        <v>7</v>
      </c>
      <c r="T2470" t="s">
        <v>20610</v>
      </c>
      <c r="U2470" t="s">
        <v>20584</v>
      </c>
      <c r="V2470" t="s">
        <v>20585</v>
      </c>
      <c r="W2470" t="s">
        <v>29</v>
      </c>
      <c r="X2470" t="s">
        <v>30</v>
      </c>
      <c r="Y2470" t="s">
        <v>30</v>
      </c>
      <c r="Z2470" t="s">
        <v>30</v>
      </c>
      <c r="AA2470" t="s">
        <v>30</v>
      </c>
      <c r="AB2470">
        <v>-75.370186000000004</v>
      </c>
      <c r="AC2470">
        <v>6.13871667</v>
      </c>
      <c r="AD2470" t="s">
        <v>82</v>
      </c>
      <c r="AE2470" t="s">
        <v>146</v>
      </c>
      <c r="AF2470" t="s">
        <v>94</v>
      </c>
      <c r="AG2470">
        <f>IFERROR(
    VLOOKUP(FENIX_ANS_TABLA[[#This Row],[ESTADO]],
        {"VENCIDO",1;"ALERTA_0 Días",2;"ALERTA",3;"A TIEMPO",4;"SIN FECHA",5},
    2,FALSE),
0)</f>
        <v>4</v>
      </c>
    </row>
    <row r="2471" spans="1:33" x14ac:dyDescent="0.25">
      <c r="A2471" t="s">
        <v>20611</v>
      </c>
      <c r="B2471" t="s">
        <v>23</v>
      </c>
      <c r="C2471" t="s">
        <v>24</v>
      </c>
      <c r="D2471" t="s">
        <v>23</v>
      </c>
      <c r="E2471" s="21">
        <v>46212.640497685177</v>
      </c>
      <c r="F2471" t="s">
        <v>20612</v>
      </c>
      <c r="G2471">
        <v>900082107</v>
      </c>
      <c r="H2471" t="s">
        <v>4146</v>
      </c>
      <c r="I2471" s="23" t="s">
        <v>4147</v>
      </c>
      <c r="J2471" s="23" t="s">
        <v>20556</v>
      </c>
      <c r="K2471" t="s">
        <v>20613</v>
      </c>
      <c r="L2471" t="s">
        <v>154</v>
      </c>
      <c r="M2471" t="s">
        <v>20614</v>
      </c>
      <c r="N2471" t="s">
        <v>155</v>
      </c>
      <c r="O2471" t="s">
        <v>27</v>
      </c>
      <c r="P2471" t="s">
        <v>145</v>
      </c>
      <c r="Q2471" t="s">
        <v>207</v>
      </c>
      <c r="R2471" t="s">
        <v>212</v>
      </c>
      <c r="S2471">
        <v>7</v>
      </c>
      <c r="T2471" t="s">
        <v>20615</v>
      </c>
      <c r="U2471" t="s">
        <v>20584</v>
      </c>
      <c r="V2471" t="s">
        <v>20585</v>
      </c>
      <c r="W2471" t="s">
        <v>29</v>
      </c>
      <c r="X2471" t="s">
        <v>30</v>
      </c>
      <c r="Y2471" t="s">
        <v>30</v>
      </c>
      <c r="Z2471" t="s">
        <v>30</v>
      </c>
      <c r="AA2471" t="s">
        <v>30</v>
      </c>
      <c r="AB2471">
        <v>-75.370186000000004</v>
      </c>
      <c r="AC2471">
        <v>6.13871667</v>
      </c>
      <c r="AD2471" t="s">
        <v>82</v>
      </c>
      <c r="AE2471" t="s">
        <v>146</v>
      </c>
      <c r="AF2471" t="s">
        <v>94</v>
      </c>
      <c r="AG2471">
        <f>IFERROR(
    VLOOKUP(FENIX_ANS_TABLA[[#This Row],[ESTADO]],
        {"VENCIDO",1;"ALERTA_0 Días",2;"ALERTA",3;"A TIEMPO",4;"SIN FECHA",5},
    2,FALSE),
0)</f>
        <v>4</v>
      </c>
    </row>
    <row r="2472" spans="1:33" x14ac:dyDescent="0.25">
      <c r="A2472" t="s">
        <v>20616</v>
      </c>
      <c r="B2472" t="s">
        <v>23</v>
      </c>
      <c r="C2472" t="s">
        <v>24</v>
      </c>
      <c r="D2472" t="s">
        <v>23</v>
      </c>
      <c r="E2472" s="21">
        <v>46212.640497685177</v>
      </c>
      <c r="F2472" t="s">
        <v>20612</v>
      </c>
      <c r="G2472">
        <v>900082107</v>
      </c>
      <c r="H2472" t="s">
        <v>4146</v>
      </c>
      <c r="I2472" s="23" t="s">
        <v>4147</v>
      </c>
      <c r="J2472" s="23" t="s">
        <v>20556</v>
      </c>
      <c r="K2472" t="s">
        <v>20617</v>
      </c>
      <c r="L2472" t="s">
        <v>154</v>
      </c>
      <c r="M2472" t="s">
        <v>20618</v>
      </c>
      <c r="N2472" t="s">
        <v>155</v>
      </c>
      <c r="O2472" t="s">
        <v>27</v>
      </c>
      <c r="P2472" t="s">
        <v>145</v>
      </c>
      <c r="Q2472" t="s">
        <v>207</v>
      </c>
      <c r="R2472" t="s">
        <v>212</v>
      </c>
      <c r="S2472">
        <v>7</v>
      </c>
      <c r="T2472" t="s">
        <v>20615</v>
      </c>
      <c r="U2472" t="s">
        <v>20584</v>
      </c>
      <c r="V2472" t="s">
        <v>20585</v>
      </c>
      <c r="W2472" t="s">
        <v>29</v>
      </c>
      <c r="X2472" t="s">
        <v>30</v>
      </c>
      <c r="Y2472" t="s">
        <v>30</v>
      </c>
      <c r="Z2472" t="s">
        <v>30</v>
      </c>
      <c r="AA2472" t="s">
        <v>30</v>
      </c>
      <c r="AB2472">
        <v>-75.370186000000004</v>
      </c>
      <c r="AC2472">
        <v>6.13871667</v>
      </c>
      <c r="AD2472" t="s">
        <v>82</v>
      </c>
      <c r="AE2472" t="s">
        <v>146</v>
      </c>
      <c r="AF2472" t="s">
        <v>94</v>
      </c>
      <c r="AG2472">
        <f>IFERROR(
    VLOOKUP(FENIX_ANS_TABLA[[#This Row],[ESTADO]],
        {"VENCIDO",1;"ALERTA_0 Días",2;"ALERTA",3;"A TIEMPO",4;"SIN FECHA",5},
    2,FALSE),
0)</f>
        <v>4</v>
      </c>
    </row>
    <row r="2473" spans="1:33" x14ac:dyDescent="0.25">
      <c r="A2473" t="s">
        <v>20619</v>
      </c>
      <c r="B2473" t="s">
        <v>23</v>
      </c>
      <c r="C2473" t="s">
        <v>24</v>
      </c>
      <c r="D2473" t="s">
        <v>23</v>
      </c>
      <c r="E2473" s="21">
        <v>46212.640601851846</v>
      </c>
      <c r="F2473" t="s">
        <v>20620</v>
      </c>
      <c r="G2473">
        <v>900082107</v>
      </c>
      <c r="H2473" t="s">
        <v>4146</v>
      </c>
      <c r="I2473" s="23" t="s">
        <v>4147</v>
      </c>
      <c r="J2473" s="23" t="s">
        <v>20556</v>
      </c>
      <c r="K2473" t="s">
        <v>20621</v>
      </c>
      <c r="L2473" t="s">
        <v>154</v>
      </c>
      <c r="M2473" t="s">
        <v>20622</v>
      </c>
      <c r="N2473" t="s">
        <v>155</v>
      </c>
      <c r="O2473" t="s">
        <v>27</v>
      </c>
      <c r="P2473" t="s">
        <v>145</v>
      </c>
      <c r="Q2473" t="s">
        <v>207</v>
      </c>
      <c r="R2473" t="s">
        <v>212</v>
      </c>
      <c r="S2473">
        <v>7</v>
      </c>
      <c r="T2473" t="s">
        <v>20623</v>
      </c>
      <c r="U2473" t="s">
        <v>20584</v>
      </c>
      <c r="V2473" t="s">
        <v>20585</v>
      </c>
      <c r="W2473" t="s">
        <v>29</v>
      </c>
      <c r="X2473" t="s">
        <v>30</v>
      </c>
      <c r="Y2473" t="s">
        <v>30</v>
      </c>
      <c r="Z2473" t="s">
        <v>30</v>
      </c>
      <c r="AA2473" t="s">
        <v>30</v>
      </c>
      <c r="AB2473">
        <v>-75.370186000000004</v>
      </c>
      <c r="AC2473">
        <v>6.13871667</v>
      </c>
      <c r="AD2473" t="s">
        <v>82</v>
      </c>
      <c r="AE2473" t="s">
        <v>146</v>
      </c>
      <c r="AF2473" t="s">
        <v>94</v>
      </c>
      <c r="AG2473">
        <f>IFERROR(
    VLOOKUP(FENIX_ANS_TABLA[[#This Row],[ESTADO]],
        {"VENCIDO",1;"ALERTA_0 Días",2;"ALERTA",3;"A TIEMPO",4;"SIN FECHA",5},
    2,FALSE),
0)</f>
        <v>4</v>
      </c>
    </row>
    <row r="2474" spans="1:33" x14ac:dyDescent="0.25">
      <c r="A2474" t="s">
        <v>20624</v>
      </c>
      <c r="B2474" t="s">
        <v>23</v>
      </c>
      <c r="C2474" t="s">
        <v>24</v>
      </c>
      <c r="D2474" t="s">
        <v>23</v>
      </c>
      <c r="E2474" s="21">
        <v>46212.640729166669</v>
      </c>
      <c r="F2474" t="s">
        <v>20625</v>
      </c>
      <c r="G2474">
        <v>900082107</v>
      </c>
      <c r="H2474" t="s">
        <v>4146</v>
      </c>
      <c r="I2474" s="23" t="s">
        <v>4147</v>
      </c>
      <c r="J2474" s="23" t="s">
        <v>20556</v>
      </c>
      <c r="K2474" t="s">
        <v>20626</v>
      </c>
      <c r="L2474" t="s">
        <v>154</v>
      </c>
      <c r="M2474" t="s">
        <v>20627</v>
      </c>
      <c r="N2474" t="s">
        <v>155</v>
      </c>
      <c r="O2474" t="s">
        <v>27</v>
      </c>
      <c r="P2474" t="s">
        <v>145</v>
      </c>
      <c r="Q2474" t="s">
        <v>207</v>
      </c>
      <c r="R2474" t="s">
        <v>212</v>
      </c>
      <c r="S2474">
        <v>7</v>
      </c>
      <c r="T2474" t="s">
        <v>20628</v>
      </c>
      <c r="U2474" t="s">
        <v>20584</v>
      </c>
      <c r="V2474" t="s">
        <v>20585</v>
      </c>
      <c r="W2474" t="s">
        <v>29</v>
      </c>
      <c r="X2474" t="s">
        <v>30</v>
      </c>
      <c r="Y2474" t="s">
        <v>30</v>
      </c>
      <c r="Z2474" t="s">
        <v>30</v>
      </c>
      <c r="AA2474" t="s">
        <v>30</v>
      </c>
      <c r="AB2474">
        <v>-75.370186000000004</v>
      </c>
      <c r="AC2474">
        <v>6.13871667</v>
      </c>
      <c r="AD2474" t="s">
        <v>82</v>
      </c>
      <c r="AE2474" t="s">
        <v>146</v>
      </c>
      <c r="AF2474" t="s">
        <v>94</v>
      </c>
      <c r="AG2474">
        <f>IFERROR(
    VLOOKUP(FENIX_ANS_TABLA[[#This Row],[ESTADO]],
        {"VENCIDO",1;"ALERTA_0 Días",2;"ALERTA",3;"A TIEMPO",4;"SIN FECHA",5},
    2,FALSE),
0)</f>
        <v>4</v>
      </c>
    </row>
    <row r="2475" spans="1:33" x14ac:dyDescent="0.25">
      <c r="A2475" t="s">
        <v>20629</v>
      </c>
      <c r="B2475" t="s">
        <v>23</v>
      </c>
      <c r="C2475" t="s">
        <v>24</v>
      </c>
      <c r="D2475" t="s">
        <v>23</v>
      </c>
      <c r="E2475" s="21">
        <v>46212.640740740739</v>
      </c>
      <c r="F2475" t="s">
        <v>20630</v>
      </c>
      <c r="G2475">
        <v>900082107</v>
      </c>
      <c r="H2475" t="s">
        <v>4146</v>
      </c>
      <c r="I2475" s="23" t="s">
        <v>4147</v>
      </c>
      <c r="J2475" s="23" t="s">
        <v>20556</v>
      </c>
      <c r="K2475" t="s">
        <v>20631</v>
      </c>
      <c r="L2475" t="s">
        <v>154</v>
      </c>
      <c r="M2475" t="s">
        <v>20632</v>
      </c>
      <c r="N2475" t="s">
        <v>155</v>
      </c>
      <c r="O2475" t="s">
        <v>27</v>
      </c>
      <c r="P2475" t="s">
        <v>145</v>
      </c>
      <c r="Q2475" t="s">
        <v>207</v>
      </c>
      <c r="R2475" t="s">
        <v>212</v>
      </c>
      <c r="S2475">
        <v>7</v>
      </c>
      <c r="T2475" t="s">
        <v>20633</v>
      </c>
      <c r="U2475" t="s">
        <v>20584</v>
      </c>
      <c r="V2475" t="s">
        <v>20585</v>
      </c>
      <c r="W2475" t="s">
        <v>29</v>
      </c>
      <c r="X2475" t="s">
        <v>30</v>
      </c>
      <c r="Y2475" t="s">
        <v>30</v>
      </c>
      <c r="Z2475" t="s">
        <v>30</v>
      </c>
      <c r="AA2475" t="s">
        <v>30</v>
      </c>
      <c r="AB2475">
        <v>-75.370186000000004</v>
      </c>
      <c r="AC2475">
        <v>6.13871667</v>
      </c>
      <c r="AD2475" t="s">
        <v>82</v>
      </c>
      <c r="AE2475" t="s">
        <v>146</v>
      </c>
      <c r="AF2475" t="s">
        <v>94</v>
      </c>
      <c r="AG2475">
        <f>IFERROR(
    VLOOKUP(FENIX_ANS_TABLA[[#This Row],[ESTADO]],
        {"VENCIDO",1;"ALERTA_0 Días",2;"ALERTA",3;"A TIEMPO",4;"SIN FECHA",5},
    2,FALSE),
0)</f>
        <v>4</v>
      </c>
    </row>
    <row r="2476" spans="1:33" x14ac:dyDescent="0.25">
      <c r="A2476" t="s">
        <v>20634</v>
      </c>
      <c r="B2476" t="s">
        <v>23</v>
      </c>
      <c r="C2476" t="s">
        <v>24</v>
      </c>
      <c r="D2476" t="s">
        <v>23</v>
      </c>
      <c r="E2476" s="21">
        <v>46212.640740740739</v>
      </c>
      <c r="F2476" t="s">
        <v>20630</v>
      </c>
      <c r="G2476">
        <v>900082107</v>
      </c>
      <c r="H2476" t="s">
        <v>4146</v>
      </c>
      <c r="I2476" s="23" t="s">
        <v>4147</v>
      </c>
      <c r="J2476" s="23" t="s">
        <v>20556</v>
      </c>
      <c r="K2476" t="s">
        <v>20635</v>
      </c>
      <c r="L2476" t="s">
        <v>154</v>
      </c>
      <c r="M2476" t="s">
        <v>20636</v>
      </c>
      <c r="N2476" t="s">
        <v>155</v>
      </c>
      <c r="O2476" t="s">
        <v>27</v>
      </c>
      <c r="P2476" t="s">
        <v>145</v>
      </c>
      <c r="Q2476" t="s">
        <v>207</v>
      </c>
      <c r="R2476" t="s">
        <v>212</v>
      </c>
      <c r="S2476">
        <v>7</v>
      </c>
      <c r="T2476" t="s">
        <v>20633</v>
      </c>
      <c r="U2476" t="s">
        <v>20584</v>
      </c>
      <c r="V2476" t="s">
        <v>20585</v>
      </c>
      <c r="W2476" t="s">
        <v>29</v>
      </c>
      <c r="X2476" t="s">
        <v>30</v>
      </c>
      <c r="Y2476" t="s">
        <v>30</v>
      </c>
      <c r="Z2476" t="s">
        <v>30</v>
      </c>
      <c r="AA2476" t="s">
        <v>30</v>
      </c>
      <c r="AB2476">
        <v>-75.370186000000004</v>
      </c>
      <c r="AC2476">
        <v>6.13871667</v>
      </c>
      <c r="AD2476" t="s">
        <v>82</v>
      </c>
      <c r="AE2476" t="s">
        <v>146</v>
      </c>
      <c r="AF2476" t="s">
        <v>94</v>
      </c>
      <c r="AG2476">
        <f>IFERROR(
    VLOOKUP(FENIX_ANS_TABLA[[#This Row],[ESTADO]],
        {"VENCIDO",1;"ALERTA_0 Días",2;"ALERTA",3;"A TIEMPO",4;"SIN FECHA",5},
    2,FALSE),
0)</f>
        <v>4</v>
      </c>
    </row>
    <row r="2477" spans="1:33" x14ac:dyDescent="0.25">
      <c r="A2477" t="s">
        <v>20637</v>
      </c>
      <c r="B2477" t="s">
        <v>23</v>
      </c>
      <c r="C2477" t="s">
        <v>24</v>
      </c>
      <c r="D2477" t="s">
        <v>23</v>
      </c>
      <c r="E2477" s="21">
        <v>46212.640752314823</v>
      </c>
      <c r="F2477" t="s">
        <v>20638</v>
      </c>
      <c r="G2477">
        <v>900082107</v>
      </c>
      <c r="H2477" t="s">
        <v>4146</v>
      </c>
      <c r="I2477" s="23" t="s">
        <v>4147</v>
      </c>
      <c r="J2477" s="23" t="s">
        <v>20556</v>
      </c>
      <c r="K2477" t="s">
        <v>20639</v>
      </c>
      <c r="L2477" t="s">
        <v>154</v>
      </c>
      <c r="M2477" t="s">
        <v>20640</v>
      </c>
      <c r="N2477" t="s">
        <v>155</v>
      </c>
      <c r="O2477" t="s">
        <v>27</v>
      </c>
      <c r="P2477" t="s">
        <v>145</v>
      </c>
      <c r="Q2477" t="s">
        <v>207</v>
      </c>
      <c r="R2477" t="s">
        <v>212</v>
      </c>
      <c r="S2477">
        <v>7</v>
      </c>
      <c r="T2477" t="s">
        <v>20641</v>
      </c>
      <c r="U2477" t="s">
        <v>20584</v>
      </c>
      <c r="V2477" t="s">
        <v>20585</v>
      </c>
      <c r="W2477" t="s">
        <v>29</v>
      </c>
      <c r="X2477" t="s">
        <v>30</v>
      </c>
      <c r="Y2477" t="s">
        <v>30</v>
      </c>
      <c r="Z2477" t="s">
        <v>30</v>
      </c>
      <c r="AA2477" t="s">
        <v>30</v>
      </c>
      <c r="AB2477">
        <v>-75.370186000000004</v>
      </c>
      <c r="AC2477">
        <v>6.13871667</v>
      </c>
      <c r="AD2477" t="s">
        <v>82</v>
      </c>
      <c r="AE2477" t="s">
        <v>146</v>
      </c>
      <c r="AF2477" t="s">
        <v>94</v>
      </c>
      <c r="AG2477">
        <f>IFERROR(
    VLOOKUP(FENIX_ANS_TABLA[[#This Row],[ESTADO]],
        {"VENCIDO",1;"ALERTA_0 Días",2;"ALERTA",3;"A TIEMPO",4;"SIN FECHA",5},
    2,FALSE),
0)</f>
        <v>4</v>
      </c>
    </row>
    <row r="2478" spans="1:33" x14ac:dyDescent="0.25">
      <c r="A2478" t="s">
        <v>20642</v>
      </c>
      <c r="B2478" t="s">
        <v>23</v>
      </c>
      <c r="C2478" t="s">
        <v>24</v>
      </c>
      <c r="D2478" t="s">
        <v>23</v>
      </c>
      <c r="E2478" s="21">
        <v>46212.640763888892</v>
      </c>
      <c r="F2478" t="s">
        <v>20643</v>
      </c>
      <c r="G2478">
        <v>900082107</v>
      </c>
      <c r="H2478" t="s">
        <v>4146</v>
      </c>
      <c r="I2478" s="23" t="s">
        <v>4147</v>
      </c>
      <c r="J2478" s="23" t="s">
        <v>20556</v>
      </c>
      <c r="K2478" t="s">
        <v>20644</v>
      </c>
      <c r="L2478" t="s">
        <v>154</v>
      </c>
      <c r="M2478" t="s">
        <v>20645</v>
      </c>
      <c r="N2478" t="s">
        <v>155</v>
      </c>
      <c r="O2478" t="s">
        <v>27</v>
      </c>
      <c r="P2478" t="s">
        <v>145</v>
      </c>
      <c r="Q2478" t="s">
        <v>207</v>
      </c>
      <c r="R2478" t="s">
        <v>212</v>
      </c>
      <c r="S2478">
        <v>7</v>
      </c>
      <c r="T2478" t="s">
        <v>20646</v>
      </c>
      <c r="U2478" t="s">
        <v>20584</v>
      </c>
      <c r="V2478" t="s">
        <v>20585</v>
      </c>
      <c r="W2478" t="s">
        <v>29</v>
      </c>
      <c r="X2478" t="s">
        <v>30</v>
      </c>
      <c r="Y2478" t="s">
        <v>30</v>
      </c>
      <c r="Z2478" t="s">
        <v>30</v>
      </c>
      <c r="AA2478" t="s">
        <v>30</v>
      </c>
      <c r="AB2478">
        <v>-75.370186000000004</v>
      </c>
      <c r="AC2478">
        <v>6.13871667</v>
      </c>
      <c r="AD2478" t="s">
        <v>82</v>
      </c>
      <c r="AE2478" t="s">
        <v>146</v>
      </c>
      <c r="AF2478" t="s">
        <v>94</v>
      </c>
      <c r="AG2478">
        <f>IFERROR(
    VLOOKUP(FENIX_ANS_TABLA[[#This Row],[ESTADO]],
        {"VENCIDO",1;"ALERTA_0 Días",2;"ALERTA",3;"A TIEMPO",4;"SIN FECHA",5},
    2,FALSE),
0)</f>
        <v>4</v>
      </c>
    </row>
    <row r="2479" spans="1:33" x14ac:dyDescent="0.25">
      <c r="A2479" t="s">
        <v>20647</v>
      </c>
      <c r="B2479" t="s">
        <v>23</v>
      </c>
      <c r="C2479" t="s">
        <v>24</v>
      </c>
      <c r="D2479" t="s">
        <v>23</v>
      </c>
      <c r="E2479" s="21">
        <v>46212.640810185178</v>
      </c>
      <c r="F2479" t="s">
        <v>20648</v>
      </c>
      <c r="G2479">
        <v>900082107</v>
      </c>
      <c r="H2479" t="s">
        <v>4146</v>
      </c>
      <c r="I2479" s="23" t="s">
        <v>4147</v>
      </c>
      <c r="J2479" s="23" t="s">
        <v>20556</v>
      </c>
      <c r="K2479" t="s">
        <v>20649</v>
      </c>
      <c r="L2479" t="s">
        <v>154</v>
      </c>
      <c r="M2479" t="s">
        <v>20650</v>
      </c>
      <c r="N2479" t="s">
        <v>155</v>
      </c>
      <c r="O2479" t="s">
        <v>27</v>
      </c>
      <c r="P2479" t="s">
        <v>145</v>
      </c>
      <c r="Q2479" t="s">
        <v>207</v>
      </c>
      <c r="R2479" t="s">
        <v>212</v>
      </c>
      <c r="S2479">
        <v>7</v>
      </c>
      <c r="T2479" t="s">
        <v>20651</v>
      </c>
      <c r="U2479" t="s">
        <v>20584</v>
      </c>
      <c r="V2479" t="s">
        <v>20585</v>
      </c>
      <c r="W2479" t="s">
        <v>29</v>
      </c>
      <c r="X2479" t="s">
        <v>30</v>
      </c>
      <c r="Y2479" t="s">
        <v>30</v>
      </c>
      <c r="Z2479" t="s">
        <v>30</v>
      </c>
      <c r="AA2479" t="s">
        <v>30</v>
      </c>
      <c r="AB2479">
        <v>-75.370186000000004</v>
      </c>
      <c r="AC2479">
        <v>6.13871667</v>
      </c>
      <c r="AD2479" t="s">
        <v>82</v>
      </c>
      <c r="AE2479" t="s">
        <v>146</v>
      </c>
      <c r="AF2479" t="s">
        <v>94</v>
      </c>
      <c r="AG2479">
        <f>IFERROR(
    VLOOKUP(FENIX_ANS_TABLA[[#This Row],[ESTADO]],
        {"VENCIDO",1;"ALERTA_0 Días",2;"ALERTA",3;"A TIEMPO",4;"SIN FECHA",5},
    2,FALSE),
0)</f>
        <v>4</v>
      </c>
    </row>
    <row r="2480" spans="1:33" x14ac:dyDescent="0.25">
      <c r="A2480" t="s">
        <v>20652</v>
      </c>
      <c r="B2480" t="s">
        <v>23</v>
      </c>
      <c r="C2480" t="s">
        <v>24</v>
      </c>
      <c r="D2480" t="s">
        <v>23</v>
      </c>
      <c r="E2480" s="21">
        <v>46212.640844907408</v>
      </c>
      <c r="F2480" t="s">
        <v>20653</v>
      </c>
      <c r="G2480">
        <v>900082107</v>
      </c>
      <c r="H2480" t="s">
        <v>4146</v>
      </c>
      <c r="I2480" s="23" t="s">
        <v>4147</v>
      </c>
      <c r="J2480" s="23" t="s">
        <v>20556</v>
      </c>
      <c r="K2480" t="s">
        <v>20654</v>
      </c>
      <c r="L2480" t="s">
        <v>154</v>
      </c>
      <c r="M2480" t="s">
        <v>20655</v>
      </c>
      <c r="N2480" t="s">
        <v>155</v>
      </c>
      <c r="O2480" t="s">
        <v>27</v>
      </c>
      <c r="P2480" t="s">
        <v>145</v>
      </c>
      <c r="Q2480" t="s">
        <v>207</v>
      </c>
      <c r="R2480" t="s">
        <v>212</v>
      </c>
      <c r="S2480">
        <v>7</v>
      </c>
      <c r="T2480" t="s">
        <v>20656</v>
      </c>
      <c r="U2480" t="s">
        <v>20584</v>
      </c>
      <c r="V2480" t="s">
        <v>20585</v>
      </c>
      <c r="W2480" t="s">
        <v>29</v>
      </c>
      <c r="X2480" t="s">
        <v>30</v>
      </c>
      <c r="Y2480" t="s">
        <v>30</v>
      </c>
      <c r="Z2480" t="s">
        <v>30</v>
      </c>
      <c r="AA2480" t="s">
        <v>30</v>
      </c>
      <c r="AB2480">
        <v>-75.370186000000004</v>
      </c>
      <c r="AC2480">
        <v>6.13871667</v>
      </c>
      <c r="AD2480" t="s">
        <v>82</v>
      </c>
      <c r="AE2480" t="s">
        <v>146</v>
      </c>
      <c r="AF2480" t="s">
        <v>94</v>
      </c>
      <c r="AG2480">
        <f>IFERROR(
    VLOOKUP(FENIX_ANS_TABLA[[#This Row],[ESTADO]],
        {"VENCIDO",1;"ALERTA_0 Días",2;"ALERTA",3;"A TIEMPO",4;"SIN FECHA",5},
    2,FALSE),
0)</f>
        <v>4</v>
      </c>
    </row>
    <row r="2481" spans="1:33" x14ac:dyDescent="0.25">
      <c r="A2481" t="s">
        <v>20657</v>
      </c>
      <c r="B2481" t="s">
        <v>23</v>
      </c>
      <c r="C2481" t="s">
        <v>24</v>
      </c>
      <c r="D2481" t="s">
        <v>23</v>
      </c>
      <c r="E2481" s="21">
        <v>46212.6409375</v>
      </c>
      <c r="F2481" t="s">
        <v>20658</v>
      </c>
      <c r="G2481">
        <v>900082107</v>
      </c>
      <c r="H2481" t="s">
        <v>4146</v>
      </c>
      <c r="I2481" s="23" t="s">
        <v>4147</v>
      </c>
      <c r="J2481" s="23" t="s">
        <v>20556</v>
      </c>
      <c r="K2481" t="s">
        <v>20659</v>
      </c>
      <c r="L2481" t="s">
        <v>154</v>
      </c>
      <c r="M2481" t="s">
        <v>20660</v>
      </c>
      <c r="N2481" t="s">
        <v>155</v>
      </c>
      <c r="O2481" t="s">
        <v>27</v>
      </c>
      <c r="P2481" t="s">
        <v>145</v>
      </c>
      <c r="Q2481" t="s">
        <v>207</v>
      </c>
      <c r="R2481" t="s">
        <v>212</v>
      </c>
      <c r="S2481">
        <v>7</v>
      </c>
      <c r="T2481" t="s">
        <v>20661</v>
      </c>
      <c r="U2481" t="s">
        <v>20584</v>
      </c>
      <c r="V2481" t="s">
        <v>20585</v>
      </c>
      <c r="W2481" t="s">
        <v>29</v>
      </c>
      <c r="X2481" t="s">
        <v>30</v>
      </c>
      <c r="Y2481" t="s">
        <v>30</v>
      </c>
      <c r="Z2481" t="s">
        <v>30</v>
      </c>
      <c r="AA2481" t="s">
        <v>30</v>
      </c>
      <c r="AB2481">
        <v>-75.370186000000004</v>
      </c>
      <c r="AC2481">
        <v>6.13871667</v>
      </c>
      <c r="AD2481" t="s">
        <v>82</v>
      </c>
      <c r="AE2481" t="s">
        <v>146</v>
      </c>
      <c r="AF2481" t="s">
        <v>94</v>
      </c>
      <c r="AG2481">
        <f>IFERROR(
    VLOOKUP(FENIX_ANS_TABLA[[#This Row],[ESTADO]],
        {"VENCIDO",1;"ALERTA_0 Días",2;"ALERTA",3;"A TIEMPO",4;"SIN FECHA",5},
    2,FALSE),
0)</f>
        <v>4</v>
      </c>
    </row>
    <row r="2482" spans="1:33" x14ac:dyDescent="0.25">
      <c r="A2482" t="s">
        <v>20662</v>
      </c>
      <c r="B2482" t="s">
        <v>23</v>
      </c>
      <c r="C2482" t="s">
        <v>24</v>
      </c>
      <c r="D2482" t="s">
        <v>23</v>
      </c>
      <c r="E2482" s="21">
        <v>46212.640960648147</v>
      </c>
      <c r="F2482" t="s">
        <v>20663</v>
      </c>
      <c r="G2482">
        <v>900082107</v>
      </c>
      <c r="H2482" t="s">
        <v>4146</v>
      </c>
      <c r="I2482" s="23" t="s">
        <v>4147</v>
      </c>
      <c r="J2482" s="23" t="s">
        <v>20556</v>
      </c>
      <c r="K2482" t="s">
        <v>20664</v>
      </c>
      <c r="L2482" t="s">
        <v>154</v>
      </c>
      <c r="M2482" t="s">
        <v>20665</v>
      </c>
      <c r="N2482" t="s">
        <v>155</v>
      </c>
      <c r="O2482" t="s">
        <v>27</v>
      </c>
      <c r="P2482" t="s">
        <v>145</v>
      </c>
      <c r="Q2482" t="s">
        <v>207</v>
      </c>
      <c r="R2482" t="s">
        <v>212</v>
      </c>
      <c r="S2482">
        <v>7</v>
      </c>
      <c r="T2482" t="s">
        <v>20666</v>
      </c>
      <c r="U2482" t="s">
        <v>20584</v>
      </c>
      <c r="V2482" t="s">
        <v>20585</v>
      </c>
      <c r="W2482" t="s">
        <v>29</v>
      </c>
      <c r="X2482" t="s">
        <v>30</v>
      </c>
      <c r="Y2482" t="s">
        <v>30</v>
      </c>
      <c r="Z2482" t="s">
        <v>30</v>
      </c>
      <c r="AA2482" t="s">
        <v>30</v>
      </c>
      <c r="AB2482">
        <v>-75.370186000000004</v>
      </c>
      <c r="AC2482">
        <v>6.13871667</v>
      </c>
      <c r="AD2482" t="s">
        <v>82</v>
      </c>
      <c r="AE2482" t="s">
        <v>146</v>
      </c>
      <c r="AF2482" t="s">
        <v>94</v>
      </c>
      <c r="AG2482">
        <f>IFERROR(
    VLOOKUP(FENIX_ANS_TABLA[[#This Row],[ESTADO]],
        {"VENCIDO",1;"ALERTA_0 Días",2;"ALERTA",3;"A TIEMPO",4;"SIN FECHA",5},
    2,FALSE),
0)</f>
        <v>4</v>
      </c>
    </row>
    <row r="2483" spans="1:33" x14ac:dyDescent="0.25">
      <c r="A2483" t="s">
        <v>20667</v>
      </c>
      <c r="B2483" t="s">
        <v>23</v>
      </c>
      <c r="C2483" t="s">
        <v>24</v>
      </c>
      <c r="D2483" t="s">
        <v>23</v>
      </c>
      <c r="E2483" s="21">
        <v>46212.640960648147</v>
      </c>
      <c r="F2483" t="s">
        <v>20663</v>
      </c>
      <c r="G2483">
        <v>900082107</v>
      </c>
      <c r="H2483" t="s">
        <v>4146</v>
      </c>
      <c r="I2483" s="23" t="s">
        <v>4147</v>
      </c>
      <c r="J2483" s="23" t="s">
        <v>20556</v>
      </c>
      <c r="K2483" t="s">
        <v>20668</v>
      </c>
      <c r="L2483" t="s">
        <v>154</v>
      </c>
      <c r="M2483" t="s">
        <v>20669</v>
      </c>
      <c r="N2483" t="s">
        <v>155</v>
      </c>
      <c r="O2483" t="s">
        <v>27</v>
      </c>
      <c r="P2483" t="s">
        <v>145</v>
      </c>
      <c r="Q2483" t="s">
        <v>207</v>
      </c>
      <c r="R2483" t="s">
        <v>212</v>
      </c>
      <c r="S2483">
        <v>7</v>
      </c>
      <c r="T2483" t="s">
        <v>20666</v>
      </c>
      <c r="U2483" t="s">
        <v>20584</v>
      </c>
      <c r="V2483" t="s">
        <v>20585</v>
      </c>
      <c r="W2483" t="s">
        <v>29</v>
      </c>
      <c r="X2483" t="s">
        <v>30</v>
      </c>
      <c r="Y2483" t="s">
        <v>30</v>
      </c>
      <c r="Z2483" t="s">
        <v>30</v>
      </c>
      <c r="AA2483" t="s">
        <v>30</v>
      </c>
      <c r="AB2483">
        <v>-75.370186000000004</v>
      </c>
      <c r="AC2483">
        <v>6.13871667</v>
      </c>
      <c r="AD2483" t="s">
        <v>82</v>
      </c>
      <c r="AE2483" t="s">
        <v>146</v>
      </c>
      <c r="AF2483" t="s">
        <v>94</v>
      </c>
      <c r="AG2483">
        <f>IFERROR(
    VLOOKUP(FENIX_ANS_TABLA[[#This Row],[ESTADO]],
        {"VENCIDO",1;"ALERTA_0 Días",2;"ALERTA",3;"A TIEMPO",4;"SIN FECHA",5},
    2,FALSE),
0)</f>
        <v>4</v>
      </c>
    </row>
    <row r="2484" spans="1:33" x14ac:dyDescent="0.25">
      <c r="A2484" t="s">
        <v>20670</v>
      </c>
      <c r="B2484" t="s">
        <v>23</v>
      </c>
      <c r="C2484" t="s">
        <v>24</v>
      </c>
      <c r="D2484" t="s">
        <v>23</v>
      </c>
      <c r="E2484" s="21">
        <v>46212.641018518523</v>
      </c>
      <c r="F2484" t="s">
        <v>20671</v>
      </c>
      <c r="G2484">
        <v>900082107</v>
      </c>
      <c r="H2484" t="s">
        <v>4146</v>
      </c>
      <c r="I2484" s="23" t="s">
        <v>4147</v>
      </c>
      <c r="J2484" s="23" t="s">
        <v>20556</v>
      </c>
      <c r="K2484" t="s">
        <v>20672</v>
      </c>
      <c r="L2484" t="s">
        <v>154</v>
      </c>
      <c r="M2484" t="s">
        <v>20673</v>
      </c>
      <c r="N2484" t="s">
        <v>155</v>
      </c>
      <c r="O2484" t="s">
        <v>27</v>
      </c>
      <c r="P2484" t="s">
        <v>145</v>
      </c>
      <c r="Q2484" t="s">
        <v>207</v>
      </c>
      <c r="R2484" t="s">
        <v>212</v>
      </c>
      <c r="S2484">
        <v>7</v>
      </c>
      <c r="T2484" t="s">
        <v>20674</v>
      </c>
      <c r="U2484" t="s">
        <v>15105</v>
      </c>
      <c r="V2484" t="s">
        <v>20675</v>
      </c>
      <c r="W2484" t="s">
        <v>29</v>
      </c>
      <c r="X2484" t="s">
        <v>30</v>
      </c>
      <c r="Y2484" t="s">
        <v>30</v>
      </c>
      <c r="Z2484" t="s">
        <v>30</v>
      </c>
      <c r="AA2484" t="s">
        <v>30</v>
      </c>
      <c r="AB2484">
        <v>-75.370186000000004</v>
      </c>
      <c r="AC2484">
        <v>6.13871667</v>
      </c>
      <c r="AD2484" t="s">
        <v>82</v>
      </c>
      <c r="AE2484" t="s">
        <v>146</v>
      </c>
      <c r="AF2484" t="s">
        <v>94</v>
      </c>
      <c r="AG2484">
        <f>IFERROR(
    VLOOKUP(FENIX_ANS_TABLA[[#This Row],[ESTADO]],
        {"VENCIDO",1;"ALERTA_0 Días",2;"ALERTA",3;"A TIEMPO",4;"SIN FECHA",5},
    2,FALSE),
0)</f>
        <v>4</v>
      </c>
    </row>
    <row r="2485" spans="1:33" x14ac:dyDescent="0.25">
      <c r="A2485" t="s">
        <v>20676</v>
      </c>
      <c r="B2485" t="s">
        <v>23</v>
      </c>
      <c r="C2485" t="s">
        <v>24</v>
      </c>
      <c r="D2485" t="s">
        <v>23</v>
      </c>
      <c r="E2485" s="21">
        <v>46212.641087962962</v>
      </c>
      <c r="F2485" t="s">
        <v>20677</v>
      </c>
      <c r="G2485">
        <v>900082107</v>
      </c>
      <c r="H2485" t="s">
        <v>4146</v>
      </c>
      <c r="I2485" s="23" t="s">
        <v>4147</v>
      </c>
      <c r="J2485" s="23" t="s">
        <v>20556</v>
      </c>
      <c r="K2485" t="s">
        <v>20678</v>
      </c>
      <c r="L2485" t="s">
        <v>154</v>
      </c>
      <c r="M2485" t="s">
        <v>20679</v>
      </c>
      <c r="N2485" t="s">
        <v>155</v>
      </c>
      <c r="O2485" t="s">
        <v>27</v>
      </c>
      <c r="P2485" t="s">
        <v>145</v>
      </c>
      <c r="Q2485" t="s">
        <v>207</v>
      </c>
      <c r="R2485" t="s">
        <v>212</v>
      </c>
      <c r="S2485">
        <v>7</v>
      </c>
      <c r="T2485" t="s">
        <v>20680</v>
      </c>
      <c r="U2485" t="s">
        <v>15105</v>
      </c>
      <c r="V2485" t="s">
        <v>20675</v>
      </c>
      <c r="W2485" t="s">
        <v>29</v>
      </c>
      <c r="X2485" t="s">
        <v>30</v>
      </c>
      <c r="Y2485" t="s">
        <v>30</v>
      </c>
      <c r="Z2485" t="s">
        <v>30</v>
      </c>
      <c r="AA2485" t="s">
        <v>30</v>
      </c>
      <c r="AB2485">
        <v>-75.370186000000004</v>
      </c>
      <c r="AC2485">
        <v>6.13871667</v>
      </c>
      <c r="AD2485" t="s">
        <v>82</v>
      </c>
      <c r="AE2485" t="s">
        <v>146</v>
      </c>
      <c r="AF2485" t="s">
        <v>94</v>
      </c>
      <c r="AG2485">
        <f>IFERROR(
    VLOOKUP(FENIX_ANS_TABLA[[#This Row],[ESTADO]],
        {"VENCIDO",1;"ALERTA_0 Días",2;"ALERTA",3;"A TIEMPO",4;"SIN FECHA",5},
    2,FALSE),
0)</f>
        <v>4</v>
      </c>
    </row>
    <row r="2486" spans="1:33" x14ac:dyDescent="0.25">
      <c r="A2486" t="s">
        <v>20681</v>
      </c>
      <c r="B2486" t="s">
        <v>23</v>
      </c>
      <c r="C2486" t="s">
        <v>24</v>
      </c>
      <c r="D2486" t="s">
        <v>23</v>
      </c>
      <c r="E2486" s="21">
        <v>46212.641111111108</v>
      </c>
      <c r="F2486" t="s">
        <v>20682</v>
      </c>
      <c r="G2486">
        <v>900082107</v>
      </c>
      <c r="H2486" t="s">
        <v>4146</v>
      </c>
      <c r="I2486" s="23" t="s">
        <v>4147</v>
      </c>
      <c r="J2486" s="23" t="s">
        <v>20556</v>
      </c>
      <c r="K2486" t="s">
        <v>20683</v>
      </c>
      <c r="L2486" t="s">
        <v>154</v>
      </c>
      <c r="M2486" t="s">
        <v>20684</v>
      </c>
      <c r="N2486" t="s">
        <v>155</v>
      </c>
      <c r="O2486" t="s">
        <v>27</v>
      </c>
      <c r="P2486" t="s">
        <v>145</v>
      </c>
      <c r="Q2486" t="s">
        <v>207</v>
      </c>
      <c r="R2486" t="s">
        <v>212</v>
      </c>
      <c r="S2486">
        <v>7</v>
      </c>
      <c r="T2486" t="s">
        <v>20685</v>
      </c>
      <c r="U2486" t="s">
        <v>15105</v>
      </c>
      <c r="V2486" t="s">
        <v>20675</v>
      </c>
      <c r="W2486" t="s">
        <v>29</v>
      </c>
      <c r="X2486" t="s">
        <v>30</v>
      </c>
      <c r="Y2486" t="s">
        <v>30</v>
      </c>
      <c r="Z2486" t="s">
        <v>30</v>
      </c>
      <c r="AA2486" t="s">
        <v>30</v>
      </c>
      <c r="AB2486">
        <v>-75.370186000000004</v>
      </c>
      <c r="AC2486">
        <v>6.13871667</v>
      </c>
      <c r="AD2486" t="s">
        <v>82</v>
      </c>
      <c r="AE2486" t="s">
        <v>146</v>
      </c>
      <c r="AF2486" t="s">
        <v>94</v>
      </c>
      <c r="AG2486">
        <f>IFERROR(
    VLOOKUP(FENIX_ANS_TABLA[[#This Row],[ESTADO]],
        {"VENCIDO",1;"ALERTA_0 Días",2;"ALERTA",3;"A TIEMPO",4;"SIN FECHA",5},
    2,FALSE),
0)</f>
        <v>4</v>
      </c>
    </row>
    <row r="2487" spans="1:33" x14ac:dyDescent="0.25">
      <c r="A2487" t="s">
        <v>20686</v>
      </c>
      <c r="B2487" t="s">
        <v>23</v>
      </c>
      <c r="C2487" t="s">
        <v>24</v>
      </c>
      <c r="D2487" t="s">
        <v>23</v>
      </c>
      <c r="E2487" s="21">
        <v>46212.641168981478</v>
      </c>
      <c r="F2487" t="s">
        <v>20687</v>
      </c>
      <c r="G2487">
        <v>900082107</v>
      </c>
      <c r="H2487" t="s">
        <v>4146</v>
      </c>
      <c r="I2487" s="23" t="s">
        <v>4147</v>
      </c>
      <c r="J2487" s="23" t="s">
        <v>20556</v>
      </c>
      <c r="K2487" t="s">
        <v>20688</v>
      </c>
      <c r="L2487" t="s">
        <v>154</v>
      </c>
      <c r="M2487" t="s">
        <v>20689</v>
      </c>
      <c r="N2487" t="s">
        <v>155</v>
      </c>
      <c r="O2487" t="s">
        <v>27</v>
      </c>
      <c r="P2487" t="s">
        <v>145</v>
      </c>
      <c r="Q2487" t="s">
        <v>207</v>
      </c>
      <c r="R2487" t="s">
        <v>212</v>
      </c>
      <c r="S2487">
        <v>7</v>
      </c>
      <c r="T2487" t="s">
        <v>20690</v>
      </c>
      <c r="U2487" t="s">
        <v>15105</v>
      </c>
      <c r="V2487" t="s">
        <v>20675</v>
      </c>
      <c r="W2487" t="s">
        <v>29</v>
      </c>
      <c r="X2487" t="s">
        <v>30</v>
      </c>
      <c r="Y2487" t="s">
        <v>30</v>
      </c>
      <c r="Z2487" t="s">
        <v>30</v>
      </c>
      <c r="AA2487" t="s">
        <v>30</v>
      </c>
      <c r="AB2487">
        <v>-75.370186000000004</v>
      </c>
      <c r="AC2487">
        <v>6.13871667</v>
      </c>
      <c r="AD2487" t="s">
        <v>82</v>
      </c>
      <c r="AE2487" t="s">
        <v>146</v>
      </c>
      <c r="AF2487" t="s">
        <v>94</v>
      </c>
      <c r="AG2487">
        <f>IFERROR(
    VLOOKUP(FENIX_ANS_TABLA[[#This Row],[ESTADO]],
        {"VENCIDO",1;"ALERTA_0 Días",2;"ALERTA",3;"A TIEMPO",4;"SIN FECHA",5},
    2,FALSE),
0)</f>
        <v>4</v>
      </c>
    </row>
    <row r="2488" spans="1:33" x14ac:dyDescent="0.25">
      <c r="A2488" t="s">
        <v>20691</v>
      </c>
      <c r="B2488" t="s">
        <v>23</v>
      </c>
      <c r="C2488" t="s">
        <v>24</v>
      </c>
      <c r="D2488" t="s">
        <v>23</v>
      </c>
      <c r="E2488" s="21">
        <v>46212.641296296293</v>
      </c>
      <c r="F2488" t="s">
        <v>20692</v>
      </c>
      <c r="G2488">
        <v>900082107</v>
      </c>
      <c r="H2488" t="s">
        <v>4146</v>
      </c>
      <c r="I2488" s="23" t="s">
        <v>4147</v>
      </c>
      <c r="J2488" s="23" t="s">
        <v>20556</v>
      </c>
      <c r="K2488" t="s">
        <v>20693</v>
      </c>
      <c r="L2488" t="s">
        <v>154</v>
      </c>
      <c r="M2488" t="s">
        <v>20694</v>
      </c>
      <c r="N2488" t="s">
        <v>155</v>
      </c>
      <c r="O2488" t="s">
        <v>27</v>
      </c>
      <c r="P2488" t="s">
        <v>145</v>
      </c>
      <c r="Q2488" t="s">
        <v>207</v>
      </c>
      <c r="R2488" t="s">
        <v>212</v>
      </c>
      <c r="S2488">
        <v>7</v>
      </c>
      <c r="T2488" t="s">
        <v>20695</v>
      </c>
      <c r="U2488" t="s">
        <v>15105</v>
      </c>
      <c r="V2488" t="s">
        <v>20675</v>
      </c>
      <c r="W2488" t="s">
        <v>29</v>
      </c>
      <c r="X2488" t="s">
        <v>30</v>
      </c>
      <c r="Y2488" t="s">
        <v>30</v>
      </c>
      <c r="Z2488" t="s">
        <v>30</v>
      </c>
      <c r="AA2488" t="s">
        <v>30</v>
      </c>
      <c r="AB2488">
        <v>-75.370186000000004</v>
      </c>
      <c r="AC2488">
        <v>6.13871667</v>
      </c>
      <c r="AD2488" t="s">
        <v>82</v>
      </c>
      <c r="AE2488" t="s">
        <v>146</v>
      </c>
      <c r="AF2488" t="s">
        <v>94</v>
      </c>
      <c r="AG2488">
        <f>IFERROR(
    VLOOKUP(FENIX_ANS_TABLA[[#This Row],[ESTADO]],
        {"VENCIDO",1;"ALERTA_0 Días",2;"ALERTA",3;"A TIEMPO",4;"SIN FECHA",5},
    2,FALSE),
0)</f>
        <v>4</v>
      </c>
    </row>
    <row r="2489" spans="1:33" x14ac:dyDescent="0.25">
      <c r="A2489" t="s">
        <v>20696</v>
      </c>
      <c r="B2489" t="s">
        <v>23</v>
      </c>
      <c r="C2489" t="s">
        <v>24</v>
      </c>
      <c r="D2489" t="s">
        <v>23</v>
      </c>
      <c r="E2489" s="21">
        <v>46212.641296296293</v>
      </c>
      <c r="F2489" t="s">
        <v>20692</v>
      </c>
      <c r="G2489">
        <v>900082107</v>
      </c>
      <c r="H2489" t="s">
        <v>4146</v>
      </c>
      <c r="I2489" s="23" t="s">
        <v>4147</v>
      </c>
      <c r="J2489" s="23" t="s">
        <v>20556</v>
      </c>
      <c r="K2489" t="s">
        <v>20697</v>
      </c>
      <c r="L2489" t="s">
        <v>154</v>
      </c>
      <c r="M2489" t="s">
        <v>20698</v>
      </c>
      <c r="N2489" t="s">
        <v>155</v>
      </c>
      <c r="O2489" t="s">
        <v>27</v>
      </c>
      <c r="P2489" t="s">
        <v>145</v>
      </c>
      <c r="Q2489" t="s">
        <v>207</v>
      </c>
      <c r="R2489" t="s">
        <v>212</v>
      </c>
      <c r="S2489">
        <v>7</v>
      </c>
      <c r="T2489" t="s">
        <v>20695</v>
      </c>
      <c r="U2489" t="s">
        <v>15105</v>
      </c>
      <c r="V2489" t="s">
        <v>20675</v>
      </c>
      <c r="W2489" t="s">
        <v>29</v>
      </c>
      <c r="X2489" t="s">
        <v>30</v>
      </c>
      <c r="Y2489" t="s">
        <v>30</v>
      </c>
      <c r="Z2489" t="s">
        <v>30</v>
      </c>
      <c r="AA2489" t="s">
        <v>30</v>
      </c>
      <c r="AB2489">
        <v>-75.370186000000004</v>
      </c>
      <c r="AC2489">
        <v>6.13871667</v>
      </c>
      <c r="AD2489" t="s">
        <v>82</v>
      </c>
      <c r="AE2489" t="s">
        <v>146</v>
      </c>
      <c r="AF2489" t="s">
        <v>94</v>
      </c>
      <c r="AG2489">
        <f>IFERROR(
    VLOOKUP(FENIX_ANS_TABLA[[#This Row],[ESTADO]],
        {"VENCIDO",1;"ALERTA_0 Días",2;"ALERTA",3;"A TIEMPO",4;"SIN FECHA",5},
    2,FALSE),
0)</f>
        <v>4</v>
      </c>
    </row>
    <row r="2490" spans="1:33" x14ac:dyDescent="0.25">
      <c r="A2490" t="s">
        <v>20699</v>
      </c>
      <c r="B2490" t="s">
        <v>23</v>
      </c>
      <c r="C2490" t="s">
        <v>24</v>
      </c>
      <c r="D2490" t="s">
        <v>23</v>
      </c>
      <c r="E2490" s="21">
        <v>46212.64130787037</v>
      </c>
      <c r="F2490" t="s">
        <v>20700</v>
      </c>
      <c r="G2490">
        <v>900082107</v>
      </c>
      <c r="H2490" t="s">
        <v>4146</v>
      </c>
      <c r="I2490" s="23" t="s">
        <v>4147</v>
      </c>
      <c r="J2490" s="23" t="s">
        <v>20556</v>
      </c>
      <c r="K2490" t="s">
        <v>20701</v>
      </c>
      <c r="L2490" t="s">
        <v>154</v>
      </c>
      <c r="M2490" t="s">
        <v>20702</v>
      </c>
      <c r="N2490" t="s">
        <v>155</v>
      </c>
      <c r="O2490" t="s">
        <v>27</v>
      </c>
      <c r="P2490" t="s">
        <v>145</v>
      </c>
      <c r="Q2490" t="s">
        <v>207</v>
      </c>
      <c r="R2490" t="s">
        <v>212</v>
      </c>
      <c r="S2490">
        <v>7</v>
      </c>
      <c r="T2490" t="s">
        <v>20703</v>
      </c>
      <c r="U2490" t="s">
        <v>15105</v>
      </c>
      <c r="V2490" t="s">
        <v>20675</v>
      </c>
      <c r="W2490" t="s">
        <v>29</v>
      </c>
      <c r="X2490" t="s">
        <v>30</v>
      </c>
      <c r="Y2490" t="s">
        <v>30</v>
      </c>
      <c r="Z2490" t="s">
        <v>30</v>
      </c>
      <c r="AA2490" t="s">
        <v>30</v>
      </c>
      <c r="AB2490">
        <v>-75.370186000000004</v>
      </c>
      <c r="AC2490">
        <v>6.13871667</v>
      </c>
      <c r="AD2490" t="s">
        <v>82</v>
      </c>
      <c r="AE2490" t="s">
        <v>146</v>
      </c>
      <c r="AF2490" t="s">
        <v>94</v>
      </c>
      <c r="AG2490">
        <f>IFERROR(
    VLOOKUP(FENIX_ANS_TABLA[[#This Row],[ESTADO]],
        {"VENCIDO",1;"ALERTA_0 Días",2;"ALERTA",3;"A TIEMPO",4;"SIN FECHA",5},
    2,FALSE),
0)</f>
        <v>4</v>
      </c>
    </row>
    <row r="2491" spans="1:33" x14ac:dyDescent="0.25">
      <c r="A2491" t="s">
        <v>20704</v>
      </c>
      <c r="B2491" t="s">
        <v>23</v>
      </c>
      <c r="C2491" t="s">
        <v>24</v>
      </c>
      <c r="D2491" t="s">
        <v>23</v>
      </c>
      <c r="E2491" s="21">
        <v>46212.641400462962</v>
      </c>
      <c r="F2491" t="s">
        <v>20705</v>
      </c>
      <c r="G2491">
        <v>900082107</v>
      </c>
      <c r="H2491" t="s">
        <v>4146</v>
      </c>
      <c r="I2491" s="23" t="s">
        <v>4147</v>
      </c>
      <c r="J2491" s="23" t="s">
        <v>20556</v>
      </c>
      <c r="K2491" t="s">
        <v>20706</v>
      </c>
      <c r="L2491" t="s">
        <v>154</v>
      </c>
      <c r="M2491" t="s">
        <v>20707</v>
      </c>
      <c r="N2491" t="s">
        <v>155</v>
      </c>
      <c r="O2491" t="s">
        <v>27</v>
      </c>
      <c r="P2491" t="s">
        <v>145</v>
      </c>
      <c r="Q2491" t="s">
        <v>207</v>
      </c>
      <c r="R2491" t="s">
        <v>212</v>
      </c>
      <c r="S2491">
        <v>7</v>
      </c>
      <c r="T2491" t="s">
        <v>20708</v>
      </c>
      <c r="U2491" t="s">
        <v>15105</v>
      </c>
      <c r="V2491" t="s">
        <v>20675</v>
      </c>
      <c r="W2491" t="s">
        <v>29</v>
      </c>
      <c r="X2491" t="s">
        <v>30</v>
      </c>
      <c r="Y2491" t="s">
        <v>30</v>
      </c>
      <c r="Z2491" t="s">
        <v>30</v>
      </c>
      <c r="AA2491" t="s">
        <v>30</v>
      </c>
      <c r="AB2491">
        <v>-75.370186000000004</v>
      </c>
      <c r="AC2491">
        <v>6.13871667</v>
      </c>
      <c r="AD2491" t="s">
        <v>82</v>
      </c>
      <c r="AE2491" t="s">
        <v>146</v>
      </c>
      <c r="AF2491" t="s">
        <v>94</v>
      </c>
      <c r="AG2491">
        <f>IFERROR(
    VLOOKUP(FENIX_ANS_TABLA[[#This Row],[ESTADO]],
        {"VENCIDO",1;"ALERTA_0 Días",2;"ALERTA",3;"A TIEMPO",4;"SIN FECHA",5},
    2,FALSE),
0)</f>
        <v>4</v>
      </c>
    </row>
    <row r="2492" spans="1:33" x14ac:dyDescent="0.25">
      <c r="A2492" t="s">
        <v>20709</v>
      </c>
      <c r="B2492" t="s">
        <v>23</v>
      </c>
      <c r="C2492" t="s">
        <v>24</v>
      </c>
      <c r="D2492" t="s">
        <v>23</v>
      </c>
      <c r="E2492" s="21">
        <v>46212.641481481478</v>
      </c>
      <c r="F2492" t="s">
        <v>20710</v>
      </c>
      <c r="G2492">
        <v>900082107</v>
      </c>
      <c r="H2492" t="s">
        <v>4146</v>
      </c>
      <c r="I2492" s="23" t="s">
        <v>4147</v>
      </c>
      <c r="J2492" s="23" t="s">
        <v>20556</v>
      </c>
      <c r="K2492" t="s">
        <v>20711</v>
      </c>
      <c r="L2492" t="s">
        <v>154</v>
      </c>
      <c r="M2492" t="s">
        <v>20712</v>
      </c>
      <c r="N2492" t="s">
        <v>155</v>
      </c>
      <c r="O2492" t="s">
        <v>27</v>
      </c>
      <c r="P2492" t="s">
        <v>145</v>
      </c>
      <c r="Q2492" t="s">
        <v>207</v>
      </c>
      <c r="R2492" t="s">
        <v>212</v>
      </c>
      <c r="S2492">
        <v>7</v>
      </c>
      <c r="T2492" t="s">
        <v>18619</v>
      </c>
      <c r="U2492" t="s">
        <v>15105</v>
      </c>
      <c r="V2492" t="s">
        <v>20675</v>
      </c>
      <c r="W2492" t="s">
        <v>29</v>
      </c>
      <c r="X2492" t="s">
        <v>30</v>
      </c>
      <c r="Y2492" t="s">
        <v>30</v>
      </c>
      <c r="Z2492" t="s">
        <v>30</v>
      </c>
      <c r="AA2492" t="s">
        <v>30</v>
      </c>
      <c r="AB2492">
        <v>-75.370186000000004</v>
      </c>
      <c r="AC2492">
        <v>6.13871667</v>
      </c>
      <c r="AD2492" t="s">
        <v>82</v>
      </c>
      <c r="AE2492" t="s">
        <v>146</v>
      </c>
      <c r="AF2492" t="s">
        <v>94</v>
      </c>
      <c r="AG2492">
        <f>IFERROR(
    VLOOKUP(FENIX_ANS_TABLA[[#This Row],[ESTADO]],
        {"VENCIDO",1;"ALERTA_0 Días",2;"ALERTA",3;"A TIEMPO",4;"SIN FECHA",5},
    2,FALSE),
0)</f>
        <v>4</v>
      </c>
    </row>
    <row r="2493" spans="1:33" x14ac:dyDescent="0.25">
      <c r="A2493" t="s">
        <v>20713</v>
      </c>
      <c r="B2493" t="s">
        <v>23</v>
      </c>
      <c r="C2493" t="s">
        <v>24</v>
      </c>
      <c r="D2493" t="s">
        <v>23</v>
      </c>
      <c r="E2493" s="21">
        <v>46212.641539351847</v>
      </c>
      <c r="F2493" t="s">
        <v>20714</v>
      </c>
      <c r="G2493">
        <v>900082107</v>
      </c>
      <c r="H2493" t="s">
        <v>4146</v>
      </c>
      <c r="I2493" s="23" t="s">
        <v>4147</v>
      </c>
      <c r="J2493" s="23" t="s">
        <v>20556</v>
      </c>
      <c r="K2493" t="s">
        <v>20715</v>
      </c>
      <c r="L2493" t="s">
        <v>154</v>
      </c>
      <c r="M2493" t="s">
        <v>20716</v>
      </c>
      <c r="N2493" t="s">
        <v>155</v>
      </c>
      <c r="O2493" t="s">
        <v>27</v>
      </c>
      <c r="P2493" t="s">
        <v>145</v>
      </c>
      <c r="Q2493" t="s">
        <v>207</v>
      </c>
      <c r="R2493" t="s">
        <v>212</v>
      </c>
      <c r="S2493">
        <v>7</v>
      </c>
      <c r="T2493" t="s">
        <v>20717</v>
      </c>
      <c r="U2493" t="s">
        <v>15105</v>
      </c>
      <c r="V2493" t="s">
        <v>20675</v>
      </c>
      <c r="W2493" t="s">
        <v>29</v>
      </c>
      <c r="X2493" t="s">
        <v>30</v>
      </c>
      <c r="Y2493" t="s">
        <v>30</v>
      </c>
      <c r="Z2493" t="s">
        <v>30</v>
      </c>
      <c r="AA2493" t="s">
        <v>30</v>
      </c>
      <c r="AB2493">
        <v>-75.370186000000004</v>
      </c>
      <c r="AC2493">
        <v>6.13871667</v>
      </c>
      <c r="AD2493" t="s">
        <v>82</v>
      </c>
      <c r="AE2493" t="s">
        <v>146</v>
      </c>
      <c r="AF2493" t="s">
        <v>94</v>
      </c>
      <c r="AG2493">
        <f>IFERROR(
    VLOOKUP(FENIX_ANS_TABLA[[#This Row],[ESTADO]],
        {"VENCIDO",1;"ALERTA_0 Días",2;"ALERTA",3;"A TIEMPO",4;"SIN FECHA",5},
    2,FALSE),
0)</f>
        <v>4</v>
      </c>
    </row>
    <row r="2494" spans="1:33" x14ac:dyDescent="0.25">
      <c r="A2494" t="s">
        <v>20718</v>
      </c>
      <c r="B2494" t="s">
        <v>23</v>
      </c>
      <c r="C2494" t="s">
        <v>24</v>
      </c>
      <c r="D2494" t="s">
        <v>23</v>
      </c>
      <c r="E2494" s="21">
        <v>46212.641550925917</v>
      </c>
      <c r="F2494" t="s">
        <v>20719</v>
      </c>
      <c r="G2494">
        <v>900082107</v>
      </c>
      <c r="H2494" t="s">
        <v>4146</v>
      </c>
      <c r="I2494" s="23" t="s">
        <v>4147</v>
      </c>
      <c r="J2494" s="23" t="s">
        <v>20556</v>
      </c>
      <c r="K2494" t="s">
        <v>20720</v>
      </c>
      <c r="L2494" t="s">
        <v>154</v>
      </c>
      <c r="M2494" t="s">
        <v>20721</v>
      </c>
      <c r="N2494" t="s">
        <v>155</v>
      </c>
      <c r="O2494" t="s">
        <v>27</v>
      </c>
      <c r="P2494" t="s">
        <v>145</v>
      </c>
      <c r="Q2494" t="s">
        <v>207</v>
      </c>
      <c r="R2494" t="s">
        <v>212</v>
      </c>
      <c r="S2494">
        <v>7</v>
      </c>
      <c r="T2494" t="s">
        <v>20722</v>
      </c>
      <c r="U2494" t="s">
        <v>15105</v>
      </c>
      <c r="V2494" t="s">
        <v>20675</v>
      </c>
      <c r="W2494" t="s">
        <v>29</v>
      </c>
      <c r="X2494" t="s">
        <v>30</v>
      </c>
      <c r="Y2494" t="s">
        <v>30</v>
      </c>
      <c r="Z2494" t="s">
        <v>30</v>
      </c>
      <c r="AA2494" t="s">
        <v>30</v>
      </c>
      <c r="AB2494">
        <v>-75.370186000000004</v>
      </c>
      <c r="AC2494">
        <v>6.13871667</v>
      </c>
      <c r="AD2494" t="s">
        <v>82</v>
      </c>
      <c r="AE2494" t="s">
        <v>146</v>
      </c>
      <c r="AF2494" t="s">
        <v>94</v>
      </c>
      <c r="AG2494">
        <f>IFERROR(
    VLOOKUP(FENIX_ANS_TABLA[[#This Row],[ESTADO]],
        {"VENCIDO",1;"ALERTA_0 Días",2;"ALERTA",3;"A TIEMPO",4;"SIN FECHA",5},
    2,FALSE),
0)</f>
        <v>4</v>
      </c>
    </row>
    <row r="2495" spans="1:33" x14ac:dyDescent="0.25">
      <c r="A2495" t="s">
        <v>20723</v>
      </c>
      <c r="B2495" t="s">
        <v>23</v>
      </c>
      <c r="C2495" t="s">
        <v>24</v>
      </c>
      <c r="D2495" t="s">
        <v>23</v>
      </c>
      <c r="E2495" s="21">
        <v>46212.641574074078</v>
      </c>
      <c r="F2495" t="s">
        <v>20724</v>
      </c>
      <c r="G2495">
        <v>900082107</v>
      </c>
      <c r="H2495" t="s">
        <v>4146</v>
      </c>
      <c r="I2495" s="23" t="s">
        <v>4147</v>
      </c>
      <c r="J2495" s="23" t="s">
        <v>20556</v>
      </c>
      <c r="K2495" t="s">
        <v>20725</v>
      </c>
      <c r="L2495" t="s">
        <v>154</v>
      </c>
      <c r="M2495" t="s">
        <v>20726</v>
      </c>
      <c r="N2495" t="s">
        <v>155</v>
      </c>
      <c r="O2495" t="s">
        <v>27</v>
      </c>
      <c r="P2495" t="s">
        <v>145</v>
      </c>
      <c r="Q2495" t="s">
        <v>207</v>
      </c>
      <c r="R2495" t="s">
        <v>212</v>
      </c>
      <c r="S2495">
        <v>7</v>
      </c>
      <c r="T2495" t="s">
        <v>20727</v>
      </c>
      <c r="U2495" t="s">
        <v>15105</v>
      </c>
      <c r="V2495" t="s">
        <v>20675</v>
      </c>
      <c r="W2495" t="s">
        <v>29</v>
      </c>
      <c r="X2495" t="s">
        <v>30</v>
      </c>
      <c r="Y2495" t="s">
        <v>30</v>
      </c>
      <c r="Z2495" t="s">
        <v>30</v>
      </c>
      <c r="AA2495" t="s">
        <v>30</v>
      </c>
      <c r="AB2495">
        <v>-75.370186000000004</v>
      </c>
      <c r="AC2495">
        <v>6.13871667</v>
      </c>
      <c r="AD2495" t="s">
        <v>82</v>
      </c>
      <c r="AE2495" t="s">
        <v>146</v>
      </c>
      <c r="AF2495" t="s">
        <v>94</v>
      </c>
      <c r="AG2495">
        <f>IFERROR(
    VLOOKUP(FENIX_ANS_TABLA[[#This Row],[ESTADO]],
        {"VENCIDO",1;"ALERTA_0 Días",2;"ALERTA",3;"A TIEMPO",4;"SIN FECHA",5},
    2,FALSE),
0)</f>
        <v>4</v>
      </c>
    </row>
    <row r="2496" spans="1:33" x14ac:dyDescent="0.25">
      <c r="A2496" t="s">
        <v>20728</v>
      </c>
      <c r="B2496" t="s">
        <v>23</v>
      </c>
      <c r="C2496" t="s">
        <v>24</v>
      </c>
      <c r="D2496" t="s">
        <v>23</v>
      </c>
      <c r="E2496" s="21">
        <v>46212.64162037037</v>
      </c>
      <c r="F2496" t="s">
        <v>20729</v>
      </c>
      <c r="G2496">
        <v>900082107</v>
      </c>
      <c r="H2496" t="s">
        <v>4146</v>
      </c>
      <c r="I2496" s="23" t="s">
        <v>4147</v>
      </c>
      <c r="J2496" s="23" t="s">
        <v>20556</v>
      </c>
      <c r="K2496" t="s">
        <v>20730</v>
      </c>
      <c r="L2496" t="s">
        <v>154</v>
      </c>
      <c r="M2496" t="s">
        <v>20731</v>
      </c>
      <c r="N2496" t="s">
        <v>155</v>
      </c>
      <c r="O2496" t="s">
        <v>27</v>
      </c>
      <c r="P2496" t="s">
        <v>145</v>
      </c>
      <c r="Q2496" t="s">
        <v>207</v>
      </c>
      <c r="R2496" t="s">
        <v>212</v>
      </c>
      <c r="S2496">
        <v>7</v>
      </c>
      <c r="T2496" t="s">
        <v>20732</v>
      </c>
      <c r="U2496" t="s">
        <v>15105</v>
      </c>
      <c r="V2496" t="s">
        <v>20675</v>
      </c>
      <c r="W2496" t="s">
        <v>29</v>
      </c>
      <c r="X2496" t="s">
        <v>30</v>
      </c>
      <c r="Y2496" t="s">
        <v>30</v>
      </c>
      <c r="Z2496" t="s">
        <v>30</v>
      </c>
      <c r="AA2496" t="s">
        <v>30</v>
      </c>
      <c r="AB2496">
        <v>-75.370186000000004</v>
      </c>
      <c r="AC2496">
        <v>6.13871667</v>
      </c>
      <c r="AD2496" t="s">
        <v>82</v>
      </c>
      <c r="AE2496" t="s">
        <v>146</v>
      </c>
      <c r="AF2496" t="s">
        <v>94</v>
      </c>
      <c r="AG2496">
        <f>IFERROR(
    VLOOKUP(FENIX_ANS_TABLA[[#This Row],[ESTADO]],
        {"VENCIDO",1;"ALERTA_0 Días",2;"ALERTA",3;"A TIEMPO",4;"SIN FECHA",5},
    2,FALSE),
0)</f>
        <v>4</v>
      </c>
    </row>
    <row r="2497" spans="1:33" x14ac:dyDescent="0.25">
      <c r="A2497" t="s">
        <v>20733</v>
      </c>
      <c r="B2497" t="s">
        <v>23</v>
      </c>
      <c r="C2497" t="s">
        <v>24</v>
      </c>
      <c r="D2497" t="s">
        <v>23</v>
      </c>
      <c r="E2497" s="21">
        <v>46212.641643518517</v>
      </c>
      <c r="F2497" t="s">
        <v>20734</v>
      </c>
      <c r="G2497">
        <v>900082107</v>
      </c>
      <c r="H2497" t="s">
        <v>4146</v>
      </c>
      <c r="I2497" s="23" t="s">
        <v>4147</v>
      </c>
      <c r="J2497" s="23" t="s">
        <v>20556</v>
      </c>
      <c r="K2497" t="s">
        <v>20735</v>
      </c>
      <c r="L2497" t="s">
        <v>154</v>
      </c>
      <c r="M2497" t="s">
        <v>20736</v>
      </c>
      <c r="N2497" t="s">
        <v>155</v>
      </c>
      <c r="O2497" t="s">
        <v>27</v>
      </c>
      <c r="P2497" t="s">
        <v>145</v>
      </c>
      <c r="Q2497" t="s">
        <v>207</v>
      </c>
      <c r="R2497" t="s">
        <v>212</v>
      </c>
      <c r="S2497">
        <v>7</v>
      </c>
      <c r="T2497" t="s">
        <v>20737</v>
      </c>
      <c r="U2497" t="s">
        <v>15105</v>
      </c>
      <c r="V2497" t="s">
        <v>20675</v>
      </c>
      <c r="W2497" t="s">
        <v>29</v>
      </c>
      <c r="X2497" t="s">
        <v>30</v>
      </c>
      <c r="Y2497" t="s">
        <v>30</v>
      </c>
      <c r="Z2497" t="s">
        <v>30</v>
      </c>
      <c r="AA2497" t="s">
        <v>30</v>
      </c>
      <c r="AB2497">
        <v>-75.370186000000004</v>
      </c>
      <c r="AC2497">
        <v>6.13871667</v>
      </c>
      <c r="AD2497" t="s">
        <v>82</v>
      </c>
      <c r="AE2497" t="s">
        <v>146</v>
      </c>
      <c r="AF2497" t="s">
        <v>94</v>
      </c>
      <c r="AG2497">
        <f>IFERROR(
    VLOOKUP(FENIX_ANS_TABLA[[#This Row],[ESTADO]],
        {"VENCIDO",1;"ALERTA_0 Días",2;"ALERTA",3;"A TIEMPO",4;"SIN FECHA",5},
    2,FALSE),
0)</f>
        <v>4</v>
      </c>
    </row>
    <row r="2498" spans="1:33" x14ac:dyDescent="0.25">
      <c r="A2498" t="s">
        <v>20738</v>
      </c>
      <c r="B2498" t="s">
        <v>23</v>
      </c>
      <c r="C2498" t="s">
        <v>24</v>
      </c>
      <c r="D2498" t="s">
        <v>23</v>
      </c>
      <c r="E2498" s="21">
        <v>46212.641643518517</v>
      </c>
      <c r="F2498" t="s">
        <v>20734</v>
      </c>
      <c r="G2498">
        <v>900082107</v>
      </c>
      <c r="H2498" t="s">
        <v>4146</v>
      </c>
      <c r="I2498" s="23" t="s">
        <v>4147</v>
      </c>
      <c r="J2498" s="23" t="s">
        <v>20556</v>
      </c>
      <c r="K2498" t="s">
        <v>20739</v>
      </c>
      <c r="L2498" t="s">
        <v>154</v>
      </c>
      <c r="M2498" t="s">
        <v>20740</v>
      </c>
      <c r="N2498" t="s">
        <v>155</v>
      </c>
      <c r="O2498" t="s">
        <v>27</v>
      </c>
      <c r="P2498" t="s">
        <v>145</v>
      </c>
      <c r="Q2498" t="s">
        <v>207</v>
      </c>
      <c r="R2498" t="s">
        <v>212</v>
      </c>
      <c r="S2498">
        <v>7</v>
      </c>
      <c r="T2498" t="s">
        <v>20737</v>
      </c>
      <c r="U2498" t="s">
        <v>15105</v>
      </c>
      <c r="V2498" t="s">
        <v>20675</v>
      </c>
      <c r="W2498" t="s">
        <v>29</v>
      </c>
      <c r="X2498" t="s">
        <v>30</v>
      </c>
      <c r="Y2498" t="s">
        <v>30</v>
      </c>
      <c r="Z2498" t="s">
        <v>30</v>
      </c>
      <c r="AA2498" t="s">
        <v>30</v>
      </c>
      <c r="AB2498">
        <v>-75.370186000000004</v>
      </c>
      <c r="AC2498">
        <v>6.13871667</v>
      </c>
      <c r="AD2498" t="s">
        <v>82</v>
      </c>
      <c r="AE2498" t="s">
        <v>146</v>
      </c>
      <c r="AF2498" t="s">
        <v>94</v>
      </c>
      <c r="AG2498">
        <f>IFERROR(
    VLOOKUP(FENIX_ANS_TABLA[[#This Row],[ESTADO]],
        {"VENCIDO",1;"ALERTA_0 Días",2;"ALERTA",3;"A TIEMPO",4;"SIN FECHA",5},
    2,FALSE),
0)</f>
        <v>4</v>
      </c>
    </row>
    <row r="2499" spans="1:33" x14ac:dyDescent="0.25">
      <c r="A2499" t="s">
        <v>20741</v>
      </c>
      <c r="B2499" t="s">
        <v>23</v>
      </c>
      <c r="C2499" t="s">
        <v>24</v>
      </c>
      <c r="D2499" t="s">
        <v>23</v>
      </c>
      <c r="E2499" s="21">
        <v>46212.641655092593</v>
      </c>
      <c r="F2499" t="s">
        <v>20742</v>
      </c>
      <c r="G2499">
        <v>900082107</v>
      </c>
      <c r="H2499" t="s">
        <v>4146</v>
      </c>
      <c r="I2499" s="23" t="s">
        <v>4147</v>
      </c>
      <c r="J2499" s="23" t="s">
        <v>20556</v>
      </c>
      <c r="K2499" t="s">
        <v>20743</v>
      </c>
      <c r="L2499" t="s">
        <v>154</v>
      </c>
      <c r="M2499" t="s">
        <v>20744</v>
      </c>
      <c r="N2499" t="s">
        <v>155</v>
      </c>
      <c r="O2499" t="s">
        <v>27</v>
      </c>
      <c r="P2499" t="s">
        <v>145</v>
      </c>
      <c r="Q2499" t="s">
        <v>207</v>
      </c>
      <c r="R2499" t="s">
        <v>212</v>
      </c>
      <c r="S2499">
        <v>7</v>
      </c>
      <c r="T2499" t="s">
        <v>20745</v>
      </c>
      <c r="U2499" t="s">
        <v>15105</v>
      </c>
      <c r="V2499" t="s">
        <v>20675</v>
      </c>
      <c r="W2499" t="s">
        <v>29</v>
      </c>
      <c r="X2499" t="s">
        <v>30</v>
      </c>
      <c r="Y2499" t="s">
        <v>30</v>
      </c>
      <c r="Z2499" t="s">
        <v>30</v>
      </c>
      <c r="AA2499" t="s">
        <v>30</v>
      </c>
      <c r="AB2499">
        <v>-75.370186000000004</v>
      </c>
      <c r="AC2499">
        <v>6.13871667</v>
      </c>
      <c r="AD2499" t="s">
        <v>82</v>
      </c>
      <c r="AE2499" t="s">
        <v>146</v>
      </c>
      <c r="AF2499" t="s">
        <v>94</v>
      </c>
      <c r="AG2499">
        <f>IFERROR(
    VLOOKUP(FENIX_ANS_TABLA[[#This Row],[ESTADO]],
        {"VENCIDO",1;"ALERTA_0 Días",2;"ALERTA",3;"A TIEMPO",4;"SIN FECHA",5},
    2,FALSE),
0)</f>
        <v>4</v>
      </c>
    </row>
    <row r="2500" spans="1:33" x14ac:dyDescent="0.25">
      <c r="A2500" t="s">
        <v>20746</v>
      </c>
      <c r="B2500" t="s">
        <v>23</v>
      </c>
      <c r="C2500" t="s">
        <v>24</v>
      </c>
      <c r="D2500" t="s">
        <v>23</v>
      </c>
      <c r="E2500" s="21">
        <v>46212.641712962963</v>
      </c>
      <c r="F2500" t="s">
        <v>20747</v>
      </c>
      <c r="G2500">
        <v>900082107</v>
      </c>
      <c r="H2500" t="s">
        <v>4146</v>
      </c>
      <c r="I2500" s="23" t="s">
        <v>4147</v>
      </c>
      <c r="J2500" s="23" t="s">
        <v>20556</v>
      </c>
      <c r="K2500" t="s">
        <v>20748</v>
      </c>
      <c r="L2500" t="s">
        <v>154</v>
      </c>
      <c r="M2500" t="s">
        <v>20749</v>
      </c>
      <c r="N2500" t="s">
        <v>155</v>
      </c>
      <c r="O2500" t="s">
        <v>27</v>
      </c>
      <c r="P2500" t="s">
        <v>145</v>
      </c>
      <c r="Q2500" t="s">
        <v>207</v>
      </c>
      <c r="R2500" t="s">
        <v>212</v>
      </c>
      <c r="S2500">
        <v>7</v>
      </c>
      <c r="T2500" t="s">
        <v>20750</v>
      </c>
      <c r="U2500" t="s">
        <v>11688</v>
      </c>
      <c r="V2500" t="s">
        <v>19656</v>
      </c>
      <c r="W2500" t="s">
        <v>29</v>
      </c>
      <c r="X2500" t="s">
        <v>30</v>
      </c>
      <c r="Y2500" t="s">
        <v>30</v>
      </c>
      <c r="Z2500" t="s">
        <v>30</v>
      </c>
      <c r="AA2500" t="s">
        <v>30</v>
      </c>
      <c r="AB2500">
        <v>-75.370186000000004</v>
      </c>
      <c r="AC2500">
        <v>6.13871667</v>
      </c>
      <c r="AD2500" t="s">
        <v>82</v>
      </c>
      <c r="AE2500" t="s">
        <v>146</v>
      </c>
      <c r="AF2500" t="s">
        <v>94</v>
      </c>
      <c r="AG2500">
        <f>IFERROR(
    VLOOKUP(FENIX_ANS_TABLA[[#This Row],[ESTADO]],
        {"VENCIDO",1;"ALERTA_0 Días",2;"ALERTA",3;"A TIEMPO",4;"SIN FECHA",5},
    2,FALSE),
0)</f>
        <v>4</v>
      </c>
    </row>
    <row r="2501" spans="1:33" x14ac:dyDescent="0.25">
      <c r="A2501" t="s">
        <v>20751</v>
      </c>
      <c r="B2501" t="s">
        <v>23</v>
      </c>
      <c r="C2501" t="s">
        <v>24</v>
      </c>
      <c r="D2501" t="s">
        <v>23</v>
      </c>
      <c r="E2501" s="21">
        <v>46212.641712962963</v>
      </c>
      <c r="F2501" t="s">
        <v>20747</v>
      </c>
      <c r="G2501">
        <v>900082107</v>
      </c>
      <c r="H2501" t="s">
        <v>4146</v>
      </c>
      <c r="I2501" s="23" t="s">
        <v>4147</v>
      </c>
      <c r="J2501" s="23" t="s">
        <v>20556</v>
      </c>
      <c r="K2501" t="s">
        <v>20752</v>
      </c>
      <c r="L2501" t="s">
        <v>154</v>
      </c>
      <c r="M2501" t="s">
        <v>20753</v>
      </c>
      <c r="N2501" t="s">
        <v>155</v>
      </c>
      <c r="O2501" t="s">
        <v>27</v>
      </c>
      <c r="P2501" t="s">
        <v>145</v>
      </c>
      <c r="Q2501" t="s">
        <v>207</v>
      </c>
      <c r="R2501" t="s">
        <v>212</v>
      </c>
      <c r="S2501">
        <v>7</v>
      </c>
      <c r="T2501" t="s">
        <v>20750</v>
      </c>
      <c r="U2501" t="s">
        <v>11688</v>
      </c>
      <c r="V2501" t="s">
        <v>19656</v>
      </c>
      <c r="W2501" t="s">
        <v>29</v>
      </c>
      <c r="X2501" t="s">
        <v>30</v>
      </c>
      <c r="Y2501" t="s">
        <v>30</v>
      </c>
      <c r="Z2501" t="s">
        <v>30</v>
      </c>
      <c r="AA2501" t="s">
        <v>30</v>
      </c>
      <c r="AB2501">
        <v>-75.370186000000004</v>
      </c>
      <c r="AC2501">
        <v>6.13871667</v>
      </c>
      <c r="AD2501" t="s">
        <v>82</v>
      </c>
      <c r="AE2501" t="s">
        <v>146</v>
      </c>
      <c r="AF2501" t="s">
        <v>94</v>
      </c>
      <c r="AG2501">
        <f>IFERROR(
    VLOOKUP(FENIX_ANS_TABLA[[#This Row],[ESTADO]],
        {"VENCIDO",1;"ALERTA_0 Días",2;"ALERTA",3;"A TIEMPO",4;"SIN FECHA",5},
    2,FALSE),
0)</f>
        <v>4</v>
      </c>
    </row>
    <row r="2502" spans="1:33" x14ac:dyDescent="0.25">
      <c r="A2502" t="s">
        <v>20754</v>
      </c>
      <c r="B2502" t="s">
        <v>23</v>
      </c>
      <c r="C2502" t="s">
        <v>24</v>
      </c>
      <c r="D2502" t="s">
        <v>23</v>
      </c>
      <c r="E2502" s="21">
        <v>46212.641759259262</v>
      </c>
      <c r="F2502" t="s">
        <v>20755</v>
      </c>
      <c r="G2502">
        <v>900082107</v>
      </c>
      <c r="H2502" t="s">
        <v>4146</v>
      </c>
      <c r="I2502" s="23" t="s">
        <v>4147</v>
      </c>
      <c r="J2502" s="23" t="s">
        <v>20556</v>
      </c>
      <c r="K2502" t="s">
        <v>20756</v>
      </c>
      <c r="L2502" t="s">
        <v>154</v>
      </c>
      <c r="M2502" t="s">
        <v>20757</v>
      </c>
      <c r="N2502" t="s">
        <v>155</v>
      </c>
      <c r="O2502" t="s">
        <v>27</v>
      </c>
      <c r="P2502" t="s">
        <v>145</v>
      </c>
      <c r="Q2502" t="s">
        <v>207</v>
      </c>
      <c r="R2502" t="s">
        <v>212</v>
      </c>
      <c r="S2502">
        <v>7</v>
      </c>
      <c r="T2502" t="s">
        <v>20758</v>
      </c>
      <c r="U2502" t="s">
        <v>11688</v>
      </c>
      <c r="V2502" t="s">
        <v>19656</v>
      </c>
      <c r="W2502" t="s">
        <v>29</v>
      </c>
      <c r="X2502" t="s">
        <v>30</v>
      </c>
      <c r="Y2502" t="s">
        <v>30</v>
      </c>
      <c r="Z2502" t="s">
        <v>30</v>
      </c>
      <c r="AA2502" t="s">
        <v>30</v>
      </c>
      <c r="AB2502">
        <v>-75.370186000000004</v>
      </c>
      <c r="AC2502">
        <v>6.13871667</v>
      </c>
      <c r="AD2502" t="s">
        <v>82</v>
      </c>
      <c r="AE2502" t="s">
        <v>146</v>
      </c>
      <c r="AF2502" t="s">
        <v>94</v>
      </c>
      <c r="AG2502">
        <f>IFERROR(
    VLOOKUP(FENIX_ANS_TABLA[[#This Row],[ESTADO]],
        {"VENCIDO",1;"ALERTA_0 Días",2;"ALERTA",3;"A TIEMPO",4;"SIN FECHA",5},
    2,FALSE),
0)</f>
        <v>4</v>
      </c>
    </row>
    <row r="2503" spans="1:33" x14ac:dyDescent="0.25">
      <c r="A2503" t="s">
        <v>20759</v>
      </c>
      <c r="B2503" t="s">
        <v>23</v>
      </c>
      <c r="C2503" t="s">
        <v>24</v>
      </c>
      <c r="D2503" t="s">
        <v>23</v>
      </c>
      <c r="E2503" s="21">
        <v>46212.641805555562</v>
      </c>
      <c r="F2503" t="s">
        <v>20760</v>
      </c>
      <c r="G2503">
        <v>900082107</v>
      </c>
      <c r="H2503" t="s">
        <v>4146</v>
      </c>
      <c r="I2503" s="23" t="s">
        <v>4147</v>
      </c>
      <c r="J2503" s="23" t="s">
        <v>20556</v>
      </c>
      <c r="K2503" t="s">
        <v>20761</v>
      </c>
      <c r="L2503" t="s">
        <v>154</v>
      </c>
      <c r="M2503" t="s">
        <v>20762</v>
      </c>
      <c r="N2503" t="s">
        <v>155</v>
      </c>
      <c r="O2503" t="s">
        <v>27</v>
      </c>
      <c r="P2503" t="s">
        <v>145</v>
      </c>
      <c r="Q2503" t="s">
        <v>207</v>
      </c>
      <c r="R2503" t="s">
        <v>212</v>
      </c>
      <c r="S2503">
        <v>7</v>
      </c>
      <c r="T2503" t="s">
        <v>20763</v>
      </c>
      <c r="U2503" t="s">
        <v>11688</v>
      </c>
      <c r="V2503" t="s">
        <v>19656</v>
      </c>
      <c r="W2503" t="s">
        <v>29</v>
      </c>
      <c r="X2503" t="s">
        <v>30</v>
      </c>
      <c r="Y2503" t="s">
        <v>30</v>
      </c>
      <c r="Z2503" t="s">
        <v>30</v>
      </c>
      <c r="AA2503" t="s">
        <v>30</v>
      </c>
      <c r="AB2503">
        <v>-75.370186000000004</v>
      </c>
      <c r="AC2503">
        <v>6.13871667</v>
      </c>
      <c r="AD2503" t="s">
        <v>82</v>
      </c>
      <c r="AE2503" t="s">
        <v>146</v>
      </c>
      <c r="AF2503" t="s">
        <v>94</v>
      </c>
      <c r="AG2503">
        <f>IFERROR(
    VLOOKUP(FENIX_ANS_TABLA[[#This Row],[ESTADO]],
        {"VENCIDO",1;"ALERTA_0 Días",2;"ALERTA",3;"A TIEMPO",4;"SIN FECHA",5},
    2,FALSE),
0)</f>
        <v>4</v>
      </c>
    </row>
    <row r="2504" spans="1:33" x14ac:dyDescent="0.25">
      <c r="A2504" t="s">
        <v>20764</v>
      </c>
      <c r="B2504" t="s">
        <v>23</v>
      </c>
      <c r="C2504" t="s">
        <v>24</v>
      </c>
      <c r="D2504" t="s">
        <v>23</v>
      </c>
      <c r="E2504" s="21">
        <v>46212.641828703701</v>
      </c>
      <c r="F2504" t="s">
        <v>20765</v>
      </c>
      <c r="G2504">
        <v>900082107</v>
      </c>
      <c r="H2504" t="s">
        <v>4146</v>
      </c>
      <c r="I2504" s="23" t="s">
        <v>4147</v>
      </c>
      <c r="J2504" s="23" t="s">
        <v>20556</v>
      </c>
      <c r="K2504" t="s">
        <v>20766</v>
      </c>
      <c r="L2504" t="s">
        <v>154</v>
      </c>
      <c r="M2504" t="s">
        <v>20767</v>
      </c>
      <c r="N2504" t="s">
        <v>155</v>
      </c>
      <c r="O2504" t="s">
        <v>27</v>
      </c>
      <c r="P2504" t="s">
        <v>145</v>
      </c>
      <c r="Q2504" t="s">
        <v>207</v>
      </c>
      <c r="R2504" t="s">
        <v>212</v>
      </c>
      <c r="S2504">
        <v>7</v>
      </c>
      <c r="T2504" t="s">
        <v>20768</v>
      </c>
      <c r="U2504" t="s">
        <v>11688</v>
      </c>
      <c r="V2504" t="s">
        <v>19656</v>
      </c>
      <c r="W2504" t="s">
        <v>29</v>
      </c>
      <c r="X2504" t="s">
        <v>30</v>
      </c>
      <c r="Y2504" t="s">
        <v>30</v>
      </c>
      <c r="Z2504" t="s">
        <v>30</v>
      </c>
      <c r="AA2504" t="s">
        <v>30</v>
      </c>
      <c r="AB2504">
        <v>-75.370186000000004</v>
      </c>
      <c r="AC2504">
        <v>6.13871667</v>
      </c>
      <c r="AD2504" t="s">
        <v>82</v>
      </c>
      <c r="AE2504" t="s">
        <v>146</v>
      </c>
      <c r="AF2504" t="s">
        <v>94</v>
      </c>
      <c r="AG2504">
        <f>IFERROR(
    VLOOKUP(FENIX_ANS_TABLA[[#This Row],[ESTADO]],
        {"VENCIDO",1;"ALERTA_0 Días",2;"ALERTA",3;"A TIEMPO",4;"SIN FECHA",5},
    2,FALSE),
0)</f>
        <v>4</v>
      </c>
    </row>
    <row r="2505" spans="1:33" x14ac:dyDescent="0.25">
      <c r="A2505" t="s">
        <v>20769</v>
      </c>
      <c r="B2505" t="s">
        <v>23</v>
      </c>
      <c r="C2505" t="s">
        <v>24</v>
      </c>
      <c r="D2505" t="s">
        <v>23</v>
      </c>
      <c r="E2505" s="21">
        <v>46212.641956018517</v>
      </c>
      <c r="F2505" t="s">
        <v>20770</v>
      </c>
      <c r="G2505">
        <v>900082107</v>
      </c>
      <c r="H2505" t="s">
        <v>4146</v>
      </c>
      <c r="I2505" s="23" t="s">
        <v>4147</v>
      </c>
      <c r="J2505" s="23" t="s">
        <v>20556</v>
      </c>
      <c r="K2505" t="s">
        <v>20771</v>
      </c>
      <c r="L2505" t="s">
        <v>154</v>
      </c>
      <c r="M2505" t="s">
        <v>20772</v>
      </c>
      <c r="N2505" t="s">
        <v>155</v>
      </c>
      <c r="O2505" t="s">
        <v>27</v>
      </c>
      <c r="P2505" t="s">
        <v>145</v>
      </c>
      <c r="Q2505" t="s">
        <v>207</v>
      </c>
      <c r="R2505" t="s">
        <v>212</v>
      </c>
      <c r="S2505">
        <v>7</v>
      </c>
      <c r="T2505" t="s">
        <v>20773</v>
      </c>
      <c r="U2505" t="s">
        <v>11688</v>
      </c>
      <c r="V2505" t="s">
        <v>19656</v>
      </c>
      <c r="W2505" t="s">
        <v>29</v>
      </c>
      <c r="X2505" t="s">
        <v>30</v>
      </c>
      <c r="Y2505" t="s">
        <v>30</v>
      </c>
      <c r="Z2505" t="s">
        <v>30</v>
      </c>
      <c r="AA2505" t="s">
        <v>30</v>
      </c>
      <c r="AB2505">
        <v>-75.370186000000004</v>
      </c>
      <c r="AC2505">
        <v>6.13871667</v>
      </c>
      <c r="AD2505" t="s">
        <v>82</v>
      </c>
      <c r="AE2505" t="s">
        <v>146</v>
      </c>
      <c r="AF2505" t="s">
        <v>94</v>
      </c>
      <c r="AG2505">
        <f>IFERROR(
    VLOOKUP(FENIX_ANS_TABLA[[#This Row],[ESTADO]],
        {"VENCIDO",1;"ALERTA_0 Días",2;"ALERTA",3;"A TIEMPO",4;"SIN FECHA",5},
    2,FALSE),
0)</f>
        <v>4</v>
      </c>
    </row>
    <row r="2506" spans="1:33" x14ac:dyDescent="0.25">
      <c r="A2506" t="s">
        <v>19649</v>
      </c>
      <c r="B2506" t="s">
        <v>23</v>
      </c>
      <c r="C2506" t="s">
        <v>63</v>
      </c>
      <c r="D2506" t="s">
        <v>23</v>
      </c>
      <c r="E2506" s="21">
        <v>46212.641979166663</v>
      </c>
      <c r="F2506" t="s">
        <v>19650</v>
      </c>
      <c r="G2506">
        <v>8015626</v>
      </c>
      <c r="H2506" t="s">
        <v>19651</v>
      </c>
      <c r="I2506" s="23" t="s">
        <v>31</v>
      </c>
      <c r="J2506" s="23" t="s">
        <v>19652</v>
      </c>
      <c r="K2506" t="s">
        <v>19653</v>
      </c>
      <c r="L2506" t="s">
        <v>225</v>
      </c>
      <c r="M2506" t="s">
        <v>19654</v>
      </c>
      <c r="N2506" t="s">
        <v>226</v>
      </c>
      <c r="O2506" t="s">
        <v>83</v>
      </c>
      <c r="P2506" t="s">
        <v>191</v>
      </c>
      <c r="Q2506" t="s">
        <v>207</v>
      </c>
      <c r="R2506" t="s">
        <v>212</v>
      </c>
      <c r="S2506">
        <v>7</v>
      </c>
      <c r="T2506" t="s">
        <v>19655</v>
      </c>
      <c r="U2506" t="s">
        <v>11688</v>
      </c>
      <c r="V2506" t="s">
        <v>19656</v>
      </c>
      <c r="W2506" t="s">
        <v>29</v>
      </c>
      <c r="X2506" t="s">
        <v>30</v>
      </c>
      <c r="Y2506" t="s">
        <v>30</v>
      </c>
      <c r="Z2506" t="s">
        <v>30</v>
      </c>
      <c r="AA2506" t="s">
        <v>30</v>
      </c>
      <c r="AB2506">
        <v>-75.073325130000001</v>
      </c>
      <c r="AC2506">
        <v>6.9092815400000003</v>
      </c>
      <c r="AD2506" t="s">
        <v>82</v>
      </c>
      <c r="AE2506" t="s">
        <v>192</v>
      </c>
      <c r="AF2506" t="s">
        <v>95</v>
      </c>
      <c r="AG2506">
        <f>IFERROR(
    VLOOKUP(FENIX_ANS_TABLA[[#This Row],[ESTADO]],
        {"VENCIDO",1;"ALERTA_0 Días",2;"ALERTA",3;"A TIEMPO",4;"SIN FECHA",5},
    2,FALSE),
0)</f>
        <v>4</v>
      </c>
    </row>
    <row r="2507" spans="1:33" x14ac:dyDescent="0.25">
      <c r="A2507" t="s">
        <v>20774</v>
      </c>
      <c r="B2507" t="s">
        <v>23</v>
      </c>
      <c r="C2507" t="s">
        <v>24</v>
      </c>
      <c r="D2507" t="s">
        <v>23</v>
      </c>
      <c r="E2507" s="21">
        <v>46212.641979166663</v>
      </c>
      <c r="F2507" t="s">
        <v>19650</v>
      </c>
      <c r="G2507">
        <v>900082107</v>
      </c>
      <c r="H2507" t="s">
        <v>4146</v>
      </c>
      <c r="I2507" s="23" t="s">
        <v>4147</v>
      </c>
      <c r="J2507" s="23" t="s">
        <v>20556</v>
      </c>
      <c r="K2507" t="s">
        <v>20775</v>
      </c>
      <c r="L2507" t="s">
        <v>154</v>
      </c>
      <c r="M2507" t="s">
        <v>20776</v>
      </c>
      <c r="N2507" t="s">
        <v>155</v>
      </c>
      <c r="O2507" t="s">
        <v>27</v>
      </c>
      <c r="P2507" t="s">
        <v>145</v>
      </c>
      <c r="Q2507" t="s">
        <v>207</v>
      </c>
      <c r="R2507" t="s">
        <v>212</v>
      </c>
      <c r="S2507">
        <v>7</v>
      </c>
      <c r="T2507" t="s">
        <v>19655</v>
      </c>
      <c r="U2507" t="s">
        <v>11688</v>
      </c>
      <c r="V2507" t="s">
        <v>19656</v>
      </c>
      <c r="W2507" t="s">
        <v>29</v>
      </c>
      <c r="X2507" t="s">
        <v>30</v>
      </c>
      <c r="Y2507" t="s">
        <v>30</v>
      </c>
      <c r="Z2507" t="s">
        <v>30</v>
      </c>
      <c r="AA2507" t="s">
        <v>30</v>
      </c>
      <c r="AB2507">
        <v>-75.370186000000004</v>
      </c>
      <c r="AC2507">
        <v>6.13871667</v>
      </c>
      <c r="AD2507" t="s">
        <v>82</v>
      </c>
      <c r="AE2507" t="s">
        <v>146</v>
      </c>
      <c r="AF2507" t="s">
        <v>94</v>
      </c>
      <c r="AG2507">
        <f>IFERROR(
    VLOOKUP(FENIX_ANS_TABLA[[#This Row],[ESTADO]],
        {"VENCIDO",1;"ALERTA_0 Días",2;"ALERTA",3;"A TIEMPO",4;"SIN FECHA",5},
    2,FALSE),
0)</f>
        <v>4</v>
      </c>
    </row>
    <row r="2508" spans="1:33" x14ac:dyDescent="0.25">
      <c r="A2508" t="s">
        <v>20777</v>
      </c>
      <c r="B2508" t="s">
        <v>23</v>
      </c>
      <c r="C2508" t="s">
        <v>24</v>
      </c>
      <c r="D2508" t="s">
        <v>23</v>
      </c>
      <c r="E2508" s="21">
        <v>46212.64199074074</v>
      </c>
      <c r="F2508" t="s">
        <v>20778</v>
      </c>
      <c r="G2508">
        <v>900082107</v>
      </c>
      <c r="H2508" t="s">
        <v>4146</v>
      </c>
      <c r="I2508" s="23" t="s">
        <v>4147</v>
      </c>
      <c r="J2508" s="23" t="s">
        <v>20556</v>
      </c>
      <c r="K2508" t="s">
        <v>20779</v>
      </c>
      <c r="L2508" t="s">
        <v>154</v>
      </c>
      <c r="M2508" t="s">
        <v>20780</v>
      </c>
      <c r="N2508" t="s">
        <v>155</v>
      </c>
      <c r="O2508" t="s">
        <v>27</v>
      </c>
      <c r="P2508" t="s">
        <v>145</v>
      </c>
      <c r="Q2508" t="s">
        <v>207</v>
      </c>
      <c r="R2508" t="s">
        <v>212</v>
      </c>
      <c r="S2508">
        <v>7</v>
      </c>
      <c r="T2508" t="s">
        <v>20781</v>
      </c>
      <c r="U2508" t="s">
        <v>11688</v>
      </c>
      <c r="V2508" t="s">
        <v>19656</v>
      </c>
      <c r="W2508" t="s">
        <v>29</v>
      </c>
      <c r="X2508" t="s">
        <v>30</v>
      </c>
      <c r="Y2508" t="s">
        <v>30</v>
      </c>
      <c r="Z2508" t="s">
        <v>30</v>
      </c>
      <c r="AA2508" t="s">
        <v>30</v>
      </c>
      <c r="AB2508">
        <v>-75.370186000000004</v>
      </c>
      <c r="AC2508">
        <v>6.13871667</v>
      </c>
      <c r="AD2508" t="s">
        <v>82</v>
      </c>
      <c r="AE2508" t="s">
        <v>146</v>
      </c>
      <c r="AF2508" t="s">
        <v>94</v>
      </c>
      <c r="AG2508">
        <f>IFERROR(
    VLOOKUP(FENIX_ANS_TABLA[[#This Row],[ESTADO]],
        {"VENCIDO",1;"ALERTA_0 Días",2;"ALERTA",3;"A TIEMPO",4;"SIN FECHA",5},
    2,FALSE),
0)</f>
        <v>4</v>
      </c>
    </row>
    <row r="2509" spans="1:33" x14ac:dyDescent="0.25">
      <c r="A2509" t="s">
        <v>20782</v>
      </c>
      <c r="B2509" t="s">
        <v>23</v>
      </c>
      <c r="C2509" t="s">
        <v>24</v>
      </c>
      <c r="D2509" t="s">
        <v>23</v>
      </c>
      <c r="E2509" s="21">
        <v>46212.642060185193</v>
      </c>
      <c r="F2509" t="s">
        <v>20783</v>
      </c>
      <c r="G2509">
        <v>900082107</v>
      </c>
      <c r="H2509" t="s">
        <v>4146</v>
      </c>
      <c r="I2509" s="23" t="s">
        <v>4147</v>
      </c>
      <c r="J2509" s="23" t="s">
        <v>20556</v>
      </c>
      <c r="K2509" t="s">
        <v>20784</v>
      </c>
      <c r="L2509" t="s">
        <v>154</v>
      </c>
      <c r="M2509" t="s">
        <v>20785</v>
      </c>
      <c r="N2509" t="s">
        <v>155</v>
      </c>
      <c r="O2509" t="s">
        <v>27</v>
      </c>
      <c r="P2509" t="s">
        <v>145</v>
      </c>
      <c r="Q2509" t="s">
        <v>207</v>
      </c>
      <c r="R2509" t="s">
        <v>212</v>
      </c>
      <c r="S2509">
        <v>7</v>
      </c>
      <c r="T2509" t="s">
        <v>20786</v>
      </c>
      <c r="U2509" t="s">
        <v>11688</v>
      </c>
      <c r="V2509" t="s">
        <v>19656</v>
      </c>
      <c r="W2509" t="s">
        <v>29</v>
      </c>
      <c r="X2509" t="s">
        <v>30</v>
      </c>
      <c r="Y2509" t="s">
        <v>30</v>
      </c>
      <c r="Z2509" t="s">
        <v>30</v>
      </c>
      <c r="AA2509" t="s">
        <v>30</v>
      </c>
      <c r="AB2509">
        <v>-75.370186000000004</v>
      </c>
      <c r="AC2509">
        <v>6.13871667</v>
      </c>
      <c r="AD2509" t="s">
        <v>82</v>
      </c>
      <c r="AE2509" t="s">
        <v>146</v>
      </c>
      <c r="AF2509" t="s">
        <v>94</v>
      </c>
      <c r="AG2509">
        <f>IFERROR(
    VLOOKUP(FENIX_ANS_TABLA[[#This Row],[ESTADO]],
        {"VENCIDO",1;"ALERTA_0 Días",2;"ALERTA",3;"A TIEMPO",4;"SIN FECHA",5},
    2,FALSE),
0)</f>
        <v>4</v>
      </c>
    </row>
    <row r="2510" spans="1:33" x14ac:dyDescent="0.25">
      <c r="A2510" t="s">
        <v>20787</v>
      </c>
      <c r="B2510" t="s">
        <v>23</v>
      </c>
      <c r="C2510" t="s">
        <v>24</v>
      </c>
      <c r="D2510" t="s">
        <v>23</v>
      </c>
      <c r="E2510" s="21">
        <v>46212.642060185193</v>
      </c>
      <c r="F2510" t="s">
        <v>20783</v>
      </c>
      <c r="G2510">
        <v>900082107</v>
      </c>
      <c r="H2510" t="s">
        <v>4146</v>
      </c>
      <c r="I2510" s="23" t="s">
        <v>4147</v>
      </c>
      <c r="J2510" s="23" t="s">
        <v>20556</v>
      </c>
      <c r="K2510" t="s">
        <v>20788</v>
      </c>
      <c r="L2510" t="s">
        <v>154</v>
      </c>
      <c r="M2510" t="s">
        <v>20789</v>
      </c>
      <c r="N2510" t="s">
        <v>155</v>
      </c>
      <c r="O2510" t="s">
        <v>27</v>
      </c>
      <c r="P2510" t="s">
        <v>145</v>
      </c>
      <c r="Q2510" t="s">
        <v>207</v>
      </c>
      <c r="R2510" t="s">
        <v>212</v>
      </c>
      <c r="S2510">
        <v>7</v>
      </c>
      <c r="T2510" t="s">
        <v>20786</v>
      </c>
      <c r="U2510" t="s">
        <v>11688</v>
      </c>
      <c r="V2510" t="s">
        <v>19656</v>
      </c>
      <c r="W2510" t="s">
        <v>29</v>
      </c>
      <c r="X2510" t="s">
        <v>30</v>
      </c>
      <c r="Y2510" t="s">
        <v>30</v>
      </c>
      <c r="Z2510" t="s">
        <v>30</v>
      </c>
      <c r="AA2510" t="s">
        <v>30</v>
      </c>
      <c r="AB2510">
        <v>-75.370186000000004</v>
      </c>
      <c r="AC2510">
        <v>6.13871667</v>
      </c>
      <c r="AD2510" t="s">
        <v>82</v>
      </c>
      <c r="AE2510" t="s">
        <v>146</v>
      </c>
      <c r="AF2510" t="s">
        <v>94</v>
      </c>
      <c r="AG2510">
        <f>IFERROR(
    VLOOKUP(FENIX_ANS_TABLA[[#This Row],[ESTADO]],
        {"VENCIDO",1;"ALERTA_0 Días",2;"ALERTA",3;"A TIEMPO",4;"SIN FECHA",5},
    2,FALSE),
0)</f>
        <v>4</v>
      </c>
    </row>
    <row r="2511" spans="1:33" x14ac:dyDescent="0.25">
      <c r="A2511" t="s">
        <v>20790</v>
      </c>
      <c r="B2511" t="s">
        <v>23</v>
      </c>
      <c r="C2511" t="s">
        <v>24</v>
      </c>
      <c r="D2511" t="s">
        <v>23</v>
      </c>
      <c r="E2511" s="21">
        <v>46212.642164351862</v>
      </c>
      <c r="F2511" t="s">
        <v>20791</v>
      </c>
      <c r="G2511">
        <v>900082107</v>
      </c>
      <c r="H2511" t="s">
        <v>4146</v>
      </c>
      <c r="I2511" s="23" t="s">
        <v>4147</v>
      </c>
      <c r="J2511" s="23" t="s">
        <v>20556</v>
      </c>
      <c r="K2511" t="s">
        <v>20792</v>
      </c>
      <c r="L2511" t="s">
        <v>154</v>
      </c>
      <c r="M2511" t="s">
        <v>20793</v>
      </c>
      <c r="N2511" t="s">
        <v>155</v>
      </c>
      <c r="O2511" t="s">
        <v>27</v>
      </c>
      <c r="P2511" t="s">
        <v>145</v>
      </c>
      <c r="Q2511" t="s">
        <v>207</v>
      </c>
      <c r="R2511" t="s">
        <v>212</v>
      </c>
      <c r="S2511">
        <v>7</v>
      </c>
      <c r="T2511" t="s">
        <v>20794</v>
      </c>
      <c r="U2511" t="s">
        <v>11688</v>
      </c>
      <c r="V2511" t="s">
        <v>19656</v>
      </c>
      <c r="W2511" t="s">
        <v>29</v>
      </c>
      <c r="X2511" t="s">
        <v>30</v>
      </c>
      <c r="Y2511" t="s">
        <v>30</v>
      </c>
      <c r="Z2511" t="s">
        <v>30</v>
      </c>
      <c r="AA2511" t="s">
        <v>30</v>
      </c>
      <c r="AB2511">
        <v>-75.370186000000004</v>
      </c>
      <c r="AC2511">
        <v>6.13871667</v>
      </c>
      <c r="AD2511" t="s">
        <v>82</v>
      </c>
      <c r="AE2511" t="s">
        <v>146</v>
      </c>
      <c r="AF2511" t="s">
        <v>94</v>
      </c>
      <c r="AG2511">
        <f>IFERROR(
    VLOOKUP(FENIX_ANS_TABLA[[#This Row],[ESTADO]],
        {"VENCIDO",1;"ALERTA_0 Días",2;"ALERTA",3;"A TIEMPO",4;"SIN FECHA",5},
    2,FALSE),
0)</f>
        <v>4</v>
      </c>
    </row>
    <row r="2512" spans="1:33" x14ac:dyDescent="0.25">
      <c r="A2512" t="s">
        <v>20795</v>
      </c>
      <c r="B2512" t="s">
        <v>23</v>
      </c>
      <c r="C2512" t="s">
        <v>24</v>
      </c>
      <c r="D2512" t="s">
        <v>23</v>
      </c>
      <c r="E2512" s="21">
        <v>46212.642233796287</v>
      </c>
      <c r="F2512" t="s">
        <v>20796</v>
      </c>
      <c r="G2512">
        <v>900082107</v>
      </c>
      <c r="H2512" t="s">
        <v>4146</v>
      </c>
      <c r="I2512" s="23" t="s">
        <v>4147</v>
      </c>
      <c r="J2512" s="23" t="s">
        <v>20556</v>
      </c>
      <c r="K2512" t="s">
        <v>20797</v>
      </c>
      <c r="L2512" t="s">
        <v>154</v>
      </c>
      <c r="M2512" t="s">
        <v>20798</v>
      </c>
      <c r="N2512" t="s">
        <v>155</v>
      </c>
      <c r="O2512" t="s">
        <v>27</v>
      </c>
      <c r="P2512" t="s">
        <v>145</v>
      </c>
      <c r="Q2512" t="s">
        <v>207</v>
      </c>
      <c r="R2512" t="s">
        <v>212</v>
      </c>
      <c r="S2512">
        <v>7</v>
      </c>
      <c r="T2512" t="s">
        <v>20799</v>
      </c>
      <c r="U2512" t="s">
        <v>11688</v>
      </c>
      <c r="V2512" t="s">
        <v>19656</v>
      </c>
      <c r="W2512" t="s">
        <v>29</v>
      </c>
      <c r="X2512" t="s">
        <v>30</v>
      </c>
      <c r="Y2512" t="s">
        <v>30</v>
      </c>
      <c r="Z2512" t="s">
        <v>30</v>
      </c>
      <c r="AA2512" t="s">
        <v>30</v>
      </c>
      <c r="AB2512">
        <v>-75.370186000000004</v>
      </c>
      <c r="AC2512">
        <v>6.13871667</v>
      </c>
      <c r="AD2512" t="s">
        <v>82</v>
      </c>
      <c r="AE2512" t="s">
        <v>146</v>
      </c>
      <c r="AF2512" t="s">
        <v>94</v>
      </c>
      <c r="AG2512">
        <f>IFERROR(
    VLOOKUP(FENIX_ANS_TABLA[[#This Row],[ESTADO]],
        {"VENCIDO",1;"ALERTA_0 Días",2;"ALERTA",3;"A TIEMPO",4;"SIN FECHA",5},
    2,FALSE),
0)</f>
        <v>4</v>
      </c>
    </row>
    <row r="2513" spans="1:33" x14ac:dyDescent="0.25">
      <c r="A2513" t="s">
        <v>20800</v>
      </c>
      <c r="B2513" t="s">
        <v>23</v>
      </c>
      <c r="C2513" t="s">
        <v>24</v>
      </c>
      <c r="D2513" t="s">
        <v>23</v>
      </c>
      <c r="E2513" s="21">
        <v>46212.642256944448</v>
      </c>
      <c r="F2513" t="s">
        <v>20801</v>
      </c>
      <c r="G2513">
        <v>900082107</v>
      </c>
      <c r="H2513" t="s">
        <v>4146</v>
      </c>
      <c r="I2513" s="23" t="s">
        <v>4147</v>
      </c>
      <c r="J2513" s="23" t="s">
        <v>20556</v>
      </c>
      <c r="K2513" t="s">
        <v>20802</v>
      </c>
      <c r="L2513" t="s">
        <v>154</v>
      </c>
      <c r="M2513" t="s">
        <v>20803</v>
      </c>
      <c r="N2513" t="s">
        <v>155</v>
      </c>
      <c r="O2513" t="s">
        <v>27</v>
      </c>
      <c r="P2513" t="s">
        <v>145</v>
      </c>
      <c r="Q2513" t="s">
        <v>207</v>
      </c>
      <c r="R2513" t="s">
        <v>212</v>
      </c>
      <c r="S2513">
        <v>7</v>
      </c>
      <c r="T2513" t="s">
        <v>20804</v>
      </c>
      <c r="U2513" t="s">
        <v>11688</v>
      </c>
      <c r="V2513" t="s">
        <v>19656</v>
      </c>
      <c r="W2513" t="s">
        <v>29</v>
      </c>
      <c r="X2513" t="s">
        <v>30</v>
      </c>
      <c r="Y2513" t="s">
        <v>30</v>
      </c>
      <c r="Z2513" t="s">
        <v>30</v>
      </c>
      <c r="AA2513" t="s">
        <v>30</v>
      </c>
      <c r="AB2513">
        <v>-75.370186000000004</v>
      </c>
      <c r="AC2513">
        <v>6.13871667</v>
      </c>
      <c r="AD2513" t="s">
        <v>82</v>
      </c>
      <c r="AE2513" t="s">
        <v>146</v>
      </c>
      <c r="AF2513" t="s">
        <v>94</v>
      </c>
      <c r="AG2513">
        <f>IFERROR(
    VLOOKUP(FENIX_ANS_TABLA[[#This Row],[ESTADO]],
        {"VENCIDO",1;"ALERTA_0 Días",2;"ALERTA",3;"A TIEMPO",4;"SIN FECHA",5},
    2,FALSE),
0)</f>
        <v>4</v>
      </c>
    </row>
    <row r="2514" spans="1:33" x14ac:dyDescent="0.25">
      <c r="A2514" t="s">
        <v>20805</v>
      </c>
      <c r="B2514" t="s">
        <v>23</v>
      </c>
      <c r="C2514" t="s">
        <v>24</v>
      </c>
      <c r="D2514" t="s">
        <v>23</v>
      </c>
      <c r="E2514" s="21">
        <v>46212.642314814817</v>
      </c>
      <c r="F2514" t="s">
        <v>20806</v>
      </c>
      <c r="G2514">
        <v>900082107</v>
      </c>
      <c r="H2514" t="s">
        <v>4146</v>
      </c>
      <c r="I2514" s="23" t="s">
        <v>4147</v>
      </c>
      <c r="J2514" s="23" t="s">
        <v>20556</v>
      </c>
      <c r="K2514" t="s">
        <v>20807</v>
      </c>
      <c r="L2514" t="s">
        <v>154</v>
      </c>
      <c r="M2514" t="s">
        <v>20808</v>
      </c>
      <c r="N2514" t="s">
        <v>155</v>
      </c>
      <c r="O2514" t="s">
        <v>27</v>
      </c>
      <c r="P2514" t="s">
        <v>145</v>
      </c>
      <c r="Q2514" t="s">
        <v>207</v>
      </c>
      <c r="R2514" t="s">
        <v>212</v>
      </c>
      <c r="S2514">
        <v>7</v>
      </c>
      <c r="T2514" t="s">
        <v>20809</v>
      </c>
      <c r="U2514" t="s">
        <v>11688</v>
      </c>
      <c r="V2514" t="s">
        <v>19656</v>
      </c>
      <c r="W2514" t="s">
        <v>29</v>
      </c>
      <c r="X2514" t="s">
        <v>30</v>
      </c>
      <c r="Y2514" t="s">
        <v>30</v>
      </c>
      <c r="Z2514" t="s">
        <v>30</v>
      </c>
      <c r="AA2514" t="s">
        <v>30</v>
      </c>
      <c r="AB2514">
        <v>-75.370186000000004</v>
      </c>
      <c r="AC2514">
        <v>6.13871667</v>
      </c>
      <c r="AD2514" t="s">
        <v>82</v>
      </c>
      <c r="AE2514" t="s">
        <v>146</v>
      </c>
      <c r="AF2514" t="s">
        <v>94</v>
      </c>
      <c r="AG2514">
        <f>IFERROR(
    VLOOKUP(FENIX_ANS_TABLA[[#This Row],[ESTADO]],
        {"VENCIDO",1;"ALERTA_0 Días",2;"ALERTA",3;"A TIEMPO",4;"SIN FECHA",5},
    2,FALSE),
0)</f>
        <v>4</v>
      </c>
    </row>
    <row r="2515" spans="1:33" x14ac:dyDescent="0.25">
      <c r="A2515" t="s">
        <v>20810</v>
      </c>
      <c r="B2515" t="s">
        <v>23</v>
      </c>
      <c r="C2515" t="s">
        <v>24</v>
      </c>
      <c r="D2515" t="s">
        <v>23</v>
      </c>
      <c r="E2515" s="21">
        <v>46212.642314814817</v>
      </c>
      <c r="F2515" t="s">
        <v>20806</v>
      </c>
      <c r="G2515">
        <v>900082107</v>
      </c>
      <c r="H2515" t="s">
        <v>4146</v>
      </c>
      <c r="I2515" s="23" t="s">
        <v>4147</v>
      </c>
      <c r="J2515" s="23" t="s">
        <v>20556</v>
      </c>
      <c r="K2515" t="s">
        <v>20811</v>
      </c>
      <c r="L2515" t="s">
        <v>154</v>
      </c>
      <c r="M2515" t="s">
        <v>20812</v>
      </c>
      <c r="N2515" t="s">
        <v>155</v>
      </c>
      <c r="O2515" t="s">
        <v>27</v>
      </c>
      <c r="P2515" t="s">
        <v>145</v>
      </c>
      <c r="Q2515" t="s">
        <v>207</v>
      </c>
      <c r="R2515" t="s">
        <v>212</v>
      </c>
      <c r="S2515">
        <v>7</v>
      </c>
      <c r="T2515" t="s">
        <v>20809</v>
      </c>
      <c r="U2515" t="s">
        <v>11688</v>
      </c>
      <c r="V2515" t="s">
        <v>19656</v>
      </c>
      <c r="W2515" t="s">
        <v>29</v>
      </c>
      <c r="X2515" t="s">
        <v>30</v>
      </c>
      <c r="Y2515" t="s">
        <v>30</v>
      </c>
      <c r="Z2515" t="s">
        <v>30</v>
      </c>
      <c r="AA2515" t="s">
        <v>30</v>
      </c>
      <c r="AB2515">
        <v>-75.370186000000004</v>
      </c>
      <c r="AC2515">
        <v>6.13871667</v>
      </c>
      <c r="AD2515" t="s">
        <v>82</v>
      </c>
      <c r="AE2515" t="s">
        <v>146</v>
      </c>
      <c r="AF2515" t="s">
        <v>94</v>
      </c>
      <c r="AG2515">
        <f>IFERROR(
    VLOOKUP(FENIX_ANS_TABLA[[#This Row],[ESTADO]],
        {"VENCIDO",1;"ALERTA_0 Días",2;"ALERTA",3;"A TIEMPO",4;"SIN FECHA",5},
    2,FALSE),
0)</f>
        <v>4</v>
      </c>
    </row>
    <row r="2516" spans="1:33" x14ac:dyDescent="0.25">
      <c r="A2516" t="s">
        <v>20813</v>
      </c>
      <c r="B2516" t="s">
        <v>23</v>
      </c>
      <c r="C2516" t="s">
        <v>24</v>
      </c>
      <c r="D2516" t="s">
        <v>23</v>
      </c>
      <c r="E2516" s="21">
        <v>46212.642418981479</v>
      </c>
      <c r="F2516" t="s">
        <v>20814</v>
      </c>
      <c r="G2516">
        <v>900082107</v>
      </c>
      <c r="H2516" t="s">
        <v>4146</v>
      </c>
      <c r="I2516" s="23" t="s">
        <v>4147</v>
      </c>
      <c r="J2516" s="23" t="s">
        <v>20556</v>
      </c>
      <c r="K2516" t="s">
        <v>20815</v>
      </c>
      <c r="L2516" t="s">
        <v>154</v>
      </c>
      <c r="M2516" t="s">
        <v>20816</v>
      </c>
      <c r="N2516" t="s">
        <v>155</v>
      </c>
      <c r="O2516" t="s">
        <v>27</v>
      </c>
      <c r="P2516" t="s">
        <v>145</v>
      </c>
      <c r="Q2516" t="s">
        <v>207</v>
      </c>
      <c r="R2516" t="s">
        <v>212</v>
      </c>
      <c r="S2516">
        <v>7</v>
      </c>
      <c r="T2516" t="s">
        <v>20817</v>
      </c>
      <c r="U2516" t="s">
        <v>20818</v>
      </c>
      <c r="V2516" t="s">
        <v>20819</v>
      </c>
      <c r="W2516" t="s">
        <v>29</v>
      </c>
      <c r="X2516" t="s">
        <v>30</v>
      </c>
      <c r="Y2516" t="s">
        <v>30</v>
      </c>
      <c r="Z2516" t="s">
        <v>30</v>
      </c>
      <c r="AA2516" t="s">
        <v>30</v>
      </c>
      <c r="AB2516">
        <v>-75.370186000000004</v>
      </c>
      <c r="AC2516">
        <v>6.13871667</v>
      </c>
      <c r="AD2516" t="s">
        <v>82</v>
      </c>
      <c r="AE2516" t="s">
        <v>146</v>
      </c>
      <c r="AF2516" t="s">
        <v>94</v>
      </c>
      <c r="AG2516">
        <f>IFERROR(
    VLOOKUP(FENIX_ANS_TABLA[[#This Row],[ESTADO]],
        {"VENCIDO",1;"ALERTA_0 Días",2;"ALERTA",3;"A TIEMPO",4;"SIN FECHA",5},
    2,FALSE),
0)</f>
        <v>4</v>
      </c>
    </row>
    <row r="2517" spans="1:33" x14ac:dyDescent="0.25">
      <c r="A2517" t="s">
        <v>20820</v>
      </c>
      <c r="B2517" t="s">
        <v>23</v>
      </c>
      <c r="C2517" t="s">
        <v>24</v>
      </c>
      <c r="D2517" t="s">
        <v>23</v>
      </c>
      <c r="E2517" s="21">
        <v>46212.642418981479</v>
      </c>
      <c r="F2517" t="s">
        <v>20814</v>
      </c>
      <c r="G2517">
        <v>900082107</v>
      </c>
      <c r="H2517" t="s">
        <v>4146</v>
      </c>
      <c r="I2517" s="23" t="s">
        <v>4147</v>
      </c>
      <c r="J2517" s="23" t="s">
        <v>20556</v>
      </c>
      <c r="K2517" t="s">
        <v>20821</v>
      </c>
      <c r="L2517" t="s">
        <v>154</v>
      </c>
      <c r="M2517" t="s">
        <v>20822</v>
      </c>
      <c r="N2517" t="s">
        <v>155</v>
      </c>
      <c r="O2517" t="s">
        <v>27</v>
      </c>
      <c r="P2517" t="s">
        <v>145</v>
      </c>
      <c r="Q2517" t="s">
        <v>207</v>
      </c>
      <c r="R2517" t="s">
        <v>212</v>
      </c>
      <c r="S2517">
        <v>7</v>
      </c>
      <c r="T2517" t="s">
        <v>20817</v>
      </c>
      <c r="U2517" t="s">
        <v>20818</v>
      </c>
      <c r="V2517" t="s">
        <v>20819</v>
      </c>
      <c r="W2517" t="s">
        <v>29</v>
      </c>
      <c r="X2517" t="s">
        <v>30</v>
      </c>
      <c r="Y2517" t="s">
        <v>30</v>
      </c>
      <c r="Z2517" t="s">
        <v>30</v>
      </c>
      <c r="AA2517" t="s">
        <v>30</v>
      </c>
      <c r="AB2517">
        <v>-75.370186000000004</v>
      </c>
      <c r="AC2517">
        <v>6.13871667</v>
      </c>
      <c r="AD2517" t="s">
        <v>82</v>
      </c>
      <c r="AE2517" t="s">
        <v>146</v>
      </c>
      <c r="AF2517" t="s">
        <v>94</v>
      </c>
      <c r="AG2517">
        <f>IFERROR(
    VLOOKUP(FENIX_ANS_TABLA[[#This Row],[ESTADO]],
        {"VENCIDO",1;"ALERTA_0 Días",2;"ALERTA",3;"A TIEMPO",4;"SIN FECHA",5},
    2,FALSE),
0)</f>
        <v>4</v>
      </c>
    </row>
    <row r="2518" spans="1:33" x14ac:dyDescent="0.25">
      <c r="A2518" t="s">
        <v>20823</v>
      </c>
      <c r="B2518" t="s">
        <v>23</v>
      </c>
      <c r="C2518" t="s">
        <v>24</v>
      </c>
      <c r="D2518" t="s">
        <v>23</v>
      </c>
      <c r="E2518" s="21">
        <v>46212.642476851863</v>
      </c>
      <c r="F2518" t="s">
        <v>20824</v>
      </c>
      <c r="G2518">
        <v>900082107</v>
      </c>
      <c r="H2518" t="s">
        <v>4146</v>
      </c>
      <c r="I2518" s="23" t="s">
        <v>4147</v>
      </c>
      <c r="J2518" s="23" t="s">
        <v>20556</v>
      </c>
      <c r="K2518" t="s">
        <v>20825</v>
      </c>
      <c r="L2518" t="s">
        <v>154</v>
      </c>
      <c r="M2518" t="s">
        <v>20826</v>
      </c>
      <c r="N2518" t="s">
        <v>155</v>
      </c>
      <c r="O2518" t="s">
        <v>27</v>
      </c>
      <c r="P2518" t="s">
        <v>145</v>
      </c>
      <c r="Q2518" t="s">
        <v>207</v>
      </c>
      <c r="R2518" t="s">
        <v>212</v>
      </c>
      <c r="S2518">
        <v>7</v>
      </c>
      <c r="T2518" t="s">
        <v>20827</v>
      </c>
      <c r="U2518" t="s">
        <v>20818</v>
      </c>
      <c r="V2518" t="s">
        <v>20819</v>
      </c>
      <c r="W2518" t="s">
        <v>29</v>
      </c>
      <c r="X2518" t="s">
        <v>30</v>
      </c>
      <c r="Y2518" t="s">
        <v>30</v>
      </c>
      <c r="Z2518" t="s">
        <v>30</v>
      </c>
      <c r="AA2518" t="s">
        <v>30</v>
      </c>
      <c r="AB2518">
        <v>-75.370186000000004</v>
      </c>
      <c r="AC2518">
        <v>6.13871667</v>
      </c>
      <c r="AD2518" t="s">
        <v>82</v>
      </c>
      <c r="AE2518" t="s">
        <v>146</v>
      </c>
      <c r="AF2518" t="s">
        <v>94</v>
      </c>
      <c r="AG2518">
        <f>IFERROR(
    VLOOKUP(FENIX_ANS_TABLA[[#This Row],[ESTADO]],
        {"VENCIDO",1;"ALERTA_0 Días",2;"ALERTA",3;"A TIEMPO",4;"SIN FECHA",5},
    2,FALSE),
0)</f>
        <v>4</v>
      </c>
    </row>
    <row r="2519" spans="1:33" x14ac:dyDescent="0.25">
      <c r="A2519" t="s">
        <v>20828</v>
      </c>
      <c r="B2519" t="s">
        <v>23</v>
      </c>
      <c r="C2519" t="s">
        <v>24</v>
      </c>
      <c r="D2519" t="s">
        <v>23</v>
      </c>
      <c r="E2519" s="21">
        <v>46212.642557870371</v>
      </c>
      <c r="F2519" t="s">
        <v>20829</v>
      </c>
      <c r="G2519">
        <v>900082107</v>
      </c>
      <c r="H2519" t="s">
        <v>4146</v>
      </c>
      <c r="I2519" s="23" t="s">
        <v>4147</v>
      </c>
      <c r="J2519" s="23" t="s">
        <v>20556</v>
      </c>
      <c r="K2519" t="s">
        <v>20830</v>
      </c>
      <c r="L2519" t="s">
        <v>154</v>
      </c>
      <c r="M2519" t="s">
        <v>20831</v>
      </c>
      <c r="N2519" t="s">
        <v>155</v>
      </c>
      <c r="O2519" t="s">
        <v>27</v>
      </c>
      <c r="P2519" t="s">
        <v>145</v>
      </c>
      <c r="Q2519" t="s">
        <v>207</v>
      </c>
      <c r="R2519" t="s">
        <v>212</v>
      </c>
      <c r="S2519">
        <v>7</v>
      </c>
      <c r="T2519" t="s">
        <v>20832</v>
      </c>
      <c r="U2519" t="s">
        <v>20818</v>
      </c>
      <c r="V2519" t="s">
        <v>20819</v>
      </c>
      <c r="W2519" t="s">
        <v>29</v>
      </c>
      <c r="X2519" t="s">
        <v>30</v>
      </c>
      <c r="Y2519" t="s">
        <v>30</v>
      </c>
      <c r="Z2519" t="s">
        <v>30</v>
      </c>
      <c r="AA2519" t="s">
        <v>30</v>
      </c>
      <c r="AB2519">
        <v>-75.370186000000004</v>
      </c>
      <c r="AC2519">
        <v>6.13871667</v>
      </c>
      <c r="AD2519" t="s">
        <v>82</v>
      </c>
      <c r="AE2519" t="s">
        <v>146</v>
      </c>
      <c r="AF2519" t="s">
        <v>94</v>
      </c>
      <c r="AG2519">
        <f>IFERROR(
    VLOOKUP(FENIX_ANS_TABLA[[#This Row],[ESTADO]],
        {"VENCIDO",1;"ALERTA_0 Días",2;"ALERTA",3;"A TIEMPO",4;"SIN FECHA",5},
    2,FALSE),
0)</f>
        <v>4</v>
      </c>
    </row>
    <row r="2520" spans="1:33" x14ac:dyDescent="0.25">
      <c r="A2520" t="s">
        <v>20833</v>
      </c>
      <c r="B2520" t="s">
        <v>23</v>
      </c>
      <c r="C2520" t="s">
        <v>24</v>
      </c>
      <c r="D2520" t="s">
        <v>23</v>
      </c>
      <c r="E2520" s="21">
        <v>46212.642569444448</v>
      </c>
      <c r="F2520" t="s">
        <v>20834</v>
      </c>
      <c r="G2520">
        <v>900082107</v>
      </c>
      <c r="H2520" t="s">
        <v>4146</v>
      </c>
      <c r="I2520" s="23" t="s">
        <v>4147</v>
      </c>
      <c r="J2520" s="23" t="s">
        <v>20556</v>
      </c>
      <c r="K2520" t="s">
        <v>20835</v>
      </c>
      <c r="L2520" t="s">
        <v>154</v>
      </c>
      <c r="M2520" t="s">
        <v>20836</v>
      </c>
      <c r="N2520" t="s">
        <v>155</v>
      </c>
      <c r="O2520" t="s">
        <v>27</v>
      </c>
      <c r="P2520" t="s">
        <v>145</v>
      </c>
      <c r="Q2520" t="s">
        <v>207</v>
      </c>
      <c r="R2520" t="s">
        <v>212</v>
      </c>
      <c r="S2520">
        <v>7</v>
      </c>
      <c r="T2520" t="s">
        <v>20837</v>
      </c>
      <c r="U2520" t="s">
        <v>20818</v>
      </c>
      <c r="V2520" t="s">
        <v>20819</v>
      </c>
      <c r="W2520" t="s">
        <v>29</v>
      </c>
      <c r="X2520" t="s">
        <v>30</v>
      </c>
      <c r="Y2520" t="s">
        <v>30</v>
      </c>
      <c r="Z2520" t="s">
        <v>30</v>
      </c>
      <c r="AA2520" t="s">
        <v>30</v>
      </c>
      <c r="AB2520">
        <v>-75.370186000000004</v>
      </c>
      <c r="AC2520">
        <v>6.13871667</v>
      </c>
      <c r="AD2520" t="s">
        <v>82</v>
      </c>
      <c r="AE2520" t="s">
        <v>146</v>
      </c>
      <c r="AF2520" t="s">
        <v>94</v>
      </c>
      <c r="AG2520">
        <f>IFERROR(
    VLOOKUP(FENIX_ANS_TABLA[[#This Row],[ESTADO]],
        {"VENCIDO",1;"ALERTA_0 Días",2;"ALERTA",3;"A TIEMPO",4;"SIN FECHA",5},
    2,FALSE),
0)</f>
        <v>4</v>
      </c>
    </row>
    <row r="2521" spans="1:33" x14ac:dyDescent="0.25">
      <c r="A2521" t="s">
        <v>20838</v>
      </c>
      <c r="B2521" t="s">
        <v>23</v>
      </c>
      <c r="C2521" t="s">
        <v>24</v>
      </c>
      <c r="D2521" t="s">
        <v>23</v>
      </c>
      <c r="E2521" s="21">
        <v>46212.64261574074</v>
      </c>
      <c r="F2521" t="s">
        <v>20839</v>
      </c>
      <c r="G2521">
        <v>900082107</v>
      </c>
      <c r="H2521" t="s">
        <v>4146</v>
      </c>
      <c r="I2521" s="23" t="s">
        <v>4147</v>
      </c>
      <c r="J2521" s="23" t="s">
        <v>20556</v>
      </c>
      <c r="K2521" t="s">
        <v>20840</v>
      </c>
      <c r="L2521" t="s">
        <v>154</v>
      </c>
      <c r="M2521" t="s">
        <v>20841</v>
      </c>
      <c r="N2521" t="s">
        <v>155</v>
      </c>
      <c r="O2521" t="s">
        <v>27</v>
      </c>
      <c r="P2521" t="s">
        <v>145</v>
      </c>
      <c r="Q2521" t="s">
        <v>207</v>
      </c>
      <c r="R2521" t="s">
        <v>212</v>
      </c>
      <c r="S2521">
        <v>7</v>
      </c>
      <c r="T2521" t="s">
        <v>20842</v>
      </c>
      <c r="U2521" t="s">
        <v>20818</v>
      </c>
      <c r="V2521" t="s">
        <v>20819</v>
      </c>
      <c r="W2521" t="s">
        <v>29</v>
      </c>
      <c r="X2521" t="s">
        <v>30</v>
      </c>
      <c r="Y2521" t="s">
        <v>30</v>
      </c>
      <c r="Z2521" t="s">
        <v>30</v>
      </c>
      <c r="AA2521" t="s">
        <v>30</v>
      </c>
      <c r="AB2521">
        <v>-75.370186000000004</v>
      </c>
      <c r="AC2521">
        <v>6.13871667</v>
      </c>
      <c r="AD2521" t="s">
        <v>82</v>
      </c>
      <c r="AE2521" t="s">
        <v>146</v>
      </c>
      <c r="AF2521" t="s">
        <v>94</v>
      </c>
      <c r="AG2521">
        <f>IFERROR(
    VLOOKUP(FENIX_ANS_TABLA[[#This Row],[ESTADO]],
        {"VENCIDO",1;"ALERTA_0 Días",2;"ALERTA",3;"A TIEMPO",4;"SIN FECHA",5},
    2,FALSE),
0)</f>
        <v>4</v>
      </c>
    </row>
    <row r="2522" spans="1:33" x14ac:dyDescent="0.25">
      <c r="A2522" t="s">
        <v>20843</v>
      </c>
      <c r="B2522" t="s">
        <v>23</v>
      </c>
      <c r="C2522" t="s">
        <v>24</v>
      </c>
      <c r="D2522" t="s">
        <v>23</v>
      </c>
      <c r="E2522" s="21">
        <v>46212.642627314817</v>
      </c>
      <c r="F2522" t="s">
        <v>20844</v>
      </c>
      <c r="G2522">
        <v>900082107</v>
      </c>
      <c r="H2522" t="s">
        <v>4146</v>
      </c>
      <c r="I2522" s="23" t="s">
        <v>4147</v>
      </c>
      <c r="J2522" s="23" t="s">
        <v>20556</v>
      </c>
      <c r="K2522" t="s">
        <v>20845</v>
      </c>
      <c r="L2522" t="s">
        <v>154</v>
      </c>
      <c r="M2522" t="s">
        <v>20846</v>
      </c>
      <c r="N2522" t="s">
        <v>155</v>
      </c>
      <c r="O2522" t="s">
        <v>27</v>
      </c>
      <c r="P2522" t="s">
        <v>145</v>
      </c>
      <c r="Q2522" t="s">
        <v>207</v>
      </c>
      <c r="R2522" t="s">
        <v>212</v>
      </c>
      <c r="S2522">
        <v>7</v>
      </c>
      <c r="T2522" t="s">
        <v>20847</v>
      </c>
      <c r="U2522" t="s">
        <v>20818</v>
      </c>
      <c r="V2522" t="s">
        <v>20819</v>
      </c>
      <c r="W2522" t="s">
        <v>29</v>
      </c>
      <c r="X2522" t="s">
        <v>30</v>
      </c>
      <c r="Y2522" t="s">
        <v>30</v>
      </c>
      <c r="Z2522" t="s">
        <v>30</v>
      </c>
      <c r="AA2522" t="s">
        <v>30</v>
      </c>
      <c r="AB2522">
        <v>-75.370186000000004</v>
      </c>
      <c r="AC2522">
        <v>6.13871667</v>
      </c>
      <c r="AD2522" t="s">
        <v>82</v>
      </c>
      <c r="AE2522" t="s">
        <v>146</v>
      </c>
      <c r="AF2522" t="s">
        <v>94</v>
      </c>
      <c r="AG2522">
        <f>IFERROR(
    VLOOKUP(FENIX_ANS_TABLA[[#This Row],[ESTADO]],
        {"VENCIDO",1;"ALERTA_0 Días",2;"ALERTA",3;"A TIEMPO",4;"SIN FECHA",5},
    2,FALSE),
0)</f>
        <v>4</v>
      </c>
    </row>
    <row r="2523" spans="1:33" x14ac:dyDescent="0.25">
      <c r="A2523" t="s">
        <v>20848</v>
      </c>
      <c r="B2523" t="s">
        <v>23</v>
      </c>
      <c r="C2523" t="s">
        <v>24</v>
      </c>
      <c r="D2523" t="s">
        <v>23</v>
      </c>
      <c r="E2523" s="21">
        <v>46212.64267361111</v>
      </c>
      <c r="F2523" t="s">
        <v>20849</v>
      </c>
      <c r="G2523">
        <v>900082107</v>
      </c>
      <c r="H2523" t="s">
        <v>4146</v>
      </c>
      <c r="I2523" s="23" t="s">
        <v>4147</v>
      </c>
      <c r="J2523" s="23" t="s">
        <v>20556</v>
      </c>
      <c r="K2523" t="s">
        <v>20850</v>
      </c>
      <c r="L2523" t="s">
        <v>154</v>
      </c>
      <c r="M2523" t="s">
        <v>20851</v>
      </c>
      <c r="N2523" t="s">
        <v>155</v>
      </c>
      <c r="O2523" t="s">
        <v>27</v>
      </c>
      <c r="P2523" t="s">
        <v>145</v>
      </c>
      <c r="Q2523" t="s">
        <v>207</v>
      </c>
      <c r="R2523" t="s">
        <v>212</v>
      </c>
      <c r="S2523">
        <v>7</v>
      </c>
      <c r="T2523" t="s">
        <v>20852</v>
      </c>
      <c r="U2523" t="s">
        <v>20818</v>
      </c>
      <c r="V2523" t="s">
        <v>20819</v>
      </c>
      <c r="W2523" t="s">
        <v>29</v>
      </c>
      <c r="X2523" t="s">
        <v>30</v>
      </c>
      <c r="Y2523" t="s">
        <v>30</v>
      </c>
      <c r="Z2523" t="s">
        <v>30</v>
      </c>
      <c r="AA2523" t="s">
        <v>30</v>
      </c>
      <c r="AB2523">
        <v>-75.370186000000004</v>
      </c>
      <c r="AC2523">
        <v>6.13871667</v>
      </c>
      <c r="AD2523" t="s">
        <v>82</v>
      </c>
      <c r="AE2523" t="s">
        <v>146</v>
      </c>
      <c r="AF2523" t="s">
        <v>94</v>
      </c>
      <c r="AG2523">
        <f>IFERROR(
    VLOOKUP(FENIX_ANS_TABLA[[#This Row],[ESTADO]],
        {"VENCIDO",1;"ALERTA_0 Días",2;"ALERTA",3;"A TIEMPO",4;"SIN FECHA",5},
    2,FALSE),
0)</f>
        <v>4</v>
      </c>
    </row>
    <row r="2524" spans="1:33" x14ac:dyDescent="0.25">
      <c r="A2524" t="s">
        <v>20853</v>
      </c>
      <c r="B2524" t="s">
        <v>23</v>
      </c>
      <c r="C2524" t="s">
        <v>24</v>
      </c>
      <c r="D2524" t="s">
        <v>23</v>
      </c>
      <c r="E2524" s="21">
        <v>46212.642731481479</v>
      </c>
      <c r="F2524" t="s">
        <v>20854</v>
      </c>
      <c r="G2524">
        <v>900082107</v>
      </c>
      <c r="H2524" t="s">
        <v>4146</v>
      </c>
      <c r="I2524" s="23" t="s">
        <v>4147</v>
      </c>
      <c r="J2524" s="23" t="s">
        <v>20556</v>
      </c>
      <c r="K2524" t="s">
        <v>20855</v>
      </c>
      <c r="L2524" t="s">
        <v>154</v>
      </c>
      <c r="M2524" t="s">
        <v>20856</v>
      </c>
      <c r="N2524" t="s">
        <v>155</v>
      </c>
      <c r="O2524" t="s">
        <v>27</v>
      </c>
      <c r="P2524" t="s">
        <v>145</v>
      </c>
      <c r="Q2524" t="s">
        <v>207</v>
      </c>
      <c r="R2524" t="s">
        <v>212</v>
      </c>
      <c r="S2524">
        <v>7</v>
      </c>
      <c r="T2524" t="s">
        <v>20857</v>
      </c>
      <c r="U2524" t="s">
        <v>20818</v>
      </c>
      <c r="V2524" t="s">
        <v>20819</v>
      </c>
      <c r="W2524" t="s">
        <v>29</v>
      </c>
      <c r="X2524" t="s">
        <v>30</v>
      </c>
      <c r="Y2524" t="s">
        <v>30</v>
      </c>
      <c r="Z2524" t="s">
        <v>30</v>
      </c>
      <c r="AA2524" t="s">
        <v>30</v>
      </c>
      <c r="AB2524">
        <v>-75.370186000000004</v>
      </c>
      <c r="AC2524">
        <v>6.13871667</v>
      </c>
      <c r="AD2524" t="s">
        <v>82</v>
      </c>
      <c r="AE2524" t="s">
        <v>146</v>
      </c>
      <c r="AF2524" t="s">
        <v>94</v>
      </c>
      <c r="AG2524">
        <f>IFERROR(
    VLOOKUP(FENIX_ANS_TABLA[[#This Row],[ESTADO]],
        {"VENCIDO",1;"ALERTA_0 Días",2;"ALERTA",3;"A TIEMPO",4;"SIN FECHA",5},
    2,FALSE),
0)</f>
        <v>4</v>
      </c>
    </row>
    <row r="2525" spans="1:33" x14ac:dyDescent="0.25">
      <c r="A2525" t="s">
        <v>20858</v>
      </c>
      <c r="B2525" t="s">
        <v>23</v>
      </c>
      <c r="C2525" t="s">
        <v>24</v>
      </c>
      <c r="D2525" t="s">
        <v>23</v>
      </c>
      <c r="E2525" s="21">
        <v>46212.642731481479</v>
      </c>
      <c r="F2525" t="s">
        <v>20854</v>
      </c>
      <c r="G2525">
        <v>900082107</v>
      </c>
      <c r="H2525" t="s">
        <v>4146</v>
      </c>
      <c r="I2525" s="23" t="s">
        <v>4147</v>
      </c>
      <c r="J2525" s="23" t="s">
        <v>20556</v>
      </c>
      <c r="K2525" t="s">
        <v>20859</v>
      </c>
      <c r="L2525" t="s">
        <v>154</v>
      </c>
      <c r="M2525" t="s">
        <v>20860</v>
      </c>
      <c r="N2525" t="s">
        <v>155</v>
      </c>
      <c r="O2525" t="s">
        <v>27</v>
      </c>
      <c r="P2525" t="s">
        <v>145</v>
      </c>
      <c r="Q2525" t="s">
        <v>207</v>
      </c>
      <c r="R2525" t="s">
        <v>212</v>
      </c>
      <c r="S2525">
        <v>7</v>
      </c>
      <c r="T2525" t="s">
        <v>20857</v>
      </c>
      <c r="U2525" t="s">
        <v>20818</v>
      </c>
      <c r="V2525" t="s">
        <v>20819</v>
      </c>
      <c r="W2525" t="s">
        <v>29</v>
      </c>
      <c r="X2525" t="s">
        <v>30</v>
      </c>
      <c r="Y2525" t="s">
        <v>30</v>
      </c>
      <c r="Z2525" t="s">
        <v>30</v>
      </c>
      <c r="AA2525" t="s">
        <v>30</v>
      </c>
      <c r="AB2525">
        <v>-75.370186000000004</v>
      </c>
      <c r="AC2525">
        <v>6.13871667</v>
      </c>
      <c r="AD2525" t="s">
        <v>82</v>
      </c>
      <c r="AE2525" t="s">
        <v>146</v>
      </c>
      <c r="AF2525" t="s">
        <v>94</v>
      </c>
      <c r="AG2525">
        <f>IFERROR(
    VLOOKUP(FENIX_ANS_TABLA[[#This Row],[ESTADO]],
        {"VENCIDO",1;"ALERTA_0 Días",2;"ALERTA",3;"A TIEMPO",4;"SIN FECHA",5},
    2,FALSE),
0)</f>
        <v>4</v>
      </c>
    </row>
    <row r="2526" spans="1:33" x14ac:dyDescent="0.25">
      <c r="A2526" t="s">
        <v>20861</v>
      </c>
      <c r="B2526" t="s">
        <v>23</v>
      </c>
      <c r="C2526" t="s">
        <v>24</v>
      </c>
      <c r="D2526" t="s">
        <v>23</v>
      </c>
      <c r="E2526" s="21">
        <v>46212.642754629633</v>
      </c>
      <c r="F2526" t="s">
        <v>20862</v>
      </c>
      <c r="G2526">
        <v>900082107</v>
      </c>
      <c r="H2526" t="s">
        <v>4146</v>
      </c>
      <c r="I2526" s="23" t="s">
        <v>4147</v>
      </c>
      <c r="J2526" s="23" t="s">
        <v>20556</v>
      </c>
      <c r="K2526" t="s">
        <v>20863</v>
      </c>
      <c r="L2526" t="s">
        <v>154</v>
      </c>
      <c r="M2526" t="s">
        <v>20864</v>
      </c>
      <c r="N2526" t="s">
        <v>155</v>
      </c>
      <c r="O2526" t="s">
        <v>27</v>
      </c>
      <c r="P2526" t="s">
        <v>145</v>
      </c>
      <c r="Q2526" t="s">
        <v>207</v>
      </c>
      <c r="R2526" t="s">
        <v>212</v>
      </c>
      <c r="S2526">
        <v>7</v>
      </c>
      <c r="T2526" t="s">
        <v>20865</v>
      </c>
      <c r="U2526" t="s">
        <v>20818</v>
      </c>
      <c r="V2526" t="s">
        <v>20819</v>
      </c>
      <c r="W2526" t="s">
        <v>29</v>
      </c>
      <c r="X2526" t="s">
        <v>30</v>
      </c>
      <c r="Y2526" t="s">
        <v>30</v>
      </c>
      <c r="Z2526" t="s">
        <v>30</v>
      </c>
      <c r="AA2526" t="s">
        <v>30</v>
      </c>
      <c r="AB2526">
        <v>-75.370186000000004</v>
      </c>
      <c r="AC2526">
        <v>6.13871667</v>
      </c>
      <c r="AD2526" t="s">
        <v>82</v>
      </c>
      <c r="AE2526" t="s">
        <v>146</v>
      </c>
      <c r="AF2526" t="s">
        <v>94</v>
      </c>
      <c r="AG2526">
        <f>IFERROR(
    VLOOKUP(FENIX_ANS_TABLA[[#This Row],[ESTADO]],
        {"VENCIDO",1;"ALERTA_0 Días",2;"ALERTA",3;"A TIEMPO",4;"SIN FECHA",5},
    2,FALSE),
0)</f>
        <v>4</v>
      </c>
    </row>
    <row r="2527" spans="1:33" x14ac:dyDescent="0.25">
      <c r="A2527" t="s">
        <v>20866</v>
      </c>
      <c r="B2527" t="s">
        <v>23</v>
      </c>
      <c r="C2527" t="s">
        <v>24</v>
      </c>
      <c r="D2527" t="s">
        <v>23</v>
      </c>
      <c r="E2527" s="21">
        <v>46212.642766203702</v>
      </c>
      <c r="F2527" t="s">
        <v>20867</v>
      </c>
      <c r="G2527">
        <v>900082107</v>
      </c>
      <c r="H2527" t="s">
        <v>4146</v>
      </c>
      <c r="I2527" s="23" t="s">
        <v>4147</v>
      </c>
      <c r="J2527" s="23" t="s">
        <v>20556</v>
      </c>
      <c r="K2527" t="s">
        <v>20868</v>
      </c>
      <c r="L2527" t="s">
        <v>154</v>
      </c>
      <c r="M2527" t="s">
        <v>20869</v>
      </c>
      <c r="N2527" t="s">
        <v>155</v>
      </c>
      <c r="O2527" t="s">
        <v>27</v>
      </c>
      <c r="P2527" t="s">
        <v>145</v>
      </c>
      <c r="Q2527" t="s">
        <v>207</v>
      </c>
      <c r="R2527" t="s">
        <v>212</v>
      </c>
      <c r="S2527">
        <v>7</v>
      </c>
      <c r="T2527" t="s">
        <v>20870</v>
      </c>
      <c r="U2527" t="s">
        <v>20818</v>
      </c>
      <c r="V2527" t="s">
        <v>20819</v>
      </c>
      <c r="W2527" t="s">
        <v>29</v>
      </c>
      <c r="X2527" t="s">
        <v>30</v>
      </c>
      <c r="Y2527" t="s">
        <v>30</v>
      </c>
      <c r="Z2527" t="s">
        <v>30</v>
      </c>
      <c r="AA2527" t="s">
        <v>30</v>
      </c>
      <c r="AB2527">
        <v>-75.370186000000004</v>
      </c>
      <c r="AC2527">
        <v>6.13871667</v>
      </c>
      <c r="AD2527" t="s">
        <v>82</v>
      </c>
      <c r="AE2527" t="s">
        <v>146</v>
      </c>
      <c r="AF2527" t="s">
        <v>94</v>
      </c>
      <c r="AG2527">
        <f>IFERROR(
    VLOOKUP(FENIX_ANS_TABLA[[#This Row],[ESTADO]],
        {"VENCIDO",1;"ALERTA_0 Días",2;"ALERTA",3;"A TIEMPO",4;"SIN FECHA",5},
    2,FALSE),
0)</f>
        <v>4</v>
      </c>
    </row>
    <row r="2528" spans="1:33" x14ac:dyDescent="0.25">
      <c r="A2528" t="s">
        <v>20871</v>
      </c>
      <c r="B2528" t="s">
        <v>23</v>
      </c>
      <c r="C2528" t="s">
        <v>24</v>
      </c>
      <c r="D2528" t="s">
        <v>23</v>
      </c>
      <c r="E2528" s="21">
        <v>46212.642812500002</v>
      </c>
      <c r="F2528" t="s">
        <v>20872</v>
      </c>
      <c r="G2528">
        <v>900082107</v>
      </c>
      <c r="H2528" t="s">
        <v>4146</v>
      </c>
      <c r="I2528" s="23" t="s">
        <v>4147</v>
      </c>
      <c r="J2528" s="23" t="s">
        <v>20556</v>
      </c>
      <c r="K2528" t="s">
        <v>20873</v>
      </c>
      <c r="L2528" t="s">
        <v>154</v>
      </c>
      <c r="M2528" t="s">
        <v>20874</v>
      </c>
      <c r="N2528" t="s">
        <v>155</v>
      </c>
      <c r="O2528" t="s">
        <v>27</v>
      </c>
      <c r="P2528" t="s">
        <v>145</v>
      </c>
      <c r="Q2528" t="s">
        <v>207</v>
      </c>
      <c r="R2528" t="s">
        <v>212</v>
      </c>
      <c r="S2528">
        <v>7</v>
      </c>
      <c r="T2528" t="s">
        <v>20875</v>
      </c>
      <c r="U2528" t="s">
        <v>20818</v>
      </c>
      <c r="V2528" t="s">
        <v>20819</v>
      </c>
      <c r="W2528" t="s">
        <v>29</v>
      </c>
      <c r="X2528" t="s">
        <v>30</v>
      </c>
      <c r="Y2528" t="s">
        <v>30</v>
      </c>
      <c r="Z2528" t="s">
        <v>30</v>
      </c>
      <c r="AA2528" t="s">
        <v>30</v>
      </c>
      <c r="AB2528">
        <v>-75.370186000000004</v>
      </c>
      <c r="AC2528">
        <v>6.13871667</v>
      </c>
      <c r="AD2528" t="s">
        <v>82</v>
      </c>
      <c r="AE2528" t="s">
        <v>146</v>
      </c>
      <c r="AF2528" t="s">
        <v>94</v>
      </c>
      <c r="AG2528">
        <f>IFERROR(
    VLOOKUP(FENIX_ANS_TABLA[[#This Row],[ESTADO]],
        {"VENCIDO",1;"ALERTA_0 Días",2;"ALERTA",3;"A TIEMPO",4;"SIN FECHA",5},
    2,FALSE),
0)</f>
        <v>4</v>
      </c>
    </row>
    <row r="2529" spans="1:33" x14ac:dyDescent="0.25">
      <c r="A2529" t="s">
        <v>20876</v>
      </c>
      <c r="B2529" t="s">
        <v>23</v>
      </c>
      <c r="C2529" t="s">
        <v>24</v>
      </c>
      <c r="D2529" t="s">
        <v>23</v>
      </c>
      <c r="E2529" s="21">
        <v>46212.642835648148</v>
      </c>
      <c r="F2529" t="s">
        <v>20877</v>
      </c>
      <c r="G2529">
        <v>900082107</v>
      </c>
      <c r="H2529" t="s">
        <v>4146</v>
      </c>
      <c r="I2529" s="23" t="s">
        <v>4147</v>
      </c>
      <c r="J2529" s="23" t="s">
        <v>20556</v>
      </c>
      <c r="K2529" t="s">
        <v>20878</v>
      </c>
      <c r="L2529" t="s">
        <v>154</v>
      </c>
      <c r="M2529" t="s">
        <v>20879</v>
      </c>
      <c r="N2529" t="s">
        <v>155</v>
      </c>
      <c r="O2529" t="s">
        <v>27</v>
      </c>
      <c r="P2529" t="s">
        <v>145</v>
      </c>
      <c r="Q2529" t="s">
        <v>207</v>
      </c>
      <c r="R2529" t="s">
        <v>212</v>
      </c>
      <c r="S2529">
        <v>7</v>
      </c>
      <c r="T2529" t="s">
        <v>20880</v>
      </c>
      <c r="U2529" t="s">
        <v>20818</v>
      </c>
      <c r="V2529" t="s">
        <v>20819</v>
      </c>
      <c r="W2529" t="s">
        <v>29</v>
      </c>
      <c r="X2529" t="s">
        <v>30</v>
      </c>
      <c r="Y2529" t="s">
        <v>30</v>
      </c>
      <c r="Z2529" t="s">
        <v>30</v>
      </c>
      <c r="AA2529" t="s">
        <v>30</v>
      </c>
      <c r="AB2529">
        <v>-75.370186000000004</v>
      </c>
      <c r="AC2529">
        <v>6.13871667</v>
      </c>
      <c r="AD2529" t="s">
        <v>82</v>
      </c>
      <c r="AE2529" t="s">
        <v>146</v>
      </c>
      <c r="AF2529" t="s">
        <v>94</v>
      </c>
      <c r="AG2529">
        <f>IFERROR(
    VLOOKUP(FENIX_ANS_TABLA[[#This Row],[ESTADO]],
        {"VENCIDO",1;"ALERTA_0 Días",2;"ALERTA",3;"A TIEMPO",4;"SIN FECHA",5},
    2,FALSE),
0)</f>
        <v>4</v>
      </c>
    </row>
    <row r="2530" spans="1:33" x14ac:dyDescent="0.25">
      <c r="A2530" t="s">
        <v>20881</v>
      </c>
      <c r="B2530" t="s">
        <v>23</v>
      </c>
      <c r="C2530" t="s">
        <v>24</v>
      </c>
      <c r="D2530" t="s">
        <v>23</v>
      </c>
      <c r="E2530" s="21">
        <v>46212.642847222232</v>
      </c>
      <c r="F2530" t="s">
        <v>20882</v>
      </c>
      <c r="G2530">
        <v>900082107</v>
      </c>
      <c r="H2530" t="s">
        <v>4146</v>
      </c>
      <c r="I2530" s="23" t="s">
        <v>4147</v>
      </c>
      <c r="J2530" s="23" t="s">
        <v>20556</v>
      </c>
      <c r="K2530" t="s">
        <v>20883</v>
      </c>
      <c r="L2530" t="s">
        <v>154</v>
      </c>
      <c r="M2530" t="s">
        <v>20884</v>
      </c>
      <c r="N2530" t="s">
        <v>155</v>
      </c>
      <c r="O2530" t="s">
        <v>27</v>
      </c>
      <c r="P2530" t="s">
        <v>145</v>
      </c>
      <c r="Q2530" t="s">
        <v>207</v>
      </c>
      <c r="R2530" t="s">
        <v>212</v>
      </c>
      <c r="S2530">
        <v>7</v>
      </c>
      <c r="T2530" t="s">
        <v>20885</v>
      </c>
      <c r="U2530" t="s">
        <v>20818</v>
      </c>
      <c r="V2530" t="s">
        <v>20819</v>
      </c>
      <c r="W2530" t="s">
        <v>29</v>
      </c>
      <c r="X2530" t="s">
        <v>30</v>
      </c>
      <c r="Y2530" t="s">
        <v>30</v>
      </c>
      <c r="Z2530" t="s">
        <v>30</v>
      </c>
      <c r="AA2530" t="s">
        <v>30</v>
      </c>
      <c r="AB2530">
        <v>-75.370186000000004</v>
      </c>
      <c r="AC2530">
        <v>6.13871667</v>
      </c>
      <c r="AD2530" t="s">
        <v>82</v>
      </c>
      <c r="AE2530" t="s">
        <v>146</v>
      </c>
      <c r="AF2530" t="s">
        <v>94</v>
      </c>
      <c r="AG2530">
        <f>IFERROR(
    VLOOKUP(FENIX_ANS_TABLA[[#This Row],[ESTADO]],
        {"VENCIDO",1;"ALERTA_0 Días",2;"ALERTA",3;"A TIEMPO",4;"SIN FECHA",5},
    2,FALSE),
0)</f>
        <v>4</v>
      </c>
    </row>
    <row r="2531" spans="1:33" x14ac:dyDescent="0.25">
      <c r="A2531" t="s">
        <v>20886</v>
      </c>
      <c r="B2531" t="s">
        <v>23</v>
      </c>
      <c r="C2531" t="s">
        <v>24</v>
      </c>
      <c r="D2531" t="s">
        <v>23</v>
      </c>
      <c r="E2531" s="21">
        <v>46212.642870370371</v>
      </c>
      <c r="F2531" t="s">
        <v>20887</v>
      </c>
      <c r="G2531">
        <v>900082107</v>
      </c>
      <c r="H2531" t="s">
        <v>4146</v>
      </c>
      <c r="I2531" s="23" t="s">
        <v>4147</v>
      </c>
      <c r="J2531" s="23" t="s">
        <v>20556</v>
      </c>
      <c r="K2531" t="s">
        <v>20888</v>
      </c>
      <c r="L2531" t="s">
        <v>154</v>
      </c>
      <c r="M2531" t="s">
        <v>20889</v>
      </c>
      <c r="N2531" t="s">
        <v>155</v>
      </c>
      <c r="O2531" t="s">
        <v>27</v>
      </c>
      <c r="P2531" t="s">
        <v>145</v>
      </c>
      <c r="Q2531" t="s">
        <v>207</v>
      </c>
      <c r="R2531" t="s">
        <v>212</v>
      </c>
      <c r="S2531">
        <v>7</v>
      </c>
      <c r="T2531" t="s">
        <v>20890</v>
      </c>
      <c r="U2531" t="s">
        <v>20818</v>
      </c>
      <c r="V2531" t="s">
        <v>20819</v>
      </c>
      <c r="W2531" t="s">
        <v>29</v>
      </c>
      <c r="X2531" t="s">
        <v>30</v>
      </c>
      <c r="Y2531" t="s">
        <v>30</v>
      </c>
      <c r="Z2531" t="s">
        <v>30</v>
      </c>
      <c r="AA2531" t="s">
        <v>30</v>
      </c>
      <c r="AB2531">
        <v>-75.370186000000004</v>
      </c>
      <c r="AC2531">
        <v>6.13871667</v>
      </c>
      <c r="AD2531" t="s">
        <v>82</v>
      </c>
      <c r="AE2531" t="s">
        <v>146</v>
      </c>
      <c r="AF2531" t="s">
        <v>94</v>
      </c>
      <c r="AG2531">
        <f>IFERROR(
    VLOOKUP(FENIX_ANS_TABLA[[#This Row],[ESTADO]],
        {"VENCIDO",1;"ALERTA_0 Días",2;"ALERTA",3;"A TIEMPO",4;"SIN FECHA",5},
    2,FALSE),
0)</f>
        <v>4</v>
      </c>
    </row>
    <row r="2532" spans="1:33" x14ac:dyDescent="0.25">
      <c r="A2532" t="s">
        <v>20891</v>
      </c>
      <c r="B2532" t="s">
        <v>23</v>
      </c>
      <c r="C2532" t="s">
        <v>24</v>
      </c>
      <c r="D2532" t="s">
        <v>23</v>
      </c>
      <c r="E2532" s="21">
        <v>46212.642870370371</v>
      </c>
      <c r="F2532" t="s">
        <v>20887</v>
      </c>
      <c r="G2532">
        <v>900082107</v>
      </c>
      <c r="H2532" t="s">
        <v>4146</v>
      </c>
      <c r="I2532" s="23" t="s">
        <v>4147</v>
      </c>
      <c r="J2532" s="23" t="s">
        <v>20556</v>
      </c>
      <c r="K2532" t="s">
        <v>20892</v>
      </c>
      <c r="L2532" t="s">
        <v>154</v>
      </c>
      <c r="M2532" t="s">
        <v>20893</v>
      </c>
      <c r="N2532" t="s">
        <v>155</v>
      </c>
      <c r="O2532" t="s">
        <v>27</v>
      </c>
      <c r="P2532" t="s">
        <v>145</v>
      </c>
      <c r="Q2532" t="s">
        <v>207</v>
      </c>
      <c r="R2532" t="s">
        <v>212</v>
      </c>
      <c r="S2532">
        <v>7</v>
      </c>
      <c r="T2532" t="s">
        <v>20890</v>
      </c>
      <c r="U2532" t="s">
        <v>20818</v>
      </c>
      <c r="V2532" t="s">
        <v>20819</v>
      </c>
      <c r="W2532" t="s">
        <v>29</v>
      </c>
      <c r="X2532" t="s">
        <v>30</v>
      </c>
      <c r="Y2532" t="s">
        <v>30</v>
      </c>
      <c r="Z2532" t="s">
        <v>30</v>
      </c>
      <c r="AA2532" t="s">
        <v>30</v>
      </c>
      <c r="AB2532">
        <v>-75.370186000000004</v>
      </c>
      <c r="AC2532">
        <v>6.13871667</v>
      </c>
      <c r="AD2532" t="s">
        <v>82</v>
      </c>
      <c r="AE2532" t="s">
        <v>146</v>
      </c>
      <c r="AF2532" t="s">
        <v>94</v>
      </c>
      <c r="AG2532">
        <f>IFERROR(
    VLOOKUP(FENIX_ANS_TABLA[[#This Row],[ESTADO]],
        {"VENCIDO",1;"ALERTA_0 Días",2;"ALERTA",3;"A TIEMPO",4;"SIN FECHA",5},
    2,FALSE),
0)</f>
        <v>4</v>
      </c>
    </row>
    <row r="2533" spans="1:33" x14ac:dyDescent="0.25">
      <c r="A2533" t="s">
        <v>20894</v>
      </c>
      <c r="B2533" t="s">
        <v>23</v>
      </c>
      <c r="C2533" t="s">
        <v>24</v>
      </c>
      <c r="D2533" t="s">
        <v>23</v>
      </c>
      <c r="E2533" s="21">
        <v>46212.642881944441</v>
      </c>
      <c r="F2533" t="s">
        <v>20895</v>
      </c>
      <c r="G2533">
        <v>900082107</v>
      </c>
      <c r="H2533" t="s">
        <v>4146</v>
      </c>
      <c r="I2533" s="23" t="s">
        <v>4147</v>
      </c>
      <c r="J2533" s="23" t="s">
        <v>20556</v>
      </c>
      <c r="K2533" t="s">
        <v>20896</v>
      </c>
      <c r="L2533" t="s">
        <v>154</v>
      </c>
      <c r="M2533" t="s">
        <v>20897</v>
      </c>
      <c r="N2533" t="s">
        <v>155</v>
      </c>
      <c r="O2533" t="s">
        <v>27</v>
      </c>
      <c r="P2533" t="s">
        <v>145</v>
      </c>
      <c r="Q2533" t="s">
        <v>207</v>
      </c>
      <c r="R2533" t="s">
        <v>212</v>
      </c>
      <c r="S2533">
        <v>7</v>
      </c>
      <c r="T2533" t="s">
        <v>20898</v>
      </c>
      <c r="U2533" t="s">
        <v>20818</v>
      </c>
      <c r="V2533" t="s">
        <v>20819</v>
      </c>
      <c r="W2533" t="s">
        <v>29</v>
      </c>
      <c r="X2533" t="s">
        <v>30</v>
      </c>
      <c r="Y2533" t="s">
        <v>30</v>
      </c>
      <c r="Z2533" t="s">
        <v>30</v>
      </c>
      <c r="AA2533" t="s">
        <v>30</v>
      </c>
      <c r="AB2533">
        <v>-75.370186000000004</v>
      </c>
      <c r="AC2533">
        <v>6.13871667</v>
      </c>
      <c r="AD2533" t="s">
        <v>82</v>
      </c>
      <c r="AE2533" t="s">
        <v>146</v>
      </c>
      <c r="AF2533" t="s">
        <v>94</v>
      </c>
      <c r="AG2533">
        <f>IFERROR(
    VLOOKUP(FENIX_ANS_TABLA[[#This Row],[ESTADO]],
        {"VENCIDO",1;"ALERTA_0 Días",2;"ALERTA",3;"A TIEMPO",4;"SIN FECHA",5},
    2,FALSE),
0)</f>
        <v>4</v>
      </c>
    </row>
    <row r="2534" spans="1:33" x14ac:dyDescent="0.25">
      <c r="A2534" t="s">
        <v>20899</v>
      </c>
      <c r="B2534" t="s">
        <v>23</v>
      </c>
      <c r="C2534" t="s">
        <v>24</v>
      </c>
      <c r="D2534" t="s">
        <v>23</v>
      </c>
      <c r="E2534" s="21">
        <v>46212.642881944441</v>
      </c>
      <c r="F2534" t="s">
        <v>20895</v>
      </c>
      <c r="G2534">
        <v>900082107</v>
      </c>
      <c r="H2534" t="s">
        <v>4146</v>
      </c>
      <c r="I2534" s="23" t="s">
        <v>4147</v>
      </c>
      <c r="J2534" s="23" t="s">
        <v>20556</v>
      </c>
      <c r="K2534" t="s">
        <v>20900</v>
      </c>
      <c r="L2534" t="s">
        <v>154</v>
      </c>
      <c r="M2534" t="s">
        <v>20901</v>
      </c>
      <c r="N2534" t="s">
        <v>155</v>
      </c>
      <c r="O2534" t="s">
        <v>27</v>
      </c>
      <c r="P2534" t="s">
        <v>145</v>
      </c>
      <c r="Q2534" t="s">
        <v>207</v>
      </c>
      <c r="R2534" t="s">
        <v>212</v>
      </c>
      <c r="S2534">
        <v>7</v>
      </c>
      <c r="T2534" t="s">
        <v>20898</v>
      </c>
      <c r="U2534" t="s">
        <v>20818</v>
      </c>
      <c r="V2534" t="s">
        <v>20819</v>
      </c>
      <c r="W2534" t="s">
        <v>29</v>
      </c>
      <c r="X2534" t="s">
        <v>30</v>
      </c>
      <c r="Y2534" t="s">
        <v>30</v>
      </c>
      <c r="Z2534" t="s">
        <v>30</v>
      </c>
      <c r="AA2534" t="s">
        <v>30</v>
      </c>
      <c r="AB2534">
        <v>-75.370186000000004</v>
      </c>
      <c r="AC2534">
        <v>6.13871667</v>
      </c>
      <c r="AD2534" t="s">
        <v>82</v>
      </c>
      <c r="AE2534" t="s">
        <v>146</v>
      </c>
      <c r="AF2534" t="s">
        <v>94</v>
      </c>
      <c r="AG2534">
        <f>IFERROR(
    VLOOKUP(FENIX_ANS_TABLA[[#This Row],[ESTADO]],
        {"VENCIDO",1;"ALERTA_0 Días",2;"ALERTA",3;"A TIEMPO",4;"SIN FECHA",5},
    2,FALSE),
0)</f>
        <v>4</v>
      </c>
    </row>
    <row r="2535" spans="1:33" x14ac:dyDescent="0.25">
      <c r="A2535" t="s">
        <v>20902</v>
      </c>
      <c r="B2535" t="s">
        <v>23</v>
      </c>
      <c r="C2535" t="s">
        <v>24</v>
      </c>
      <c r="D2535" t="s">
        <v>23</v>
      </c>
      <c r="E2535" s="21">
        <v>46212.642893518518</v>
      </c>
      <c r="F2535" t="s">
        <v>20903</v>
      </c>
      <c r="G2535">
        <v>900082107</v>
      </c>
      <c r="H2535" t="s">
        <v>4146</v>
      </c>
      <c r="I2535" s="23" t="s">
        <v>4147</v>
      </c>
      <c r="J2535" s="23" t="s">
        <v>20556</v>
      </c>
      <c r="K2535" t="s">
        <v>20904</v>
      </c>
      <c r="L2535" t="s">
        <v>154</v>
      </c>
      <c r="M2535" t="s">
        <v>20905</v>
      </c>
      <c r="N2535" t="s">
        <v>155</v>
      </c>
      <c r="O2535" t="s">
        <v>27</v>
      </c>
      <c r="P2535" t="s">
        <v>145</v>
      </c>
      <c r="Q2535" t="s">
        <v>207</v>
      </c>
      <c r="R2535" t="s">
        <v>212</v>
      </c>
      <c r="S2535">
        <v>7</v>
      </c>
      <c r="T2535" t="s">
        <v>20906</v>
      </c>
      <c r="U2535" t="s">
        <v>20818</v>
      </c>
      <c r="V2535" t="s">
        <v>20819</v>
      </c>
      <c r="W2535" t="s">
        <v>29</v>
      </c>
      <c r="X2535" t="s">
        <v>30</v>
      </c>
      <c r="Y2535" t="s">
        <v>30</v>
      </c>
      <c r="Z2535" t="s">
        <v>30</v>
      </c>
      <c r="AA2535" t="s">
        <v>30</v>
      </c>
      <c r="AB2535">
        <v>-75.370186000000004</v>
      </c>
      <c r="AC2535">
        <v>6.13871667</v>
      </c>
      <c r="AD2535" t="s">
        <v>82</v>
      </c>
      <c r="AE2535" t="s">
        <v>146</v>
      </c>
      <c r="AF2535" t="s">
        <v>94</v>
      </c>
      <c r="AG2535">
        <f>IFERROR(
    VLOOKUP(FENIX_ANS_TABLA[[#This Row],[ESTADO]],
        {"VENCIDO",1;"ALERTA_0 Días",2;"ALERTA",3;"A TIEMPO",4;"SIN FECHA",5},
    2,FALSE),
0)</f>
        <v>4</v>
      </c>
    </row>
    <row r="2536" spans="1:33" x14ac:dyDescent="0.25">
      <c r="A2536" t="s">
        <v>20907</v>
      </c>
      <c r="B2536" t="s">
        <v>23</v>
      </c>
      <c r="C2536" t="s">
        <v>24</v>
      </c>
      <c r="D2536" t="s">
        <v>23</v>
      </c>
      <c r="E2536" s="21">
        <v>46212.642916666657</v>
      </c>
      <c r="F2536" t="s">
        <v>20908</v>
      </c>
      <c r="G2536">
        <v>900082107</v>
      </c>
      <c r="H2536" t="s">
        <v>4146</v>
      </c>
      <c r="I2536" s="23" t="s">
        <v>4147</v>
      </c>
      <c r="J2536" s="23" t="s">
        <v>20556</v>
      </c>
      <c r="K2536" t="s">
        <v>20909</v>
      </c>
      <c r="L2536" t="s">
        <v>154</v>
      </c>
      <c r="M2536" t="s">
        <v>20910</v>
      </c>
      <c r="N2536" t="s">
        <v>155</v>
      </c>
      <c r="O2536" t="s">
        <v>27</v>
      </c>
      <c r="P2536" t="s">
        <v>145</v>
      </c>
      <c r="Q2536" t="s">
        <v>207</v>
      </c>
      <c r="R2536" t="s">
        <v>212</v>
      </c>
      <c r="S2536">
        <v>7</v>
      </c>
      <c r="T2536" t="s">
        <v>20911</v>
      </c>
      <c r="U2536" t="s">
        <v>20818</v>
      </c>
      <c r="V2536" t="s">
        <v>20819</v>
      </c>
      <c r="W2536" t="s">
        <v>29</v>
      </c>
      <c r="X2536" t="s">
        <v>30</v>
      </c>
      <c r="Y2536" t="s">
        <v>30</v>
      </c>
      <c r="Z2536" t="s">
        <v>30</v>
      </c>
      <c r="AA2536" t="s">
        <v>30</v>
      </c>
      <c r="AB2536">
        <v>-75.370186000000004</v>
      </c>
      <c r="AC2536">
        <v>6.13871667</v>
      </c>
      <c r="AD2536" t="s">
        <v>82</v>
      </c>
      <c r="AE2536" t="s">
        <v>146</v>
      </c>
      <c r="AF2536" t="s">
        <v>94</v>
      </c>
      <c r="AG2536">
        <f>IFERROR(
    VLOOKUP(FENIX_ANS_TABLA[[#This Row],[ESTADO]],
        {"VENCIDO",1;"ALERTA_0 Días",2;"ALERTA",3;"A TIEMPO",4;"SIN FECHA",5},
    2,FALSE),
0)</f>
        <v>4</v>
      </c>
    </row>
    <row r="2537" spans="1:33" x14ac:dyDescent="0.25">
      <c r="A2537" t="s">
        <v>20912</v>
      </c>
      <c r="B2537" t="s">
        <v>23</v>
      </c>
      <c r="C2537" t="s">
        <v>24</v>
      </c>
      <c r="D2537" t="s">
        <v>23</v>
      </c>
      <c r="E2537" s="21">
        <v>46212.642939814818</v>
      </c>
      <c r="F2537" t="s">
        <v>20913</v>
      </c>
      <c r="G2537">
        <v>900082107</v>
      </c>
      <c r="H2537" t="s">
        <v>4146</v>
      </c>
      <c r="I2537" s="23" t="s">
        <v>4147</v>
      </c>
      <c r="J2537" s="23" t="s">
        <v>20556</v>
      </c>
      <c r="K2537" t="s">
        <v>20914</v>
      </c>
      <c r="L2537" t="s">
        <v>154</v>
      </c>
      <c r="M2537" t="s">
        <v>20915</v>
      </c>
      <c r="N2537" t="s">
        <v>155</v>
      </c>
      <c r="O2537" t="s">
        <v>27</v>
      </c>
      <c r="P2537" t="s">
        <v>145</v>
      </c>
      <c r="Q2537" t="s">
        <v>207</v>
      </c>
      <c r="R2537" t="s">
        <v>212</v>
      </c>
      <c r="S2537">
        <v>7</v>
      </c>
      <c r="T2537" t="s">
        <v>20916</v>
      </c>
      <c r="U2537" t="s">
        <v>20818</v>
      </c>
      <c r="V2537" t="s">
        <v>20819</v>
      </c>
      <c r="W2537" t="s">
        <v>29</v>
      </c>
      <c r="X2537" t="s">
        <v>30</v>
      </c>
      <c r="Y2537" t="s">
        <v>30</v>
      </c>
      <c r="Z2537" t="s">
        <v>30</v>
      </c>
      <c r="AA2537" t="s">
        <v>30</v>
      </c>
      <c r="AB2537">
        <v>-75.370186000000004</v>
      </c>
      <c r="AC2537">
        <v>6.13871667</v>
      </c>
      <c r="AD2537" t="s">
        <v>82</v>
      </c>
      <c r="AE2537" t="s">
        <v>146</v>
      </c>
      <c r="AF2537" t="s">
        <v>94</v>
      </c>
      <c r="AG2537">
        <f>IFERROR(
    VLOOKUP(FENIX_ANS_TABLA[[#This Row],[ESTADO]],
        {"VENCIDO",1;"ALERTA_0 Días",2;"ALERTA",3;"A TIEMPO",4;"SIN FECHA",5},
    2,FALSE),
0)</f>
        <v>4</v>
      </c>
    </row>
    <row r="2538" spans="1:33" x14ac:dyDescent="0.25">
      <c r="A2538" t="s">
        <v>20917</v>
      </c>
      <c r="B2538" t="s">
        <v>23</v>
      </c>
      <c r="C2538" t="s">
        <v>24</v>
      </c>
      <c r="D2538" t="s">
        <v>23</v>
      </c>
      <c r="E2538" s="21">
        <v>46212.643009259264</v>
      </c>
      <c r="F2538" t="s">
        <v>20918</v>
      </c>
      <c r="G2538">
        <v>900082107</v>
      </c>
      <c r="H2538" t="s">
        <v>4146</v>
      </c>
      <c r="I2538" s="23" t="s">
        <v>4147</v>
      </c>
      <c r="J2538" s="23" t="s">
        <v>20556</v>
      </c>
      <c r="K2538" t="s">
        <v>20919</v>
      </c>
      <c r="L2538" t="s">
        <v>154</v>
      </c>
      <c r="M2538" t="s">
        <v>20920</v>
      </c>
      <c r="N2538" t="s">
        <v>155</v>
      </c>
      <c r="O2538" t="s">
        <v>27</v>
      </c>
      <c r="P2538" t="s">
        <v>145</v>
      </c>
      <c r="Q2538" t="s">
        <v>207</v>
      </c>
      <c r="R2538" t="s">
        <v>212</v>
      </c>
      <c r="S2538">
        <v>7</v>
      </c>
      <c r="T2538" t="s">
        <v>20921</v>
      </c>
      <c r="U2538" t="s">
        <v>20818</v>
      </c>
      <c r="V2538" t="s">
        <v>20819</v>
      </c>
      <c r="W2538" t="s">
        <v>29</v>
      </c>
      <c r="X2538" t="s">
        <v>30</v>
      </c>
      <c r="Y2538" t="s">
        <v>30</v>
      </c>
      <c r="Z2538" t="s">
        <v>30</v>
      </c>
      <c r="AA2538" t="s">
        <v>30</v>
      </c>
      <c r="AB2538">
        <v>-75.370186000000004</v>
      </c>
      <c r="AC2538">
        <v>6.13871667</v>
      </c>
      <c r="AD2538" t="s">
        <v>82</v>
      </c>
      <c r="AE2538" t="s">
        <v>146</v>
      </c>
      <c r="AF2538" t="s">
        <v>94</v>
      </c>
      <c r="AG2538">
        <f>IFERROR(
    VLOOKUP(FENIX_ANS_TABLA[[#This Row],[ESTADO]],
        {"VENCIDO",1;"ALERTA_0 Días",2;"ALERTA",3;"A TIEMPO",4;"SIN FECHA",5},
    2,FALSE),
0)</f>
        <v>4</v>
      </c>
    </row>
    <row r="2539" spans="1:33" x14ac:dyDescent="0.25">
      <c r="A2539" t="s">
        <v>20922</v>
      </c>
      <c r="B2539" t="s">
        <v>23</v>
      </c>
      <c r="C2539" t="s">
        <v>24</v>
      </c>
      <c r="D2539" t="s">
        <v>23</v>
      </c>
      <c r="E2539" s="21">
        <v>46212.64303240741</v>
      </c>
      <c r="F2539" t="s">
        <v>20923</v>
      </c>
      <c r="G2539">
        <v>900082107</v>
      </c>
      <c r="H2539" t="s">
        <v>4146</v>
      </c>
      <c r="I2539" s="23" t="s">
        <v>4147</v>
      </c>
      <c r="J2539" s="23" t="s">
        <v>20556</v>
      </c>
      <c r="K2539" t="s">
        <v>20924</v>
      </c>
      <c r="L2539" t="s">
        <v>154</v>
      </c>
      <c r="M2539" t="s">
        <v>20925</v>
      </c>
      <c r="N2539" t="s">
        <v>155</v>
      </c>
      <c r="O2539" t="s">
        <v>27</v>
      </c>
      <c r="P2539" t="s">
        <v>145</v>
      </c>
      <c r="Q2539" t="s">
        <v>207</v>
      </c>
      <c r="R2539" t="s">
        <v>212</v>
      </c>
      <c r="S2539">
        <v>7</v>
      </c>
      <c r="T2539" t="s">
        <v>20926</v>
      </c>
      <c r="U2539" t="s">
        <v>20818</v>
      </c>
      <c r="V2539" t="s">
        <v>20819</v>
      </c>
      <c r="W2539" t="s">
        <v>29</v>
      </c>
      <c r="X2539" t="s">
        <v>30</v>
      </c>
      <c r="Y2539" t="s">
        <v>30</v>
      </c>
      <c r="Z2539" t="s">
        <v>30</v>
      </c>
      <c r="AA2539" t="s">
        <v>30</v>
      </c>
      <c r="AB2539">
        <v>-75.370186000000004</v>
      </c>
      <c r="AC2539">
        <v>6.13871667</v>
      </c>
      <c r="AD2539" t="s">
        <v>82</v>
      </c>
      <c r="AE2539" t="s">
        <v>146</v>
      </c>
      <c r="AF2539" t="s">
        <v>94</v>
      </c>
      <c r="AG2539">
        <f>IFERROR(
    VLOOKUP(FENIX_ANS_TABLA[[#This Row],[ESTADO]],
        {"VENCIDO",1;"ALERTA_0 Días",2;"ALERTA",3;"A TIEMPO",4;"SIN FECHA",5},
    2,FALSE),
0)</f>
        <v>4</v>
      </c>
    </row>
    <row r="2540" spans="1:33" x14ac:dyDescent="0.25">
      <c r="A2540" t="s">
        <v>20927</v>
      </c>
      <c r="B2540" t="s">
        <v>23</v>
      </c>
      <c r="C2540" t="s">
        <v>24</v>
      </c>
      <c r="D2540" t="s">
        <v>23</v>
      </c>
      <c r="E2540" s="21">
        <v>46212.643090277779</v>
      </c>
      <c r="F2540" t="s">
        <v>20928</v>
      </c>
      <c r="G2540">
        <v>900082107</v>
      </c>
      <c r="H2540" t="s">
        <v>4146</v>
      </c>
      <c r="I2540" s="23" t="s">
        <v>4147</v>
      </c>
      <c r="J2540" s="23" t="s">
        <v>20556</v>
      </c>
      <c r="K2540" t="s">
        <v>20929</v>
      </c>
      <c r="L2540" t="s">
        <v>154</v>
      </c>
      <c r="M2540" t="s">
        <v>20930</v>
      </c>
      <c r="N2540" t="s">
        <v>155</v>
      </c>
      <c r="O2540" t="s">
        <v>27</v>
      </c>
      <c r="P2540" t="s">
        <v>145</v>
      </c>
      <c r="Q2540" t="s">
        <v>207</v>
      </c>
      <c r="R2540" t="s">
        <v>212</v>
      </c>
      <c r="S2540">
        <v>7</v>
      </c>
      <c r="T2540" t="s">
        <v>20931</v>
      </c>
      <c r="U2540" t="s">
        <v>16338</v>
      </c>
      <c r="V2540" t="s">
        <v>20932</v>
      </c>
      <c r="W2540" t="s">
        <v>29</v>
      </c>
      <c r="X2540" t="s">
        <v>30</v>
      </c>
      <c r="Y2540" t="s">
        <v>30</v>
      </c>
      <c r="Z2540" t="s">
        <v>30</v>
      </c>
      <c r="AA2540" t="s">
        <v>30</v>
      </c>
      <c r="AB2540">
        <v>-75.370186000000004</v>
      </c>
      <c r="AC2540">
        <v>6.13871667</v>
      </c>
      <c r="AD2540" t="s">
        <v>82</v>
      </c>
      <c r="AE2540" t="s">
        <v>146</v>
      </c>
      <c r="AF2540" t="s">
        <v>94</v>
      </c>
      <c r="AG2540">
        <f>IFERROR(
    VLOOKUP(FENIX_ANS_TABLA[[#This Row],[ESTADO]],
        {"VENCIDO",1;"ALERTA_0 Días",2;"ALERTA",3;"A TIEMPO",4;"SIN FECHA",5},
    2,FALSE),
0)</f>
        <v>4</v>
      </c>
    </row>
    <row r="2541" spans="1:33" x14ac:dyDescent="0.25">
      <c r="A2541" t="s">
        <v>20933</v>
      </c>
      <c r="B2541" t="s">
        <v>23</v>
      </c>
      <c r="C2541" t="s">
        <v>24</v>
      </c>
      <c r="D2541" t="s">
        <v>23</v>
      </c>
      <c r="E2541" s="21">
        <v>46212.643101851849</v>
      </c>
      <c r="F2541" t="s">
        <v>20934</v>
      </c>
      <c r="G2541">
        <v>900082107</v>
      </c>
      <c r="H2541" t="s">
        <v>4146</v>
      </c>
      <c r="I2541" s="23" t="s">
        <v>4147</v>
      </c>
      <c r="J2541" s="23" t="s">
        <v>20556</v>
      </c>
      <c r="K2541" t="s">
        <v>20935</v>
      </c>
      <c r="L2541" t="s">
        <v>154</v>
      </c>
      <c r="M2541" t="s">
        <v>20936</v>
      </c>
      <c r="N2541" t="s">
        <v>155</v>
      </c>
      <c r="O2541" t="s">
        <v>27</v>
      </c>
      <c r="P2541" t="s">
        <v>145</v>
      </c>
      <c r="Q2541" t="s">
        <v>207</v>
      </c>
      <c r="R2541" t="s">
        <v>212</v>
      </c>
      <c r="S2541">
        <v>7</v>
      </c>
      <c r="T2541" t="s">
        <v>20937</v>
      </c>
      <c r="U2541" t="s">
        <v>16338</v>
      </c>
      <c r="V2541" t="s">
        <v>20932</v>
      </c>
      <c r="W2541" t="s">
        <v>29</v>
      </c>
      <c r="X2541" t="s">
        <v>30</v>
      </c>
      <c r="Y2541" t="s">
        <v>30</v>
      </c>
      <c r="Z2541" t="s">
        <v>30</v>
      </c>
      <c r="AA2541" t="s">
        <v>30</v>
      </c>
      <c r="AB2541">
        <v>-75.370186000000004</v>
      </c>
      <c r="AC2541">
        <v>6.13871667</v>
      </c>
      <c r="AD2541" t="s">
        <v>82</v>
      </c>
      <c r="AE2541" t="s">
        <v>146</v>
      </c>
      <c r="AF2541" t="s">
        <v>94</v>
      </c>
      <c r="AG2541">
        <f>IFERROR(
    VLOOKUP(FENIX_ANS_TABLA[[#This Row],[ESTADO]],
        {"VENCIDO",1;"ALERTA_0 Días",2;"ALERTA",3;"A TIEMPO",4;"SIN FECHA",5},
    2,FALSE),
0)</f>
        <v>4</v>
      </c>
    </row>
    <row r="2542" spans="1:33" x14ac:dyDescent="0.25">
      <c r="A2542" t="s">
        <v>14428</v>
      </c>
      <c r="B2542" t="s">
        <v>23</v>
      </c>
      <c r="C2542" t="s">
        <v>24</v>
      </c>
      <c r="D2542" t="s">
        <v>33</v>
      </c>
      <c r="E2542" s="21">
        <v>46212.643703703703</v>
      </c>
      <c r="F2542" t="s">
        <v>14429</v>
      </c>
      <c r="G2542">
        <v>21969967</v>
      </c>
      <c r="H2542" t="s">
        <v>14430</v>
      </c>
      <c r="I2542" s="23" t="s">
        <v>31</v>
      </c>
      <c r="J2542" s="23" t="s">
        <v>14431</v>
      </c>
      <c r="K2542" t="s">
        <v>14432</v>
      </c>
      <c r="L2542" t="s">
        <v>208</v>
      </c>
      <c r="M2542" t="s">
        <v>14433</v>
      </c>
      <c r="N2542" t="s">
        <v>209</v>
      </c>
      <c r="O2542" t="s">
        <v>34</v>
      </c>
      <c r="P2542" t="s">
        <v>31</v>
      </c>
      <c r="Q2542" t="s">
        <v>206</v>
      </c>
      <c r="R2542" t="s">
        <v>211</v>
      </c>
      <c r="S2542">
        <v>8</v>
      </c>
      <c r="T2542" t="s">
        <v>19657</v>
      </c>
      <c r="U2542" t="s">
        <v>16338</v>
      </c>
      <c r="V2542" t="s">
        <v>16339</v>
      </c>
      <c r="W2542" t="s">
        <v>29</v>
      </c>
      <c r="X2542" t="s">
        <v>30</v>
      </c>
      <c r="Y2542" t="s">
        <v>30</v>
      </c>
      <c r="Z2542" t="s">
        <v>30</v>
      </c>
      <c r="AA2542" t="s">
        <v>30</v>
      </c>
      <c r="AB2542">
        <v>-75.82204256</v>
      </c>
      <c r="AC2542">
        <v>6.8154853500000003</v>
      </c>
      <c r="AD2542" t="s">
        <v>82</v>
      </c>
      <c r="AE2542" t="s">
        <v>123</v>
      </c>
      <c r="AF2542" t="s">
        <v>94</v>
      </c>
      <c r="AG2542">
        <f>IFERROR(
    VLOOKUP(FENIX_ANS_TABLA[[#This Row],[ESTADO]],
        {"VENCIDO",1;"ALERTA_0 Días",2;"ALERTA",3;"A TIEMPO",4;"SIN FECHA",5},
    2,FALSE),
0)</f>
        <v>4</v>
      </c>
    </row>
    <row r="2543" spans="1:33" x14ac:dyDescent="0.25">
      <c r="A2543" t="s">
        <v>14434</v>
      </c>
      <c r="B2543" t="s">
        <v>54</v>
      </c>
      <c r="C2543" t="s">
        <v>24</v>
      </c>
      <c r="D2543" t="s">
        <v>54</v>
      </c>
      <c r="E2543" s="21">
        <v>46212.644641203697</v>
      </c>
      <c r="F2543" t="s">
        <v>14435</v>
      </c>
      <c r="G2543">
        <v>3377234</v>
      </c>
      <c r="H2543" t="s">
        <v>684</v>
      </c>
      <c r="I2543" s="23" t="s">
        <v>685</v>
      </c>
      <c r="J2543" s="23" t="s">
        <v>686</v>
      </c>
      <c r="K2543" t="s">
        <v>687</v>
      </c>
      <c r="L2543" t="s">
        <v>141</v>
      </c>
      <c r="M2543" t="s">
        <v>688</v>
      </c>
      <c r="N2543" t="s">
        <v>142</v>
      </c>
      <c r="O2543" t="s">
        <v>55</v>
      </c>
      <c r="P2543" t="s">
        <v>117</v>
      </c>
      <c r="Q2543" t="s">
        <v>206</v>
      </c>
      <c r="R2543" t="s">
        <v>212</v>
      </c>
      <c r="S2543">
        <v>4</v>
      </c>
      <c r="T2543" t="s">
        <v>19658</v>
      </c>
      <c r="U2543" t="s">
        <v>11569</v>
      </c>
      <c r="V2543" t="s">
        <v>3523</v>
      </c>
      <c r="W2543" t="s">
        <v>29</v>
      </c>
      <c r="X2543" t="s">
        <v>30</v>
      </c>
      <c r="Y2543" t="s">
        <v>30</v>
      </c>
      <c r="Z2543" t="s">
        <v>30</v>
      </c>
      <c r="AA2543" t="s">
        <v>30</v>
      </c>
      <c r="AB2543">
        <v>-75.835661830000006</v>
      </c>
      <c r="AC2543">
        <v>5.6930023299999997</v>
      </c>
      <c r="AD2543" t="s">
        <v>82</v>
      </c>
      <c r="AE2543" t="s">
        <v>100</v>
      </c>
      <c r="AF2543" t="s">
        <v>94</v>
      </c>
      <c r="AG2543">
        <f>IFERROR(
    VLOOKUP(FENIX_ANS_TABLA[[#This Row],[ESTADO]],
        {"VENCIDO",1;"ALERTA_0 Días",2;"ALERTA",3;"A TIEMPO",4;"SIN FECHA",5},
    2,FALSE),
0)</f>
        <v>4</v>
      </c>
    </row>
    <row r="2544" spans="1:33" x14ac:dyDescent="0.25">
      <c r="A2544" t="s">
        <v>14437</v>
      </c>
      <c r="B2544" t="s">
        <v>58</v>
      </c>
      <c r="C2544" t="s">
        <v>24</v>
      </c>
      <c r="D2544" t="s">
        <v>59</v>
      </c>
      <c r="E2544" s="21">
        <v>46212.644942129627</v>
      </c>
      <c r="F2544" t="s">
        <v>14438</v>
      </c>
      <c r="G2544">
        <v>16634363</v>
      </c>
      <c r="H2544" t="s">
        <v>14439</v>
      </c>
      <c r="I2544" s="23" t="s">
        <v>31</v>
      </c>
      <c r="J2544" s="23" t="s">
        <v>14440</v>
      </c>
      <c r="K2544" t="s">
        <v>14441</v>
      </c>
      <c r="L2544" t="s">
        <v>185</v>
      </c>
      <c r="M2544" t="s">
        <v>14442</v>
      </c>
      <c r="N2544" t="s">
        <v>186</v>
      </c>
      <c r="O2544" t="s">
        <v>60</v>
      </c>
      <c r="P2544" t="s">
        <v>31</v>
      </c>
      <c r="Q2544" t="s">
        <v>206</v>
      </c>
      <c r="R2544" t="s">
        <v>211</v>
      </c>
      <c r="S2544">
        <v>14</v>
      </c>
      <c r="T2544" t="s">
        <v>19659</v>
      </c>
      <c r="U2544" t="s">
        <v>11569</v>
      </c>
      <c r="V2544" t="s">
        <v>12741</v>
      </c>
      <c r="W2544" t="s">
        <v>29</v>
      </c>
      <c r="X2544" t="s">
        <v>30</v>
      </c>
      <c r="Y2544" t="s">
        <v>30</v>
      </c>
      <c r="Z2544" t="s">
        <v>30</v>
      </c>
      <c r="AA2544" t="s">
        <v>30</v>
      </c>
      <c r="AB2544">
        <v>-75.503827979999997</v>
      </c>
      <c r="AC2544">
        <v>6.1140375899999997</v>
      </c>
      <c r="AD2544" t="s">
        <v>82</v>
      </c>
      <c r="AE2544" t="s">
        <v>146</v>
      </c>
      <c r="AF2544" t="s">
        <v>94</v>
      </c>
      <c r="AG2544">
        <f>IFERROR(
    VLOOKUP(FENIX_ANS_TABLA[[#This Row],[ESTADO]],
        {"VENCIDO",1;"ALERTA_0 Días",2;"ALERTA",3;"A TIEMPO",4;"SIN FECHA",5},
    2,FALSE),
0)</f>
        <v>4</v>
      </c>
    </row>
    <row r="2545" spans="1:33" x14ac:dyDescent="0.25">
      <c r="A2545" t="s">
        <v>14443</v>
      </c>
      <c r="B2545" t="s">
        <v>44</v>
      </c>
      <c r="C2545" t="s">
        <v>316</v>
      </c>
      <c r="D2545" t="s">
        <v>44</v>
      </c>
      <c r="E2545" s="21">
        <v>46212.645011574074</v>
      </c>
      <c r="F2545" t="s">
        <v>14444</v>
      </c>
      <c r="G2545">
        <v>42780793</v>
      </c>
      <c r="H2545" t="s">
        <v>14424</v>
      </c>
      <c r="I2545" s="23" t="s">
        <v>31</v>
      </c>
      <c r="J2545" s="23" t="s">
        <v>14425</v>
      </c>
      <c r="K2545" t="s">
        <v>14445</v>
      </c>
      <c r="L2545" t="s">
        <v>38</v>
      </c>
      <c r="M2545" t="s">
        <v>14446</v>
      </c>
      <c r="N2545" t="s">
        <v>39</v>
      </c>
      <c r="O2545" t="s">
        <v>317</v>
      </c>
      <c r="P2545" t="s">
        <v>31</v>
      </c>
      <c r="Q2545" t="s">
        <v>207</v>
      </c>
      <c r="R2545" t="s">
        <v>211</v>
      </c>
      <c r="S2545">
        <v>11</v>
      </c>
      <c r="T2545" t="s">
        <v>19660</v>
      </c>
      <c r="U2545" t="s">
        <v>11569</v>
      </c>
      <c r="V2545" t="s">
        <v>15157</v>
      </c>
      <c r="W2545" t="s">
        <v>29</v>
      </c>
      <c r="X2545" t="s">
        <v>30</v>
      </c>
      <c r="Y2545" t="s">
        <v>30</v>
      </c>
      <c r="Z2545" t="s">
        <v>30</v>
      </c>
      <c r="AA2545" t="s">
        <v>30</v>
      </c>
      <c r="AB2545">
        <v>-75.611927989999998</v>
      </c>
      <c r="AC2545">
        <v>6.1900596700000001</v>
      </c>
      <c r="AD2545" t="s">
        <v>82</v>
      </c>
      <c r="AE2545" t="s">
        <v>96</v>
      </c>
      <c r="AF2545" t="s">
        <v>94</v>
      </c>
      <c r="AG2545">
        <f>IFERROR(
    VLOOKUP(FENIX_ANS_TABLA[[#This Row],[ESTADO]],
        {"VENCIDO",1;"ALERTA_0 Días",2;"ALERTA",3;"A TIEMPO",4;"SIN FECHA",5},
    2,FALSE),
0)</f>
        <v>4</v>
      </c>
    </row>
    <row r="2546" spans="1:33" x14ac:dyDescent="0.25">
      <c r="A2546" t="s">
        <v>16340</v>
      </c>
      <c r="B2546" t="s">
        <v>23</v>
      </c>
      <c r="C2546" t="s">
        <v>24</v>
      </c>
      <c r="D2546" t="s">
        <v>23</v>
      </c>
      <c r="E2546" s="21">
        <v>46212.645231481481</v>
      </c>
      <c r="F2546" t="s">
        <v>16341</v>
      </c>
      <c r="G2546">
        <v>43589019</v>
      </c>
      <c r="H2546" t="s">
        <v>16342</v>
      </c>
      <c r="I2546" s="23" t="s">
        <v>31</v>
      </c>
      <c r="J2546" s="23" t="s">
        <v>16343</v>
      </c>
      <c r="K2546" t="s">
        <v>16344</v>
      </c>
      <c r="L2546" t="s">
        <v>25</v>
      </c>
      <c r="M2546" t="s">
        <v>16345</v>
      </c>
      <c r="N2546" t="s">
        <v>26</v>
      </c>
      <c r="O2546" t="s">
        <v>27</v>
      </c>
      <c r="P2546" t="s">
        <v>32</v>
      </c>
      <c r="Q2546" t="s">
        <v>207</v>
      </c>
      <c r="R2546" t="s">
        <v>212</v>
      </c>
      <c r="S2546">
        <v>7</v>
      </c>
      <c r="T2546" t="s">
        <v>19661</v>
      </c>
      <c r="U2546" t="s">
        <v>15257</v>
      </c>
      <c r="V2546" t="s">
        <v>15705</v>
      </c>
      <c r="W2546" t="s">
        <v>29</v>
      </c>
      <c r="X2546" t="s">
        <v>30</v>
      </c>
      <c r="Y2546" t="s">
        <v>30</v>
      </c>
      <c r="Z2546" t="s">
        <v>30</v>
      </c>
      <c r="AA2546" t="s">
        <v>30</v>
      </c>
      <c r="AB2546">
        <v>-75.601655210000004</v>
      </c>
      <c r="AC2546">
        <v>6.2488092599999998</v>
      </c>
      <c r="AD2546" t="s">
        <v>82</v>
      </c>
      <c r="AE2546" t="s">
        <v>96</v>
      </c>
      <c r="AF2546" t="s">
        <v>94</v>
      </c>
      <c r="AG2546">
        <f>IFERROR(
    VLOOKUP(FENIX_ANS_TABLA[[#This Row],[ESTADO]],
        {"VENCIDO",1;"ALERTA_0 Días",2;"ALERTA",3;"A TIEMPO",4;"SIN FECHA",5},
    2,FALSE),
0)</f>
        <v>4</v>
      </c>
    </row>
    <row r="2547" spans="1:33" x14ac:dyDescent="0.25">
      <c r="A2547" t="s">
        <v>19662</v>
      </c>
      <c r="B2547" t="s">
        <v>23</v>
      </c>
      <c r="C2547" t="s">
        <v>24</v>
      </c>
      <c r="D2547" t="s">
        <v>23</v>
      </c>
      <c r="E2547" s="21">
        <v>46212.645567129628</v>
      </c>
      <c r="F2547" t="s">
        <v>19663</v>
      </c>
      <c r="G2547">
        <v>70051598</v>
      </c>
      <c r="H2547" t="s">
        <v>19664</v>
      </c>
      <c r="I2547" s="23" t="s">
        <v>31</v>
      </c>
      <c r="J2547" s="23" t="s">
        <v>19665</v>
      </c>
      <c r="K2547" t="s">
        <v>19666</v>
      </c>
      <c r="L2547" t="s">
        <v>136</v>
      </c>
      <c r="M2547" t="s">
        <v>19667</v>
      </c>
      <c r="N2547" t="s">
        <v>137</v>
      </c>
      <c r="O2547" t="s">
        <v>27</v>
      </c>
      <c r="P2547" t="s">
        <v>122</v>
      </c>
      <c r="Q2547" t="s">
        <v>207</v>
      </c>
      <c r="R2547" t="s">
        <v>212</v>
      </c>
      <c r="S2547">
        <v>7</v>
      </c>
      <c r="T2547" t="s">
        <v>19668</v>
      </c>
      <c r="U2547" t="s">
        <v>15257</v>
      </c>
      <c r="V2547" t="s">
        <v>15705</v>
      </c>
      <c r="W2547" t="s">
        <v>29</v>
      </c>
      <c r="X2547" t="s">
        <v>30</v>
      </c>
      <c r="Y2547" t="s">
        <v>30</v>
      </c>
      <c r="Z2547" t="s">
        <v>30</v>
      </c>
      <c r="AA2547" t="s">
        <v>30</v>
      </c>
      <c r="AB2547">
        <v>-75.764934019999998</v>
      </c>
      <c r="AC2547">
        <v>6.3258713699999998</v>
      </c>
      <c r="AD2547" t="s">
        <v>82</v>
      </c>
      <c r="AE2547" t="s">
        <v>123</v>
      </c>
      <c r="AF2547" t="s">
        <v>94</v>
      </c>
      <c r="AG2547">
        <f>IFERROR(
    VLOOKUP(FENIX_ANS_TABLA[[#This Row],[ESTADO]],
        {"VENCIDO",1;"ALERTA_0 Días",2;"ALERTA",3;"A TIEMPO",4;"SIN FECHA",5},
    2,FALSE),
0)</f>
        <v>4</v>
      </c>
    </row>
    <row r="2548" spans="1:33" x14ac:dyDescent="0.25">
      <c r="A2548" t="s">
        <v>19669</v>
      </c>
      <c r="B2548" t="s">
        <v>23</v>
      </c>
      <c r="C2548" t="s">
        <v>24</v>
      </c>
      <c r="D2548" t="s">
        <v>23</v>
      </c>
      <c r="E2548" s="21">
        <v>46212.646469907413</v>
      </c>
      <c r="F2548" t="s">
        <v>19670</v>
      </c>
      <c r="G2548">
        <v>98662794</v>
      </c>
      <c r="H2548" t="s">
        <v>19671</v>
      </c>
      <c r="I2548" s="23" t="s">
        <v>19672</v>
      </c>
      <c r="J2548" s="23" t="s">
        <v>19597</v>
      </c>
      <c r="K2548" t="s">
        <v>19673</v>
      </c>
      <c r="L2548" t="s">
        <v>132</v>
      </c>
      <c r="M2548" t="s">
        <v>19674</v>
      </c>
      <c r="N2548" t="s">
        <v>133</v>
      </c>
      <c r="O2548" t="s">
        <v>27</v>
      </c>
      <c r="P2548" t="s">
        <v>122</v>
      </c>
      <c r="Q2548" t="s">
        <v>206</v>
      </c>
      <c r="R2548" t="s">
        <v>212</v>
      </c>
      <c r="S2548">
        <v>10</v>
      </c>
      <c r="T2548" t="s">
        <v>19675</v>
      </c>
      <c r="U2548" t="s">
        <v>19676</v>
      </c>
      <c r="V2548" t="s">
        <v>19677</v>
      </c>
      <c r="W2548" t="s">
        <v>29</v>
      </c>
      <c r="X2548" t="s">
        <v>30</v>
      </c>
      <c r="Y2548" t="s">
        <v>30</v>
      </c>
      <c r="Z2548" t="s">
        <v>30</v>
      </c>
      <c r="AA2548" t="s">
        <v>30</v>
      </c>
      <c r="AB2548">
        <v>-76.117369999999994</v>
      </c>
      <c r="AC2548">
        <v>6.2584499999999998</v>
      </c>
      <c r="AD2548" t="s">
        <v>82</v>
      </c>
      <c r="AE2548" t="s">
        <v>123</v>
      </c>
      <c r="AF2548" t="s">
        <v>94</v>
      </c>
      <c r="AG2548">
        <f>IFERROR(
    VLOOKUP(FENIX_ANS_TABLA[[#This Row],[ESTADO]],
        {"VENCIDO",1;"ALERTA_0 Días",2;"ALERTA",3;"A TIEMPO",4;"SIN FECHA",5},
    2,FALSE),
0)</f>
        <v>4</v>
      </c>
    </row>
    <row r="2549" spans="1:33" x14ac:dyDescent="0.25">
      <c r="A2549" t="s">
        <v>14448</v>
      </c>
      <c r="B2549" t="s">
        <v>54</v>
      </c>
      <c r="C2549" t="s">
        <v>24</v>
      </c>
      <c r="D2549" t="s">
        <v>54</v>
      </c>
      <c r="E2549" s="21">
        <v>46212.653657407413</v>
      </c>
      <c r="F2549" t="s">
        <v>14449</v>
      </c>
      <c r="G2549">
        <v>98510064</v>
      </c>
      <c r="H2549" t="s">
        <v>14450</v>
      </c>
      <c r="I2549" s="23" t="s">
        <v>14451</v>
      </c>
      <c r="J2549" s="23" t="s">
        <v>14452</v>
      </c>
      <c r="K2549" t="s">
        <v>14453</v>
      </c>
      <c r="L2549" t="s">
        <v>50</v>
      </c>
      <c r="M2549" t="s">
        <v>14454</v>
      </c>
      <c r="N2549" t="s">
        <v>51</v>
      </c>
      <c r="O2549" t="s">
        <v>55</v>
      </c>
      <c r="P2549" t="s">
        <v>56</v>
      </c>
      <c r="Q2549" t="s">
        <v>206</v>
      </c>
      <c r="R2549" t="s">
        <v>212</v>
      </c>
      <c r="S2549">
        <v>4</v>
      </c>
      <c r="T2549" t="s">
        <v>19678</v>
      </c>
      <c r="U2549" t="s">
        <v>11480</v>
      </c>
      <c r="V2549" t="s">
        <v>11813</v>
      </c>
      <c r="W2549" t="s">
        <v>29</v>
      </c>
      <c r="X2549" t="s">
        <v>30</v>
      </c>
      <c r="Y2549" t="s">
        <v>30</v>
      </c>
      <c r="Z2549" t="s">
        <v>30</v>
      </c>
      <c r="AA2549" t="s">
        <v>30</v>
      </c>
      <c r="AB2549">
        <v>-75.646534299999999</v>
      </c>
      <c r="AC2549">
        <v>6.07748577</v>
      </c>
      <c r="AD2549" t="s">
        <v>82</v>
      </c>
      <c r="AE2549" t="s">
        <v>96</v>
      </c>
      <c r="AF2549" t="s">
        <v>94</v>
      </c>
      <c r="AG2549">
        <f>IFERROR(
    VLOOKUP(FENIX_ANS_TABLA[[#This Row],[ESTADO]],
        {"VENCIDO",1;"ALERTA_0 Días",2;"ALERTA",3;"A TIEMPO",4;"SIN FECHA",5},
    2,FALSE),
0)</f>
        <v>4</v>
      </c>
    </row>
    <row r="2550" spans="1:33" x14ac:dyDescent="0.25">
      <c r="A2550" t="s">
        <v>16346</v>
      </c>
      <c r="B2550" t="s">
        <v>23</v>
      </c>
      <c r="C2550" t="s">
        <v>63</v>
      </c>
      <c r="D2550" t="s">
        <v>23</v>
      </c>
      <c r="E2550" s="21">
        <v>46212.654699074083</v>
      </c>
      <c r="F2550" t="s">
        <v>16347</v>
      </c>
      <c r="G2550">
        <v>1040740370</v>
      </c>
      <c r="H2550" t="s">
        <v>16348</v>
      </c>
      <c r="I2550" s="23" t="s">
        <v>31</v>
      </c>
      <c r="J2550" s="23" t="s">
        <v>16349</v>
      </c>
      <c r="K2550" t="s">
        <v>16350</v>
      </c>
      <c r="L2550" t="s">
        <v>25</v>
      </c>
      <c r="M2550" t="s">
        <v>16351</v>
      </c>
      <c r="N2550" t="s">
        <v>26</v>
      </c>
      <c r="O2550" t="s">
        <v>83</v>
      </c>
      <c r="P2550" t="s">
        <v>28</v>
      </c>
      <c r="Q2550" t="s">
        <v>207</v>
      </c>
      <c r="R2550" t="s">
        <v>212</v>
      </c>
      <c r="S2550">
        <v>7</v>
      </c>
      <c r="T2550" t="s">
        <v>19679</v>
      </c>
      <c r="U2550" t="s">
        <v>12773</v>
      </c>
      <c r="V2550" t="s">
        <v>16352</v>
      </c>
      <c r="W2550" t="s">
        <v>29</v>
      </c>
      <c r="X2550" t="s">
        <v>30</v>
      </c>
      <c r="Y2550" t="s">
        <v>30</v>
      </c>
      <c r="Z2550" t="s">
        <v>30</v>
      </c>
      <c r="AA2550" t="s">
        <v>30</v>
      </c>
      <c r="AB2550">
        <v>-75.544599000000005</v>
      </c>
      <c r="AC2550">
        <v>6.2343053099999999</v>
      </c>
      <c r="AD2550" t="s">
        <v>82</v>
      </c>
      <c r="AE2550" t="s">
        <v>96</v>
      </c>
      <c r="AF2550" t="s">
        <v>95</v>
      </c>
      <c r="AG2550">
        <f>IFERROR(
    VLOOKUP(FENIX_ANS_TABLA[[#This Row],[ESTADO]],
        {"VENCIDO",1;"ALERTA_0 Días",2;"ALERTA",3;"A TIEMPO",4;"SIN FECHA",5},
    2,FALSE),
0)</f>
        <v>4</v>
      </c>
    </row>
    <row r="2551" spans="1:33" x14ac:dyDescent="0.25">
      <c r="A2551" t="s">
        <v>16353</v>
      </c>
      <c r="B2551" t="s">
        <v>44</v>
      </c>
      <c r="C2551" t="s">
        <v>24</v>
      </c>
      <c r="D2551" t="s">
        <v>44</v>
      </c>
      <c r="E2551" s="21">
        <v>46212.655138888891</v>
      </c>
      <c r="F2551" t="s">
        <v>16354</v>
      </c>
      <c r="G2551">
        <v>1040733741</v>
      </c>
      <c r="H2551" t="s">
        <v>16355</v>
      </c>
      <c r="I2551" s="23" t="s">
        <v>31</v>
      </c>
      <c r="J2551" s="23" t="s">
        <v>16356</v>
      </c>
      <c r="K2551" t="s">
        <v>16357</v>
      </c>
      <c r="L2551" t="s">
        <v>48</v>
      </c>
      <c r="M2551" t="s">
        <v>16358</v>
      </c>
      <c r="N2551" t="s">
        <v>49</v>
      </c>
      <c r="O2551" t="s">
        <v>45</v>
      </c>
      <c r="P2551" t="s">
        <v>31</v>
      </c>
      <c r="Q2551" t="s">
        <v>207</v>
      </c>
      <c r="R2551" t="s">
        <v>211</v>
      </c>
      <c r="S2551">
        <v>11</v>
      </c>
      <c r="T2551" t="s">
        <v>19680</v>
      </c>
      <c r="U2551" t="s">
        <v>16359</v>
      </c>
      <c r="V2551" t="s">
        <v>16360</v>
      </c>
      <c r="W2551" t="s">
        <v>29</v>
      </c>
      <c r="X2551" t="s">
        <v>30</v>
      </c>
      <c r="Y2551" t="s">
        <v>30</v>
      </c>
      <c r="Z2551" t="s">
        <v>30</v>
      </c>
      <c r="AA2551" t="s">
        <v>30</v>
      </c>
      <c r="AB2551">
        <v>-75.649109899999999</v>
      </c>
      <c r="AC2551">
        <v>6.1530063500000001</v>
      </c>
      <c r="AD2551" t="s">
        <v>82</v>
      </c>
      <c r="AE2551" t="s">
        <v>96</v>
      </c>
      <c r="AF2551" t="s">
        <v>94</v>
      </c>
      <c r="AG2551">
        <f>IFERROR(
    VLOOKUP(FENIX_ANS_TABLA[[#This Row],[ESTADO]],
        {"VENCIDO",1;"ALERTA_0 Días",2;"ALERTA",3;"A TIEMPO",4;"SIN FECHA",5},
    2,FALSE),
0)</f>
        <v>4</v>
      </c>
    </row>
    <row r="2552" spans="1:33" x14ac:dyDescent="0.25">
      <c r="A2552" t="s">
        <v>14455</v>
      </c>
      <c r="B2552" t="s">
        <v>23</v>
      </c>
      <c r="C2552" t="s">
        <v>24</v>
      </c>
      <c r="D2552" t="s">
        <v>33</v>
      </c>
      <c r="E2552" s="21">
        <v>46212.655891203707</v>
      </c>
      <c r="F2552" t="s">
        <v>14456</v>
      </c>
      <c r="G2552">
        <v>1039400377</v>
      </c>
      <c r="H2552" t="s">
        <v>14457</v>
      </c>
      <c r="I2552" s="23" t="s">
        <v>31</v>
      </c>
      <c r="J2552" s="23" t="s">
        <v>14458</v>
      </c>
      <c r="K2552" t="s">
        <v>14459</v>
      </c>
      <c r="L2552" t="s">
        <v>233</v>
      </c>
      <c r="M2552" t="s">
        <v>14460</v>
      </c>
      <c r="N2552" t="s">
        <v>234</v>
      </c>
      <c r="O2552" t="s">
        <v>34</v>
      </c>
      <c r="P2552" t="s">
        <v>31</v>
      </c>
      <c r="Q2552" t="s">
        <v>207</v>
      </c>
      <c r="R2552" t="s">
        <v>211</v>
      </c>
      <c r="S2552">
        <v>5</v>
      </c>
      <c r="T2552" t="s">
        <v>19681</v>
      </c>
      <c r="U2552" t="s">
        <v>12778</v>
      </c>
      <c r="V2552" t="s">
        <v>15599</v>
      </c>
      <c r="W2552" t="s">
        <v>29</v>
      </c>
      <c r="X2552" t="s">
        <v>30</v>
      </c>
      <c r="Y2552" t="s">
        <v>30</v>
      </c>
      <c r="Z2552" t="s">
        <v>30</v>
      </c>
      <c r="AA2552" t="s">
        <v>30</v>
      </c>
      <c r="AB2552">
        <v>-75.812129999999996</v>
      </c>
      <c r="AC2552">
        <v>6.6263969999999999</v>
      </c>
      <c r="AD2552" t="s">
        <v>82</v>
      </c>
      <c r="AE2552" t="s">
        <v>123</v>
      </c>
      <c r="AF2552" t="s">
        <v>94</v>
      </c>
      <c r="AG2552">
        <f>IFERROR(
    VLOOKUP(FENIX_ANS_TABLA[[#This Row],[ESTADO]],
        {"VENCIDO",1;"ALERTA_0 Días",2;"ALERTA",3;"A TIEMPO",4;"SIN FECHA",5},
    2,FALSE),
0)</f>
        <v>4</v>
      </c>
    </row>
    <row r="2553" spans="1:33" x14ac:dyDescent="0.25">
      <c r="A2553" t="s">
        <v>16361</v>
      </c>
      <c r="B2553" t="s">
        <v>23</v>
      </c>
      <c r="C2553" t="s">
        <v>24</v>
      </c>
      <c r="D2553" t="s">
        <v>23</v>
      </c>
      <c r="E2553" s="21">
        <v>46212.660358796304</v>
      </c>
      <c r="F2553" t="s">
        <v>16362</v>
      </c>
      <c r="G2553">
        <v>43721183</v>
      </c>
      <c r="H2553" t="s">
        <v>16363</v>
      </c>
      <c r="I2553" s="23" t="s">
        <v>31</v>
      </c>
      <c r="J2553" s="23" t="s">
        <v>16364</v>
      </c>
      <c r="K2553" t="s">
        <v>16365</v>
      </c>
      <c r="L2553" t="s">
        <v>25</v>
      </c>
      <c r="M2553" t="s">
        <v>16366</v>
      </c>
      <c r="N2553" t="s">
        <v>26</v>
      </c>
      <c r="O2553" t="s">
        <v>27</v>
      </c>
      <c r="P2553" t="s">
        <v>28</v>
      </c>
      <c r="Q2553" t="s">
        <v>207</v>
      </c>
      <c r="R2553" t="s">
        <v>212</v>
      </c>
      <c r="S2553">
        <v>7</v>
      </c>
      <c r="T2553" t="s">
        <v>19682</v>
      </c>
      <c r="U2553" t="s">
        <v>12791</v>
      </c>
      <c r="V2553" t="s">
        <v>16367</v>
      </c>
      <c r="W2553" t="s">
        <v>29</v>
      </c>
      <c r="X2553" t="s">
        <v>30</v>
      </c>
      <c r="Y2553" t="s">
        <v>30</v>
      </c>
      <c r="Z2553" t="s">
        <v>30</v>
      </c>
      <c r="AA2553" t="s">
        <v>30</v>
      </c>
      <c r="AB2553">
        <v>-75.546828000000005</v>
      </c>
      <c r="AC2553">
        <v>6.236192</v>
      </c>
      <c r="AD2553" t="s">
        <v>82</v>
      </c>
      <c r="AE2553" t="s">
        <v>96</v>
      </c>
      <c r="AF2553" t="s">
        <v>94</v>
      </c>
      <c r="AG2553">
        <f>IFERROR(
    VLOOKUP(FENIX_ANS_TABLA[[#This Row],[ESTADO]],
        {"VENCIDO",1;"ALERTA_0 Días",2;"ALERTA",3;"A TIEMPO",4;"SIN FECHA",5},
    2,FALSE),
0)</f>
        <v>4</v>
      </c>
    </row>
    <row r="2554" spans="1:33" x14ac:dyDescent="0.25">
      <c r="A2554" t="s">
        <v>16368</v>
      </c>
      <c r="B2554" t="s">
        <v>58</v>
      </c>
      <c r="C2554" t="s">
        <v>24</v>
      </c>
      <c r="D2554" t="s">
        <v>59</v>
      </c>
      <c r="E2554" s="21">
        <v>46212.66097222222</v>
      </c>
      <c r="F2554" t="s">
        <v>16369</v>
      </c>
      <c r="G2554">
        <v>1037498530</v>
      </c>
      <c r="H2554" t="s">
        <v>16370</v>
      </c>
      <c r="I2554" s="23" t="s">
        <v>31</v>
      </c>
      <c r="J2554" s="23" t="s">
        <v>16371</v>
      </c>
      <c r="K2554" t="s">
        <v>16372</v>
      </c>
      <c r="L2554" t="s">
        <v>193</v>
      </c>
      <c r="M2554" t="s">
        <v>16373</v>
      </c>
      <c r="N2554" t="s">
        <v>194</v>
      </c>
      <c r="O2554" t="s">
        <v>60</v>
      </c>
      <c r="P2554" t="s">
        <v>301</v>
      </c>
      <c r="Q2554" t="s">
        <v>206</v>
      </c>
      <c r="R2554" t="s">
        <v>212</v>
      </c>
      <c r="S2554">
        <v>14</v>
      </c>
      <c r="T2554" t="s">
        <v>19683</v>
      </c>
      <c r="U2554" t="s">
        <v>13878</v>
      </c>
      <c r="V2554" t="s">
        <v>16374</v>
      </c>
      <c r="W2554" t="s">
        <v>29</v>
      </c>
      <c r="X2554" t="s">
        <v>30</v>
      </c>
      <c r="Y2554" t="s">
        <v>30</v>
      </c>
      <c r="Z2554" t="s">
        <v>30</v>
      </c>
      <c r="AA2554" t="s">
        <v>30</v>
      </c>
      <c r="AB2554">
        <v>-75.018199519999996</v>
      </c>
      <c r="AC2554">
        <v>6.5334224299999999</v>
      </c>
      <c r="AD2554" t="s">
        <v>82</v>
      </c>
      <c r="AE2554" t="s">
        <v>192</v>
      </c>
      <c r="AF2554" t="s">
        <v>94</v>
      </c>
      <c r="AG2554">
        <f>IFERROR(
    VLOOKUP(FENIX_ANS_TABLA[[#This Row],[ESTADO]],
        {"VENCIDO",1;"ALERTA_0 Días",2;"ALERTA",3;"A TIEMPO",4;"SIN FECHA",5},
    2,FALSE),
0)</f>
        <v>4</v>
      </c>
    </row>
    <row r="2555" spans="1:33" x14ac:dyDescent="0.25">
      <c r="A2555" t="s">
        <v>16376</v>
      </c>
      <c r="B2555" t="s">
        <v>54</v>
      </c>
      <c r="C2555" t="s">
        <v>24</v>
      </c>
      <c r="D2555" t="s">
        <v>54</v>
      </c>
      <c r="E2555" s="21">
        <v>46212.662256944437</v>
      </c>
      <c r="F2555" t="s">
        <v>16377</v>
      </c>
      <c r="G2555">
        <v>32141136</v>
      </c>
      <c r="H2555" t="s">
        <v>16378</v>
      </c>
      <c r="I2555" s="23" t="s">
        <v>31</v>
      </c>
      <c r="J2555" s="23" t="s">
        <v>16379</v>
      </c>
      <c r="K2555" t="s">
        <v>16380</v>
      </c>
      <c r="L2555" t="s">
        <v>25</v>
      </c>
      <c r="M2555" t="s">
        <v>16381</v>
      </c>
      <c r="N2555" t="s">
        <v>26</v>
      </c>
      <c r="O2555" t="s">
        <v>55</v>
      </c>
      <c r="P2555" t="s">
        <v>56</v>
      </c>
      <c r="Q2555" t="s">
        <v>207</v>
      </c>
      <c r="R2555" t="s">
        <v>212</v>
      </c>
      <c r="S2555">
        <v>4</v>
      </c>
      <c r="T2555" t="s">
        <v>19684</v>
      </c>
      <c r="U2555" t="s">
        <v>16375</v>
      </c>
      <c r="V2555" t="s">
        <v>15709</v>
      </c>
      <c r="W2555" t="s">
        <v>29</v>
      </c>
      <c r="X2555" t="s">
        <v>30</v>
      </c>
      <c r="Y2555" t="s">
        <v>30</v>
      </c>
      <c r="Z2555" t="s">
        <v>30</v>
      </c>
      <c r="AA2555" t="s">
        <v>30</v>
      </c>
      <c r="AB2555">
        <v>-75.56705255</v>
      </c>
      <c r="AC2555">
        <v>6.1925602299999998</v>
      </c>
      <c r="AD2555" t="s">
        <v>82</v>
      </c>
      <c r="AE2555" t="s">
        <v>96</v>
      </c>
      <c r="AF2555" t="s">
        <v>94</v>
      </c>
      <c r="AG2555">
        <f>IFERROR(
    VLOOKUP(FENIX_ANS_TABLA[[#This Row],[ESTADO]],
        {"VENCIDO",1;"ALERTA_0 Días",2;"ALERTA",3;"A TIEMPO",4;"SIN FECHA",5},
    2,FALSE),
0)</f>
        <v>4</v>
      </c>
    </row>
    <row r="2556" spans="1:33" x14ac:dyDescent="0.25">
      <c r="A2556" t="s">
        <v>16382</v>
      </c>
      <c r="B2556" t="s">
        <v>54</v>
      </c>
      <c r="C2556" t="s">
        <v>24</v>
      </c>
      <c r="D2556" t="s">
        <v>54</v>
      </c>
      <c r="E2556" s="21">
        <v>46212.664386574077</v>
      </c>
      <c r="F2556" t="s">
        <v>16383</v>
      </c>
      <c r="G2556">
        <v>15338136</v>
      </c>
      <c r="H2556" t="s">
        <v>935</v>
      </c>
      <c r="I2556" s="23" t="s">
        <v>31</v>
      </c>
      <c r="J2556" s="23" t="s">
        <v>284</v>
      </c>
      <c r="K2556" t="s">
        <v>16384</v>
      </c>
      <c r="L2556" t="s">
        <v>97</v>
      </c>
      <c r="M2556" t="s">
        <v>16385</v>
      </c>
      <c r="N2556" t="s">
        <v>98</v>
      </c>
      <c r="O2556" t="s">
        <v>55</v>
      </c>
      <c r="P2556" t="s">
        <v>117</v>
      </c>
      <c r="Q2556" t="s">
        <v>206</v>
      </c>
      <c r="R2556" t="s">
        <v>212</v>
      </c>
      <c r="S2556">
        <v>4</v>
      </c>
      <c r="T2556" t="s">
        <v>19685</v>
      </c>
      <c r="U2556" t="s">
        <v>12803</v>
      </c>
      <c r="V2556" t="s">
        <v>9801</v>
      </c>
      <c r="W2556" t="s">
        <v>29</v>
      </c>
      <c r="X2556" t="s">
        <v>30</v>
      </c>
      <c r="Y2556" t="s">
        <v>30</v>
      </c>
      <c r="Z2556" t="s">
        <v>30</v>
      </c>
      <c r="AA2556" t="s">
        <v>30</v>
      </c>
      <c r="AB2556">
        <v>-75.547905950000001</v>
      </c>
      <c r="AC2556">
        <v>5.8585626399999997</v>
      </c>
      <c r="AD2556" t="s">
        <v>82</v>
      </c>
      <c r="AE2556" t="s">
        <v>100</v>
      </c>
      <c r="AF2556" t="s">
        <v>94</v>
      </c>
      <c r="AG2556">
        <f>IFERROR(
    VLOOKUP(FENIX_ANS_TABLA[[#This Row],[ESTADO]],
        {"VENCIDO",1;"ALERTA_0 Días",2;"ALERTA",3;"A TIEMPO",4;"SIN FECHA",5},
    2,FALSE),
0)</f>
        <v>4</v>
      </c>
    </row>
    <row r="2557" spans="1:33" x14ac:dyDescent="0.25">
      <c r="A2557" t="s">
        <v>16386</v>
      </c>
      <c r="B2557" t="s">
        <v>23</v>
      </c>
      <c r="C2557" t="s">
        <v>24</v>
      </c>
      <c r="D2557" t="s">
        <v>23</v>
      </c>
      <c r="E2557" s="21">
        <v>46212.664409722223</v>
      </c>
      <c r="F2557" t="s">
        <v>16387</v>
      </c>
      <c r="G2557">
        <v>32526010</v>
      </c>
      <c r="H2557" t="s">
        <v>16388</v>
      </c>
      <c r="I2557" s="23" t="s">
        <v>31</v>
      </c>
      <c r="J2557" s="23" t="s">
        <v>16389</v>
      </c>
      <c r="K2557" t="s">
        <v>16390</v>
      </c>
      <c r="L2557" t="s">
        <v>25</v>
      </c>
      <c r="M2557" t="s">
        <v>16391</v>
      </c>
      <c r="N2557" t="s">
        <v>26</v>
      </c>
      <c r="O2557" t="s">
        <v>27</v>
      </c>
      <c r="P2557" t="s">
        <v>32</v>
      </c>
      <c r="Q2557" t="s">
        <v>207</v>
      </c>
      <c r="R2557" t="s">
        <v>212</v>
      </c>
      <c r="S2557">
        <v>7</v>
      </c>
      <c r="T2557" t="s">
        <v>19686</v>
      </c>
      <c r="U2557" t="s">
        <v>12803</v>
      </c>
      <c r="V2557" t="s">
        <v>8066</v>
      </c>
      <c r="W2557" t="s">
        <v>29</v>
      </c>
      <c r="X2557" t="s">
        <v>30</v>
      </c>
      <c r="Y2557" t="s">
        <v>30</v>
      </c>
      <c r="Z2557" t="s">
        <v>30</v>
      </c>
      <c r="AA2557" t="s">
        <v>30</v>
      </c>
      <c r="AB2557">
        <v>-75.563631439999995</v>
      </c>
      <c r="AC2557">
        <v>6.2587164299999998</v>
      </c>
      <c r="AD2557" t="s">
        <v>82</v>
      </c>
      <c r="AE2557" t="s">
        <v>96</v>
      </c>
      <c r="AF2557" t="s">
        <v>94</v>
      </c>
      <c r="AG2557">
        <f>IFERROR(
    VLOOKUP(FENIX_ANS_TABLA[[#This Row],[ESTADO]],
        {"VENCIDO",1;"ALERTA_0 Días",2;"ALERTA",3;"A TIEMPO",4;"SIN FECHA",5},
    2,FALSE),
0)</f>
        <v>4</v>
      </c>
    </row>
    <row r="2558" spans="1:33" x14ac:dyDescent="0.25">
      <c r="A2558" t="s">
        <v>16392</v>
      </c>
      <c r="B2558" t="s">
        <v>54</v>
      </c>
      <c r="C2558" t="s">
        <v>24</v>
      </c>
      <c r="D2558" t="s">
        <v>54</v>
      </c>
      <c r="E2558" s="21">
        <v>46212.664872685193</v>
      </c>
      <c r="F2558" t="s">
        <v>16393</v>
      </c>
      <c r="G2558">
        <v>32141136</v>
      </c>
      <c r="H2558" t="s">
        <v>16378</v>
      </c>
      <c r="I2558" s="23" t="s">
        <v>31</v>
      </c>
      <c r="J2558" s="23" t="s">
        <v>16379</v>
      </c>
      <c r="K2558" t="s">
        <v>16394</v>
      </c>
      <c r="L2558" t="s">
        <v>25</v>
      </c>
      <c r="M2558" t="s">
        <v>16395</v>
      </c>
      <c r="N2558" t="s">
        <v>26</v>
      </c>
      <c r="O2558" t="s">
        <v>55</v>
      </c>
      <c r="P2558" t="s">
        <v>56</v>
      </c>
      <c r="Q2558" t="s">
        <v>207</v>
      </c>
      <c r="R2558" t="s">
        <v>212</v>
      </c>
      <c r="S2558">
        <v>4</v>
      </c>
      <c r="T2558" t="s">
        <v>19687</v>
      </c>
      <c r="U2558" t="s">
        <v>11815</v>
      </c>
      <c r="V2558" t="s">
        <v>11814</v>
      </c>
      <c r="W2558" t="s">
        <v>29</v>
      </c>
      <c r="X2558" t="s">
        <v>30</v>
      </c>
      <c r="Y2558" t="s">
        <v>30</v>
      </c>
      <c r="Z2558" t="s">
        <v>30</v>
      </c>
      <c r="AA2558" t="s">
        <v>30</v>
      </c>
      <c r="AB2558">
        <v>-75.56705255</v>
      </c>
      <c r="AC2558">
        <v>6.1925602299999998</v>
      </c>
      <c r="AD2558" t="s">
        <v>82</v>
      </c>
      <c r="AE2558" t="s">
        <v>96</v>
      </c>
      <c r="AF2558" t="s">
        <v>94</v>
      </c>
      <c r="AG2558">
        <f>IFERROR(
    VLOOKUP(FENIX_ANS_TABLA[[#This Row],[ESTADO]],
        {"VENCIDO",1;"ALERTA_0 Días",2;"ALERTA",3;"A TIEMPO",4;"SIN FECHA",5},
    2,FALSE),
0)</f>
        <v>4</v>
      </c>
    </row>
    <row r="2559" spans="1:33" x14ac:dyDescent="0.25">
      <c r="A2559" t="s">
        <v>16396</v>
      </c>
      <c r="B2559" t="s">
        <v>23</v>
      </c>
      <c r="C2559" t="s">
        <v>24</v>
      </c>
      <c r="D2559" t="s">
        <v>33</v>
      </c>
      <c r="E2559" s="21">
        <v>46212.665798611109</v>
      </c>
      <c r="F2559" t="s">
        <v>16397</v>
      </c>
      <c r="G2559">
        <v>70952972</v>
      </c>
      <c r="H2559" t="s">
        <v>16398</v>
      </c>
      <c r="I2559" s="23" t="s">
        <v>31</v>
      </c>
      <c r="J2559" s="23" t="s">
        <v>16399</v>
      </c>
      <c r="K2559" t="s">
        <v>16400</v>
      </c>
      <c r="L2559" t="s">
        <v>150</v>
      </c>
      <c r="M2559" t="s">
        <v>16401</v>
      </c>
      <c r="N2559" t="s">
        <v>151</v>
      </c>
      <c r="O2559" t="s">
        <v>34</v>
      </c>
      <c r="P2559" t="s">
        <v>31</v>
      </c>
      <c r="Q2559" t="s">
        <v>206</v>
      </c>
      <c r="R2559" t="s">
        <v>211</v>
      </c>
      <c r="S2559">
        <v>8</v>
      </c>
      <c r="T2559" t="s">
        <v>19688</v>
      </c>
      <c r="U2559" t="s">
        <v>12810</v>
      </c>
      <c r="V2559" t="s">
        <v>16402</v>
      </c>
      <c r="W2559" t="s">
        <v>29</v>
      </c>
      <c r="X2559" t="s">
        <v>30</v>
      </c>
      <c r="Y2559" t="s">
        <v>30</v>
      </c>
      <c r="Z2559" t="s">
        <v>30</v>
      </c>
      <c r="AA2559" t="s">
        <v>30</v>
      </c>
      <c r="AB2559">
        <v>-75.235657000000003</v>
      </c>
      <c r="AC2559">
        <v>6.2152510000000003</v>
      </c>
      <c r="AD2559" t="s">
        <v>82</v>
      </c>
      <c r="AE2559" t="s">
        <v>146</v>
      </c>
      <c r="AF2559" t="s">
        <v>94</v>
      </c>
      <c r="AG2559">
        <f>IFERROR(
    VLOOKUP(FENIX_ANS_TABLA[[#This Row],[ESTADO]],
        {"VENCIDO",1;"ALERTA_0 Días",2;"ALERTA",3;"A TIEMPO",4;"SIN FECHA",5},
    2,FALSE),
0)</f>
        <v>4</v>
      </c>
    </row>
    <row r="2560" spans="1:33" x14ac:dyDescent="0.25">
      <c r="A2560" t="s">
        <v>16403</v>
      </c>
      <c r="B2560" t="s">
        <v>54</v>
      </c>
      <c r="C2560" t="s">
        <v>24</v>
      </c>
      <c r="D2560" t="s">
        <v>54</v>
      </c>
      <c r="E2560" s="21">
        <v>46212.668425925927</v>
      </c>
      <c r="F2560" t="s">
        <v>16404</v>
      </c>
      <c r="G2560">
        <v>15338136</v>
      </c>
      <c r="H2560" t="s">
        <v>935</v>
      </c>
      <c r="I2560" s="23" t="s">
        <v>31</v>
      </c>
      <c r="J2560" s="23" t="s">
        <v>284</v>
      </c>
      <c r="K2560" t="s">
        <v>16405</v>
      </c>
      <c r="L2560" t="s">
        <v>97</v>
      </c>
      <c r="M2560" t="s">
        <v>16406</v>
      </c>
      <c r="N2560" t="s">
        <v>98</v>
      </c>
      <c r="O2560" t="s">
        <v>55</v>
      </c>
      <c r="P2560" t="s">
        <v>117</v>
      </c>
      <c r="Q2560" t="s">
        <v>206</v>
      </c>
      <c r="R2560" t="s">
        <v>212</v>
      </c>
      <c r="S2560">
        <v>4</v>
      </c>
      <c r="T2560" t="s">
        <v>19689</v>
      </c>
      <c r="U2560" t="s">
        <v>16407</v>
      </c>
      <c r="V2560" t="s">
        <v>9906</v>
      </c>
      <c r="W2560" t="s">
        <v>29</v>
      </c>
      <c r="X2560" t="s">
        <v>30</v>
      </c>
      <c r="Y2560" t="s">
        <v>30</v>
      </c>
      <c r="Z2560" t="s">
        <v>30</v>
      </c>
      <c r="AA2560" t="s">
        <v>30</v>
      </c>
      <c r="AB2560">
        <v>-75.553426999999999</v>
      </c>
      <c r="AC2560">
        <v>5.8494469999999996</v>
      </c>
      <c r="AD2560" t="s">
        <v>82</v>
      </c>
      <c r="AE2560" t="s">
        <v>100</v>
      </c>
      <c r="AF2560" t="s">
        <v>94</v>
      </c>
      <c r="AG2560">
        <f>IFERROR(
    VLOOKUP(FENIX_ANS_TABLA[[#This Row],[ESTADO]],
        {"VENCIDO",1;"ALERTA_0 Días",2;"ALERTA",3;"A TIEMPO",4;"SIN FECHA",5},
    2,FALSE),
0)</f>
        <v>4</v>
      </c>
    </row>
    <row r="2561" spans="1:33" x14ac:dyDescent="0.25">
      <c r="A2561" t="s">
        <v>16408</v>
      </c>
      <c r="B2561" t="s">
        <v>23</v>
      </c>
      <c r="C2561" t="s">
        <v>24</v>
      </c>
      <c r="D2561" t="s">
        <v>23</v>
      </c>
      <c r="E2561" s="21">
        <v>46212.668969907398</v>
      </c>
      <c r="F2561" t="s">
        <v>16409</v>
      </c>
      <c r="G2561">
        <v>43721183</v>
      </c>
      <c r="H2561" t="s">
        <v>16363</v>
      </c>
      <c r="I2561" s="23" t="s">
        <v>31</v>
      </c>
      <c r="J2561" s="23" t="s">
        <v>16364</v>
      </c>
      <c r="K2561" t="s">
        <v>16410</v>
      </c>
      <c r="L2561" t="s">
        <v>25</v>
      </c>
      <c r="M2561" t="s">
        <v>16411</v>
      </c>
      <c r="N2561" t="s">
        <v>26</v>
      </c>
      <c r="O2561" t="s">
        <v>27</v>
      </c>
      <c r="P2561" t="s">
        <v>28</v>
      </c>
      <c r="Q2561" t="s">
        <v>207</v>
      </c>
      <c r="R2561" t="s">
        <v>212</v>
      </c>
      <c r="S2561">
        <v>7</v>
      </c>
      <c r="T2561" t="s">
        <v>19690</v>
      </c>
      <c r="U2561" t="s">
        <v>8157</v>
      </c>
      <c r="V2561" t="s">
        <v>9827</v>
      </c>
      <c r="W2561" t="s">
        <v>29</v>
      </c>
      <c r="X2561" t="s">
        <v>30</v>
      </c>
      <c r="Y2561" t="s">
        <v>30</v>
      </c>
      <c r="Z2561" t="s">
        <v>30</v>
      </c>
      <c r="AA2561" t="s">
        <v>30</v>
      </c>
      <c r="AB2561">
        <v>-75.546828000000005</v>
      </c>
      <c r="AC2561">
        <v>6.236192</v>
      </c>
      <c r="AD2561" t="s">
        <v>82</v>
      </c>
      <c r="AE2561" t="s">
        <v>96</v>
      </c>
      <c r="AF2561" t="s">
        <v>94</v>
      </c>
      <c r="AG2561">
        <f>IFERROR(
    VLOOKUP(FENIX_ANS_TABLA[[#This Row],[ESTADO]],
        {"VENCIDO",1;"ALERTA_0 Días",2;"ALERTA",3;"A TIEMPO",4;"SIN FECHA",5},
    2,FALSE),
0)</f>
        <v>4</v>
      </c>
    </row>
    <row r="2562" spans="1:33" x14ac:dyDescent="0.25">
      <c r="A2562" t="s">
        <v>16412</v>
      </c>
      <c r="B2562" t="s">
        <v>23</v>
      </c>
      <c r="C2562" t="s">
        <v>24</v>
      </c>
      <c r="D2562" t="s">
        <v>33</v>
      </c>
      <c r="E2562" s="21">
        <v>46212.671296296299</v>
      </c>
      <c r="F2562" t="s">
        <v>16413</v>
      </c>
      <c r="G2562">
        <v>43257086</v>
      </c>
      <c r="H2562" t="s">
        <v>16414</v>
      </c>
      <c r="I2562" s="23" t="s">
        <v>31</v>
      </c>
      <c r="J2562" s="23" t="s">
        <v>16415</v>
      </c>
      <c r="K2562" t="s">
        <v>16416</v>
      </c>
      <c r="L2562" t="s">
        <v>25</v>
      </c>
      <c r="M2562" t="s">
        <v>16417</v>
      </c>
      <c r="N2562" t="s">
        <v>26</v>
      </c>
      <c r="O2562" t="s">
        <v>34</v>
      </c>
      <c r="P2562" t="s">
        <v>475</v>
      </c>
      <c r="Q2562" t="s">
        <v>207</v>
      </c>
      <c r="R2562" t="s">
        <v>212</v>
      </c>
      <c r="S2562">
        <v>5</v>
      </c>
      <c r="T2562" t="s">
        <v>19691</v>
      </c>
      <c r="U2562" t="s">
        <v>11419</v>
      </c>
      <c r="V2562" t="s">
        <v>11332</v>
      </c>
      <c r="W2562" t="s">
        <v>29</v>
      </c>
      <c r="X2562" t="s">
        <v>30</v>
      </c>
      <c r="Y2562" t="s">
        <v>30</v>
      </c>
      <c r="Z2562" t="s">
        <v>30</v>
      </c>
      <c r="AA2562" t="s">
        <v>30</v>
      </c>
      <c r="AB2562">
        <v>-75.543681070000005</v>
      </c>
      <c r="AC2562">
        <v>6.2435412000000001</v>
      </c>
      <c r="AD2562" t="s">
        <v>82</v>
      </c>
      <c r="AE2562" t="s">
        <v>96</v>
      </c>
      <c r="AF2562" t="s">
        <v>94</v>
      </c>
      <c r="AG2562">
        <f>IFERROR(
    VLOOKUP(FENIX_ANS_TABLA[[#This Row],[ESTADO]],
        {"VENCIDO",1;"ALERTA_0 Días",2;"ALERTA",3;"A TIEMPO",4;"SIN FECHA",5},
    2,FALSE),
0)</f>
        <v>4</v>
      </c>
    </row>
    <row r="2563" spans="1:33" x14ac:dyDescent="0.25">
      <c r="A2563" t="s">
        <v>16418</v>
      </c>
      <c r="B2563" t="s">
        <v>58</v>
      </c>
      <c r="C2563" t="s">
        <v>24</v>
      </c>
      <c r="D2563" t="s">
        <v>59</v>
      </c>
      <c r="E2563" s="21">
        <v>46212.671493055554</v>
      </c>
      <c r="F2563" t="s">
        <v>16419</v>
      </c>
      <c r="G2563">
        <v>1128480867</v>
      </c>
      <c r="H2563" t="s">
        <v>16420</v>
      </c>
      <c r="I2563" s="23" t="s">
        <v>31</v>
      </c>
      <c r="J2563" s="23" t="s">
        <v>16421</v>
      </c>
      <c r="K2563" t="s">
        <v>16422</v>
      </c>
      <c r="L2563" t="s">
        <v>25</v>
      </c>
      <c r="M2563" t="s">
        <v>16423</v>
      </c>
      <c r="N2563" t="s">
        <v>26</v>
      </c>
      <c r="O2563" t="s">
        <v>60</v>
      </c>
      <c r="P2563" t="s">
        <v>61</v>
      </c>
      <c r="Q2563" t="s">
        <v>207</v>
      </c>
      <c r="R2563" t="s">
        <v>212</v>
      </c>
      <c r="S2563">
        <v>9</v>
      </c>
      <c r="T2563" t="s">
        <v>19692</v>
      </c>
      <c r="U2563" t="s">
        <v>11419</v>
      </c>
      <c r="V2563" t="s">
        <v>15262</v>
      </c>
      <c r="W2563" t="s">
        <v>29</v>
      </c>
      <c r="X2563" t="s">
        <v>30</v>
      </c>
      <c r="Y2563" t="s">
        <v>30</v>
      </c>
      <c r="Z2563" t="s">
        <v>30</v>
      </c>
      <c r="AA2563" t="s">
        <v>30</v>
      </c>
      <c r="AB2563">
        <v>-75.635474000000002</v>
      </c>
      <c r="AC2563">
        <v>6.2708219999999999</v>
      </c>
      <c r="AD2563" t="s">
        <v>82</v>
      </c>
      <c r="AE2563" t="s">
        <v>96</v>
      </c>
      <c r="AF2563" t="s">
        <v>94</v>
      </c>
      <c r="AG2563">
        <f>IFERROR(
    VLOOKUP(FENIX_ANS_TABLA[[#This Row],[ESTADO]],
        {"VENCIDO",1;"ALERTA_0 Días",2;"ALERTA",3;"A TIEMPO",4;"SIN FECHA",5},
    2,FALSE),
0)</f>
        <v>4</v>
      </c>
    </row>
    <row r="2564" spans="1:33" x14ac:dyDescent="0.25">
      <c r="A2564" t="s">
        <v>16424</v>
      </c>
      <c r="B2564" t="s">
        <v>54</v>
      </c>
      <c r="C2564" t="s">
        <v>24</v>
      </c>
      <c r="D2564" t="s">
        <v>54</v>
      </c>
      <c r="E2564" s="21">
        <v>46212.672361111108</v>
      </c>
      <c r="F2564" t="s">
        <v>16425</v>
      </c>
      <c r="G2564">
        <v>39184408</v>
      </c>
      <c r="H2564" t="s">
        <v>16426</v>
      </c>
      <c r="I2564" s="23" t="s">
        <v>31</v>
      </c>
      <c r="J2564" s="23" t="s">
        <v>16427</v>
      </c>
      <c r="K2564" t="s">
        <v>16428</v>
      </c>
      <c r="L2564" t="s">
        <v>167</v>
      </c>
      <c r="M2564" t="s">
        <v>16429</v>
      </c>
      <c r="N2564" t="s">
        <v>168</v>
      </c>
      <c r="O2564" t="s">
        <v>55</v>
      </c>
      <c r="P2564" t="s">
        <v>31</v>
      </c>
      <c r="Q2564" t="s">
        <v>207</v>
      </c>
      <c r="R2564" t="s">
        <v>211</v>
      </c>
      <c r="S2564">
        <v>4</v>
      </c>
      <c r="T2564" t="s">
        <v>19693</v>
      </c>
      <c r="U2564" t="s">
        <v>16430</v>
      </c>
      <c r="V2564" t="s">
        <v>16431</v>
      </c>
      <c r="W2564" t="s">
        <v>29</v>
      </c>
      <c r="X2564" t="s">
        <v>30</v>
      </c>
      <c r="Y2564" t="s">
        <v>30</v>
      </c>
      <c r="Z2564" t="s">
        <v>30</v>
      </c>
      <c r="AA2564" t="s">
        <v>30</v>
      </c>
      <c r="AB2564">
        <v>-75.434794089999997</v>
      </c>
      <c r="AC2564">
        <v>6.03003029</v>
      </c>
      <c r="AD2564" t="s">
        <v>82</v>
      </c>
      <c r="AE2564" t="s">
        <v>146</v>
      </c>
      <c r="AF2564" t="s">
        <v>94</v>
      </c>
      <c r="AG2564">
        <f>IFERROR(
    VLOOKUP(FENIX_ANS_TABLA[[#This Row],[ESTADO]],
        {"VENCIDO",1;"ALERTA_0 Días",2;"ALERTA",3;"A TIEMPO",4;"SIN FECHA",5},
    2,FALSE),
0)</f>
        <v>4</v>
      </c>
    </row>
    <row r="2565" spans="1:33" x14ac:dyDescent="0.25">
      <c r="A2565" t="s">
        <v>16432</v>
      </c>
      <c r="B2565" t="s">
        <v>54</v>
      </c>
      <c r="C2565" t="s">
        <v>24</v>
      </c>
      <c r="D2565" t="s">
        <v>54</v>
      </c>
      <c r="E2565" s="21">
        <v>46212.673738425918</v>
      </c>
      <c r="F2565" t="s">
        <v>16433</v>
      </c>
      <c r="G2565">
        <v>15338136</v>
      </c>
      <c r="H2565" t="s">
        <v>935</v>
      </c>
      <c r="I2565" s="23" t="s">
        <v>31</v>
      </c>
      <c r="J2565" s="23" t="s">
        <v>284</v>
      </c>
      <c r="K2565" t="s">
        <v>16434</v>
      </c>
      <c r="L2565" t="s">
        <v>97</v>
      </c>
      <c r="M2565" t="s">
        <v>16435</v>
      </c>
      <c r="N2565" t="s">
        <v>98</v>
      </c>
      <c r="O2565" t="s">
        <v>55</v>
      </c>
      <c r="P2565" t="s">
        <v>117</v>
      </c>
      <c r="Q2565" t="s">
        <v>206</v>
      </c>
      <c r="R2565" t="s">
        <v>212</v>
      </c>
      <c r="S2565">
        <v>4</v>
      </c>
      <c r="T2565" t="s">
        <v>19694</v>
      </c>
      <c r="U2565" t="s">
        <v>14645</v>
      </c>
      <c r="V2565" t="s">
        <v>368</v>
      </c>
      <c r="W2565" t="s">
        <v>29</v>
      </c>
      <c r="X2565" t="s">
        <v>30</v>
      </c>
      <c r="Y2565" t="s">
        <v>30</v>
      </c>
      <c r="Z2565" t="s">
        <v>30</v>
      </c>
      <c r="AA2565" t="s">
        <v>30</v>
      </c>
      <c r="AB2565">
        <v>-75.561916870000005</v>
      </c>
      <c r="AC2565">
        <v>5.8694203299999996</v>
      </c>
      <c r="AD2565" t="s">
        <v>82</v>
      </c>
      <c r="AE2565" t="s">
        <v>100</v>
      </c>
      <c r="AF2565" t="s">
        <v>94</v>
      </c>
      <c r="AG2565">
        <f>IFERROR(
    VLOOKUP(FENIX_ANS_TABLA[[#This Row],[ESTADO]],
        {"VENCIDO",1;"ALERTA_0 Días",2;"ALERTA",3;"A TIEMPO",4;"SIN FECHA",5},
    2,FALSE),
0)</f>
        <v>4</v>
      </c>
    </row>
    <row r="2566" spans="1:33" x14ac:dyDescent="0.25">
      <c r="A2566" t="s">
        <v>16436</v>
      </c>
      <c r="B2566" t="s">
        <v>58</v>
      </c>
      <c r="C2566" t="s">
        <v>24</v>
      </c>
      <c r="D2566" t="s">
        <v>59</v>
      </c>
      <c r="E2566" s="21">
        <v>46212.674699074072</v>
      </c>
      <c r="F2566" t="s">
        <v>16437</v>
      </c>
      <c r="G2566">
        <v>15338136</v>
      </c>
      <c r="H2566" t="s">
        <v>935</v>
      </c>
      <c r="I2566" s="23" t="s">
        <v>31</v>
      </c>
      <c r="J2566" s="23" t="s">
        <v>284</v>
      </c>
      <c r="K2566" t="s">
        <v>16438</v>
      </c>
      <c r="L2566" t="s">
        <v>97</v>
      </c>
      <c r="M2566" t="s">
        <v>16439</v>
      </c>
      <c r="N2566" t="s">
        <v>98</v>
      </c>
      <c r="O2566" t="s">
        <v>60</v>
      </c>
      <c r="P2566" t="s">
        <v>114</v>
      </c>
      <c r="Q2566" t="s">
        <v>207</v>
      </c>
      <c r="R2566" t="s">
        <v>212</v>
      </c>
      <c r="S2566">
        <v>9</v>
      </c>
      <c r="T2566" t="s">
        <v>19695</v>
      </c>
      <c r="U2566" t="s">
        <v>11768</v>
      </c>
      <c r="V2566" t="s">
        <v>16440</v>
      </c>
      <c r="W2566" t="s">
        <v>29</v>
      </c>
      <c r="X2566" t="s">
        <v>30</v>
      </c>
      <c r="Y2566" t="s">
        <v>30</v>
      </c>
      <c r="Z2566" t="s">
        <v>30</v>
      </c>
      <c r="AA2566" t="s">
        <v>30</v>
      </c>
      <c r="AB2566">
        <v>-75.570657819999994</v>
      </c>
      <c r="AC2566">
        <v>5.8791137899999999</v>
      </c>
      <c r="AD2566" t="s">
        <v>82</v>
      </c>
      <c r="AE2566" t="s">
        <v>100</v>
      </c>
      <c r="AF2566" t="s">
        <v>94</v>
      </c>
      <c r="AG2566">
        <f>IFERROR(
    VLOOKUP(FENIX_ANS_TABLA[[#This Row],[ESTADO]],
        {"VENCIDO",1;"ALERTA_0 Días",2;"ALERTA",3;"A TIEMPO",4;"SIN FECHA",5},
    2,FALSE),
0)</f>
        <v>4</v>
      </c>
    </row>
    <row r="2567" spans="1:33" x14ac:dyDescent="0.25">
      <c r="A2567" t="s">
        <v>16441</v>
      </c>
      <c r="B2567" t="s">
        <v>23</v>
      </c>
      <c r="C2567" t="s">
        <v>63</v>
      </c>
      <c r="D2567" t="s">
        <v>23</v>
      </c>
      <c r="E2567" s="21">
        <v>46212.676134259258</v>
      </c>
      <c r="F2567" t="s">
        <v>16442</v>
      </c>
      <c r="G2567">
        <v>32523617</v>
      </c>
      <c r="H2567" t="s">
        <v>16443</v>
      </c>
      <c r="I2567" s="23" t="s">
        <v>31</v>
      </c>
      <c r="J2567" s="23" t="s">
        <v>16444</v>
      </c>
      <c r="K2567" t="s">
        <v>16445</v>
      </c>
      <c r="L2567" t="s">
        <v>42</v>
      </c>
      <c r="M2567" t="s">
        <v>16446</v>
      </c>
      <c r="N2567" t="s">
        <v>57</v>
      </c>
      <c r="O2567" t="s">
        <v>83</v>
      </c>
      <c r="P2567" t="s">
        <v>28</v>
      </c>
      <c r="Q2567" t="s">
        <v>207</v>
      </c>
      <c r="R2567" t="s">
        <v>212</v>
      </c>
      <c r="S2567">
        <v>7</v>
      </c>
      <c r="T2567" t="s">
        <v>19696</v>
      </c>
      <c r="U2567" t="s">
        <v>10280</v>
      </c>
      <c r="V2567" t="s">
        <v>15406</v>
      </c>
      <c r="W2567" t="s">
        <v>29</v>
      </c>
      <c r="X2567" t="s">
        <v>30</v>
      </c>
      <c r="Y2567" t="s">
        <v>30</v>
      </c>
      <c r="Z2567" t="s">
        <v>30</v>
      </c>
      <c r="AA2567" t="s">
        <v>30</v>
      </c>
      <c r="AB2567">
        <v>-75.586223000000004</v>
      </c>
      <c r="AC2567">
        <v>6.1805859999999999</v>
      </c>
      <c r="AD2567" t="s">
        <v>82</v>
      </c>
      <c r="AE2567" t="s">
        <v>96</v>
      </c>
      <c r="AF2567" t="s">
        <v>95</v>
      </c>
      <c r="AG2567">
        <f>IFERROR(
    VLOOKUP(FENIX_ANS_TABLA[[#This Row],[ESTADO]],
        {"VENCIDO",1;"ALERTA_0 Días",2;"ALERTA",3;"A TIEMPO",4;"SIN FECHA",5},
    2,FALSE),
0)</f>
        <v>4</v>
      </c>
    </row>
    <row r="2568" spans="1:33" x14ac:dyDescent="0.25">
      <c r="A2568" t="s">
        <v>16447</v>
      </c>
      <c r="B2568" t="s">
        <v>54</v>
      </c>
      <c r="C2568" t="s">
        <v>24</v>
      </c>
      <c r="D2568" t="s">
        <v>54</v>
      </c>
      <c r="E2568" s="21">
        <v>46212.677141203712</v>
      </c>
      <c r="F2568" t="s">
        <v>16448</v>
      </c>
      <c r="G2568">
        <v>3595478</v>
      </c>
      <c r="H2568" t="s">
        <v>16449</v>
      </c>
      <c r="I2568" s="23" t="s">
        <v>31</v>
      </c>
      <c r="J2568" s="23" t="s">
        <v>16450</v>
      </c>
      <c r="K2568" t="s">
        <v>16451</v>
      </c>
      <c r="L2568" t="s">
        <v>150</v>
      </c>
      <c r="M2568" t="s">
        <v>16452</v>
      </c>
      <c r="N2568" t="s">
        <v>151</v>
      </c>
      <c r="O2568" t="s">
        <v>55</v>
      </c>
      <c r="P2568" t="s">
        <v>31</v>
      </c>
      <c r="Q2568" t="s">
        <v>206</v>
      </c>
      <c r="R2568" t="s">
        <v>211</v>
      </c>
      <c r="S2568">
        <v>4</v>
      </c>
      <c r="T2568" t="s">
        <v>19697</v>
      </c>
      <c r="U2568" t="s">
        <v>14824</v>
      </c>
      <c r="V2568" t="s">
        <v>3538</v>
      </c>
      <c r="W2568" t="s">
        <v>29</v>
      </c>
      <c r="X2568" t="s">
        <v>30</v>
      </c>
      <c r="Y2568" t="s">
        <v>30</v>
      </c>
      <c r="Z2568" t="s">
        <v>30</v>
      </c>
      <c r="AA2568" t="s">
        <v>30</v>
      </c>
      <c r="AB2568">
        <v>-75.228709670000001</v>
      </c>
      <c r="AC2568">
        <v>6.2809161700000002</v>
      </c>
      <c r="AD2568" t="s">
        <v>82</v>
      </c>
      <c r="AE2568" t="s">
        <v>146</v>
      </c>
      <c r="AF2568" t="s">
        <v>94</v>
      </c>
      <c r="AG2568">
        <f>IFERROR(
    VLOOKUP(FENIX_ANS_TABLA[[#This Row],[ESTADO]],
        {"VENCIDO",1;"ALERTA_0 Días",2;"ALERTA",3;"A TIEMPO",4;"SIN FECHA",5},
    2,FALSE),
0)</f>
        <v>4</v>
      </c>
    </row>
    <row r="2569" spans="1:33" x14ac:dyDescent="0.25">
      <c r="A2569" t="s">
        <v>19698</v>
      </c>
      <c r="B2569" t="s">
        <v>23</v>
      </c>
      <c r="C2569" t="s">
        <v>24</v>
      </c>
      <c r="D2569" t="s">
        <v>23</v>
      </c>
      <c r="E2569" s="21">
        <v>46212.678993055553</v>
      </c>
      <c r="F2569" t="s">
        <v>19699</v>
      </c>
      <c r="G2569">
        <v>8305235</v>
      </c>
      <c r="H2569" t="s">
        <v>19700</v>
      </c>
      <c r="I2569" s="23" t="s">
        <v>31</v>
      </c>
      <c r="J2569" s="23" t="s">
        <v>19701</v>
      </c>
      <c r="K2569" t="s">
        <v>19702</v>
      </c>
      <c r="L2569" t="s">
        <v>291</v>
      </c>
      <c r="M2569" t="s">
        <v>19703</v>
      </c>
      <c r="N2569" t="s">
        <v>292</v>
      </c>
      <c r="O2569" t="s">
        <v>27</v>
      </c>
      <c r="P2569" t="s">
        <v>191</v>
      </c>
      <c r="Q2569" t="s">
        <v>206</v>
      </c>
      <c r="R2569" t="s">
        <v>212</v>
      </c>
      <c r="S2569">
        <v>10</v>
      </c>
      <c r="T2569" t="s">
        <v>19704</v>
      </c>
      <c r="U2569" t="s">
        <v>19705</v>
      </c>
      <c r="V2569" t="s">
        <v>19706</v>
      </c>
      <c r="W2569" t="s">
        <v>29</v>
      </c>
      <c r="X2569" t="s">
        <v>30</v>
      </c>
      <c r="Y2569" t="s">
        <v>30</v>
      </c>
      <c r="Z2569" t="s">
        <v>30</v>
      </c>
      <c r="AA2569" t="s">
        <v>30</v>
      </c>
      <c r="AB2569">
        <v>-74.866068830000003</v>
      </c>
      <c r="AC2569">
        <v>6.6334903199999999</v>
      </c>
      <c r="AD2569" t="s">
        <v>82</v>
      </c>
      <c r="AE2569" t="s">
        <v>192</v>
      </c>
      <c r="AF2569" t="s">
        <v>94</v>
      </c>
      <c r="AG2569">
        <f>IFERROR(
    VLOOKUP(FENIX_ANS_TABLA[[#This Row],[ESTADO]],
        {"VENCIDO",1;"ALERTA_0 Días",2;"ALERTA",3;"A TIEMPO",4;"SIN FECHA",5},
    2,FALSE),
0)</f>
        <v>4</v>
      </c>
    </row>
    <row r="2570" spans="1:33" x14ac:dyDescent="0.25">
      <c r="A2570" t="s">
        <v>16453</v>
      </c>
      <c r="B2570" t="s">
        <v>23</v>
      </c>
      <c r="C2570" t="s">
        <v>24</v>
      </c>
      <c r="D2570" t="s">
        <v>33</v>
      </c>
      <c r="E2570" s="21">
        <v>46212.679409722223</v>
      </c>
      <c r="F2570" t="s">
        <v>16454</v>
      </c>
      <c r="G2570">
        <v>21854993</v>
      </c>
      <c r="H2570" t="s">
        <v>16455</v>
      </c>
      <c r="I2570" s="23" t="s">
        <v>31</v>
      </c>
      <c r="J2570" s="23" t="s">
        <v>16456</v>
      </c>
      <c r="K2570" t="s">
        <v>16457</v>
      </c>
      <c r="L2570" t="s">
        <v>336</v>
      </c>
      <c r="M2570" t="s">
        <v>16458</v>
      </c>
      <c r="N2570" t="s">
        <v>337</v>
      </c>
      <c r="O2570" t="s">
        <v>34</v>
      </c>
      <c r="P2570" t="s">
        <v>191</v>
      </c>
      <c r="Q2570" t="s">
        <v>207</v>
      </c>
      <c r="R2570" t="s">
        <v>212</v>
      </c>
      <c r="S2570">
        <v>5</v>
      </c>
      <c r="T2570" t="s">
        <v>19707</v>
      </c>
      <c r="U2570" t="s">
        <v>10123</v>
      </c>
      <c r="V2570" t="s">
        <v>9879</v>
      </c>
      <c r="W2570" t="s">
        <v>29</v>
      </c>
      <c r="X2570" t="s">
        <v>30</v>
      </c>
      <c r="Y2570" t="s">
        <v>30</v>
      </c>
      <c r="Z2570" t="s">
        <v>30</v>
      </c>
      <c r="AA2570" t="s">
        <v>30</v>
      </c>
      <c r="AB2570">
        <v>-74.587395580000006</v>
      </c>
      <c r="AC2570">
        <v>6.1853013299999997</v>
      </c>
      <c r="AD2570" t="s">
        <v>82</v>
      </c>
      <c r="AE2570" t="s">
        <v>192</v>
      </c>
      <c r="AF2570" t="s">
        <v>94</v>
      </c>
      <c r="AG2570">
        <f>IFERROR(
    VLOOKUP(FENIX_ANS_TABLA[[#This Row],[ESTADO]],
        {"VENCIDO",1;"ALERTA_0 Días",2;"ALERTA",3;"A TIEMPO",4;"SIN FECHA",5},
    2,FALSE),
0)</f>
        <v>4</v>
      </c>
    </row>
    <row r="2571" spans="1:33" x14ac:dyDescent="0.25">
      <c r="A2571" t="s">
        <v>16459</v>
      </c>
      <c r="B2571" t="s">
        <v>54</v>
      </c>
      <c r="C2571" t="s">
        <v>24</v>
      </c>
      <c r="D2571" t="s">
        <v>54</v>
      </c>
      <c r="E2571" s="21">
        <v>46212.68173611111</v>
      </c>
      <c r="F2571" t="s">
        <v>16460</v>
      </c>
      <c r="G2571">
        <v>71772211</v>
      </c>
      <c r="H2571" t="s">
        <v>743</v>
      </c>
      <c r="I2571" s="23" t="s">
        <v>744</v>
      </c>
      <c r="J2571" s="23" t="s">
        <v>745</v>
      </c>
      <c r="K2571" t="s">
        <v>746</v>
      </c>
      <c r="L2571" t="s">
        <v>156</v>
      </c>
      <c r="M2571" t="s">
        <v>747</v>
      </c>
      <c r="N2571" t="s">
        <v>157</v>
      </c>
      <c r="O2571" t="s">
        <v>55</v>
      </c>
      <c r="P2571" t="s">
        <v>31</v>
      </c>
      <c r="Q2571" t="s">
        <v>206</v>
      </c>
      <c r="R2571" t="s">
        <v>211</v>
      </c>
      <c r="S2571">
        <v>4</v>
      </c>
      <c r="T2571" t="s">
        <v>19708</v>
      </c>
      <c r="U2571" t="s">
        <v>12872</v>
      </c>
      <c r="V2571" t="s">
        <v>10932</v>
      </c>
      <c r="W2571" t="s">
        <v>29</v>
      </c>
      <c r="X2571" t="s">
        <v>30</v>
      </c>
      <c r="Y2571" t="s">
        <v>30</v>
      </c>
      <c r="Z2571" t="s">
        <v>30</v>
      </c>
      <c r="AA2571" t="s">
        <v>30</v>
      </c>
      <c r="AB2571">
        <v>-75.337299000000002</v>
      </c>
      <c r="AC2571">
        <v>6.1346590000000001</v>
      </c>
      <c r="AD2571" t="s">
        <v>82</v>
      </c>
      <c r="AE2571" t="s">
        <v>146</v>
      </c>
      <c r="AF2571" t="s">
        <v>94</v>
      </c>
      <c r="AG2571">
        <f>IFERROR(
    VLOOKUP(FENIX_ANS_TABLA[[#This Row],[ESTADO]],
        {"VENCIDO",1;"ALERTA_0 Días",2;"ALERTA",3;"A TIEMPO",4;"SIN FECHA",5},
    2,FALSE),
0)</f>
        <v>4</v>
      </c>
    </row>
    <row r="2572" spans="1:33" x14ac:dyDescent="0.25">
      <c r="A2572" t="s">
        <v>16461</v>
      </c>
      <c r="B2572" t="s">
        <v>54</v>
      </c>
      <c r="C2572" t="s">
        <v>24</v>
      </c>
      <c r="D2572" t="s">
        <v>54</v>
      </c>
      <c r="E2572" s="21">
        <v>46212.682222222233</v>
      </c>
      <c r="F2572" t="s">
        <v>16462</v>
      </c>
      <c r="G2572">
        <v>43212064</v>
      </c>
      <c r="H2572" t="s">
        <v>16463</v>
      </c>
      <c r="I2572" s="23" t="s">
        <v>31</v>
      </c>
      <c r="J2572" s="23" t="s">
        <v>16464</v>
      </c>
      <c r="K2572" t="s">
        <v>16465</v>
      </c>
      <c r="L2572" t="s">
        <v>143</v>
      </c>
      <c r="M2572" t="s">
        <v>16466</v>
      </c>
      <c r="N2572" t="s">
        <v>144</v>
      </c>
      <c r="O2572" t="s">
        <v>55</v>
      </c>
      <c r="P2572" t="s">
        <v>31</v>
      </c>
      <c r="Q2572" t="s">
        <v>206</v>
      </c>
      <c r="R2572" t="s">
        <v>211</v>
      </c>
      <c r="S2572">
        <v>4</v>
      </c>
      <c r="T2572" t="s">
        <v>19709</v>
      </c>
      <c r="U2572" t="s">
        <v>15412</v>
      </c>
      <c r="V2572" t="s">
        <v>3550</v>
      </c>
      <c r="W2572" t="s">
        <v>29</v>
      </c>
      <c r="X2572" t="s">
        <v>30</v>
      </c>
      <c r="Y2572" t="s">
        <v>30</v>
      </c>
      <c r="Z2572" t="s">
        <v>30</v>
      </c>
      <c r="AA2572" t="s">
        <v>30</v>
      </c>
      <c r="AB2572">
        <v>-75.358391999999995</v>
      </c>
      <c r="AC2572">
        <v>6.2330430000000003</v>
      </c>
      <c r="AD2572" t="s">
        <v>82</v>
      </c>
      <c r="AE2572" t="s">
        <v>146</v>
      </c>
      <c r="AF2572" t="s">
        <v>94</v>
      </c>
      <c r="AG2572">
        <f>IFERROR(
    VLOOKUP(FENIX_ANS_TABLA[[#This Row],[ESTADO]],
        {"VENCIDO",1;"ALERTA_0 Días",2;"ALERTA",3;"A TIEMPO",4;"SIN FECHA",5},
    2,FALSE),
0)</f>
        <v>4</v>
      </c>
    </row>
    <row r="2573" spans="1:33" x14ac:dyDescent="0.25">
      <c r="A2573" t="s">
        <v>16467</v>
      </c>
      <c r="B2573" t="s">
        <v>23</v>
      </c>
      <c r="C2573" t="s">
        <v>24</v>
      </c>
      <c r="D2573" t="s">
        <v>33</v>
      </c>
      <c r="E2573" s="21">
        <v>46212.683958333328</v>
      </c>
      <c r="F2573" t="s">
        <v>16468</v>
      </c>
      <c r="G2573">
        <v>50933671</v>
      </c>
      <c r="H2573" t="s">
        <v>16469</v>
      </c>
      <c r="I2573" s="23" t="s">
        <v>31</v>
      </c>
      <c r="J2573" s="23" t="s">
        <v>16470</v>
      </c>
      <c r="K2573" t="s">
        <v>16471</v>
      </c>
      <c r="L2573" t="s">
        <v>25</v>
      </c>
      <c r="M2573" t="s">
        <v>16472</v>
      </c>
      <c r="N2573" t="s">
        <v>26</v>
      </c>
      <c r="O2573" t="s">
        <v>34</v>
      </c>
      <c r="P2573" t="s">
        <v>475</v>
      </c>
      <c r="Q2573" t="s">
        <v>207</v>
      </c>
      <c r="R2573" t="s">
        <v>212</v>
      </c>
      <c r="S2573">
        <v>5</v>
      </c>
      <c r="T2573" t="s">
        <v>19710</v>
      </c>
      <c r="U2573" t="s">
        <v>14508</v>
      </c>
      <c r="V2573" t="s">
        <v>15604</v>
      </c>
      <c r="W2573" t="s">
        <v>29</v>
      </c>
      <c r="X2573" t="s">
        <v>30</v>
      </c>
      <c r="Y2573" t="s">
        <v>30</v>
      </c>
      <c r="Z2573" t="s">
        <v>30</v>
      </c>
      <c r="AA2573" t="s">
        <v>30</v>
      </c>
      <c r="AB2573">
        <v>-75.531333000000004</v>
      </c>
      <c r="AC2573">
        <v>6.2294510000000001</v>
      </c>
      <c r="AD2573" t="s">
        <v>82</v>
      </c>
      <c r="AE2573" t="s">
        <v>96</v>
      </c>
      <c r="AF2573" t="s">
        <v>94</v>
      </c>
      <c r="AG2573">
        <f>IFERROR(
    VLOOKUP(FENIX_ANS_TABLA[[#This Row],[ESTADO]],
        {"VENCIDO",1;"ALERTA_0 Días",2;"ALERTA",3;"A TIEMPO",4;"SIN FECHA",5},
    2,FALSE),
0)</f>
        <v>4</v>
      </c>
    </row>
    <row r="2574" spans="1:33" x14ac:dyDescent="0.25">
      <c r="A2574" t="s">
        <v>19711</v>
      </c>
      <c r="B2574" t="s">
        <v>44</v>
      </c>
      <c r="C2574" t="s">
        <v>24</v>
      </c>
      <c r="D2574" t="s">
        <v>44</v>
      </c>
      <c r="E2574" s="21">
        <v>46212.690185185187</v>
      </c>
      <c r="F2574" t="s">
        <v>19712</v>
      </c>
      <c r="G2574">
        <v>8012663</v>
      </c>
      <c r="H2574" t="s">
        <v>19713</v>
      </c>
      <c r="I2574" s="23" t="s">
        <v>31</v>
      </c>
      <c r="J2574" s="23" t="s">
        <v>19714</v>
      </c>
      <c r="K2574" t="s">
        <v>19715</v>
      </c>
      <c r="L2574" t="s">
        <v>201</v>
      </c>
      <c r="M2574" t="s">
        <v>19716</v>
      </c>
      <c r="N2574" t="s">
        <v>202</v>
      </c>
      <c r="O2574" t="s">
        <v>34</v>
      </c>
      <c r="P2574" t="s">
        <v>31</v>
      </c>
      <c r="Q2574" t="s">
        <v>207</v>
      </c>
      <c r="R2574" t="s">
        <v>211</v>
      </c>
      <c r="S2574">
        <v>5</v>
      </c>
      <c r="T2574" t="s">
        <v>19717</v>
      </c>
      <c r="U2574" t="s">
        <v>11370</v>
      </c>
      <c r="V2574" t="s">
        <v>14975</v>
      </c>
      <c r="W2574" t="s">
        <v>29</v>
      </c>
      <c r="X2574" t="s">
        <v>30</v>
      </c>
      <c r="Y2574" t="s">
        <v>30</v>
      </c>
      <c r="Z2574" t="s">
        <v>30</v>
      </c>
      <c r="AA2574" t="s">
        <v>30</v>
      </c>
      <c r="AB2574">
        <v>-74.708427999999998</v>
      </c>
      <c r="AC2574">
        <v>7.0373450000000002</v>
      </c>
      <c r="AD2574" t="s">
        <v>82</v>
      </c>
      <c r="AE2574" t="s">
        <v>192</v>
      </c>
      <c r="AF2574" t="s">
        <v>94</v>
      </c>
      <c r="AG2574">
        <f>IFERROR(
    VLOOKUP(FENIX_ANS_TABLA[[#This Row],[ESTADO]],
        {"VENCIDO",1;"ALERTA_0 Días",2;"ALERTA",3;"A TIEMPO",4;"SIN FECHA",5},
    2,FALSE),
0)</f>
        <v>4</v>
      </c>
    </row>
    <row r="2575" spans="1:33" x14ac:dyDescent="0.25">
      <c r="A2575" t="s">
        <v>16473</v>
      </c>
      <c r="B2575" t="s">
        <v>23</v>
      </c>
      <c r="C2575" t="s">
        <v>24</v>
      </c>
      <c r="D2575" t="s">
        <v>23</v>
      </c>
      <c r="E2575" s="21">
        <v>46212.690393518518</v>
      </c>
      <c r="F2575" t="s">
        <v>16474</v>
      </c>
      <c r="G2575">
        <v>1128266431</v>
      </c>
      <c r="H2575" t="s">
        <v>16475</v>
      </c>
      <c r="I2575" s="23" t="s">
        <v>31</v>
      </c>
      <c r="J2575" s="23" t="s">
        <v>16476</v>
      </c>
      <c r="K2575" t="s">
        <v>16477</v>
      </c>
      <c r="L2575" t="s">
        <v>25</v>
      </c>
      <c r="M2575" t="s">
        <v>16478</v>
      </c>
      <c r="N2575" t="s">
        <v>26</v>
      </c>
      <c r="O2575" t="s">
        <v>27</v>
      </c>
      <c r="P2575" t="s">
        <v>32</v>
      </c>
      <c r="Q2575" t="s">
        <v>207</v>
      </c>
      <c r="R2575" t="s">
        <v>212</v>
      </c>
      <c r="S2575">
        <v>7</v>
      </c>
      <c r="T2575" t="s">
        <v>19718</v>
      </c>
      <c r="U2575" t="s">
        <v>12886</v>
      </c>
      <c r="V2575" t="s">
        <v>10950</v>
      </c>
      <c r="W2575" t="s">
        <v>29</v>
      </c>
      <c r="X2575" t="s">
        <v>30</v>
      </c>
      <c r="Y2575" t="s">
        <v>30</v>
      </c>
      <c r="Z2575" t="s">
        <v>30</v>
      </c>
      <c r="AA2575" t="s">
        <v>30</v>
      </c>
      <c r="AB2575">
        <v>-75.635949080000003</v>
      </c>
      <c r="AC2575">
        <v>6.2326822499999999</v>
      </c>
      <c r="AD2575" t="s">
        <v>82</v>
      </c>
      <c r="AE2575" t="s">
        <v>96</v>
      </c>
      <c r="AF2575" t="s">
        <v>94</v>
      </c>
      <c r="AG2575">
        <f>IFERROR(
    VLOOKUP(FENIX_ANS_TABLA[[#This Row],[ESTADO]],
        {"VENCIDO",1;"ALERTA_0 Días",2;"ALERTA",3;"A TIEMPO",4;"SIN FECHA",5},
    2,FALSE),
0)</f>
        <v>4</v>
      </c>
    </row>
    <row r="2576" spans="1:33" x14ac:dyDescent="0.25">
      <c r="A2576" t="s">
        <v>16479</v>
      </c>
      <c r="B2576" t="s">
        <v>54</v>
      </c>
      <c r="C2576" t="s">
        <v>24</v>
      </c>
      <c r="D2576" t="s">
        <v>54</v>
      </c>
      <c r="E2576" s="21">
        <v>46212.692071759258</v>
      </c>
      <c r="F2576" t="s">
        <v>16480</v>
      </c>
      <c r="G2576">
        <v>43269858</v>
      </c>
      <c r="H2576" t="s">
        <v>16481</v>
      </c>
      <c r="I2576" s="23" t="s">
        <v>16482</v>
      </c>
      <c r="J2576" s="23" t="s">
        <v>16483</v>
      </c>
      <c r="K2576" t="s">
        <v>16484</v>
      </c>
      <c r="L2576" t="s">
        <v>126</v>
      </c>
      <c r="M2576" t="s">
        <v>16485</v>
      </c>
      <c r="N2576" t="s">
        <v>127</v>
      </c>
      <c r="O2576" t="s">
        <v>55</v>
      </c>
      <c r="P2576" t="s">
        <v>122</v>
      </c>
      <c r="Q2576" t="s">
        <v>206</v>
      </c>
      <c r="R2576" t="s">
        <v>212</v>
      </c>
      <c r="S2576">
        <v>4</v>
      </c>
      <c r="T2576" t="s">
        <v>19719</v>
      </c>
      <c r="U2576" t="s">
        <v>16486</v>
      </c>
      <c r="V2576" t="s">
        <v>7994</v>
      </c>
      <c r="W2576" t="s">
        <v>29</v>
      </c>
      <c r="X2576" t="s">
        <v>30</v>
      </c>
      <c r="Y2576" t="s">
        <v>30</v>
      </c>
      <c r="Z2576" t="s">
        <v>30</v>
      </c>
      <c r="AA2576" t="s">
        <v>30</v>
      </c>
      <c r="AB2576">
        <v>-75.786949000000007</v>
      </c>
      <c r="AC2576">
        <v>6.5118320000000001</v>
      </c>
      <c r="AD2576" t="s">
        <v>82</v>
      </c>
      <c r="AE2576" t="s">
        <v>123</v>
      </c>
      <c r="AF2576" t="s">
        <v>94</v>
      </c>
      <c r="AG2576">
        <f>IFERROR(
    VLOOKUP(FENIX_ANS_TABLA[[#This Row],[ESTADO]],
        {"VENCIDO",1;"ALERTA_0 Días",2;"ALERTA",3;"A TIEMPO",4;"SIN FECHA",5},
    2,FALSE),
0)</f>
        <v>4</v>
      </c>
    </row>
    <row r="2577" spans="1:33" x14ac:dyDescent="0.25">
      <c r="A2577" t="s">
        <v>16487</v>
      </c>
      <c r="B2577" t="s">
        <v>23</v>
      </c>
      <c r="C2577" t="s">
        <v>24</v>
      </c>
      <c r="D2577" t="s">
        <v>23</v>
      </c>
      <c r="E2577" s="21">
        <v>46212.697557870371</v>
      </c>
      <c r="F2577" t="s">
        <v>16488</v>
      </c>
      <c r="G2577">
        <v>1152462083</v>
      </c>
      <c r="H2577" t="s">
        <v>16489</v>
      </c>
      <c r="I2577" s="23" t="s">
        <v>16490</v>
      </c>
      <c r="J2577" s="23" t="s">
        <v>16491</v>
      </c>
      <c r="K2577" t="s">
        <v>16492</v>
      </c>
      <c r="L2577" t="s">
        <v>25</v>
      </c>
      <c r="M2577" t="s">
        <v>16493</v>
      </c>
      <c r="N2577" t="s">
        <v>26</v>
      </c>
      <c r="O2577" t="s">
        <v>27</v>
      </c>
      <c r="P2577" t="s">
        <v>32</v>
      </c>
      <c r="Q2577" t="s">
        <v>207</v>
      </c>
      <c r="R2577" t="s">
        <v>212</v>
      </c>
      <c r="S2577">
        <v>7</v>
      </c>
      <c r="T2577" t="s">
        <v>19720</v>
      </c>
      <c r="U2577" t="s">
        <v>16494</v>
      </c>
      <c r="V2577" t="s">
        <v>15414</v>
      </c>
      <c r="W2577" t="s">
        <v>29</v>
      </c>
      <c r="X2577" t="s">
        <v>30</v>
      </c>
      <c r="Y2577" t="s">
        <v>30</v>
      </c>
      <c r="Z2577" t="s">
        <v>30</v>
      </c>
      <c r="AA2577" t="s">
        <v>30</v>
      </c>
      <c r="AB2577">
        <v>-75.606078539999999</v>
      </c>
      <c r="AC2577">
        <v>6.2103835299999997</v>
      </c>
      <c r="AD2577" t="s">
        <v>82</v>
      </c>
      <c r="AE2577" t="s">
        <v>96</v>
      </c>
      <c r="AF2577" t="s">
        <v>94</v>
      </c>
      <c r="AG2577">
        <f>IFERROR(
    VLOOKUP(FENIX_ANS_TABLA[[#This Row],[ESTADO]],
        {"VENCIDO",1;"ALERTA_0 Días",2;"ALERTA",3;"A TIEMPO",4;"SIN FECHA",5},
    2,FALSE),
0)</f>
        <v>4</v>
      </c>
    </row>
    <row r="2578" spans="1:33" x14ac:dyDescent="0.25">
      <c r="A2578" t="s">
        <v>16495</v>
      </c>
      <c r="B2578" t="s">
        <v>44</v>
      </c>
      <c r="C2578" t="s">
        <v>24</v>
      </c>
      <c r="D2578" t="s">
        <v>44</v>
      </c>
      <c r="E2578" s="21">
        <v>46212.699432870373</v>
      </c>
      <c r="F2578" t="s">
        <v>16496</v>
      </c>
      <c r="G2578">
        <v>1128268368</v>
      </c>
      <c r="H2578" t="s">
        <v>16497</v>
      </c>
      <c r="I2578" s="23" t="s">
        <v>31</v>
      </c>
      <c r="J2578" s="23" t="s">
        <v>16498</v>
      </c>
      <c r="K2578" t="s">
        <v>16499</v>
      </c>
      <c r="L2578" t="s">
        <v>25</v>
      </c>
      <c r="M2578" t="s">
        <v>16500</v>
      </c>
      <c r="N2578" t="s">
        <v>26</v>
      </c>
      <c r="O2578" t="s">
        <v>45</v>
      </c>
      <c r="P2578" t="s">
        <v>31</v>
      </c>
      <c r="Q2578" t="s">
        <v>207</v>
      </c>
      <c r="R2578" t="s">
        <v>211</v>
      </c>
      <c r="S2578">
        <v>11</v>
      </c>
      <c r="T2578" t="s">
        <v>19721</v>
      </c>
      <c r="U2578" t="s">
        <v>8208</v>
      </c>
      <c r="V2578" t="s">
        <v>12057</v>
      </c>
      <c r="W2578" t="s">
        <v>29</v>
      </c>
      <c r="X2578" t="s">
        <v>30</v>
      </c>
      <c r="Y2578" t="s">
        <v>30</v>
      </c>
      <c r="Z2578" t="s">
        <v>30</v>
      </c>
      <c r="AA2578" t="s">
        <v>30</v>
      </c>
      <c r="AB2578">
        <v>-75.553849990000003</v>
      </c>
      <c r="AC2578">
        <v>6.2458040300000004</v>
      </c>
      <c r="AD2578" t="s">
        <v>82</v>
      </c>
      <c r="AE2578" t="s">
        <v>96</v>
      </c>
      <c r="AF2578" t="s">
        <v>94</v>
      </c>
      <c r="AG2578">
        <f>IFERROR(
    VLOOKUP(FENIX_ANS_TABLA[[#This Row],[ESTADO]],
        {"VENCIDO",1;"ALERTA_0 Días",2;"ALERTA",3;"A TIEMPO",4;"SIN FECHA",5},
    2,FALSE),
0)</f>
        <v>4</v>
      </c>
    </row>
    <row r="2579" spans="1:33" x14ac:dyDescent="0.25">
      <c r="A2579" t="s">
        <v>16501</v>
      </c>
      <c r="B2579" t="s">
        <v>23</v>
      </c>
      <c r="C2579" t="s">
        <v>24</v>
      </c>
      <c r="D2579" t="s">
        <v>33</v>
      </c>
      <c r="E2579" s="21">
        <v>46212.699861111112</v>
      </c>
      <c r="F2579" t="s">
        <v>16502</v>
      </c>
      <c r="G2579">
        <v>1152462083</v>
      </c>
      <c r="H2579" t="s">
        <v>16489</v>
      </c>
      <c r="I2579" s="23" t="s">
        <v>16490</v>
      </c>
      <c r="J2579" s="23" t="s">
        <v>16491</v>
      </c>
      <c r="K2579" t="s">
        <v>16503</v>
      </c>
      <c r="L2579" t="s">
        <v>25</v>
      </c>
      <c r="M2579" t="s">
        <v>16504</v>
      </c>
      <c r="N2579" t="s">
        <v>26</v>
      </c>
      <c r="O2579" t="s">
        <v>34</v>
      </c>
      <c r="P2579" t="s">
        <v>475</v>
      </c>
      <c r="Q2579" t="s">
        <v>207</v>
      </c>
      <c r="R2579" t="s">
        <v>212</v>
      </c>
      <c r="S2579">
        <v>5</v>
      </c>
      <c r="T2579" t="s">
        <v>19722</v>
      </c>
      <c r="U2579" t="s">
        <v>8208</v>
      </c>
      <c r="V2579" t="s">
        <v>12920</v>
      </c>
      <c r="W2579" t="s">
        <v>29</v>
      </c>
      <c r="X2579" t="s">
        <v>30</v>
      </c>
      <c r="Y2579" t="s">
        <v>30</v>
      </c>
      <c r="Z2579" t="s">
        <v>30</v>
      </c>
      <c r="AA2579" t="s">
        <v>30</v>
      </c>
      <c r="AB2579">
        <v>-75.606078539999999</v>
      </c>
      <c r="AC2579">
        <v>6.2103835299999997</v>
      </c>
      <c r="AD2579" t="s">
        <v>82</v>
      </c>
      <c r="AE2579" t="s">
        <v>96</v>
      </c>
      <c r="AF2579" t="s">
        <v>94</v>
      </c>
      <c r="AG2579">
        <f>IFERROR(
    VLOOKUP(FENIX_ANS_TABLA[[#This Row],[ESTADO]],
        {"VENCIDO",1;"ALERTA_0 Días",2;"ALERTA",3;"A TIEMPO",4;"SIN FECHA",5},
    2,FALSE),
0)</f>
        <v>4</v>
      </c>
    </row>
    <row r="2580" spans="1:33" x14ac:dyDescent="0.25">
      <c r="A2580" t="s">
        <v>16505</v>
      </c>
      <c r="B2580" t="s">
        <v>23</v>
      </c>
      <c r="C2580" t="s">
        <v>24</v>
      </c>
      <c r="D2580" t="s">
        <v>33</v>
      </c>
      <c r="E2580" s="21">
        <v>46212.700694444437</v>
      </c>
      <c r="F2580" t="s">
        <v>16506</v>
      </c>
      <c r="G2580">
        <v>98566033</v>
      </c>
      <c r="H2580" t="s">
        <v>16507</v>
      </c>
      <c r="I2580" s="23" t="s">
        <v>31</v>
      </c>
      <c r="J2580" s="23" t="s">
        <v>16508</v>
      </c>
      <c r="K2580" t="s">
        <v>16509</v>
      </c>
      <c r="L2580" t="s">
        <v>25</v>
      </c>
      <c r="M2580" t="s">
        <v>16510</v>
      </c>
      <c r="N2580" t="s">
        <v>26</v>
      </c>
      <c r="O2580" t="s">
        <v>34</v>
      </c>
      <c r="P2580" t="s">
        <v>475</v>
      </c>
      <c r="Q2580" t="s">
        <v>207</v>
      </c>
      <c r="R2580" t="s">
        <v>212</v>
      </c>
      <c r="S2580">
        <v>5</v>
      </c>
      <c r="T2580" t="s">
        <v>19723</v>
      </c>
      <c r="U2580" t="s">
        <v>13303</v>
      </c>
      <c r="V2580" t="s">
        <v>16511</v>
      </c>
      <c r="W2580" t="s">
        <v>29</v>
      </c>
      <c r="X2580" t="s">
        <v>30</v>
      </c>
      <c r="Y2580" t="s">
        <v>30</v>
      </c>
      <c r="Z2580" t="s">
        <v>30</v>
      </c>
      <c r="AA2580" t="s">
        <v>30</v>
      </c>
      <c r="AB2580">
        <v>-75.562042349999999</v>
      </c>
      <c r="AC2580">
        <v>6.2387358500000003</v>
      </c>
      <c r="AD2580" t="s">
        <v>82</v>
      </c>
      <c r="AE2580" t="s">
        <v>96</v>
      </c>
      <c r="AF2580" t="s">
        <v>94</v>
      </c>
      <c r="AG2580">
        <f>IFERROR(
    VLOOKUP(FENIX_ANS_TABLA[[#This Row],[ESTADO]],
        {"VENCIDO",1;"ALERTA_0 Días",2;"ALERTA",3;"A TIEMPO",4;"SIN FECHA",5},
    2,FALSE),
0)</f>
        <v>4</v>
      </c>
    </row>
    <row r="2581" spans="1:33" x14ac:dyDescent="0.25">
      <c r="A2581" t="s">
        <v>19724</v>
      </c>
      <c r="B2581" t="s">
        <v>23</v>
      </c>
      <c r="C2581" t="s">
        <v>24</v>
      </c>
      <c r="D2581" t="s">
        <v>23</v>
      </c>
      <c r="E2581" s="21">
        <v>46212.701631944437</v>
      </c>
      <c r="F2581" t="s">
        <v>19725</v>
      </c>
      <c r="G2581">
        <v>1027887399</v>
      </c>
      <c r="H2581" t="s">
        <v>19726</v>
      </c>
      <c r="I2581" s="23" t="s">
        <v>31</v>
      </c>
      <c r="J2581" s="23" t="s">
        <v>19727</v>
      </c>
      <c r="K2581" t="s">
        <v>19728</v>
      </c>
      <c r="L2581" t="s">
        <v>229</v>
      </c>
      <c r="M2581" t="s">
        <v>19729</v>
      </c>
      <c r="N2581" t="s">
        <v>230</v>
      </c>
      <c r="O2581" t="s">
        <v>27</v>
      </c>
      <c r="P2581" t="s">
        <v>99</v>
      </c>
      <c r="Q2581" t="s">
        <v>207</v>
      </c>
      <c r="R2581" t="s">
        <v>212</v>
      </c>
      <c r="S2581">
        <v>7</v>
      </c>
      <c r="T2581" t="s">
        <v>19730</v>
      </c>
      <c r="U2581" t="s">
        <v>19731</v>
      </c>
      <c r="V2581" t="s">
        <v>14696</v>
      </c>
      <c r="W2581" t="s">
        <v>29</v>
      </c>
      <c r="X2581" t="s">
        <v>30</v>
      </c>
      <c r="Y2581" t="s">
        <v>30</v>
      </c>
      <c r="Z2581" t="s">
        <v>30</v>
      </c>
      <c r="AA2581" t="s">
        <v>30</v>
      </c>
      <c r="AB2581">
        <v>-75.523876659999999</v>
      </c>
      <c r="AC2581">
        <v>5.9451931399999998</v>
      </c>
      <c r="AD2581" t="s">
        <v>82</v>
      </c>
      <c r="AE2581" t="s">
        <v>100</v>
      </c>
      <c r="AF2581" t="s">
        <v>94</v>
      </c>
      <c r="AG2581">
        <f>IFERROR(
    VLOOKUP(FENIX_ANS_TABLA[[#This Row],[ESTADO]],
        {"VENCIDO",1;"ALERTA_0 Días",2;"ALERTA",3;"A TIEMPO",4;"SIN FECHA",5},
    2,FALSE),
0)</f>
        <v>4</v>
      </c>
    </row>
    <row r="2582" spans="1:33" x14ac:dyDescent="0.25">
      <c r="A2582" t="s">
        <v>16512</v>
      </c>
      <c r="B2582" t="s">
        <v>23</v>
      </c>
      <c r="C2582" t="s">
        <v>24</v>
      </c>
      <c r="D2582" t="s">
        <v>33</v>
      </c>
      <c r="E2582" s="21">
        <v>46212.702569444453</v>
      </c>
      <c r="F2582" t="s">
        <v>16513</v>
      </c>
      <c r="G2582">
        <v>1152208043</v>
      </c>
      <c r="H2582" t="s">
        <v>16514</v>
      </c>
      <c r="I2582" s="23" t="s">
        <v>31</v>
      </c>
      <c r="J2582" s="23" t="s">
        <v>16515</v>
      </c>
      <c r="K2582" t="s">
        <v>16516</v>
      </c>
      <c r="L2582" t="s">
        <v>126</v>
      </c>
      <c r="M2582" t="s">
        <v>16517</v>
      </c>
      <c r="N2582" t="s">
        <v>127</v>
      </c>
      <c r="O2582" t="s">
        <v>34</v>
      </c>
      <c r="P2582" t="s">
        <v>31</v>
      </c>
      <c r="Q2582" t="s">
        <v>206</v>
      </c>
      <c r="R2582" t="s">
        <v>211</v>
      </c>
      <c r="S2582">
        <v>8</v>
      </c>
      <c r="T2582" t="s">
        <v>19732</v>
      </c>
      <c r="U2582" t="s">
        <v>15721</v>
      </c>
      <c r="V2582" t="s">
        <v>11648</v>
      </c>
      <c r="W2582" t="s">
        <v>29</v>
      </c>
      <c r="X2582" t="s">
        <v>30</v>
      </c>
      <c r="Y2582" t="s">
        <v>30</v>
      </c>
      <c r="Z2582" t="s">
        <v>30</v>
      </c>
      <c r="AA2582" t="s">
        <v>30</v>
      </c>
      <c r="AB2582">
        <v>-75.751402999999996</v>
      </c>
      <c r="AC2582">
        <v>6.4943499999999998</v>
      </c>
      <c r="AD2582" t="s">
        <v>82</v>
      </c>
      <c r="AE2582" t="s">
        <v>123</v>
      </c>
      <c r="AF2582" t="s">
        <v>94</v>
      </c>
      <c r="AG2582">
        <f>IFERROR(
    VLOOKUP(FENIX_ANS_TABLA[[#This Row],[ESTADO]],
        {"VENCIDO",1;"ALERTA_0 Días",2;"ALERTA",3;"A TIEMPO",4;"SIN FECHA",5},
    2,FALSE),
0)</f>
        <v>4</v>
      </c>
    </row>
    <row r="2583" spans="1:33" x14ac:dyDescent="0.25">
      <c r="A2583" t="s">
        <v>16518</v>
      </c>
      <c r="B2583" t="s">
        <v>54</v>
      </c>
      <c r="C2583" t="s">
        <v>24</v>
      </c>
      <c r="D2583" t="s">
        <v>54</v>
      </c>
      <c r="E2583" s="21">
        <v>46212.702835648153</v>
      </c>
      <c r="F2583" t="s">
        <v>16519</v>
      </c>
      <c r="G2583">
        <v>811032292</v>
      </c>
      <c r="H2583" t="s">
        <v>16520</v>
      </c>
      <c r="I2583" s="23" t="s">
        <v>16521</v>
      </c>
      <c r="J2583" s="23" t="s">
        <v>16522</v>
      </c>
      <c r="K2583" t="s">
        <v>16523</v>
      </c>
      <c r="L2583" t="s">
        <v>25</v>
      </c>
      <c r="M2583" t="s">
        <v>16524</v>
      </c>
      <c r="N2583" t="s">
        <v>26</v>
      </c>
      <c r="O2583" t="s">
        <v>55</v>
      </c>
      <c r="P2583" t="s">
        <v>56</v>
      </c>
      <c r="Q2583" t="s">
        <v>207</v>
      </c>
      <c r="R2583" t="s">
        <v>212</v>
      </c>
      <c r="S2583">
        <v>4</v>
      </c>
      <c r="T2583" t="s">
        <v>19733</v>
      </c>
      <c r="U2583" t="s">
        <v>11826</v>
      </c>
      <c r="V2583" t="s">
        <v>7995</v>
      </c>
      <c r="W2583" t="s">
        <v>29</v>
      </c>
      <c r="X2583" t="s">
        <v>30</v>
      </c>
      <c r="Y2583" t="s">
        <v>30</v>
      </c>
      <c r="Z2583" t="s">
        <v>30</v>
      </c>
      <c r="AA2583" t="s">
        <v>30</v>
      </c>
      <c r="AB2583">
        <v>-75.57172224</v>
      </c>
      <c r="AC2583">
        <v>6.2219144599999998</v>
      </c>
      <c r="AD2583" t="s">
        <v>82</v>
      </c>
      <c r="AE2583" t="s">
        <v>96</v>
      </c>
      <c r="AF2583" t="s">
        <v>94</v>
      </c>
      <c r="AG2583">
        <f>IFERROR(
    VLOOKUP(FENIX_ANS_TABLA[[#This Row],[ESTADO]],
        {"VENCIDO",1;"ALERTA_0 Días",2;"ALERTA",3;"A TIEMPO",4;"SIN FECHA",5},
    2,FALSE),
0)</f>
        <v>4</v>
      </c>
    </row>
    <row r="2584" spans="1:33" x14ac:dyDescent="0.25">
      <c r="A2584" t="s">
        <v>16525</v>
      </c>
      <c r="B2584" t="s">
        <v>23</v>
      </c>
      <c r="C2584" t="s">
        <v>24</v>
      </c>
      <c r="D2584" t="s">
        <v>23</v>
      </c>
      <c r="E2584" s="21">
        <v>46212.704918981479</v>
      </c>
      <c r="F2584" t="s">
        <v>16526</v>
      </c>
      <c r="G2584">
        <v>43721183</v>
      </c>
      <c r="H2584" t="s">
        <v>16363</v>
      </c>
      <c r="I2584" s="23" t="s">
        <v>31</v>
      </c>
      <c r="J2584" s="23" t="s">
        <v>16364</v>
      </c>
      <c r="K2584" t="s">
        <v>16527</v>
      </c>
      <c r="L2584" t="s">
        <v>25</v>
      </c>
      <c r="M2584" t="s">
        <v>16528</v>
      </c>
      <c r="N2584" t="s">
        <v>26</v>
      </c>
      <c r="O2584" t="s">
        <v>27</v>
      </c>
      <c r="P2584" t="s">
        <v>28</v>
      </c>
      <c r="Q2584" t="s">
        <v>207</v>
      </c>
      <c r="R2584" t="s">
        <v>212</v>
      </c>
      <c r="S2584">
        <v>7</v>
      </c>
      <c r="T2584" t="s">
        <v>19734</v>
      </c>
      <c r="U2584" t="s">
        <v>11590</v>
      </c>
      <c r="V2584" t="s">
        <v>13923</v>
      </c>
      <c r="W2584" t="s">
        <v>29</v>
      </c>
      <c r="X2584" t="s">
        <v>30</v>
      </c>
      <c r="Y2584" t="s">
        <v>30</v>
      </c>
      <c r="Z2584" t="s">
        <v>30</v>
      </c>
      <c r="AA2584" t="s">
        <v>30</v>
      </c>
      <c r="AB2584">
        <v>-75.546828000000005</v>
      </c>
      <c r="AC2584">
        <v>6.236192</v>
      </c>
      <c r="AD2584" t="s">
        <v>82</v>
      </c>
      <c r="AE2584" t="s">
        <v>96</v>
      </c>
      <c r="AF2584" t="s">
        <v>94</v>
      </c>
      <c r="AG2584">
        <f>IFERROR(
    VLOOKUP(FENIX_ANS_TABLA[[#This Row],[ESTADO]],
        {"VENCIDO",1;"ALERTA_0 Días",2;"ALERTA",3;"A TIEMPO",4;"SIN FECHA",5},
    2,FALSE),
0)</f>
        <v>4</v>
      </c>
    </row>
    <row r="2585" spans="1:33" x14ac:dyDescent="0.25">
      <c r="A2585" t="s">
        <v>16529</v>
      </c>
      <c r="B2585" t="s">
        <v>54</v>
      </c>
      <c r="C2585" t="s">
        <v>24</v>
      </c>
      <c r="D2585" t="s">
        <v>54</v>
      </c>
      <c r="E2585" s="21">
        <v>46212.707881944443</v>
      </c>
      <c r="F2585" t="s">
        <v>16530</v>
      </c>
      <c r="G2585">
        <v>811032292</v>
      </c>
      <c r="H2585" t="s">
        <v>16520</v>
      </c>
      <c r="I2585" s="23" t="s">
        <v>16521</v>
      </c>
      <c r="J2585" s="23" t="s">
        <v>31</v>
      </c>
      <c r="K2585" t="s">
        <v>16531</v>
      </c>
      <c r="L2585" t="s">
        <v>25</v>
      </c>
      <c r="M2585" t="s">
        <v>16532</v>
      </c>
      <c r="N2585" t="s">
        <v>26</v>
      </c>
      <c r="O2585" t="s">
        <v>55</v>
      </c>
      <c r="P2585" t="s">
        <v>56</v>
      </c>
      <c r="Q2585" t="s">
        <v>207</v>
      </c>
      <c r="R2585" t="s">
        <v>212</v>
      </c>
      <c r="S2585">
        <v>4</v>
      </c>
      <c r="T2585" t="s">
        <v>19735</v>
      </c>
      <c r="U2585" t="s">
        <v>10949</v>
      </c>
      <c r="V2585" t="s">
        <v>11832</v>
      </c>
      <c r="W2585" t="s">
        <v>29</v>
      </c>
      <c r="X2585" t="s">
        <v>30</v>
      </c>
      <c r="Y2585" t="s">
        <v>30</v>
      </c>
      <c r="Z2585" t="s">
        <v>30</v>
      </c>
      <c r="AA2585" t="s">
        <v>30</v>
      </c>
      <c r="AB2585">
        <v>-75.655908069999995</v>
      </c>
      <c r="AC2585">
        <v>6.17658592</v>
      </c>
      <c r="AD2585" t="s">
        <v>82</v>
      </c>
      <c r="AE2585" t="s">
        <v>96</v>
      </c>
      <c r="AF2585" t="s">
        <v>94</v>
      </c>
      <c r="AG2585">
        <f>IFERROR(
    VLOOKUP(FENIX_ANS_TABLA[[#This Row],[ESTADO]],
        {"VENCIDO",1;"ALERTA_0 Días",2;"ALERTA",3;"A TIEMPO",4;"SIN FECHA",5},
    2,FALSE),
0)</f>
        <v>4</v>
      </c>
    </row>
    <row r="2586" spans="1:33" x14ac:dyDescent="0.25">
      <c r="A2586" t="s">
        <v>16533</v>
      </c>
      <c r="B2586" t="s">
        <v>54</v>
      </c>
      <c r="C2586" t="s">
        <v>24</v>
      </c>
      <c r="D2586" t="s">
        <v>54</v>
      </c>
      <c r="E2586" s="21">
        <v>46212.709201388891</v>
      </c>
      <c r="F2586" t="s">
        <v>16534</v>
      </c>
      <c r="G2586">
        <v>43862165</v>
      </c>
      <c r="H2586" t="s">
        <v>16535</v>
      </c>
      <c r="I2586" s="23" t="s">
        <v>31</v>
      </c>
      <c r="J2586" s="23" t="s">
        <v>16536</v>
      </c>
      <c r="K2586" t="s">
        <v>16537</v>
      </c>
      <c r="L2586" t="s">
        <v>179</v>
      </c>
      <c r="M2586" t="s">
        <v>16538</v>
      </c>
      <c r="N2586" t="s">
        <v>180</v>
      </c>
      <c r="O2586" t="s">
        <v>55</v>
      </c>
      <c r="P2586" t="s">
        <v>31</v>
      </c>
      <c r="Q2586" t="s">
        <v>206</v>
      </c>
      <c r="R2586" t="s">
        <v>211</v>
      </c>
      <c r="S2586">
        <v>4</v>
      </c>
      <c r="T2586" t="s">
        <v>19736</v>
      </c>
      <c r="U2586" t="s">
        <v>16539</v>
      </c>
      <c r="V2586" t="s">
        <v>14658</v>
      </c>
      <c r="W2586" t="s">
        <v>29</v>
      </c>
      <c r="X2586" t="s">
        <v>30</v>
      </c>
      <c r="Y2586" t="s">
        <v>30</v>
      </c>
      <c r="Z2586" t="s">
        <v>30</v>
      </c>
      <c r="AA2586" t="s">
        <v>30</v>
      </c>
      <c r="AB2586">
        <v>-75.320730479999995</v>
      </c>
      <c r="AC2586">
        <v>5.9530389000000001</v>
      </c>
      <c r="AD2586" t="s">
        <v>82</v>
      </c>
      <c r="AE2586" t="s">
        <v>146</v>
      </c>
      <c r="AF2586" t="s">
        <v>94</v>
      </c>
      <c r="AG2586">
        <f>IFERROR(
    VLOOKUP(FENIX_ANS_TABLA[[#This Row],[ESTADO]],
        {"VENCIDO",1;"ALERTA_0 Días",2;"ALERTA",3;"A TIEMPO",4;"SIN FECHA",5},
    2,FALSE),
0)</f>
        <v>4</v>
      </c>
    </row>
    <row r="2587" spans="1:33" x14ac:dyDescent="0.25">
      <c r="A2587" t="s">
        <v>19737</v>
      </c>
      <c r="B2587" t="s">
        <v>23</v>
      </c>
      <c r="C2587" t="s">
        <v>63</v>
      </c>
      <c r="D2587" t="s">
        <v>23</v>
      </c>
      <c r="E2587" s="21">
        <v>46212.709236111114</v>
      </c>
      <c r="F2587" t="s">
        <v>19738</v>
      </c>
      <c r="G2587">
        <v>36585597</v>
      </c>
      <c r="H2587" t="s">
        <v>19739</v>
      </c>
      <c r="I2587" s="23" t="s">
        <v>31</v>
      </c>
      <c r="J2587" s="23" t="s">
        <v>19740</v>
      </c>
      <c r="K2587" t="s">
        <v>19741</v>
      </c>
      <c r="L2587" t="s">
        <v>136</v>
      </c>
      <c r="M2587" t="s">
        <v>19742</v>
      </c>
      <c r="N2587" t="s">
        <v>137</v>
      </c>
      <c r="O2587" t="s">
        <v>83</v>
      </c>
      <c r="P2587" t="s">
        <v>122</v>
      </c>
      <c r="Q2587" t="s">
        <v>207</v>
      </c>
      <c r="R2587" t="s">
        <v>212</v>
      </c>
      <c r="S2587">
        <v>7</v>
      </c>
      <c r="T2587" t="s">
        <v>19743</v>
      </c>
      <c r="U2587" t="s">
        <v>16539</v>
      </c>
      <c r="V2587" t="s">
        <v>19744</v>
      </c>
      <c r="W2587" t="s">
        <v>29</v>
      </c>
      <c r="X2587" t="s">
        <v>30</v>
      </c>
      <c r="Y2587" t="s">
        <v>30</v>
      </c>
      <c r="Z2587" t="s">
        <v>30</v>
      </c>
      <c r="AA2587" t="s">
        <v>30</v>
      </c>
      <c r="AB2587">
        <v>-75.763065999999995</v>
      </c>
      <c r="AC2587">
        <v>6.3262799999999997</v>
      </c>
      <c r="AD2587" t="s">
        <v>82</v>
      </c>
      <c r="AE2587" t="s">
        <v>123</v>
      </c>
      <c r="AF2587" t="s">
        <v>95</v>
      </c>
      <c r="AG2587">
        <f>IFERROR(
    VLOOKUP(FENIX_ANS_TABLA[[#This Row],[ESTADO]],
        {"VENCIDO",1;"ALERTA_0 Días",2;"ALERTA",3;"A TIEMPO",4;"SIN FECHA",5},
    2,FALSE),
0)</f>
        <v>4</v>
      </c>
    </row>
    <row r="2588" spans="1:33" x14ac:dyDescent="0.25">
      <c r="A2588" t="s">
        <v>16540</v>
      </c>
      <c r="B2588" t="s">
        <v>54</v>
      </c>
      <c r="C2588" t="s">
        <v>24</v>
      </c>
      <c r="D2588" t="s">
        <v>54</v>
      </c>
      <c r="E2588" s="21">
        <v>46212.710856481477</v>
      </c>
      <c r="F2588" t="s">
        <v>16541</v>
      </c>
      <c r="G2588">
        <v>1040035754</v>
      </c>
      <c r="H2588" t="s">
        <v>16542</v>
      </c>
      <c r="I2588" s="23" t="s">
        <v>31</v>
      </c>
      <c r="J2588" s="23" t="s">
        <v>16543</v>
      </c>
      <c r="K2588" t="s">
        <v>16544</v>
      </c>
      <c r="L2588" t="s">
        <v>156</v>
      </c>
      <c r="M2588" t="s">
        <v>16545</v>
      </c>
      <c r="N2588" t="s">
        <v>157</v>
      </c>
      <c r="O2588" t="s">
        <v>55</v>
      </c>
      <c r="P2588" t="s">
        <v>31</v>
      </c>
      <c r="Q2588" t="s">
        <v>207</v>
      </c>
      <c r="R2588" t="s">
        <v>211</v>
      </c>
      <c r="S2588">
        <v>4</v>
      </c>
      <c r="T2588" t="s">
        <v>19745</v>
      </c>
      <c r="U2588" t="s">
        <v>11834</v>
      </c>
      <c r="V2588" t="s">
        <v>11833</v>
      </c>
      <c r="W2588" t="s">
        <v>29</v>
      </c>
      <c r="X2588" t="s">
        <v>30</v>
      </c>
      <c r="Y2588" t="s">
        <v>30</v>
      </c>
      <c r="Z2588" t="s">
        <v>30</v>
      </c>
      <c r="AA2588" t="s">
        <v>30</v>
      </c>
      <c r="AB2588">
        <v>-75.331096000000002</v>
      </c>
      <c r="AC2588">
        <v>6.1717890000000004</v>
      </c>
      <c r="AD2588" t="s">
        <v>82</v>
      </c>
      <c r="AE2588" t="s">
        <v>146</v>
      </c>
      <c r="AF2588" t="s">
        <v>94</v>
      </c>
      <c r="AG2588">
        <f>IFERROR(
    VLOOKUP(FENIX_ANS_TABLA[[#This Row],[ESTADO]],
        {"VENCIDO",1;"ALERTA_0 Días",2;"ALERTA",3;"A TIEMPO",4;"SIN FECHA",5},
    2,FALSE),
0)</f>
        <v>4</v>
      </c>
    </row>
    <row r="2589" spans="1:33" x14ac:dyDescent="0.25">
      <c r="A2589" t="s">
        <v>16546</v>
      </c>
      <c r="B2589" t="s">
        <v>54</v>
      </c>
      <c r="C2589" t="s">
        <v>24</v>
      </c>
      <c r="D2589" t="s">
        <v>54</v>
      </c>
      <c r="E2589" s="21">
        <v>46212.712418981479</v>
      </c>
      <c r="F2589" t="s">
        <v>16547</v>
      </c>
      <c r="G2589">
        <v>811032292</v>
      </c>
      <c r="H2589" t="s">
        <v>16520</v>
      </c>
      <c r="I2589" s="23" t="s">
        <v>16521</v>
      </c>
      <c r="J2589" s="23" t="s">
        <v>16522</v>
      </c>
      <c r="K2589" t="s">
        <v>16548</v>
      </c>
      <c r="L2589" t="s">
        <v>25</v>
      </c>
      <c r="M2589" t="s">
        <v>16549</v>
      </c>
      <c r="N2589" t="s">
        <v>26</v>
      </c>
      <c r="O2589" t="s">
        <v>55</v>
      </c>
      <c r="P2589" t="s">
        <v>56</v>
      </c>
      <c r="Q2589" t="s">
        <v>207</v>
      </c>
      <c r="R2589" t="s">
        <v>212</v>
      </c>
      <c r="S2589">
        <v>4</v>
      </c>
      <c r="T2589" t="s">
        <v>19746</v>
      </c>
      <c r="U2589" t="s">
        <v>8260</v>
      </c>
      <c r="V2589" t="s">
        <v>15724</v>
      </c>
      <c r="W2589" t="s">
        <v>29</v>
      </c>
      <c r="X2589" t="s">
        <v>30</v>
      </c>
      <c r="Y2589" t="s">
        <v>30</v>
      </c>
      <c r="Z2589" t="s">
        <v>30</v>
      </c>
      <c r="AA2589" t="s">
        <v>30</v>
      </c>
      <c r="AB2589">
        <v>-75.571998600000001</v>
      </c>
      <c r="AC2589">
        <v>6.2251410500000004</v>
      </c>
      <c r="AD2589" t="s">
        <v>82</v>
      </c>
      <c r="AE2589" t="s">
        <v>96</v>
      </c>
      <c r="AF2589" t="s">
        <v>94</v>
      </c>
      <c r="AG2589">
        <f>IFERROR(
    VLOOKUP(FENIX_ANS_TABLA[[#This Row],[ESTADO]],
        {"VENCIDO",1;"ALERTA_0 Días",2;"ALERTA",3;"A TIEMPO",4;"SIN FECHA",5},
    2,FALSE),
0)</f>
        <v>4</v>
      </c>
    </row>
    <row r="2590" spans="1:33" x14ac:dyDescent="0.25">
      <c r="A2590" t="s">
        <v>16550</v>
      </c>
      <c r="B2590" t="s">
        <v>54</v>
      </c>
      <c r="C2590" t="s">
        <v>24</v>
      </c>
      <c r="D2590" t="s">
        <v>54</v>
      </c>
      <c r="E2590" s="21">
        <v>46212.714050925933</v>
      </c>
      <c r="F2590" t="s">
        <v>16551</v>
      </c>
      <c r="G2590">
        <v>42883786</v>
      </c>
      <c r="H2590" t="s">
        <v>16552</v>
      </c>
      <c r="I2590" s="23" t="s">
        <v>16553</v>
      </c>
      <c r="J2590" s="23" t="s">
        <v>16554</v>
      </c>
      <c r="K2590" t="s">
        <v>16555</v>
      </c>
      <c r="L2590" t="s">
        <v>25</v>
      </c>
      <c r="M2590" t="s">
        <v>16556</v>
      </c>
      <c r="N2590" t="s">
        <v>26</v>
      </c>
      <c r="O2590" t="s">
        <v>55</v>
      </c>
      <c r="P2590" t="s">
        <v>56</v>
      </c>
      <c r="Q2590" t="s">
        <v>207</v>
      </c>
      <c r="R2590" t="s">
        <v>212</v>
      </c>
      <c r="S2590">
        <v>4</v>
      </c>
      <c r="T2590" t="s">
        <v>19747</v>
      </c>
      <c r="U2590" t="s">
        <v>16557</v>
      </c>
      <c r="V2590" t="s">
        <v>7150</v>
      </c>
      <c r="W2590" t="s">
        <v>29</v>
      </c>
      <c r="X2590" t="s">
        <v>30</v>
      </c>
      <c r="Y2590" t="s">
        <v>30</v>
      </c>
      <c r="Z2590" t="s">
        <v>30</v>
      </c>
      <c r="AA2590" t="s">
        <v>30</v>
      </c>
      <c r="AB2590">
        <v>-75.598226999999994</v>
      </c>
      <c r="AC2590">
        <v>6.2349629999999996</v>
      </c>
      <c r="AD2590" t="s">
        <v>82</v>
      </c>
      <c r="AE2590" t="s">
        <v>96</v>
      </c>
      <c r="AF2590" t="s">
        <v>94</v>
      </c>
      <c r="AG2590">
        <f>IFERROR(
    VLOOKUP(FENIX_ANS_TABLA[[#This Row],[ESTADO]],
        {"VENCIDO",1;"ALERTA_0 Días",2;"ALERTA",3;"A TIEMPO",4;"SIN FECHA",5},
    2,FALSE),
0)</f>
        <v>4</v>
      </c>
    </row>
    <row r="2591" spans="1:33" x14ac:dyDescent="0.25">
      <c r="A2591" t="s">
        <v>16558</v>
      </c>
      <c r="B2591" t="s">
        <v>23</v>
      </c>
      <c r="C2591" t="s">
        <v>24</v>
      </c>
      <c r="D2591" t="s">
        <v>23</v>
      </c>
      <c r="E2591" s="21">
        <v>46212.71533564815</v>
      </c>
      <c r="F2591" t="s">
        <v>16559</v>
      </c>
      <c r="G2591">
        <v>43721183</v>
      </c>
      <c r="H2591" t="s">
        <v>16363</v>
      </c>
      <c r="I2591" s="23" t="s">
        <v>31</v>
      </c>
      <c r="J2591" s="23" t="s">
        <v>16364</v>
      </c>
      <c r="K2591" t="s">
        <v>16560</v>
      </c>
      <c r="L2591" t="s">
        <v>25</v>
      </c>
      <c r="M2591" t="s">
        <v>16561</v>
      </c>
      <c r="N2591" t="s">
        <v>26</v>
      </c>
      <c r="O2591" t="s">
        <v>27</v>
      </c>
      <c r="P2591" t="s">
        <v>28</v>
      </c>
      <c r="Q2591" t="s">
        <v>207</v>
      </c>
      <c r="R2591" t="s">
        <v>212</v>
      </c>
      <c r="S2591">
        <v>7</v>
      </c>
      <c r="T2591" t="s">
        <v>19748</v>
      </c>
      <c r="U2591" t="s">
        <v>11835</v>
      </c>
      <c r="V2591" t="s">
        <v>16562</v>
      </c>
      <c r="W2591" t="s">
        <v>29</v>
      </c>
      <c r="X2591" t="s">
        <v>30</v>
      </c>
      <c r="Y2591" t="s">
        <v>30</v>
      </c>
      <c r="Z2591" t="s">
        <v>30</v>
      </c>
      <c r="AA2591" t="s">
        <v>30</v>
      </c>
      <c r="AB2591">
        <v>-75.546828000000005</v>
      </c>
      <c r="AC2591">
        <v>6.236192</v>
      </c>
      <c r="AD2591" t="s">
        <v>82</v>
      </c>
      <c r="AE2591" t="s">
        <v>96</v>
      </c>
      <c r="AF2591" t="s">
        <v>94</v>
      </c>
      <c r="AG2591">
        <f>IFERROR(
    VLOOKUP(FENIX_ANS_TABLA[[#This Row],[ESTADO]],
        {"VENCIDO",1;"ALERTA_0 Días",2;"ALERTA",3;"A TIEMPO",4;"SIN FECHA",5},
    2,FALSE),
0)</f>
        <v>4</v>
      </c>
    </row>
    <row r="2592" spans="1:33" x14ac:dyDescent="0.25">
      <c r="A2592" t="s">
        <v>16563</v>
      </c>
      <c r="B2592" t="s">
        <v>54</v>
      </c>
      <c r="C2592" t="s">
        <v>24</v>
      </c>
      <c r="D2592" t="s">
        <v>54</v>
      </c>
      <c r="E2592" s="21">
        <v>46212.71539351852</v>
      </c>
      <c r="F2592" t="s">
        <v>16564</v>
      </c>
      <c r="G2592">
        <v>71367333</v>
      </c>
      <c r="H2592" t="s">
        <v>3958</v>
      </c>
      <c r="I2592" s="23" t="s">
        <v>3959</v>
      </c>
      <c r="J2592" s="23" t="s">
        <v>3960</v>
      </c>
      <c r="K2592" t="s">
        <v>16565</v>
      </c>
      <c r="L2592" t="s">
        <v>42</v>
      </c>
      <c r="M2592" t="s">
        <v>16566</v>
      </c>
      <c r="N2592" t="s">
        <v>57</v>
      </c>
      <c r="O2592" t="s">
        <v>55</v>
      </c>
      <c r="P2592" t="s">
        <v>56</v>
      </c>
      <c r="Q2592" t="s">
        <v>207</v>
      </c>
      <c r="R2592" t="s">
        <v>212</v>
      </c>
      <c r="S2592">
        <v>4</v>
      </c>
      <c r="T2592" t="s">
        <v>19749</v>
      </c>
      <c r="U2592" t="s">
        <v>11835</v>
      </c>
      <c r="V2592" t="s">
        <v>8025</v>
      </c>
      <c r="W2592" t="s">
        <v>29</v>
      </c>
      <c r="X2592" t="s">
        <v>30</v>
      </c>
      <c r="Y2592" t="s">
        <v>30</v>
      </c>
      <c r="Z2592" t="s">
        <v>30</v>
      </c>
      <c r="AA2592" t="s">
        <v>30</v>
      </c>
      <c r="AB2592">
        <v>-75.586550610000003</v>
      </c>
      <c r="AC2592">
        <v>6.1683309599999996</v>
      </c>
      <c r="AD2592" t="s">
        <v>82</v>
      </c>
      <c r="AE2592" t="s">
        <v>96</v>
      </c>
      <c r="AF2592" t="s">
        <v>94</v>
      </c>
      <c r="AG2592">
        <f>IFERROR(
    VLOOKUP(FENIX_ANS_TABLA[[#This Row],[ESTADO]],
        {"VENCIDO",1;"ALERTA_0 Días",2;"ALERTA",3;"A TIEMPO",4;"SIN FECHA",5},
    2,FALSE),
0)</f>
        <v>4</v>
      </c>
    </row>
    <row r="2593" spans="1:33" x14ac:dyDescent="0.25">
      <c r="A2593" t="s">
        <v>16567</v>
      </c>
      <c r="B2593" t="s">
        <v>23</v>
      </c>
      <c r="C2593" t="s">
        <v>24</v>
      </c>
      <c r="D2593" t="s">
        <v>33</v>
      </c>
      <c r="E2593" s="21">
        <v>46212.720902777779</v>
      </c>
      <c r="F2593" t="s">
        <v>16568</v>
      </c>
      <c r="G2593">
        <v>43255041</v>
      </c>
      <c r="H2593" t="s">
        <v>16569</v>
      </c>
      <c r="I2593" s="23" t="s">
        <v>31</v>
      </c>
      <c r="J2593" s="23" t="s">
        <v>16570</v>
      </c>
      <c r="K2593" t="s">
        <v>16571</v>
      </c>
      <c r="L2593" t="s">
        <v>25</v>
      </c>
      <c r="M2593" t="s">
        <v>16572</v>
      </c>
      <c r="N2593" t="s">
        <v>26</v>
      </c>
      <c r="O2593" t="s">
        <v>34</v>
      </c>
      <c r="P2593" t="s">
        <v>475</v>
      </c>
      <c r="Q2593" t="s">
        <v>207</v>
      </c>
      <c r="R2593" t="s">
        <v>212</v>
      </c>
      <c r="S2593">
        <v>5</v>
      </c>
      <c r="T2593" t="s">
        <v>19750</v>
      </c>
      <c r="U2593" t="s">
        <v>12967</v>
      </c>
      <c r="V2593" t="s">
        <v>9592</v>
      </c>
      <c r="W2593" t="s">
        <v>29</v>
      </c>
      <c r="X2593" t="s">
        <v>30</v>
      </c>
      <c r="Y2593" t="s">
        <v>30</v>
      </c>
      <c r="Z2593" t="s">
        <v>30</v>
      </c>
      <c r="AA2593" t="s">
        <v>30</v>
      </c>
      <c r="AB2593">
        <v>-75.532429260000001</v>
      </c>
      <c r="AC2593">
        <v>6.2313098</v>
      </c>
      <c r="AD2593" t="s">
        <v>82</v>
      </c>
      <c r="AE2593" t="s">
        <v>96</v>
      </c>
      <c r="AF2593" t="s">
        <v>94</v>
      </c>
      <c r="AG2593">
        <f>IFERROR(
    VLOOKUP(FENIX_ANS_TABLA[[#This Row],[ESTADO]],
        {"VENCIDO",1;"ALERTA_0 Días",2;"ALERTA",3;"A TIEMPO",4;"SIN FECHA",5},
    2,FALSE),
0)</f>
        <v>4</v>
      </c>
    </row>
    <row r="2594" spans="1:33" x14ac:dyDescent="0.25">
      <c r="A2594" t="s">
        <v>16573</v>
      </c>
      <c r="B2594" t="s">
        <v>23</v>
      </c>
      <c r="C2594" t="s">
        <v>24</v>
      </c>
      <c r="D2594" t="s">
        <v>33</v>
      </c>
      <c r="E2594" s="21">
        <v>46212.736701388887</v>
      </c>
      <c r="F2594" t="s">
        <v>16574</v>
      </c>
      <c r="G2594">
        <v>71117846</v>
      </c>
      <c r="H2594" t="s">
        <v>16575</v>
      </c>
      <c r="I2594" s="23" t="s">
        <v>31</v>
      </c>
      <c r="J2594" s="23" t="s">
        <v>16576</v>
      </c>
      <c r="K2594" t="s">
        <v>16577</v>
      </c>
      <c r="L2594" t="s">
        <v>174</v>
      </c>
      <c r="M2594" t="s">
        <v>16578</v>
      </c>
      <c r="N2594" t="s">
        <v>175</v>
      </c>
      <c r="O2594" t="s">
        <v>34</v>
      </c>
      <c r="P2594" t="s">
        <v>31</v>
      </c>
      <c r="Q2594" t="s">
        <v>206</v>
      </c>
      <c r="R2594" t="s">
        <v>211</v>
      </c>
      <c r="S2594">
        <v>8</v>
      </c>
      <c r="T2594" t="s">
        <v>19751</v>
      </c>
      <c r="U2594" t="s">
        <v>16579</v>
      </c>
      <c r="V2594" t="s">
        <v>16580</v>
      </c>
      <c r="W2594" t="s">
        <v>29</v>
      </c>
      <c r="X2594" t="s">
        <v>30</v>
      </c>
      <c r="Y2594" t="s">
        <v>30</v>
      </c>
      <c r="Z2594" t="s">
        <v>30</v>
      </c>
      <c r="AA2594" t="s">
        <v>30</v>
      </c>
      <c r="AB2594">
        <v>-74.998836010000005</v>
      </c>
      <c r="AC2594">
        <v>6.2976576599999996</v>
      </c>
      <c r="AD2594" t="s">
        <v>82</v>
      </c>
      <c r="AE2594" t="s">
        <v>146</v>
      </c>
      <c r="AF2594" t="s">
        <v>94</v>
      </c>
      <c r="AG2594">
        <f>IFERROR(
    VLOOKUP(FENIX_ANS_TABLA[[#This Row],[ESTADO]],
        {"VENCIDO",1;"ALERTA_0 Días",2;"ALERTA",3;"A TIEMPO",4;"SIN FECHA",5},
    2,FALSE),
0)</f>
        <v>4</v>
      </c>
    </row>
    <row r="2595" spans="1:33" x14ac:dyDescent="0.25">
      <c r="A2595" t="s">
        <v>16581</v>
      </c>
      <c r="B2595" t="s">
        <v>44</v>
      </c>
      <c r="C2595" t="s">
        <v>24</v>
      </c>
      <c r="D2595" t="s">
        <v>44</v>
      </c>
      <c r="E2595" s="21">
        <v>46212.740034722221</v>
      </c>
      <c r="F2595" t="s">
        <v>16582</v>
      </c>
      <c r="G2595">
        <v>70854883</v>
      </c>
      <c r="H2595" t="s">
        <v>16583</v>
      </c>
      <c r="I2595" s="23" t="s">
        <v>31</v>
      </c>
      <c r="J2595" s="23" t="s">
        <v>16584</v>
      </c>
      <c r="K2595" t="s">
        <v>16585</v>
      </c>
      <c r="L2595" t="s">
        <v>25</v>
      </c>
      <c r="M2595" t="s">
        <v>16586</v>
      </c>
      <c r="N2595" t="s">
        <v>26</v>
      </c>
      <c r="O2595" t="s">
        <v>45</v>
      </c>
      <c r="P2595" t="s">
        <v>31</v>
      </c>
      <c r="Q2595" t="s">
        <v>207</v>
      </c>
      <c r="R2595" t="s">
        <v>211</v>
      </c>
      <c r="S2595">
        <v>11</v>
      </c>
      <c r="T2595" t="s">
        <v>19752</v>
      </c>
      <c r="U2595" t="s">
        <v>16587</v>
      </c>
      <c r="V2595" t="s">
        <v>16588</v>
      </c>
      <c r="W2595" t="s">
        <v>29</v>
      </c>
      <c r="X2595" t="s">
        <v>30</v>
      </c>
      <c r="Y2595" t="s">
        <v>30</v>
      </c>
      <c r="Z2595" t="s">
        <v>30</v>
      </c>
      <c r="AA2595" t="s">
        <v>30</v>
      </c>
      <c r="AB2595">
        <v>-75.631467999999998</v>
      </c>
      <c r="AC2595">
        <v>6.2531220000000003</v>
      </c>
      <c r="AD2595" t="s">
        <v>82</v>
      </c>
      <c r="AE2595" t="s">
        <v>96</v>
      </c>
      <c r="AF2595" t="s">
        <v>94</v>
      </c>
      <c r="AG2595">
        <f>IFERROR(
    VLOOKUP(FENIX_ANS_TABLA[[#This Row],[ESTADO]],
        {"VENCIDO",1;"ALERTA_0 Días",2;"ALERTA",3;"A TIEMPO",4;"SIN FECHA",5},
    2,FALSE),
0)</f>
        <v>4</v>
      </c>
    </row>
    <row r="2596" spans="1:33" x14ac:dyDescent="0.25">
      <c r="A2596" t="s">
        <v>16589</v>
      </c>
      <c r="B2596" t="s">
        <v>58</v>
      </c>
      <c r="C2596" t="s">
        <v>24</v>
      </c>
      <c r="D2596" t="s">
        <v>59</v>
      </c>
      <c r="E2596" s="21">
        <v>46212.740416666667</v>
      </c>
      <c r="F2596" t="s">
        <v>16590</v>
      </c>
      <c r="G2596">
        <v>1000540022</v>
      </c>
      <c r="H2596" t="s">
        <v>16591</v>
      </c>
      <c r="I2596" s="23" t="s">
        <v>31</v>
      </c>
      <c r="J2596" s="23" t="s">
        <v>16592</v>
      </c>
      <c r="K2596" t="s">
        <v>16593</v>
      </c>
      <c r="L2596" t="s">
        <v>154</v>
      </c>
      <c r="M2596" t="s">
        <v>16594</v>
      </c>
      <c r="N2596" t="s">
        <v>155</v>
      </c>
      <c r="O2596" t="s">
        <v>60</v>
      </c>
      <c r="P2596" t="s">
        <v>31</v>
      </c>
      <c r="Q2596" t="s">
        <v>206</v>
      </c>
      <c r="R2596" t="s">
        <v>211</v>
      </c>
      <c r="S2596">
        <v>14</v>
      </c>
      <c r="T2596" t="s">
        <v>19753</v>
      </c>
      <c r="U2596" t="s">
        <v>16595</v>
      </c>
      <c r="V2596" t="s">
        <v>16596</v>
      </c>
      <c r="W2596" t="s">
        <v>29</v>
      </c>
      <c r="X2596" t="s">
        <v>30</v>
      </c>
      <c r="Y2596" t="s">
        <v>30</v>
      </c>
      <c r="Z2596" t="s">
        <v>30</v>
      </c>
      <c r="AA2596" t="s">
        <v>30</v>
      </c>
      <c r="AB2596">
        <v>-75.408343000000002</v>
      </c>
      <c r="AC2596">
        <v>6.1214579999999996</v>
      </c>
      <c r="AD2596" t="s">
        <v>82</v>
      </c>
      <c r="AE2596" t="s">
        <v>146</v>
      </c>
      <c r="AF2596" t="s">
        <v>94</v>
      </c>
      <c r="AG2596">
        <f>IFERROR(
    VLOOKUP(FENIX_ANS_TABLA[[#This Row],[ESTADO]],
        {"VENCIDO",1;"ALERTA_0 Días",2;"ALERTA",3;"A TIEMPO",4;"SIN FECHA",5},
    2,FALSE),
0)</f>
        <v>4</v>
      </c>
    </row>
    <row r="2597" spans="1:33" x14ac:dyDescent="0.25">
      <c r="A2597" t="s">
        <v>16597</v>
      </c>
      <c r="B2597" t="s">
        <v>54</v>
      </c>
      <c r="C2597" t="s">
        <v>24</v>
      </c>
      <c r="D2597" t="s">
        <v>54</v>
      </c>
      <c r="E2597" s="21">
        <v>46212.741238425922</v>
      </c>
      <c r="F2597" t="s">
        <v>16598</v>
      </c>
      <c r="G2597">
        <v>1041324488</v>
      </c>
      <c r="H2597" t="s">
        <v>16599</v>
      </c>
      <c r="I2597" s="23" t="s">
        <v>31</v>
      </c>
      <c r="J2597" s="23" t="s">
        <v>16600</v>
      </c>
      <c r="K2597" t="s">
        <v>16601</v>
      </c>
      <c r="L2597" t="s">
        <v>25</v>
      </c>
      <c r="M2597" t="s">
        <v>16602</v>
      </c>
      <c r="N2597" t="s">
        <v>26</v>
      </c>
      <c r="O2597" t="s">
        <v>55</v>
      </c>
      <c r="P2597" t="s">
        <v>56</v>
      </c>
      <c r="Q2597" t="s">
        <v>207</v>
      </c>
      <c r="R2597" t="s">
        <v>212</v>
      </c>
      <c r="S2597">
        <v>4</v>
      </c>
      <c r="T2597" t="s">
        <v>19754</v>
      </c>
      <c r="U2597" t="s">
        <v>16603</v>
      </c>
      <c r="V2597" t="s">
        <v>15005</v>
      </c>
      <c r="W2597" t="s">
        <v>29</v>
      </c>
      <c r="X2597" t="s">
        <v>30</v>
      </c>
      <c r="Y2597" t="s">
        <v>30</v>
      </c>
      <c r="Z2597" t="s">
        <v>30</v>
      </c>
      <c r="AA2597" t="s">
        <v>30</v>
      </c>
      <c r="AB2597">
        <v>-75.616890999999995</v>
      </c>
      <c r="AC2597">
        <v>6.2774609999999997</v>
      </c>
      <c r="AD2597" t="s">
        <v>82</v>
      </c>
      <c r="AE2597" t="s">
        <v>96</v>
      </c>
      <c r="AF2597" t="s">
        <v>94</v>
      </c>
      <c r="AG2597">
        <f>IFERROR(
    VLOOKUP(FENIX_ANS_TABLA[[#This Row],[ESTADO]],
        {"VENCIDO",1;"ALERTA_0 Días",2;"ALERTA",3;"A TIEMPO",4;"SIN FECHA",5},
    2,FALSE),
0)</f>
        <v>4</v>
      </c>
    </row>
    <row r="2598" spans="1:33" x14ac:dyDescent="0.25">
      <c r="A2598" t="s">
        <v>16604</v>
      </c>
      <c r="B2598" t="s">
        <v>54</v>
      </c>
      <c r="C2598" t="s">
        <v>24</v>
      </c>
      <c r="D2598" t="s">
        <v>54</v>
      </c>
      <c r="E2598" s="21">
        <v>46212.754363425927</v>
      </c>
      <c r="F2598" t="s">
        <v>16605</v>
      </c>
      <c r="G2598">
        <v>15443338</v>
      </c>
      <c r="H2598" t="s">
        <v>14189</v>
      </c>
      <c r="I2598" s="23" t="s">
        <v>31</v>
      </c>
      <c r="J2598" s="23" t="s">
        <v>1884</v>
      </c>
      <c r="K2598" t="s">
        <v>16606</v>
      </c>
      <c r="L2598" t="s">
        <v>156</v>
      </c>
      <c r="M2598" t="s">
        <v>16607</v>
      </c>
      <c r="N2598" t="s">
        <v>157</v>
      </c>
      <c r="O2598" t="s">
        <v>55</v>
      </c>
      <c r="P2598" t="s">
        <v>31</v>
      </c>
      <c r="Q2598" t="s">
        <v>207</v>
      </c>
      <c r="R2598" t="s">
        <v>211</v>
      </c>
      <c r="S2598">
        <v>4</v>
      </c>
      <c r="T2598" t="s">
        <v>19755</v>
      </c>
      <c r="U2598" t="s">
        <v>16608</v>
      </c>
      <c r="V2598" t="s">
        <v>16609</v>
      </c>
      <c r="W2598" t="s">
        <v>29</v>
      </c>
      <c r="X2598" t="s">
        <v>30</v>
      </c>
      <c r="Y2598" t="s">
        <v>30</v>
      </c>
      <c r="Z2598" t="s">
        <v>30</v>
      </c>
      <c r="AA2598" t="s">
        <v>30</v>
      </c>
      <c r="AB2598">
        <v>-75.327680000000001</v>
      </c>
      <c r="AC2598">
        <v>6.1665859999999997</v>
      </c>
      <c r="AD2598" t="s">
        <v>82</v>
      </c>
      <c r="AE2598" t="s">
        <v>146</v>
      </c>
      <c r="AF2598" t="s">
        <v>94</v>
      </c>
      <c r="AG2598">
        <f>IFERROR(
    VLOOKUP(FENIX_ANS_TABLA[[#This Row],[ESTADO]],
        {"VENCIDO",1;"ALERTA_0 Días",2;"ALERTA",3;"A TIEMPO",4;"SIN FECHA",5},
    2,FALSE),
0)</f>
        <v>4</v>
      </c>
    </row>
    <row r="2599" spans="1:33" x14ac:dyDescent="0.25">
      <c r="A2599" t="s">
        <v>16610</v>
      </c>
      <c r="B2599" t="s">
        <v>54</v>
      </c>
      <c r="C2599" t="s">
        <v>24</v>
      </c>
      <c r="D2599" t="s">
        <v>54</v>
      </c>
      <c r="E2599" s="21">
        <v>46212.876446759263</v>
      </c>
      <c r="F2599" t="s">
        <v>16611</v>
      </c>
      <c r="G2599">
        <v>1041231133</v>
      </c>
      <c r="H2599" t="s">
        <v>16612</v>
      </c>
      <c r="I2599" s="23" t="s">
        <v>31</v>
      </c>
      <c r="J2599" s="23" t="s">
        <v>16613</v>
      </c>
      <c r="K2599" t="s">
        <v>16614</v>
      </c>
      <c r="L2599" t="s">
        <v>181</v>
      </c>
      <c r="M2599" t="s">
        <v>16615</v>
      </c>
      <c r="N2599" t="s">
        <v>182</v>
      </c>
      <c r="O2599" t="s">
        <v>55</v>
      </c>
      <c r="P2599" t="s">
        <v>31</v>
      </c>
      <c r="Q2599" t="s">
        <v>206</v>
      </c>
      <c r="R2599" t="s">
        <v>211</v>
      </c>
      <c r="S2599">
        <v>4</v>
      </c>
      <c r="T2599" t="s">
        <v>19756</v>
      </c>
      <c r="U2599" t="s">
        <v>16616</v>
      </c>
      <c r="V2599" t="s">
        <v>16617</v>
      </c>
      <c r="W2599" t="s">
        <v>29</v>
      </c>
      <c r="X2599" t="s">
        <v>30</v>
      </c>
      <c r="Y2599" t="s">
        <v>30</v>
      </c>
      <c r="Z2599" t="s">
        <v>30</v>
      </c>
      <c r="AA2599" t="s">
        <v>30</v>
      </c>
      <c r="AB2599">
        <v>-75.172949000000003</v>
      </c>
      <c r="AC2599">
        <v>6.2002220000000001</v>
      </c>
      <c r="AD2599" t="s">
        <v>82</v>
      </c>
      <c r="AE2599" t="s">
        <v>146</v>
      </c>
      <c r="AF2599" t="s">
        <v>94</v>
      </c>
      <c r="AG2599">
        <f>IFERROR(
    VLOOKUP(FENIX_ANS_TABLA[[#This Row],[ESTADO]],
        {"VENCIDO",1;"ALERTA_0 Días",2;"ALERTA",3;"A TIEMPO",4;"SIN FECHA",5},
    2,FALSE),
0)</f>
        <v>4</v>
      </c>
    </row>
    <row r="2600" spans="1:33" x14ac:dyDescent="0.25">
      <c r="A2600" t="s">
        <v>16618</v>
      </c>
      <c r="B2600" t="s">
        <v>54</v>
      </c>
      <c r="C2600" t="s">
        <v>24</v>
      </c>
      <c r="D2600" t="s">
        <v>54</v>
      </c>
      <c r="E2600" s="21">
        <v>46212.878865740742</v>
      </c>
      <c r="F2600" t="s">
        <v>16619</v>
      </c>
      <c r="G2600">
        <v>8120085</v>
      </c>
      <c r="H2600" t="s">
        <v>16620</v>
      </c>
      <c r="I2600" s="23" t="s">
        <v>31</v>
      </c>
      <c r="J2600" s="23" t="s">
        <v>16613</v>
      </c>
      <c r="K2600" t="s">
        <v>16621</v>
      </c>
      <c r="L2600" t="s">
        <v>181</v>
      </c>
      <c r="M2600" t="s">
        <v>16622</v>
      </c>
      <c r="N2600" t="s">
        <v>182</v>
      </c>
      <c r="O2600" t="s">
        <v>55</v>
      </c>
      <c r="P2600" t="s">
        <v>31</v>
      </c>
      <c r="Q2600" t="s">
        <v>206</v>
      </c>
      <c r="R2600" t="s">
        <v>211</v>
      </c>
      <c r="S2600">
        <v>4</v>
      </c>
      <c r="T2600" t="s">
        <v>19757</v>
      </c>
      <c r="U2600" t="s">
        <v>16623</v>
      </c>
      <c r="V2600" t="s">
        <v>16624</v>
      </c>
      <c r="W2600" t="s">
        <v>29</v>
      </c>
      <c r="X2600" t="s">
        <v>30</v>
      </c>
      <c r="Y2600" t="s">
        <v>30</v>
      </c>
      <c r="Z2600" t="s">
        <v>30</v>
      </c>
      <c r="AA2600" t="s">
        <v>30</v>
      </c>
      <c r="AB2600">
        <v>-75.156399669999999</v>
      </c>
      <c r="AC2600">
        <v>6.2142396700000004</v>
      </c>
      <c r="AD2600" t="s">
        <v>82</v>
      </c>
      <c r="AE2600" t="s">
        <v>146</v>
      </c>
      <c r="AF2600" t="s">
        <v>94</v>
      </c>
      <c r="AG2600">
        <f>IFERROR(
    VLOOKUP(FENIX_ANS_TABLA[[#This Row],[ESTADO]],
        {"VENCIDO",1;"ALERTA_0 Días",2;"ALERTA",3;"A TIEMPO",4;"SIN FECHA",5},
    2,FALSE),
0)</f>
        <v>4</v>
      </c>
    </row>
    <row r="2601" spans="1:33" x14ac:dyDescent="0.25">
      <c r="A2601" t="s">
        <v>19758</v>
      </c>
      <c r="B2601" t="s">
        <v>23</v>
      </c>
      <c r="C2601" t="s">
        <v>24</v>
      </c>
      <c r="D2601" t="s">
        <v>23</v>
      </c>
      <c r="E2601" s="21">
        <v>46213.282106481478</v>
      </c>
      <c r="F2601" t="s">
        <v>19759</v>
      </c>
      <c r="G2601">
        <v>43710234</v>
      </c>
      <c r="H2601" t="s">
        <v>19760</v>
      </c>
      <c r="I2601" s="23" t="s">
        <v>31</v>
      </c>
      <c r="J2601" s="23" t="s">
        <v>19761</v>
      </c>
      <c r="K2601" t="s">
        <v>19762</v>
      </c>
      <c r="L2601" t="s">
        <v>108</v>
      </c>
      <c r="M2601" t="s">
        <v>19763</v>
      </c>
      <c r="N2601" t="s">
        <v>109</v>
      </c>
      <c r="O2601" t="s">
        <v>27</v>
      </c>
      <c r="P2601" t="s">
        <v>99</v>
      </c>
      <c r="Q2601" t="s">
        <v>207</v>
      </c>
      <c r="R2601" t="s">
        <v>212</v>
      </c>
      <c r="S2601">
        <v>7</v>
      </c>
      <c r="T2601" t="s">
        <v>19764</v>
      </c>
      <c r="U2601" t="s">
        <v>19765</v>
      </c>
      <c r="V2601" t="s">
        <v>19766</v>
      </c>
      <c r="W2601" t="s">
        <v>29</v>
      </c>
      <c r="X2601" t="s">
        <v>30</v>
      </c>
      <c r="Y2601" t="s">
        <v>30</v>
      </c>
      <c r="Z2601" t="s">
        <v>30</v>
      </c>
      <c r="AA2601" t="s">
        <v>30</v>
      </c>
      <c r="AB2601">
        <v>-75.708215686000003</v>
      </c>
      <c r="AC2601">
        <v>6.0325253630000502</v>
      </c>
      <c r="AD2601" t="s">
        <v>82</v>
      </c>
      <c r="AE2601" t="s">
        <v>100</v>
      </c>
      <c r="AF2601" t="s">
        <v>94</v>
      </c>
      <c r="AG2601">
        <f>IFERROR(
    VLOOKUP(FENIX_ANS_TABLA[[#This Row],[ESTADO]],
        {"VENCIDO",1;"ALERTA_0 Días",2;"ALERTA",3;"A TIEMPO",4;"SIN FECHA",5},
    2,FALSE),
0)</f>
        <v>4</v>
      </c>
    </row>
    <row r="2602" spans="1:33" x14ac:dyDescent="0.25">
      <c r="A2602" t="s">
        <v>19767</v>
      </c>
      <c r="B2602" t="s">
        <v>54</v>
      </c>
      <c r="C2602" t="s">
        <v>24</v>
      </c>
      <c r="D2602" t="s">
        <v>54</v>
      </c>
      <c r="E2602" s="21">
        <v>46213.29047453704</v>
      </c>
      <c r="F2602" t="s">
        <v>19768</v>
      </c>
      <c r="G2602">
        <v>1022094780</v>
      </c>
      <c r="H2602" t="s">
        <v>3947</v>
      </c>
      <c r="I2602" s="23" t="s">
        <v>31</v>
      </c>
      <c r="J2602" s="23" t="s">
        <v>3948</v>
      </c>
      <c r="K2602" t="s">
        <v>3949</v>
      </c>
      <c r="L2602" t="s">
        <v>124</v>
      </c>
      <c r="M2602" t="s">
        <v>3950</v>
      </c>
      <c r="N2602" t="s">
        <v>125</v>
      </c>
      <c r="O2602" t="s">
        <v>55</v>
      </c>
      <c r="P2602" t="s">
        <v>122</v>
      </c>
      <c r="Q2602" t="s">
        <v>207</v>
      </c>
      <c r="R2602" t="s">
        <v>212</v>
      </c>
      <c r="S2602">
        <v>4</v>
      </c>
      <c r="T2602" t="s">
        <v>19769</v>
      </c>
      <c r="U2602" t="s">
        <v>17846</v>
      </c>
      <c r="V2602" t="s">
        <v>15751</v>
      </c>
      <c r="W2602" t="s">
        <v>29</v>
      </c>
      <c r="X2602" t="s">
        <v>30</v>
      </c>
      <c r="Y2602" t="s">
        <v>30</v>
      </c>
      <c r="Z2602" t="s">
        <v>30</v>
      </c>
      <c r="AA2602" t="s">
        <v>30</v>
      </c>
      <c r="AB2602">
        <v>-75.904781013999994</v>
      </c>
      <c r="AC2602">
        <v>6.5362261540000803</v>
      </c>
      <c r="AD2602" t="s">
        <v>82</v>
      </c>
      <c r="AE2602" t="s">
        <v>123</v>
      </c>
      <c r="AF2602" t="s">
        <v>94</v>
      </c>
      <c r="AG2602">
        <f>IFERROR(
    VLOOKUP(FENIX_ANS_TABLA[[#This Row],[ESTADO]],
        {"VENCIDO",1;"ALERTA_0 Días",2;"ALERTA",3;"A TIEMPO",4;"SIN FECHA",5},
    2,FALSE),
0)</f>
        <v>4</v>
      </c>
    </row>
    <row r="2603" spans="1:33" x14ac:dyDescent="0.25">
      <c r="A2603" t="s">
        <v>19770</v>
      </c>
      <c r="B2603" t="s">
        <v>54</v>
      </c>
      <c r="C2603" t="s">
        <v>24</v>
      </c>
      <c r="D2603" t="s">
        <v>54</v>
      </c>
      <c r="E2603" s="21">
        <v>46213.290810185194</v>
      </c>
      <c r="F2603" t="s">
        <v>19771</v>
      </c>
      <c r="G2603">
        <v>21620003</v>
      </c>
      <c r="H2603" t="s">
        <v>19772</v>
      </c>
      <c r="I2603" s="23" t="s">
        <v>31</v>
      </c>
      <c r="J2603" s="23" t="s">
        <v>19773</v>
      </c>
      <c r="K2603" t="s">
        <v>19774</v>
      </c>
      <c r="L2603" t="s">
        <v>150</v>
      </c>
      <c r="M2603" t="s">
        <v>19775</v>
      </c>
      <c r="N2603" t="s">
        <v>151</v>
      </c>
      <c r="O2603" t="s">
        <v>55</v>
      </c>
      <c r="P2603" t="s">
        <v>31</v>
      </c>
      <c r="Q2603" t="s">
        <v>207</v>
      </c>
      <c r="R2603" t="s">
        <v>211</v>
      </c>
      <c r="S2603">
        <v>4</v>
      </c>
      <c r="T2603" t="s">
        <v>19776</v>
      </c>
      <c r="U2603" t="s">
        <v>17846</v>
      </c>
      <c r="V2603" t="s">
        <v>15751</v>
      </c>
      <c r="W2603" t="s">
        <v>29</v>
      </c>
      <c r="X2603" t="s">
        <v>30</v>
      </c>
      <c r="Y2603" t="s">
        <v>30</v>
      </c>
      <c r="Z2603" t="s">
        <v>30</v>
      </c>
      <c r="AA2603" t="s">
        <v>30</v>
      </c>
      <c r="AB2603">
        <v>-75.242240589999994</v>
      </c>
      <c r="AC2603">
        <v>6.2224954300000004</v>
      </c>
      <c r="AD2603" t="s">
        <v>82</v>
      </c>
      <c r="AE2603" t="s">
        <v>146</v>
      </c>
      <c r="AF2603" t="s">
        <v>94</v>
      </c>
      <c r="AG2603">
        <f>IFERROR(
    VLOOKUP(FENIX_ANS_TABLA[[#This Row],[ESTADO]],
        {"VENCIDO",1;"ALERTA_0 Días",2;"ALERTA",3;"A TIEMPO",4;"SIN FECHA",5},
    2,FALSE),
0)</f>
        <v>4</v>
      </c>
    </row>
    <row r="2604" spans="1:33" x14ac:dyDescent="0.25">
      <c r="A2604" t="s">
        <v>20938</v>
      </c>
      <c r="B2604" t="s">
        <v>23</v>
      </c>
      <c r="C2604" t="s">
        <v>24</v>
      </c>
      <c r="D2604" t="s">
        <v>23</v>
      </c>
      <c r="E2604" s="21">
        <v>46213.314444444448</v>
      </c>
      <c r="F2604" t="s">
        <v>20939</v>
      </c>
      <c r="G2604">
        <v>98668701</v>
      </c>
      <c r="H2604" t="s">
        <v>20940</v>
      </c>
      <c r="I2604" s="23" t="s">
        <v>31</v>
      </c>
      <c r="J2604" s="23" t="s">
        <v>20941</v>
      </c>
      <c r="K2604" t="s">
        <v>20942</v>
      </c>
      <c r="L2604" t="s">
        <v>25</v>
      </c>
      <c r="M2604" t="s">
        <v>20943</v>
      </c>
      <c r="N2604" t="s">
        <v>26</v>
      </c>
      <c r="O2604" t="s">
        <v>27</v>
      </c>
      <c r="P2604" t="s">
        <v>32</v>
      </c>
      <c r="Q2604" t="s">
        <v>207</v>
      </c>
      <c r="R2604" t="s">
        <v>212</v>
      </c>
      <c r="S2604">
        <v>7</v>
      </c>
      <c r="T2604" t="s">
        <v>20944</v>
      </c>
      <c r="U2604" t="s">
        <v>20945</v>
      </c>
      <c r="V2604" t="s">
        <v>20946</v>
      </c>
      <c r="W2604" t="s">
        <v>29</v>
      </c>
      <c r="X2604" t="s">
        <v>30</v>
      </c>
      <c r="Y2604" t="s">
        <v>30</v>
      </c>
      <c r="Z2604" t="s">
        <v>30</v>
      </c>
      <c r="AA2604" t="s">
        <v>30</v>
      </c>
      <c r="AB2604">
        <v>-75.615364999999997</v>
      </c>
      <c r="AC2604">
        <v>6.2596980000000002</v>
      </c>
      <c r="AD2604" t="s">
        <v>82</v>
      </c>
      <c r="AE2604" t="s">
        <v>96</v>
      </c>
      <c r="AF2604" t="s">
        <v>94</v>
      </c>
      <c r="AG2604">
        <f>IFERROR(
    VLOOKUP(FENIX_ANS_TABLA[[#This Row],[ESTADO]],
        {"VENCIDO",1;"ALERTA_0 Días",2;"ALERTA",3;"A TIEMPO",4;"SIN FECHA",5},
    2,FALSE),
0)</f>
        <v>4</v>
      </c>
    </row>
    <row r="2605" spans="1:33" x14ac:dyDescent="0.25">
      <c r="A2605" t="s">
        <v>20947</v>
      </c>
      <c r="B2605" t="s">
        <v>23</v>
      </c>
      <c r="C2605" t="s">
        <v>24</v>
      </c>
      <c r="D2605" t="s">
        <v>23</v>
      </c>
      <c r="E2605" s="21">
        <v>46213.321747685193</v>
      </c>
      <c r="F2605" t="s">
        <v>20948</v>
      </c>
      <c r="G2605">
        <v>8416153</v>
      </c>
      <c r="H2605" t="s">
        <v>20949</v>
      </c>
      <c r="I2605" s="23" t="s">
        <v>31</v>
      </c>
      <c r="J2605" s="23" t="s">
        <v>20950</v>
      </c>
      <c r="K2605" t="s">
        <v>20951</v>
      </c>
      <c r="L2605" t="s">
        <v>38</v>
      </c>
      <c r="M2605" t="s">
        <v>20952</v>
      </c>
      <c r="N2605" t="s">
        <v>39</v>
      </c>
      <c r="O2605" t="s">
        <v>27</v>
      </c>
      <c r="P2605" t="s">
        <v>32</v>
      </c>
      <c r="Q2605" t="s">
        <v>207</v>
      </c>
      <c r="R2605" t="s">
        <v>212</v>
      </c>
      <c r="S2605">
        <v>7</v>
      </c>
      <c r="T2605" t="s">
        <v>20953</v>
      </c>
      <c r="U2605" t="s">
        <v>20954</v>
      </c>
      <c r="V2605" t="s">
        <v>20955</v>
      </c>
      <c r="W2605" t="s">
        <v>29</v>
      </c>
      <c r="X2605" t="s">
        <v>30</v>
      </c>
      <c r="Y2605" t="s">
        <v>30</v>
      </c>
      <c r="Z2605" t="s">
        <v>30</v>
      </c>
      <c r="AA2605" t="s">
        <v>30</v>
      </c>
      <c r="AB2605">
        <v>-75.619277030000006</v>
      </c>
      <c r="AC2605">
        <v>6.1885844900000002</v>
      </c>
      <c r="AD2605" t="s">
        <v>82</v>
      </c>
      <c r="AE2605" t="s">
        <v>96</v>
      </c>
      <c r="AF2605" t="s">
        <v>94</v>
      </c>
      <c r="AG2605">
        <f>IFERROR(
    VLOOKUP(FENIX_ANS_TABLA[[#This Row],[ESTADO]],
        {"VENCIDO",1;"ALERTA_0 Días",2;"ALERTA",3;"A TIEMPO",4;"SIN FECHA",5},
    2,FALSE),
0)</f>
        <v>4</v>
      </c>
    </row>
    <row r="2606" spans="1:33" x14ac:dyDescent="0.25">
      <c r="A2606" t="s">
        <v>19777</v>
      </c>
      <c r="B2606" t="s">
        <v>23</v>
      </c>
      <c r="C2606" t="s">
        <v>24</v>
      </c>
      <c r="D2606" t="s">
        <v>33</v>
      </c>
      <c r="E2606" s="21">
        <v>46213.332592592589</v>
      </c>
      <c r="F2606" t="s">
        <v>19778</v>
      </c>
      <c r="G2606">
        <v>43743175</v>
      </c>
      <c r="H2606" t="s">
        <v>19779</v>
      </c>
      <c r="I2606" s="23" t="s">
        <v>31</v>
      </c>
      <c r="J2606" s="23" t="s">
        <v>19780</v>
      </c>
      <c r="K2606" t="s">
        <v>19781</v>
      </c>
      <c r="L2606" t="s">
        <v>282</v>
      </c>
      <c r="M2606" t="s">
        <v>19782</v>
      </c>
      <c r="N2606" t="s">
        <v>283</v>
      </c>
      <c r="O2606" t="s">
        <v>34</v>
      </c>
      <c r="P2606" t="s">
        <v>103</v>
      </c>
      <c r="Q2606" t="s">
        <v>206</v>
      </c>
      <c r="R2606" t="s">
        <v>212</v>
      </c>
      <c r="S2606">
        <v>8</v>
      </c>
      <c r="T2606" t="s">
        <v>19783</v>
      </c>
      <c r="U2606" t="s">
        <v>9990</v>
      </c>
      <c r="V2606" t="s">
        <v>19784</v>
      </c>
      <c r="W2606" t="s">
        <v>29</v>
      </c>
      <c r="X2606" t="s">
        <v>30</v>
      </c>
      <c r="Y2606" t="s">
        <v>30</v>
      </c>
      <c r="Z2606" t="s">
        <v>30</v>
      </c>
      <c r="AA2606" t="s">
        <v>30</v>
      </c>
      <c r="AB2606">
        <v>-75.730191000000005</v>
      </c>
      <c r="AC2606">
        <v>6.1483540000000003</v>
      </c>
      <c r="AD2606" t="s">
        <v>82</v>
      </c>
      <c r="AE2606" t="s">
        <v>100</v>
      </c>
      <c r="AF2606" t="s">
        <v>94</v>
      </c>
      <c r="AG2606">
        <f>IFERROR(
    VLOOKUP(FENIX_ANS_TABLA[[#This Row],[ESTADO]],
        {"VENCIDO",1;"ALERTA_0 Días",2;"ALERTA",3;"A TIEMPO",4;"SIN FECHA",5},
    2,FALSE),
0)</f>
        <v>4</v>
      </c>
    </row>
    <row r="2607" spans="1:33" x14ac:dyDescent="0.25">
      <c r="A2607" t="s">
        <v>20956</v>
      </c>
      <c r="B2607" t="s">
        <v>23</v>
      </c>
      <c r="C2607" t="s">
        <v>24</v>
      </c>
      <c r="D2607" t="s">
        <v>23</v>
      </c>
      <c r="E2607" s="21">
        <v>46213.332824074067</v>
      </c>
      <c r="F2607" t="s">
        <v>20957</v>
      </c>
      <c r="G2607">
        <v>43633852</v>
      </c>
      <c r="H2607" t="s">
        <v>20958</v>
      </c>
      <c r="I2607" s="23" t="s">
        <v>31</v>
      </c>
      <c r="J2607" s="23" t="s">
        <v>20959</v>
      </c>
      <c r="K2607" t="s">
        <v>20960</v>
      </c>
      <c r="L2607" t="s">
        <v>25</v>
      </c>
      <c r="M2607" t="s">
        <v>20961</v>
      </c>
      <c r="N2607" t="s">
        <v>26</v>
      </c>
      <c r="O2607" t="s">
        <v>27</v>
      </c>
      <c r="P2607" t="s">
        <v>32</v>
      </c>
      <c r="Q2607" t="s">
        <v>207</v>
      </c>
      <c r="R2607" t="s">
        <v>212</v>
      </c>
      <c r="S2607">
        <v>7</v>
      </c>
      <c r="T2607" t="s">
        <v>20962</v>
      </c>
      <c r="U2607" t="s">
        <v>7185</v>
      </c>
      <c r="V2607" t="s">
        <v>7186</v>
      </c>
      <c r="W2607" t="s">
        <v>29</v>
      </c>
      <c r="X2607" t="s">
        <v>30</v>
      </c>
      <c r="Y2607" t="s">
        <v>30</v>
      </c>
      <c r="Z2607" t="s">
        <v>30</v>
      </c>
      <c r="AA2607" t="s">
        <v>30</v>
      </c>
      <c r="AB2607">
        <v>-75.552556999999993</v>
      </c>
      <c r="AC2607">
        <v>6.2569949999999999</v>
      </c>
      <c r="AD2607" t="s">
        <v>82</v>
      </c>
      <c r="AE2607" t="s">
        <v>96</v>
      </c>
      <c r="AF2607" t="s">
        <v>94</v>
      </c>
      <c r="AG2607">
        <f>IFERROR(
    VLOOKUP(FENIX_ANS_TABLA[[#This Row],[ESTADO]],
        {"VENCIDO",1;"ALERTA_0 Días",2;"ALERTA",3;"A TIEMPO",4;"SIN FECHA",5},
    2,FALSE),
0)</f>
        <v>4</v>
      </c>
    </row>
    <row r="2608" spans="1:33" x14ac:dyDescent="0.25">
      <c r="A2608" t="s">
        <v>19785</v>
      </c>
      <c r="B2608" t="s">
        <v>54</v>
      </c>
      <c r="C2608" t="s">
        <v>24</v>
      </c>
      <c r="D2608" t="s">
        <v>54</v>
      </c>
      <c r="E2608" s="21">
        <v>46213.334606481483</v>
      </c>
      <c r="F2608" t="s">
        <v>19786</v>
      </c>
      <c r="G2608">
        <v>39170814</v>
      </c>
      <c r="H2608" t="s">
        <v>19787</v>
      </c>
      <c r="I2608" s="23" t="s">
        <v>19788</v>
      </c>
      <c r="J2608" s="23" t="s">
        <v>19789</v>
      </c>
      <c r="K2608" t="s">
        <v>19790</v>
      </c>
      <c r="L2608" t="s">
        <v>25</v>
      </c>
      <c r="M2608" t="s">
        <v>19791</v>
      </c>
      <c r="N2608" t="s">
        <v>26</v>
      </c>
      <c r="O2608" t="s">
        <v>55</v>
      </c>
      <c r="P2608" t="s">
        <v>31</v>
      </c>
      <c r="Q2608" t="s">
        <v>207</v>
      </c>
      <c r="R2608" t="s">
        <v>211</v>
      </c>
      <c r="S2608">
        <v>4</v>
      </c>
      <c r="T2608" t="s">
        <v>19792</v>
      </c>
      <c r="U2608" t="s">
        <v>7959</v>
      </c>
      <c r="V2608" t="s">
        <v>14747</v>
      </c>
      <c r="W2608" t="s">
        <v>29</v>
      </c>
      <c r="X2608" t="s">
        <v>30</v>
      </c>
      <c r="Y2608" t="s">
        <v>30</v>
      </c>
      <c r="Z2608" t="s">
        <v>30</v>
      </c>
      <c r="AA2608" t="s">
        <v>30</v>
      </c>
      <c r="AB2608">
        <v>-75.638180009999999</v>
      </c>
      <c r="AC2608">
        <v>6.2817299999999996</v>
      </c>
      <c r="AD2608" t="s">
        <v>82</v>
      </c>
      <c r="AE2608" t="s">
        <v>96</v>
      </c>
      <c r="AF2608" t="s">
        <v>94</v>
      </c>
      <c r="AG2608">
        <f>IFERROR(
    VLOOKUP(FENIX_ANS_TABLA[[#This Row],[ESTADO]],
        {"VENCIDO",1;"ALERTA_0 Días",2;"ALERTA",3;"A TIEMPO",4;"SIN FECHA",5},
    2,FALSE),
0)</f>
        <v>4</v>
      </c>
    </row>
    <row r="2609" spans="1:33" x14ac:dyDescent="0.25">
      <c r="A2609" t="s">
        <v>20963</v>
      </c>
      <c r="B2609" t="s">
        <v>23</v>
      </c>
      <c r="C2609" t="s">
        <v>24</v>
      </c>
      <c r="D2609" t="s">
        <v>23</v>
      </c>
      <c r="E2609" s="21">
        <v>46213.33630787037</v>
      </c>
      <c r="F2609" t="s">
        <v>20964</v>
      </c>
      <c r="G2609">
        <v>71796572</v>
      </c>
      <c r="H2609" t="s">
        <v>20965</v>
      </c>
      <c r="I2609" s="23" t="s">
        <v>47</v>
      </c>
      <c r="J2609" s="23" t="s">
        <v>20966</v>
      </c>
      <c r="K2609" t="s">
        <v>20967</v>
      </c>
      <c r="L2609" t="s">
        <v>25</v>
      </c>
      <c r="M2609" t="s">
        <v>20968</v>
      </c>
      <c r="N2609" t="s">
        <v>26</v>
      </c>
      <c r="O2609" t="s">
        <v>27</v>
      </c>
      <c r="P2609" t="s">
        <v>32</v>
      </c>
      <c r="Q2609" t="s">
        <v>207</v>
      </c>
      <c r="R2609" t="s">
        <v>212</v>
      </c>
      <c r="S2609">
        <v>7</v>
      </c>
      <c r="T2609" t="s">
        <v>20969</v>
      </c>
      <c r="U2609" t="s">
        <v>12285</v>
      </c>
      <c r="V2609" t="s">
        <v>10946</v>
      </c>
      <c r="W2609" t="s">
        <v>29</v>
      </c>
      <c r="X2609" t="s">
        <v>30</v>
      </c>
      <c r="Y2609" t="s">
        <v>30</v>
      </c>
      <c r="Z2609" t="s">
        <v>30</v>
      </c>
      <c r="AA2609" t="s">
        <v>30</v>
      </c>
      <c r="AB2609">
        <v>-75.530170089999999</v>
      </c>
      <c r="AC2609">
        <v>6.2348040999999998</v>
      </c>
      <c r="AD2609" t="s">
        <v>82</v>
      </c>
      <c r="AE2609" t="s">
        <v>96</v>
      </c>
      <c r="AF2609" t="s">
        <v>94</v>
      </c>
      <c r="AG2609">
        <f>IFERROR(
    VLOOKUP(FENIX_ANS_TABLA[[#This Row],[ESTADO]],
        {"VENCIDO",1;"ALERTA_0 Días",2;"ALERTA",3;"A TIEMPO",4;"SIN FECHA",5},
    2,FALSE),
0)</f>
        <v>4</v>
      </c>
    </row>
    <row r="2610" spans="1:33" x14ac:dyDescent="0.25">
      <c r="A2610" t="s">
        <v>19793</v>
      </c>
      <c r="B2610" t="s">
        <v>44</v>
      </c>
      <c r="C2610" t="s">
        <v>24</v>
      </c>
      <c r="D2610" t="s">
        <v>44</v>
      </c>
      <c r="E2610" s="21">
        <v>46213.3437037037</v>
      </c>
      <c r="F2610" t="s">
        <v>19794</v>
      </c>
      <c r="G2610">
        <v>15325207</v>
      </c>
      <c r="H2610" t="s">
        <v>19795</v>
      </c>
      <c r="I2610" s="23" t="s">
        <v>19796</v>
      </c>
      <c r="J2610" s="23" t="s">
        <v>19797</v>
      </c>
      <c r="K2610" t="s">
        <v>19798</v>
      </c>
      <c r="L2610" t="s">
        <v>126</v>
      </c>
      <c r="M2610" t="s">
        <v>19799</v>
      </c>
      <c r="N2610" t="s">
        <v>127</v>
      </c>
      <c r="O2610" t="s">
        <v>45</v>
      </c>
      <c r="P2610" t="s">
        <v>122</v>
      </c>
      <c r="Q2610" t="s">
        <v>206</v>
      </c>
      <c r="R2610" t="s">
        <v>212</v>
      </c>
      <c r="S2610">
        <v>11</v>
      </c>
      <c r="T2610" t="s">
        <v>19800</v>
      </c>
      <c r="U2610" t="s">
        <v>16069</v>
      </c>
      <c r="V2610" t="s">
        <v>19801</v>
      </c>
      <c r="W2610" t="s">
        <v>29</v>
      </c>
      <c r="X2610" t="s">
        <v>30</v>
      </c>
      <c r="Y2610" t="s">
        <v>30</v>
      </c>
      <c r="Z2610" t="s">
        <v>30</v>
      </c>
      <c r="AA2610" t="s">
        <v>30</v>
      </c>
      <c r="AB2610">
        <v>-75.753232999999994</v>
      </c>
      <c r="AC2610">
        <v>6.506005</v>
      </c>
      <c r="AD2610" t="s">
        <v>82</v>
      </c>
      <c r="AE2610" t="s">
        <v>123</v>
      </c>
      <c r="AF2610" t="s">
        <v>94</v>
      </c>
      <c r="AG2610">
        <f>IFERROR(
    VLOOKUP(FENIX_ANS_TABLA[[#This Row],[ESTADO]],
        {"VENCIDO",1;"ALERTA_0 Días",2;"ALERTA",3;"A TIEMPO",4;"SIN FECHA",5},
    2,FALSE),
0)</f>
        <v>4</v>
      </c>
    </row>
    <row r="2611" spans="1:33" x14ac:dyDescent="0.25">
      <c r="A2611" t="s">
        <v>19802</v>
      </c>
      <c r="B2611" t="s">
        <v>54</v>
      </c>
      <c r="C2611" t="s">
        <v>24</v>
      </c>
      <c r="D2611" t="s">
        <v>54</v>
      </c>
      <c r="E2611" s="21">
        <v>46213.347245370373</v>
      </c>
      <c r="F2611" t="s">
        <v>19803</v>
      </c>
      <c r="G2611">
        <v>71277682</v>
      </c>
      <c r="H2611" t="s">
        <v>19804</v>
      </c>
      <c r="I2611" s="23" t="s">
        <v>31</v>
      </c>
      <c r="J2611" s="23" t="s">
        <v>19805</v>
      </c>
      <c r="K2611" t="s">
        <v>19806</v>
      </c>
      <c r="L2611" t="s">
        <v>38</v>
      </c>
      <c r="M2611" t="s">
        <v>19807</v>
      </c>
      <c r="N2611" t="s">
        <v>39</v>
      </c>
      <c r="O2611" t="s">
        <v>55</v>
      </c>
      <c r="P2611" t="s">
        <v>31</v>
      </c>
      <c r="Q2611" t="s">
        <v>207</v>
      </c>
      <c r="R2611" t="s">
        <v>211</v>
      </c>
      <c r="S2611">
        <v>4</v>
      </c>
      <c r="T2611" t="s">
        <v>19808</v>
      </c>
      <c r="U2611" t="s">
        <v>19809</v>
      </c>
      <c r="V2611" t="s">
        <v>19810</v>
      </c>
      <c r="W2611" t="s">
        <v>29</v>
      </c>
      <c r="X2611" t="s">
        <v>30</v>
      </c>
      <c r="Y2611" t="s">
        <v>30</v>
      </c>
      <c r="Z2611" t="s">
        <v>30</v>
      </c>
      <c r="AA2611" t="s">
        <v>30</v>
      </c>
      <c r="AB2611">
        <v>-75.614846</v>
      </c>
      <c r="AC2611">
        <v>6.1763570000000003</v>
      </c>
      <c r="AD2611" t="s">
        <v>82</v>
      </c>
      <c r="AE2611" t="s">
        <v>96</v>
      </c>
      <c r="AF2611" t="s">
        <v>94</v>
      </c>
      <c r="AG2611">
        <f>IFERROR(
    VLOOKUP(FENIX_ANS_TABLA[[#This Row],[ESTADO]],
        {"VENCIDO",1;"ALERTA_0 Días",2;"ALERTA",3;"A TIEMPO",4;"SIN FECHA",5},
    2,FALSE),
0)</f>
        <v>4</v>
      </c>
    </row>
    <row r="2612" spans="1:33" x14ac:dyDescent="0.25">
      <c r="A2612" t="s">
        <v>19811</v>
      </c>
      <c r="B2612" t="s">
        <v>54</v>
      </c>
      <c r="C2612" t="s">
        <v>24</v>
      </c>
      <c r="D2612" t="s">
        <v>54</v>
      </c>
      <c r="E2612" s="21">
        <v>46213.347557870373</v>
      </c>
      <c r="F2612" t="s">
        <v>19812</v>
      </c>
      <c r="G2612">
        <v>901316799</v>
      </c>
      <c r="H2612" t="s">
        <v>19813</v>
      </c>
      <c r="I2612" s="23" t="s">
        <v>19814</v>
      </c>
      <c r="J2612" s="23" t="s">
        <v>9354</v>
      </c>
      <c r="K2612" t="s">
        <v>19815</v>
      </c>
      <c r="L2612" t="s">
        <v>52</v>
      </c>
      <c r="M2612" t="s">
        <v>19816</v>
      </c>
      <c r="N2612" t="s">
        <v>53</v>
      </c>
      <c r="O2612" t="s">
        <v>55</v>
      </c>
      <c r="P2612" t="s">
        <v>31</v>
      </c>
      <c r="Q2612" t="s">
        <v>207</v>
      </c>
      <c r="R2612" t="s">
        <v>211</v>
      </c>
      <c r="S2612">
        <v>4</v>
      </c>
      <c r="T2612" t="s">
        <v>19817</v>
      </c>
      <c r="U2612" t="s">
        <v>19809</v>
      </c>
      <c r="V2612" t="s">
        <v>19810</v>
      </c>
      <c r="W2612" t="s">
        <v>29</v>
      </c>
      <c r="X2612" t="s">
        <v>30</v>
      </c>
      <c r="Y2612" t="s">
        <v>30</v>
      </c>
      <c r="Z2612" t="s">
        <v>30</v>
      </c>
      <c r="AA2612" t="s">
        <v>30</v>
      </c>
      <c r="AB2612">
        <v>-75.609319409999998</v>
      </c>
      <c r="AC2612">
        <v>6.154172</v>
      </c>
      <c r="AD2612" t="s">
        <v>82</v>
      </c>
      <c r="AE2612" t="s">
        <v>96</v>
      </c>
      <c r="AF2612" t="s">
        <v>94</v>
      </c>
      <c r="AG2612">
        <f>IFERROR(
    VLOOKUP(FENIX_ANS_TABLA[[#This Row],[ESTADO]],
        {"VENCIDO",1;"ALERTA_0 Días",2;"ALERTA",3;"A TIEMPO",4;"SIN FECHA",5},
    2,FALSE),
0)</f>
        <v>4</v>
      </c>
    </row>
    <row r="2613" spans="1:33" x14ac:dyDescent="0.25">
      <c r="A2613" t="s">
        <v>19818</v>
      </c>
      <c r="B2613" t="s">
        <v>54</v>
      </c>
      <c r="C2613" t="s">
        <v>24</v>
      </c>
      <c r="D2613" t="s">
        <v>54</v>
      </c>
      <c r="E2613" s="21">
        <v>46213.351099537038</v>
      </c>
      <c r="F2613" t="s">
        <v>19819</v>
      </c>
      <c r="G2613">
        <v>7702831</v>
      </c>
      <c r="H2613" t="s">
        <v>19820</v>
      </c>
      <c r="I2613" s="23" t="s">
        <v>31</v>
      </c>
      <c r="J2613" s="23" t="s">
        <v>19821</v>
      </c>
      <c r="K2613" t="s">
        <v>19822</v>
      </c>
      <c r="L2613" t="s">
        <v>50</v>
      </c>
      <c r="M2613" t="s">
        <v>19823</v>
      </c>
      <c r="N2613" t="s">
        <v>51</v>
      </c>
      <c r="O2613" t="s">
        <v>55</v>
      </c>
      <c r="P2613" t="s">
        <v>31</v>
      </c>
      <c r="Q2613" t="s">
        <v>207</v>
      </c>
      <c r="R2613" t="s">
        <v>211</v>
      </c>
      <c r="S2613">
        <v>4</v>
      </c>
      <c r="T2613" t="s">
        <v>19824</v>
      </c>
      <c r="U2613" t="s">
        <v>18225</v>
      </c>
      <c r="V2613" t="s">
        <v>19825</v>
      </c>
      <c r="W2613" t="s">
        <v>29</v>
      </c>
      <c r="X2613" t="s">
        <v>30</v>
      </c>
      <c r="Y2613" t="s">
        <v>30</v>
      </c>
      <c r="Z2613" t="s">
        <v>30</v>
      </c>
      <c r="AA2613" t="s">
        <v>30</v>
      </c>
      <c r="AB2613">
        <v>-75.631398700000005</v>
      </c>
      <c r="AC2613">
        <v>6.0827414400000004</v>
      </c>
      <c r="AD2613" t="s">
        <v>82</v>
      </c>
      <c r="AE2613" t="s">
        <v>96</v>
      </c>
      <c r="AF2613" t="s">
        <v>94</v>
      </c>
      <c r="AG2613">
        <f>IFERROR(
    VLOOKUP(FENIX_ANS_TABLA[[#This Row],[ESTADO]],
        {"VENCIDO",1;"ALERTA_0 Días",2;"ALERTA",3;"A TIEMPO",4;"SIN FECHA",5},
    2,FALSE),
0)</f>
        <v>4</v>
      </c>
    </row>
    <row r="2614" spans="1:33" x14ac:dyDescent="0.25">
      <c r="A2614" t="s">
        <v>19826</v>
      </c>
      <c r="B2614" t="s">
        <v>23</v>
      </c>
      <c r="C2614" t="s">
        <v>24</v>
      </c>
      <c r="D2614" t="s">
        <v>33</v>
      </c>
      <c r="E2614" s="21">
        <v>46213.355810185189</v>
      </c>
      <c r="F2614" t="s">
        <v>19827</v>
      </c>
      <c r="G2614">
        <v>1036669240</v>
      </c>
      <c r="H2614" t="s">
        <v>19828</v>
      </c>
      <c r="I2614" s="23" t="s">
        <v>31</v>
      </c>
      <c r="J2614" s="23" t="s">
        <v>19829</v>
      </c>
      <c r="K2614" t="s">
        <v>19830</v>
      </c>
      <c r="L2614" t="s">
        <v>25</v>
      </c>
      <c r="M2614" t="s">
        <v>19831</v>
      </c>
      <c r="N2614" t="s">
        <v>26</v>
      </c>
      <c r="O2614" t="s">
        <v>34</v>
      </c>
      <c r="P2614" t="s">
        <v>31</v>
      </c>
      <c r="Q2614" t="s">
        <v>207</v>
      </c>
      <c r="R2614" t="s">
        <v>211</v>
      </c>
      <c r="S2614">
        <v>5</v>
      </c>
      <c r="T2614" t="s">
        <v>19832</v>
      </c>
      <c r="U2614" t="s">
        <v>14652</v>
      </c>
      <c r="V2614" t="s">
        <v>19833</v>
      </c>
      <c r="W2614" t="s">
        <v>29</v>
      </c>
      <c r="X2614" t="s">
        <v>30</v>
      </c>
      <c r="Y2614" t="s">
        <v>30</v>
      </c>
      <c r="Z2614" t="s">
        <v>30</v>
      </c>
      <c r="AA2614" t="s">
        <v>30</v>
      </c>
      <c r="AB2614">
        <v>-75.538591850000003</v>
      </c>
      <c r="AC2614">
        <v>6.2491841399999997</v>
      </c>
      <c r="AD2614" t="s">
        <v>82</v>
      </c>
      <c r="AE2614" t="s">
        <v>96</v>
      </c>
      <c r="AF2614" t="s">
        <v>94</v>
      </c>
      <c r="AG2614">
        <f>IFERROR(
    VLOOKUP(FENIX_ANS_TABLA[[#This Row],[ESTADO]],
        {"VENCIDO",1;"ALERTA_0 Días",2;"ALERTA",3;"A TIEMPO",4;"SIN FECHA",5},
    2,FALSE),
0)</f>
        <v>4</v>
      </c>
    </row>
    <row r="2615" spans="1:33" x14ac:dyDescent="0.25">
      <c r="A2615" t="s">
        <v>19834</v>
      </c>
      <c r="B2615" t="s">
        <v>23</v>
      </c>
      <c r="C2615" t="s">
        <v>24</v>
      </c>
      <c r="D2615" t="s">
        <v>33</v>
      </c>
      <c r="E2615" s="21">
        <v>46213.356226851851</v>
      </c>
      <c r="F2615" t="s">
        <v>19835</v>
      </c>
      <c r="G2615">
        <v>1037647171</v>
      </c>
      <c r="H2615" t="s">
        <v>19836</v>
      </c>
      <c r="I2615" s="23" t="s">
        <v>19837</v>
      </c>
      <c r="J2615" s="23" t="s">
        <v>19838</v>
      </c>
      <c r="K2615" t="s">
        <v>19839</v>
      </c>
      <c r="L2615" t="s">
        <v>120</v>
      </c>
      <c r="M2615" t="s">
        <v>19840</v>
      </c>
      <c r="N2615" t="s">
        <v>121</v>
      </c>
      <c r="O2615" t="s">
        <v>34</v>
      </c>
      <c r="P2615" t="s">
        <v>31</v>
      </c>
      <c r="Q2615" t="s">
        <v>207</v>
      </c>
      <c r="R2615" t="s">
        <v>211</v>
      </c>
      <c r="S2615">
        <v>5</v>
      </c>
      <c r="T2615" t="s">
        <v>19841</v>
      </c>
      <c r="U2615" t="s">
        <v>14652</v>
      </c>
      <c r="V2615" t="s">
        <v>19833</v>
      </c>
      <c r="W2615" t="s">
        <v>29</v>
      </c>
      <c r="X2615" t="s">
        <v>30</v>
      </c>
      <c r="Y2615" t="s">
        <v>30</v>
      </c>
      <c r="Z2615" t="s">
        <v>30</v>
      </c>
      <c r="AA2615" t="s">
        <v>30</v>
      </c>
      <c r="AB2615">
        <v>-76.268718000000007</v>
      </c>
      <c r="AC2615">
        <v>7.0076559999999999</v>
      </c>
      <c r="AD2615" t="s">
        <v>82</v>
      </c>
      <c r="AE2615" t="s">
        <v>123</v>
      </c>
      <c r="AF2615" t="s">
        <v>94</v>
      </c>
      <c r="AG2615">
        <f>IFERROR(
    VLOOKUP(FENIX_ANS_TABLA[[#This Row],[ESTADO]],
        {"VENCIDO",1;"ALERTA_0 Días",2;"ALERTA",3;"A TIEMPO",4;"SIN FECHA",5},
    2,FALSE),
0)</f>
        <v>4</v>
      </c>
    </row>
    <row r="2616" spans="1:33" x14ac:dyDescent="0.25">
      <c r="A2616" t="s">
        <v>20970</v>
      </c>
      <c r="B2616" t="s">
        <v>23</v>
      </c>
      <c r="C2616" t="s">
        <v>24</v>
      </c>
      <c r="D2616" t="s">
        <v>23</v>
      </c>
      <c r="E2616" s="21">
        <v>46213.356666666667</v>
      </c>
      <c r="F2616" t="s">
        <v>20971</v>
      </c>
      <c r="G2616">
        <v>900082107</v>
      </c>
      <c r="H2616" t="s">
        <v>4146</v>
      </c>
      <c r="I2616" s="23" t="s">
        <v>4147</v>
      </c>
      <c r="J2616" s="23" t="s">
        <v>20556</v>
      </c>
      <c r="K2616" t="s">
        <v>20972</v>
      </c>
      <c r="L2616" t="s">
        <v>154</v>
      </c>
      <c r="M2616" t="s">
        <v>20973</v>
      </c>
      <c r="N2616" t="s">
        <v>155</v>
      </c>
      <c r="O2616" t="s">
        <v>27</v>
      </c>
      <c r="P2616" t="s">
        <v>145</v>
      </c>
      <c r="Q2616" t="s">
        <v>207</v>
      </c>
      <c r="R2616" t="s">
        <v>212</v>
      </c>
      <c r="S2616">
        <v>7</v>
      </c>
      <c r="T2616" t="s">
        <v>20974</v>
      </c>
      <c r="U2616" t="s">
        <v>20975</v>
      </c>
      <c r="V2616" t="s">
        <v>20976</v>
      </c>
      <c r="W2616" t="s">
        <v>29</v>
      </c>
      <c r="X2616" t="s">
        <v>30</v>
      </c>
      <c r="Y2616" t="s">
        <v>30</v>
      </c>
      <c r="Z2616" t="s">
        <v>30</v>
      </c>
      <c r="AA2616" t="s">
        <v>30</v>
      </c>
      <c r="AB2616">
        <v>-75.370186000000004</v>
      </c>
      <c r="AC2616">
        <v>6.13871667</v>
      </c>
      <c r="AD2616" t="s">
        <v>82</v>
      </c>
      <c r="AE2616" t="s">
        <v>146</v>
      </c>
      <c r="AF2616" t="s">
        <v>94</v>
      </c>
      <c r="AG2616">
        <f>IFERROR(
    VLOOKUP(FENIX_ANS_TABLA[[#This Row],[ESTADO]],
        {"VENCIDO",1;"ALERTA_0 Días",2;"ALERTA",3;"A TIEMPO",4;"SIN FECHA",5},
    2,FALSE),
0)</f>
        <v>4</v>
      </c>
    </row>
    <row r="2617" spans="1:33" x14ac:dyDescent="0.25">
      <c r="A2617" t="s">
        <v>20977</v>
      </c>
      <c r="B2617" t="s">
        <v>23</v>
      </c>
      <c r="C2617" t="s">
        <v>24</v>
      </c>
      <c r="D2617" t="s">
        <v>23</v>
      </c>
      <c r="E2617" s="21">
        <v>46213.356840277767</v>
      </c>
      <c r="F2617" t="s">
        <v>20978</v>
      </c>
      <c r="G2617">
        <v>900082107</v>
      </c>
      <c r="H2617" t="s">
        <v>4146</v>
      </c>
      <c r="I2617" s="23" t="s">
        <v>4147</v>
      </c>
      <c r="J2617" s="23" t="s">
        <v>20556</v>
      </c>
      <c r="K2617" t="s">
        <v>20979</v>
      </c>
      <c r="L2617" t="s">
        <v>154</v>
      </c>
      <c r="M2617" t="s">
        <v>20980</v>
      </c>
      <c r="N2617" t="s">
        <v>155</v>
      </c>
      <c r="O2617" t="s">
        <v>27</v>
      </c>
      <c r="P2617" t="s">
        <v>145</v>
      </c>
      <c r="Q2617" t="s">
        <v>207</v>
      </c>
      <c r="R2617" t="s">
        <v>212</v>
      </c>
      <c r="S2617">
        <v>7</v>
      </c>
      <c r="T2617" t="s">
        <v>20981</v>
      </c>
      <c r="U2617" t="s">
        <v>20975</v>
      </c>
      <c r="V2617" t="s">
        <v>20976</v>
      </c>
      <c r="W2617" t="s">
        <v>29</v>
      </c>
      <c r="X2617" t="s">
        <v>30</v>
      </c>
      <c r="Y2617" t="s">
        <v>30</v>
      </c>
      <c r="Z2617" t="s">
        <v>30</v>
      </c>
      <c r="AA2617" t="s">
        <v>30</v>
      </c>
      <c r="AB2617">
        <v>-75.370186000000004</v>
      </c>
      <c r="AC2617">
        <v>6.13871667</v>
      </c>
      <c r="AD2617" t="s">
        <v>82</v>
      </c>
      <c r="AE2617" t="s">
        <v>146</v>
      </c>
      <c r="AF2617" t="s">
        <v>94</v>
      </c>
      <c r="AG2617">
        <f>IFERROR(
    VLOOKUP(FENIX_ANS_TABLA[[#This Row],[ESTADO]],
        {"VENCIDO",1;"ALERTA_0 Días",2;"ALERTA",3;"A TIEMPO",4;"SIN FECHA",5},
    2,FALSE),
0)</f>
        <v>4</v>
      </c>
    </row>
    <row r="2618" spans="1:33" x14ac:dyDescent="0.25">
      <c r="A2618" t="s">
        <v>19842</v>
      </c>
      <c r="B2618" t="s">
        <v>23</v>
      </c>
      <c r="C2618" t="s">
        <v>24</v>
      </c>
      <c r="D2618" t="s">
        <v>23</v>
      </c>
      <c r="E2618" s="21">
        <v>46213.357025462959</v>
      </c>
      <c r="F2618" t="s">
        <v>19843</v>
      </c>
      <c r="G2618">
        <v>15455728</v>
      </c>
      <c r="H2618" t="s">
        <v>19844</v>
      </c>
      <c r="I2618" s="23" t="s">
        <v>31</v>
      </c>
      <c r="J2618" s="23" t="s">
        <v>19845</v>
      </c>
      <c r="K2618" t="s">
        <v>19846</v>
      </c>
      <c r="L2618" t="s">
        <v>108</v>
      </c>
      <c r="M2618" t="s">
        <v>19847</v>
      </c>
      <c r="N2618" t="s">
        <v>109</v>
      </c>
      <c r="O2618" t="s">
        <v>27</v>
      </c>
      <c r="P2618" t="s">
        <v>99</v>
      </c>
      <c r="Q2618" t="s">
        <v>207</v>
      </c>
      <c r="R2618" t="s">
        <v>212</v>
      </c>
      <c r="S2618">
        <v>7</v>
      </c>
      <c r="T2618" t="s">
        <v>19848</v>
      </c>
      <c r="U2618" t="s">
        <v>15167</v>
      </c>
      <c r="V2618" t="s">
        <v>14502</v>
      </c>
      <c r="W2618" t="s">
        <v>29</v>
      </c>
      <c r="X2618" t="s">
        <v>30</v>
      </c>
      <c r="Y2618" t="s">
        <v>30</v>
      </c>
      <c r="Z2618" t="s">
        <v>30</v>
      </c>
      <c r="AA2618" t="s">
        <v>30</v>
      </c>
      <c r="AB2618">
        <v>-75.705246380000006</v>
      </c>
      <c r="AC2618">
        <v>6.03375284</v>
      </c>
      <c r="AD2618" t="s">
        <v>82</v>
      </c>
      <c r="AE2618" t="s">
        <v>100</v>
      </c>
      <c r="AF2618" t="s">
        <v>94</v>
      </c>
      <c r="AG2618">
        <f>IFERROR(
    VLOOKUP(FENIX_ANS_TABLA[[#This Row],[ESTADO]],
        {"VENCIDO",1;"ALERTA_0 Días",2;"ALERTA",3;"A TIEMPO",4;"SIN FECHA",5},
    2,FALSE),
0)</f>
        <v>4</v>
      </c>
    </row>
    <row r="2619" spans="1:33" x14ac:dyDescent="0.25">
      <c r="A2619" t="s">
        <v>19849</v>
      </c>
      <c r="B2619" t="s">
        <v>23</v>
      </c>
      <c r="C2619" t="s">
        <v>24</v>
      </c>
      <c r="D2619" t="s">
        <v>23</v>
      </c>
      <c r="E2619" s="21">
        <v>46213.3593287037</v>
      </c>
      <c r="F2619" t="s">
        <v>19850</v>
      </c>
      <c r="G2619">
        <v>71657032</v>
      </c>
      <c r="H2619" t="s">
        <v>19851</v>
      </c>
      <c r="I2619" s="23" t="s">
        <v>31</v>
      </c>
      <c r="J2619" s="23" t="s">
        <v>19852</v>
      </c>
      <c r="K2619" t="s">
        <v>19853</v>
      </c>
      <c r="L2619" t="s">
        <v>263</v>
      </c>
      <c r="M2619" t="s">
        <v>19854</v>
      </c>
      <c r="N2619" t="s">
        <v>264</v>
      </c>
      <c r="O2619" t="s">
        <v>27</v>
      </c>
      <c r="P2619" t="s">
        <v>99</v>
      </c>
      <c r="Q2619" t="s">
        <v>207</v>
      </c>
      <c r="R2619" t="s">
        <v>212</v>
      </c>
      <c r="S2619">
        <v>7</v>
      </c>
      <c r="T2619" t="s">
        <v>19855</v>
      </c>
      <c r="U2619" t="s">
        <v>9815</v>
      </c>
      <c r="V2619" t="s">
        <v>19856</v>
      </c>
      <c r="W2619" t="s">
        <v>29</v>
      </c>
      <c r="X2619" t="s">
        <v>30</v>
      </c>
      <c r="Y2619" t="s">
        <v>30</v>
      </c>
      <c r="Z2619" t="s">
        <v>30</v>
      </c>
      <c r="AA2619" t="s">
        <v>30</v>
      </c>
      <c r="AB2619">
        <v>-75.643118490000006</v>
      </c>
      <c r="AC2619">
        <v>5.5493204599999997</v>
      </c>
      <c r="AD2619" t="s">
        <v>82</v>
      </c>
      <c r="AE2619" t="s">
        <v>100</v>
      </c>
      <c r="AF2619" t="s">
        <v>94</v>
      </c>
      <c r="AG2619">
        <f>IFERROR(
    VLOOKUP(FENIX_ANS_TABLA[[#This Row],[ESTADO]],
        {"VENCIDO",1;"ALERTA_0 Días",2;"ALERTA",3;"A TIEMPO",4;"SIN FECHA",5},
    2,FALSE),
0)</f>
        <v>4</v>
      </c>
    </row>
    <row r="2620" spans="1:33" x14ac:dyDescent="0.25">
      <c r="A2620" t="s">
        <v>20982</v>
      </c>
      <c r="B2620" t="s">
        <v>23</v>
      </c>
      <c r="C2620" t="s">
        <v>24</v>
      </c>
      <c r="D2620" t="s">
        <v>23</v>
      </c>
      <c r="E2620" s="21">
        <v>46213.359432870369</v>
      </c>
      <c r="F2620" t="s">
        <v>20983</v>
      </c>
      <c r="G2620">
        <v>71778547</v>
      </c>
      <c r="H2620" t="s">
        <v>20984</v>
      </c>
      <c r="I2620" s="23" t="s">
        <v>31</v>
      </c>
      <c r="J2620" s="23" t="s">
        <v>20985</v>
      </c>
      <c r="K2620" t="s">
        <v>20986</v>
      </c>
      <c r="L2620" t="s">
        <v>25</v>
      </c>
      <c r="M2620" t="s">
        <v>20987</v>
      </c>
      <c r="N2620" t="s">
        <v>26</v>
      </c>
      <c r="O2620" t="s">
        <v>27</v>
      </c>
      <c r="P2620" t="s">
        <v>32</v>
      </c>
      <c r="Q2620" t="s">
        <v>207</v>
      </c>
      <c r="R2620" t="s">
        <v>212</v>
      </c>
      <c r="S2620">
        <v>7</v>
      </c>
      <c r="T2620" t="s">
        <v>20988</v>
      </c>
      <c r="U2620" t="s">
        <v>9815</v>
      </c>
      <c r="V2620" t="s">
        <v>19856</v>
      </c>
      <c r="W2620" t="s">
        <v>29</v>
      </c>
      <c r="X2620" t="s">
        <v>30</v>
      </c>
      <c r="Y2620" t="s">
        <v>30</v>
      </c>
      <c r="Z2620" t="s">
        <v>30</v>
      </c>
      <c r="AA2620" t="s">
        <v>30</v>
      </c>
      <c r="AB2620">
        <v>-75.633689340000004</v>
      </c>
      <c r="AC2620">
        <v>6.2741483799999997</v>
      </c>
      <c r="AD2620" t="s">
        <v>82</v>
      </c>
      <c r="AE2620" t="s">
        <v>96</v>
      </c>
      <c r="AF2620" t="s">
        <v>94</v>
      </c>
      <c r="AG2620">
        <f>IFERROR(
    VLOOKUP(FENIX_ANS_TABLA[[#This Row],[ESTADO]],
        {"VENCIDO",1;"ALERTA_0 Días",2;"ALERTA",3;"A TIEMPO",4;"SIN FECHA",5},
    2,FALSE),
0)</f>
        <v>4</v>
      </c>
    </row>
    <row r="2621" spans="1:33" x14ac:dyDescent="0.25">
      <c r="A2621" t="s">
        <v>19857</v>
      </c>
      <c r="B2621" t="s">
        <v>23</v>
      </c>
      <c r="C2621" t="s">
        <v>24</v>
      </c>
      <c r="D2621" t="s">
        <v>33</v>
      </c>
      <c r="E2621" s="21">
        <v>46213.360983796287</v>
      </c>
      <c r="F2621" t="s">
        <v>19858</v>
      </c>
      <c r="G2621">
        <v>1152214447</v>
      </c>
      <c r="H2621" t="s">
        <v>19859</v>
      </c>
      <c r="I2621" s="23" t="s">
        <v>31</v>
      </c>
      <c r="J2621" s="23" t="s">
        <v>19860</v>
      </c>
      <c r="K2621" t="s">
        <v>19861</v>
      </c>
      <c r="L2621" t="s">
        <v>25</v>
      </c>
      <c r="M2621" t="s">
        <v>19862</v>
      </c>
      <c r="N2621" t="s">
        <v>26</v>
      </c>
      <c r="O2621" t="s">
        <v>34</v>
      </c>
      <c r="P2621" t="s">
        <v>31</v>
      </c>
      <c r="Q2621" t="s">
        <v>207</v>
      </c>
      <c r="R2621" t="s">
        <v>211</v>
      </c>
      <c r="S2621">
        <v>5</v>
      </c>
      <c r="T2621" t="s">
        <v>19863</v>
      </c>
      <c r="U2621" t="s">
        <v>11632</v>
      </c>
      <c r="V2621" t="s">
        <v>10440</v>
      </c>
      <c r="W2621" t="s">
        <v>29</v>
      </c>
      <c r="X2621" t="s">
        <v>30</v>
      </c>
      <c r="Y2621" t="s">
        <v>30</v>
      </c>
      <c r="Z2621" t="s">
        <v>30</v>
      </c>
      <c r="AA2621" t="s">
        <v>30</v>
      </c>
      <c r="AB2621">
        <v>-75.611996000000005</v>
      </c>
      <c r="AC2621">
        <v>6.2673629999999996</v>
      </c>
      <c r="AD2621" t="s">
        <v>82</v>
      </c>
      <c r="AE2621" t="s">
        <v>96</v>
      </c>
      <c r="AF2621" t="s">
        <v>94</v>
      </c>
      <c r="AG2621">
        <f>IFERROR(
    VLOOKUP(FENIX_ANS_TABLA[[#This Row],[ESTADO]],
        {"VENCIDO",1;"ALERTA_0 Días",2;"ALERTA",3;"A TIEMPO",4;"SIN FECHA",5},
    2,FALSE),
0)</f>
        <v>4</v>
      </c>
    </row>
    <row r="2622" spans="1:33" x14ac:dyDescent="0.25">
      <c r="A2622" t="s">
        <v>19864</v>
      </c>
      <c r="B2622" t="s">
        <v>54</v>
      </c>
      <c r="C2622" t="s">
        <v>24</v>
      </c>
      <c r="D2622" t="s">
        <v>54</v>
      </c>
      <c r="E2622" s="21">
        <v>46213.361145833333</v>
      </c>
      <c r="F2622" t="s">
        <v>19865</v>
      </c>
      <c r="G2622">
        <v>8465218</v>
      </c>
      <c r="H2622" t="s">
        <v>19866</v>
      </c>
      <c r="I2622" s="23" t="s">
        <v>31</v>
      </c>
      <c r="J2622" s="23" t="s">
        <v>19867</v>
      </c>
      <c r="K2622" t="s">
        <v>19868</v>
      </c>
      <c r="L2622" t="s">
        <v>50</v>
      </c>
      <c r="M2622" t="s">
        <v>19869</v>
      </c>
      <c r="N2622" t="s">
        <v>51</v>
      </c>
      <c r="O2622" t="s">
        <v>55</v>
      </c>
      <c r="P2622" t="s">
        <v>31</v>
      </c>
      <c r="Q2622" t="s">
        <v>207</v>
      </c>
      <c r="R2622" t="s">
        <v>211</v>
      </c>
      <c r="S2622">
        <v>4</v>
      </c>
      <c r="T2622" t="s">
        <v>19870</v>
      </c>
      <c r="U2622" t="s">
        <v>19871</v>
      </c>
      <c r="V2622" t="s">
        <v>9567</v>
      </c>
      <c r="W2622" t="s">
        <v>29</v>
      </c>
      <c r="X2622" t="s">
        <v>30</v>
      </c>
      <c r="Y2622" t="s">
        <v>30</v>
      </c>
      <c r="Z2622" t="s">
        <v>30</v>
      </c>
      <c r="AA2622" t="s">
        <v>30</v>
      </c>
      <c r="AB2622">
        <v>-75.636072999999996</v>
      </c>
      <c r="AC2622">
        <v>6.1119599999999998</v>
      </c>
      <c r="AD2622" t="s">
        <v>82</v>
      </c>
      <c r="AE2622" t="s">
        <v>96</v>
      </c>
      <c r="AF2622" t="s">
        <v>94</v>
      </c>
      <c r="AG2622">
        <f>IFERROR(
    VLOOKUP(FENIX_ANS_TABLA[[#This Row],[ESTADO]],
        {"VENCIDO",1;"ALERTA_0 Días",2;"ALERTA",3;"A TIEMPO",4;"SIN FECHA",5},
    2,FALSE),
0)</f>
        <v>4</v>
      </c>
    </row>
    <row r="2623" spans="1:33" x14ac:dyDescent="0.25">
      <c r="A2623" t="s">
        <v>20989</v>
      </c>
      <c r="B2623" t="s">
        <v>23</v>
      </c>
      <c r="C2623" t="s">
        <v>24</v>
      </c>
      <c r="D2623" t="s">
        <v>23</v>
      </c>
      <c r="E2623" s="21">
        <v>46213.361689814818</v>
      </c>
      <c r="F2623" t="s">
        <v>20990</v>
      </c>
      <c r="G2623">
        <v>71756599</v>
      </c>
      <c r="H2623" t="s">
        <v>20991</v>
      </c>
      <c r="I2623" s="23" t="s">
        <v>31</v>
      </c>
      <c r="J2623" s="23" t="s">
        <v>20992</v>
      </c>
      <c r="K2623" t="s">
        <v>20993</v>
      </c>
      <c r="L2623" t="s">
        <v>25</v>
      </c>
      <c r="M2623" t="s">
        <v>20994</v>
      </c>
      <c r="N2623" t="s">
        <v>26</v>
      </c>
      <c r="O2623" t="s">
        <v>27</v>
      </c>
      <c r="P2623" t="s">
        <v>32</v>
      </c>
      <c r="Q2623" t="s">
        <v>207</v>
      </c>
      <c r="R2623" t="s">
        <v>212</v>
      </c>
      <c r="S2623">
        <v>7</v>
      </c>
      <c r="T2623" t="s">
        <v>20995</v>
      </c>
      <c r="U2623" t="s">
        <v>19871</v>
      </c>
      <c r="V2623" t="s">
        <v>20996</v>
      </c>
      <c r="W2623" t="s">
        <v>29</v>
      </c>
      <c r="X2623" t="s">
        <v>30</v>
      </c>
      <c r="Y2623" t="s">
        <v>30</v>
      </c>
      <c r="Z2623" t="s">
        <v>30</v>
      </c>
      <c r="AA2623" t="s">
        <v>30</v>
      </c>
      <c r="AB2623">
        <v>-75.530544359999993</v>
      </c>
      <c r="AC2623">
        <v>6.2352066099999996</v>
      </c>
      <c r="AD2623" t="s">
        <v>82</v>
      </c>
      <c r="AE2623" t="s">
        <v>96</v>
      </c>
      <c r="AF2623" t="s">
        <v>94</v>
      </c>
      <c r="AG2623">
        <f>IFERROR(
    VLOOKUP(FENIX_ANS_TABLA[[#This Row],[ESTADO]],
        {"VENCIDO",1;"ALERTA_0 Días",2;"ALERTA",3;"A TIEMPO",4;"SIN FECHA",5},
    2,FALSE),
0)</f>
        <v>4</v>
      </c>
    </row>
    <row r="2624" spans="1:33" x14ac:dyDescent="0.25">
      <c r="A2624" t="s">
        <v>19872</v>
      </c>
      <c r="B2624" t="s">
        <v>23</v>
      </c>
      <c r="C2624" t="s">
        <v>24</v>
      </c>
      <c r="D2624" t="s">
        <v>33</v>
      </c>
      <c r="E2624" s="21">
        <v>46213.36173611111</v>
      </c>
      <c r="F2624" t="s">
        <v>19873</v>
      </c>
      <c r="G2624">
        <v>1001763802</v>
      </c>
      <c r="H2624" t="s">
        <v>19874</v>
      </c>
      <c r="I2624" s="23" t="s">
        <v>31</v>
      </c>
      <c r="J2624" s="23" t="s">
        <v>19875</v>
      </c>
      <c r="K2624" t="s">
        <v>19876</v>
      </c>
      <c r="L2624" t="s">
        <v>25</v>
      </c>
      <c r="M2624" t="s">
        <v>19877</v>
      </c>
      <c r="N2624" t="s">
        <v>26</v>
      </c>
      <c r="O2624" t="s">
        <v>34</v>
      </c>
      <c r="P2624" t="s">
        <v>31</v>
      </c>
      <c r="Q2624" t="s">
        <v>207</v>
      </c>
      <c r="R2624" t="s">
        <v>211</v>
      </c>
      <c r="S2624">
        <v>5</v>
      </c>
      <c r="T2624" t="s">
        <v>19878</v>
      </c>
      <c r="U2624" t="s">
        <v>19871</v>
      </c>
      <c r="V2624" t="s">
        <v>19879</v>
      </c>
      <c r="W2624" t="s">
        <v>29</v>
      </c>
      <c r="X2624" t="s">
        <v>30</v>
      </c>
      <c r="Y2624" t="s">
        <v>30</v>
      </c>
      <c r="Z2624" t="s">
        <v>30</v>
      </c>
      <c r="AA2624" t="s">
        <v>30</v>
      </c>
      <c r="AB2624">
        <v>-75.539514969999999</v>
      </c>
      <c r="AC2624">
        <v>6.2497283799999996</v>
      </c>
      <c r="AD2624" t="s">
        <v>82</v>
      </c>
      <c r="AE2624" t="s">
        <v>96</v>
      </c>
      <c r="AF2624" t="s">
        <v>94</v>
      </c>
      <c r="AG2624">
        <f>IFERROR(
    VLOOKUP(FENIX_ANS_TABLA[[#This Row],[ESTADO]],
        {"VENCIDO",1;"ALERTA_0 Días",2;"ALERTA",3;"A TIEMPO",4;"SIN FECHA",5},
    2,FALSE),
0)</f>
        <v>4</v>
      </c>
    </row>
    <row r="2625" spans="1:33" x14ac:dyDescent="0.25">
      <c r="A2625" t="s">
        <v>19880</v>
      </c>
      <c r="B2625" t="s">
        <v>23</v>
      </c>
      <c r="C2625" t="s">
        <v>24</v>
      </c>
      <c r="D2625" t="s">
        <v>33</v>
      </c>
      <c r="E2625" s="21">
        <v>46213.362430555557</v>
      </c>
      <c r="F2625" t="s">
        <v>19881</v>
      </c>
      <c r="G2625">
        <v>1038544706</v>
      </c>
      <c r="H2625" t="s">
        <v>19882</v>
      </c>
      <c r="I2625" s="23" t="s">
        <v>31</v>
      </c>
      <c r="J2625" s="23" t="s">
        <v>19883</v>
      </c>
      <c r="K2625" t="s">
        <v>19884</v>
      </c>
      <c r="L2625" t="s">
        <v>201</v>
      </c>
      <c r="M2625" t="s">
        <v>19885</v>
      </c>
      <c r="N2625" t="s">
        <v>202</v>
      </c>
      <c r="O2625" t="s">
        <v>34</v>
      </c>
      <c r="P2625" t="s">
        <v>191</v>
      </c>
      <c r="Q2625" t="s">
        <v>207</v>
      </c>
      <c r="R2625" t="s">
        <v>212</v>
      </c>
      <c r="S2625">
        <v>5</v>
      </c>
      <c r="T2625" t="s">
        <v>19886</v>
      </c>
      <c r="U2625" t="s">
        <v>11633</v>
      </c>
      <c r="V2625" t="s">
        <v>11733</v>
      </c>
      <c r="W2625" t="s">
        <v>29</v>
      </c>
      <c r="X2625" t="s">
        <v>30</v>
      </c>
      <c r="Y2625" t="s">
        <v>30</v>
      </c>
      <c r="Z2625" t="s">
        <v>30</v>
      </c>
      <c r="AA2625" t="s">
        <v>30</v>
      </c>
      <c r="AB2625">
        <v>-74.699660969999996</v>
      </c>
      <c r="AC2625">
        <v>7.0252012300000004</v>
      </c>
      <c r="AD2625" t="s">
        <v>82</v>
      </c>
      <c r="AE2625" t="s">
        <v>192</v>
      </c>
      <c r="AF2625" t="s">
        <v>94</v>
      </c>
      <c r="AG2625">
        <f>IFERROR(
    VLOOKUP(FENIX_ANS_TABLA[[#This Row],[ESTADO]],
        {"VENCIDO",1;"ALERTA_0 Días",2;"ALERTA",3;"A TIEMPO",4;"SIN FECHA",5},
    2,FALSE),
0)</f>
        <v>4</v>
      </c>
    </row>
    <row r="2626" spans="1:33" x14ac:dyDescent="0.25">
      <c r="A2626" t="s">
        <v>19887</v>
      </c>
      <c r="B2626" t="s">
        <v>54</v>
      </c>
      <c r="C2626" t="s">
        <v>24</v>
      </c>
      <c r="D2626" t="s">
        <v>54</v>
      </c>
      <c r="E2626" s="21">
        <v>46213.362986111111</v>
      </c>
      <c r="F2626" t="s">
        <v>19888</v>
      </c>
      <c r="G2626">
        <v>9023538</v>
      </c>
      <c r="H2626" t="s">
        <v>19889</v>
      </c>
      <c r="I2626" s="23" t="s">
        <v>31</v>
      </c>
      <c r="J2626" s="23" t="s">
        <v>19890</v>
      </c>
      <c r="K2626" t="s">
        <v>19891</v>
      </c>
      <c r="L2626" t="s">
        <v>25</v>
      </c>
      <c r="M2626" t="s">
        <v>19892</v>
      </c>
      <c r="N2626" t="s">
        <v>26</v>
      </c>
      <c r="O2626" t="s">
        <v>55</v>
      </c>
      <c r="P2626" t="s">
        <v>31</v>
      </c>
      <c r="Q2626" t="s">
        <v>207</v>
      </c>
      <c r="R2626" t="s">
        <v>211</v>
      </c>
      <c r="S2626">
        <v>4</v>
      </c>
      <c r="T2626" t="s">
        <v>19893</v>
      </c>
      <c r="U2626" t="s">
        <v>16086</v>
      </c>
      <c r="V2626" t="s">
        <v>11783</v>
      </c>
      <c r="W2626" t="s">
        <v>29</v>
      </c>
      <c r="X2626" t="s">
        <v>30</v>
      </c>
      <c r="Y2626" t="s">
        <v>30</v>
      </c>
      <c r="Z2626" t="s">
        <v>30</v>
      </c>
      <c r="AA2626" t="s">
        <v>30</v>
      </c>
      <c r="AB2626">
        <v>-75.569047999999995</v>
      </c>
      <c r="AC2626">
        <v>6.2329929999999996</v>
      </c>
      <c r="AD2626" t="s">
        <v>82</v>
      </c>
      <c r="AE2626" t="s">
        <v>96</v>
      </c>
      <c r="AF2626" t="s">
        <v>94</v>
      </c>
      <c r="AG2626">
        <f>IFERROR(
    VLOOKUP(FENIX_ANS_TABLA[[#This Row],[ESTADO]],
        {"VENCIDO",1;"ALERTA_0 Días",2;"ALERTA",3;"A TIEMPO",4;"SIN FECHA",5},
    2,FALSE),
0)</f>
        <v>4</v>
      </c>
    </row>
    <row r="2627" spans="1:33" x14ac:dyDescent="0.25">
      <c r="A2627" t="s">
        <v>19894</v>
      </c>
      <c r="B2627" t="s">
        <v>23</v>
      </c>
      <c r="C2627" t="s">
        <v>24</v>
      </c>
      <c r="D2627" t="s">
        <v>23</v>
      </c>
      <c r="E2627" s="21">
        <v>46213.363726851851</v>
      </c>
      <c r="F2627" t="s">
        <v>19895</v>
      </c>
      <c r="G2627">
        <v>71657032</v>
      </c>
      <c r="H2627" t="s">
        <v>19851</v>
      </c>
      <c r="I2627" s="23" t="s">
        <v>31</v>
      </c>
      <c r="J2627" s="23" t="s">
        <v>19852</v>
      </c>
      <c r="K2627" t="s">
        <v>19896</v>
      </c>
      <c r="L2627" t="s">
        <v>263</v>
      </c>
      <c r="M2627" t="s">
        <v>19897</v>
      </c>
      <c r="N2627" t="s">
        <v>264</v>
      </c>
      <c r="O2627" t="s">
        <v>27</v>
      </c>
      <c r="P2627" t="s">
        <v>99</v>
      </c>
      <c r="Q2627" t="s">
        <v>207</v>
      </c>
      <c r="R2627" t="s">
        <v>212</v>
      </c>
      <c r="S2627">
        <v>7</v>
      </c>
      <c r="T2627" t="s">
        <v>19898</v>
      </c>
      <c r="U2627" t="s">
        <v>11424</v>
      </c>
      <c r="V2627" t="s">
        <v>19899</v>
      </c>
      <c r="W2627" t="s">
        <v>29</v>
      </c>
      <c r="X2627" t="s">
        <v>30</v>
      </c>
      <c r="Y2627" t="s">
        <v>30</v>
      </c>
      <c r="Z2627" t="s">
        <v>30</v>
      </c>
      <c r="AA2627" t="s">
        <v>30</v>
      </c>
      <c r="AB2627">
        <v>-75.643118490000006</v>
      </c>
      <c r="AC2627">
        <v>5.5493204599999997</v>
      </c>
      <c r="AD2627" t="s">
        <v>82</v>
      </c>
      <c r="AE2627" t="s">
        <v>100</v>
      </c>
      <c r="AF2627" t="s">
        <v>94</v>
      </c>
      <c r="AG2627">
        <f>IFERROR(
    VLOOKUP(FENIX_ANS_TABLA[[#This Row],[ESTADO]],
        {"VENCIDO",1;"ALERTA_0 Días",2;"ALERTA",3;"A TIEMPO",4;"SIN FECHA",5},
    2,FALSE),
0)</f>
        <v>4</v>
      </c>
    </row>
    <row r="2628" spans="1:33" x14ac:dyDescent="0.25">
      <c r="A2628" t="s">
        <v>19900</v>
      </c>
      <c r="B2628" t="s">
        <v>54</v>
      </c>
      <c r="C2628" t="s">
        <v>24</v>
      </c>
      <c r="D2628" t="s">
        <v>54</v>
      </c>
      <c r="E2628" s="21">
        <v>46213.3671875</v>
      </c>
      <c r="F2628" t="s">
        <v>19901</v>
      </c>
      <c r="G2628">
        <v>1104698361</v>
      </c>
      <c r="H2628" t="s">
        <v>19902</v>
      </c>
      <c r="I2628" s="23" t="s">
        <v>31</v>
      </c>
      <c r="J2628" s="23" t="s">
        <v>19903</v>
      </c>
      <c r="K2628" t="s">
        <v>19904</v>
      </c>
      <c r="L2628" t="s">
        <v>197</v>
      </c>
      <c r="M2628" t="s">
        <v>19905</v>
      </c>
      <c r="N2628" t="s">
        <v>198</v>
      </c>
      <c r="O2628" t="s">
        <v>55</v>
      </c>
      <c r="P2628" t="s">
        <v>191</v>
      </c>
      <c r="Q2628" t="s">
        <v>207</v>
      </c>
      <c r="R2628" t="s">
        <v>212</v>
      </c>
      <c r="S2628">
        <v>4</v>
      </c>
      <c r="T2628" t="s">
        <v>19906</v>
      </c>
      <c r="U2628" t="s">
        <v>19907</v>
      </c>
      <c r="V2628" t="s">
        <v>19908</v>
      </c>
      <c r="W2628" t="s">
        <v>29</v>
      </c>
      <c r="X2628" t="s">
        <v>30</v>
      </c>
      <c r="Y2628" t="s">
        <v>30</v>
      </c>
      <c r="Z2628" t="s">
        <v>30</v>
      </c>
      <c r="AA2628" t="s">
        <v>30</v>
      </c>
      <c r="AB2628">
        <v>-74.710642000000007</v>
      </c>
      <c r="AC2628">
        <v>7.0792029999999997</v>
      </c>
      <c r="AD2628" t="s">
        <v>82</v>
      </c>
      <c r="AE2628" t="s">
        <v>192</v>
      </c>
      <c r="AF2628" t="s">
        <v>94</v>
      </c>
      <c r="AG2628">
        <f>IFERROR(
    VLOOKUP(FENIX_ANS_TABLA[[#This Row],[ESTADO]],
        {"VENCIDO",1;"ALERTA_0 Días",2;"ALERTA",3;"A TIEMPO",4;"SIN FECHA",5},
    2,FALSE),
0)</f>
        <v>4</v>
      </c>
    </row>
    <row r="2629" spans="1:33" x14ac:dyDescent="0.25">
      <c r="A2629" t="s">
        <v>20997</v>
      </c>
      <c r="B2629" t="s">
        <v>23</v>
      </c>
      <c r="C2629" t="s">
        <v>24</v>
      </c>
      <c r="D2629" t="s">
        <v>23</v>
      </c>
      <c r="E2629" s="21">
        <v>46213.368414351848</v>
      </c>
      <c r="F2629" t="s">
        <v>20998</v>
      </c>
      <c r="G2629">
        <v>15429071</v>
      </c>
      <c r="H2629" t="s">
        <v>20999</v>
      </c>
      <c r="I2629" s="23" t="s">
        <v>31</v>
      </c>
      <c r="J2629" s="23" t="s">
        <v>21000</v>
      </c>
      <c r="K2629" t="s">
        <v>21001</v>
      </c>
      <c r="L2629" t="s">
        <v>48</v>
      </c>
      <c r="M2629" t="s">
        <v>21002</v>
      </c>
      <c r="N2629" t="s">
        <v>49</v>
      </c>
      <c r="O2629" t="s">
        <v>27</v>
      </c>
      <c r="P2629" t="s">
        <v>28</v>
      </c>
      <c r="Q2629" t="s">
        <v>207</v>
      </c>
      <c r="R2629" t="s">
        <v>212</v>
      </c>
      <c r="S2629">
        <v>7</v>
      </c>
      <c r="T2629" t="s">
        <v>21003</v>
      </c>
      <c r="U2629" t="s">
        <v>8619</v>
      </c>
      <c r="V2629" t="s">
        <v>7998</v>
      </c>
      <c r="W2629" t="s">
        <v>29</v>
      </c>
      <c r="X2629" t="s">
        <v>30</v>
      </c>
      <c r="Y2629" t="s">
        <v>30</v>
      </c>
      <c r="Z2629" t="s">
        <v>30</v>
      </c>
      <c r="AA2629" t="s">
        <v>30</v>
      </c>
      <c r="AB2629">
        <v>-75.635110949999998</v>
      </c>
      <c r="AC2629">
        <v>6.1383248500000001</v>
      </c>
      <c r="AD2629" t="s">
        <v>82</v>
      </c>
      <c r="AE2629" t="s">
        <v>96</v>
      </c>
      <c r="AF2629" t="s">
        <v>94</v>
      </c>
      <c r="AG2629">
        <f>IFERROR(
    VLOOKUP(FENIX_ANS_TABLA[[#This Row],[ESTADO]],
        {"VENCIDO",1;"ALERTA_0 Días",2;"ALERTA",3;"A TIEMPO",4;"SIN FECHA",5},
    2,FALSE),
0)</f>
        <v>4</v>
      </c>
    </row>
    <row r="2630" spans="1:33" x14ac:dyDescent="0.25">
      <c r="A2630" t="s">
        <v>19909</v>
      </c>
      <c r="B2630" t="s">
        <v>54</v>
      </c>
      <c r="C2630" t="s">
        <v>24</v>
      </c>
      <c r="D2630" t="s">
        <v>54</v>
      </c>
      <c r="E2630" s="21">
        <v>46213.370636574073</v>
      </c>
      <c r="F2630" t="s">
        <v>19910</v>
      </c>
      <c r="G2630">
        <v>70515691</v>
      </c>
      <c r="H2630" t="s">
        <v>19911</v>
      </c>
      <c r="I2630" s="23" t="s">
        <v>31</v>
      </c>
      <c r="J2630" s="23" t="s">
        <v>19912</v>
      </c>
      <c r="K2630" t="s">
        <v>19913</v>
      </c>
      <c r="L2630" t="s">
        <v>38</v>
      </c>
      <c r="M2630" t="s">
        <v>19914</v>
      </c>
      <c r="N2630" t="s">
        <v>39</v>
      </c>
      <c r="O2630" t="s">
        <v>55</v>
      </c>
      <c r="P2630" t="s">
        <v>31</v>
      </c>
      <c r="Q2630" t="s">
        <v>207</v>
      </c>
      <c r="R2630" t="s">
        <v>211</v>
      </c>
      <c r="S2630">
        <v>4</v>
      </c>
      <c r="T2630" t="s">
        <v>19915</v>
      </c>
      <c r="U2630" t="s">
        <v>19916</v>
      </c>
      <c r="V2630" t="s">
        <v>9887</v>
      </c>
      <c r="W2630" t="s">
        <v>29</v>
      </c>
      <c r="X2630" t="s">
        <v>30</v>
      </c>
      <c r="Y2630" t="s">
        <v>30</v>
      </c>
      <c r="Z2630" t="s">
        <v>30</v>
      </c>
      <c r="AA2630" t="s">
        <v>30</v>
      </c>
      <c r="AB2630">
        <v>-75.589200259999998</v>
      </c>
      <c r="AC2630">
        <v>6.1928543700000001</v>
      </c>
      <c r="AD2630" t="s">
        <v>82</v>
      </c>
      <c r="AE2630" t="s">
        <v>96</v>
      </c>
      <c r="AF2630" t="s">
        <v>94</v>
      </c>
      <c r="AG2630">
        <f>IFERROR(
    VLOOKUP(FENIX_ANS_TABLA[[#This Row],[ESTADO]],
        {"VENCIDO",1;"ALERTA_0 Días",2;"ALERTA",3;"A TIEMPO",4;"SIN FECHA",5},
    2,FALSE),
0)</f>
        <v>4</v>
      </c>
    </row>
    <row r="2631" spans="1:33" x14ac:dyDescent="0.25">
      <c r="A2631" t="s">
        <v>19917</v>
      </c>
      <c r="B2631" t="s">
        <v>54</v>
      </c>
      <c r="C2631" t="s">
        <v>24</v>
      </c>
      <c r="D2631" t="s">
        <v>54</v>
      </c>
      <c r="E2631" s="21">
        <v>46213.379988425928</v>
      </c>
      <c r="F2631" t="s">
        <v>19918</v>
      </c>
      <c r="G2631">
        <v>1128388771</v>
      </c>
      <c r="H2631" t="s">
        <v>19919</v>
      </c>
      <c r="I2631" s="23" t="s">
        <v>31</v>
      </c>
      <c r="J2631" s="23" t="s">
        <v>5596</v>
      </c>
      <c r="K2631" t="s">
        <v>19920</v>
      </c>
      <c r="L2631" t="s">
        <v>25</v>
      </c>
      <c r="M2631" t="s">
        <v>19921</v>
      </c>
      <c r="N2631" t="s">
        <v>26</v>
      </c>
      <c r="O2631" t="s">
        <v>55</v>
      </c>
      <c r="P2631" t="s">
        <v>31</v>
      </c>
      <c r="Q2631" t="s">
        <v>207</v>
      </c>
      <c r="R2631" t="s">
        <v>211</v>
      </c>
      <c r="S2631">
        <v>4</v>
      </c>
      <c r="T2631" t="s">
        <v>19922</v>
      </c>
      <c r="U2631" t="s">
        <v>16091</v>
      </c>
      <c r="V2631" t="s">
        <v>19923</v>
      </c>
      <c r="W2631" t="s">
        <v>29</v>
      </c>
      <c r="X2631" t="s">
        <v>30</v>
      </c>
      <c r="Y2631" t="s">
        <v>30</v>
      </c>
      <c r="Z2631" t="s">
        <v>30</v>
      </c>
      <c r="AA2631" t="s">
        <v>30</v>
      </c>
      <c r="AB2631">
        <v>-75.539918</v>
      </c>
      <c r="AC2631">
        <v>6.2555870000000002</v>
      </c>
      <c r="AD2631" t="s">
        <v>82</v>
      </c>
      <c r="AE2631" t="s">
        <v>96</v>
      </c>
      <c r="AF2631" t="s">
        <v>94</v>
      </c>
      <c r="AG2631">
        <f>IFERROR(
    VLOOKUP(FENIX_ANS_TABLA[[#This Row],[ESTADO]],
        {"VENCIDO",1;"ALERTA_0 Días",2;"ALERTA",3;"A TIEMPO",4;"SIN FECHA",5},
    2,FALSE),
0)</f>
        <v>4</v>
      </c>
    </row>
    <row r="2632" spans="1:33" x14ac:dyDescent="0.25">
      <c r="A2632" t="s">
        <v>19924</v>
      </c>
      <c r="B2632" t="s">
        <v>54</v>
      </c>
      <c r="C2632" t="s">
        <v>24</v>
      </c>
      <c r="D2632" t="s">
        <v>54</v>
      </c>
      <c r="E2632" s="21">
        <v>46213.380613425928</v>
      </c>
      <c r="F2632" t="s">
        <v>19925</v>
      </c>
      <c r="G2632">
        <v>1036423003</v>
      </c>
      <c r="H2632" t="s">
        <v>19926</v>
      </c>
      <c r="I2632" s="23" t="s">
        <v>31</v>
      </c>
      <c r="J2632" s="23" t="s">
        <v>19927</v>
      </c>
      <c r="K2632" t="s">
        <v>19928</v>
      </c>
      <c r="L2632" t="s">
        <v>165</v>
      </c>
      <c r="M2632" t="s">
        <v>19929</v>
      </c>
      <c r="N2632" t="s">
        <v>166</v>
      </c>
      <c r="O2632" t="s">
        <v>55</v>
      </c>
      <c r="P2632" t="s">
        <v>31</v>
      </c>
      <c r="Q2632" t="s">
        <v>206</v>
      </c>
      <c r="R2632" t="s">
        <v>211</v>
      </c>
      <c r="S2632">
        <v>4</v>
      </c>
      <c r="T2632" t="s">
        <v>19930</v>
      </c>
      <c r="U2632" t="s">
        <v>16092</v>
      </c>
      <c r="V2632" t="s">
        <v>15639</v>
      </c>
      <c r="W2632" t="s">
        <v>29</v>
      </c>
      <c r="X2632" t="s">
        <v>30</v>
      </c>
      <c r="Y2632" t="s">
        <v>30</v>
      </c>
      <c r="Z2632" t="s">
        <v>30</v>
      </c>
      <c r="AA2632" t="s">
        <v>30</v>
      </c>
      <c r="AB2632">
        <v>-75.198615469999993</v>
      </c>
      <c r="AC2632">
        <v>6.0349562299999997</v>
      </c>
      <c r="AD2632" t="s">
        <v>82</v>
      </c>
      <c r="AE2632" t="s">
        <v>146</v>
      </c>
      <c r="AF2632" t="s">
        <v>94</v>
      </c>
      <c r="AG2632">
        <f>IFERROR(
    VLOOKUP(FENIX_ANS_TABLA[[#This Row],[ESTADO]],
        {"VENCIDO",1;"ALERTA_0 Días",2;"ALERTA",3;"A TIEMPO",4;"SIN FECHA",5},
    2,FALSE),
0)</f>
        <v>4</v>
      </c>
    </row>
    <row r="2633" spans="1:33" x14ac:dyDescent="0.25">
      <c r="A2633" t="s">
        <v>21004</v>
      </c>
      <c r="B2633" t="s">
        <v>23</v>
      </c>
      <c r="C2633" t="s">
        <v>24</v>
      </c>
      <c r="D2633" t="s">
        <v>23</v>
      </c>
      <c r="E2633" s="21">
        <v>46213.381249999999</v>
      </c>
      <c r="F2633" t="s">
        <v>21005</v>
      </c>
      <c r="G2633">
        <v>15429071</v>
      </c>
      <c r="H2633" t="s">
        <v>20999</v>
      </c>
      <c r="I2633" s="23" t="s">
        <v>31</v>
      </c>
      <c r="J2633" s="23" t="s">
        <v>21000</v>
      </c>
      <c r="K2633" t="s">
        <v>21006</v>
      </c>
      <c r="L2633" t="s">
        <v>48</v>
      </c>
      <c r="M2633" t="s">
        <v>21007</v>
      </c>
      <c r="N2633" t="s">
        <v>49</v>
      </c>
      <c r="O2633" t="s">
        <v>27</v>
      </c>
      <c r="P2633" t="s">
        <v>28</v>
      </c>
      <c r="Q2633" t="s">
        <v>207</v>
      </c>
      <c r="R2633" t="s">
        <v>212</v>
      </c>
      <c r="S2633">
        <v>7</v>
      </c>
      <c r="T2633" t="s">
        <v>21008</v>
      </c>
      <c r="U2633" t="s">
        <v>15170</v>
      </c>
      <c r="V2633" t="s">
        <v>11934</v>
      </c>
      <c r="W2633" t="s">
        <v>29</v>
      </c>
      <c r="X2633" t="s">
        <v>30</v>
      </c>
      <c r="Y2633" t="s">
        <v>30</v>
      </c>
      <c r="Z2633" t="s">
        <v>30</v>
      </c>
      <c r="AA2633" t="s">
        <v>30</v>
      </c>
      <c r="AB2633">
        <v>-75.635110949999998</v>
      </c>
      <c r="AC2633">
        <v>6.1383248500000001</v>
      </c>
      <c r="AD2633" t="s">
        <v>82</v>
      </c>
      <c r="AE2633" t="s">
        <v>96</v>
      </c>
      <c r="AF2633" t="s">
        <v>94</v>
      </c>
      <c r="AG2633">
        <f>IFERROR(
    VLOOKUP(FENIX_ANS_TABLA[[#This Row],[ESTADO]],
        {"VENCIDO",1;"ALERTA_0 Días",2;"ALERTA",3;"A TIEMPO",4;"SIN FECHA",5},
    2,FALSE),
0)</f>
        <v>4</v>
      </c>
    </row>
    <row r="2634" spans="1:33" x14ac:dyDescent="0.25">
      <c r="A2634" t="s">
        <v>21009</v>
      </c>
      <c r="B2634" t="s">
        <v>23</v>
      </c>
      <c r="C2634" t="s">
        <v>24</v>
      </c>
      <c r="D2634" t="s">
        <v>23</v>
      </c>
      <c r="E2634" s="21">
        <v>46213.382881944453</v>
      </c>
      <c r="F2634" t="s">
        <v>21010</v>
      </c>
      <c r="G2634">
        <v>1002088697</v>
      </c>
      <c r="H2634" t="s">
        <v>21011</v>
      </c>
      <c r="I2634" s="23" t="s">
        <v>31</v>
      </c>
      <c r="J2634" s="23" t="s">
        <v>21012</v>
      </c>
      <c r="K2634" t="s">
        <v>21013</v>
      </c>
      <c r="L2634" t="s">
        <v>25</v>
      </c>
      <c r="M2634" t="s">
        <v>21014</v>
      </c>
      <c r="N2634" t="s">
        <v>26</v>
      </c>
      <c r="O2634" t="s">
        <v>27</v>
      </c>
      <c r="P2634" t="s">
        <v>32</v>
      </c>
      <c r="Q2634" t="s">
        <v>207</v>
      </c>
      <c r="R2634" t="s">
        <v>212</v>
      </c>
      <c r="S2634">
        <v>7</v>
      </c>
      <c r="T2634" t="s">
        <v>21015</v>
      </c>
      <c r="U2634" t="s">
        <v>21016</v>
      </c>
      <c r="V2634" t="s">
        <v>13217</v>
      </c>
      <c r="W2634" t="s">
        <v>29</v>
      </c>
      <c r="X2634" t="s">
        <v>30</v>
      </c>
      <c r="Y2634" t="s">
        <v>30</v>
      </c>
      <c r="Z2634" t="s">
        <v>30</v>
      </c>
      <c r="AA2634" t="s">
        <v>30</v>
      </c>
      <c r="AB2634">
        <v>-75.627337999999995</v>
      </c>
      <c r="AC2634">
        <v>6.2523609999999996</v>
      </c>
      <c r="AD2634" t="s">
        <v>82</v>
      </c>
      <c r="AE2634" t="s">
        <v>96</v>
      </c>
      <c r="AF2634" t="s">
        <v>94</v>
      </c>
      <c r="AG2634">
        <f>IFERROR(
    VLOOKUP(FENIX_ANS_TABLA[[#This Row],[ESTADO]],
        {"VENCIDO",1;"ALERTA_0 Días",2;"ALERTA",3;"A TIEMPO",4;"SIN FECHA",5},
    2,FALSE),
0)</f>
        <v>4</v>
      </c>
    </row>
    <row r="2635" spans="1:33" x14ac:dyDescent="0.25">
      <c r="A2635" t="s">
        <v>19931</v>
      </c>
      <c r="B2635" t="s">
        <v>54</v>
      </c>
      <c r="C2635" t="s">
        <v>24</v>
      </c>
      <c r="D2635" t="s">
        <v>54</v>
      </c>
      <c r="E2635" s="21">
        <v>46213.384976851848</v>
      </c>
      <c r="F2635" t="s">
        <v>19932</v>
      </c>
      <c r="G2635">
        <v>8394740</v>
      </c>
      <c r="H2635" t="s">
        <v>19933</v>
      </c>
      <c r="I2635" s="23" t="s">
        <v>19934</v>
      </c>
      <c r="J2635" s="23" t="s">
        <v>19935</v>
      </c>
      <c r="K2635" t="s">
        <v>19936</v>
      </c>
      <c r="L2635" t="s">
        <v>163</v>
      </c>
      <c r="M2635" t="s">
        <v>19937</v>
      </c>
      <c r="N2635" t="s">
        <v>164</v>
      </c>
      <c r="O2635" t="s">
        <v>55</v>
      </c>
      <c r="P2635" t="s">
        <v>31</v>
      </c>
      <c r="Q2635" t="s">
        <v>206</v>
      </c>
      <c r="R2635" t="s">
        <v>211</v>
      </c>
      <c r="S2635">
        <v>4</v>
      </c>
      <c r="T2635" t="s">
        <v>19938</v>
      </c>
      <c r="U2635" t="s">
        <v>19939</v>
      </c>
      <c r="V2635" t="s">
        <v>3510</v>
      </c>
      <c r="W2635" t="s">
        <v>29</v>
      </c>
      <c r="X2635" t="s">
        <v>30</v>
      </c>
      <c r="Y2635" t="s">
        <v>30</v>
      </c>
      <c r="Z2635" t="s">
        <v>30</v>
      </c>
      <c r="AA2635" t="s">
        <v>30</v>
      </c>
      <c r="AB2635">
        <v>-75.128615150000002</v>
      </c>
      <c r="AC2635">
        <v>6.07242002</v>
      </c>
      <c r="AD2635" t="s">
        <v>82</v>
      </c>
      <c r="AE2635" t="s">
        <v>146</v>
      </c>
      <c r="AF2635" t="s">
        <v>94</v>
      </c>
      <c r="AG2635">
        <f>IFERROR(
    VLOOKUP(FENIX_ANS_TABLA[[#This Row],[ESTADO]],
        {"VENCIDO",1;"ALERTA_0 Días",2;"ALERTA",3;"A TIEMPO",4;"SIN FECHA",5},
    2,FALSE),
0)</f>
        <v>4</v>
      </c>
    </row>
    <row r="2636" spans="1:33" x14ac:dyDescent="0.25">
      <c r="A2636" t="s">
        <v>19940</v>
      </c>
      <c r="B2636" t="s">
        <v>54</v>
      </c>
      <c r="C2636" t="s">
        <v>24</v>
      </c>
      <c r="D2636" t="s">
        <v>54</v>
      </c>
      <c r="E2636" s="21">
        <v>46213.386412037027</v>
      </c>
      <c r="F2636" t="s">
        <v>19941</v>
      </c>
      <c r="G2636">
        <v>21743329</v>
      </c>
      <c r="H2636" t="s">
        <v>19942</v>
      </c>
      <c r="I2636" s="23" t="s">
        <v>31</v>
      </c>
      <c r="J2636" s="23" t="s">
        <v>19943</v>
      </c>
      <c r="K2636" t="s">
        <v>19944</v>
      </c>
      <c r="L2636" t="s">
        <v>128</v>
      </c>
      <c r="M2636" t="s">
        <v>19945</v>
      </c>
      <c r="N2636" t="s">
        <v>129</v>
      </c>
      <c r="O2636" t="s">
        <v>55</v>
      </c>
      <c r="P2636" t="s">
        <v>122</v>
      </c>
      <c r="Q2636" t="s">
        <v>206</v>
      </c>
      <c r="R2636" t="s">
        <v>212</v>
      </c>
      <c r="S2636">
        <v>4</v>
      </c>
      <c r="T2636" t="s">
        <v>19946</v>
      </c>
      <c r="U2636" t="s">
        <v>11785</v>
      </c>
      <c r="V2636" t="s">
        <v>19947</v>
      </c>
      <c r="W2636" t="s">
        <v>29</v>
      </c>
      <c r="X2636" t="s">
        <v>30</v>
      </c>
      <c r="Y2636" t="s">
        <v>30</v>
      </c>
      <c r="Z2636" t="s">
        <v>30</v>
      </c>
      <c r="AA2636" t="s">
        <v>30</v>
      </c>
      <c r="AB2636">
        <v>-76.131992170000004</v>
      </c>
      <c r="AC2636">
        <v>6.8141375000000002</v>
      </c>
      <c r="AD2636" t="s">
        <v>82</v>
      </c>
      <c r="AE2636" t="s">
        <v>123</v>
      </c>
      <c r="AF2636" t="s">
        <v>94</v>
      </c>
      <c r="AG2636">
        <f>IFERROR(
    VLOOKUP(FENIX_ANS_TABLA[[#This Row],[ESTADO]],
        {"VENCIDO",1;"ALERTA_0 Días",2;"ALERTA",3;"A TIEMPO",4;"SIN FECHA",5},
    2,FALSE),
0)</f>
        <v>4</v>
      </c>
    </row>
    <row r="2637" spans="1:33" x14ac:dyDescent="0.25">
      <c r="A2637" t="s">
        <v>19948</v>
      </c>
      <c r="B2637" t="s">
        <v>339</v>
      </c>
      <c r="C2637" t="s">
        <v>24</v>
      </c>
      <c r="D2637" t="s">
        <v>340</v>
      </c>
      <c r="E2637" s="21">
        <v>46213.389467592591</v>
      </c>
      <c r="F2637" t="s">
        <v>19949</v>
      </c>
      <c r="G2637">
        <v>1037669179</v>
      </c>
      <c r="H2637" t="s">
        <v>19950</v>
      </c>
      <c r="I2637" s="23" t="s">
        <v>31</v>
      </c>
      <c r="J2637" s="23" t="s">
        <v>19951</v>
      </c>
      <c r="K2637" t="s">
        <v>19952</v>
      </c>
      <c r="L2637" t="s">
        <v>42</v>
      </c>
      <c r="M2637" t="s">
        <v>19953</v>
      </c>
      <c r="N2637" t="s">
        <v>57</v>
      </c>
      <c r="O2637" t="s">
        <v>341</v>
      </c>
      <c r="P2637" t="s">
        <v>342</v>
      </c>
      <c r="Q2637" t="s">
        <v>207</v>
      </c>
      <c r="R2637" t="s">
        <v>212</v>
      </c>
      <c r="S2637">
        <v>2</v>
      </c>
      <c r="T2637" t="s">
        <v>19954</v>
      </c>
      <c r="U2637" t="s">
        <v>19955</v>
      </c>
      <c r="V2637" t="s">
        <v>12106</v>
      </c>
      <c r="W2637" t="s">
        <v>43</v>
      </c>
      <c r="X2637" t="s">
        <v>30</v>
      </c>
      <c r="Y2637" t="s">
        <v>30</v>
      </c>
      <c r="Z2637" t="s">
        <v>30</v>
      </c>
      <c r="AA2637" t="s">
        <v>30</v>
      </c>
      <c r="AD2637" t="s">
        <v>82</v>
      </c>
      <c r="AE2637" t="s">
        <v>96</v>
      </c>
      <c r="AF2637" t="s">
        <v>94</v>
      </c>
      <c r="AG2637">
        <f>IFERROR(
    VLOOKUP(FENIX_ANS_TABLA[[#This Row],[ESTADO]],
        {"VENCIDO",1;"ALERTA_0 Días",2;"ALERTA",3;"A TIEMPO",4;"SIN FECHA",5},
    2,FALSE),
0)</f>
        <v>3</v>
      </c>
    </row>
    <row r="2638" spans="1:33" x14ac:dyDescent="0.25">
      <c r="A2638" t="s">
        <v>19956</v>
      </c>
      <c r="B2638" t="s">
        <v>23</v>
      </c>
      <c r="C2638" t="s">
        <v>24</v>
      </c>
      <c r="D2638" t="s">
        <v>33</v>
      </c>
      <c r="E2638" s="21">
        <v>46213.394768518519</v>
      </c>
      <c r="F2638" t="s">
        <v>19957</v>
      </c>
      <c r="G2638">
        <v>1035305002</v>
      </c>
      <c r="H2638" t="s">
        <v>13681</v>
      </c>
      <c r="I2638" s="23" t="s">
        <v>31</v>
      </c>
      <c r="J2638" s="23" t="s">
        <v>13682</v>
      </c>
      <c r="K2638" t="s">
        <v>19958</v>
      </c>
      <c r="L2638" t="s">
        <v>130</v>
      </c>
      <c r="M2638" t="s">
        <v>19959</v>
      </c>
      <c r="N2638" t="s">
        <v>131</v>
      </c>
      <c r="O2638" t="s">
        <v>34</v>
      </c>
      <c r="P2638" t="s">
        <v>31</v>
      </c>
      <c r="Q2638" t="s">
        <v>206</v>
      </c>
      <c r="R2638" t="s">
        <v>211</v>
      </c>
      <c r="S2638">
        <v>8</v>
      </c>
      <c r="T2638" t="s">
        <v>19960</v>
      </c>
      <c r="U2638" t="s">
        <v>19961</v>
      </c>
      <c r="V2638" t="s">
        <v>19962</v>
      </c>
      <c r="W2638" t="s">
        <v>29</v>
      </c>
      <c r="X2638" t="s">
        <v>30</v>
      </c>
      <c r="Y2638" t="s">
        <v>30</v>
      </c>
      <c r="Z2638" t="s">
        <v>30</v>
      </c>
      <c r="AA2638" t="s">
        <v>30</v>
      </c>
      <c r="AB2638">
        <v>-76.030623000000006</v>
      </c>
      <c r="AC2638">
        <v>6.9232740000000002</v>
      </c>
      <c r="AD2638" t="s">
        <v>82</v>
      </c>
      <c r="AE2638" t="s">
        <v>123</v>
      </c>
      <c r="AF2638" t="s">
        <v>94</v>
      </c>
      <c r="AG2638">
        <f>IFERROR(
    VLOOKUP(FENIX_ANS_TABLA[[#This Row],[ESTADO]],
        {"VENCIDO",1;"ALERTA_0 Días",2;"ALERTA",3;"A TIEMPO",4;"SIN FECHA",5},
    2,FALSE),
0)</f>
        <v>4</v>
      </c>
    </row>
    <row r="2639" spans="1:33" x14ac:dyDescent="0.25">
      <c r="A2639" t="s">
        <v>19963</v>
      </c>
      <c r="B2639" t="s">
        <v>58</v>
      </c>
      <c r="C2639" t="s">
        <v>24</v>
      </c>
      <c r="D2639" t="s">
        <v>59</v>
      </c>
      <c r="E2639" s="21">
        <v>46213.395057870373</v>
      </c>
      <c r="F2639" t="s">
        <v>19964</v>
      </c>
      <c r="G2639">
        <v>39176281</v>
      </c>
      <c r="H2639" t="s">
        <v>19965</v>
      </c>
      <c r="I2639" s="23" t="s">
        <v>31</v>
      </c>
      <c r="J2639" s="23" t="s">
        <v>19966</v>
      </c>
      <c r="K2639" t="s">
        <v>19967</v>
      </c>
      <c r="L2639" t="s">
        <v>1300</v>
      </c>
      <c r="M2639" t="s">
        <v>19968</v>
      </c>
      <c r="N2639" t="s">
        <v>1302</v>
      </c>
      <c r="O2639" t="s">
        <v>60</v>
      </c>
      <c r="P2639" t="s">
        <v>301</v>
      </c>
      <c r="Q2639" t="s">
        <v>206</v>
      </c>
      <c r="R2639" t="s">
        <v>212</v>
      </c>
      <c r="S2639">
        <v>14</v>
      </c>
      <c r="T2639" t="s">
        <v>19969</v>
      </c>
      <c r="U2639" t="s">
        <v>19961</v>
      </c>
      <c r="V2639" t="s">
        <v>19970</v>
      </c>
      <c r="W2639" t="s">
        <v>29</v>
      </c>
      <c r="X2639" t="s">
        <v>30</v>
      </c>
      <c r="Y2639" t="s">
        <v>30</v>
      </c>
      <c r="Z2639" t="s">
        <v>30</v>
      </c>
      <c r="AA2639" t="s">
        <v>30</v>
      </c>
      <c r="AB2639">
        <v>-74.831779929999996</v>
      </c>
      <c r="AC2639">
        <v>6.4191500799999996</v>
      </c>
      <c r="AD2639" t="s">
        <v>82</v>
      </c>
      <c r="AE2639" t="s">
        <v>192</v>
      </c>
      <c r="AF2639" t="s">
        <v>94</v>
      </c>
      <c r="AG2639">
        <f>IFERROR(
    VLOOKUP(FENIX_ANS_TABLA[[#This Row],[ESTADO]],
        {"VENCIDO",1;"ALERTA_0 Días",2;"ALERTA",3;"A TIEMPO",4;"SIN FECHA",5},
    2,FALSE),
0)</f>
        <v>4</v>
      </c>
    </row>
    <row r="2640" spans="1:33" x14ac:dyDescent="0.25">
      <c r="A2640" t="s">
        <v>19971</v>
      </c>
      <c r="B2640" t="s">
        <v>58</v>
      </c>
      <c r="C2640" t="s">
        <v>24</v>
      </c>
      <c r="D2640" t="s">
        <v>59</v>
      </c>
      <c r="E2640" s="21">
        <v>46213.396898148138</v>
      </c>
      <c r="F2640" t="s">
        <v>19972</v>
      </c>
      <c r="G2640">
        <v>21944591</v>
      </c>
      <c r="H2640" t="s">
        <v>19973</v>
      </c>
      <c r="I2640" s="23" t="s">
        <v>31</v>
      </c>
      <c r="J2640" s="23" t="s">
        <v>19974</v>
      </c>
      <c r="K2640" t="s">
        <v>19975</v>
      </c>
      <c r="L2640" t="s">
        <v>201</v>
      </c>
      <c r="M2640" t="s">
        <v>19976</v>
      </c>
      <c r="N2640" t="s">
        <v>202</v>
      </c>
      <c r="O2640" t="s">
        <v>60</v>
      </c>
      <c r="P2640" t="s">
        <v>301</v>
      </c>
      <c r="Q2640" t="s">
        <v>207</v>
      </c>
      <c r="R2640" t="s">
        <v>212</v>
      </c>
      <c r="S2640">
        <v>9</v>
      </c>
      <c r="T2640" t="s">
        <v>19977</v>
      </c>
      <c r="U2640" t="s">
        <v>15643</v>
      </c>
      <c r="V2640" t="s">
        <v>19978</v>
      </c>
      <c r="W2640" t="s">
        <v>29</v>
      </c>
      <c r="X2640" t="s">
        <v>30</v>
      </c>
      <c r="Y2640" t="s">
        <v>30</v>
      </c>
      <c r="Z2640" t="s">
        <v>30</v>
      </c>
      <c r="AA2640" t="s">
        <v>30</v>
      </c>
      <c r="AB2640">
        <v>-74.697705150000004</v>
      </c>
      <c r="AC2640">
        <v>7.0286695400000001</v>
      </c>
      <c r="AD2640" t="s">
        <v>82</v>
      </c>
      <c r="AE2640" t="s">
        <v>192</v>
      </c>
      <c r="AF2640" t="s">
        <v>94</v>
      </c>
      <c r="AG2640">
        <f>IFERROR(
    VLOOKUP(FENIX_ANS_TABLA[[#This Row],[ESTADO]],
        {"VENCIDO",1;"ALERTA_0 Días",2;"ALERTA",3;"A TIEMPO",4;"SIN FECHA",5},
    2,FALSE),
0)</f>
        <v>4</v>
      </c>
    </row>
    <row r="2641" spans="1:33" x14ac:dyDescent="0.25">
      <c r="A2641" t="s">
        <v>19979</v>
      </c>
      <c r="B2641" t="s">
        <v>23</v>
      </c>
      <c r="C2641" t="s">
        <v>24</v>
      </c>
      <c r="D2641" t="s">
        <v>33</v>
      </c>
      <c r="E2641" s="21">
        <v>46213.397928240738</v>
      </c>
      <c r="F2641" t="s">
        <v>19980</v>
      </c>
      <c r="G2641">
        <v>21954108</v>
      </c>
      <c r="H2641" t="s">
        <v>19981</v>
      </c>
      <c r="I2641" s="23" t="s">
        <v>31</v>
      </c>
      <c r="J2641" s="23" t="s">
        <v>19982</v>
      </c>
      <c r="K2641" t="s">
        <v>19983</v>
      </c>
      <c r="L2641" t="s">
        <v>229</v>
      </c>
      <c r="M2641" t="s">
        <v>19984</v>
      </c>
      <c r="N2641" t="s">
        <v>230</v>
      </c>
      <c r="O2641" t="s">
        <v>34</v>
      </c>
      <c r="P2641" t="s">
        <v>103</v>
      </c>
      <c r="Q2641" t="s">
        <v>207</v>
      </c>
      <c r="R2641" t="s">
        <v>212</v>
      </c>
      <c r="S2641">
        <v>5</v>
      </c>
      <c r="T2641" t="s">
        <v>19985</v>
      </c>
      <c r="U2641" t="s">
        <v>16109</v>
      </c>
      <c r="V2641" t="s">
        <v>19986</v>
      </c>
      <c r="W2641" t="s">
        <v>29</v>
      </c>
      <c r="X2641" t="s">
        <v>30</v>
      </c>
      <c r="Y2641" t="s">
        <v>30</v>
      </c>
      <c r="Z2641" t="s">
        <v>30</v>
      </c>
      <c r="AA2641" t="s">
        <v>30</v>
      </c>
      <c r="AB2641">
        <v>-75.523218</v>
      </c>
      <c r="AC2641">
        <v>5.9439070000000003</v>
      </c>
      <c r="AD2641" t="s">
        <v>82</v>
      </c>
      <c r="AE2641" t="s">
        <v>100</v>
      </c>
      <c r="AF2641" t="s">
        <v>94</v>
      </c>
      <c r="AG2641">
        <f>IFERROR(
    VLOOKUP(FENIX_ANS_TABLA[[#This Row],[ESTADO]],
        {"VENCIDO",1;"ALERTA_0 Días",2;"ALERTA",3;"A TIEMPO",4;"SIN FECHA",5},
    2,FALSE),
0)</f>
        <v>4</v>
      </c>
    </row>
    <row r="2642" spans="1:33" x14ac:dyDescent="0.25">
      <c r="A2642" t="s">
        <v>19987</v>
      </c>
      <c r="B2642" t="s">
        <v>58</v>
      </c>
      <c r="C2642" t="s">
        <v>24</v>
      </c>
      <c r="D2642" t="s">
        <v>59</v>
      </c>
      <c r="E2642" s="21">
        <v>46213.401493055557</v>
      </c>
      <c r="F2642" t="s">
        <v>19988</v>
      </c>
      <c r="G2642">
        <v>43833688</v>
      </c>
      <c r="H2642" t="s">
        <v>19989</v>
      </c>
      <c r="I2642" s="23" t="s">
        <v>31</v>
      </c>
      <c r="J2642" s="23" t="s">
        <v>19990</v>
      </c>
      <c r="K2642" t="s">
        <v>19991</v>
      </c>
      <c r="L2642" t="s">
        <v>25</v>
      </c>
      <c r="M2642" t="s">
        <v>19992</v>
      </c>
      <c r="N2642" t="s">
        <v>26</v>
      </c>
      <c r="O2642" t="s">
        <v>60</v>
      </c>
      <c r="P2642" t="s">
        <v>31</v>
      </c>
      <c r="Q2642" t="s">
        <v>207</v>
      </c>
      <c r="R2642" t="s">
        <v>211</v>
      </c>
      <c r="S2642">
        <v>9</v>
      </c>
      <c r="T2642" t="s">
        <v>19993</v>
      </c>
      <c r="U2642" t="s">
        <v>19994</v>
      </c>
      <c r="V2642" t="s">
        <v>19995</v>
      </c>
      <c r="W2642" t="s">
        <v>29</v>
      </c>
      <c r="X2642" t="s">
        <v>30</v>
      </c>
      <c r="Y2642" t="s">
        <v>30</v>
      </c>
      <c r="Z2642" t="s">
        <v>30</v>
      </c>
      <c r="AA2642" t="s">
        <v>30</v>
      </c>
      <c r="AB2642">
        <v>-75.599764059999998</v>
      </c>
      <c r="AC2642">
        <v>6.2484328299999996</v>
      </c>
      <c r="AD2642" t="s">
        <v>82</v>
      </c>
      <c r="AE2642" t="s">
        <v>96</v>
      </c>
      <c r="AF2642" t="s">
        <v>94</v>
      </c>
      <c r="AG2642">
        <f>IFERROR(
    VLOOKUP(FENIX_ANS_TABLA[[#This Row],[ESTADO]],
        {"VENCIDO",1;"ALERTA_0 Días",2;"ALERTA",3;"A TIEMPO",4;"SIN FECHA",5},
    2,FALSE),
0)</f>
        <v>4</v>
      </c>
    </row>
    <row r="2643" spans="1:33" x14ac:dyDescent="0.25">
      <c r="A2643" t="s">
        <v>19996</v>
      </c>
      <c r="B2643" t="s">
        <v>23</v>
      </c>
      <c r="C2643" t="s">
        <v>24</v>
      </c>
      <c r="D2643" t="s">
        <v>33</v>
      </c>
      <c r="E2643" s="21">
        <v>46213.401828703703</v>
      </c>
      <c r="F2643" t="s">
        <v>19997</v>
      </c>
      <c r="G2643">
        <v>70352379</v>
      </c>
      <c r="H2643" t="s">
        <v>19998</v>
      </c>
      <c r="I2643" s="23" t="s">
        <v>31</v>
      </c>
      <c r="J2643" s="23" t="s">
        <v>19999</v>
      </c>
      <c r="K2643" t="s">
        <v>20000</v>
      </c>
      <c r="L2643" t="s">
        <v>147</v>
      </c>
      <c r="M2643" t="s">
        <v>20001</v>
      </c>
      <c r="N2643" t="s">
        <v>148</v>
      </c>
      <c r="O2643" t="s">
        <v>34</v>
      </c>
      <c r="P2643" t="s">
        <v>31</v>
      </c>
      <c r="Q2643" t="s">
        <v>206</v>
      </c>
      <c r="R2643" t="s">
        <v>211</v>
      </c>
      <c r="S2643">
        <v>8</v>
      </c>
      <c r="T2643" t="s">
        <v>20002</v>
      </c>
      <c r="U2643" t="s">
        <v>19994</v>
      </c>
      <c r="V2643" t="s">
        <v>20003</v>
      </c>
      <c r="W2643" t="s">
        <v>29</v>
      </c>
      <c r="X2643" t="s">
        <v>30</v>
      </c>
      <c r="Y2643" t="s">
        <v>30</v>
      </c>
      <c r="Z2643" t="s">
        <v>30</v>
      </c>
      <c r="AA2643" t="s">
        <v>30</v>
      </c>
      <c r="AB2643">
        <v>-75.072819379999999</v>
      </c>
      <c r="AC2643">
        <v>6.0290525099999996</v>
      </c>
      <c r="AD2643" t="s">
        <v>82</v>
      </c>
      <c r="AE2643" t="s">
        <v>146</v>
      </c>
      <c r="AF2643" t="s">
        <v>94</v>
      </c>
      <c r="AG2643">
        <f>IFERROR(
    VLOOKUP(FENIX_ANS_TABLA[[#This Row],[ESTADO]],
        {"VENCIDO",1;"ALERTA_0 Días",2;"ALERTA",3;"A TIEMPO",4;"SIN FECHA",5},
    2,FALSE),
0)</f>
        <v>4</v>
      </c>
    </row>
    <row r="2644" spans="1:33" x14ac:dyDescent="0.25">
      <c r="A2644" t="s">
        <v>20004</v>
      </c>
      <c r="B2644" t="s">
        <v>23</v>
      </c>
      <c r="C2644" t="s">
        <v>24</v>
      </c>
      <c r="D2644" t="s">
        <v>33</v>
      </c>
      <c r="E2644" s="21">
        <v>46213.402581018519</v>
      </c>
      <c r="F2644" t="s">
        <v>20005</v>
      </c>
      <c r="G2644">
        <v>1020486459</v>
      </c>
      <c r="H2644" t="s">
        <v>20006</v>
      </c>
      <c r="I2644" s="23" t="s">
        <v>31</v>
      </c>
      <c r="J2644" s="23" t="s">
        <v>20007</v>
      </c>
      <c r="K2644" t="s">
        <v>20008</v>
      </c>
      <c r="L2644" t="s">
        <v>25</v>
      </c>
      <c r="M2644" t="s">
        <v>20009</v>
      </c>
      <c r="N2644" t="s">
        <v>26</v>
      </c>
      <c r="O2644" t="s">
        <v>34</v>
      </c>
      <c r="P2644" t="s">
        <v>31</v>
      </c>
      <c r="Q2644" t="s">
        <v>206</v>
      </c>
      <c r="R2644" t="s">
        <v>211</v>
      </c>
      <c r="S2644">
        <v>8</v>
      </c>
      <c r="T2644" t="s">
        <v>20010</v>
      </c>
      <c r="U2644" t="s">
        <v>20011</v>
      </c>
      <c r="V2644" t="s">
        <v>20012</v>
      </c>
      <c r="W2644" t="s">
        <v>29</v>
      </c>
      <c r="X2644" t="s">
        <v>30</v>
      </c>
      <c r="Y2644" t="s">
        <v>30</v>
      </c>
      <c r="Z2644" t="s">
        <v>30</v>
      </c>
      <c r="AA2644" t="s">
        <v>30</v>
      </c>
      <c r="AB2644">
        <v>-75.690425000000005</v>
      </c>
      <c r="AC2644">
        <v>6.3418270000000003</v>
      </c>
      <c r="AD2644" t="s">
        <v>82</v>
      </c>
      <c r="AE2644" t="s">
        <v>96</v>
      </c>
      <c r="AF2644" t="s">
        <v>94</v>
      </c>
      <c r="AG2644">
        <f>IFERROR(
    VLOOKUP(FENIX_ANS_TABLA[[#This Row],[ESTADO]],
        {"VENCIDO",1;"ALERTA_0 Días",2;"ALERTA",3;"A TIEMPO",4;"SIN FECHA",5},
    2,FALSE),
0)</f>
        <v>4</v>
      </c>
    </row>
    <row r="2645" spans="1:33" x14ac:dyDescent="0.25">
      <c r="A2645" t="s">
        <v>21017</v>
      </c>
      <c r="B2645" t="s">
        <v>23</v>
      </c>
      <c r="C2645" t="s">
        <v>24</v>
      </c>
      <c r="D2645" t="s">
        <v>23</v>
      </c>
      <c r="E2645" s="21">
        <v>46213.404340277782</v>
      </c>
      <c r="F2645" t="s">
        <v>21018</v>
      </c>
      <c r="G2645">
        <v>1152686983</v>
      </c>
      <c r="H2645" t="s">
        <v>21019</v>
      </c>
      <c r="I2645" s="23" t="s">
        <v>31</v>
      </c>
      <c r="J2645" s="23" t="s">
        <v>21020</v>
      </c>
      <c r="K2645" t="s">
        <v>21021</v>
      </c>
      <c r="L2645" t="s">
        <v>25</v>
      </c>
      <c r="M2645" t="s">
        <v>21022</v>
      </c>
      <c r="N2645" t="s">
        <v>26</v>
      </c>
      <c r="O2645" t="s">
        <v>27</v>
      </c>
      <c r="P2645" t="s">
        <v>32</v>
      </c>
      <c r="Q2645" t="s">
        <v>206</v>
      </c>
      <c r="R2645" t="s">
        <v>212</v>
      </c>
      <c r="S2645">
        <v>10</v>
      </c>
      <c r="T2645" t="s">
        <v>21023</v>
      </c>
      <c r="U2645" t="s">
        <v>21024</v>
      </c>
      <c r="V2645" t="s">
        <v>21025</v>
      </c>
      <c r="W2645" t="s">
        <v>29</v>
      </c>
      <c r="X2645" t="s">
        <v>30</v>
      </c>
      <c r="Y2645" t="s">
        <v>30</v>
      </c>
      <c r="Z2645" t="s">
        <v>30</v>
      </c>
      <c r="AA2645" t="s">
        <v>30</v>
      </c>
      <c r="AB2645">
        <v>-75.489531200000002</v>
      </c>
      <c r="AC2645">
        <v>6.2027783200000002</v>
      </c>
      <c r="AD2645" t="s">
        <v>82</v>
      </c>
      <c r="AE2645" t="s">
        <v>96</v>
      </c>
      <c r="AF2645" t="s">
        <v>94</v>
      </c>
      <c r="AG2645">
        <f>IFERROR(
    VLOOKUP(FENIX_ANS_TABLA[[#This Row],[ESTADO]],
        {"VENCIDO",1;"ALERTA_0 Días",2;"ALERTA",3;"A TIEMPO",4;"SIN FECHA",5},
    2,FALSE),
0)</f>
        <v>4</v>
      </c>
    </row>
    <row r="2646" spans="1:33" x14ac:dyDescent="0.25">
      <c r="A2646" t="s">
        <v>20013</v>
      </c>
      <c r="B2646" t="s">
        <v>54</v>
      </c>
      <c r="C2646" t="s">
        <v>24</v>
      </c>
      <c r="D2646" t="s">
        <v>54</v>
      </c>
      <c r="E2646" s="21">
        <v>46213.405034722222</v>
      </c>
      <c r="F2646" t="s">
        <v>20014</v>
      </c>
      <c r="G2646">
        <v>15446894</v>
      </c>
      <c r="H2646" t="s">
        <v>5069</v>
      </c>
      <c r="I2646" s="23" t="s">
        <v>5070</v>
      </c>
      <c r="J2646" s="23" t="s">
        <v>5071</v>
      </c>
      <c r="K2646" t="s">
        <v>20015</v>
      </c>
      <c r="L2646" t="s">
        <v>156</v>
      </c>
      <c r="M2646" t="s">
        <v>20016</v>
      </c>
      <c r="N2646" t="s">
        <v>157</v>
      </c>
      <c r="O2646" t="s">
        <v>55</v>
      </c>
      <c r="P2646" t="s">
        <v>31</v>
      </c>
      <c r="Q2646" t="s">
        <v>207</v>
      </c>
      <c r="R2646" t="s">
        <v>211</v>
      </c>
      <c r="S2646">
        <v>4</v>
      </c>
      <c r="T2646" t="s">
        <v>20017</v>
      </c>
      <c r="U2646" t="s">
        <v>7931</v>
      </c>
      <c r="V2646" t="s">
        <v>8084</v>
      </c>
      <c r="W2646" t="s">
        <v>29</v>
      </c>
      <c r="X2646" t="s">
        <v>30</v>
      </c>
      <c r="Y2646" t="s">
        <v>30</v>
      </c>
      <c r="Z2646" t="s">
        <v>30</v>
      </c>
      <c r="AA2646" t="s">
        <v>30</v>
      </c>
      <c r="AB2646">
        <v>-75.328655999999995</v>
      </c>
      <c r="AC2646">
        <v>6.1731939999999996</v>
      </c>
      <c r="AD2646" t="s">
        <v>82</v>
      </c>
      <c r="AE2646" t="s">
        <v>146</v>
      </c>
      <c r="AF2646" t="s">
        <v>94</v>
      </c>
      <c r="AG2646">
        <f>IFERROR(
    VLOOKUP(FENIX_ANS_TABLA[[#This Row],[ESTADO]],
        {"VENCIDO",1;"ALERTA_0 Días",2;"ALERTA",3;"A TIEMPO",4;"SIN FECHA",5},
    2,FALSE),
0)</f>
        <v>4</v>
      </c>
    </row>
    <row r="2647" spans="1:33" x14ac:dyDescent="0.25">
      <c r="A2647" t="s">
        <v>20018</v>
      </c>
      <c r="B2647" t="s">
        <v>23</v>
      </c>
      <c r="C2647" t="s">
        <v>63</v>
      </c>
      <c r="D2647" t="s">
        <v>23</v>
      </c>
      <c r="E2647" s="21">
        <v>46213.405138888891</v>
      </c>
      <c r="F2647" t="s">
        <v>20019</v>
      </c>
      <c r="G2647">
        <v>3539793</v>
      </c>
      <c r="H2647" t="s">
        <v>20020</v>
      </c>
      <c r="I2647" s="23" t="s">
        <v>31</v>
      </c>
      <c r="J2647" s="23" t="s">
        <v>20021</v>
      </c>
      <c r="K2647" t="s">
        <v>20022</v>
      </c>
      <c r="L2647" t="s">
        <v>193</v>
      </c>
      <c r="M2647" t="s">
        <v>20023</v>
      </c>
      <c r="N2647" t="s">
        <v>194</v>
      </c>
      <c r="O2647" t="s">
        <v>83</v>
      </c>
      <c r="P2647" t="s">
        <v>191</v>
      </c>
      <c r="Q2647" t="s">
        <v>207</v>
      </c>
      <c r="R2647" t="s">
        <v>212</v>
      </c>
      <c r="S2647">
        <v>7</v>
      </c>
      <c r="T2647" t="s">
        <v>20024</v>
      </c>
      <c r="U2647" t="s">
        <v>7931</v>
      </c>
      <c r="V2647" t="s">
        <v>11154</v>
      </c>
      <c r="W2647" t="s">
        <v>29</v>
      </c>
      <c r="X2647" t="s">
        <v>30</v>
      </c>
      <c r="Y2647" t="s">
        <v>30</v>
      </c>
      <c r="Z2647" t="s">
        <v>30</v>
      </c>
      <c r="AA2647" t="s">
        <v>30</v>
      </c>
      <c r="AB2647">
        <v>-74.917862439999993</v>
      </c>
      <c r="AC2647">
        <v>6.48430018</v>
      </c>
      <c r="AD2647" t="s">
        <v>82</v>
      </c>
      <c r="AE2647" t="s">
        <v>192</v>
      </c>
      <c r="AF2647" t="s">
        <v>95</v>
      </c>
      <c r="AG2647">
        <f>IFERROR(
    VLOOKUP(FENIX_ANS_TABLA[[#This Row],[ESTADO]],
        {"VENCIDO",1;"ALERTA_0 Días",2;"ALERTA",3;"A TIEMPO",4;"SIN FECHA",5},
    2,FALSE),
0)</f>
        <v>4</v>
      </c>
    </row>
    <row r="2648" spans="1:33" x14ac:dyDescent="0.25">
      <c r="A2648" t="s">
        <v>20025</v>
      </c>
      <c r="B2648" t="s">
        <v>58</v>
      </c>
      <c r="C2648" t="s">
        <v>24</v>
      </c>
      <c r="D2648" t="s">
        <v>59</v>
      </c>
      <c r="E2648" s="21">
        <v>46213.405833333331</v>
      </c>
      <c r="F2648" t="s">
        <v>20026</v>
      </c>
      <c r="G2648">
        <v>71492668</v>
      </c>
      <c r="H2648" t="s">
        <v>20027</v>
      </c>
      <c r="I2648" s="23" t="s">
        <v>20028</v>
      </c>
      <c r="J2648" s="23" t="s">
        <v>20029</v>
      </c>
      <c r="K2648" t="s">
        <v>20030</v>
      </c>
      <c r="L2648" t="s">
        <v>104</v>
      </c>
      <c r="M2648" t="s">
        <v>20031</v>
      </c>
      <c r="N2648" t="s">
        <v>105</v>
      </c>
      <c r="O2648" t="s">
        <v>60</v>
      </c>
      <c r="P2648" t="s">
        <v>114</v>
      </c>
      <c r="Q2648" t="s">
        <v>207</v>
      </c>
      <c r="R2648" t="s">
        <v>212</v>
      </c>
      <c r="S2648">
        <v>9</v>
      </c>
      <c r="T2648" t="s">
        <v>20032</v>
      </c>
      <c r="U2648" t="s">
        <v>20033</v>
      </c>
      <c r="V2648" t="s">
        <v>20034</v>
      </c>
      <c r="W2648" t="s">
        <v>29</v>
      </c>
      <c r="X2648" t="s">
        <v>30</v>
      </c>
      <c r="Y2648" t="s">
        <v>30</v>
      </c>
      <c r="Z2648" t="s">
        <v>30</v>
      </c>
      <c r="AA2648" t="s">
        <v>30</v>
      </c>
      <c r="AB2648">
        <v>-75.902558990000003</v>
      </c>
      <c r="AC2648">
        <v>6.03846186</v>
      </c>
      <c r="AD2648" t="s">
        <v>82</v>
      </c>
      <c r="AE2648" t="s">
        <v>100</v>
      </c>
      <c r="AF2648" t="s">
        <v>94</v>
      </c>
      <c r="AG2648">
        <f>IFERROR(
    VLOOKUP(FENIX_ANS_TABLA[[#This Row],[ESTADO]],
        {"VENCIDO",1;"ALERTA_0 Días",2;"ALERTA",3;"A TIEMPO",4;"SIN FECHA",5},
    2,FALSE),
0)</f>
        <v>4</v>
      </c>
    </row>
    <row r="2649" spans="1:33" x14ac:dyDescent="0.25">
      <c r="A2649" t="s">
        <v>20035</v>
      </c>
      <c r="B2649" t="s">
        <v>23</v>
      </c>
      <c r="C2649" t="s">
        <v>24</v>
      </c>
      <c r="D2649" t="s">
        <v>23</v>
      </c>
      <c r="E2649" s="21">
        <v>46213.405960648153</v>
      </c>
      <c r="F2649" t="s">
        <v>20036</v>
      </c>
      <c r="G2649">
        <v>32103489</v>
      </c>
      <c r="H2649" t="s">
        <v>20037</v>
      </c>
      <c r="I2649" s="23" t="s">
        <v>31</v>
      </c>
      <c r="J2649" s="23" t="s">
        <v>19597</v>
      </c>
      <c r="K2649" t="s">
        <v>20038</v>
      </c>
      <c r="L2649" t="s">
        <v>132</v>
      </c>
      <c r="M2649" t="s">
        <v>20039</v>
      </c>
      <c r="N2649" t="s">
        <v>133</v>
      </c>
      <c r="O2649" t="s">
        <v>27</v>
      </c>
      <c r="P2649" t="s">
        <v>122</v>
      </c>
      <c r="Q2649" t="s">
        <v>207</v>
      </c>
      <c r="R2649" t="s">
        <v>212</v>
      </c>
      <c r="S2649">
        <v>7</v>
      </c>
      <c r="T2649" t="s">
        <v>20040</v>
      </c>
      <c r="U2649" t="s">
        <v>20033</v>
      </c>
      <c r="V2649" t="s">
        <v>20041</v>
      </c>
      <c r="W2649" t="s">
        <v>29</v>
      </c>
      <c r="X2649" t="s">
        <v>30</v>
      </c>
      <c r="Y2649" t="s">
        <v>30</v>
      </c>
      <c r="Z2649" t="s">
        <v>30</v>
      </c>
      <c r="AA2649" t="s">
        <v>30</v>
      </c>
      <c r="AB2649">
        <v>-76.129283000000001</v>
      </c>
      <c r="AC2649">
        <v>6.3057049999999997</v>
      </c>
      <c r="AD2649" t="s">
        <v>82</v>
      </c>
      <c r="AE2649" t="s">
        <v>123</v>
      </c>
      <c r="AF2649" t="s">
        <v>94</v>
      </c>
      <c r="AG2649">
        <f>IFERROR(
    VLOOKUP(FENIX_ANS_TABLA[[#This Row],[ESTADO]],
        {"VENCIDO",1;"ALERTA_0 Días",2;"ALERTA",3;"A TIEMPO",4;"SIN FECHA",5},
    2,FALSE),
0)</f>
        <v>4</v>
      </c>
    </row>
    <row r="2650" spans="1:33" x14ac:dyDescent="0.25">
      <c r="A2650" t="s">
        <v>20042</v>
      </c>
      <c r="B2650" t="s">
        <v>58</v>
      </c>
      <c r="C2650" t="s">
        <v>24</v>
      </c>
      <c r="D2650" t="s">
        <v>59</v>
      </c>
      <c r="E2650" s="21">
        <v>46213.406412037039</v>
      </c>
      <c r="F2650" t="s">
        <v>20043</v>
      </c>
      <c r="G2650">
        <v>70032618</v>
      </c>
      <c r="H2650" t="s">
        <v>20044</v>
      </c>
      <c r="I2650" s="23" t="s">
        <v>31</v>
      </c>
      <c r="J2650" s="23" t="s">
        <v>20045</v>
      </c>
      <c r="K2650" t="s">
        <v>20046</v>
      </c>
      <c r="L2650" t="s">
        <v>101</v>
      </c>
      <c r="M2650" t="s">
        <v>20047</v>
      </c>
      <c r="N2650" t="s">
        <v>102</v>
      </c>
      <c r="O2650" t="s">
        <v>60</v>
      </c>
      <c r="P2650" t="s">
        <v>114</v>
      </c>
      <c r="Q2650" t="s">
        <v>206</v>
      </c>
      <c r="R2650" t="s">
        <v>212</v>
      </c>
      <c r="S2650">
        <v>14</v>
      </c>
      <c r="T2650" t="s">
        <v>20048</v>
      </c>
      <c r="U2650" t="s">
        <v>20049</v>
      </c>
      <c r="V2650" t="s">
        <v>20050</v>
      </c>
      <c r="W2650" t="s">
        <v>29</v>
      </c>
      <c r="X2650" t="s">
        <v>30</v>
      </c>
      <c r="Y2650" t="s">
        <v>30</v>
      </c>
      <c r="Z2650" t="s">
        <v>30</v>
      </c>
      <c r="AA2650" t="s">
        <v>30</v>
      </c>
      <c r="AB2650">
        <v>-75.641520319999998</v>
      </c>
      <c r="AC2650">
        <v>5.9398464600000001</v>
      </c>
      <c r="AD2650" t="s">
        <v>82</v>
      </c>
      <c r="AE2650" t="s">
        <v>100</v>
      </c>
      <c r="AF2650" t="s">
        <v>94</v>
      </c>
      <c r="AG2650">
        <f>IFERROR(
    VLOOKUP(FENIX_ANS_TABLA[[#This Row],[ESTADO]],
        {"VENCIDO",1;"ALERTA_0 Días",2;"ALERTA",3;"A TIEMPO",4;"SIN FECHA",5},
    2,FALSE),
0)</f>
        <v>4</v>
      </c>
    </row>
    <row r="2651" spans="1:33" x14ac:dyDescent="0.25">
      <c r="A2651" t="s">
        <v>20051</v>
      </c>
      <c r="B2651" t="s">
        <v>23</v>
      </c>
      <c r="C2651" t="s">
        <v>24</v>
      </c>
      <c r="D2651" t="s">
        <v>33</v>
      </c>
      <c r="E2651" s="21">
        <v>46213.406793981478</v>
      </c>
      <c r="F2651" t="s">
        <v>20052</v>
      </c>
      <c r="G2651">
        <v>1035305002</v>
      </c>
      <c r="H2651" t="s">
        <v>13681</v>
      </c>
      <c r="I2651" s="23" t="s">
        <v>31</v>
      </c>
      <c r="J2651" s="23" t="s">
        <v>13682</v>
      </c>
      <c r="K2651" t="s">
        <v>20053</v>
      </c>
      <c r="L2651" t="s">
        <v>130</v>
      </c>
      <c r="M2651" t="s">
        <v>20054</v>
      </c>
      <c r="N2651" t="s">
        <v>131</v>
      </c>
      <c r="O2651" t="s">
        <v>34</v>
      </c>
      <c r="P2651" t="s">
        <v>31</v>
      </c>
      <c r="Q2651" t="s">
        <v>206</v>
      </c>
      <c r="R2651" t="s">
        <v>211</v>
      </c>
      <c r="S2651">
        <v>8</v>
      </c>
      <c r="T2651" t="s">
        <v>20055</v>
      </c>
      <c r="U2651" t="s">
        <v>20049</v>
      </c>
      <c r="V2651" t="s">
        <v>15891</v>
      </c>
      <c r="W2651" t="s">
        <v>29</v>
      </c>
      <c r="X2651" t="s">
        <v>30</v>
      </c>
      <c r="Y2651" t="s">
        <v>30</v>
      </c>
      <c r="Z2651" t="s">
        <v>30</v>
      </c>
      <c r="AA2651" t="s">
        <v>30</v>
      </c>
      <c r="AB2651">
        <v>-76.030623000000006</v>
      </c>
      <c r="AC2651">
        <v>6.9232740000000002</v>
      </c>
      <c r="AD2651" t="s">
        <v>82</v>
      </c>
      <c r="AE2651" t="s">
        <v>123</v>
      </c>
      <c r="AF2651" t="s">
        <v>94</v>
      </c>
      <c r="AG2651">
        <f>IFERROR(
    VLOOKUP(FENIX_ANS_TABLA[[#This Row],[ESTADO]],
        {"VENCIDO",1;"ALERTA_0 Días",2;"ALERTA",3;"A TIEMPO",4;"SIN FECHA",5},
    2,FALSE),
0)</f>
        <v>4</v>
      </c>
    </row>
    <row r="2652" spans="1:33" x14ac:dyDescent="0.25">
      <c r="A2652" t="s">
        <v>20056</v>
      </c>
      <c r="B2652" t="s">
        <v>54</v>
      </c>
      <c r="C2652" t="s">
        <v>24</v>
      </c>
      <c r="D2652" t="s">
        <v>54</v>
      </c>
      <c r="E2652" s="21">
        <v>46213.411527777767</v>
      </c>
      <c r="F2652" t="s">
        <v>20057</v>
      </c>
      <c r="G2652">
        <v>70754630</v>
      </c>
      <c r="H2652" t="s">
        <v>20058</v>
      </c>
      <c r="I2652" s="23" t="s">
        <v>31</v>
      </c>
      <c r="J2652" s="23" t="s">
        <v>20059</v>
      </c>
      <c r="K2652" t="s">
        <v>20060</v>
      </c>
      <c r="L2652" t="s">
        <v>152</v>
      </c>
      <c r="M2652" t="s">
        <v>20061</v>
      </c>
      <c r="N2652" t="s">
        <v>153</v>
      </c>
      <c r="O2652" t="s">
        <v>55</v>
      </c>
      <c r="P2652" t="s">
        <v>31</v>
      </c>
      <c r="Q2652" t="s">
        <v>206</v>
      </c>
      <c r="R2652" t="s">
        <v>211</v>
      </c>
      <c r="S2652">
        <v>4</v>
      </c>
      <c r="T2652" t="s">
        <v>20062</v>
      </c>
      <c r="U2652" t="s">
        <v>15646</v>
      </c>
      <c r="V2652" t="s">
        <v>8085</v>
      </c>
      <c r="W2652" t="s">
        <v>29</v>
      </c>
      <c r="X2652" t="s">
        <v>30</v>
      </c>
      <c r="Y2652" t="s">
        <v>30</v>
      </c>
      <c r="Z2652" t="s">
        <v>30</v>
      </c>
      <c r="AA2652" t="s">
        <v>30</v>
      </c>
      <c r="AB2652">
        <v>-75.4745487</v>
      </c>
      <c r="AC2652">
        <v>6.2931400999999996</v>
      </c>
      <c r="AD2652" t="s">
        <v>82</v>
      </c>
      <c r="AE2652" t="s">
        <v>146</v>
      </c>
      <c r="AF2652" t="s">
        <v>94</v>
      </c>
      <c r="AG2652">
        <f>IFERROR(
    VLOOKUP(FENIX_ANS_TABLA[[#This Row],[ESTADO]],
        {"VENCIDO",1;"ALERTA_0 Días",2;"ALERTA",3;"A TIEMPO",4;"SIN FECHA",5},
    2,FALSE),
0)</f>
        <v>4</v>
      </c>
    </row>
    <row r="2653" spans="1:33" x14ac:dyDescent="0.25">
      <c r="A2653" t="s">
        <v>20063</v>
      </c>
      <c r="B2653" t="s">
        <v>23</v>
      </c>
      <c r="C2653" t="s">
        <v>24</v>
      </c>
      <c r="D2653" t="s">
        <v>33</v>
      </c>
      <c r="E2653" s="21">
        <v>46213.415312500001</v>
      </c>
      <c r="F2653" t="s">
        <v>20064</v>
      </c>
      <c r="G2653">
        <v>1005462109</v>
      </c>
      <c r="H2653" t="s">
        <v>20065</v>
      </c>
      <c r="I2653" s="23" t="s">
        <v>31</v>
      </c>
      <c r="J2653" s="23" t="s">
        <v>20066</v>
      </c>
      <c r="K2653" t="s">
        <v>20067</v>
      </c>
      <c r="L2653" t="s">
        <v>172</v>
      </c>
      <c r="M2653" t="s">
        <v>20068</v>
      </c>
      <c r="N2653" t="s">
        <v>173</v>
      </c>
      <c r="O2653" t="s">
        <v>34</v>
      </c>
      <c r="P2653" t="s">
        <v>31</v>
      </c>
      <c r="Q2653" t="s">
        <v>206</v>
      </c>
      <c r="R2653" t="s">
        <v>211</v>
      </c>
      <c r="S2653">
        <v>8</v>
      </c>
      <c r="T2653" t="s">
        <v>20069</v>
      </c>
      <c r="U2653" t="s">
        <v>7173</v>
      </c>
      <c r="V2653" t="s">
        <v>15454</v>
      </c>
      <c r="W2653" t="s">
        <v>29</v>
      </c>
      <c r="X2653" t="s">
        <v>30</v>
      </c>
      <c r="Y2653" t="s">
        <v>30</v>
      </c>
      <c r="Z2653" t="s">
        <v>30</v>
      </c>
      <c r="AA2653" t="s">
        <v>30</v>
      </c>
      <c r="AB2653">
        <v>-75.192414279999994</v>
      </c>
      <c r="AC2653">
        <v>6.10277812</v>
      </c>
      <c r="AD2653" t="s">
        <v>82</v>
      </c>
      <c r="AE2653" t="s">
        <v>146</v>
      </c>
      <c r="AF2653" t="s">
        <v>94</v>
      </c>
      <c r="AG2653">
        <f>IFERROR(
    VLOOKUP(FENIX_ANS_TABLA[[#This Row],[ESTADO]],
        {"VENCIDO",1;"ALERTA_0 Días",2;"ALERTA",3;"A TIEMPO",4;"SIN FECHA",5},
    2,FALSE),
0)</f>
        <v>4</v>
      </c>
    </row>
    <row r="2654" spans="1:33" x14ac:dyDescent="0.25">
      <c r="A2654" t="s">
        <v>20070</v>
      </c>
      <c r="B2654" t="s">
        <v>54</v>
      </c>
      <c r="C2654" t="s">
        <v>24</v>
      </c>
      <c r="D2654" t="s">
        <v>54</v>
      </c>
      <c r="E2654" s="21">
        <v>46213.417673611111</v>
      </c>
      <c r="F2654" t="s">
        <v>20071</v>
      </c>
      <c r="G2654">
        <v>1037578570</v>
      </c>
      <c r="H2654" t="s">
        <v>20072</v>
      </c>
      <c r="I2654" s="23" t="s">
        <v>31</v>
      </c>
      <c r="J2654" s="23" t="s">
        <v>20073</v>
      </c>
      <c r="K2654" t="s">
        <v>20074</v>
      </c>
      <c r="L2654" t="s">
        <v>152</v>
      </c>
      <c r="M2654" t="s">
        <v>20075</v>
      </c>
      <c r="N2654" t="s">
        <v>153</v>
      </c>
      <c r="O2654" t="s">
        <v>55</v>
      </c>
      <c r="P2654" t="s">
        <v>31</v>
      </c>
      <c r="Q2654" t="s">
        <v>206</v>
      </c>
      <c r="R2654" t="s">
        <v>211</v>
      </c>
      <c r="S2654">
        <v>4</v>
      </c>
      <c r="T2654" t="s">
        <v>20076</v>
      </c>
      <c r="U2654" t="s">
        <v>7191</v>
      </c>
      <c r="V2654" t="s">
        <v>3990</v>
      </c>
      <c r="W2654" t="s">
        <v>29</v>
      </c>
      <c r="X2654" t="s">
        <v>30</v>
      </c>
      <c r="Y2654" t="s">
        <v>30</v>
      </c>
      <c r="Z2654" t="s">
        <v>30</v>
      </c>
      <c r="AA2654" t="s">
        <v>30</v>
      </c>
      <c r="AB2654">
        <v>-75.463255869999998</v>
      </c>
      <c r="AC2654">
        <v>6.2842648900000002</v>
      </c>
      <c r="AD2654" t="s">
        <v>82</v>
      </c>
      <c r="AE2654" t="s">
        <v>146</v>
      </c>
      <c r="AF2654" t="s">
        <v>94</v>
      </c>
      <c r="AG2654">
        <f>IFERROR(
    VLOOKUP(FENIX_ANS_TABLA[[#This Row],[ESTADO]],
        {"VENCIDO",1;"ALERTA_0 Días",2;"ALERTA",3;"A TIEMPO",4;"SIN FECHA",5},
    2,FALSE),
0)</f>
        <v>4</v>
      </c>
    </row>
    <row r="2655" spans="1:33" x14ac:dyDescent="0.25">
      <c r="A2655" t="s">
        <v>20077</v>
      </c>
      <c r="B2655" t="s">
        <v>54</v>
      </c>
      <c r="C2655" t="s">
        <v>24</v>
      </c>
      <c r="D2655" t="s">
        <v>54</v>
      </c>
      <c r="E2655" s="21">
        <v>46213.417696759258</v>
      </c>
      <c r="F2655" t="s">
        <v>20078</v>
      </c>
      <c r="G2655">
        <v>42765322</v>
      </c>
      <c r="H2655" t="s">
        <v>20079</v>
      </c>
      <c r="I2655" s="23" t="s">
        <v>20080</v>
      </c>
      <c r="J2655" s="23" t="s">
        <v>20081</v>
      </c>
      <c r="K2655" t="s">
        <v>20082</v>
      </c>
      <c r="L2655" t="s">
        <v>25</v>
      </c>
      <c r="M2655" t="s">
        <v>20083</v>
      </c>
      <c r="N2655" t="s">
        <v>26</v>
      </c>
      <c r="O2655" t="s">
        <v>55</v>
      </c>
      <c r="P2655" t="s">
        <v>31</v>
      </c>
      <c r="Q2655" t="s">
        <v>207</v>
      </c>
      <c r="R2655" t="s">
        <v>211</v>
      </c>
      <c r="S2655">
        <v>4</v>
      </c>
      <c r="T2655" t="s">
        <v>20084</v>
      </c>
      <c r="U2655" t="s">
        <v>7191</v>
      </c>
      <c r="V2655" t="s">
        <v>3990</v>
      </c>
      <c r="W2655" t="s">
        <v>29</v>
      </c>
      <c r="X2655" t="s">
        <v>30</v>
      </c>
      <c r="Y2655" t="s">
        <v>30</v>
      </c>
      <c r="Z2655" t="s">
        <v>30</v>
      </c>
      <c r="AA2655" t="s">
        <v>30</v>
      </c>
      <c r="AB2655">
        <v>-75.66048352</v>
      </c>
      <c r="AC2655">
        <v>6.1770837099999998</v>
      </c>
      <c r="AD2655" t="s">
        <v>82</v>
      </c>
      <c r="AE2655" t="s">
        <v>96</v>
      </c>
      <c r="AF2655" t="s">
        <v>94</v>
      </c>
      <c r="AG2655">
        <f>IFERROR(
    VLOOKUP(FENIX_ANS_TABLA[[#This Row],[ESTADO]],
        {"VENCIDO",1;"ALERTA_0 Días",2;"ALERTA",3;"A TIEMPO",4;"SIN FECHA",5},
    2,FALSE),
0)</f>
        <v>4</v>
      </c>
    </row>
    <row r="2656" spans="1:33" x14ac:dyDescent="0.25">
      <c r="A2656" t="s">
        <v>20085</v>
      </c>
      <c r="B2656" t="s">
        <v>23</v>
      </c>
      <c r="C2656" t="s">
        <v>24</v>
      </c>
      <c r="D2656" t="s">
        <v>23</v>
      </c>
      <c r="E2656" s="21">
        <v>46213.418067129627</v>
      </c>
      <c r="F2656" t="s">
        <v>20086</v>
      </c>
      <c r="G2656">
        <v>71755842</v>
      </c>
      <c r="H2656" t="s">
        <v>20087</v>
      </c>
      <c r="I2656" s="23" t="s">
        <v>31</v>
      </c>
      <c r="J2656" s="23" t="s">
        <v>6723</v>
      </c>
      <c r="K2656" t="s">
        <v>20088</v>
      </c>
      <c r="L2656" t="s">
        <v>126</v>
      </c>
      <c r="M2656" t="s">
        <v>20089</v>
      </c>
      <c r="N2656" t="s">
        <v>127</v>
      </c>
      <c r="O2656" t="s">
        <v>27</v>
      </c>
      <c r="P2656" t="s">
        <v>122</v>
      </c>
      <c r="Q2656" t="s">
        <v>206</v>
      </c>
      <c r="R2656" t="s">
        <v>212</v>
      </c>
      <c r="S2656">
        <v>10</v>
      </c>
      <c r="T2656" t="s">
        <v>20090</v>
      </c>
      <c r="U2656" t="s">
        <v>11787</v>
      </c>
      <c r="V2656" t="s">
        <v>20091</v>
      </c>
      <c r="W2656" t="s">
        <v>29</v>
      </c>
      <c r="X2656" t="s">
        <v>30</v>
      </c>
      <c r="Y2656" t="s">
        <v>30</v>
      </c>
      <c r="Z2656" t="s">
        <v>30</v>
      </c>
      <c r="AA2656" t="s">
        <v>30</v>
      </c>
      <c r="AB2656">
        <v>-75.746902000000006</v>
      </c>
      <c r="AC2656">
        <v>6.4957859999999998</v>
      </c>
      <c r="AD2656" t="s">
        <v>82</v>
      </c>
      <c r="AE2656" t="s">
        <v>123</v>
      </c>
      <c r="AF2656" t="s">
        <v>94</v>
      </c>
      <c r="AG2656">
        <f>IFERROR(
    VLOOKUP(FENIX_ANS_TABLA[[#This Row],[ESTADO]],
        {"VENCIDO",1;"ALERTA_0 Días",2;"ALERTA",3;"A TIEMPO",4;"SIN FECHA",5},
    2,FALSE),
0)</f>
        <v>4</v>
      </c>
    </row>
    <row r="2657" spans="1:33" x14ac:dyDescent="0.25">
      <c r="A2657" t="s">
        <v>21026</v>
      </c>
      <c r="B2657" t="s">
        <v>23</v>
      </c>
      <c r="C2657" t="s">
        <v>24</v>
      </c>
      <c r="D2657" t="s">
        <v>23</v>
      </c>
      <c r="E2657" s="21">
        <v>46213.420798611107</v>
      </c>
      <c r="F2657" t="s">
        <v>21027</v>
      </c>
      <c r="G2657">
        <v>24813563</v>
      </c>
      <c r="H2657" t="s">
        <v>21028</v>
      </c>
      <c r="I2657" s="23" t="s">
        <v>31</v>
      </c>
      <c r="J2657" s="23" t="s">
        <v>21029</v>
      </c>
      <c r="K2657" t="s">
        <v>21030</v>
      </c>
      <c r="L2657" t="s">
        <v>25</v>
      </c>
      <c r="M2657" t="s">
        <v>21031</v>
      </c>
      <c r="N2657" t="s">
        <v>26</v>
      </c>
      <c r="O2657" t="s">
        <v>27</v>
      </c>
      <c r="P2657" t="s">
        <v>32</v>
      </c>
      <c r="Q2657" t="s">
        <v>206</v>
      </c>
      <c r="R2657" t="s">
        <v>212</v>
      </c>
      <c r="S2657">
        <v>10</v>
      </c>
      <c r="T2657" t="s">
        <v>21032</v>
      </c>
      <c r="U2657" t="s">
        <v>12336</v>
      </c>
      <c r="V2657" t="s">
        <v>21033</v>
      </c>
      <c r="W2657" t="s">
        <v>29</v>
      </c>
      <c r="X2657" t="s">
        <v>30</v>
      </c>
      <c r="Y2657" t="s">
        <v>30</v>
      </c>
      <c r="Z2657" t="s">
        <v>30</v>
      </c>
      <c r="AA2657" t="s">
        <v>30</v>
      </c>
      <c r="AB2657">
        <v>-75.526641999999995</v>
      </c>
      <c r="AC2657">
        <v>6.2285579999999996</v>
      </c>
      <c r="AD2657" t="s">
        <v>82</v>
      </c>
      <c r="AE2657" t="s">
        <v>96</v>
      </c>
      <c r="AF2657" t="s">
        <v>94</v>
      </c>
      <c r="AG2657">
        <f>IFERROR(
    VLOOKUP(FENIX_ANS_TABLA[[#This Row],[ESTADO]],
        {"VENCIDO",1;"ALERTA_0 Días",2;"ALERTA",3;"A TIEMPO",4;"SIN FECHA",5},
    2,FALSE),
0)</f>
        <v>4</v>
      </c>
    </row>
    <row r="2658" spans="1:33" x14ac:dyDescent="0.25">
      <c r="A2658" t="s">
        <v>20092</v>
      </c>
      <c r="B2658" t="s">
        <v>23</v>
      </c>
      <c r="C2658" t="s">
        <v>24</v>
      </c>
      <c r="D2658" t="s">
        <v>33</v>
      </c>
      <c r="E2658" s="21">
        <v>46213.421053240738</v>
      </c>
      <c r="F2658" t="s">
        <v>20093</v>
      </c>
      <c r="G2658">
        <v>1036688431</v>
      </c>
      <c r="H2658" t="s">
        <v>20094</v>
      </c>
      <c r="I2658" s="23" t="s">
        <v>31</v>
      </c>
      <c r="J2658" s="23" t="s">
        <v>20095</v>
      </c>
      <c r="K2658" t="s">
        <v>20096</v>
      </c>
      <c r="L2658" t="s">
        <v>258</v>
      </c>
      <c r="M2658" t="s">
        <v>20097</v>
      </c>
      <c r="N2658" t="s">
        <v>259</v>
      </c>
      <c r="O2658" t="s">
        <v>34</v>
      </c>
      <c r="P2658" t="s">
        <v>31</v>
      </c>
      <c r="Q2658" t="s">
        <v>207</v>
      </c>
      <c r="R2658" t="s">
        <v>211</v>
      </c>
      <c r="S2658">
        <v>5</v>
      </c>
      <c r="T2658" t="s">
        <v>20098</v>
      </c>
      <c r="U2658" t="s">
        <v>16142</v>
      </c>
      <c r="V2658" t="s">
        <v>20099</v>
      </c>
      <c r="W2658" t="s">
        <v>29</v>
      </c>
      <c r="X2658" t="s">
        <v>30</v>
      </c>
      <c r="Y2658" t="s">
        <v>30</v>
      </c>
      <c r="Z2658" t="s">
        <v>30</v>
      </c>
      <c r="AA2658" t="s">
        <v>30</v>
      </c>
      <c r="AB2658">
        <v>-75.853009</v>
      </c>
      <c r="AC2658">
        <v>6.302581</v>
      </c>
      <c r="AD2658" t="s">
        <v>82</v>
      </c>
      <c r="AE2658" t="s">
        <v>123</v>
      </c>
      <c r="AF2658" t="s">
        <v>94</v>
      </c>
      <c r="AG2658">
        <f>IFERROR(
    VLOOKUP(FENIX_ANS_TABLA[[#This Row],[ESTADO]],
        {"VENCIDO",1;"ALERTA_0 Días",2;"ALERTA",3;"A TIEMPO",4;"SIN FECHA",5},
    2,FALSE),
0)</f>
        <v>4</v>
      </c>
    </row>
    <row r="2659" spans="1:33" x14ac:dyDescent="0.25">
      <c r="A2659" t="s">
        <v>20100</v>
      </c>
      <c r="B2659" t="s">
        <v>54</v>
      </c>
      <c r="C2659" t="s">
        <v>24</v>
      </c>
      <c r="D2659" t="s">
        <v>54</v>
      </c>
      <c r="E2659" s="21">
        <v>46213.422384259262</v>
      </c>
      <c r="F2659" t="s">
        <v>20101</v>
      </c>
      <c r="G2659">
        <v>1000207750</v>
      </c>
      <c r="H2659" t="s">
        <v>20102</v>
      </c>
      <c r="I2659" s="23" t="s">
        <v>31</v>
      </c>
      <c r="J2659" s="23" t="s">
        <v>5818</v>
      </c>
      <c r="K2659" t="s">
        <v>20103</v>
      </c>
      <c r="L2659" t="s">
        <v>42</v>
      </c>
      <c r="M2659" t="s">
        <v>20104</v>
      </c>
      <c r="N2659" t="s">
        <v>57</v>
      </c>
      <c r="O2659" t="s">
        <v>55</v>
      </c>
      <c r="P2659" t="s">
        <v>31</v>
      </c>
      <c r="Q2659" t="s">
        <v>207</v>
      </c>
      <c r="R2659" t="s">
        <v>211</v>
      </c>
      <c r="S2659">
        <v>4</v>
      </c>
      <c r="T2659" t="s">
        <v>20105</v>
      </c>
      <c r="U2659" t="s">
        <v>8086</v>
      </c>
      <c r="V2659" t="s">
        <v>553</v>
      </c>
      <c r="W2659" t="s">
        <v>29</v>
      </c>
      <c r="X2659" t="s">
        <v>30</v>
      </c>
      <c r="Y2659" t="s">
        <v>30</v>
      </c>
      <c r="Z2659" t="s">
        <v>30</v>
      </c>
      <c r="AA2659" t="s">
        <v>30</v>
      </c>
      <c r="AB2659">
        <v>-75.574054000000004</v>
      </c>
      <c r="AC2659">
        <v>6.1755149999999999</v>
      </c>
      <c r="AD2659" t="s">
        <v>82</v>
      </c>
      <c r="AE2659" t="s">
        <v>96</v>
      </c>
      <c r="AF2659" t="s">
        <v>94</v>
      </c>
      <c r="AG2659">
        <f>IFERROR(
    VLOOKUP(FENIX_ANS_TABLA[[#This Row],[ESTADO]],
        {"VENCIDO",1;"ALERTA_0 Días",2;"ALERTA",3;"A TIEMPO",4;"SIN FECHA",5},
    2,FALSE),
0)</f>
        <v>4</v>
      </c>
    </row>
    <row r="2660" spans="1:33" x14ac:dyDescent="0.25">
      <c r="A2660" t="s">
        <v>20106</v>
      </c>
      <c r="B2660" t="s">
        <v>23</v>
      </c>
      <c r="C2660" t="s">
        <v>24</v>
      </c>
      <c r="D2660" t="s">
        <v>23</v>
      </c>
      <c r="E2660" s="21">
        <v>46213.423182870371</v>
      </c>
      <c r="F2660" t="s">
        <v>20107</v>
      </c>
      <c r="G2660">
        <v>1041177176</v>
      </c>
      <c r="H2660" t="s">
        <v>20108</v>
      </c>
      <c r="I2660" s="23" t="s">
        <v>31</v>
      </c>
      <c r="J2660" s="23" t="s">
        <v>20109</v>
      </c>
      <c r="K2660" t="s">
        <v>20110</v>
      </c>
      <c r="L2660" t="s">
        <v>223</v>
      </c>
      <c r="M2660" t="s">
        <v>20111</v>
      </c>
      <c r="N2660" t="s">
        <v>224</v>
      </c>
      <c r="O2660" t="s">
        <v>27</v>
      </c>
      <c r="P2660" t="s">
        <v>122</v>
      </c>
      <c r="Q2660" t="s">
        <v>206</v>
      </c>
      <c r="R2660" t="s">
        <v>212</v>
      </c>
      <c r="S2660">
        <v>10</v>
      </c>
      <c r="T2660" t="s">
        <v>20112</v>
      </c>
      <c r="U2660" t="s">
        <v>20113</v>
      </c>
      <c r="V2660" t="s">
        <v>20114</v>
      </c>
      <c r="W2660" t="s">
        <v>29</v>
      </c>
      <c r="X2660" t="s">
        <v>30</v>
      </c>
      <c r="Y2660" t="s">
        <v>30</v>
      </c>
      <c r="Z2660" t="s">
        <v>30</v>
      </c>
      <c r="AA2660" t="s">
        <v>30</v>
      </c>
      <c r="AB2660">
        <v>-75.936247600000002</v>
      </c>
      <c r="AC2660">
        <v>6.6414522800000002</v>
      </c>
      <c r="AD2660" t="s">
        <v>82</v>
      </c>
      <c r="AE2660" t="s">
        <v>123</v>
      </c>
      <c r="AF2660" t="s">
        <v>94</v>
      </c>
      <c r="AG2660">
        <f>IFERROR(
    VLOOKUP(FENIX_ANS_TABLA[[#This Row],[ESTADO]],
        {"VENCIDO",1;"ALERTA_0 Días",2;"ALERTA",3;"A TIEMPO",4;"SIN FECHA",5},
    2,FALSE),
0)</f>
        <v>4</v>
      </c>
    </row>
    <row r="2661" spans="1:33" x14ac:dyDescent="0.25">
      <c r="A2661" t="s">
        <v>20115</v>
      </c>
      <c r="B2661" t="s">
        <v>23</v>
      </c>
      <c r="C2661" t="s">
        <v>24</v>
      </c>
      <c r="D2661" t="s">
        <v>33</v>
      </c>
      <c r="E2661" s="21">
        <v>46213.425740740742</v>
      </c>
      <c r="F2661" t="s">
        <v>20116</v>
      </c>
      <c r="G2661">
        <v>1112904203</v>
      </c>
      <c r="H2661" t="s">
        <v>20117</v>
      </c>
      <c r="I2661" s="23" t="s">
        <v>31</v>
      </c>
      <c r="J2661" s="23" t="s">
        <v>20118</v>
      </c>
      <c r="K2661" t="s">
        <v>20119</v>
      </c>
      <c r="L2661" t="s">
        <v>201</v>
      </c>
      <c r="M2661" t="s">
        <v>20120</v>
      </c>
      <c r="N2661" t="s">
        <v>202</v>
      </c>
      <c r="O2661" t="s">
        <v>34</v>
      </c>
      <c r="P2661" t="s">
        <v>31</v>
      </c>
      <c r="Q2661" t="s">
        <v>207</v>
      </c>
      <c r="R2661" t="s">
        <v>211</v>
      </c>
      <c r="S2661">
        <v>5</v>
      </c>
      <c r="T2661" t="s">
        <v>20121</v>
      </c>
      <c r="U2661" t="s">
        <v>15300</v>
      </c>
      <c r="V2661" t="s">
        <v>20122</v>
      </c>
      <c r="W2661" t="s">
        <v>29</v>
      </c>
      <c r="X2661" t="s">
        <v>30</v>
      </c>
      <c r="Y2661" t="s">
        <v>30</v>
      </c>
      <c r="Z2661" t="s">
        <v>30</v>
      </c>
      <c r="AA2661" t="s">
        <v>30</v>
      </c>
      <c r="AB2661">
        <v>-74.716154639999999</v>
      </c>
      <c r="AC2661">
        <v>7.0672710199999997</v>
      </c>
      <c r="AD2661" t="s">
        <v>82</v>
      </c>
      <c r="AE2661" t="s">
        <v>192</v>
      </c>
      <c r="AF2661" t="s">
        <v>94</v>
      </c>
      <c r="AG2661">
        <f>IFERROR(
    VLOOKUP(FENIX_ANS_TABLA[[#This Row],[ESTADO]],
        {"VENCIDO",1;"ALERTA_0 Días",2;"ALERTA",3;"A TIEMPO",4;"SIN FECHA",5},
    2,FALSE),
0)</f>
        <v>4</v>
      </c>
    </row>
    <row r="2662" spans="1:33" x14ac:dyDescent="0.25">
      <c r="A2662" t="s">
        <v>20123</v>
      </c>
      <c r="B2662" t="s">
        <v>54</v>
      </c>
      <c r="C2662" t="s">
        <v>24</v>
      </c>
      <c r="D2662" t="s">
        <v>54</v>
      </c>
      <c r="E2662" s="21">
        <v>46213.426238425927</v>
      </c>
      <c r="F2662" t="s">
        <v>20124</v>
      </c>
      <c r="G2662">
        <v>12557184</v>
      </c>
      <c r="H2662" t="s">
        <v>20125</v>
      </c>
      <c r="I2662" s="23" t="s">
        <v>31</v>
      </c>
      <c r="J2662" s="23" t="s">
        <v>20126</v>
      </c>
      <c r="K2662" t="s">
        <v>20127</v>
      </c>
      <c r="L2662" t="s">
        <v>52</v>
      </c>
      <c r="M2662" t="s">
        <v>20128</v>
      </c>
      <c r="N2662" t="s">
        <v>53</v>
      </c>
      <c r="O2662" t="s">
        <v>55</v>
      </c>
      <c r="P2662" t="s">
        <v>31</v>
      </c>
      <c r="Q2662" t="s">
        <v>207</v>
      </c>
      <c r="R2662" t="s">
        <v>211</v>
      </c>
      <c r="S2662">
        <v>4</v>
      </c>
      <c r="T2662" t="s">
        <v>20129</v>
      </c>
      <c r="U2662" t="s">
        <v>15300</v>
      </c>
      <c r="V2662" t="s">
        <v>15301</v>
      </c>
      <c r="W2662" t="s">
        <v>29</v>
      </c>
      <c r="X2662" t="s">
        <v>30</v>
      </c>
      <c r="Y2662" t="s">
        <v>30</v>
      </c>
      <c r="Z2662" t="s">
        <v>30</v>
      </c>
      <c r="AA2662" t="s">
        <v>30</v>
      </c>
      <c r="AB2662">
        <v>-75.605371000000005</v>
      </c>
      <c r="AC2662">
        <v>6.1451529999999996</v>
      </c>
      <c r="AD2662" t="s">
        <v>82</v>
      </c>
      <c r="AE2662" t="s">
        <v>96</v>
      </c>
      <c r="AF2662" t="s">
        <v>94</v>
      </c>
      <c r="AG2662">
        <f>IFERROR(
    VLOOKUP(FENIX_ANS_TABLA[[#This Row],[ESTADO]],
        {"VENCIDO",1;"ALERTA_0 Días",2;"ALERTA",3;"A TIEMPO",4;"SIN FECHA",5},
    2,FALSE),
0)</f>
        <v>4</v>
      </c>
    </row>
    <row r="2663" spans="1:33" x14ac:dyDescent="0.25">
      <c r="A2663" t="s">
        <v>21034</v>
      </c>
      <c r="B2663" t="s">
        <v>23</v>
      </c>
      <c r="C2663" t="s">
        <v>24</v>
      </c>
      <c r="D2663" t="s">
        <v>23</v>
      </c>
      <c r="E2663" s="21">
        <v>46213.426574074067</v>
      </c>
      <c r="F2663" t="s">
        <v>21035</v>
      </c>
      <c r="G2663">
        <v>1039086467</v>
      </c>
      <c r="H2663" t="s">
        <v>21036</v>
      </c>
      <c r="I2663" s="23" t="s">
        <v>31</v>
      </c>
      <c r="J2663" s="23" t="s">
        <v>21037</v>
      </c>
      <c r="K2663" t="s">
        <v>21038</v>
      </c>
      <c r="L2663" t="s">
        <v>25</v>
      </c>
      <c r="M2663" t="s">
        <v>21039</v>
      </c>
      <c r="N2663" t="s">
        <v>26</v>
      </c>
      <c r="O2663" t="s">
        <v>27</v>
      </c>
      <c r="P2663" t="s">
        <v>32</v>
      </c>
      <c r="Q2663" t="s">
        <v>207</v>
      </c>
      <c r="R2663" t="s">
        <v>212</v>
      </c>
      <c r="S2663">
        <v>7</v>
      </c>
      <c r="T2663" t="s">
        <v>21040</v>
      </c>
      <c r="U2663" t="s">
        <v>13224</v>
      </c>
      <c r="V2663" t="s">
        <v>16823</v>
      </c>
      <c r="W2663" t="s">
        <v>29</v>
      </c>
      <c r="X2663" t="s">
        <v>30</v>
      </c>
      <c r="Y2663" t="s">
        <v>30</v>
      </c>
      <c r="Z2663" t="s">
        <v>30</v>
      </c>
      <c r="AA2663" t="s">
        <v>30</v>
      </c>
      <c r="AB2663">
        <v>-75.541715999999994</v>
      </c>
      <c r="AC2663">
        <v>6.2410059999999996</v>
      </c>
      <c r="AD2663" t="s">
        <v>82</v>
      </c>
      <c r="AE2663" t="s">
        <v>96</v>
      </c>
      <c r="AF2663" t="s">
        <v>94</v>
      </c>
      <c r="AG2663">
        <f>IFERROR(
    VLOOKUP(FENIX_ANS_TABLA[[#This Row],[ESTADO]],
        {"VENCIDO",1;"ALERTA_0 Días",2;"ALERTA",3;"A TIEMPO",4;"SIN FECHA",5},
    2,FALSE),
0)</f>
        <v>4</v>
      </c>
    </row>
    <row r="2664" spans="1:33" x14ac:dyDescent="0.25">
      <c r="A2664" t="s">
        <v>20130</v>
      </c>
      <c r="B2664" t="s">
        <v>23</v>
      </c>
      <c r="C2664" t="s">
        <v>24</v>
      </c>
      <c r="D2664" t="s">
        <v>33</v>
      </c>
      <c r="E2664" s="21">
        <v>46213.437997685192</v>
      </c>
      <c r="F2664" t="s">
        <v>20131</v>
      </c>
      <c r="G2664">
        <v>21548883</v>
      </c>
      <c r="H2664" t="s">
        <v>20132</v>
      </c>
      <c r="I2664" s="23" t="s">
        <v>31</v>
      </c>
      <c r="J2664" s="23" t="s">
        <v>20133</v>
      </c>
      <c r="K2664" t="s">
        <v>20134</v>
      </c>
      <c r="L2664" t="s">
        <v>25</v>
      </c>
      <c r="M2664" t="s">
        <v>20135</v>
      </c>
      <c r="N2664" t="s">
        <v>26</v>
      </c>
      <c r="O2664" t="s">
        <v>34</v>
      </c>
      <c r="P2664" t="s">
        <v>31</v>
      </c>
      <c r="Q2664" t="s">
        <v>207</v>
      </c>
      <c r="R2664" t="s">
        <v>211</v>
      </c>
      <c r="S2664">
        <v>5</v>
      </c>
      <c r="T2664" t="s">
        <v>20136</v>
      </c>
      <c r="U2664" t="s">
        <v>20137</v>
      </c>
      <c r="V2664" t="s">
        <v>9672</v>
      </c>
      <c r="W2664" t="s">
        <v>29</v>
      </c>
      <c r="X2664" t="s">
        <v>30</v>
      </c>
      <c r="Y2664" t="s">
        <v>30</v>
      </c>
      <c r="Z2664" t="s">
        <v>30</v>
      </c>
      <c r="AA2664" t="s">
        <v>30</v>
      </c>
      <c r="AB2664">
        <v>-75.615632000000005</v>
      </c>
      <c r="AC2664">
        <v>6.2624380000000004</v>
      </c>
      <c r="AD2664" t="s">
        <v>82</v>
      </c>
      <c r="AE2664" t="s">
        <v>96</v>
      </c>
      <c r="AF2664" t="s">
        <v>94</v>
      </c>
      <c r="AG2664">
        <f>IFERROR(
    VLOOKUP(FENIX_ANS_TABLA[[#This Row],[ESTADO]],
        {"VENCIDO",1;"ALERTA_0 Días",2;"ALERTA",3;"A TIEMPO",4;"SIN FECHA",5},
    2,FALSE),
0)</f>
        <v>4</v>
      </c>
    </row>
    <row r="2665" spans="1:33" x14ac:dyDescent="0.25">
      <c r="A2665" t="s">
        <v>20138</v>
      </c>
      <c r="B2665" t="s">
        <v>23</v>
      </c>
      <c r="C2665" t="s">
        <v>24</v>
      </c>
      <c r="D2665" t="s">
        <v>33</v>
      </c>
      <c r="E2665" s="21">
        <v>46213.44017361111</v>
      </c>
      <c r="F2665" t="s">
        <v>20139</v>
      </c>
      <c r="G2665">
        <v>32496040</v>
      </c>
      <c r="H2665" t="s">
        <v>20140</v>
      </c>
      <c r="I2665" s="23" t="s">
        <v>20141</v>
      </c>
      <c r="J2665" s="23" t="s">
        <v>20142</v>
      </c>
      <c r="K2665" t="s">
        <v>20143</v>
      </c>
      <c r="L2665" t="s">
        <v>152</v>
      </c>
      <c r="M2665" t="s">
        <v>20144</v>
      </c>
      <c r="N2665" t="s">
        <v>153</v>
      </c>
      <c r="O2665" t="s">
        <v>34</v>
      </c>
      <c r="P2665" t="s">
        <v>31</v>
      </c>
      <c r="Q2665" t="s">
        <v>207</v>
      </c>
      <c r="R2665" t="s">
        <v>211</v>
      </c>
      <c r="S2665">
        <v>5</v>
      </c>
      <c r="T2665" t="s">
        <v>20145</v>
      </c>
      <c r="U2665" t="s">
        <v>16150</v>
      </c>
      <c r="V2665" t="s">
        <v>9770</v>
      </c>
      <c r="W2665" t="s">
        <v>29</v>
      </c>
      <c r="X2665" t="s">
        <v>30</v>
      </c>
      <c r="Y2665" t="s">
        <v>30</v>
      </c>
      <c r="Z2665" t="s">
        <v>30</v>
      </c>
      <c r="AA2665" t="s">
        <v>30</v>
      </c>
      <c r="AB2665">
        <v>-75.442384059999995</v>
      </c>
      <c r="AC2665">
        <v>6.2755037099999997</v>
      </c>
      <c r="AD2665" t="s">
        <v>82</v>
      </c>
      <c r="AE2665" t="s">
        <v>146</v>
      </c>
      <c r="AF2665" t="s">
        <v>94</v>
      </c>
      <c r="AG2665">
        <f>IFERROR(
    VLOOKUP(FENIX_ANS_TABLA[[#This Row],[ESTADO]],
        {"VENCIDO",1;"ALERTA_0 Días",2;"ALERTA",3;"A TIEMPO",4;"SIN FECHA",5},
    2,FALSE),
0)</f>
        <v>4</v>
      </c>
    </row>
    <row r="2666" spans="1:33" x14ac:dyDescent="0.25">
      <c r="A2666" t="s">
        <v>20146</v>
      </c>
      <c r="B2666" t="s">
        <v>54</v>
      </c>
      <c r="C2666" t="s">
        <v>24</v>
      </c>
      <c r="D2666" t="s">
        <v>54</v>
      </c>
      <c r="E2666" s="21">
        <v>46213.442361111112</v>
      </c>
      <c r="F2666" t="s">
        <v>20147</v>
      </c>
      <c r="G2666">
        <v>901387801</v>
      </c>
      <c r="H2666" t="s">
        <v>20148</v>
      </c>
      <c r="I2666" s="23" t="s">
        <v>20149</v>
      </c>
      <c r="J2666" s="23" t="s">
        <v>16522</v>
      </c>
      <c r="K2666" t="s">
        <v>20150</v>
      </c>
      <c r="L2666" t="s">
        <v>42</v>
      </c>
      <c r="M2666" t="s">
        <v>20151</v>
      </c>
      <c r="N2666" t="s">
        <v>57</v>
      </c>
      <c r="O2666" t="s">
        <v>55</v>
      </c>
      <c r="P2666" t="s">
        <v>31</v>
      </c>
      <c r="Q2666" t="s">
        <v>206</v>
      </c>
      <c r="R2666" t="s">
        <v>211</v>
      </c>
      <c r="S2666">
        <v>4</v>
      </c>
      <c r="T2666" t="s">
        <v>20152</v>
      </c>
      <c r="U2666" t="s">
        <v>8091</v>
      </c>
      <c r="V2666" t="s">
        <v>15652</v>
      </c>
      <c r="W2666" t="s">
        <v>29</v>
      </c>
      <c r="X2666" t="s">
        <v>30</v>
      </c>
      <c r="Y2666" t="s">
        <v>30</v>
      </c>
      <c r="Z2666" t="s">
        <v>30</v>
      </c>
      <c r="AA2666" t="s">
        <v>30</v>
      </c>
      <c r="AB2666">
        <v>-75.535230999999996</v>
      </c>
      <c r="AC2666">
        <v>6.1510360000000004</v>
      </c>
      <c r="AD2666" t="s">
        <v>82</v>
      </c>
      <c r="AE2666" t="s">
        <v>96</v>
      </c>
      <c r="AF2666" t="s">
        <v>94</v>
      </c>
      <c r="AG2666">
        <f>IFERROR(
    VLOOKUP(FENIX_ANS_TABLA[[#This Row],[ESTADO]],
        {"VENCIDO",1;"ALERTA_0 Días",2;"ALERTA",3;"A TIEMPO",4;"SIN FECHA",5},
    2,FALSE),
0)</f>
        <v>4</v>
      </c>
    </row>
    <row r="2667" spans="1:33" x14ac:dyDescent="0.25">
      <c r="A2667" t="s">
        <v>20153</v>
      </c>
      <c r="B2667" t="s">
        <v>23</v>
      </c>
      <c r="C2667" t="s">
        <v>24</v>
      </c>
      <c r="D2667" t="s">
        <v>33</v>
      </c>
      <c r="E2667" s="21">
        <v>46213.443819444437</v>
      </c>
      <c r="F2667" t="s">
        <v>20154</v>
      </c>
      <c r="G2667">
        <v>1036656681</v>
      </c>
      <c r="H2667" t="s">
        <v>20155</v>
      </c>
      <c r="I2667" s="23" t="s">
        <v>31</v>
      </c>
      <c r="J2667" s="23" t="s">
        <v>20156</v>
      </c>
      <c r="K2667" t="s">
        <v>20157</v>
      </c>
      <c r="L2667" t="s">
        <v>38</v>
      </c>
      <c r="M2667" t="s">
        <v>20158</v>
      </c>
      <c r="N2667" t="s">
        <v>39</v>
      </c>
      <c r="O2667" t="s">
        <v>34</v>
      </c>
      <c r="P2667" t="s">
        <v>31</v>
      </c>
      <c r="Q2667" t="s">
        <v>207</v>
      </c>
      <c r="R2667" t="s">
        <v>211</v>
      </c>
      <c r="S2667">
        <v>5</v>
      </c>
      <c r="T2667" t="s">
        <v>20159</v>
      </c>
      <c r="U2667" t="s">
        <v>15654</v>
      </c>
      <c r="V2667" t="s">
        <v>20160</v>
      </c>
      <c r="W2667" t="s">
        <v>29</v>
      </c>
      <c r="X2667" t="s">
        <v>30</v>
      </c>
      <c r="Y2667" t="s">
        <v>30</v>
      </c>
      <c r="Z2667" t="s">
        <v>30</v>
      </c>
      <c r="AA2667" t="s">
        <v>30</v>
      </c>
      <c r="AB2667">
        <v>-75.609866229999994</v>
      </c>
      <c r="AC2667">
        <v>6.1768508500000001</v>
      </c>
      <c r="AD2667" t="s">
        <v>82</v>
      </c>
      <c r="AE2667" t="s">
        <v>96</v>
      </c>
      <c r="AF2667" t="s">
        <v>94</v>
      </c>
      <c r="AG2667">
        <f>IFERROR(
    VLOOKUP(FENIX_ANS_TABLA[[#This Row],[ESTADO]],
        {"VENCIDO",1;"ALERTA_0 Días",2;"ALERTA",3;"A TIEMPO",4;"SIN FECHA",5},
    2,FALSE),
0)</f>
        <v>4</v>
      </c>
    </row>
    <row r="2668" spans="1:33" x14ac:dyDescent="0.25">
      <c r="A2668" t="s">
        <v>20161</v>
      </c>
      <c r="B2668" t="s">
        <v>23</v>
      </c>
      <c r="C2668" t="s">
        <v>24</v>
      </c>
      <c r="D2668" t="s">
        <v>33</v>
      </c>
      <c r="E2668" s="21">
        <v>46213.446053240739</v>
      </c>
      <c r="F2668" t="s">
        <v>20162</v>
      </c>
      <c r="G2668">
        <v>21792188</v>
      </c>
      <c r="H2668" t="s">
        <v>20163</v>
      </c>
      <c r="I2668" s="23" t="s">
        <v>31</v>
      </c>
      <c r="J2668" s="23" t="s">
        <v>20164</v>
      </c>
      <c r="K2668" t="s">
        <v>20165</v>
      </c>
      <c r="L2668" t="s">
        <v>110</v>
      </c>
      <c r="M2668" t="s">
        <v>20166</v>
      </c>
      <c r="N2668" t="s">
        <v>111</v>
      </c>
      <c r="O2668" t="s">
        <v>34</v>
      </c>
      <c r="P2668" t="s">
        <v>31</v>
      </c>
      <c r="Q2668" t="s">
        <v>207</v>
      </c>
      <c r="R2668" t="s">
        <v>211</v>
      </c>
      <c r="S2668">
        <v>5</v>
      </c>
      <c r="T2668" t="s">
        <v>20167</v>
      </c>
      <c r="U2668" t="s">
        <v>20168</v>
      </c>
      <c r="V2668" t="s">
        <v>7261</v>
      </c>
      <c r="W2668" t="s">
        <v>29</v>
      </c>
      <c r="X2668" t="s">
        <v>30</v>
      </c>
      <c r="Y2668" t="s">
        <v>30</v>
      </c>
      <c r="Z2668" t="s">
        <v>30</v>
      </c>
      <c r="AA2668" t="s">
        <v>30</v>
      </c>
      <c r="AB2668">
        <v>-75.728466019999999</v>
      </c>
      <c r="AC2668">
        <v>6.2096282299999999</v>
      </c>
      <c r="AD2668" t="s">
        <v>82</v>
      </c>
      <c r="AE2668" t="s">
        <v>100</v>
      </c>
      <c r="AF2668" t="s">
        <v>94</v>
      </c>
      <c r="AG2668">
        <f>IFERROR(
    VLOOKUP(FENIX_ANS_TABLA[[#This Row],[ESTADO]],
        {"VENCIDO",1;"ALERTA_0 Días",2;"ALERTA",3;"A TIEMPO",4;"SIN FECHA",5},
    2,FALSE),
0)</f>
        <v>4</v>
      </c>
    </row>
    <row r="2669" spans="1:33" x14ac:dyDescent="0.25">
      <c r="A2669" t="s">
        <v>20169</v>
      </c>
      <c r="B2669" t="s">
        <v>58</v>
      </c>
      <c r="C2669" t="s">
        <v>24</v>
      </c>
      <c r="D2669" t="s">
        <v>59</v>
      </c>
      <c r="E2669" s="21">
        <v>46213.447546296287</v>
      </c>
      <c r="F2669" t="s">
        <v>20170</v>
      </c>
      <c r="G2669">
        <v>71451334</v>
      </c>
      <c r="H2669" t="s">
        <v>20171</v>
      </c>
      <c r="I2669" s="23" t="s">
        <v>31</v>
      </c>
      <c r="J2669" s="23" t="s">
        <v>20172</v>
      </c>
      <c r="K2669" t="s">
        <v>20173</v>
      </c>
      <c r="L2669" t="s">
        <v>288</v>
      </c>
      <c r="M2669" t="s">
        <v>20174</v>
      </c>
      <c r="N2669" t="s">
        <v>289</v>
      </c>
      <c r="O2669" t="s">
        <v>60</v>
      </c>
      <c r="P2669" t="s">
        <v>31</v>
      </c>
      <c r="Q2669" t="s">
        <v>206</v>
      </c>
      <c r="R2669" t="s">
        <v>211</v>
      </c>
      <c r="S2669">
        <v>14</v>
      </c>
      <c r="T2669" t="s">
        <v>20175</v>
      </c>
      <c r="U2669" t="s">
        <v>20176</v>
      </c>
      <c r="V2669" t="s">
        <v>20177</v>
      </c>
      <c r="W2669" t="s">
        <v>29</v>
      </c>
      <c r="X2669" t="s">
        <v>30</v>
      </c>
      <c r="Y2669" t="s">
        <v>30</v>
      </c>
      <c r="Z2669" t="s">
        <v>30</v>
      </c>
      <c r="AA2669" t="s">
        <v>30</v>
      </c>
      <c r="AB2669">
        <v>-74.660652630000001</v>
      </c>
      <c r="AC2669">
        <v>6.6012821300000004</v>
      </c>
      <c r="AD2669" t="s">
        <v>82</v>
      </c>
      <c r="AE2669" t="s">
        <v>192</v>
      </c>
      <c r="AF2669" t="s">
        <v>94</v>
      </c>
      <c r="AG2669">
        <f>IFERROR(
    VLOOKUP(FENIX_ANS_TABLA[[#This Row],[ESTADO]],
        {"VENCIDO",1;"ALERTA_0 Días",2;"ALERTA",3;"A TIEMPO",4;"SIN FECHA",5},
    2,FALSE),
0)</f>
        <v>4</v>
      </c>
    </row>
    <row r="2670" spans="1:33" x14ac:dyDescent="0.25">
      <c r="A2670" t="s">
        <v>20178</v>
      </c>
      <c r="B2670" t="s">
        <v>339</v>
      </c>
      <c r="C2670" t="s">
        <v>24</v>
      </c>
      <c r="D2670" t="s">
        <v>340</v>
      </c>
      <c r="E2670" s="21">
        <v>46213.451481481483</v>
      </c>
      <c r="F2670" t="s">
        <v>20179</v>
      </c>
      <c r="G2670">
        <v>43619823</v>
      </c>
      <c r="H2670" t="s">
        <v>20180</v>
      </c>
      <c r="I2670" s="23" t="s">
        <v>20181</v>
      </c>
      <c r="J2670" s="23" t="s">
        <v>20182</v>
      </c>
      <c r="K2670" t="s">
        <v>20183</v>
      </c>
      <c r="L2670" t="s">
        <v>42</v>
      </c>
      <c r="M2670" t="s">
        <v>20184</v>
      </c>
      <c r="N2670" t="s">
        <v>57</v>
      </c>
      <c r="O2670" t="s">
        <v>341</v>
      </c>
      <c r="P2670" t="s">
        <v>342</v>
      </c>
      <c r="Q2670" t="s">
        <v>207</v>
      </c>
      <c r="R2670" t="s">
        <v>212</v>
      </c>
      <c r="S2670">
        <v>2</v>
      </c>
      <c r="T2670" t="s">
        <v>20185</v>
      </c>
      <c r="U2670" t="s">
        <v>16154</v>
      </c>
      <c r="V2670" t="s">
        <v>14464</v>
      </c>
      <c r="W2670" t="s">
        <v>43</v>
      </c>
      <c r="X2670" t="s">
        <v>30</v>
      </c>
      <c r="Y2670" t="s">
        <v>30</v>
      </c>
      <c r="Z2670" t="s">
        <v>30</v>
      </c>
      <c r="AA2670" t="s">
        <v>30</v>
      </c>
      <c r="AD2670" t="s">
        <v>82</v>
      </c>
      <c r="AE2670" t="s">
        <v>96</v>
      </c>
      <c r="AF2670" t="s">
        <v>94</v>
      </c>
      <c r="AG2670">
        <f>IFERROR(
    VLOOKUP(FENIX_ANS_TABLA[[#This Row],[ESTADO]],
        {"VENCIDO",1;"ALERTA_0 Días",2;"ALERTA",3;"A TIEMPO",4;"SIN FECHA",5},
    2,FALSE),
0)</f>
        <v>3</v>
      </c>
    </row>
    <row r="2671" spans="1:33" x14ac:dyDescent="0.25">
      <c r="A2671" t="s">
        <v>20189</v>
      </c>
      <c r="B2671" t="s">
        <v>23</v>
      </c>
      <c r="C2671" t="s">
        <v>24</v>
      </c>
      <c r="D2671" t="s">
        <v>33</v>
      </c>
      <c r="E2671" s="21">
        <v>46213.452789351853</v>
      </c>
      <c r="F2671" t="s">
        <v>20190</v>
      </c>
      <c r="G2671">
        <v>44007090</v>
      </c>
      <c r="H2671" t="s">
        <v>20191</v>
      </c>
      <c r="I2671" s="23" t="s">
        <v>20192</v>
      </c>
      <c r="J2671" s="23" t="s">
        <v>20193</v>
      </c>
      <c r="K2671" t="s">
        <v>20194</v>
      </c>
      <c r="L2671" t="s">
        <v>25</v>
      </c>
      <c r="M2671" t="s">
        <v>20195</v>
      </c>
      <c r="N2671" t="s">
        <v>26</v>
      </c>
      <c r="O2671" t="s">
        <v>34</v>
      </c>
      <c r="P2671" t="s">
        <v>31</v>
      </c>
      <c r="Q2671" t="s">
        <v>207</v>
      </c>
      <c r="R2671" t="s">
        <v>211</v>
      </c>
      <c r="S2671">
        <v>5</v>
      </c>
      <c r="T2671" t="s">
        <v>20196</v>
      </c>
      <c r="U2671" t="s">
        <v>14736</v>
      </c>
      <c r="V2671" t="s">
        <v>5524</v>
      </c>
      <c r="W2671" t="s">
        <v>29</v>
      </c>
      <c r="X2671" t="s">
        <v>30</v>
      </c>
      <c r="Y2671" t="s">
        <v>30</v>
      </c>
      <c r="Z2671" t="s">
        <v>30</v>
      </c>
      <c r="AA2671" t="s">
        <v>30</v>
      </c>
      <c r="AB2671">
        <v>-75.555272049999999</v>
      </c>
      <c r="AC2671">
        <v>6.2295839300000004</v>
      </c>
      <c r="AD2671" t="s">
        <v>82</v>
      </c>
      <c r="AE2671" t="s">
        <v>96</v>
      </c>
      <c r="AF2671" t="s">
        <v>94</v>
      </c>
      <c r="AG2671">
        <f>IFERROR(
    VLOOKUP(FENIX_ANS_TABLA[[#This Row],[ESTADO]],
        {"VENCIDO",1;"ALERTA_0 Días",2;"ALERTA",3;"A TIEMPO",4;"SIN FECHA",5},
    2,FALSE),
0)</f>
        <v>4</v>
      </c>
    </row>
    <row r="2672" spans="1:33" x14ac:dyDescent="0.25">
      <c r="A2672" t="s">
        <v>20197</v>
      </c>
      <c r="B2672" t="s">
        <v>23</v>
      </c>
      <c r="C2672" t="s">
        <v>24</v>
      </c>
      <c r="D2672" t="s">
        <v>33</v>
      </c>
      <c r="E2672" s="21">
        <v>46213.454780092587</v>
      </c>
      <c r="F2672" t="s">
        <v>20198</v>
      </c>
      <c r="G2672">
        <v>70076020</v>
      </c>
      <c r="H2672" t="s">
        <v>20199</v>
      </c>
      <c r="I2672" s="23" t="s">
        <v>31</v>
      </c>
      <c r="J2672" s="23" t="s">
        <v>20200</v>
      </c>
      <c r="K2672" t="s">
        <v>20201</v>
      </c>
      <c r="L2672" t="s">
        <v>25</v>
      </c>
      <c r="M2672" t="s">
        <v>20202</v>
      </c>
      <c r="N2672" t="s">
        <v>26</v>
      </c>
      <c r="O2672" t="s">
        <v>34</v>
      </c>
      <c r="P2672" t="s">
        <v>31</v>
      </c>
      <c r="Q2672" t="s">
        <v>207</v>
      </c>
      <c r="R2672" t="s">
        <v>211</v>
      </c>
      <c r="S2672">
        <v>5</v>
      </c>
      <c r="T2672" t="s">
        <v>20203</v>
      </c>
      <c r="U2672" t="s">
        <v>12376</v>
      </c>
      <c r="V2672" t="s">
        <v>14998</v>
      </c>
      <c r="W2672" t="s">
        <v>29</v>
      </c>
      <c r="X2672" t="s">
        <v>30</v>
      </c>
      <c r="Y2672" t="s">
        <v>30</v>
      </c>
      <c r="Z2672" t="s">
        <v>30</v>
      </c>
      <c r="AA2672" t="s">
        <v>30</v>
      </c>
      <c r="AB2672">
        <v>-75.613527000000005</v>
      </c>
      <c r="AC2672">
        <v>6.2634809999999996</v>
      </c>
      <c r="AD2672" t="s">
        <v>82</v>
      </c>
      <c r="AE2672" t="s">
        <v>96</v>
      </c>
      <c r="AF2672" t="s">
        <v>94</v>
      </c>
      <c r="AG2672">
        <f>IFERROR(
    VLOOKUP(FENIX_ANS_TABLA[[#This Row],[ESTADO]],
        {"VENCIDO",1;"ALERTA_0 Días",2;"ALERTA",3;"A TIEMPO",4;"SIN FECHA",5},
    2,FALSE),
0)</f>
        <v>4</v>
      </c>
    </row>
    <row r="2673" spans="1:33" x14ac:dyDescent="0.25">
      <c r="A2673" t="s">
        <v>20204</v>
      </c>
      <c r="B2673" t="s">
        <v>54</v>
      </c>
      <c r="C2673" t="s">
        <v>24</v>
      </c>
      <c r="D2673" t="s">
        <v>54</v>
      </c>
      <c r="E2673" s="21">
        <v>46213.455474537041</v>
      </c>
      <c r="F2673" t="s">
        <v>20205</v>
      </c>
      <c r="G2673">
        <v>1041228898</v>
      </c>
      <c r="H2673" t="s">
        <v>767</v>
      </c>
      <c r="I2673" s="23" t="s">
        <v>31</v>
      </c>
      <c r="J2673" s="23" t="s">
        <v>768</v>
      </c>
      <c r="K2673" t="s">
        <v>769</v>
      </c>
      <c r="L2673" t="s">
        <v>150</v>
      </c>
      <c r="M2673" t="s">
        <v>770</v>
      </c>
      <c r="N2673" t="s">
        <v>151</v>
      </c>
      <c r="O2673" t="s">
        <v>55</v>
      </c>
      <c r="P2673" t="s">
        <v>31</v>
      </c>
      <c r="Q2673" t="s">
        <v>206</v>
      </c>
      <c r="R2673" t="s">
        <v>211</v>
      </c>
      <c r="S2673">
        <v>4</v>
      </c>
      <c r="T2673" t="s">
        <v>20206</v>
      </c>
      <c r="U2673" t="s">
        <v>12377</v>
      </c>
      <c r="V2673" t="s">
        <v>11037</v>
      </c>
      <c r="W2673" t="s">
        <v>29</v>
      </c>
      <c r="X2673" t="s">
        <v>30</v>
      </c>
      <c r="Y2673" t="s">
        <v>30</v>
      </c>
      <c r="Z2673" t="s">
        <v>30</v>
      </c>
      <c r="AA2673" t="s">
        <v>30</v>
      </c>
      <c r="AB2673">
        <v>-75.223253819999996</v>
      </c>
      <c r="AC2673">
        <v>6.2038364499999998</v>
      </c>
      <c r="AD2673" t="s">
        <v>82</v>
      </c>
      <c r="AE2673" t="s">
        <v>146</v>
      </c>
      <c r="AF2673" t="s">
        <v>94</v>
      </c>
      <c r="AG2673">
        <f>IFERROR(
    VLOOKUP(FENIX_ANS_TABLA[[#This Row],[ESTADO]],
        {"VENCIDO",1;"ALERTA_0 Días",2;"ALERTA",3;"A TIEMPO",4;"SIN FECHA",5},
    2,FALSE),
0)</f>
        <v>4</v>
      </c>
    </row>
    <row r="2674" spans="1:33" x14ac:dyDescent="0.25">
      <c r="A2674" t="s">
        <v>20207</v>
      </c>
      <c r="B2674" t="s">
        <v>58</v>
      </c>
      <c r="C2674" t="s">
        <v>24</v>
      </c>
      <c r="D2674" t="s">
        <v>59</v>
      </c>
      <c r="E2674" s="21">
        <v>46213.455636574072</v>
      </c>
      <c r="F2674" t="s">
        <v>20208</v>
      </c>
      <c r="G2674">
        <v>1056805891</v>
      </c>
      <c r="H2674" t="s">
        <v>20209</v>
      </c>
      <c r="I2674" s="23" t="s">
        <v>31</v>
      </c>
      <c r="J2674" s="23" t="s">
        <v>20210</v>
      </c>
      <c r="K2674" t="s">
        <v>20211</v>
      </c>
      <c r="L2674" t="s">
        <v>141</v>
      </c>
      <c r="M2674" t="s">
        <v>20212</v>
      </c>
      <c r="N2674" t="s">
        <v>142</v>
      </c>
      <c r="O2674" t="s">
        <v>60</v>
      </c>
      <c r="P2674" t="s">
        <v>31</v>
      </c>
      <c r="Q2674" t="s">
        <v>207</v>
      </c>
      <c r="R2674" t="s">
        <v>211</v>
      </c>
      <c r="S2674">
        <v>9</v>
      </c>
      <c r="T2674" t="s">
        <v>20213</v>
      </c>
      <c r="U2674" t="s">
        <v>20214</v>
      </c>
      <c r="V2674" t="s">
        <v>20215</v>
      </c>
      <c r="W2674" t="s">
        <v>29</v>
      </c>
      <c r="X2674" t="s">
        <v>30</v>
      </c>
      <c r="Y2674" t="s">
        <v>30</v>
      </c>
      <c r="Z2674" t="s">
        <v>30</v>
      </c>
      <c r="AA2674" t="s">
        <v>30</v>
      </c>
      <c r="AB2674">
        <v>-75.877010819999995</v>
      </c>
      <c r="AC2674">
        <v>5.6629776100000004</v>
      </c>
      <c r="AD2674" t="s">
        <v>82</v>
      </c>
      <c r="AE2674" t="s">
        <v>100</v>
      </c>
      <c r="AF2674" t="s">
        <v>94</v>
      </c>
      <c r="AG2674">
        <f>IFERROR(
    VLOOKUP(FENIX_ANS_TABLA[[#This Row],[ESTADO]],
        {"VENCIDO",1;"ALERTA_0 Días",2;"ALERTA",3;"A TIEMPO",4;"SIN FECHA",5},
    2,FALSE),
0)</f>
        <v>4</v>
      </c>
    </row>
    <row r="2675" spans="1:33" x14ac:dyDescent="0.25">
      <c r="A2675" t="s">
        <v>20216</v>
      </c>
      <c r="B2675" t="s">
        <v>23</v>
      </c>
      <c r="C2675" t="s">
        <v>24</v>
      </c>
      <c r="D2675" t="s">
        <v>33</v>
      </c>
      <c r="E2675" s="21">
        <v>46213.456469907411</v>
      </c>
      <c r="F2675" t="s">
        <v>20217</v>
      </c>
      <c r="G2675">
        <v>43485189</v>
      </c>
      <c r="H2675" t="s">
        <v>20218</v>
      </c>
      <c r="I2675" s="23" t="s">
        <v>31</v>
      </c>
      <c r="J2675" s="23" t="s">
        <v>20219</v>
      </c>
      <c r="K2675" t="s">
        <v>20220</v>
      </c>
      <c r="L2675" t="s">
        <v>260</v>
      </c>
      <c r="M2675" t="s">
        <v>20221</v>
      </c>
      <c r="N2675" t="s">
        <v>261</v>
      </c>
      <c r="O2675" t="s">
        <v>34</v>
      </c>
      <c r="P2675" t="s">
        <v>31</v>
      </c>
      <c r="Q2675" t="s">
        <v>207</v>
      </c>
      <c r="R2675" t="s">
        <v>211</v>
      </c>
      <c r="S2675">
        <v>5</v>
      </c>
      <c r="T2675" t="s">
        <v>20222</v>
      </c>
      <c r="U2675" t="s">
        <v>8093</v>
      </c>
      <c r="V2675" t="s">
        <v>14925</v>
      </c>
      <c r="W2675" t="s">
        <v>29</v>
      </c>
      <c r="X2675" t="s">
        <v>30</v>
      </c>
      <c r="Y2675" t="s">
        <v>30</v>
      </c>
      <c r="Z2675" t="s">
        <v>30</v>
      </c>
      <c r="AA2675" t="s">
        <v>30</v>
      </c>
      <c r="AB2675">
        <v>-76.171496899999994</v>
      </c>
      <c r="AC2675">
        <v>6.9015963999999999</v>
      </c>
      <c r="AD2675" t="s">
        <v>82</v>
      </c>
      <c r="AE2675" t="s">
        <v>123</v>
      </c>
      <c r="AF2675" t="s">
        <v>94</v>
      </c>
      <c r="AG2675">
        <f>IFERROR(
    VLOOKUP(FENIX_ANS_TABLA[[#This Row],[ESTADO]],
        {"VENCIDO",1;"ALERTA_0 Días",2;"ALERTA",3;"A TIEMPO",4;"SIN FECHA",5},
    2,FALSE),
0)</f>
        <v>4</v>
      </c>
    </row>
    <row r="2676" spans="1:33" x14ac:dyDescent="0.25">
      <c r="A2676" t="s">
        <v>20223</v>
      </c>
      <c r="B2676" t="s">
        <v>54</v>
      </c>
      <c r="C2676" t="s">
        <v>24</v>
      </c>
      <c r="D2676" t="s">
        <v>54</v>
      </c>
      <c r="E2676" s="21">
        <v>46213.456863425927</v>
      </c>
      <c r="F2676" t="s">
        <v>20224</v>
      </c>
      <c r="G2676">
        <v>15261483</v>
      </c>
      <c r="H2676" t="s">
        <v>20225</v>
      </c>
      <c r="I2676" s="23" t="s">
        <v>31</v>
      </c>
      <c r="J2676" s="23" t="s">
        <v>20226</v>
      </c>
      <c r="K2676" t="s">
        <v>20227</v>
      </c>
      <c r="L2676" t="s">
        <v>136</v>
      </c>
      <c r="M2676" t="s">
        <v>20228</v>
      </c>
      <c r="N2676" t="s">
        <v>137</v>
      </c>
      <c r="O2676" t="s">
        <v>55</v>
      </c>
      <c r="P2676" t="s">
        <v>31</v>
      </c>
      <c r="Q2676" t="s">
        <v>207</v>
      </c>
      <c r="R2676" t="s">
        <v>211</v>
      </c>
      <c r="S2676">
        <v>4</v>
      </c>
      <c r="T2676" t="s">
        <v>20229</v>
      </c>
      <c r="U2676" t="s">
        <v>8093</v>
      </c>
      <c r="V2676" t="s">
        <v>15657</v>
      </c>
      <c r="W2676" t="s">
        <v>29</v>
      </c>
      <c r="X2676" t="s">
        <v>30</v>
      </c>
      <c r="Y2676" t="s">
        <v>30</v>
      </c>
      <c r="Z2676" t="s">
        <v>30</v>
      </c>
      <c r="AA2676" t="s">
        <v>30</v>
      </c>
      <c r="AB2676">
        <v>-75.784599</v>
      </c>
      <c r="AC2676">
        <v>6.2919220999999999</v>
      </c>
      <c r="AD2676" t="s">
        <v>82</v>
      </c>
      <c r="AE2676" t="s">
        <v>123</v>
      </c>
      <c r="AF2676" t="s">
        <v>94</v>
      </c>
      <c r="AG2676">
        <f>IFERROR(
    VLOOKUP(FENIX_ANS_TABLA[[#This Row],[ESTADO]],
        {"VENCIDO",1;"ALERTA_0 Días",2;"ALERTA",3;"A TIEMPO",4;"SIN FECHA",5},
    2,FALSE),
0)</f>
        <v>4</v>
      </c>
    </row>
    <row r="2677" spans="1:33" x14ac:dyDescent="0.25">
      <c r="A2677" t="s">
        <v>20230</v>
      </c>
      <c r="B2677" t="s">
        <v>23</v>
      </c>
      <c r="C2677" t="s">
        <v>24</v>
      </c>
      <c r="D2677" t="s">
        <v>33</v>
      </c>
      <c r="E2677" s="21">
        <v>46213.459780092591</v>
      </c>
      <c r="F2677" t="s">
        <v>20231</v>
      </c>
      <c r="G2677">
        <v>1040490241</v>
      </c>
      <c r="H2677" t="s">
        <v>20232</v>
      </c>
      <c r="I2677" s="23" t="s">
        <v>31</v>
      </c>
      <c r="J2677" s="23" t="s">
        <v>20233</v>
      </c>
      <c r="K2677" t="s">
        <v>20234</v>
      </c>
      <c r="L2677" t="s">
        <v>201</v>
      </c>
      <c r="M2677" t="s">
        <v>20235</v>
      </c>
      <c r="N2677" t="s">
        <v>202</v>
      </c>
      <c r="O2677" t="s">
        <v>34</v>
      </c>
      <c r="P2677" t="s">
        <v>31</v>
      </c>
      <c r="Q2677" t="s">
        <v>207</v>
      </c>
      <c r="R2677" t="s">
        <v>211</v>
      </c>
      <c r="S2677">
        <v>5</v>
      </c>
      <c r="T2677" t="s">
        <v>20236</v>
      </c>
      <c r="U2677" t="s">
        <v>9795</v>
      </c>
      <c r="V2677" t="s">
        <v>13600</v>
      </c>
      <c r="W2677" t="s">
        <v>29</v>
      </c>
      <c r="X2677" t="s">
        <v>30</v>
      </c>
      <c r="Y2677" t="s">
        <v>30</v>
      </c>
      <c r="Z2677" t="s">
        <v>30</v>
      </c>
      <c r="AA2677" t="s">
        <v>30</v>
      </c>
      <c r="AB2677">
        <v>-74.718316669999993</v>
      </c>
      <c r="AC2677">
        <v>7.0762435000000004</v>
      </c>
      <c r="AD2677" t="s">
        <v>82</v>
      </c>
      <c r="AE2677" t="s">
        <v>192</v>
      </c>
      <c r="AF2677" t="s">
        <v>94</v>
      </c>
      <c r="AG2677">
        <f>IFERROR(
    VLOOKUP(FENIX_ANS_TABLA[[#This Row],[ESTADO]],
        {"VENCIDO",1;"ALERTA_0 Días",2;"ALERTA",3;"A TIEMPO",4;"SIN FECHA",5},
    2,FALSE),
0)</f>
        <v>4</v>
      </c>
    </row>
    <row r="2678" spans="1:33" x14ac:dyDescent="0.25">
      <c r="A2678" t="s">
        <v>20237</v>
      </c>
      <c r="B2678" t="s">
        <v>23</v>
      </c>
      <c r="C2678" t="s">
        <v>24</v>
      </c>
      <c r="D2678" t="s">
        <v>33</v>
      </c>
      <c r="E2678" s="21">
        <v>46213.461631944447</v>
      </c>
      <c r="F2678" t="s">
        <v>20238</v>
      </c>
      <c r="G2678">
        <v>52893190</v>
      </c>
      <c r="H2678" t="s">
        <v>20239</v>
      </c>
      <c r="I2678" s="23" t="s">
        <v>31</v>
      </c>
      <c r="J2678" s="23" t="s">
        <v>20240</v>
      </c>
      <c r="K2678" t="s">
        <v>20241</v>
      </c>
      <c r="L2678" t="s">
        <v>25</v>
      </c>
      <c r="M2678" t="s">
        <v>20242</v>
      </c>
      <c r="N2678" t="s">
        <v>26</v>
      </c>
      <c r="O2678" t="s">
        <v>34</v>
      </c>
      <c r="P2678" t="s">
        <v>31</v>
      </c>
      <c r="Q2678" t="s">
        <v>207</v>
      </c>
      <c r="R2678" t="s">
        <v>211</v>
      </c>
      <c r="S2678">
        <v>5</v>
      </c>
      <c r="T2678" t="s">
        <v>20243</v>
      </c>
      <c r="U2678" t="s">
        <v>20244</v>
      </c>
      <c r="V2678" t="s">
        <v>15101</v>
      </c>
      <c r="W2678" t="s">
        <v>29</v>
      </c>
      <c r="X2678" t="s">
        <v>30</v>
      </c>
      <c r="Y2678" t="s">
        <v>30</v>
      </c>
      <c r="Z2678" t="s">
        <v>30</v>
      </c>
      <c r="AA2678" t="s">
        <v>30</v>
      </c>
      <c r="AB2678">
        <v>-75.612952780000001</v>
      </c>
      <c r="AC2678">
        <v>6.2655808899999998</v>
      </c>
      <c r="AD2678" t="s">
        <v>82</v>
      </c>
      <c r="AE2678" t="s">
        <v>96</v>
      </c>
      <c r="AF2678" t="s">
        <v>94</v>
      </c>
      <c r="AG2678">
        <f>IFERROR(
    VLOOKUP(FENIX_ANS_TABLA[[#This Row],[ESTADO]],
        {"VENCIDO",1;"ALERTA_0 Días",2;"ALERTA",3;"A TIEMPO",4;"SIN FECHA",5},
    2,FALSE),
0)</f>
        <v>4</v>
      </c>
    </row>
    <row r="2679" spans="1:33" x14ac:dyDescent="0.25">
      <c r="A2679" t="s">
        <v>20245</v>
      </c>
      <c r="B2679" t="s">
        <v>54</v>
      </c>
      <c r="C2679" t="s">
        <v>24</v>
      </c>
      <c r="D2679" t="s">
        <v>54</v>
      </c>
      <c r="E2679" s="21">
        <v>46213.465115740742</v>
      </c>
      <c r="F2679" t="s">
        <v>20246</v>
      </c>
      <c r="G2679">
        <v>71117286</v>
      </c>
      <c r="H2679" t="s">
        <v>2153</v>
      </c>
      <c r="I2679" s="23" t="s">
        <v>31</v>
      </c>
      <c r="J2679" s="23" t="s">
        <v>2154</v>
      </c>
      <c r="K2679" t="s">
        <v>2155</v>
      </c>
      <c r="L2679" t="s">
        <v>177</v>
      </c>
      <c r="M2679" t="s">
        <v>2156</v>
      </c>
      <c r="N2679" t="s">
        <v>178</v>
      </c>
      <c r="O2679" t="s">
        <v>55</v>
      </c>
      <c r="P2679" t="s">
        <v>31</v>
      </c>
      <c r="Q2679" t="s">
        <v>207</v>
      </c>
      <c r="R2679" t="s">
        <v>211</v>
      </c>
      <c r="S2679">
        <v>4</v>
      </c>
      <c r="T2679" t="s">
        <v>20247</v>
      </c>
      <c r="U2679" t="s">
        <v>20248</v>
      </c>
      <c r="V2679" t="s">
        <v>15806</v>
      </c>
      <c r="W2679" t="s">
        <v>29</v>
      </c>
      <c r="X2679" t="s">
        <v>30</v>
      </c>
      <c r="Y2679" t="s">
        <v>30</v>
      </c>
      <c r="Z2679" t="s">
        <v>30</v>
      </c>
      <c r="AA2679" t="s">
        <v>30</v>
      </c>
      <c r="AB2679">
        <v>-75.263937635999994</v>
      </c>
      <c r="AC2679">
        <v>5.9795093240000501</v>
      </c>
      <c r="AD2679" t="s">
        <v>82</v>
      </c>
      <c r="AE2679" t="s">
        <v>146</v>
      </c>
      <c r="AF2679" t="s">
        <v>94</v>
      </c>
      <c r="AG2679">
        <f>IFERROR(
    VLOOKUP(FENIX_ANS_TABLA[[#This Row],[ESTADO]],
        {"VENCIDO",1;"ALERTA_0 Días",2;"ALERTA",3;"A TIEMPO",4;"SIN FECHA",5},
    2,FALSE),
0)</f>
        <v>4</v>
      </c>
    </row>
    <row r="2680" spans="1:33" x14ac:dyDescent="0.25">
      <c r="A2680" t="s">
        <v>20249</v>
      </c>
      <c r="B2680" t="s">
        <v>54</v>
      </c>
      <c r="C2680" t="s">
        <v>24</v>
      </c>
      <c r="D2680" t="s">
        <v>54</v>
      </c>
      <c r="E2680" s="21">
        <v>46213.468298611107</v>
      </c>
      <c r="F2680" t="s">
        <v>20250</v>
      </c>
      <c r="G2680">
        <v>70000993</v>
      </c>
      <c r="H2680" t="s">
        <v>20251</v>
      </c>
      <c r="I2680" s="23" t="s">
        <v>20252</v>
      </c>
      <c r="J2680" s="23" t="s">
        <v>20253</v>
      </c>
      <c r="K2680" t="s">
        <v>20254</v>
      </c>
      <c r="L2680" t="s">
        <v>38</v>
      </c>
      <c r="M2680" t="s">
        <v>20255</v>
      </c>
      <c r="N2680" t="s">
        <v>39</v>
      </c>
      <c r="O2680" t="s">
        <v>55</v>
      </c>
      <c r="P2680" t="s">
        <v>31</v>
      </c>
      <c r="Q2680" t="s">
        <v>207</v>
      </c>
      <c r="R2680" t="s">
        <v>211</v>
      </c>
      <c r="S2680">
        <v>4</v>
      </c>
      <c r="T2680" t="s">
        <v>20256</v>
      </c>
      <c r="U2680" t="s">
        <v>18671</v>
      </c>
      <c r="V2680" t="s">
        <v>20257</v>
      </c>
      <c r="W2680" t="s">
        <v>29</v>
      </c>
      <c r="X2680" t="s">
        <v>30</v>
      </c>
      <c r="Y2680" t="s">
        <v>30</v>
      </c>
      <c r="Z2680" t="s">
        <v>30</v>
      </c>
      <c r="AA2680" t="s">
        <v>30</v>
      </c>
      <c r="AB2680">
        <v>-75.588308659999996</v>
      </c>
      <c r="AC2680">
        <v>6.1929745</v>
      </c>
      <c r="AD2680" t="s">
        <v>82</v>
      </c>
      <c r="AE2680" t="s">
        <v>96</v>
      </c>
      <c r="AF2680" t="s">
        <v>94</v>
      </c>
      <c r="AG2680">
        <f>IFERROR(
    VLOOKUP(FENIX_ANS_TABLA[[#This Row],[ESTADO]],
        {"VENCIDO",1;"ALERTA_0 Días",2;"ALERTA",3;"A TIEMPO",4;"SIN FECHA",5},
    2,FALSE),
0)</f>
        <v>4</v>
      </c>
    </row>
    <row r="2681" spans="1:33" x14ac:dyDescent="0.25">
      <c r="A2681" t="s">
        <v>20258</v>
      </c>
      <c r="B2681" t="s">
        <v>23</v>
      </c>
      <c r="C2681" t="s">
        <v>24</v>
      </c>
      <c r="D2681" t="s">
        <v>33</v>
      </c>
      <c r="E2681" s="21">
        <v>46213.470416666663</v>
      </c>
      <c r="F2681" t="s">
        <v>20259</v>
      </c>
      <c r="G2681">
        <v>43436456</v>
      </c>
      <c r="H2681" t="s">
        <v>20260</v>
      </c>
      <c r="I2681" s="23" t="s">
        <v>31</v>
      </c>
      <c r="J2681" s="23" t="s">
        <v>20261</v>
      </c>
      <c r="K2681" t="s">
        <v>20262</v>
      </c>
      <c r="L2681" t="s">
        <v>295</v>
      </c>
      <c r="M2681" t="s">
        <v>20263</v>
      </c>
      <c r="N2681" t="s">
        <v>296</v>
      </c>
      <c r="O2681" t="s">
        <v>34</v>
      </c>
      <c r="P2681" t="s">
        <v>31</v>
      </c>
      <c r="Q2681" t="s">
        <v>207</v>
      </c>
      <c r="R2681" t="s">
        <v>211</v>
      </c>
      <c r="S2681">
        <v>5</v>
      </c>
      <c r="T2681" t="s">
        <v>20264</v>
      </c>
      <c r="U2681" t="s">
        <v>11374</v>
      </c>
      <c r="V2681" t="s">
        <v>20265</v>
      </c>
      <c r="W2681" t="s">
        <v>29</v>
      </c>
      <c r="X2681" t="s">
        <v>30</v>
      </c>
      <c r="Y2681" t="s">
        <v>30</v>
      </c>
      <c r="Z2681" t="s">
        <v>30</v>
      </c>
      <c r="AA2681" t="s">
        <v>30</v>
      </c>
      <c r="AB2681">
        <v>-75.086556239999993</v>
      </c>
      <c r="AC2681">
        <v>6.53668681</v>
      </c>
      <c r="AD2681" t="s">
        <v>82</v>
      </c>
      <c r="AE2681" t="s">
        <v>192</v>
      </c>
      <c r="AF2681" t="s">
        <v>94</v>
      </c>
      <c r="AG2681">
        <f>IFERROR(
    VLOOKUP(FENIX_ANS_TABLA[[#This Row],[ESTADO]],
        {"VENCIDO",1;"ALERTA_0 Días",2;"ALERTA",3;"A TIEMPO",4;"SIN FECHA",5},
    2,FALSE),
0)</f>
        <v>4</v>
      </c>
    </row>
    <row r="2682" spans="1:33" x14ac:dyDescent="0.25">
      <c r="A2682" t="s">
        <v>20266</v>
      </c>
      <c r="B2682" t="s">
        <v>54</v>
      </c>
      <c r="C2682" t="s">
        <v>24</v>
      </c>
      <c r="D2682" t="s">
        <v>54</v>
      </c>
      <c r="E2682" s="21">
        <v>46213.47146990741</v>
      </c>
      <c r="F2682" t="s">
        <v>20267</v>
      </c>
      <c r="G2682">
        <v>1015277485</v>
      </c>
      <c r="H2682" t="s">
        <v>20268</v>
      </c>
      <c r="I2682" s="23" t="s">
        <v>31</v>
      </c>
      <c r="J2682" s="23" t="s">
        <v>20269</v>
      </c>
      <c r="K2682" t="s">
        <v>20270</v>
      </c>
      <c r="L2682" t="s">
        <v>282</v>
      </c>
      <c r="M2682" t="s">
        <v>20271</v>
      </c>
      <c r="N2682" t="s">
        <v>283</v>
      </c>
      <c r="O2682" t="s">
        <v>55</v>
      </c>
      <c r="P2682" t="s">
        <v>31</v>
      </c>
      <c r="Q2682" t="s">
        <v>206</v>
      </c>
      <c r="R2682" t="s">
        <v>211</v>
      </c>
      <c r="S2682">
        <v>4</v>
      </c>
      <c r="T2682" t="s">
        <v>20272</v>
      </c>
      <c r="U2682" t="s">
        <v>10337</v>
      </c>
      <c r="V2682" t="s">
        <v>2728</v>
      </c>
      <c r="W2682" t="s">
        <v>29</v>
      </c>
      <c r="X2682" t="s">
        <v>30</v>
      </c>
      <c r="Y2682" t="s">
        <v>30</v>
      </c>
      <c r="Z2682" t="s">
        <v>30</v>
      </c>
      <c r="AA2682" t="s">
        <v>30</v>
      </c>
      <c r="AB2682">
        <v>-75.714855240000006</v>
      </c>
      <c r="AC2682">
        <v>6.0982303800000004</v>
      </c>
      <c r="AD2682" t="s">
        <v>82</v>
      </c>
      <c r="AE2682" t="s">
        <v>100</v>
      </c>
      <c r="AF2682" t="s">
        <v>94</v>
      </c>
      <c r="AG2682">
        <f>IFERROR(
    VLOOKUP(FENIX_ANS_TABLA[[#This Row],[ESTADO]],
        {"VENCIDO",1;"ALERTA_0 Días",2;"ALERTA",3;"A TIEMPO",4;"SIN FECHA",5},
    2,FALSE),
0)</f>
        <v>4</v>
      </c>
    </row>
    <row r="2683" spans="1:33" x14ac:dyDescent="0.25">
      <c r="A2683" t="s">
        <v>20273</v>
      </c>
      <c r="B2683" t="s">
        <v>23</v>
      </c>
      <c r="C2683" t="s">
        <v>24</v>
      </c>
      <c r="D2683" t="s">
        <v>33</v>
      </c>
      <c r="E2683" s="21">
        <v>46213.473634259259</v>
      </c>
      <c r="F2683" t="s">
        <v>20274</v>
      </c>
      <c r="G2683">
        <v>6583746</v>
      </c>
      <c r="H2683" t="s">
        <v>20275</v>
      </c>
      <c r="I2683" s="23" t="s">
        <v>31</v>
      </c>
      <c r="J2683" s="23" t="s">
        <v>20276</v>
      </c>
      <c r="K2683" t="s">
        <v>20277</v>
      </c>
      <c r="L2683" t="s">
        <v>25</v>
      </c>
      <c r="M2683" t="s">
        <v>20278</v>
      </c>
      <c r="N2683" t="s">
        <v>26</v>
      </c>
      <c r="O2683" t="s">
        <v>34</v>
      </c>
      <c r="P2683" t="s">
        <v>31</v>
      </c>
      <c r="Q2683" t="s">
        <v>207</v>
      </c>
      <c r="R2683" t="s">
        <v>211</v>
      </c>
      <c r="S2683">
        <v>5</v>
      </c>
      <c r="T2683" t="s">
        <v>20279</v>
      </c>
      <c r="U2683" t="s">
        <v>15179</v>
      </c>
      <c r="V2683" t="s">
        <v>20280</v>
      </c>
      <c r="W2683" t="s">
        <v>29</v>
      </c>
      <c r="X2683" t="s">
        <v>30</v>
      </c>
      <c r="Y2683" t="s">
        <v>30</v>
      </c>
      <c r="Z2683" t="s">
        <v>30</v>
      </c>
      <c r="AA2683" t="s">
        <v>30</v>
      </c>
      <c r="AB2683">
        <v>-75.538809259999994</v>
      </c>
      <c r="AC2683">
        <v>6.2418276700000002</v>
      </c>
      <c r="AD2683" t="s">
        <v>82</v>
      </c>
      <c r="AE2683" t="s">
        <v>96</v>
      </c>
      <c r="AF2683" t="s">
        <v>94</v>
      </c>
      <c r="AG2683">
        <f>IFERROR(
    VLOOKUP(FENIX_ANS_TABLA[[#This Row],[ESTADO]],
        {"VENCIDO",1;"ALERTA_0 Días",2;"ALERTA",3;"A TIEMPO",4;"SIN FECHA",5},
    2,FALSE),
0)</f>
        <v>4</v>
      </c>
    </row>
    <row r="2684" spans="1:33" x14ac:dyDescent="0.25">
      <c r="A2684" t="s">
        <v>20281</v>
      </c>
      <c r="B2684" t="s">
        <v>54</v>
      </c>
      <c r="C2684" t="s">
        <v>24</v>
      </c>
      <c r="D2684" t="s">
        <v>54</v>
      </c>
      <c r="E2684" s="21">
        <v>46213.474502314813</v>
      </c>
      <c r="F2684" t="s">
        <v>20282</v>
      </c>
      <c r="G2684">
        <v>1214738654</v>
      </c>
      <c r="H2684" t="s">
        <v>20283</v>
      </c>
      <c r="I2684" s="23" t="s">
        <v>31</v>
      </c>
      <c r="J2684" s="23" t="s">
        <v>20284</v>
      </c>
      <c r="K2684" t="s">
        <v>20285</v>
      </c>
      <c r="L2684" t="s">
        <v>25</v>
      </c>
      <c r="M2684" t="s">
        <v>20286</v>
      </c>
      <c r="N2684" t="s">
        <v>26</v>
      </c>
      <c r="O2684" t="s">
        <v>55</v>
      </c>
      <c r="P2684" t="s">
        <v>31</v>
      </c>
      <c r="Q2684" t="s">
        <v>207</v>
      </c>
      <c r="R2684" t="s">
        <v>211</v>
      </c>
      <c r="S2684">
        <v>4</v>
      </c>
      <c r="T2684" t="s">
        <v>20287</v>
      </c>
      <c r="U2684" t="s">
        <v>11565</v>
      </c>
      <c r="V2684" t="s">
        <v>11110</v>
      </c>
      <c r="W2684" t="s">
        <v>29</v>
      </c>
      <c r="X2684" t="s">
        <v>30</v>
      </c>
      <c r="Y2684" t="s">
        <v>30</v>
      </c>
      <c r="Z2684" t="s">
        <v>30</v>
      </c>
      <c r="AA2684" t="s">
        <v>30</v>
      </c>
      <c r="AB2684">
        <v>-75.567166</v>
      </c>
      <c r="AC2684">
        <v>6.2143280000000001</v>
      </c>
      <c r="AD2684" t="s">
        <v>82</v>
      </c>
      <c r="AE2684" t="s">
        <v>96</v>
      </c>
      <c r="AF2684" t="s">
        <v>94</v>
      </c>
      <c r="AG2684">
        <f>IFERROR(
    VLOOKUP(FENIX_ANS_TABLA[[#This Row],[ESTADO]],
        {"VENCIDO",1;"ALERTA_0 Días",2;"ALERTA",3;"A TIEMPO",4;"SIN FECHA",5},
    2,FALSE),
0)</f>
        <v>4</v>
      </c>
    </row>
    <row r="2685" spans="1:33" x14ac:dyDescent="0.25">
      <c r="A2685" t="s">
        <v>20288</v>
      </c>
      <c r="B2685" t="s">
        <v>23</v>
      </c>
      <c r="C2685" t="s">
        <v>24</v>
      </c>
      <c r="D2685" t="s">
        <v>33</v>
      </c>
      <c r="E2685" s="21">
        <v>46213.475393518522</v>
      </c>
      <c r="F2685" t="s">
        <v>20289</v>
      </c>
      <c r="G2685">
        <v>71796225</v>
      </c>
      <c r="H2685" t="s">
        <v>20290</v>
      </c>
      <c r="I2685" s="23" t="s">
        <v>31</v>
      </c>
      <c r="J2685" s="23" t="s">
        <v>20291</v>
      </c>
      <c r="K2685" t="s">
        <v>20292</v>
      </c>
      <c r="L2685" t="s">
        <v>25</v>
      </c>
      <c r="M2685" t="s">
        <v>20293</v>
      </c>
      <c r="N2685" t="s">
        <v>26</v>
      </c>
      <c r="O2685" t="s">
        <v>34</v>
      </c>
      <c r="P2685" t="s">
        <v>31</v>
      </c>
      <c r="Q2685" t="s">
        <v>207</v>
      </c>
      <c r="R2685" t="s">
        <v>211</v>
      </c>
      <c r="S2685">
        <v>5</v>
      </c>
      <c r="T2685" t="s">
        <v>20294</v>
      </c>
      <c r="U2685" t="s">
        <v>16166</v>
      </c>
      <c r="V2685" t="s">
        <v>13656</v>
      </c>
      <c r="W2685" t="s">
        <v>29</v>
      </c>
      <c r="X2685" t="s">
        <v>30</v>
      </c>
      <c r="Y2685" t="s">
        <v>30</v>
      </c>
      <c r="Z2685" t="s">
        <v>30</v>
      </c>
      <c r="AA2685" t="s">
        <v>30</v>
      </c>
      <c r="AB2685">
        <v>-75.632707999999994</v>
      </c>
      <c r="AC2685">
        <v>6.2740830000000001</v>
      </c>
      <c r="AD2685" t="s">
        <v>82</v>
      </c>
      <c r="AE2685" t="s">
        <v>96</v>
      </c>
      <c r="AF2685" t="s">
        <v>94</v>
      </c>
      <c r="AG2685">
        <f>IFERROR(
    VLOOKUP(FENIX_ANS_TABLA[[#This Row],[ESTADO]],
        {"VENCIDO",1;"ALERTA_0 Días",2;"ALERTA",3;"A TIEMPO",4;"SIN FECHA",5},
    2,FALSE),
0)</f>
        <v>4</v>
      </c>
    </row>
    <row r="2686" spans="1:33" x14ac:dyDescent="0.25">
      <c r="A2686" t="s">
        <v>20295</v>
      </c>
      <c r="B2686" t="s">
        <v>54</v>
      </c>
      <c r="C2686" t="s">
        <v>24</v>
      </c>
      <c r="D2686" t="s">
        <v>54</v>
      </c>
      <c r="E2686" s="21">
        <v>46213.47693287037</v>
      </c>
      <c r="F2686" t="s">
        <v>20296</v>
      </c>
      <c r="G2686">
        <v>43681732</v>
      </c>
      <c r="H2686" t="s">
        <v>20297</v>
      </c>
      <c r="I2686" s="23" t="s">
        <v>31</v>
      </c>
      <c r="J2686" s="23" t="s">
        <v>20298</v>
      </c>
      <c r="K2686" t="s">
        <v>20299</v>
      </c>
      <c r="L2686" t="s">
        <v>50</v>
      </c>
      <c r="M2686" t="s">
        <v>20300</v>
      </c>
      <c r="N2686" t="s">
        <v>51</v>
      </c>
      <c r="O2686" t="s">
        <v>55</v>
      </c>
      <c r="P2686" t="s">
        <v>31</v>
      </c>
      <c r="Q2686" t="s">
        <v>207</v>
      </c>
      <c r="R2686" t="s">
        <v>211</v>
      </c>
      <c r="S2686">
        <v>4</v>
      </c>
      <c r="T2686" t="s">
        <v>20301</v>
      </c>
      <c r="U2686" t="s">
        <v>20302</v>
      </c>
      <c r="V2686" t="s">
        <v>15662</v>
      </c>
      <c r="W2686" t="s">
        <v>29</v>
      </c>
      <c r="X2686" t="s">
        <v>30</v>
      </c>
      <c r="Y2686" t="s">
        <v>30</v>
      </c>
      <c r="Z2686" t="s">
        <v>30</v>
      </c>
      <c r="AA2686" t="s">
        <v>30</v>
      </c>
      <c r="AB2686">
        <v>-75.634155410000005</v>
      </c>
      <c r="AC2686">
        <v>6.0899491499999998</v>
      </c>
      <c r="AD2686" t="s">
        <v>82</v>
      </c>
      <c r="AE2686" t="s">
        <v>96</v>
      </c>
      <c r="AF2686" t="s">
        <v>94</v>
      </c>
      <c r="AG2686">
        <f>IFERROR(
    VLOOKUP(FENIX_ANS_TABLA[[#This Row],[ESTADO]],
        {"VENCIDO",1;"ALERTA_0 Días",2;"ALERTA",3;"A TIEMPO",4;"SIN FECHA",5},
    2,FALSE),
0)</f>
        <v>4</v>
      </c>
    </row>
    <row r="2687" spans="1:33" x14ac:dyDescent="0.25">
      <c r="A2687" t="s">
        <v>20303</v>
      </c>
      <c r="B2687" t="s">
        <v>58</v>
      </c>
      <c r="C2687" t="s">
        <v>24</v>
      </c>
      <c r="D2687" t="s">
        <v>59</v>
      </c>
      <c r="E2687" s="21">
        <v>46213.478298611109</v>
      </c>
      <c r="F2687" t="s">
        <v>20304</v>
      </c>
      <c r="G2687">
        <v>98561438</v>
      </c>
      <c r="H2687" t="s">
        <v>20305</v>
      </c>
      <c r="I2687" s="23" t="s">
        <v>31</v>
      </c>
      <c r="J2687" s="23" t="s">
        <v>20306</v>
      </c>
      <c r="K2687" t="s">
        <v>20307</v>
      </c>
      <c r="L2687" t="s">
        <v>38</v>
      </c>
      <c r="M2687" t="s">
        <v>20308</v>
      </c>
      <c r="N2687" t="s">
        <v>39</v>
      </c>
      <c r="O2687" t="s">
        <v>60</v>
      </c>
      <c r="P2687" t="s">
        <v>31</v>
      </c>
      <c r="Q2687" t="s">
        <v>207</v>
      </c>
      <c r="R2687" t="s">
        <v>211</v>
      </c>
      <c r="S2687">
        <v>9</v>
      </c>
      <c r="T2687" t="s">
        <v>20309</v>
      </c>
      <c r="U2687" t="s">
        <v>15274</v>
      </c>
      <c r="V2687" t="s">
        <v>15273</v>
      </c>
      <c r="W2687" t="s">
        <v>29</v>
      </c>
      <c r="X2687" t="s">
        <v>30</v>
      </c>
      <c r="Y2687" t="s">
        <v>30</v>
      </c>
      <c r="Z2687" t="s">
        <v>30</v>
      </c>
      <c r="AA2687" t="s">
        <v>30</v>
      </c>
      <c r="AB2687">
        <v>-75.617248140000001</v>
      </c>
      <c r="AC2687">
        <v>6.1873181400000004</v>
      </c>
      <c r="AD2687" t="s">
        <v>82</v>
      </c>
      <c r="AE2687" t="s">
        <v>96</v>
      </c>
      <c r="AF2687" t="s">
        <v>94</v>
      </c>
      <c r="AG2687">
        <f>IFERROR(
    VLOOKUP(FENIX_ANS_TABLA[[#This Row],[ESTADO]],
        {"VENCIDO",1;"ALERTA_0 Días",2;"ALERTA",3;"A TIEMPO",4;"SIN FECHA",5},
    2,FALSE),
0)</f>
        <v>4</v>
      </c>
    </row>
    <row r="2688" spans="1:33" x14ac:dyDescent="0.25">
      <c r="A2688" t="s">
        <v>20310</v>
      </c>
      <c r="B2688" t="s">
        <v>58</v>
      </c>
      <c r="C2688" t="s">
        <v>24</v>
      </c>
      <c r="D2688" t="s">
        <v>59</v>
      </c>
      <c r="E2688" s="21">
        <v>46213.478564814817</v>
      </c>
      <c r="F2688" t="s">
        <v>20311</v>
      </c>
      <c r="G2688">
        <v>1000763062</v>
      </c>
      <c r="H2688" t="s">
        <v>20312</v>
      </c>
      <c r="I2688" s="23" t="s">
        <v>31</v>
      </c>
      <c r="J2688" s="23" t="s">
        <v>5702</v>
      </c>
      <c r="K2688" t="s">
        <v>20313</v>
      </c>
      <c r="L2688" t="s">
        <v>48</v>
      </c>
      <c r="M2688" t="s">
        <v>20314</v>
      </c>
      <c r="N2688" t="s">
        <v>49</v>
      </c>
      <c r="O2688" t="s">
        <v>60</v>
      </c>
      <c r="P2688" t="s">
        <v>31</v>
      </c>
      <c r="Q2688" t="s">
        <v>207</v>
      </c>
      <c r="R2688" t="s">
        <v>211</v>
      </c>
      <c r="S2688">
        <v>9</v>
      </c>
      <c r="T2688" t="s">
        <v>20315</v>
      </c>
      <c r="U2688" t="s">
        <v>20316</v>
      </c>
      <c r="V2688" t="s">
        <v>20317</v>
      </c>
      <c r="W2688" t="s">
        <v>29</v>
      </c>
      <c r="X2688" t="s">
        <v>30</v>
      </c>
      <c r="Y2688" t="s">
        <v>30</v>
      </c>
      <c r="Z2688" t="s">
        <v>30</v>
      </c>
      <c r="AA2688" t="s">
        <v>30</v>
      </c>
      <c r="AB2688">
        <v>-75.630981739999996</v>
      </c>
      <c r="AC2688">
        <v>6.1185446199999998</v>
      </c>
      <c r="AD2688" t="s">
        <v>82</v>
      </c>
      <c r="AE2688" t="s">
        <v>96</v>
      </c>
      <c r="AF2688" t="s">
        <v>94</v>
      </c>
      <c r="AG2688">
        <f>IFERROR(
    VLOOKUP(FENIX_ANS_TABLA[[#This Row],[ESTADO]],
        {"VENCIDO",1;"ALERTA_0 Días",2;"ALERTA",3;"A TIEMPO",4;"SIN FECHA",5},
    2,FALSE),
0)</f>
        <v>4</v>
      </c>
    </row>
    <row r="2689" spans="1:33" x14ac:dyDescent="0.25">
      <c r="A2689" t="s">
        <v>21041</v>
      </c>
      <c r="B2689" t="s">
        <v>23</v>
      </c>
      <c r="C2689" t="s">
        <v>24</v>
      </c>
      <c r="D2689" t="s">
        <v>23</v>
      </c>
      <c r="E2689" s="21">
        <v>46213.480983796297</v>
      </c>
      <c r="F2689" t="s">
        <v>21042</v>
      </c>
      <c r="G2689">
        <v>1037236630</v>
      </c>
      <c r="H2689" t="s">
        <v>21043</v>
      </c>
      <c r="I2689" s="23" t="s">
        <v>31</v>
      </c>
      <c r="J2689" s="23" t="s">
        <v>21044</v>
      </c>
      <c r="K2689" t="s">
        <v>21045</v>
      </c>
      <c r="L2689" t="s">
        <v>181</v>
      </c>
      <c r="M2689" t="s">
        <v>21046</v>
      </c>
      <c r="N2689" t="s">
        <v>182</v>
      </c>
      <c r="O2689" t="s">
        <v>27</v>
      </c>
      <c r="P2689" t="s">
        <v>145</v>
      </c>
      <c r="Q2689" t="s">
        <v>207</v>
      </c>
      <c r="R2689" t="s">
        <v>212</v>
      </c>
      <c r="S2689">
        <v>7</v>
      </c>
      <c r="T2689" t="s">
        <v>21047</v>
      </c>
      <c r="U2689" t="s">
        <v>10910</v>
      </c>
      <c r="V2689" t="s">
        <v>15378</v>
      </c>
      <c r="W2689" t="s">
        <v>29</v>
      </c>
      <c r="X2689" t="s">
        <v>30</v>
      </c>
      <c r="Y2689" t="s">
        <v>30</v>
      </c>
      <c r="Z2689" t="s">
        <v>30</v>
      </c>
      <c r="AA2689" t="s">
        <v>30</v>
      </c>
      <c r="AB2689">
        <v>-75.157791709999998</v>
      </c>
      <c r="AC2689">
        <v>6.2307269999999999</v>
      </c>
      <c r="AD2689" t="s">
        <v>82</v>
      </c>
      <c r="AE2689" t="s">
        <v>146</v>
      </c>
      <c r="AF2689" t="s">
        <v>94</v>
      </c>
      <c r="AG2689">
        <f>IFERROR(
    VLOOKUP(FENIX_ANS_TABLA[[#This Row],[ESTADO]],
        {"VENCIDO",1;"ALERTA_0 Días",2;"ALERTA",3;"A TIEMPO",4;"SIN FECHA",5},
    2,FALSE),
0)</f>
        <v>4</v>
      </c>
    </row>
    <row r="2690" spans="1:33" x14ac:dyDescent="0.25">
      <c r="A2690" t="s">
        <v>20318</v>
      </c>
      <c r="B2690" t="s">
        <v>23</v>
      </c>
      <c r="C2690" t="s">
        <v>24</v>
      </c>
      <c r="D2690" t="s">
        <v>33</v>
      </c>
      <c r="E2690" s="21">
        <v>46213.481273148151</v>
      </c>
      <c r="F2690" t="s">
        <v>20319</v>
      </c>
      <c r="G2690">
        <v>43436456</v>
      </c>
      <c r="H2690" t="s">
        <v>20260</v>
      </c>
      <c r="I2690" s="23" t="s">
        <v>31</v>
      </c>
      <c r="J2690" s="23" t="s">
        <v>20261</v>
      </c>
      <c r="K2690" t="s">
        <v>20320</v>
      </c>
      <c r="L2690" t="s">
        <v>295</v>
      </c>
      <c r="M2690" t="s">
        <v>20321</v>
      </c>
      <c r="N2690" t="s">
        <v>296</v>
      </c>
      <c r="O2690" t="s">
        <v>34</v>
      </c>
      <c r="P2690" t="s">
        <v>31</v>
      </c>
      <c r="Q2690" t="s">
        <v>207</v>
      </c>
      <c r="R2690" t="s">
        <v>211</v>
      </c>
      <c r="S2690">
        <v>5</v>
      </c>
      <c r="T2690" t="s">
        <v>20322</v>
      </c>
      <c r="U2690" t="s">
        <v>14945</v>
      </c>
      <c r="V2690" t="s">
        <v>20323</v>
      </c>
      <c r="W2690" t="s">
        <v>29</v>
      </c>
      <c r="X2690" t="s">
        <v>30</v>
      </c>
      <c r="Y2690" t="s">
        <v>30</v>
      </c>
      <c r="Z2690" t="s">
        <v>30</v>
      </c>
      <c r="AA2690" t="s">
        <v>30</v>
      </c>
      <c r="AB2690">
        <v>-75.086556239999993</v>
      </c>
      <c r="AC2690">
        <v>6.53668681</v>
      </c>
      <c r="AD2690" t="s">
        <v>82</v>
      </c>
      <c r="AE2690" t="s">
        <v>192</v>
      </c>
      <c r="AF2690" t="s">
        <v>94</v>
      </c>
      <c r="AG2690">
        <f>IFERROR(
    VLOOKUP(FENIX_ANS_TABLA[[#This Row],[ESTADO]],
        {"VENCIDO",1;"ALERTA_0 Días",2;"ALERTA",3;"A TIEMPO",4;"SIN FECHA",5},
    2,FALSE),
0)</f>
        <v>4</v>
      </c>
    </row>
    <row r="2691" spans="1:33" x14ac:dyDescent="0.25">
      <c r="A2691" t="s">
        <v>20324</v>
      </c>
      <c r="B2691" t="s">
        <v>58</v>
      </c>
      <c r="C2691" t="s">
        <v>24</v>
      </c>
      <c r="D2691" t="s">
        <v>59</v>
      </c>
      <c r="E2691" s="21">
        <v>46213.482199074067</v>
      </c>
      <c r="F2691" t="s">
        <v>20325</v>
      </c>
      <c r="G2691">
        <v>43487716</v>
      </c>
      <c r="H2691" t="s">
        <v>20326</v>
      </c>
      <c r="I2691" s="23" t="s">
        <v>31</v>
      </c>
      <c r="J2691" s="23" t="s">
        <v>20327</v>
      </c>
      <c r="K2691" t="s">
        <v>20328</v>
      </c>
      <c r="L2691" t="s">
        <v>25</v>
      </c>
      <c r="M2691" t="s">
        <v>20329</v>
      </c>
      <c r="N2691" t="s">
        <v>26</v>
      </c>
      <c r="O2691" t="s">
        <v>60</v>
      </c>
      <c r="P2691" t="s">
        <v>31</v>
      </c>
      <c r="Q2691" t="s">
        <v>207</v>
      </c>
      <c r="R2691" t="s">
        <v>211</v>
      </c>
      <c r="S2691">
        <v>9</v>
      </c>
      <c r="T2691" t="s">
        <v>20330</v>
      </c>
      <c r="U2691" t="s">
        <v>11793</v>
      </c>
      <c r="V2691" t="s">
        <v>20331</v>
      </c>
      <c r="W2691" t="s">
        <v>29</v>
      </c>
      <c r="X2691" t="s">
        <v>30</v>
      </c>
      <c r="Y2691" t="s">
        <v>30</v>
      </c>
      <c r="Z2691" t="s">
        <v>30</v>
      </c>
      <c r="AA2691" t="s">
        <v>30</v>
      </c>
      <c r="AB2691">
        <v>-75.635062500000004</v>
      </c>
      <c r="AC2691">
        <v>6.2475926900000003</v>
      </c>
      <c r="AD2691" t="s">
        <v>82</v>
      </c>
      <c r="AE2691" t="s">
        <v>96</v>
      </c>
      <c r="AF2691" t="s">
        <v>94</v>
      </c>
      <c r="AG2691">
        <f>IFERROR(
    VLOOKUP(FENIX_ANS_TABLA[[#This Row],[ESTADO]],
        {"VENCIDO",1;"ALERTA_0 Días",2;"ALERTA",3;"A TIEMPO",4;"SIN FECHA",5},
    2,FALSE),
0)</f>
        <v>4</v>
      </c>
    </row>
    <row r="2692" spans="1:33" x14ac:dyDescent="0.25">
      <c r="A2692" t="s">
        <v>21048</v>
      </c>
      <c r="B2692" t="s">
        <v>339</v>
      </c>
      <c r="C2692" t="s">
        <v>24</v>
      </c>
      <c r="D2692" t="s">
        <v>340</v>
      </c>
      <c r="E2692" s="21">
        <v>46213.48228009259</v>
      </c>
      <c r="F2692" t="s">
        <v>21049</v>
      </c>
      <c r="G2692">
        <v>1152226900</v>
      </c>
      <c r="H2692" t="s">
        <v>21050</v>
      </c>
      <c r="I2692" s="23" t="s">
        <v>21051</v>
      </c>
      <c r="J2692" s="23" t="s">
        <v>21052</v>
      </c>
      <c r="K2692" t="s">
        <v>21053</v>
      </c>
      <c r="L2692" t="s">
        <v>25</v>
      </c>
      <c r="M2692" t="s">
        <v>21054</v>
      </c>
      <c r="N2692" t="s">
        <v>26</v>
      </c>
      <c r="O2692" t="s">
        <v>341</v>
      </c>
      <c r="P2692" t="s">
        <v>342</v>
      </c>
      <c r="Q2692" t="s">
        <v>207</v>
      </c>
      <c r="R2692" t="s">
        <v>212</v>
      </c>
      <c r="S2692">
        <v>2</v>
      </c>
      <c r="T2692" t="s">
        <v>21055</v>
      </c>
      <c r="U2692" t="s">
        <v>11793</v>
      </c>
      <c r="V2692" t="s">
        <v>15380</v>
      </c>
      <c r="W2692" t="s">
        <v>43</v>
      </c>
      <c r="X2692" t="s">
        <v>30</v>
      </c>
      <c r="Y2692" t="s">
        <v>30</v>
      </c>
      <c r="Z2692" t="s">
        <v>30</v>
      </c>
      <c r="AA2692" t="s">
        <v>30</v>
      </c>
      <c r="AD2692" t="s">
        <v>82</v>
      </c>
      <c r="AE2692" t="s">
        <v>96</v>
      </c>
      <c r="AF2692" t="s">
        <v>94</v>
      </c>
      <c r="AG2692">
        <f>IFERROR(
    VLOOKUP(FENIX_ANS_TABLA[[#This Row],[ESTADO]],
        {"VENCIDO",1;"ALERTA_0 Días",2;"ALERTA",3;"A TIEMPO",4;"SIN FECHA",5},
    2,FALSE),
0)</f>
        <v>3</v>
      </c>
    </row>
    <row r="2693" spans="1:33" x14ac:dyDescent="0.25">
      <c r="A2693" t="s">
        <v>20332</v>
      </c>
      <c r="B2693" t="s">
        <v>54</v>
      </c>
      <c r="C2693" t="s">
        <v>24</v>
      </c>
      <c r="D2693" t="s">
        <v>54</v>
      </c>
      <c r="E2693" s="21">
        <v>46213.482881944437</v>
      </c>
      <c r="F2693" t="s">
        <v>20333</v>
      </c>
      <c r="G2693">
        <v>1036611103</v>
      </c>
      <c r="H2693" t="s">
        <v>20334</v>
      </c>
      <c r="I2693" s="23" t="s">
        <v>31</v>
      </c>
      <c r="J2693" s="23" t="s">
        <v>20335</v>
      </c>
      <c r="K2693" t="s">
        <v>20336</v>
      </c>
      <c r="L2693" t="s">
        <v>201</v>
      </c>
      <c r="M2693" t="s">
        <v>20337</v>
      </c>
      <c r="N2693" t="s">
        <v>202</v>
      </c>
      <c r="O2693" t="s">
        <v>55</v>
      </c>
      <c r="P2693" t="s">
        <v>31</v>
      </c>
      <c r="Q2693" t="s">
        <v>207</v>
      </c>
      <c r="R2693" t="s">
        <v>211</v>
      </c>
      <c r="S2693">
        <v>4</v>
      </c>
      <c r="T2693" t="s">
        <v>20338</v>
      </c>
      <c r="U2693" t="s">
        <v>20339</v>
      </c>
      <c r="V2693" t="s">
        <v>20340</v>
      </c>
      <c r="W2693" t="s">
        <v>29</v>
      </c>
      <c r="X2693" t="s">
        <v>30</v>
      </c>
      <c r="Y2693" t="s">
        <v>30</v>
      </c>
      <c r="Z2693" t="s">
        <v>30</v>
      </c>
      <c r="AA2693" t="s">
        <v>30</v>
      </c>
      <c r="AB2693">
        <v>-74.712950520000007</v>
      </c>
      <c r="AC2693">
        <v>7.0689729799999999</v>
      </c>
      <c r="AD2693" t="s">
        <v>82</v>
      </c>
      <c r="AE2693" t="s">
        <v>192</v>
      </c>
      <c r="AF2693" t="s">
        <v>94</v>
      </c>
      <c r="AG2693">
        <f>IFERROR(
    VLOOKUP(FENIX_ANS_TABLA[[#This Row],[ESTADO]],
        {"VENCIDO",1;"ALERTA_0 Días",2;"ALERTA",3;"A TIEMPO",4;"SIN FECHA",5},
    2,FALSE),
0)</f>
        <v>4</v>
      </c>
    </row>
    <row r="2694" spans="1:33" x14ac:dyDescent="0.25">
      <c r="A2694" t="s">
        <v>20341</v>
      </c>
      <c r="B2694" t="s">
        <v>58</v>
      </c>
      <c r="C2694" t="s">
        <v>24</v>
      </c>
      <c r="D2694" t="s">
        <v>59</v>
      </c>
      <c r="E2694" s="21">
        <v>46213.483437499999</v>
      </c>
      <c r="F2694" t="s">
        <v>20342</v>
      </c>
      <c r="G2694">
        <v>3522702</v>
      </c>
      <c r="H2694" t="s">
        <v>20343</v>
      </c>
      <c r="I2694" s="23" t="s">
        <v>31</v>
      </c>
      <c r="J2694" s="23" t="s">
        <v>20344</v>
      </c>
      <c r="K2694" t="s">
        <v>20345</v>
      </c>
      <c r="L2694" t="s">
        <v>204</v>
      </c>
      <c r="M2694" t="s">
        <v>20346</v>
      </c>
      <c r="N2694" t="s">
        <v>205</v>
      </c>
      <c r="O2694" t="s">
        <v>60</v>
      </c>
      <c r="P2694" t="s">
        <v>31</v>
      </c>
      <c r="Q2694" t="s">
        <v>206</v>
      </c>
      <c r="R2694" t="s">
        <v>211</v>
      </c>
      <c r="S2694">
        <v>14</v>
      </c>
      <c r="T2694" t="s">
        <v>20347</v>
      </c>
      <c r="U2694" t="s">
        <v>15664</v>
      </c>
      <c r="V2694" t="s">
        <v>20348</v>
      </c>
      <c r="W2694" t="s">
        <v>29</v>
      </c>
      <c r="X2694" t="s">
        <v>30</v>
      </c>
      <c r="Y2694" t="s">
        <v>30</v>
      </c>
      <c r="Z2694" t="s">
        <v>30</v>
      </c>
      <c r="AA2694" t="s">
        <v>30</v>
      </c>
      <c r="AB2694">
        <v>-75.757878520000006</v>
      </c>
      <c r="AC2694">
        <v>6.7202174499999998</v>
      </c>
      <c r="AD2694" t="s">
        <v>82</v>
      </c>
      <c r="AE2694" t="s">
        <v>123</v>
      </c>
      <c r="AF2694" t="s">
        <v>94</v>
      </c>
      <c r="AG2694">
        <f>IFERROR(
    VLOOKUP(FENIX_ANS_TABLA[[#This Row],[ESTADO]],
        {"VENCIDO",1;"ALERTA_0 Días",2;"ALERTA",3;"A TIEMPO",4;"SIN FECHA",5},
    2,FALSE),
0)</f>
        <v>4</v>
      </c>
    </row>
    <row r="2695" spans="1:33" x14ac:dyDescent="0.25">
      <c r="A2695" t="s">
        <v>21056</v>
      </c>
      <c r="B2695" t="s">
        <v>23</v>
      </c>
      <c r="C2695" t="s">
        <v>24</v>
      </c>
      <c r="D2695" t="s">
        <v>33</v>
      </c>
      <c r="E2695" s="21">
        <v>46213.487071759257</v>
      </c>
      <c r="F2695" t="s">
        <v>21057</v>
      </c>
      <c r="G2695">
        <v>43164509</v>
      </c>
      <c r="H2695" t="s">
        <v>21058</v>
      </c>
      <c r="I2695" s="23" t="s">
        <v>31</v>
      </c>
      <c r="J2695" s="23" t="s">
        <v>21059</v>
      </c>
      <c r="K2695" t="s">
        <v>21060</v>
      </c>
      <c r="L2695" t="s">
        <v>48</v>
      </c>
      <c r="M2695" t="s">
        <v>21061</v>
      </c>
      <c r="N2695" t="s">
        <v>49</v>
      </c>
      <c r="O2695" t="s">
        <v>34</v>
      </c>
      <c r="P2695" t="s">
        <v>31</v>
      </c>
      <c r="Q2695" t="s">
        <v>207</v>
      </c>
      <c r="R2695" t="s">
        <v>211</v>
      </c>
      <c r="S2695">
        <v>5</v>
      </c>
      <c r="T2695" t="s">
        <v>21062</v>
      </c>
      <c r="U2695" t="s">
        <v>10014</v>
      </c>
      <c r="V2695" t="s">
        <v>15572</v>
      </c>
      <c r="W2695" t="s">
        <v>29</v>
      </c>
      <c r="X2695" t="s">
        <v>30</v>
      </c>
      <c r="Y2695" t="s">
        <v>30</v>
      </c>
      <c r="Z2695" t="s">
        <v>30</v>
      </c>
      <c r="AA2695" t="s">
        <v>30</v>
      </c>
      <c r="AB2695">
        <v>-75.649052999999995</v>
      </c>
      <c r="AC2695">
        <v>6.1533660000000001</v>
      </c>
      <c r="AD2695" t="s">
        <v>82</v>
      </c>
      <c r="AE2695" t="s">
        <v>96</v>
      </c>
      <c r="AF2695" t="s">
        <v>94</v>
      </c>
      <c r="AG2695">
        <f>IFERROR(
    VLOOKUP(FENIX_ANS_TABLA[[#This Row],[ESTADO]],
        {"VENCIDO",1;"ALERTA_0 Días",2;"ALERTA",3;"A TIEMPO",4;"SIN FECHA",5},
    2,FALSE),
0)</f>
        <v>4</v>
      </c>
    </row>
    <row r="2696" spans="1:33" x14ac:dyDescent="0.25">
      <c r="A2696" t="s">
        <v>20349</v>
      </c>
      <c r="B2696" t="s">
        <v>54</v>
      </c>
      <c r="C2696" t="s">
        <v>24</v>
      </c>
      <c r="D2696" t="s">
        <v>54</v>
      </c>
      <c r="E2696" s="21">
        <v>46213.488530092603</v>
      </c>
      <c r="F2696" t="s">
        <v>20350</v>
      </c>
      <c r="G2696">
        <v>15457400</v>
      </c>
      <c r="H2696" t="s">
        <v>20351</v>
      </c>
      <c r="I2696" s="23" t="s">
        <v>31</v>
      </c>
      <c r="J2696" s="23" t="s">
        <v>20352</v>
      </c>
      <c r="K2696" t="s">
        <v>20353</v>
      </c>
      <c r="L2696" t="s">
        <v>156</v>
      </c>
      <c r="M2696" t="s">
        <v>20354</v>
      </c>
      <c r="N2696" t="s">
        <v>157</v>
      </c>
      <c r="O2696" t="s">
        <v>55</v>
      </c>
      <c r="P2696" t="s">
        <v>31</v>
      </c>
      <c r="Q2696" t="s">
        <v>206</v>
      </c>
      <c r="R2696" t="s">
        <v>211</v>
      </c>
      <c r="S2696">
        <v>4</v>
      </c>
      <c r="T2696" t="s">
        <v>20355</v>
      </c>
      <c r="U2696" t="s">
        <v>20356</v>
      </c>
      <c r="V2696" t="s">
        <v>20357</v>
      </c>
      <c r="W2696" t="s">
        <v>29</v>
      </c>
      <c r="X2696" t="s">
        <v>30</v>
      </c>
      <c r="Y2696" t="s">
        <v>30</v>
      </c>
      <c r="Z2696" t="s">
        <v>30</v>
      </c>
      <c r="AA2696" t="s">
        <v>30</v>
      </c>
      <c r="AB2696">
        <v>-75.346782000000005</v>
      </c>
      <c r="AC2696">
        <v>6.1530500000000004</v>
      </c>
      <c r="AD2696" t="s">
        <v>82</v>
      </c>
      <c r="AE2696" t="s">
        <v>146</v>
      </c>
      <c r="AF2696" t="s">
        <v>94</v>
      </c>
      <c r="AG2696">
        <f>IFERROR(
    VLOOKUP(FENIX_ANS_TABLA[[#This Row],[ESTADO]],
        {"VENCIDO",1;"ALERTA_0 Días",2;"ALERTA",3;"A TIEMPO",4;"SIN FECHA",5},
    2,FALSE),
0)</f>
        <v>4</v>
      </c>
    </row>
    <row r="2697" spans="1:33" x14ac:dyDescent="0.25">
      <c r="A2697" t="s">
        <v>21063</v>
      </c>
      <c r="B2697" t="s">
        <v>54</v>
      </c>
      <c r="C2697" t="s">
        <v>24</v>
      </c>
      <c r="D2697" t="s">
        <v>54</v>
      </c>
      <c r="E2697" s="21">
        <v>46213.488923611112</v>
      </c>
      <c r="F2697" t="s">
        <v>21064</v>
      </c>
      <c r="G2697">
        <v>71256334</v>
      </c>
      <c r="H2697" t="s">
        <v>21065</v>
      </c>
      <c r="I2697" s="23" t="s">
        <v>21066</v>
      </c>
      <c r="J2697" s="23" t="s">
        <v>21067</v>
      </c>
      <c r="K2697" t="s">
        <v>21068</v>
      </c>
      <c r="L2697" t="s">
        <v>120</v>
      </c>
      <c r="M2697" t="s">
        <v>21069</v>
      </c>
      <c r="N2697" t="s">
        <v>121</v>
      </c>
      <c r="O2697" t="s">
        <v>55</v>
      </c>
      <c r="P2697" t="s">
        <v>31</v>
      </c>
      <c r="Q2697" t="s">
        <v>206</v>
      </c>
      <c r="R2697" t="s">
        <v>211</v>
      </c>
      <c r="S2697">
        <v>4</v>
      </c>
      <c r="T2697" t="s">
        <v>21070</v>
      </c>
      <c r="U2697" t="s">
        <v>21071</v>
      </c>
      <c r="V2697" t="s">
        <v>11795</v>
      </c>
      <c r="W2697" t="s">
        <v>29</v>
      </c>
      <c r="X2697" t="s">
        <v>30</v>
      </c>
      <c r="Y2697" t="s">
        <v>30</v>
      </c>
      <c r="Z2697" t="s">
        <v>30</v>
      </c>
      <c r="AA2697" t="s">
        <v>30</v>
      </c>
      <c r="AB2697">
        <v>-76.099034459999999</v>
      </c>
      <c r="AC2697">
        <v>7.0496470000000002</v>
      </c>
      <c r="AD2697" t="s">
        <v>82</v>
      </c>
      <c r="AE2697" t="s">
        <v>123</v>
      </c>
      <c r="AF2697" t="s">
        <v>94</v>
      </c>
      <c r="AG2697">
        <f>IFERROR(
    VLOOKUP(FENIX_ANS_TABLA[[#This Row],[ESTADO]],
        {"VENCIDO",1;"ALERTA_0 Días",2;"ALERTA",3;"A TIEMPO",4;"SIN FECHA",5},
    2,FALSE),
0)</f>
        <v>4</v>
      </c>
    </row>
    <row r="2698" spans="1:33" x14ac:dyDescent="0.25">
      <c r="A2698" t="s">
        <v>20358</v>
      </c>
      <c r="B2698" t="s">
        <v>23</v>
      </c>
      <c r="C2698" t="s">
        <v>24</v>
      </c>
      <c r="D2698" t="s">
        <v>33</v>
      </c>
      <c r="E2698" s="21">
        <v>46213.491736111107</v>
      </c>
      <c r="F2698" t="s">
        <v>20359</v>
      </c>
      <c r="G2698">
        <v>43436456</v>
      </c>
      <c r="H2698" t="s">
        <v>20260</v>
      </c>
      <c r="I2698" s="23" t="s">
        <v>31</v>
      </c>
      <c r="J2698" s="23" t="s">
        <v>20261</v>
      </c>
      <c r="K2698" t="s">
        <v>20360</v>
      </c>
      <c r="L2698" t="s">
        <v>295</v>
      </c>
      <c r="M2698" t="s">
        <v>20361</v>
      </c>
      <c r="N2698" t="s">
        <v>296</v>
      </c>
      <c r="O2698" t="s">
        <v>34</v>
      </c>
      <c r="P2698" t="s">
        <v>31</v>
      </c>
      <c r="Q2698" t="s">
        <v>207</v>
      </c>
      <c r="R2698" t="s">
        <v>211</v>
      </c>
      <c r="S2698">
        <v>5</v>
      </c>
      <c r="T2698" t="s">
        <v>20362</v>
      </c>
      <c r="U2698" t="s">
        <v>20363</v>
      </c>
      <c r="V2698" t="s">
        <v>9971</v>
      </c>
      <c r="W2698" t="s">
        <v>29</v>
      </c>
      <c r="X2698" t="s">
        <v>30</v>
      </c>
      <c r="Y2698" t="s">
        <v>30</v>
      </c>
      <c r="Z2698" t="s">
        <v>30</v>
      </c>
      <c r="AA2698" t="s">
        <v>30</v>
      </c>
      <c r="AB2698">
        <v>-75.086556239999993</v>
      </c>
      <c r="AC2698">
        <v>6.53668681</v>
      </c>
      <c r="AD2698" t="s">
        <v>82</v>
      </c>
      <c r="AE2698" t="s">
        <v>192</v>
      </c>
      <c r="AF2698" t="s">
        <v>94</v>
      </c>
      <c r="AG2698">
        <f>IFERROR(
    VLOOKUP(FENIX_ANS_TABLA[[#This Row],[ESTADO]],
        {"VENCIDO",1;"ALERTA_0 Días",2;"ALERTA",3;"A TIEMPO",4;"SIN FECHA",5},
    2,FALSE),
0)</f>
        <v>4</v>
      </c>
    </row>
    <row r="2699" spans="1:33" x14ac:dyDescent="0.25">
      <c r="A2699" t="s">
        <v>21072</v>
      </c>
      <c r="B2699" t="s">
        <v>58</v>
      </c>
      <c r="C2699" t="s">
        <v>24</v>
      </c>
      <c r="D2699" t="s">
        <v>59</v>
      </c>
      <c r="E2699" s="21">
        <v>46213.495312500003</v>
      </c>
      <c r="F2699" t="s">
        <v>21073</v>
      </c>
      <c r="G2699">
        <v>43023748</v>
      </c>
      <c r="H2699" t="s">
        <v>21074</v>
      </c>
      <c r="I2699" s="23" t="s">
        <v>21075</v>
      </c>
      <c r="J2699" s="23" t="s">
        <v>21076</v>
      </c>
      <c r="K2699" t="s">
        <v>21077</v>
      </c>
      <c r="L2699" t="s">
        <v>25</v>
      </c>
      <c r="M2699" t="s">
        <v>21078</v>
      </c>
      <c r="N2699" t="s">
        <v>26</v>
      </c>
      <c r="O2699" t="s">
        <v>60</v>
      </c>
      <c r="P2699" t="s">
        <v>31</v>
      </c>
      <c r="Q2699" t="s">
        <v>207</v>
      </c>
      <c r="R2699" t="s">
        <v>211</v>
      </c>
      <c r="S2699">
        <v>9</v>
      </c>
      <c r="T2699" t="s">
        <v>21079</v>
      </c>
      <c r="U2699" t="s">
        <v>12460</v>
      </c>
      <c r="V2699" t="s">
        <v>21080</v>
      </c>
      <c r="W2699" t="s">
        <v>29</v>
      </c>
      <c r="X2699" t="s">
        <v>30</v>
      </c>
      <c r="Y2699" t="s">
        <v>30</v>
      </c>
      <c r="Z2699" t="s">
        <v>30</v>
      </c>
      <c r="AA2699" t="s">
        <v>30</v>
      </c>
      <c r="AB2699">
        <v>-75.603780209999996</v>
      </c>
      <c r="AC2699">
        <v>6.2568040500000004</v>
      </c>
      <c r="AD2699" t="s">
        <v>82</v>
      </c>
      <c r="AE2699" t="s">
        <v>96</v>
      </c>
      <c r="AF2699" t="s">
        <v>94</v>
      </c>
      <c r="AG2699">
        <f>IFERROR(
    VLOOKUP(FENIX_ANS_TABLA[[#This Row],[ESTADO]],
        {"VENCIDO",1;"ALERTA_0 Días",2;"ALERTA",3;"A TIEMPO",4;"SIN FECHA",5},
    2,FALSE),
0)</f>
        <v>4</v>
      </c>
    </row>
    <row r="2700" spans="1:33" x14ac:dyDescent="0.25">
      <c r="A2700" t="s">
        <v>21081</v>
      </c>
      <c r="B2700" t="s">
        <v>23</v>
      </c>
      <c r="C2700" t="s">
        <v>24</v>
      </c>
      <c r="D2700" t="s">
        <v>33</v>
      </c>
      <c r="E2700" s="21">
        <v>46213.496400462973</v>
      </c>
      <c r="F2700" t="s">
        <v>21082</v>
      </c>
      <c r="G2700">
        <v>1021803727</v>
      </c>
      <c r="H2700" t="s">
        <v>21083</v>
      </c>
      <c r="I2700" s="23" t="s">
        <v>31</v>
      </c>
      <c r="J2700" s="23" t="s">
        <v>21084</v>
      </c>
      <c r="K2700" t="s">
        <v>21085</v>
      </c>
      <c r="L2700" t="s">
        <v>25</v>
      </c>
      <c r="M2700" t="s">
        <v>21086</v>
      </c>
      <c r="N2700" t="s">
        <v>26</v>
      </c>
      <c r="O2700" t="s">
        <v>34</v>
      </c>
      <c r="P2700" t="s">
        <v>31</v>
      </c>
      <c r="Q2700" t="s">
        <v>206</v>
      </c>
      <c r="R2700" t="s">
        <v>211</v>
      </c>
      <c r="S2700">
        <v>8</v>
      </c>
      <c r="T2700" t="s">
        <v>21087</v>
      </c>
      <c r="U2700" t="s">
        <v>7977</v>
      </c>
      <c r="V2700" t="s">
        <v>14642</v>
      </c>
      <c r="W2700" t="s">
        <v>29</v>
      </c>
      <c r="X2700" t="s">
        <v>30</v>
      </c>
      <c r="Y2700" t="s">
        <v>30</v>
      </c>
      <c r="Z2700" t="s">
        <v>30</v>
      </c>
      <c r="AA2700" t="s">
        <v>30</v>
      </c>
      <c r="AB2700">
        <v>-75.525529370000001</v>
      </c>
      <c r="AC2700">
        <v>6.2289473800000001</v>
      </c>
      <c r="AD2700" t="s">
        <v>82</v>
      </c>
      <c r="AE2700" t="s">
        <v>96</v>
      </c>
      <c r="AF2700" t="s">
        <v>94</v>
      </c>
      <c r="AG2700">
        <f>IFERROR(
    VLOOKUP(FENIX_ANS_TABLA[[#This Row],[ESTADO]],
        {"VENCIDO",1;"ALERTA_0 Días",2;"ALERTA",3;"A TIEMPO",4;"SIN FECHA",5},
    2,FALSE),
0)</f>
        <v>4</v>
      </c>
    </row>
    <row r="2701" spans="1:33" x14ac:dyDescent="0.25">
      <c r="A2701" t="s">
        <v>21088</v>
      </c>
      <c r="B2701" t="s">
        <v>23</v>
      </c>
      <c r="C2701" t="s">
        <v>24</v>
      </c>
      <c r="D2701" t="s">
        <v>23</v>
      </c>
      <c r="E2701" s="21">
        <v>46213.501666666663</v>
      </c>
      <c r="F2701" t="s">
        <v>21089</v>
      </c>
      <c r="G2701">
        <v>1017208630</v>
      </c>
      <c r="H2701" t="s">
        <v>21090</v>
      </c>
      <c r="I2701" s="23" t="s">
        <v>31</v>
      </c>
      <c r="J2701" s="23" t="s">
        <v>21091</v>
      </c>
      <c r="K2701" t="s">
        <v>21092</v>
      </c>
      <c r="L2701" t="s">
        <v>25</v>
      </c>
      <c r="M2701" t="s">
        <v>21093</v>
      </c>
      <c r="N2701" t="s">
        <v>26</v>
      </c>
      <c r="O2701" t="s">
        <v>27</v>
      </c>
      <c r="P2701" t="s">
        <v>32</v>
      </c>
      <c r="Q2701" t="s">
        <v>207</v>
      </c>
      <c r="R2701" t="s">
        <v>212</v>
      </c>
      <c r="S2701">
        <v>7</v>
      </c>
      <c r="T2701" t="s">
        <v>21094</v>
      </c>
      <c r="U2701" t="s">
        <v>21095</v>
      </c>
      <c r="V2701" t="s">
        <v>21096</v>
      </c>
      <c r="W2701" t="s">
        <v>29</v>
      </c>
      <c r="X2701" t="s">
        <v>30</v>
      </c>
      <c r="Y2701" t="s">
        <v>30</v>
      </c>
      <c r="Z2701" t="s">
        <v>30</v>
      </c>
      <c r="AA2701" t="s">
        <v>30</v>
      </c>
      <c r="AB2701">
        <v>-75.621574519999996</v>
      </c>
      <c r="AC2701">
        <v>6.2608394199999999</v>
      </c>
      <c r="AD2701" t="s">
        <v>82</v>
      </c>
      <c r="AE2701" t="s">
        <v>96</v>
      </c>
      <c r="AF2701" t="s">
        <v>94</v>
      </c>
      <c r="AG2701">
        <f>IFERROR(
    VLOOKUP(FENIX_ANS_TABLA[[#This Row],[ESTADO]],
        {"VENCIDO",1;"ALERTA_0 Días",2;"ALERTA",3;"A TIEMPO",4;"SIN FECHA",5},
    2,FALSE),
0)</f>
        <v>4</v>
      </c>
    </row>
    <row r="2702" spans="1:33" x14ac:dyDescent="0.25">
      <c r="A2702" t="s">
        <v>21097</v>
      </c>
      <c r="B2702" t="s">
        <v>23</v>
      </c>
      <c r="C2702" t="s">
        <v>24</v>
      </c>
      <c r="D2702" t="s">
        <v>33</v>
      </c>
      <c r="E2702" s="21">
        <v>46213.502291666657</v>
      </c>
      <c r="F2702" t="s">
        <v>21098</v>
      </c>
      <c r="G2702">
        <v>1007239708</v>
      </c>
      <c r="H2702" t="s">
        <v>21099</v>
      </c>
      <c r="I2702" s="23" t="s">
        <v>31</v>
      </c>
      <c r="J2702" s="23" t="s">
        <v>21100</v>
      </c>
      <c r="K2702" t="s">
        <v>21101</v>
      </c>
      <c r="L2702" t="s">
        <v>25</v>
      </c>
      <c r="M2702" t="s">
        <v>21102</v>
      </c>
      <c r="N2702" t="s">
        <v>26</v>
      </c>
      <c r="O2702" t="s">
        <v>34</v>
      </c>
      <c r="P2702" t="s">
        <v>31</v>
      </c>
      <c r="Q2702" t="s">
        <v>207</v>
      </c>
      <c r="R2702" t="s">
        <v>211</v>
      </c>
      <c r="S2702">
        <v>5</v>
      </c>
      <c r="T2702" t="s">
        <v>21103</v>
      </c>
      <c r="U2702" t="s">
        <v>20367</v>
      </c>
      <c r="V2702" t="s">
        <v>8102</v>
      </c>
      <c r="W2702" t="s">
        <v>29</v>
      </c>
      <c r="X2702" t="s">
        <v>30</v>
      </c>
      <c r="Y2702" t="s">
        <v>30</v>
      </c>
      <c r="Z2702" t="s">
        <v>30</v>
      </c>
      <c r="AA2702" t="s">
        <v>30</v>
      </c>
      <c r="AB2702">
        <v>-75.601421999999999</v>
      </c>
      <c r="AC2702">
        <v>6.2272980000000002</v>
      </c>
      <c r="AD2702" t="s">
        <v>82</v>
      </c>
      <c r="AE2702" t="s">
        <v>96</v>
      </c>
      <c r="AF2702" t="s">
        <v>94</v>
      </c>
      <c r="AG2702">
        <f>IFERROR(
    VLOOKUP(FENIX_ANS_TABLA[[#This Row],[ESTADO]],
        {"VENCIDO",1;"ALERTA_0 Días",2;"ALERTA",3;"A TIEMPO",4;"SIN FECHA",5},
    2,FALSE),
0)</f>
        <v>4</v>
      </c>
    </row>
    <row r="2703" spans="1:33" x14ac:dyDescent="0.25">
      <c r="A2703" t="s">
        <v>21104</v>
      </c>
      <c r="B2703" t="s">
        <v>23</v>
      </c>
      <c r="C2703" t="s">
        <v>24</v>
      </c>
      <c r="D2703" t="s">
        <v>33</v>
      </c>
      <c r="E2703" s="21">
        <v>46213.508020833331</v>
      </c>
      <c r="F2703" t="s">
        <v>21105</v>
      </c>
      <c r="G2703">
        <v>1037501700</v>
      </c>
      <c r="H2703" t="s">
        <v>21106</v>
      </c>
      <c r="I2703" s="23" t="s">
        <v>21107</v>
      </c>
      <c r="J2703" s="23" t="s">
        <v>21108</v>
      </c>
      <c r="K2703" t="s">
        <v>21109</v>
      </c>
      <c r="L2703" t="s">
        <v>25</v>
      </c>
      <c r="M2703" t="s">
        <v>21110</v>
      </c>
      <c r="N2703" t="s">
        <v>26</v>
      </c>
      <c r="O2703" t="s">
        <v>34</v>
      </c>
      <c r="P2703" t="s">
        <v>31</v>
      </c>
      <c r="Q2703" t="s">
        <v>207</v>
      </c>
      <c r="R2703" t="s">
        <v>211</v>
      </c>
      <c r="S2703">
        <v>5</v>
      </c>
      <c r="T2703" t="s">
        <v>21111</v>
      </c>
      <c r="U2703" t="s">
        <v>8104</v>
      </c>
      <c r="V2703" t="s">
        <v>21112</v>
      </c>
      <c r="W2703" t="s">
        <v>29</v>
      </c>
      <c r="X2703" t="s">
        <v>30</v>
      </c>
      <c r="Y2703" t="s">
        <v>30</v>
      </c>
      <c r="Z2703" t="s">
        <v>30</v>
      </c>
      <c r="AA2703" t="s">
        <v>30</v>
      </c>
      <c r="AB2703">
        <v>-75.545636999999999</v>
      </c>
      <c r="AC2703">
        <v>6.2294596200000001</v>
      </c>
      <c r="AD2703" t="s">
        <v>82</v>
      </c>
      <c r="AE2703" t="s">
        <v>96</v>
      </c>
      <c r="AF2703" t="s">
        <v>94</v>
      </c>
      <c r="AG2703">
        <f>IFERROR(
    VLOOKUP(FENIX_ANS_TABLA[[#This Row],[ESTADO]],
        {"VENCIDO",1;"ALERTA_0 Días",2;"ALERTA",3;"A TIEMPO",4;"SIN FECHA",5},
    2,FALSE),
0)</f>
        <v>4</v>
      </c>
    </row>
    <row r="2704" spans="1:33" x14ac:dyDescent="0.25">
      <c r="A2704" t="s">
        <v>21113</v>
      </c>
      <c r="B2704" t="s">
        <v>54</v>
      </c>
      <c r="C2704" t="s">
        <v>24</v>
      </c>
      <c r="D2704" t="s">
        <v>54</v>
      </c>
      <c r="E2704" s="21">
        <v>46213.508483796293</v>
      </c>
      <c r="F2704" t="s">
        <v>21114</v>
      </c>
      <c r="G2704">
        <v>70558841</v>
      </c>
      <c r="H2704" t="s">
        <v>5118</v>
      </c>
      <c r="I2704" s="23" t="s">
        <v>31</v>
      </c>
      <c r="J2704" s="23" t="s">
        <v>5119</v>
      </c>
      <c r="K2704" t="s">
        <v>5120</v>
      </c>
      <c r="L2704" t="s">
        <v>101</v>
      </c>
      <c r="M2704" t="s">
        <v>5121</v>
      </c>
      <c r="N2704" t="s">
        <v>102</v>
      </c>
      <c r="O2704" t="s">
        <v>55</v>
      </c>
      <c r="P2704" t="s">
        <v>31</v>
      </c>
      <c r="Q2704" t="s">
        <v>207</v>
      </c>
      <c r="R2704" t="s">
        <v>211</v>
      </c>
      <c r="S2704">
        <v>4</v>
      </c>
      <c r="T2704" t="s">
        <v>21115</v>
      </c>
      <c r="U2704" t="s">
        <v>21116</v>
      </c>
      <c r="V2704" t="s">
        <v>18563</v>
      </c>
      <c r="W2704" t="s">
        <v>29</v>
      </c>
      <c r="X2704" t="s">
        <v>30</v>
      </c>
      <c r="Y2704" t="s">
        <v>30</v>
      </c>
      <c r="Z2704" t="s">
        <v>30</v>
      </c>
      <c r="AA2704" t="s">
        <v>30</v>
      </c>
      <c r="AB2704">
        <v>-75.669423080000001</v>
      </c>
      <c r="AC2704">
        <v>5.9245262700000003</v>
      </c>
      <c r="AD2704" t="s">
        <v>82</v>
      </c>
      <c r="AE2704" t="s">
        <v>100</v>
      </c>
      <c r="AF2704" t="s">
        <v>94</v>
      </c>
      <c r="AG2704">
        <f>IFERROR(
    VLOOKUP(FENIX_ANS_TABLA[[#This Row],[ESTADO]],
        {"VENCIDO",1;"ALERTA_0 Días",2;"ALERTA",3;"A TIEMPO",4;"SIN FECHA",5},
    2,FALSE),
0)</f>
        <v>4</v>
      </c>
    </row>
    <row r="2705" spans="1:33" x14ac:dyDescent="0.25">
      <c r="A2705" t="s">
        <v>21117</v>
      </c>
      <c r="B2705" t="s">
        <v>23</v>
      </c>
      <c r="C2705" t="s">
        <v>24</v>
      </c>
      <c r="D2705" t="s">
        <v>23</v>
      </c>
      <c r="E2705" s="21">
        <v>46213.512303240743</v>
      </c>
      <c r="F2705" t="s">
        <v>21118</v>
      </c>
      <c r="G2705">
        <v>1128462649</v>
      </c>
      <c r="H2705" t="s">
        <v>21119</v>
      </c>
      <c r="I2705" s="23" t="s">
        <v>21120</v>
      </c>
      <c r="J2705" s="23" t="s">
        <v>21121</v>
      </c>
      <c r="K2705" t="s">
        <v>21122</v>
      </c>
      <c r="L2705" t="s">
        <v>42</v>
      </c>
      <c r="M2705" t="s">
        <v>21123</v>
      </c>
      <c r="N2705" t="s">
        <v>57</v>
      </c>
      <c r="O2705" t="s">
        <v>27</v>
      </c>
      <c r="P2705" t="s">
        <v>32</v>
      </c>
      <c r="Q2705" t="s">
        <v>207</v>
      </c>
      <c r="R2705" t="s">
        <v>212</v>
      </c>
      <c r="S2705">
        <v>7</v>
      </c>
      <c r="T2705" t="s">
        <v>21124</v>
      </c>
      <c r="U2705" t="s">
        <v>21125</v>
      </c>
      <c r="V2705" t="s">
        <v>21126</v>
      </c>
      <c r="W2705" t="s">
        <v>29</v>
      </c>
      <c r="X2705" t="s">
        <v>30</v>
      </c>
      <c r="Y2705" t="s">
        <v>30</v>
      </c>
      <c r="Z2705" t="s">
        <v>30</v>
      </c>
      <c r="AA2705" t="s">
        <v>30</v>
      </c>
      <c r="AB2705">
        <v>-75.578456410000001</v>
      </c>
      <c r="AC2705">
        <v>6.1756094499999996</v>
      </c>
      <c r="AD2705" t="s">
        <v>82</v>
      </c>
      <c r="AE2705" t="s">
        <v>96</v>
      </c>
      <c r="AF2705" t="s">
        <v>94</v>
      </c>
      <c r="AG2705">
        <f>IFERROR(
    VLOOKUP(FENIX_ANS_TABLA[[#This Row],[ESTADO]],
        {"VENCIDO",1;"ALERTA_0 Días",2;"ALERTA",3;"A TIEMPO",4;"SIN FECHA",5},
    2,FALSE),
0)</f>
        <v>4</v>
      </c>
    </row>
    <row r="2706" spans="1:33" x14ac:dyDescent="0.25">
      <c r="A2706" t="s">
        <v>21127</v>
      </c>
      <c r="B2706" t="s">
        <v>23</v>
      </c>
      <c r="C2706" t="s">
        <v>24</v>
      </c>
      <c r="D2706" t="s">
        <v>33</v>
      </c>
      <c r="E2706" s="21">
        <v>46213.513206018521</v>
      </c>
      <c r="F2706" t="s">
        <v>21128</v>
      </c>
      <c r="G2706">
        <v>1037501700</v>
      </c>
      <c r="H2706" t="s">
        <v>21106</v>
      </c>
      <c r="I2706" s="23" t="s">
        <v>21107</v>
      </c>
      <c r="J2706" s="23" t="s">
        <v>21108</v>
      </c>
      <c r="K2706" t="s">
        <v>21129</v>
      </c>
      <c r="L2706" t="s">
        <v>25</v>
      </c>
      <c r="M2706" t="s">
        <v>21130</v>
      </c>
      <c r="N2706" t="s">
        <v>26</v>
      </c>
      <c r="O2706" t="s">
        <v>34</v>
      </c>
      <c r="P2706" t="s">
        <v>31</v>
      </c>
      <c r="Q2706" t="s">
        <v>207</v>
      </c>
      <c r="R2706" t="s">
        <v>211</v>
      </c>
      <c r="S2706">
        <v>5</v>
      </c>
      <c r="T2706" t="s">
        <v>21131</v>
      </c>
      <c r="U2706" t="s">
        <v>21132</v>
      </c>
      <c r="V2706" t="s">
        <v>21133</v>
      </c>
      <c r="W2706" t="s">
        <v>29</v>
      </c>
      <c r="X2706" t="s">
        <v>30</v>
      </c>
      <c r="Y2706" t="s">
        <v>30</v>
      </c>
      <c r="Z2706" t="s">
        <v>30</v>
      </c>
      <c r="AA2706" t="s">
        <v>30</v>
      </c>
      <c r="AB2706">
        <v>-75.545636999999999</v>
      </c>
      <c r="AC2706">
        <v>6.2294596200000001</v>
      </c>
      <c r="AD2706" t="s">
        <v>82</v>
      </c>
      <c r="AE2706" t="s">
        <v>96</v>
      </c>
      <c r="AF2706" t="s">
        <v>94</v>
      </c>
      <c r="AG2706">
        <f>IFERROR(
    VLOOKUP(FENIX_ANS_TABLA[[#This Row],[ESTADO]],
        {"VENCIDO",1;"ALERTA_0 Días",2;"ALERTA",3;"A TIEMPO",4;"SIN FECHA",5},
    2,FALSE),
0)</f>
        <v>4</v>
      </c>
    </row>
    <row r="2707" spans="1:33" x14ac:dyDescent="0.25">
      <c r="A2707" t="s">
        <v>21134</v>
      </c>
      <c r="B2707" t="s">
        <v>54</v>
      </c>
      <c r="C2707" t="s">
        <v>24</v>
      </c>
      <c r="D2707" t="s">
        <v>54</v>
      </c>
      <c r="E2707" s="21">
        <v>46213.514236111107</v>
      </c>
      <c r="F2707" t="s">
        <v>21135</v>
      </c>
      <c r="G2707">
        <v>1128433836</v>
      </c>
      <c r="H2707" t="s">
        <v>21136</v>
      </c>
      <c r="I2707" s="23" t="s">
        <v>31</v>
      </c>
      <c r="J2707" s="23" t="s">
        <v>21137</v>
      </c>
      <c r="K2707" t="s">
        <v>21138</v>
      </c>
      <c r="L2707" t="s">
        <v>48</v>
      </c>
      <c r="M2707" t="s">
        <v>21139</v>
      </c>
      <c r="N2707" t="s">
        <v>49</v>
      </c>
      <c r="O2707" t="s">
        <v>55</v>
      </c>
      <c r="P2707" t="s">
        <v>31</v>
      </c>
      <c r="Q2707" t="s">
        <v>207</v>
      </c>
      <c r="R2707" t="s">
        <v>211</v>
      </c>
      <c r="S2707">
        <v>4</v>
      </c>
      <c r="T2707" t="s">
        <v>21140</v>
      </c>
      <c r="U2707" t="s">
        <v>21141</v>
      </c>
      <c r="V2707" t="s">
        <v>21142</v>
      </c>
      <c r="W2707" t="s">
        <v>29</v>
      </c>
      <c r="X2707" t="s">
        <v>30</v>
      </c>
      <c r="Y2707" t="s">
        <v>30</v>
      </c>
      <c r="Z2707" t="s">
        <v>30</v>
      </c>
      <c r="AA2707" t="s">
        <v>30</v>
      </c>
      <c r="AB2707">
        <v>-75.657280929999999</v>
      </c>
      <c r="AC2707">
        <v>6.1582938499999997</v>
      </c>
      <c r="AD2707" t="s">
        <v>82</v>
      </c>
      <c r="AE2707" t="s">
        <v>96</v>
      </c>
      <c r="AF2707" t="s">
        <v>94</v>
      </c>
      <c r="AG2707">
        <f>IFERROR(
    VLOOKUP(FENIX_ANS_TABLA[[#This Row],[ESTADO]],
        {"VENCIDO",1;"ALERTA_0 Días",2;"ALERTA",3;"A TIEMPO",4;"SIN FECHA",5},
    2,FALSE),
0)</f>
        <v>4</v>
      </c>
    </row>
    <row r="2708" spans="1:33" x14ac:dyDescent="0.25">
      <c r="A2708" t="s">
        <v>21143</v>
      </c>
      <c r="B2708" t="s">
        <v>23</v>
      </c>
      <c r="C2708" t="s">
        <v>24</v>
      </c>
      <c r="D2708" t="s">
        <v>23</v>
      </c>
      <c r="E2708" s="21">
        <v>46213.518287037034</v>
      </c>
      <c r="F2708" t="s">
        <v>21144</v>
      </c>
      <c r="G2708">
        <v>71797206</v>
      </c>
      <c r="H2708" t="s">
        <v>21145</v>
      </c>
      <c r="I2708" s="23" t="s">
        <v>31</v>
      </c>
      <c r="J2708" s="23" t="s">
        <v>21146</v>
      </c>
      <c r="K2708" t="s">
        <v>21147</v>
      </c>
      <c r="L2708" t="s">
        <v>25</v>
      </c>
      <c r="M2708" t="s">
        <v>21148</v>
      </c>
      <c r="N2708" t="s">
        <v>26</v>
      </c>
      <c r="O2708" t="s">
        <v>27</v>
      </c>
      <c r="P2708" t="s">
        <v>32</v>
      </c>
      <c r="Q2708" t="s">
        <v>207</v>
      </c>
      <c r="R2708" t="s">
        <v>212</v>
      </c>
      <c r="S2708">
        <v>7</v>
      </c>
      <c r="T2708" t="s">
        <v>21149</v>
      </c>
      <c r="U2708" t="s">
        <v>21150</v>
      </c>
      <c r="V2708" t="s">
        <v>21151</v>
      </c>
      <c r="W2708" t="s">
        <v>29</v>
      </c>
      <c r="X2708" t="s">
        <v>30</v>
      </c>
      <c r="Y2708" t="s">
        <v>30</v>
      </c>
      <c r="Z2708" t="s">
        <v>30</v>
      </c>
      <c r="AA2708" t="s">
        <v>30</v>
      </c>
      <c r="AB2708">
        <v>-75.644691219999999</v>
      </c>
      <c r="AC2708">
        <v>6.2866325600000001</v>
      </c>
      <c r="AD2708" t="s">
        <v>82</v>
      </c>
      <c r="AE2708" t="s">
        <v>96</v>
      </c>
      <c r="AF2708" t="s">
        <v>94</v>
      </c>
      <c r="AG2708">
        <f>IFERROR(
    VLOOKUP(FENIX_ANS_TABLA[[#This Row],[ESTADO]],
        {"VENCIDO",1;"ALERTA_0 Días",2;"ALERTA",3;"A TIEMPO",4;"SIN FECHA",5},
    2,FALSE),
0)</f>
        <v>4</v>
      </c>
    </row>
    <row r="2709" spans="1:33" x14ac:dyDescent="0.25">
      <c r="A2709" t="s">
        <v>21152</v>
      </c>
      <c r="B2709" t="s">
        <v>58</v>
      </c>
      <c r="C2709" t="s">
        <v>24</v>
      </c>
      <c r="D2709" t="s">
        <v>59</v>
      </c>
      <c r="E2709" s="21">
        <v>46213.520995370367</v>
      </c>
      <c r="F2709" t="s">
        <v>21153</v>
      </c>
      <c r="G2709">
        <v>70951071</v>
      </c>
      <c r="H2709" t="s">
        <v>21154</v>
      </c>
      <c r="I2709" s="23" t="s">
        <v>31</v>
      </c>
      <c r="J2709" s="23" t="s">
        <v>21155</v>
      </c>
      <c r="K2709" t="s">
        <v>21156</v>
      </c>
      <c r="L2709" t="s">
        <v>150</v>
      </c>
      <c r="M2709" t="s">
        <v>21157</v>
      </c>
      <c r="N2709" t="s">
        <v>151</v>
      </c>
      <c r="O2709" t="s">
        <v>60</v>
      </c>
      <c r="P2709" t="s">
        <v>31</v>
      </c>
      <c r="Q2709" t="s">
        <v>206</v>
      </c>
      <c r="R2709" t="s">
        <v>211</v>
      </c>
      <c r="S2709">
        <v>14</v>
      </c>
      <c r="T2709" t="s">
        <v>21158</v>
      </c>
      <c r="U2709" t="s">
        <v>16215</v>
      </c>
      <c r="V2709" t="s">
        <v>21159</v>
      </c>
      <c r="W2709" t="s">
        <v>29</v>
      </c>
      <c r="X2709" t="s">
        <v>30</v>
      </c>
      <c r="Y2709" t="s">
        <v>30</v>
      </c>
      <c r="Z2709" t="s">
        <v>30</v>
      </c>
      <c r="AA2709" t="s">
        <v>30</v>
      </c>
      <c r="AB2709">
        <v>-75.228926079999994</v>
      </c>
      <c r="AC2709">
        <v>6.2196190800000002</v>
      </c>
      <c r="AD2709" t="s">
        <v>82</v>
      </c>
      <c r="AE2709" t="s">
        <v>146</v>
      </c>
      <c r="AF2709" t="s">
        <v>94</v>
      </c>
      <c r="AG2709">
        <f>IFERROR(
    VLOOKUP(FENIX_ANS_TABLA[[#This Row],[ESTADO]],
        {"VENCIDO",1;"ALERTA_0 Días",2;"ALERTA",3;"A TIEMPO",4;"SIN FECHA",5},
    2,FALSE),
0)</f>
        <v>4</v>
      </c>
    </row>
    <row r="2710" spans="1:33" x14ac:dyDescent="0.25">
      <c r="A2710" t="s">
        <v>21160</v>
      </c>
      <c r="B2710" t="s">
        <v>54</v>
      </c>
      <c r="C2710" t="s">
        <v>24</v>
      </c>
      <c r="D2710" t="s">
        <v>54</v>
      </c>
      <c r="E2710" s="21">
        <v>46213.521990740737</v>
      </c>
      <c r="F2710" t="s">
        <v>21161</v>
      </c>
      <c r="G2710">
        <v>43575741</v>
      </c>
      <c r="H2710" t="s">
        <v>21162</v>
      </c>
      <c r="I2710" s="23" t="s">
        <v>31</v>
      </c>
      <c r="J2710" s="23" t="s">
        <v>21163</v>
      </c>
      <c r="K2710" t="s">
        <v>21164</v>
      </c>
      <c r="L2710" t="s">
        <v>42</v>
      </c>
      <c r="M2710" t="s">
        <v>21165</v>
      </c>
      <c r="N2710" t="s">
        <v>57</v>
      </c>
      <c r="O2710" t="s">
        <v>55</v>
      </c>
      <c r="P2710" t="s">
        <v>31</v>
      </c>
      <c r="Q2710" t="s">
        <v>207</v>
      </c>
      <c r="R2710" t="s">
        <v>211</v>
      </c>
      <c r="S2710">
        <v>4</v>
      </c>
      <c r="T2710" t="s">
        <v>21166</v>
      </c>
      <c r="U2710" t="s">
        <v>20521</v>
      </c>
      <c r="V2710" t="s">
        <v>7979</v>
      </c>
      <c r="W2710" t="s">
        <v>29</v>
      </c>
      <c r="X2710" t="s">
        <v>30</v>
      </c>
      <c r="Y2710" t="s">
        <v>30</v>
      </c>
      <c r="Z2710" t="s">
        <v>30</v>
      </c>
      <c r="AA2710" t="s">
        <v>30</v>
      </c>
      <c r="AB2710">
        <v>-75.593654729999997</v>
      </c>
      <c r="AC2710">
        <v>6.1687901199999997</v>
      </c>
      <c r="AD2710" t="s">
        <v>82</v>
      </c>
      <c r="AE2710" t="s">
        <v>96</v>
      </c>
      <c r="AF2710" t="s">
        <v>94</v>
      </c>
      <c r="AG2710">
        <f>IFERROR(
    VLOOKUP(FENIX_ANS_TABLA[[#This Row],[ESTADO]],
        {"VENCIDO",1;"ALERTA_0 Días",2;"ALERTA",3;"A TIEMPO",4;"SIN FECHA",5},
    2,FALSE),
0)</f>
        <v>4</v>
      </c>
    </row>
    <row r="2711" spans="1:33" x14ac:dyDescent="0.25">
      <c r="A2711" t="s">
        <v>21167</v>
      </c>
      <c r="B2711" t="s">
        <v>23</v>
      </c>
      <c r="C2711" t="s">
        <v>24</v>
      </c>
      <c r="D2711" t="s">
        <v>23</v>
      </c>
      <c r="E2711" s="21">
        <v>46213.522777777784</v>
      </c>
      <c r="F2711" t="s">
        <v>21168</v>
      </c>
      <c r="G2711">
        <v>71942483</v>
      </c>
      <c r="H2711" t="s">
        <v>21169</v>
      </c>
      <c r="I2711" s="23" t="s">
        <v>31</v>
      </c>
      <c r="J2711" s="23" t="s">
        <v>21170</v>
      </c>
      <c r="K2711" t="s">
        <v>21171</v>
      </c>
      <c r="L2711" t="s">
        <v>25</v>
      </c>
      <c r="M2711" t="s">
        <v>21172</v>
      </c>
      <c r="N2711" t="s">
        <v>26</v>
      </c>
      <c r="O2711" t="s">
        <v>27</v>
      </c>
      <c r="P2711" t="s">
        <v>32</v>
      </c>
      <c r="Q2711" t="s">
        <v>206</v>
      </c>
      <c r="R2711" t="s">
        <v>212</v>
      </c>
      <c r="S2711">
        <v>10</v>
      </c>
      <c r="T2711" t="s">
        <v>21173</v>
      </c>
      <c r="U2711" t="s">
        <v>21174</v>
      </c>
      <c r="V2711" t="s">
        <v>21175</v>
      </c>
      <c r="W2711" t="s">
        <v>29</v>
      </c>
      <c r="X2711" t="s">
        <v>30</v>
      </c>
      <c r="Y2711" t="s">
        <v>30</v>
      </c>
      <c r="Z2711" t="s">
        <v>30</v>
      </c>
      <c r="AA2711" t="s">
        <v>30</v>
      </c>
      <c r="AB2711">
        <v>-75.646991360000001</v>
      </c>
      <c r="AC2711">
        <v>6.2888589499999998</v>
      </c>
      <c r="AD2711" t="s">
        <v>82</v>
      </c>
      <c r="AE2711" t="s">
        <v>96</v>
      </c>
      <c r="AF2711" t="s">
        <v>94</v>
      </c>
      <c r="AG2711">
        <f>IFERROR(
    VLOOKUP(FENIX_ANS_TABLA[[#This Row],[ESTADO]],
        {"VENCIDO",1;"ALERTA_0 Días",2;"ALERTA",3;"A TIEMPO",4;"SIN FECHA",5},
    2,FALSE),
0)</f>
        <v>4</v>
      </c>
    </row>
    <row r="2712" spans="1:33" x14ac:dyDescent="0.25">
      <c r="A2712" t="s">
        <v>21176</v>
      </c>
      <c r="B2712" t="s">
        <v>23</v>
      </c>
      <c r="C2712" t="s">
        <v>24</v>
      </c>
      <c r="D2712" t="s">
        <v>33</v>
      </c>
      <c r="E2712" s="21">
        <v>46213.524733796286</v>
      </c>
      <c r="F2712" t="s">
        <v>21177</v>
      </c>
      <c r="G2712">
        <v>21816776</v>
      </c>
      <c r="H2712" t="s">
        <v>21178</v>
      </c>
      <c r="I2712" s="23" t="s">
        <v>31</v>
      </c>
      <c r="J2712" s="23" t="s">
        <v>21179</v>
      </c>
      <c r="K2712" t="s">
        <v>21180</v>
      </c>
      <c r="L2712" t="s">
        <v>25</v>
      </c>
      <c r="M2712" t="s">
        <v>21181</v>
      </c>
      <c r="N2712" t="s">
        <v>26</v>
      </c>
      <c r="O2712" t="s">
        <v>34</v>
      </c>
      <c r="P2712" t="s">
        <v>31</v>
      </c>
      <c r="Q2712" t="s">
        <v>207</v>
      </c>
      <c r="R2712" t="s">
        <v>211</v>
      </c>
      <c r="S2712">
        <v>5</v>
      </c>
      <c r="T2712" t="s">
        <v>21182</v>
      </c>
      <c r="U2712" t="s">
        <v>21183</v>
      </c>
      <c r="V2712" t="s">
        <v>21184</v>
      </c>
      <c r="W2712" t="s">
        <v>29</v>
      </c>
      <c r="X2712" t="s">
        <v>30</v>
      </c>
      <c r="Y2712" t="s">
        <v>30</v>
      </c>
      <c r="Z2712" t="s">
        <v>30</v>
      </c>
      <c r="AA2712" t="s">
        <v>30</v>
      </c>
      <c r="AB2712">
        <v>-75.528453330000005</v>
      </c>
      <c r="AC2712">
        <v>6.2379621700000003</v>
      </c>
      <c r="AD2712" t="s">
        <v>82</v>
      </c>
      <c r="AE2712" t="s">
        <v>96</v>
      </c>
      <c r="AF2712" t="s">
        <v>94</v>
      </c>
      <c r="AG2712">
        <f>IFERROR(
    VLOOKUP(FENIX_ANS_TABLA[[#This Row],[ESTADO]],
        {"VENCIDO",1;"ALERTA_0 Días",2;"ALERTA",3;"A TIEMPO",4;"SIN FECHA",5},
    2,FALSE),
0)</f>
        <v>4</v>
      </c>
    </row>
    <row r="2713" spans="1:33" x14ac:dyDescent="0.25">
      <c r="A2713" t="s">
        <v>21185</v>
      </c>
      <c r="B2713" t="s">
        <v>23</v>
      </c>
      <c r="C2713" t="s">
        <v>24</v>
      </c>
      <c r="D2713" t="s">
        <v>33</v>
      </c>
      <c r="E2713" s="21">
        <v>46213.536550925928</v>
      </c>
      <c r="F2713" t="s">
        <v>21186</v>
      </c>
      <c r="G2713">
        <v>1025644351</v>
      </c>
      <c r="H2713" t="s">
        <v>21187</v>
      </c>
      <c r="I2713" s="23" t="s">
        <v>31</v>
      </c>
      <c r="J2713" s="23" t="s">
        <v>21188</v>
      </c>
      <c r="K2713" t="s">
        <v>21189</v>
      </c>
      <c r="L2713" t="s">
        <v>25</v>
      </c>
      <c r="M2713" t="s">
        <v>21190</v>
      </c>
      <c r="N2713" t="s">
        <v>26</v>
      </c>
      <c r="O2713" t="s">
        <v>34</v>
      </c>
      <c r="P2713" t="s">
        <v>31</v>
      </c>
      <c r="Q2713" t="s">
        <v>207</v>
      </c>
      <c r="R2713" t="s">
        <v>211</v>
      </c>
      <c r="S2713">
        <v>5</v>
      </c>
      <c r="T2713" t="s">
        <v>21191</v>
      </c>
      <c r="U2713" t="s">
        <v>13032</v>
      </c>
      <c r="V2713" t="s">
        <v>21192</v>
      </c>
      <c r="W2713" t="s">
        <v>29</v>
      </c>
      <c r="X2713" t="s">
        <v>30</v>
      </c>
      <c r="Y2713" t="s">
        <v>30</v>
      </c>
      <c r="Z2713" t="s">
        <v>30</v>
      </c>
      <c r="AA2713" t="s">
        <v>30</v>
      </c>
      <c r="AB2713">
        <v>-75.625248999999997</v>
      </c>
      <c r="AC2713">
        <v>6.2651510000000004</v>
      </c>
      <c r="AD2713" t="s">
        <v>82</v>
      </c>
      <c r="AE2713" t="s">
        <v>96</v>
      </c>
      <c r="AF2713" t="s">
        <v>94</v>
      </c>
      <c r="AG2713">
        <f>IFERROR(
    VLOOKUP(FENIX_ANS_TABLA[[#This Row],[ESTADO]],
        {"VENCIDO",1;"ALERTA_0 Días",2;"ALERTA",3;"A TIEMPO",4;"SIN FECHA",5},
    2,FALSE),
0)</f>
        <v>4</v>
      </c>
    </row>
    <row r="2714" spans="1:33" x14ac:dyDescent="0.25">
      <c r="A2714" t="s">
        <v>21193</v>
      </c>
      <c r="B2714" t="s">
        <v>44</v>
      </c>
      <c r="C2714" t="s">
        <v>310</v>
      </c>
      <c r="D2714" t="s">
        <v>44</v>
      </c>
      <c r="E2714" s="21">
        <v>46213.536724537043</v>
      </c>
      <c r="F2714" t="s">
        <v>21194</v>
      </c>
      <c r="G2714">
        <v>71771260</v>
      </c>
      <c r="H2714" t="s">
        <v>21195</v>
      </c>
      <c r="I2714" s="23" t="s">
        <v>31</v>
      </c>
      <c r="J2714" s="23" t="s">
        <v>21196</v>
      </c>
      <c r="K2714" t="s">
        <v>21197</v>
      </c>
      <c r="L2714" t="s">
        <v>25</v>
      </c>
      <c r="M2714" t="s">
        <v>21198</v>
      </c>
      <c r="N2714" t="s">
        <v>26</v>
      </c>
      <c r="O2714" t="s">
        <v>311</v>
      </c>
      <c r="P2714" t="s">
        <v>31</v>
      </c>
      <c r="Q2714" t="s">
        <v>207</v>
      </c>
      <c r="R2714" t="s">
        <v>211</v>
      </c>
      <c r="S2714">
        <v>8</v>
      </c>
      <c r="T2714" t="s">
        <v>21199</v>
      </c>
      <c r="U2714" t="s">
        <v>13032</v>
      </c>
      <c r="V2714" t="s">
        <v>21200</v>
      </c>
      <c r="W2714" t="s">
        <v>29</v>
      </c>
      <c r="X2714" t="s">
        <v>30</v>
      </c>
      <c r="Y2714" t="s">
        <v>30</v>
      </c>
      <c r="Z2714" t="s">
        <v>30</v>
      </c>
      <c r="AA2714" t="s">
        <v>30</v>
      </c>
      <c r="AB2714">
        <v>-75.573047189999997</v>
      </c>
      <c r="AC2714">
        <v>6.2554154999999998</v>
      </c>
      <c r="AD2714" t="s">
        <v>82</v>
      </c>
      <c r="AE2714" t="s">
        <v>96</v>
      </c>
      <c r="AF2714" t="s">
        <v>94</v>
      </c>
      <c r="AG2714">
        <f>IFERROR(
    VLOOKUP(FENIX_ANS_TABLA[[#This Row],[ESTADO]],
        {"VENCIDO",1;"ALERTA_0 Días",2;"ALERTA",3;"A TIEMPO",4;"SIN FECHA",5},
    2,FALSE),
0)</f>
        <v>4</v>
      </c>
    </row>
    <row r="2715" spans="1:33" x14ac:dyDescent="0.25">
      <c r="A2715" t="s">
        <v>21201</v>
      </c>
      <c r="B2715" t="s">
        <v>54</v>
      </c>
      <c r="C2715" t="s">
        <v>24</v>
      </c>
      <c r="D2715" t="s">
        <v>54</v>
      </c>
      <c r="E2715" s="21">
        <v>46213.538645833331</v>
      </c>
      <c r="F2715" t="s">
        <v>21202</v>
      </c>
      <c r="G2715">
        <v>39212800</v>
      </c>
      <c r="H2715" t="s">
        <v>21203</v>
      </c>
      <c r="I2715" s="23" t="s">
        <v>31</v>
      </c>
      <c r="J2715" s="23" t="s">
        <v>21204</v>
      </c>
      <c r="K2715" t="s">
        <v>21205</v>
      </c>
      <c r="L2715" t="s">
        <v>124</v>
      </c>
      <c r="M2715" t="s">
        <v>21206</v>
      </c>
      <c r="N2715" t="s">
        <v>125</v>
      </c>
      <c r="O2715" t="s">
        <v>55</v>
      </c>
      <c r="P2715" t="s">
        <v>31</v>
      </c>
      <c r="Q2715" t="s">
        <v>207</v>
      </c>
      <c r="R2715" t="s">
        <v>211</v>
      </c>
      <c r="S2715">
        <v>4</v>
      </c>
      <c r="T2715" t="s">
        <v>21207</v>
      </c>
      <c r="U2715" t="s">
        <v>21208</v>
      </c>
      <c r="V2715" t="s">
        <v>21209</v>
      </c>
      <c r="W2715" t="s">
        <v>29</v>
      </c>
      <c r="X2715" t="s">
        <v>30</v>
      </c>
      <c r="Y2715" t="s">
        <v>30</v>
      </c>
      <c r="Z2715" t="s">
        <v>30</v>
      </c>
      <c r="AA2715" t="s">
        <v>30</v>
      </c>
      <c r="AB2715">
        <v>-75.826421389999993</v>
      </c>
      <c r="AC2715">
        <v>6.5623685800000002</v>
      </c>
      <c r="AD2715" t="s">
        <v>82</v>
      </c>
      <c r="AE2715" t="s">
        <v>123</v>
      </c>
      <c r="AF2715" t="s">
        <v>94</v>
      </c>
      <c r="AG2715">
        <f>IFERROR(
    VLOOKUP(FENIX_ANS_TABLA[[#This Row],[ESTADO]],
        {"VENCIDO",1;"ALERTA_0 Días",2;"ALERTA",3;"A TIEMPO",4;"SIN FECHA",5},
    2,FALSE),
0)</f>
        <v>4</v>
      </c>
    </row>
    <row r="2716" spans="1:33" x14ac:dyDescent="0.25">
      <c r="A2716" t="s">
        <v>21210</v>
      </c>
      <c r="B2716" t="s">
        <v>23</v>
      </c>
      <c r="C2716" t="s">
        <v>24</v>
      </c>
      <c r="D2716" t="s">
        <v>33</v>
      </c>
      <c r="E2716" s="21">
        <v>46213.538923611108</v>
      </c>
      <c r="F2716" t="s">
        <v>21211</v>
      </c>
      <c r="G2716">
        <v>1036610434</v>
      </c>
      <c r="H2716" t="s">
        <v>21212</v>
      </c>
      <c r="I2716" s="23" t="s">
        <v>31</v>
      </c>
      <c r="J2716" s="23" t="s">
        <v>21213</v>
      </c>
      <c r="K2716" t="s">
        <v>21214</v>
      </c>
      <c r="L2716" t="s">
        <v>38</v>
      </c>
      <c r="M2716" t="s">
        <v>21215</v>
      </c>
      <c r="N2716" t="s">
        <v>39</v>
      </c>
      <c r="O2716" t="s">
        <v>34</v>
      </c>
      <c r="P2716" t="s">
        <v>31</v>
      </c>
      <c r="Q2716" t="s">
        <v>207</v>
      </c>
      <c r="R2716" t="s">
        <v>211</v>
      </c>
      <c r="S2716">
        <v>5</v>
      </c>
      <c r="T2716" t="s">
        <v>21216</v>
      </c>
      <c r="U2716" t="s">
        <v>21217</v>
      </c>
      <c r="V2716" t="s">
        <v>11756</v>
      </c>
      <c r="W2716" t="s">
        <v>29</v>
      </c>
      <c r="X2716" t="s">
        <v>30</v>
      </c>
      <c r="Y2716" t="s">
        <v>30</v>
      </c>
      <c r="Z2716" t="s">
        <v>30</v>
      </c>
      <c r="AA2716" t="s">
        <v>30</v>
      </c>
      <c r="AB2716">
        <v>-75.614260000000002</v>
      </c>
      <c r="AC2716">
        <v>6.1770949999999996</v>
      </c>
      <c r="AD2716" t="s">
        <v>82</v>
      </c>
      <c r="AE2716" t="s">
        <v>96</v>
      </c>
      <c r="AF2716" t="s">
        <v>94</v>
      </c>
      <c r="AG2716">
        <f>IFERROR(
    VLOOKUP(FENIX_ANS_TABLA[[#This Row],[ESTADO]],
        {"VENCIDO",1;"ALERTA_0 Días",2;"ALERTA",3;"A TIEMPO",4;"SIN FECHA",5},
    2,FALSE),
0)</f>
        <v>4</v>
      </c>
    </row>
    <row r="2717" spans="1:33" x14ac:dyDescent="0.25">
      <c r="A2717" t="s">
        <v>21218</v>
      </c>
      <c r="B2717" t="s">
        <v>23</v>
      </c>
      <c r="C2717" t="s">
        <v>24</v>
      </c>
      <c r="D2717" t="s">
        <v>33</v>
      </c>
      <c r="E2717" s="21">
        <v>46213.547164351847</v>
      </c>
      <c r="F2717" t="s">
        <v>21219</v>
      </c>
      <c r="G2717">
        <v>1000755910</v>
      </c>
      <c r="H2717" t="s">
        <v>21220</v>
      </c>
      <c r="I2717" s="23" t="s">
        <v>31</v>
      </c>
      <c r="J2717" s="23" t="s">
        <v>21221</v>
      </c>
      <c r="K2717" t="s">
        <v>21222</v>
      </c>
      <c r="L2717" t="s">
        <v>25</v>
      </c>
      <c r="M2717" t="s">
        <v>21223</v>
      </c>
      <c r="N2717" t="s">
        <v>26</v>
      </c>
      <c r="O2717" t="s">
        <v>34</v>
      </c>
      <c r="P2717" t="s">
        <v>31</v>
      </c>
      <c r="Q2717" t="s">
        <v>207</v>
      </c>
      <c r="R2717" t="s">
        <v>211</v>
      </c>
      <c r="S2717">
        <v>5</v>
      </c>
      <c r="T2717" t="s">
        <v>21224</v>
      </c>
      <c r="U2717" t="s">
        <v>21225</v>
      </c>
      <c r="V2717" t="s">
        <v>21226</v>
      </c>
      <c r="W2717" t="s">
        <v>29</v>
      </c>
      <c r="X2717" t="s">
        <v>30</v>
      </c>
      <c r="Y2717" t="s">
        <v>30</v>
      </c>
      <c r="Z2717" t="s">
        <v>30</v>
      </c>
      <c r="AA2717" t="s">
        <v>30</v>
      </c>
      <c r="AB2717">
        <v>-75.631816000000001</v>
      </c>
      <c r="AC2717">
        <v>6.2347989999999998</v>
      </c>
      <c r="AD2717" t="s">
        <v>82</v>
      </c>
      <c r="AE2717" t="s">
        <v>96</v>
      </c>
      <c r="AF2717" t="s">
        <v>94</v>
      </c>
      <c r="AG2717">
        <f>IFERROR(
    VLOOKUP(FENIX_ANS_TABLA[[#This Row],[ESTADO]],
        {"VENCIDO",1;"ALERTA_0 Días",2;"ALERTA",3;"A TIEMPO",4;"SIN FECHA",5},
    2,FALSE),
0)</f>
        <v>4</v>
      </c>
    </row>
    <row r="2718" spans="1:33" x14ac:dyDescent="0.25">
      <c r="A2718" t="s">
        <v>21227</v>
      </c>
      <c r="B2718" t="s">
        <v>23</v>
      </c>
      <c r="C2718" t="s">
        <v>24</v>
      </c>
      <c r="D2718" t="s">
        <v>33</v>
      </c>
      <c r="E2718" s="21">
        <v>46213.551712962973</v>
      </c>
      <c r="F2718" t="s">
        <v>21228</v>
      </c>
      <c r="G2718">
        <v>1036610434</v>
      </c>
      <c r="H2718" t="s">
        <v>21212</v>
      </c>
      <c r="I2718" s="23" t="s">
        <v>31</v>
      </c>
      <c r="J2718" s="23" t="s">
        <v>21213</v>
      </c>
      <c r="K2718" t="s">
        <v>21229</v>
      </c>
      <c r="L2718" t="s">
        <v>38</v>
      </c>
      <c r="M2718" t="s">
        <v>21230</v>
      </c>
      <c r="N2718" t="s">
        <v>39</v>
      </c>
      <c r="O2718" t="s">
        <v>34</v>
      </c>
      <c r="P2718" t="s">
        <v>31</v>
      </c>
      <c r="Q2718" t="s">
        <v>207</v>
      </c>
      <c r="R2718" t="s">
        <v>211</v>
      </c>
      <c r="S2718">
        <v>5</v>
      </c>
      <c r="T2718" t="s">
        <v>21231</v>
      </c>
      <c r="U2718" t="s">
        <v>19538</v>
      </c>
      <c r="V2718" t="s">
        <v>15687</v>
      </c>
      <c r="W2718" t="s">
        <v>29</v>
      </c>
      <c r="X2718" t="s">
        <v>30</v>
      </c>
      <c r="Y2718" t="s">
        <v>30</v>
      </c>
      <c r="Z2718" t="s">
        <v>30</v>
      </c>
      <c r="AA2718" t="s">
        <v>30</v>
      </c>
      <c r="AB2718">
        <v>-75.614260000000002</v>
      </c>
      <c r="AC2718">
        <v>6.1770949999999996</v>
      </c>
      <c r="AD2718" t="s">
        <v>82</v>
      </c>
      <c r="AE2718" t="s">
        <v>96</v>
      </c>
      <c r="AF2718" t="s">
        <v>94</v>
      </c>
      <c r="AG2718">
        <f>IFERROR(
    VLOOKUP(FENIX_ANS_TABLA[[#This Row],[ESTADO]],
        {"VENCIDO",1;"ALERTA_0 Días",2;"ALERTA",3;"A TIEMPO",4;"SIN FECHA",5},
    2,FALSE),
0)</f>
        <v>4</v>
      </c>
    </row>
    <row r="2719" spans="1:33" x14ac:dyDescent="0.25">
      <c r="A2719" t="s">
        <v>21232</v>
      </c>
      <c r="B2719" t="s">
        <v>23</v>
      </c>
      <c r="C2719" t="s">
        <v>24</v>
      </c>
      <c r="D2719" t="s">
        <v>33</v>
      </c>
      <c r="E2719" s="21">
        <v>46213.555960648147</v>
      </c>
      <c r="F2719" t="s">
        <v>21233</v>
      </c>
      <c r="G2719">
        <v>1000755910</v>
      </c>
      <c r="H2719" t="s">
        <v>21220</v>
      </c>
      <c r="I2719" s="23" t="s">
        <v>31</v>
      </c>
      <c r="J2719" s="23" t="s">
        <v>21221</v>
      </c>
      <c r="K2719" t="s">
        <v>21234</v>
      </c>
      <c r="L2719" t="s">
        <v>25</v>
      </c>
      <c r="M2719" t="s">
        <v>21235</v>
      </c>
      <c r="N2719" t="s">
        <v>26</v>
      </c>
      <c r="O2719" t="s">
        <v>34</v>
      </c>
      <c r="P2719" t="s">
        <v>31</v>
      </c>
      <c r="Q2719" t="s">
        <v>207</v>
      </c>
      <c r="R2719" t="s">
        <v>211</v>
      </c>
      <c r="S2719">
        <v>5</v>
      </c>
      <c r="T2719" t="s">
        <v>21236</v>
      </c>
      <c r="U2719" t="s">
        <v>21237</v>
      </c>
      <c r="V2719" t="s">
        <v>21238</v>
      </c>
      <c r="W2719" t="s">
        <v>29</v>
      </c>
      <c r="X2719" t="s">
        <v>30</v>
      </c>
      <c r="Y2719" t="s">
        <v>30</v>
      </c>
      <c r="Z2719" t="s">
        <v>30</v>
      </c>
      <c r="AA2719" t="s">
        <v>30</v>
      </c>
      <c r="AB2719">
        <v>-75.631816000000001</v>
      </c>
      <c r="AC2719">
        <v>6.2347989999999998</v>
      </c>
      <c r="AD2719" t="s">
        <v>82</v>
      </c>
      <c r="AE2719" t="s">
        <v>96</v>
      </c>
      <c r="AF2719" t="s">
        <v>94</v>
      </c>
      <c r="AG2719">
        <f>IFERROR(
    VLOOKUP(FENIX_ANS_TABLA[[#This Row],[ESTADO]],
        {"VENCIDO",1;"ALERTA_0 Días",2;"ALERTA",3;"A TIEMPO",4;"SIN FECHA",5},
    2,FALSE),
0)</f>
        <v>4</v>
      </c>
    </row>
    <row r="2720" spans="1:33" x14ac:dyDescent="0.25">
      <c r="A2720" t="s">
        <v>21239</v>
      </c>
      <c r="B2720" t="s">
        <v>339</v>
      </c>
      <c r="C2720" t="s">
        <v>24</v>
      </c>
      <c r="D2720" t="s">
        <v>340</v>
      </c>
      <c r="E2720" s="21">
        <v>46213.555983796286</v>
      </c>
      <c r="F2720" t="s">
        <v>21240</v>
      </c>
      <c r="G2720">
        <v>3446471</v>
      </c>
      <c r="H2720" t="s">
        <v>21241</v>
      </c>
      <c r="I2720" s="23" t="s">
        <v>21242</v>
      </c>
      <c r="J2720" s="23" t="s">
        <v>21243</v>
      </c>
      <c r="K2720" t="s">
        <v>21244</v>
      </c>
      <c r="L2720" t="s">
        <v>25</v>
      </c>
      <c r="M2720" t="s">
        <v>21245</v>
      </c>
      <c r="N2720" t="s">
        <v>26</v>
      </c>
      <c r="O2720" t="s">
        <v>341</v>
      </c>
      <c r="P2720" t="s">
        <v>342</v>
      </c>
      <c r="Q2720" t="s">
        <v>207</v>
      </c>
      <c r="R2720" t="s">
        <v>212</v>
      </c>
      <c r="S2720">
        <v>2</v>
      </c>
      <c r="T2720" t="s">
        <v>21246</v>
      </c>
      <c r="U2720" t="s">
        <v>21237</v>
      </c>
      <c r="V2720" t="s">
        <v>21247</v>
      </c>
      <c r="W2720" t="s">
        <v>43</v>
      </c>
      <c r="X2720" t="s">
        <v>30</v>
      </c>
      <c r="Y2720" t="s">
        <v>30</v>
      </c>
      <c r="Z2720" t="s">
        <v>30</v>
      </c>
      <c r="AA2720" t="s">
        <v>30</v>
      </c>
      <c r="AD2720" t="s">
        <v>82</v>
      </c>
      <c r="AE2720" t="s">
        <v>96</v>
      </c>
      <c r="AF2720" t="s">
        <v>94</v>
      </c>
      <c r="AG2720">
        <f>IFERROR(
    VLOOKUP(FENIX_ANS_TABLA[[#This Row],[ESTADO]],
        {"VENCIDO",1;"ALERTA_0 Días",2;"ALERTA",3;"A TIEMPO",4;"SIN FECHA",5},
    2,FALSE),
0)</f>
        <v>3</v>
      </c>
    </row>
    <row r="2721" spans="1:33" x14ac:dyDescent="0.25">
      <c r="A2721" t="s">
        <v>21248</v>
      </c>
      <c r="B2721" t="s">
        <v>44</v>
      </c>
      <c r="C2721" t="s">
        <v>310</v>
      </c>
      <c r="D2721" t="s">
        <v>44</v>
      </c>
      <c r="E2721" s="21">
        <v>46213.556921296287</v>
      </c>
      <c r="F2721" t="s">
        <v>21249</v>
      </c>
      <c r="G2721">
        <v>43089669</v>
      </c>
      <c r="H2721" t="s">
        <v>21250</v>
      </c>
      <c r="I2721" s="23" t="s">
        <v>31</v>
      </c>
      <c r="J2721" s="23" t="s">
        <v>21251</v>
      </c>
      <c r="K2721" t="s">
        <v>21252</v>
      </c>
      <c r="L2721" t="s">
        <v>25</v>
      </c>
      <c r="M2721" t="s">
        <v>21253</v>
      </c>
      <c r="N2721" t="s">
        <v>26</v>
      </c>
      <c r="O2721" t="s">
        <v>311</v>
      </c>
      <c r="P2721" t="s">
        <v>31</v>
      </c>
      <c r="Q2721" t="s">
        <v>207</v>
      </c>
      <c r="R2721" t="s">
        <v>211</v>
      </c>
      <c r="S2721">
        <v>8</v>
      </c>
      <c r="T2721" t="s">
        <v>21254</v>
      </c>
      <c r="U2721" t="s">
        <v>21255</v>
      </c>
      <c r="V2721" t="s">
        <v>21256</v>
      </c>
      <c r="W2721" t="s">
        <v>29</v>
      </c>
      <c r="X2721" t="s">
        <v>30</v>
      </c>
      <c r="Y2721" t="s">
        <v>30</v>
      </c>
      <c r="Z2721" t="s">
        <v>30</v>
      </c>
      <c r="AA2721" t="s">
        <v>30</v>
      </c>
      <c r="AB2721">
        <v>-75.563303349999998</v>
      </c>
      <c r="AC2721">
        <v>6.2388273999999999</v>
      </c>
      <c r="AD2721" t="s">
        <v>82</v>
      </c>
      <c r="AE2721" t="s">
        <v>96</v>
      </c>
      <c r="AF2721" t="s">
        <v>94</v>
      </c>
      <c r="AG2721">
        <f>IFERROR(
    VLOOKUP(FENIX_ANS_TABLA[[#This Row],[ESTADO]],
        {"VENCIDO",1;"ALERTA_0 Días",2;"ALERTA",3;"A TIEMPO",4;"SIN FECHA",5},
    2,FALSE),
0)</f>
        <v>4</v>
      </c>
    </row>
    <row r="2722" spans="1:33" x14ac:dyDescent="0.25">
      <c r="A2722" t="s">
        <v>21257</v>
      </c>
      <c r="B2722" t="s">
        <v>54</v>
      </c>
      <c r="C2722" t="s">
        <v>24</v>
      </c>
      <c r="D2722" t="s">
        <v>54</v>
      </c>
      <c r="E2722" s="21">
        <v>46213.563009259262</v>
      </c>
      <c r="F2722" t="s">
        <v>21258</v>
      </c>
      <c r="G2722">
        <v>1022095468</v>
      </c>
      <c r="H2722" t="s">
        <v>21259</v>
      </c>
      <c r="I2722" s="23" t="s">
        <v>31</v>
      </c>
      <c r="J2722" s="23" t="s">
        <v>21260</v>
      </c>
      <c r="K2722" t="s">
        <v>21261</v>
      </c>
      <c r="L2722" t="s">
        <v>124</v>
      </c>
      <c r="M2722" t="s">
        <v>21262</v>
      </c>
      <c r="N2722" t="s">
        <v>125</v>
      </c>
      <c r="O2722" t="s">
        <v>55</v>
      </c>
      <c r="P2722" t="s">
        <v>31</v>
      </c>
      <c r="Q2722" t="s">
        <v>206</v>
      </c>
      <c r="R2722" t="s">
        <v>211</v>
      </c>
      <c r="S2722">
        <v>4</v>
      </c>
      <c r="T2722" t="s">
        <v>21263</v>
      </c>
      <c r="U2722" t="s">
        <v>21264</v>
      </c>
      <c r="V2722" t="s">
        <v>9947</v>
      </c>
      <c r="W2722" t="s">
        <v>29</v>
      </c>
      <c r="X2722" t="s">
        <v>30</v>
      </c>
      <c r="Y2722" t="s">
        <v>30</v>
      </c>
      <c r="Z2722" t="s">
        <v>30</v>
      </c>
      <c r="AA2722" t="s">
        <v>30</v>
      </c>
      <c r="AB2722">
        <v>-75.824107389999995</v>
      </c>
      <c r="AC2722">
        <v>6.5355445100000003</v>
      </c>
      <c r="AD2722" t="s">
        <v>82</v>
      </c>
      <c r="AE2722" t="s">
        <v>123</v>
      </c>
      <c r="AF2722" t="s">
        <v>94</v>
      </c>
      <c r="AG2722">
        <f>IFERROR(
    VLOOKUP(FENIX_ANS_TABLA[[#This Row],[ESTADO]],
        {"VENCIDO",1;"ALERTA_0 Días",2;"ALERTA",3;"A TIEMPO",4;"SIN FECHA",5},
    2,FALSE),
0)</f>
        <v>4</v>
      </c>
    </row>
    <row r="2723" spans="1:33" x14ac:dyDescent="0.25">
      <c r="A2723" t="s">
        <v>21265</v>
      </c>
      <c r="B2723" t="s">
        <v>54</v>
      </c>
      <c r="C2723" t="s">
        <v>24</v>
      </c>
      <c r="D2723" t="s">
        <v>54</v>
      </c>
      <c r="E2723" s="21">
        <v>46213.564363425918</v>
      </c>
      <c r="F2723" t="s">
        <v>21266</v>
      </c>
      <c r="G2723">
        <v>1017204869</v>
      </c>
      <c r="H2723" t="s">
        <v>21267</v>
      </c>
      <c r="I2723" s="23" t="s">
        <v>31</v>
      </c>
      <c r="J2723" s="23" t="s">
        <v>21268</v>
      </c>
      <c r="K2723" t="s">
        <v>21269</v>
      </c>
      <c r="L2723" t="s">
        <v>25</v>
      </c>
      <c r="M2723" t="s">
        <v>21270</v>
      </c>
      <c r="N2723" t="s">
        <v>26</v>
      </c>
      <c r="O2723" t="s">
        <v>55</v>
      </c>
      <c r="P2723" t="s">
        <v>31</v>
      </c>
      <c r="Q2723" t="s">
        <v>207</v>
      </c>
      <c r="R2723" t="s">
        <v>211</v>
      </c>
      <c r="S2723">
        <v>4</v>
      </c>
      <c r="T2723" t="s">
        <v>21271</v>
      </c>
      <c r="U2723" t="s">
        <v>7254</v>
      </c>
      <c r="V2723" t="s">
        <v>9597</v>
      </c>
      <c r="W2723" t="s">
        <v>29</v>
      </c>
      <c r="X2723" t="s">
        <v>30</v>
      </c>
      <c r="Y2723" t="s">
        <v>30</v>
      </c>
      <c r="Z2723" t="s">
        <v>30</v>
      </c>
      <c r="AA2723" t="s">
        <v>30</v>
      </c>
      <c r="AB2723">
        <v>-75.635240999999994</v>
      </c>
      <c r="AC2723">
        <v>6.2187070000000002</v>
      </c>
      <c r="AD2723" t="s">
        <v>82</v>
      </c>
      <c r="AE2723" t="s">
        <v>96</v>
      </c>
      <c r="AF2723" t="s">
        <v>94</v>
      </c>
      <c r="AG2723">
        <f>IFERROR(
    VLOOKUP(FENIX_ANS_TABLA[[#This Row],[ESTADO]],
        {"VENCIDO",1;"ALERTA_0 Días",2;"ALERTA",3;"A TIEMPO",4;"SIN FECHA",5},
    2,FALSE),
0)</f>
        <v>4</v>
      </c>
    </row>
    <row r="2724" spans="1:33" x14ac:dyDescent="0.25">
      <c r="A2724" t="s">
        <v>21272</v>
      </c>
      <c r="B2724" t="s">
        <v>23</v>
      </c>
      <c r="C2724" t="s">
        <v>24</v>
      </c>
      <c r="D2724" t="s">
        <v>33</v>
      </c>
      <c r="E2724" s="21">
        <v>46213.567233796297</v>
      </c>
      <c r="F2724" t="s">
        <v>21273</v>
      </c>
      <c r="G2724">
        <v>43342700</v>
      </c>
      <c r="H2724" t="s">
        <v>21274</v>
      </c>
      <c r="I2724" s="23" t="s">
        <v>21275</v>
      </c>
      <c r="J2724" s="23" t="s">
        <v>21276</v>
      </c>
      <c r="K2724" t="s">
        <v>21277</v>
      </c>
      <c r="L2724" t="s">
        <v>25</v>
      </c>
      <c r="M2724" t="s">
        <v>21278</v>
      </c>
      <c r="N2724" t="s">
        <v>26</v>
      </c>
      <c r="O2724" t="s">
        <v>34</v>
      </c>
      <c r="P2724" t="s">
        <v>31</v>
      </c>
      <c r="Q2724" t="s">
        <v>207</v>
      </c>
      <c r="R2724" t="s">
        <v>211</v>
      </c>
      <c r="S2724">
        <v>5</v>
      </c>
      <c r="T2724" t="s">
        <v>21279</v>
      </c>
      <c r="U2724" t="s">
        <v>21280</v>
      </c>
      <c r="V2724" t="s">
        <v>15936</v>
      </c>
      <c r="W2724" t="s">
        <v>29</v>
      </c>
      <c r="X2724" t="s">
        <v>30</v>
      </c>
      <c r="Y2724" t="s">
        <v>30</v>
      </c>
      <c r="Z2724" t="s">
        <v>30</v>
      </c>
      <c r="AA2724" t="s">
        <v>30</v>
      </c>
      <c r="AB2724">
        <v>-75.541936870000001</v>
      </c>
      <c r="AC2724">
        <v>6.2428521100000003</v>
      </c>
      <c r="AD2724" t="s">
        <v>82</v>
      </c>
      <c r="AE2724" t="s">
        <v>96</v>
      </c>
      <c r="AF2724" t="s">
        <v>94</v>
      </c>
      <c r="AG2724">
        <f>IFERROR(
    VLOOKUP(FENIX_ANS_TABLA[[#This Row],[ESTADO]],
        {"VENCIDO",1;"ALERTA_0 Días",2;"ALERTA",3;"A TIEMPO",4;"SIN FECHA",5},
    2,FALSE),
0)</f>
        <v>4</v>
      </c>
    </row>
    <row r="2725" spans="1:33" x14ac:dyDescent="0.25">
      <c r="A2725" t="s">
        <v>21281</v>
      </c>
      <c r="B2725" t="s">
        <v>23</v>
      </c>
      <c r="C2725" t="s">
        <v>24</v>
      </c>
      <c r="D2725" t="s">
        <v>23</v>
      </c>
      <c r="E2725" s="21">
        <v>46213.569490740738</v>
      </c>
      <c r="F2725" t="s">
        <v>21282</v>
      </c>
      <c r="G2725">
        <v>71375845</v>
      </c>
      <c r="H2725" t="s">
        <v>21283</v>
      </c>
      <c r="I2725" s="23" t="s">
        <v>31</v>
      </c>
      <c r="J2725" s="23" t="s">
        <v>21284</v>
      </c>
      <c r="K2725" t="s">
        <v>21285</v>
      </c>
      <c r="L2725" t="s">
        <v>38</v>
      </c>
      <c r="M2725" t="s">
        <v>21286</v>
      </c>
      <c r="N2725" t="s">
        <v>39</v>
      </c>
      <c r="O2725" t="s">
        <v>27</v>
      </c>
      <c r="P2725" t="s">
        <v>32</v>
      </c>
      <c r="Q2725" t="s">
        <v>207</v>
      </c>
      <c r="R2725" t="s">
        <v>212</v>
      </c>
      <c r="S2725">
        <v>7</v>
      </c>
      <c r="T2725" t="s">
        <v>21287</v>
      </c>
      <c r="U2725" t="s">
        <v>16238</v>
      </c>
      <c r="V2725" t="s">
        <v>16239</v>
      </c>
      <c r="W2725" t="s">
        <v>29</v>
      </c>
      <c r="X2725" t="s">
        <v>30</v>
      </c>
      <c r="Y2725" t="s">
        <v>30</v>
      </c>
      <c r="Z2725" t="s">
        <v>30</v>
      </c>
      <c r="AA2725" t="s">
        <v>30</v>
      </c>
      <c r="AB2725">
        <v>-75.61950813</v>
      </c>
      <c r="AC2725">
        <v>6.1641585599999997</v>
      </c>
      <c r="AD2725" t="s">
        <v>82</v>
      </c>
      <c r="AE2725" t="s">
        <v>96</v>
      </c>
      <c r="AF2725" t="s">
        <v>94</v>
      </c>
      <c r="AG2725">
        <f>IFERROR(
    VLOOKUP(FENIX_ANS_TABLA[[#This Row],[ESTADO]],
        {"VENCIDO",1;"ALERTA_0 Días",2;"ALERTA",3;"A TIEMPO",4;"SIN FECHA",5},
    2,FALSE),
0)</f>
        <v>4</v>
      </c>
    </row>
    <row r="2726" spans="1:33" x14ac:dyDescent="0.25">
      <c r="A2726" t="s">
        <v>21288</v>
      </c>
      <c r="B2726" t="s">
        <v>23</v>
      </c>
      <c r="C2726" t="s">
        <v>24</v>
      </c>
      <c r="D2726" t="s">
        <v>33</v>
      </c>
      <c r="E2726" s="21">
        <v>46213.570196759261</v>
      </c>
      <c r="F2726" t="s">
        <v>21289</v>
      </c>
      <c r="G2726">
        <v>43342700</v>
      </c>
      <c r="H2726" t="s">
        <v>21274</v>
      </c>
      <c r="I2726" s="23" t="s">
        <v>21275</v>
      </c>
      <c r="J2726" s="23" t="s">
        <v>21276</v>
      </c>
      <c r="K2726" t="s">
        <v>21290</v>
      </c>
      <c r="L2726" t="s">
        <v>25</v>
      </c>
      <c r="M2726" t="s">
        <v>21291</v>
      </c>
      <c r="N2726" t="s">
        <v>26</v>
      </c>
      <c r="O2726" t="s">
        <v>34</v>
      </c>
      <c r="P2726" t="s">
        <v>31</v>
      </c>
      <c r="Q2726" t="s">
        <v>207</v>
      </c>
      <c r="R2726" t="s">
        <v>211</v>
      </c>
      <c r="S2726">
        <v>5</v>
      </c>
      <c r="T2726" t="s">
        <v>21292</v>
      </c>
      <c r="U2726" t="s">
        <v>21293</v>
      </c>
      <c r="V2726" t="s">
        <v>21294</v>
      </c>
      <c r="W2726" t="s">
        <v>29</v>
      </c>
      <c r="X2726" t="s">
        <v>30</v>
      </c>
      <c r="Y2726" t="s">
        <v>30</v>
      </c>
      <c r="Z2726" t="s">
        <v>30</v>
      </c>
      <c r="AA2726" t="s">
        <v>30</v>
      </c>
      <c r="AB2726">
        <v>-75.541936870000001</v>
      </c>
      <c r="AC2726">
        <v>6.2428521100000003</v>
      </c>
      <c r="AD2726" t="s">
        <v>82</v>
      </c>
      <c r="AE2726" t="s">
        <v>96</v>
      </c>
      <c r="AF2726" t="s">
        <v>94</v>
      </c>
      <c r="AG2726">
        <f>IFERROR(
    VLOOKUP(FENIX_ANS_TABLA[[#This Row],[ESTADO]],
        {"VENCIDO",1;"ALERTA_0 Días",2;"ALERTA",3;"A TIEMPO",4;"SIN FECHA",5},
    2,FALSE),
0)</f>
        <v>4</v>
      </c>
    </row>
    <row r="2727" spans="1:33" x14ac:dyDescent="0.25">
      <c r="A2727" t="s">
        <v>21295</v>
      </c>
      <c r="B2727" t="s">
        <v>23</v>
      </c>
      <c r="C2727" t="s">
        <v>24</v>
      </c>
      <c r="D2727" t="s">
        <v>33</v>
      </c>
      <c r="E2727" s="21">
        <v>46213.572175925918</v>
      </c>
      <c r="F2727" t="s">
        <v>21296</v>
      </c>
      <c r="G2727">
        <v>43342700</v>
      </c>
      <c r="H2727" t="s">
        <v>21274</v>
      </c>
      <c r="I2727" s="23" t="s">
        <v>21275</v>
      </c>
      <c r="J2727" s="23" t="s">
        <v>21276</v>
      </c>
      <c r="K2727" t="s">
        <v>21297</v>
      </c>
      <c r="L2727" t="s">
        <v>25</v>
      </c>
      <c r="M2727" t="s">
        <v>21298</v>
      </c>
      <c r="N2727" t="s">
        <v>26</v>
      </c>
      <c r="O2727" t="s">
        <v>34</v>
      </c>
      <c r="P2727" t="s">
        <v>31</v>
      </c>
      <c r="Q2727" t="s">
        <v>207</v>
      </c>
      <c r="R2727" t="s">
        <v>211</v>
      </c>
      <c r="S2727">
        <v>5</v>
      </c>
      <c r="T2727" t="s">
        <v>21299</v>
      </c>
      <c r="U2727" t="s">
        <v>16240</v>
      </c>
      <c r="V2727" t="s">
        <v>5529</v>
      </c>
      <c r="W2727" t="s">
        <v>29</v>
      </c>
      <c r="X2727" t="s">
        <v>30</v>
      </c>
      <c r="Y2727" t="s">
        <v>30</v>
      </c>
      <c r="Z2727" t="s">
        <v>30</v>
      </c>
      <c r="AA2727" t="s">
        <v>30</v>
      </c>
      <c r="AB2727">
        <v>-75.541936870000001</v>
      </c>
      <c r="AC2727">
        <v>6.2428521100000003</v>
      </c>
      <c r="AD2727" t="s">
        <v>82</v>
      </c>
      <c r="AE2727" t="s">
        <v>96</v>
      </c>
      <c r="AF2727" t="s">
        <v>94</v>
      </c>
      <c r="AG2727">
        <f>IFERROR(
    VLOOKUP(FENIX_ANS_TABLA[[#This Row],[ESTADO]],
        {"VENCIDO",1;"ALERTA_0 Días",2;"ALERTA",3;"A TIEMPO",4;"SIN FECHA",5},
    2,FALSE),
0)</f>
        <v>4</v>
      </c>
    </row>
    <row r="2728" spans="1:33" x14ac:dyDescent="0.25">
      <c r="A2728" t="s">
        <v>21300</v>
      </c>
      <c r="B2728" t="s">
        <v>23</v>
      </c>
      <c r="C2728" t="s">
        <v>24</v>
      </c>
      <c r="D2728" t="s">
        <v>33</v>
      </c>
      <c r="E2728" s="21">
        <v>46213.572696759264</v>
      </c>
      <c r="F2728" t="s">
        <v>21301</v>
      </c>
      <c r="G2728">
        <v>43342700</v>
      </c>
      <c r="H2728" t="s">
        <v>21274</v>
      </c>
      <c r="I2728" s="23" t="s">
        <v>21275</v>
      </c>
      <c r="J2728" s="23" t="s">
        <v>21276</v>
      </c>
      <c r="K2728" t="s">
        <v>21302</v>
      </c>
      <c r="L2728" t="s">
        <v>25</v>
      </c>
      <c r="M2728" t="s">
        <v>21303</v>
      </c>
      <c r="N2728" t="s">
        <v>26</v>
      </c>
      <c r="O2728" t="s">
        <v>34</v>
      </c>
      <c r="P2728" t="s">
        <v>31</v>
      </c>
      <c r="Q2728" t="s">
        <v>207</v>
      </c>
      <c r="R2728" t="s">
        <v>211</v>
      </c>
      <c r="S2728">
        <v>5</v>
      </c>
      <c r="T2728" t="s">
        <v>21304</v>
      </c>
      <c r="U2728" t="s">
        <v>21305</v>
      </c>
      <c r="V2728" t="s">
        <v>10906</v>
      </c>
      <c r="W2728" t="s">
        <v>29</v>
      </c>
      <c r="X2728" t="s">
        <v>30</v>
      </c>
      <c r="Y2728" t="s">
        <v>30</v>
      </c>
      <c r="Z2728" t="s">
        <v>30</v>
      </c>
      <c r="AA2728" t="s">
        <v>30</v>
      </c>
      <c r="AB2728">
        <v>-75.541936870000001</v>
      </c>
      <c r="AC2728">
        <v>6.2428521100000003</v>
      </c>
      <c r="AD2728" t="s">
        <v>82</v>
      </c>
      <c r="AE2728" t="s">
        <v>96</v>
      </c>
      <c r="AF2728" t="s">
        <v>94</v>
      </c>
      <c r="AG2728">
        <f>IFERROR(
    VLOOKUP(FENIX_ANS_TABLA[[#This Row],[ESTADO]],
        {"VENCIDO",1;"ALERTA_0 Días",2;"ALERTA",3;"A TIEMPO",4;"SIN FECHA",5},
    2,FALSE),
0)</f>
        <v>4</v>
      </c>
    </row>
    <row r="2729" spans="1:33" x14ac:dyDescent="0.25">
      <c r="A2729" t="s">
        <v>21306</v>
      </c>
      <c r="B2729" t="s">
        <v>23</v>
      </c>
      <c r="C2729" t="s">
        <v>24</v>
      </c>
      <c r="D2729" t="s">
        <v>33</v>
      </c>
      <c r="E2729" s="21">
        <v>46213.573645833327</v>
      </c>
      <c r="F2729" t="s">
        <v>21307</v>
      </c>
      <c r="G2729">
        <v>43342700</v>
      </c>
      <c r="H2729" t="s">
        <v>21274</v>
      </c>
      <c r="I2729" s="23" t="s">
        <v>21275</v>
      </c>
      <c r="J2729" s="23" t="s">
        <v>21276</v>
      </c>
      <c r="K2729" t="s">
        <v>21308</v>
      </c>
      <c r="L2729" t="s">
        <v>25</v>
      </c>
      <c r="M2729" t="s">
        <v>21309</v>
      </c>
      <c r="N2729" t="s">
        <v>26</v>
      </c>
      <c r="O2729" t="s">
        <v>34</v>
      </c>
      <c r="P2729" t="s">
        <v>31</v>
      </c>
      <c r="Q2729" t="s">
        <v>207</v>
      </c>
      <c r="R2729" t="s">
        <v>211</v>
      </c>
      <c r="S2729">
        <v>5</v>
      </c>
      <c r="T2729" t="s">
        <v>21310</v>
      </c>
      <c r="U2729" t="s">
        <v>21311</v>
      </c>
      <c r="V2729" t="s">
        <v>21312</v>
      </c>
      <c r="W2729" t="s">
        <v>29</v>
      </c>
      <c r="X2729" t="s">
        <v>30</v>
      </c>
      <c r="Y2729" t="s">
        <v>30</v>
      </c>
      <c r="Z2729" t="s">
        <v>30</v>
      </c>
      <c r="AA2729" t="s">
        <v>30</v>
      </c>
      <c r="AB2729">
        <v>-75.541936870000001</v>
      </c>
      <c r="AC2729">
        <v>6.2428521100000003</v>
      </c>
      <c r="AD2729" t="s">
        <v>82</v>
      </c>
      <c r="AE2729" t="s">
        <v>96</v>
      </c>
      <c r="AF2729" t="s">
        <v>94</v>
      </c>
      <c r="AG2729">
        <f>IFERROR(
    VLOOKUP(FENIX_ANS_TABLA[[#This Row],[ESTADO]],
        {"VENCIDO",1;"ALERTA_0 Días",2;"ALERTA",3;"A TIEMPO",4;"SIN FECHA",5},
    2,FALSE),
0)</f>
        <v>4</v>
      </c>
    </row>
    <row r="2730" spans="1:33" x14ac:dyDescent="0.25">
      <c r="A2730" t="s">
        <v>21313</v>
      </c>
      <c r="B2730" t="s">
        <v>23</v>
      </c>
      <c r="C2730" t="s">
        <v>24</v>
      </c>
      <c r="D2730" t="s">
        <v>23</v>
      </c>
      <c r="E2730" s="21">
        <v>46213.574571759258</v>
      </c>
      <c r="F2730" t="s">
        <v>21314</v>
      </c>
      <c r="G2730">
        <v>1425755</v>
      </c>
      <c r="H2730" t="s">
        <v>21315</v>
      </c>
      <c r="I2730" s="23" t="s">
        <v>31</v>
      </c>
      <c r="J2730" s="23" t="s">
        <v>21316</v>
      </c>
      <c r="K2730" t="s">
        <v>21317</v>
      </c>
      <c r="L2730" t="s">
        <v>25</v>
      </c>
      <c r="M2730" t="s">
        <v>21318</v>
      </c>
      <c r="N2730" t="s">
        <v>26</v>
      </c>
      <c r="O2730" t="s">
        <v>27</v>
      </c>
      <c r="P2730" t="s">
        <v>32</v>
      </c>
      <c r="Q2730" t="s">
        <v>207</v>
      </c>
      <c r="R2730" t="s">
        <v>212</v>
      </c>
      <c r="S2730">
        <v>7</v>
      </c>
      <c r="T2730" t="s">
        <v>21319</v>
      </c>
      <c r="U2730" t="s">
        <v>7252</v>
      </c>
      <c r="V2730" t="s">
        <v>21320</v>
      </c>
      <c r="W2730" t="s">
        <v>29</v>
      </c>
      <c r="X2730" t="s">
        <v>30</v>
      </c>
      <c r="Y2730" t="s">
        <v>30</v>
      </c>
      <c r="Z2730" t="s">
        <v>30</v>
      </c>
      <c r="AA2730" t="s">
        <v>30</v>
      </c>
      <c r="AB2730">
        <v>-75.585232849999997</v>
      </c>
      <c r="AC2730">
        <v>6.2072207800000001</v>
      </c>
      <c r="AD2730" t="s">
        <v>82</v>
      </c>
      <c r="AE2730" t="s">
        <v>96</v>
      </c>
      <c r="AF2730" t="s">
        <v>94</v>
      </c>
      <c r="AG2730">
        <f>IFERROR(
    VLOOKUP(FENIX_ANS_TABLA[[#This Row],[ESTADO]],
        {"VENCIDO",1;"ALERTA_0 Días",2;"ALERTA",3;"A TIEMPO",4;"SIN FECHA",5},
    2,FALSE),
0)</f>
        <v>4</v>
      </c>
    </row>
    <row r="2731" spans="1:33" x14ac:dyDescent="0.25">
      <c r="A2731" t="s">
        <v>21321</v>
      </c>
      <c r="B2731" t="s">
        <v>54</v>
      </c>
      <c r="C2731" t="s">
        <v>24</v>
      </c>
      <c r="D2731" t="s">
        <v>54</v>
      </c>
      <c r="E2731" s="21">
        <v>46213.575729166667</v>
      </c>
      <c r="F2731" t="s">
        <v>21322</v>
      </c>
      <c r="G2731">
        <v>1094901114</v>
      </c>
      <c r="H2731" t="s">
        <v>21323</v>
      </c>
      <c r="I2731" s="23" t="s">
        <v>31</v>
      </c>
      <c r="J2731" s="23" t="s">
        <v>21324</v>
      </c>
      <c r="K2731" t="s">
        <v>21325</v>
      </c>
      <c r="L2731" t="s">
        <v>174</v>
      </c>
      <c r="M2731" t="s">
        <v>21326</v>
      </c>
      <c r="N2731" t="s">
        <v>175</v>
      </c>
      <c r="O2731" t="s">
        <v>55</v>
      </c>
      <c r="P2731" t="s">
        <v>31</v>
      </c>
      <c r="Q2731" t="s">
        <v>206</v>
      </c>
      <c r="R2731" t="s">
        <v>211</v>
      </c>
      <c r="S2731">
        <v>4</v>
      </c>
      <c r="T2731" t="s">
        <v>21327</v>
      </c>
      <c r="U2731" t="s">
        <v>13148</v>
      </c>
      <c r="V2731" t="s">
        <v>5182</v>
      </c>
      <c r="W2731" t="s">
        <v>29</v>
      </c>
      <c r="X2731" t="s">
        <v>30</v>
      </c>
      <c r="Y2731" t="s">
        <v>30</v>
      </c>
      <c r="Z2731" t="s">
        <v>30</v>
      </c>
      <c r="AA2731" t="s">
        <v>30</v>
      </c>
      <c r="AB2731">
        <v>-75.08766</v>
      </c>
      <c r="AC2731">
        <v>6.3145610000000003</v>
      </c>
      <c r="AD2731" t="s">
        <v>82</v>
      </c>
      <c r="AE2731" t="s">
        <v>146</v>
      </c>
      <c r="AF2731" t="s">
        <v>94</v>
      </c>
      <c r="AG2731">
        <f>IFERROR(
    VLOOKUP(FENIX_ANS_TABLA[[#This Row],[ESTADO]],
        {"VENCIDO",1;"ALERTA_0 Días",2;"ALERTA",3;"A TIEMPO",4;"SIN FECHA",5},
    2,FALSE),
0)</f>
        <v>4</v>
      </c>
    </row>
    <row r="2732" spans="1:33" x14ac:dyDescent="0.25">
      <c r="A2732" t="s">
        <v>21328</v>
      </c>
      <c r="B2732" t="s">
        <v>54</v>
      </c>
      <c r="C2732" t="s">
        <v>24</v>
      </c>
      <c r="D2732" t="s">
        <v>54</v>
      </c>
      <c r="E2732" s="21">
        <v>46213.580995370372</v>
      </c>
      <c r="F2732" t="s">
        <v>21329</v>
      </c>
      <c r="G2732">
        <v>890980093</v>
      </c>
      <c r="H2732" t="s">
        <v>21330</v>
      </c>
      <c r="I2732" s="23" t="s">
        <v>21331</v>
      </c>
      <c r="J2732" s="23" t="s">
        <v>21332</v>
      </c>
      <c r="K2732" t="s">
        <v>21333</v>
      </c>
      <c r="L2732" t="s">
        <v>38</v>
      </c>
      <c r="M2732" t="s">
        <v>21334</v>
      </c>
      <c r="N2732" t="s">
        <v>39</v>
      </c>
      <c r="O2732" t="s">
        <v>55</v>
      </c>
      <c r="P2732" t="s">
        <v>31</v>
      </c>
      <c r="Q2732" t="s">
        <v>207</v>
      </c>
      <c r="R2732" t="s">
        <v>211</v>
      </c>
      <c r="S2732">
        <v>4</v>
      </c>
      <c r="T2732" t="s">
        <v>21335</v>
      </c>
      <c r="U2732" t="s">
        <v>12655</v>
      </c>
      <c r="V2732" t="s">
        <v>9854</v>
      </c>
      <c r="W2732" t="s">
        <v>29</v>
      </c>
      <c r="X2732" t="s">
        <v>30</v>
      </c>
      <c r="Y2732" t="s">
        <v>30</v>
      </c>
      <c r="Z2732" t="s">
        <v>30</v>
      </c>
      <c r="AA2732" t="s">
        <v>30</v>
      </c>
      <c r="AB2732">
        <v>-75.640062</v>
      </c>
      <c r="AC2732">
        <v>6.1671389999999997</v>
      </c>
      <c r="AD2732" t="s">
        <v>82</v>
      </c>
      <c r="AE2732" t="s">
        <v>96</v>
      </c>
      <c r="AF2732" t="s">
        <v>94</v>
      </c>
      <c r="AG2732">
        <f>IFERROR(
    VLOOKUP(FENIX_ANS_TABLA[[#This Row],[ESTADO]],
        {"VENCIDO",1;"ALERTA_0 Días",2;"ALERTA",3;"A TIEMPO",4;"SIN FECHA",5},
    2,FALSE),
0)</f>
        <v>4</v>
      </c>
    </row>
    <row r="2733" spans="1:33" x14ac:dyDescent="0.25">
      <c r="A2733" t="s">
        <v>21336</v>
      </c>
      <c r="B2733" t="s">
        <v>54</v>
      </c>
      <c r="C2733" t="s">
        <v>24</v>
      </c>
      <c r="D2733" t="s">
        <v>54</v>
      </c>
      <c r="E2733" s="21">
        <v>46213.581446759257</v>
      </c>
      <c r="F2733" t="s">
        <v>21337</v>
      </c>
      <c r="G2733">
        <v>1035423484</v>
      </c>
      <c r="H2733" t="s">
        <v>21338</v>
      </c>
      <c r="I2733" s="23" t="s">
        <v>31</v>
      </c>
      <c r="J2733" s="23" t="s">
        <v>21339</v>
      </c>
      <c r="K2733" t="s">
        <v>21340</v>
      </c>
      <c r="L2733" t="s">
        <v>231</v>
      </c>
      <c r="M2733" t="s">
        <v>21341</v>
      </c>
      <c r="N2733" t="s">
        <v>232</v>
      </c>
      <c r="O2733" t="s">
        <v>55</v>
      </c>
      <c r="P2733" t="s">
        <v>31</v>
      </c>
      <c r="Q2733" t="s">
        <v>206</v>
      </c>
      <c r="R2733" t="s">
        <v>211</v>
      </c>
      <c r="S2733">
        <v>4</v>
      </c>
      <c r="T2733" t="s">
        <v>21342</v>
      </c>
      <c r="U2733" t="s">
        <v>21343</v>
      </c>
      <c r="V2733" t="s">
        <v>21344</v>
      </c>
      <c r="W2733" t="s">
        <v>29</v>
      </c>
      <c r="X2733" t="s">
        <v>30</v>
      </c>
      <c r="Y2733" t="s">
        <v>30</v>
      </c>
      <c r="Z2733" t="s">
        <v>30</v>
      </c>
      <c r="AA2733" t="s">
        <v>30</v>
      </c>
      <c r="AB2733">
        <v>-75.610065700000007</v>
      </c>
      <c r="AC2733">
        <v>5.6010015400000004</v>
      </c>
      <c r="AD2733" t="s">
        <v>82</v>
      </c>
      <c r="AE2733" t="s">
        <v>100</v>
      </c>
      <c r="AF2733" t="s">
        <v>94</v>
      </c>
      <c r="AG2733">
        <f>IFERROR(
    VLOOKUP(FENIX_ANS_TABLA[[#This Row],[ESTADO]],
        {"VENCIDO",1;"ALERTA_0 Días",2;"ALERTA",3;"A TIEMPO",4;"SIN FECHA",5},
    2,FALSE),
0)</f>
        <v>4</v>
      </c>
    </row>
    <row r="2734" spans="1:33" x14ac:dyDescent="0.25">
      <c r="A2734" t="s">
        <v>21345</v>
      </c>
      <c r="B2734" t="s">
        <v>23</v>
      </c>
      <c r="C2734" t="s">
        <v>24</v>
      </c>
      <c r="D2734" t="s">
        <v>23</v>
      </c>
      <c r="E2734" s="21">
        <v>46213.584502314807</v>
      </c>
      <c r="F2734" t="s">
        <v>21346</v>
      </c>
      <c r="G2734">
        <v>1000761706</v>
      </c>
      <c r="H2734" t="s">
        <v>21347</v>
      </c>
      <c r="I2734" s="23" t="s">
        <v>31</v>
      </c>
      <c r="J2734" s="23" t="s">
        <v>21348</v>
      </c>
      <c r="K2734" t="s">
        <v>21349</v>
      </c>
      <c r="L2734" t="s">
        <v>25</v>
      </c>
      <c r="M2734" t="s">
        <v>21350</v>
      </c>
      <c r="N2734" t="s">
        <v>26</v>
      </c>
      <c r="O2734" t="s">
        <v>27</v>
      </c>
      <c r="P2734" t="s">
        <v>32</v>
      </c>
      <c r="Q2734" t="s">
        <v>207</v>
      </c>
      <c r="R2734" t="s">
        <v>212</v>
      </c>
      <c r="S2734">
        <v>7</v>
      </c>
      <c r="T2734" t="s">
        <v>21351</v>
      </c>
      <c r="U2734" t="s">
        <v>7933</v>
      </c>
      <c r="V2734" t="s">
        <v>21352</v>
      </c>
      <c r="W2734" t="s">
        <v>29</v>
      </c>
      <c r="X2734" t="s">
        <v>30</v>
      </c>
      <c r="Y2734" t="s">
        <v>30</v>
      </c>
      <c r="Z2734" t="s">
        <v>30</v>
      </c>
      <c r="AA2734" t="s">
        <v>30</v>
      </c>
      <c r="AB2734">
        <v>-75.649873279999994</v>
      </c>
      <c r="AC2734">
        <v>6.1859393100000002</v>
      </c>
      <c r="AD2734" t="s">
        <v>82</v>
      </c>
      <c r="AE2734" t="s">
        <v>96</v>
      </c>
      <c r="AF2734" t="s">
        <v>94</v>
      </c>
      <c r="AG2734">
        <f>IFERROR(
    VLOOKUP(FENIX_ANS_TABLA[[#This Row],[ESTADO]],
        {"VENCIDO",1;"ALERTA_0 Días",2;"ALERTA",3;"A TIEMPO",4;"SIN FECHA",5},
    2,FALSE),
0)</f>
        <v>4</v>
      </c>
    </row>
    <row r="2735" spans="1:33" x14ac:dyDescent="0.25">
      <c r="A2735" t="s">
        <v>21353</v>
      </c>
      <c r="B2735" t="s">
        <v>54</v>
      </c>
      <c r="C2735" t="s">
        <v>24</v>
      </c>
      <c r="D2735" t="s">
        <v>54</v>
      </c>
      <c r="E2735" s="21">
        <v>46213.584722222222</v>
      </c>
      <c r="F2735" t="s">
        <v>21354</v>
      </c>
      <c r="G2735">
        <v>1001497043</v>
      </c>
      <c r="H2735" t="s">
        <v>21355</v>
      </c>
      <c r="I2735" s="23" t="s">
        <v>31</v>
      </c>
      <c r="J2735" s="23" t="s">
        <v>20186</v>
      </c>
      <c r="K2735" t="s">
        <v>20187</v>
      </c>
      <c r="L2735" t="s">
        <v>181</v>
      </c>
      <c r="M2735" t="s">
        <v>20188</v>
      </c>
      <c r="N2735" t="s">
        <v>182</v>
      </c>
      <c r="O2735" t="s">
        <v>55</v>
      </c>
      <c r="P2735" t="s">
        <v>31</v>
      </c>
      <c r="Q2735" t="s">
        <v>206</v>
      </c>
      <c r="R2735" t="s">
        <v>211</v>
      </c>
      <c r="S2735">
        <v>4</v>
      </c>
      <c r="T2735" t="s">
        <v>21356</v>
      </c>
      <c r="U2735" t="s">
        <v>19580</v>
      </c>
      <c r="V2735" t="s">
        <v>11845</v>
      </c>
      <c r="W2735" t="s">
        <v>29</v>
      </c>
      <c r="X2735" t="s">
        <v>30</v>
      </c>
      <c r="Y2735" t="s">
        <v>30</v>
      </c>
      <c r="Z2735" t="s">
        <v>30</v>
      </c>
      <c r="AA2735" t="s">
        <v>30</v>
      </c>
      <c r="AB2735">
        <v>-75.124251999999998</v>
      </c>
      <c r="AC2735">
        <v>6.3167580000000001</v>
      </c>
      <c r="AD2735" t="s">
        <v>82</v>
      </c>
      <c r="AE2735" t="s">
        <v>146</v>
      </c>
      <c r="AF2735" t="s">
        <v>94</v>
      </c>
      <c r="AG2735" s="26">
        <f>IFERROR(
    VLOOKUP(FENIX_ANS_TABLA[[#This Row],[ESTADO]],
        {"VENCIDO",1;"ALERTA_0 Días",2;"ALERTA",3;"A TIEMPO",4;"SIN FECHA",5},
    2,FALSE),
0)</f>
        <v>4</v>
      </c>
    </row>
    <row r="2736" spans="1:33" x14ac:dyDescent="0.25">
      <c r="A2736" t="s">
        <v>21357</v>
      </c>
      <c r="B2736" t="s">
        <v>23</v>
      </c>
      <c r="C2736" t="s">
        <v>24</v>
      </c>
      <c r="D2736" t="s">
        <v>33</v>
      </c>
      <c r="E2736" s="21">
        <v>46213.586805555547</v>
      </c>
      <c r="F2736" t="s">
        <v>21358</v>
      </c>
      <c r="G2736">
        <v>43342700</v>
      </c>
      <c r="H2736" t="s">
        <v>21274</v>
      </c>
      <c r="I2736" s="23" t="s">
        <v>21275</v>
      </c>
      <c r="J2736" s="23" t="s">
        <v>21276</v>
      </c>
      <c r="K2736" t="s">
        <v>21359</v>
      </c>
      <c r="L2736" t="s">
        <v>25</v>
      </c>
      <c r="M2736" t="s">
        <v>21360</v>
      </c>
      <c r="N2736" t="s">
        <v>26</v>
      </c>
      <c r="O2736" t="s">
        <v>34</v>
      </c>
      <c r="P2736" t="s">
        <v>31</v>
      </c>
      <c r="Q2736" t="s">
        <v>207</v>
      </c>
      <c r="R2736" t="s">
        <v>211</v>
      </c>
      <c r="S2736">
        <v>5</v>
      </c>
      <c r="T2736" t="s">
        <v>21361</v>
      </c>
      <c r="U2736" t="s">
        <v>15388</v>
      </c>
      <c r="V2736" t="s">
        <v>15585</v>
      </c>
      <c r="W2736" t="s">
        <v>29</v>
      </c>
      <c r="X2736" t="s">
        <v>30</v>
      </c>
      <c r="Y2736" t="s">
        <v>30</v>
      </c>
      <c r="Z2736" t="s">
        <v>30</v>
      </c>
      <c r="AA2736" t="s">
        <v>30</v>
      </c>
      <c r="AB2736">
        <v>-75.541936870000001</v>
      </c>
      <c r="AC2736">
        <v>6.2428521100000003</v>
      </c>
      <c r="AD2736" t="s">
        <v>82</v>
      </c>
      <c r="AE2736" t="s">
        <v>96</v>
      </c>
      <c r="AF2736" t="s">
        <v>94</v>
      </c>
      <c r="AG2736" s="26">
        <f>IFERROR(
    VLOOKUP(FENIX_ANS_TABLA[[#This Row],[ESTADO]],
        {"VENCIDO",1;"ALERTA_0 Días",2;"ALERTA",3;"A TIEMPO",4;"SIN FECHA",5},
    2,FALSE),
0)</f>
        <v>4</v>
      </c>
    </row>
    <row r="2737" spans="1:33" x14ac:dyDescent="0.25">
      <c r="A2737" t="s">
        <v>21362</v>
      </c>
      <c r="B2737" t="s">
        <v>54</v>
      </c>
      <c r="C2737" t="s">
        <v>24</v>
      </c>
      <c r="D2737" t="s">
        <v>54</v>
      </c>
      <c r="E2737" s="21">
        <v>46213.587129629632</v>
      </c>
      <c r="F2737" t="s">
        <v>21363</v>
      </c>
      <c r="G2737">
        <v>890980093</v>
      </c>
      <c r="H2737" t="s">
        <v>21330</v>
      </c>
      <c r="I2737" s="23" t="s">
        <v>21331</v>
      </c>
      <c r="J2737" s="23" t="s">
        <v>21332</v>
      </c>
      <c r="K2737" t="s">
        <v>21364</v>
      </c>
      <c r="L2737" t="s">
        <v>38</v>
      </c>
      <c r="M2737" t="s">
        <v>21365</v>
      </c>
      <c r="N2737" t="s">
        <v>39</v>
      </c>
      <c r="O2737" t="s">
        <v>55</v>
      </c>
      <c r="P2737" t="s">
        <v>31</v>
      </c>
      <c r="Q2737" t="s">
        <v>207</v>
      </c>
      <c r="R2737" t="s">
        <v>211</v>
      </c>
      <c r="S2737">
        <v>4</v>
      </c>
      <c r="T2737" t="s">
        <v>21366</v>
      </c>
      <c r="U2737" t="s">
        <v>15388</v>
      </c>
      <c r="V2737" t="s">
        <v>21367</v>
      </c>
      <c r="W2737" t="s">
        <v>29</v>
      </c>
      <c r="X2737" t="s">
        <v>30</v>
      </c>
      <c r="Y2737" t="s">
        <v>30</v>
      </c>
      <c r="Z2737" t="s">
        <v>30</v>
      </c>
      <c r="AA2737" t="s">
        <v>30</v>
      </c>
      <c r="AB2737">
        <v>-75.616435670000001</v>
      </c>
      <c r="AC2737">
        <v>6.1683727299999997</v>
      </c>
      <c r="AD2737" t="s">
        <v>82</v>
      </c>
      <c r="AE2737" t="s">
        <v>96</v>
      </c>
      <c r="AF2737" t="s">
        <v>94</v>
      </c>
      <c r="AG2737" s="26">
        <f>IFERROR(
    VLOOKUP(FENIX_ANS_TABLA[[#This Row],[ESTADO]],
        {"VENCIDO",1;"ALERTA_0 Días",2;"ALERTA",3;"A TIEMPO",4;"SIN FECHA",5},
    2,FALSE),
0)</f>
        <v>4</v>
      </c>
    </row>
    <row r="2738" spans="1:33" x14ac:dyDescent="0.25">
      <c r="A2738" t="s">
        <v>21368</v>
      </c>
      <c r="B2738" t="s">
        <v>54</v>
      </c>
      <c r="C2738" t="s">
        <v>24</v>
      </c>
      <c r="D2738" t="s">
        <v>54</v>
      </c>
      <c r="E2738" s="21">
        <v>46213.588437500002</v>
      </c>
      <c r="F2738" t="s">
        <v>21369</v>
      </c>
      <c r="G2738">
        <v>15437152</v>
      </c>
      <c r="H2738" t="s">
        <v>1148</v>
      </c>
      <c r="I2738" s="23" t="s">
        <v>31</v>
      </c>
      <c r="J2738" s="23" t="s">
        <v>1149</v>
      </c>
      <c r="K2738" t="s">
        <v>1150</v>
      </c>
      <c r="L2738" t="s">
        <v>154</v>
      </c>
      <c r="M2738" t="s">
        <v>1151</v>
      </c>
      <c r="N2738" t="s">
        <v>155</v>
      </c>
      <c r="O2738" t="s">
        <v>55</v>
      </c>
      <c r="P2738" t="s">
        <v>31</v>
      </c>
      <c r="Q2738" t="s">
        <v>206</v>
      </c>
      <c r="R2738" t="s">
        <v>211</v>
      </c>
      <c r="S2738">
        <v>4</v>
      </c>
      <c r="T2738" t="s">
        <v>21370</v>
      </c>
      <c r="U2738" t="s">
        <v>15193</v>
      </c>
      <c r="V2738" t="s">
        <v>15484</v>
      </c>
      <c r="W2738" t="s">
        <v>29</v>
      </c>
      <c r="X2738" t="s">
        <v>30</v>
      </c>
      <c r="Y2738" t="s">
        <v>30</v>
      </c>
      <c r="Z2738" t="s">
        <v>30</v>
      </c>
      <c r="AA2738" t="s">
        <v>30</v>
      </c>
      <c r="AB2738">
        <v>-75.428688170000001</v>
      </c>
      <c r="AC2738">
        <v>6.1792550000000004</v>
      </c>
      <c r="AD2738" t="s">
        <v>82</v>
      </c>
      <c r="AE2738" t="s">
        <v>146</v>
      </c>
      <c r="AF2738" t="s">
        <v>94</v>
      </c>
      <c r="AG2738" s="26">
        <f>IFERROR(
    VLOOKUP(FENIX_ANS_TABLA[[#This Row],[ESTADO]],
        {"VENCIDO",1;"ALERTA_0 Días",2;"ALERTA",3;"A TIEMPO",4;"SIN FECHA",5},
    2,FALSE),
0)</f>
        <v>4</v>
      </c>
    </row>
    <row r="2739" spans="1:33" x14ac:dyDescent="0.25">
      <c r="A2739" t="s">
        <v>21371</v>
      </c>
      <c r="B2739" t="s">
        <v>54</v>
      </c>
      <c r="C2739" t="s">
        <v>24</v>
      </c>
      <c r="D2739" t="s">
        <v>54</v>
      </c>
      <c r="E2739" s="21">
        <v>46213.588807870372</v>
      </c>
      <c r="F2739" t="s">
        <v>21372</v>
      </c>
      <c r="G2739">
        <v>1017221267</v>
      </c>
      <c r="H2739" t="s">
        <v>3217</v>
      </c>
      <c r="I2739" s="23" t="s">
        <v>31</v>
      </c>
      <c r="J2739" s="23" t="s">
        <v>3218</v>
      </c>
      <c r="K2739" t="s">
        <v>3219</v>
      </c>
      <c r="L2739" t="s">
        <v>187</v>
      </c>
      <c r="M2739" t="s">
        <v>3220</v>
      </c>
      <c r="N2739" t="s">
        <v>188</v>
      </c>
      <c r="O2739" t="s">
        <v>55</v>
      </c>
      <c r="P2739" t="s">
        <v>31</v>
      </c>
      <c r="Q2739" t="s">
        <v>207</v>
      </c>
      <c r="R2739" t="s">
        <v>211</v>
      </c>
      <c r="S2739">
        <v>4</v>
      </c>
      <c r="T2739" t="s">
        <v>21373</v>
      </c>
      <c r="U2739" t="s">
        <v>15193</v>
      </c>
      <c r="V2739" t="s">
        <v>15484</v>
      </c>
      <c r="W2739" t="s">
        <v>29</v>
      </c>
      <c r="X2739" t="s">
        <v>30</v>
      </c>
      <c r="Y2739" t="s">
        <v>30</v>
      </c>
      <c r="Z2739" t="s">
        <v>30</v>
      </c>
      <c r="AA2739" t="s">
        <v>30</v>
      </c>
      <c r="AB2739">
        <v>-74.735242999999997</v>
      </c>
      <c r="AC2739">
        <v>5.9066140000000003</v>
      </c>
      <c r="AD2739" t="s">
        <v>82</v>
      </c>
      <c r="AE2739" t="s">
        <v>146</v>
      </c>
      <c r="AF2739" t="s">
        <v>94</v>
      </c>
      <c r="AG2739" s="26">
        <f>IFERROR(
    VLOOKUP(FENIX_ANS_TABLA[[#This Row],[ESTADO]],
        {"VENCIDO",1;"ALERTA_0 Días",2;"ALERTA",3;"A TIEMPO",4;"SIN FECHA",5},
    2,FALSE),
0)</f>
        <v>4</v>
      </c>
    </row>
    <row r="2740" spans="1:33" x14ac:dyDescent="0.25">
      <c r="A2740" t="s">
        <v>21374</v>
      </c>
      <c r="B2740" t="s">
        <v>54</v>
      </c>
      <c r="C2740" t="s">
        <v>24</v>
      </c>
      <c r="D2740" t="s">
        <v>54</v>
      </c>
      <c r="E2740" s="21">
        <v>46213.59070601852</v>
      </c>
      <c r="F2740" t="s">
        <v>21375</v>
      </c>
      <c r="G2740">
        <v>890980093</v>
      </c>
      <c r="H2740" t="s">
        <v>21330</v>
      </c>
      <c r="I2740" s="23" t="s">
        <v>21331</v>
      </c>
      <c r="J2740" s="23" t="s">
        <v>21332</v>
      </c>
      <c r="K2740" t="s">
        <v>21376</v>
      </c>
      <c r="L2740" t="s">
        <v>38</v>
      </c>
      <c r="M2740" t="s">
        <v>21377</v>
      </c>
      <c r="N2740" t="s">
        <v>39</v>
      </c>
      <c r="O2740" t="s">
        <v>55</v>
      </c>
      <c r="P2740" t="s">
        <v>31</v>
      </c>
      <c r="Q2740" t="s">
        <v>207</v>
      </c>
      <c r="R2740" t="s">
        <v>211</v>
      </c>
      <c r="S2740">
        <v>4</v>
      </c>
      <c r="T2740" t="s">
        <v>21378</v>
      </c>
      <c r="U2740" t="s">
        <v>11578</v>
      </c>
      <c r="V2740" t="s">
        <v>5506</v>
      </c>
      <c r="W2740" t="s">
        <v>29</v>
      </c>
      <c r="X2740" t="s">
        <v>30</v>
      </c>
      <c r="Y2740" t="s">
        <v>30</v>
      </c>
      <c r="Z2740" t="s">
        <v>30</v>
      </c>
      <c r="AA2740" t="s">
        <v>30</v>
      </c>
      <c r="AB2740">
        <v>-75.617277529999996</v>
      </c>
      <c r="AC2740">
        <v>6.1670514599999997</v>
      </c>
      <c r="AD2740" t="s">
        <v>82</v>
      </c>
      <c r="AE2740" t="s">
        <v>96</v>
      </c>
      <c r="AF2740" t="s">
        <v>94</v>
      </c>
      <c r="AG2740" s="26">
        <f>IFERROR(
    VLOOKUP(FENIX_ANS_TABLA[[#This Row],[ESTADO]],
        {"VENCIDO",1;"ALERTA_0 Días",2;"ALERTA",3;"A TIEMPO",4;"SIN FECHA",5},
    2,FALSE),
0)</f>
        <v>4</v>
      </c>
    </row>
    <row r="2741" spans="1:33" x14ac:dyDescent="0.25">
      <c r="A2741" t="s">
        <v>21379</v>
      </c>
      <c r="B2741" t="s">
        <v>23</v>
      </c>
      <c r="C2741" t="s">
        <v>24</v>
      </c>
      <c r="D2741" t="s">
        <v>33</v>
      </c>
      <c r="E2741" s="21">
        <v>46213.592164351852</v>
      </c>
      <c r="F2741" t="s">
        <v>21380</v>
      </c>
      <c r="G2741">
        <v>42655390</v>
      </c>
      <c r="H2741" t="s">
        <v>21381</v>
      </c>
      <c r="I2741" s="23" t="s">
        <v>31</v>
      </c>
      <c r="J2741" s="23" t="s">
        <v>21382</v>
      </c>
      <c r="K2741" t="s">
        <v>21383</v>
      </c>
      <c r="L2741" t="s">
        <v>25</v>
      </c>
      <c r="M2741" t="s">
        <v>21384</v>
      </c>
      <c r="N2741" t="s">
        <v>26</v>
      </c>
      <c r="O2741" t="s">
        <v>34</v>
      </c>
      <c r="P2741" t="s">
        <v>31</v>
      </c>
      <c r="Q2741" t="s">
        <v>207</v>
      </c>
      <c r="R2741" t="s">
        <v>211</v>
      </c>
      <c r="S2741">
        <v>5</v>
      </c>
      <c r="T2741" t="s">
        <v>21385</v>
      </c>
      <c r="U2741" t="s">
        <v>21386</v>
      </c>
      <c r="V2741" t="s">
        <v>10077</v>
      </c>
      <c r="W2741" t="s">
        <v>29</v>
      </c>
      <c r="X2741" t="s">
        <v>30</v>
      </c>
      <c r="Y2741" t="s">
        <v>30</v>
      </c>
      <c r="Z2741" t="s">
        <v>30</v>
      </c>
      <c r="AA2741" t="s">
        <v>30</v>
      </c>
      <c r="AB2741">
        <v>-75.541936870000001</v>
      </c>
      <c r="AC2741">
        <v>6.2428521100000003</v>
      </c>
      <c r="AD2741" t="s">
        <v>82</v>
      </c>
      <c r="AE2741" t="s">
        <v>96</v>
      </c>
      <c r="AF2741" t="s">
        <v>94</v>
      </c>
      <c r="AG2741" s="26">
        <f>IFERROR(
    VLOOKUP(FENIX_ANS_TABLA[[#This Row],[ESTADO]],
        {"VENCIDO",1;"ALERTA_0 Días",2;"ALERTA",3;"A TIEMPO",4;"SIN FECHA",5},
    2,FALSE),
0)</f>
        <v>4</v>
      </c>
    </row>
    <row r="2742" spans="1:33" x14ac:dyDescent="0.25">
      <c r="A2742" t="s">
        <v>21387</v>
      </c>
      <c r="B2742" t="s">
        <v>54</v>
      </c>
      <c r="C2742" t="s">
        <v>24</v>
      </c>
      <c r="D2742" t="s">
        <v>54</v>
      </c>
      <c r="E2742" s="21">
        <v>46213.593923611108</v>
      </c>
      <c r="F2742" t="s">
        <v>20402</v>
      </c>
      <c r="G2742">
        <v>890980093</v>
      </c>
      <c r="H2742" t="s">
        <v>21330</v>
      </c>
      <c r="I2742" s="23" t="s">
        <v>21331</v>
      </c>
      <c r="J2742" s="23" t="s">
        <v>21332</v>
      </c>
      <c r="K2742" t="s">
        <v>21388</v>
      </c>
      <c r="L2742" t="s">
        <v>38</v>
      </c>
      <c r="M2742" t="s">
        <v>21389</v>
      </c>
      <c r="N2742" t="s">
        <v>39</v>
      </c>
      <c r="O2742" t="s">
        <v>55</v>
      </c>
      <c r="P2742" t="s">
        <v>31</v>
      </c>
      <c r="Q2742" t="s">
        <v>207</v>
      </c>
      <c r="R2742" t="s">
        <v>211</v>
      </c>
      <c r="S2742">
        <v>4</v>
      </c>
      <c r="T2742" t="s">
        <v>21390</v>
      </c>
      <c r="U2742" t="s">
        <v>20408</v>
      </c>
      <c r="V2742" t="s">
        <v>21391</v>
      </c>
      <c r="W2742" t="s">
        <v>29</v>
      </c>
      <c r="X2742" t="s">
        <v>30</v>
      </c>
      <c r="Y2742" t="s">
        <v>30</v>
      </c>
      <c r="Z2742" t="s">
        <v>30</v>
      </c>
      <c r="AA2742" t="s">
        <v>30</v>
      </c>
      <c r="AB2742">
        <v>-75.611343669999997</v>
      </c>
      <c r="AC2742">
        <v>6.1675608300000002</v>
      </c>
      <c r="AD2742" t="s">
        <v>82</v>
      </c>
      <c r="AE2742" t="s">
        <v>96</v>
      </c>
      <c r="AF2742" t="s">
        <v>94</v>
      </c>
      <c r="AG2742" s="26">
        <f>IFERROR(
    VLOOKUP(FENIX_ANS_TABLA[[#This Row],[ESTADO]],
        {"VENCIDO",1;"ALERTA_0 Días",2;"ALERTA",3;"A TIEMPO",4;"SIN FECHA",5},
    2,FALSE),
0)</f>
        <v>4</v>
      </c>
    </row>
    <row r="2743" spans="1:33" x14ac:dyDescent="0.25">
      <c r="A2743" t="s">
        <v>21392</v>
      </c>
      <c r="B2743" t="s">
        <v>23</v>
      </c>
      <c r="C2743" t="s">
        <v>24</v>
      </c>
      <c r="D2743" t="s">
        <v>33</v>
      </c>
      <c r="E2743" s="21">
        <v>46213.594178240739</v>
      </c>
      <c r="F2743" t="s">
        <v>21393</v>
      </c>
      <c r="G2743">
        <v>42655390</v>
      </c>
      <c r="H2743" t="s">
        <v>21381</v>
      </c>
      <c r="I2743" s="23" t="s">
        <v>31</v>
      </c>
      <c r="J2743" s="23" t="s">
        <v>21382</v>
      </c>
      <c r="K2743" t="s">
        <v>21394</v>
      </c>
      <c r="L2743" t="s">
        <v>25</v>
      </c>
      <c r="M2743" t="s">
        <v>21395</v>
      </c>
      <c r="N2743" t="s">
        <v>26</v>
      </c>
      <c r="O2743" t="s">
        <v>34</v>
      </c>
      <c r="P2743" t="s">
        <v>31</v>
      </c>
      <c r="Q2743" t="s">
        <v>207</v>
      </c>
      <c r="R2743" t="s">
        <v>211</v>
      </c>
      <c r="S2743">
        <v>5</v>
      </c>
      <c r="T2743" t="s">
        <v>21396</v>
      </c>
      <c r="U2743" t="s">
        <v>20408</v>
      </c>
      <c r="V2743" t="s">
        <v>21397</v>
      </c>
      <c r="W2743" t="s">
        <v>29</v>
      </c>
      <c r="X2743" t="s">
        <v>30</v>
      </c>
      <c r="Y2743" t="s">
        <v>30</v>
      </c>
      <c r="Z2743" t="s">
        <v>30</v>
      </c>
      <c r="AA2743" t="s">
        <v>30</v>
      </c>
      <c r="AB2743">
        <v>-75.541936870000001</v>
      </c>
      <c r="AC2743">
        <v>6.2428521100000003</v>
      </c>
      <c r="AD2743" t="s">
        <v>82</v>
      </c>
      <c r="AE2743" t="s">
        <v>96</v>
      </c>
      <c r="AF2743" t="s">
        <v>94</v>
      </c>
      <c r="AG2743" s="26">
        <f>IFERROR(
    VLOOKUP(FENIX_ANS_TABLA[[#This Row],[ESTADO]],
        {"VENCIDO",1;"ALERTA_0 Días",2;"ALERTA",3;"A TIEMPO",4;"SIN FECHA",5},
    2,FALSE),
0)</f>
        <v>4</v>
      </c>
    </row>
    <row r="2744" spans="1:33" x14ac:dyDescent="0.25">
      <c r="A2744" t="s">
        <v>21398</v>
      </c>
      <c r="B2744" t="s">
        <v>23</v>
      </c>
      <c r="C2744" t="s">
        <v>24</v>
      </c>
      <c r="D2744" t="s">
        <v>33</v>
      </c>
      <c r="E2744" s="21">
        <v>46213.595254629632</v>
      </c>
      <c r="F2744" t="s">
        <v>21399</v>
      </c>
      <c r="G2744">
        <v>42655390</v>
      </c>
      <c r="H2744" t="s">
        <v>21381</v>
      </c>
      <c r="I2744" s="23" t="s">
        <v>31</v>
      </c>
      <c r="J2744" s="23" t="s">
        <v>21382</v>
      </c>
      <c r="K2744" t="s">
        <v>21400</v>
      </c>
      <c r="L2744" t="s">
        <v>25</v>
      </c>
      <c r="M2744" t="s">
        <v>21401</v>
      </c>
      <c r="N2744" t="s">
        <v>26</v>
      </c>
      <c r="O2744" t="s">
        <v>34</v>
      </c>
      <c r="P2744" t="s">
        <v>31</v>
      </c>
      <c r="Q2744" t="s">
        <v>207</v>
      </c>
      <c r="R2744" t="s">
        <v>211</v>
      </c>
      <c r="S2744">
        <v>5</v>
      </c>
      <c r="T2744" t="s">
        <v>21402</v>
      </c>
      <c r="U2744" t="s">
        <v>21403</v>
      </c>
      <c r="V2744" t="s">
        <v>21404</v>
      </c>
      <c r="W2744" t="s">
        <v>29</v>
      </c>
      <c r="X2744" t="s">
        <v>30</v>
      </c>
      <c r="Y2744" t="s">
        <v>30</v>
      </c>
      <c r="Z2744" t="s">
        <v>30</v>
      </c>
      <c r="AA2744" t="s">
        <v>30</v>
      </c>
      <c r="AB2744">
        <v>-75.541936870000001</v>
      </c>
      <c r="AC2744">
        <v>6.2428521100000003</v>
      </c>
      <c r="AD2744" t="s">
        <v>82</v>
      </c>
      <c r="AE2744" t="s">
        <v>96</v>
      </c>
      <c r="AF2744" t="s">
        <v>94</v>
      </c>
      <c r="AG2744" s="26">
        <f>IFERROR(
    VLOOKUP(FENIX_ANS_TABLA[[#This Row],[ESTADO]],
        {"VENCIDO",1;"ALERTA_0 Días",2;"ALERTA",3;"A TIEMPO",4;"SIN FECHA",5},
    2,FALSE),
0)</f>
        <v>4</v>
      </c>
    </row>
    <row r="2745" spans="1:33" x14ac:dyDescent="0.25">
      <c r="A2745" t="s">
        <v>21405</v>
      </c>
      <c r="B2745" t="s">
        <v>23</v>
      </c>
      <c r="C2745" t="s">
        <v>24</v>
      </c>
      <c r="D2745" t="s">
        <v>33</v>
      </c>
      <c r="E2745" s="21">
        <v>46213.595370370371</v>
      </c>
      <c r="F2745" t="s">
        <v>21406</v>
      </c>
      <c r="G2745">
        <v>98705776</v>
      </c>
      <c r="H2745" t="s">
        <v>21407</v>
      </c>
      <c r="I2745" s="23" t="s">
        <v>21408</v>
      </c>
      <c r="J2745" s="23" t="s">
        <v>21409</v>
      </c>
      <c r="K2745" t="s">
        <v>21410</v>
      </c>
      <c r="L2745" t="s">
        <v>130</v>
      </c>
      <c r="M2745" t="s">
        <v>21411</v>
      </c>
      <c r="N2745" t="s">
        <v>131</v>
      </c>
      <c r="O2745" t="s">
        <v>34</v>
      </c>
      <c r="P2745" t="s">
        <v>31</v>
      </c>
      <c r="Q2745" t="s">
        <v>206</v>
      </c>
      <c r="R2745" t="s">
        <v>211</v>
      </c>
      <c r="S2745">
        <v>8</v>
      </c>
      <c r="T2745" t="s">
        <v>21412</v>
      </c>
      <c r="U2745" t="s">
        <v>21403</v>
      </c>
      <c r="V2745" t="s">
        <v>21413</v>
      </c>
      <c r="W2745" t="s">
        <v>29</v>
      </c>
      <c r="X2745" t="s">
        <v>30</v>
      </c>
      <c r="Y2745" t="s">
        <v>30</v>
      </c>
      <c r="Z2745" t="s">
        <v>30</v>
      </c>
      <c r="AA2745" t="s">
        <v>30</v>
      </c>
      <c r="AB2745">
        <v>-76.030730079999998</v>
      </c>
      <c r="AC2745">
        <v>6.92085449</v>
      </c>
      <c r="AD2745" t="s">
        <v>82</v>
      </c>
      <c r="AE2745" t="s">
        <v>123</v>
      </c>
      <c r="AF2745" t="s">
        <v>94</v>
      </c>
      <c r="AG2745" s="26">
        <f>IFERROR(
    VLOOKUP(FENIX_ANS_TABLA[[#This Row],[ESTADO]],
        {"VENCIDO",1;"ALERTA_0 Días",2;"ALERTA",3;"A TIEMPO",4;"SIN FECHA",5},
    2,FALSE),
0)</f>
        <v>4</v>
      </c>
    </row>
    <row r="2746" spans="1:33" x14ac:dyDescent="0.25">
      <c r="A2746" t="s">
        <v>21414</v>
      </c>
      <c r="B2746" t="s">
        <v>54</v>
      </c>
      <c r="C2746" t="s">
        <v>24</v>
      </c>
      <c r="D2746" t="s">
        <v>54</v>
      </c>
      <c r="E2746" s="21">
        <v>46213.597407407397</v>
      </c>
      <c r="F2746" t="s">
        <v>21415</v>
      </c>
      <c r="G2746">
        <v>890980093</v>
      </c>
      <c r="H2746" t="s">
        <v>21330</v>
      </c>
      <c r="I2746" s="23" t="s">
        <v>21331</v>
      </c>
      <c r="J2746" s="23" t="s">
        <v>21332</v>
      </c>
      <c r="K2746" t="s">
        <v>21416</v>
      </c>
      <c r="L2746" t="s">
        <v>38</v>
      </c>
      <c r="M2746" t="s">
        <v>21417</v>
      </c>
      <c r="N2746" t="s">
        <v>39</v>
      </c>
      <c r="O2746" t="s">
        <v>55</v>
      </c>
      <c r="P2746" t="s">
        <v>31</v>
      </c>
      <c r="Q2746" t="s">
        <v>207</v>
      </c>
      <c r="R2746" t="s">
        <v>211</v>
      </c>
      <c r="S2746">
        <v>4</v>
      </c>
      <c r="T2746" t="s">
        <v>21418</v>
      </c>
      <c r="U2746" t="s">
        <v>20541</v>
      </c>
      <c r="V2746" t="s">
        <v>15031</v>
      </c>
      <c r="W2746" t="s">
        <v>29</v>
      </c>
      <c r="X2746" t="s">
        <v>30</v>
      </c>
      <c r="Y2746" t="s">
        <v>30</v>
      </c>
      <c r="Z2746" t="s">
        <v>30</v>
      </c>
      <c r="AA2746" t="s">
        <v>30</v>
      </c>
      <c r="AB2746">
        <v>-75.616497899999999</v>
      </c>
      <c r="AC2746">
        <v>6.1760345599999997</v>
      </c>
      <c r="AD2746" t="s">
        <v>82</v>
      </c>
      <c r="AE2746" t="s">
        <v>96</v>
      </c>
      <c r="AF2746" t="s">
        <v>94</v>
      </c>
      <c r="AG2746" s="26">
        <f>IFERROR(
    VLOOKUP(FENIX_ANS_TABLA[[#This Row],[ESTADO]],
        {"VENCIDO",1;"ALERTA_0 Días",2;"ALERTA",3;"A TIEMPO",4;"SIN FECHA",5},
    2,FALSE),
0)</f>
        <v>4</v>
      </c>
    </row>
    <row r="2747" spans="1:33" x14ac:dyDescent="0.25">
      <c r="A2747" t="s">
        <v>21419</v>
      </c>
      <c r="B2747" t="s">
        <v>54</v>
      </c>
      <c r="C2747" t="s">
        <v>24</v>
      </c>
      <c r="D2747" t="s">
        <v>54</v>
      </c>
      <c r="E2747" s="21">
        <v>46213.598298611112</v>
      </c>
      <c r="F2747" t="s">
        <v>21420</v>
      </c>
      <c r="G2747">
        <v>1020423387</v>
      </c>
      <c r="H2747" t="s">
        <v>21421</v>
      </c>
      <c r="I2747" s="23" t="s">
        <v>31</v>
      </c>
      <c r="J2747" s="23" t="s">
        <v>21422</v>
      </c>
      <c r="K2747" t="s">
        <v>21423</v>
      </c>
      <c r="L2747" t="s">
        <v>25</v>
      </c>
      <c r="M2747" t="s">
        <v>21424</v>
      </c>
      <c r="N2747" t="s">
        <v>26</v>
      </c>
      <c r="O2747" t="s">
        <v>55</v>
      </c>
      <c r="P2747" t="s">
        <v>31</v>
      </c>
      <c r="Q2747" t="s">
        <v>207</v>
      </c>
      <c r="R2747" t="s">
        <v>211</v>
      </c>
      <c r="S2747">
        <v>4</v>
      </c>
      <c r="T2747" t="s">
        <v>21425</v>
      </c>
      <c r="U2747" t="s">
        <v>21426</v>
      </c>
      <c r="V2747" t="s">
        <v>9722</v>
      </c>
      <c r="W2747" t="s">
        <v>29</v>
      </c>
      <c r="X2747" t="s">
        <v>30</v>
      </c>
      <c r="Y2747" t="s">
        <v>30</v>
      </c>
      <c r="Z2747" t="s">
        <v>30</v>
      </c>
      <c r="AA2747" t="s">
        <v>30</v>
      </c>
      <c r="AB2747">
        <v>-75.534840750000001</v>
      </c>
      <c r="AC2747">
        <v>6.2330404100000001</v>
      </c>
      <c r="AD2747" t="s">
        <v>82</v>
      </c>
      <c r="AE2747" t="s">
        <v>96</v>
      </c>
      <c r="AF2747" t="s">
        <v>94</v>
      </c>
      <c r="AG2747" s="26">
        <f>IFERROR(
    VLOOKUP(FENIX_ANS_TABLA[[#This Row],[ESTADO]],
        {"VENCIDO",1;"ALERTA_0 Días",2;"ALERTA",3;"A TIEMPO",4;"SIN FECHA",5},
    2,FALSE),
0)</f>
        <v>4</v>
      </c>
    </row>
    <row r="2748" spans="1:33" x14ac:dyDescent="0.25">
      <c r="A2748" t="s">
        <v>21427</v>
      </c>
      <c r="B2748" t="s">
        <v>23</v>
      </c>
      <c r="C2748" t="s">
        <v>24</v>
      </c>
      <c r="D2748" t="s">
        <v>33</v>
      </c>
      <c r="E2748" s="21">
        <v>46213.59878472222</v>
      </c>
      <c r="F2748" t="s">
        <v>21428</v>
      </c>
      <c r="G2748">
        <v>1038094079</v>
      </c>
      <c r="H2748" t="s">
        <v>21429</v>
      </c>
      <c r="I2748" s="23" t="s">
        <v>31</v>
      </c>
      <c r="J2748" s="23" t="s">
        <v>21430</v>
      </c>
      <c r="K2748" t="s">
        <v>21431</v>
      </c>
      <c r="L2748" t="s">
        <v>25</v>
      </c>
      <c r="M2748" t="s">
        <v>21432</v>
      </c>
      <c r="N2748" t="s">
        <v>26</v>
      </c>
      <c r="O2748" t="s">
        <v>34</v>
      </c>
      <c r="P2748" t="s">
        <v>31</v>
      </c>
      <c r="Q2748" t="s">
        <v>207</v>
      </c>
      <c r="R2748" t="s">
        <v>211</v>
      </c>
      <c r="S2748">
        <v>5</v>
      </c>
      <c r="T2748" t="s">
        <v>21433</v>
      </c>
      <c r="U2748" t="s">
        <v>21434</v>
      </c>
      <c r="V2748" t="s">
        <v>15587</v>
      </c>
      <c r="W2748" t="s">
        <v>29</v>
      </c>
      <c r="X2748" t="s">
        <v>30</v>
      </c>
      <c r="Y2748" t="s">
        <v>30</v>
      </c>
      <c r="Z2748" t="s">
        <v>30</v>
      </c>
      <c r="AA2748" t="s">
        <v>30</v>
      </c>
      <c r="AB2748">
        <v>-75.542594039999997</v>
      </c>
      <c r="AC2748">
        <v>6.24375064</v>
      </c>
      <c r="AD2748" t="s">
        <v>82</v>
      </c>
      <c r="AE2748" t="s">
        <v>96</v>
      </c>
      <c r="AF2748" t="s">
        <v>94</v>
      </c>
      <c r="AG2748" s="26">
        <f>IFERROR(
    VLOOKUP(FENIX_ANS_TABLA[[#This Row],[ESTADO]],
        {"VENCIDO",1;"ALERTA_0 Días",2;"ALERTA",3;"A TIEMPO",4;"SIN FECHA",5},
    2,FALSE),
0)</f>
        <v>4</v>
      </c>
    </row>
    <row r="2749" spans="1:33" x14ac:dyDescent="0.25">
      <c r="A2749" t="s">
        <v>21435</v>
      </c>
      <c r="B2749" t="s">
        <v>23</v>
      </c>
      <c r="C2749" t="s">
        <v>24</v>
      </c>
      <c r="D2749" t="s">
        <v>23</v>
      </c>
      <c r="E2749" s="21">
        <v>46213.600856481477</v>
      </c>
      <c r="F2749" t="s">
        <v>21436</v>
      </c>
      <c r="G2749">
        <v>901540476</v>
      </c>
      <c r="H2749" t="s">
        <v>21437</v>
      </c>
      <c r="I2749" s="23" t="s">
        <v>31</v>
      </c>
      <c r="J2749" s="23" t="s">
        <v>3468</v>
      </c>
      <c r="K2749" t="s">
        <v>21438</v>
      </c>
      <c r="L2749" t="s">
        <v>181</v>
      </c>
      <c r="M2749" t="s">
        <v>21439</v>
      </c>
      <c r="N2749" t="s">
        <v>182</v>
      </c>
      <c r="O2749" t="s">
        <v>27</v>
      </c>
      <c r="P2749" t="s">
        <v>145</v>
      </c>
      <c r="Q2749" t="s">
        <v>207</v>
      </c>
      <c r="R2749" t="s">
        <v>212</v>
      </c>
      <c r="S2749">
        <v>7</v>
      </c>
      <c r="T2749" t="s">
        <v>21440</v>
      </c>
      <c r="U2749" t="s">
        <v>15196</v>
      </c>
      <c r="V2749" t="s">
        <v>21441</v>
      </c>
      <c r="W2749" t="s">
        <v>29</v>
      </c>
      <c r="X2749" t="s">
        <v>30</v>
      </c>
      <c r="Y2749" t="s">
        <v>30</v>
      </c>
      <c r="Z2749" t="s">
        <v>30</v>
      </c>
      <c r="AA2749" t="s">
        <v>30</v>
      </c>
      <c r="AB2749">
        <v>-75.164904000000007</v>
      </c>
      <c r="AC2749">
        <v>6.2333059999999998</v>
      </c>
      <c r="AD2749" t="s">
        <v>82</v>
      </c>
      <c r="AE2749" t="s">
        <v>146</v>
      </c>
      <c r="AF2749" t="s">
        <v>94</v>
      </c>
      <c r="AG2749" s="26">
        <f>IFERROR(
    VLOOKUP(FENIX_ANS_TABLA[[#This Row],[ESTADO]],
        {"VENCIDO",1;"ALERTA_0 Días",2;"ALERTA",3;"A TIEMPO",4;"SIN FECHA",5},
    2,FALSE),
0)</f>
        <v>4</v>
      </c>
    </row>
    <row r="2750" spans="1:33" x14ac:dyDescent="0.25">
      <c r="A2750" t="s">
        <v>21442</v>
      </c>
      <c r="B2750" t="s">
        <v>23</v>
      </c>
      <c r="C2750" t="s">
        <v>24</v>
      </c>
      <c r="D2750" t="s">
        <v>23</v>
      </c>
      <c r="E2750" s="21">
        <v>46213.600937499999</v>
      </c>
      <c r="F2750" t="s">
        <v>21443</v>
      </c>
      <c r="G2750">
        <v>901540476</v>
      </c>
      <c r="H2750" t="s">
        <v>21437</v>
      </c>
      <c r="I2750" s="23" t="s">
        <v>31</v>
      </c>
      <c r="J2750" s="23" t="s">
        <v>3468</v>
      </c>
      <c r="K2750" t="s">
        <v>21444</v>
      </c>
      <c r="L2750" t="s">
        <v>181</v>
      </c>
      <c r="M2750" t="s">
        <v>21445</v>
      </c>
      <c r="N2750" t="s">
        <v>182</v>
      </c>
      <c r="O2750" t="s">
        <v>27</v>
      </c>
      <c r="P2750" t="s">
        <v>145</v>
      </c>
      <c r="Q2750" t="s">
        <v>207</v>
      </c>
      <c r="R2750" t="s">
        <v>212</v>
      </c>
      <c r="S2750">
        <v>7</v>
      </c>
      <c r="T2750" t="s">
        <v>21446</v>
      </c>
      <c r="U2750" t="s">
        <v>15196</v>
      </c>
      <c r="V2750" t="s">
        <v>21441</v>
      </c>
      <c r="W2750" t="s">
        <v>29</v>
      </c>
      <c r="X2750" t="s">
        <v>30</v>
      </c>
      <c r="Y2750" t="s">
        <v>30</v>
      </c>
      <c r="Z2750" t="s">
        <v>30</v>
      </c>
      <c r="AA2750" t="s">
        <v>30</v>
      </c>
      <c r="AB2750">
        <v>-75.164904000000007</v>
      </c>
      <c r="AC2750">
        <v>6.2333059999999998</v>
      </c>
      <c r="AD2750" t="s">
        <v>82</v>
      </c>
      <c r="AE2750" t="s">
        <v>146</v>
      </c>
      <c r="AF2750" t="s">
        <v>94</v>
      </c>
      <c r="AG2750" s="26">
        <f>IFERROR(
    VLOOKUP(FENIX_ANS_TABLA[[#This Row],[ESTADO]],
        {"VENCIDO",1;"ALERTA_0 Días",2;"ALERTA",3;"A TIEMPO",4;"SIN FECHA",5},
    2,FALSE),
0)</f>
        <v>4</v>
      </c>
    </row>
    <row r="2751" spans="1:33" x14ac:dyDescent="0.25">
      <c r="A2751" t="s">
        <v>21447</v>
      </c>
      <c r="B2751" t="s">
        <v>23</v>
      </c>
      <c r="C2751" t="s">
        <v>24</v>
      </c>
      <c r="D2751" t="s">
        <v>23</v>
      </c>
      <c r="E2751" s="21">
        <v>46213.600949074083</v>
      </c>
      <c r="F2751" t="s">
        <v>21448</v>
      </c>
      <c r="G2751">
        <v>901540476</v>
      </c>
      <c r="H2751" t="s">
        <v>21437</v>
      </c>
      <c r="I2751" s="23" t="s">
        <v>31</v>
      </c>
      <c r="J2751" s="23" t="s">
        <v>3468</v>
      </c>
      <c r="K2751" t="s">
        <v>21449</v>
      </c>
      <c r="L2751" t="s">
        <v>181</v>
      </c>
      <c r="M2751" t="s">
        <v>21450</v>
      </c>
      <c r="N2751" t="s">
        <v>182</v>
      </c>
      <c r="O2751" t="s">
        <v>27</v>
      </c>
      <c r="P2751" t="s">
        <v>145</v>
      </c>
      <c r="Q2751" t="s">
        <v>207</v>
      </c>
      <c r="R2751" t="s">
        <v>212</v>
      </c>
      <c r="S2751">
        <v>7</v>
      </c>
      <c r="T2751" t="s">
        <v>21451</v>
      </c>
      <c r="U2751" t="s">
        <v>15196</v>
      </c>
      <c r="V2751" t="s">
        <v>21441</v>
      </c>
      <c r="W2751" t="s">
        <v>29</v>
      </c>
      <c r="X2751" t="s">
        <v>30</v>
      </c>
      <c r="Y2751" t="s">
        <v>30</v>
      </c>
      <c r="Z2751" t="s">
        <v>30</v>
      </c>
      <c r="AA2751" t="s">
        <v>30</v>
      </c>
      <c r="AB2751">
        <v>-75.164904000000007</v>
      </c>
      <c r="AC2751">
        <v>6.2333059999999998</v>
      </c>
      <c r="AD2751" t="s">
        <v>82</v>
      </c>
      <c r="AE2751" t="s">
        <v>146</v>
      </c>
      <c r="AF2751" t="s">
        <v>94</v>
      </c>
      <c r="AG2751" s="26">
        <f>IFERROR(
    VLOOKUP(FENIX_ANS_TABLA[[#This Row],[ESTADO]],
        {"VENCIDO",1;"ALERTA_0 Días",2;"ALERTA",3;"A TIEMPO",4;"SIN FECHA",5},
    2,FALSE),
0)</f>
        <v>4</v>
      </c>
    </row>
    <row r="2752" spans="1:33" x14ac:dyDescent="0.25">
      <c r="A2752" t="s">
        <v>21452</v>
      </c>
      <c r="B2752" t="s">
        <v>23</v>
      </c>
      <c r="C2752" t="s">
        <v>24</v>
      </c>
      <c r="D2752" t="s">
        <v>23</v>
      </c>
      <c r="E2752" s="21">
        <v>46213.600960648153</v>
      </c>
      <c r="F2752" t="s">
        <v>21453</v>
      </c>
      <c r="G2752">
        <v>901540476</v>
      </c>
      <c r="H2752" t="s">
        <v>21437</v>
      </c>
      <c r="I2752" s="23" t="s">
        <v>31</v>
      </c>
      <c r="J2752" s="23" t="s">
        <v>3468</v>
      </c>
      <c r="K2752" t="s">
        <v>21454</v>
      </c>
      <c r="L2752" t="s">
        <v>181</v>
      </c>
      <c r="M2752" t="s">
        <v>21455</v>
      </c>
      <c r="N2752" t="s">
        <v>182</v>
      </c>
      <c r="O2752" t="s">
        <v>27</v>
      </c>
      <c r="P2752" t="s">
        <v>145</v>
      </c>
      <c r="Q2752" t="s">
        <v>207</v>
      </c>
      <c r="R2752" t="s">
        <v>212</v>
      </c>
      <c r="S2752">
        <v>7</v>
      </c>
      <c r="T2752" t="s">
        <v>21456</v>
      </c>
      <c r="U2752" t="s">
        <v>15196</v>
      </c>
      <c r="V2752" t="s">
        <v>21441</v>
      </c>
      <c r="W2752" t="s">
        <v>29</v>
      </c>
      <c r="X2752" t="s">
        <v>30</v>
      </c>
      <c r="Y2752" t="s">
        <v>30</v>
      </c>
      <c r="Z2752" t="s">
        <v>30</v>
      </c>
      <c r="AA2752" t="s">
        <v>30</v>
      </c>
      <c r="AB2752">
        <v>-75.164904000000007</v>
      </c>
      <c r="AC2752">
        <v>6.2333059999999998</v>
      </c>
      <c r="AD2752" t="s">
        <v>82</v>
      </c>
      <c r="AE2752" t="s">
        <v>146</v>
      </c>
      <c r="AF2752" t="s">
        <v>94</v>
      </c>
      <c r="AG2752" s="26">
        <f>IFERROR(
    VLOOKUP(FENIX_ANS_TABLA[[#This Row],[ESTADO]],
        {"VENCIDO",1;"ALERTA_0 Días",2;"ALERTA",3;"A TIEMPO",4;"SIN FECHA",5},
    2,FALSE),
0)</f>
        <v>4</v>
      </c>
    </row>
    <row r="2753" spans="1:33" x14ac:dyDescent="0.25">
      <c r="A2753" t="s">
        <v>21457</v>
      </c>
      <c r="B2753" t="s">
        <v>23</v>
      </c>
      <c r="C2753" t="s">
        <v>24</v>
      </c>
      <c r="D2753" t="s">
        <v>23</v>
      </c>
      <c r="E2753" s="21">
        <v>46213.601122685177</v>
      </c>
      <c r="F2753" t="s">
        <v>21458</v>
      </c>
      <c r="G2753">
        <v>901540476</v>
      </c>
      <c r="H2753" t="s">
        <v>21437</v>
      </c>
      <c r="I2753" s="23" t="s">
        <v>31</v>
      </c>
      <c r="J2753" s="23" t="s">
        <v>3468</v>
      </c>
      <c r="K2753" t="s">
        <v>21459</v>
      </c>
      <c r="L2753" t="s">
        <v>181</v>
      </c>
      <c r="M2753" t="s">
        <v>21460</v>
      </c>
      <c r="N2753" t="s">
        <v>182</v>
      </c>
      <c r="O2753" t="s">
        <v>27</v>
      </c>
      <c r="P2753" t="s">
        <v>145</v>
      </c>
      <c r="Q2753" t="s">
        <v>207</v>
      </c>
      <c r="R2753" t="s">
        <v>212</v>
      </c>
      <c r="S2753">
        <v>7</v>
      </c>
      <c r="T2753" t="s">
        <v>21461</v>
      </c>
      <c r="U2753" t="s">
        <v>15196</v>
      </c>
      <c r="V2753" t="s">
        <v>21441</v>
      </c>
      <c r="W2753" t="s">
        <v>29</v>
      </c>
      <c r="X2753" t="s">
        <v>30</v>
      </c>
      <c r="Y2753" t="s">
        <v>30</v>
      </c>
      <c r="Z2753" t="s">
        <v>30</v>
      </c>
      <c r="AA2753" t="s">
        <v>30</v>
      </c>
      <c r="AB2753">
        <v>-75.164904000000007</v>
      </c>
      <c r="AC2753">
        <v>6.2333059999999998</v>
      </c>
      <c r="AD2753" t="s">
        <v>82</v>
      </c>
      <c r="AE2753" t="s">
        <v>146</v>
      </c>
      <c r="AF2753" t="s">
        <v>94</v>
      </c>
      <c r="AG2753" s="26">
        <f>IFERROR(
    VLOOKUP(FENIX_ANS_TABLA[[#This Row],[ESTADO]],
        {"VENCIDO",1;"ALERTA_0 Días",2;"ALERTA",3;"A TIEMPO",4;"SIN FECHA",5},
    2,FALSE),
0)</f>
        <v>4</v>
      </c>
    </row>
    <row r="2754" spans="1:33" x14ac:dyDescent="0.25">
      <c r="A2754" t="s">
        <v>21462</v>
      </c>
      <c r="B2754" t="s">
        <v>23</v>
      </c>
      <c r="C2754" t="s">
        <v>24</v>
      </c>
      <c r="D2754" t="s">
        <v>23</v>
      </c>
      <c r="E2754" s="21">
        <v>46213.60119212963</v>
      </c>
      <c r="F2754" t="s">
        <v>21463</v>
      </c>
      <c r="G2754">
        <v>901540476</v>
      </c>
      <c r="H2754" t="s">
        <v>21437</v>
      </c>
      <c r="I2754" s="23" t="s">
        <v>31</v>
      </c>
      <c r="J2754" s="23" t="s">
        <v>3468</v>
      </c>
      <c r="K2754" t="s">
        <v>21464</v>
      </c>
      <c r="L2754" t="s">
        <v>181</v>
      </c>
      <c r="M2754" t="s">
        <v>21465</v>
      </c>
      <c r="N2754" t="s">
        <v>182</v>
      </c>
      <c r="O2754" t="s">
        <v>27</v>
      </c>
      <c r="P2754" t="s">
        <v>145</v>
      </c>
      <c r="Q2754" t="s">
        <v>207</v>
      </c>
      <c r="R2754" t="s">
        <v>212</v>
      </c>
      <c r="S2754">
        <v>7</v>
      </c>
      <c r="T2754" t="s">
        <v>21466</v>
      </c>
      <c r="U2754" t="s">
        <v>15196</v>
      </c>
      <c r="V2754" t="s">
        <v>21441</v>
      </c>
      <c r="W2754" t="s">
        <v>29</v>
      </c>
      <c r="X2754" t="s">
        <v>30</v>
      </c>
      <c r="Y2754" t="s">
        <v>30</v>
      </c>
      <c r="Z2754" t="s">
        <v>30</v>
      </c>
      <c r="AA2754" t="s">
        <v>30</v>
      </c>
      <c r="AB2754">
        <v>-75.164904000000007</v>
      </c>
      <c r="AC2754">
        <v>6.2333059999999998</v>
      </c>
      <c r="AD2754" t="s">
        <v>82</v>
      </c>
      <c r="AE2754" t="s">
        <v>146</v>
      </c>
      <c r="AF2754" t="s">
        <v>94</v>
      </c>
      <c r="AG2754" s="26">
        <f>IFERROR(
    VLOOKUP(FENIX_ANS_TABLA[[#This Row],[ESTADO]],
        {"VENCIDO",1;"ALERTA_0 Días",2;"ALERTA",3;"A TIEMPO",4;"SIN FECHA",5},
    2,FALSE),
0)</f>
        <v>4</v>
      </c>
    </row>
    <row r="2755" spans="1:33" x14ac:dyDescent="0.25">
      <c r="A2755" t="s">
        <v>21467</v>
      </c>
      <c r="B2755" t="s">
        <v>23</v>
      </c>
      <c r="C2755" t="s">
        <v>24</v>
      </c>
      <c r="D2755" t="s">
        <v>23</v>
      </c>
      <c r="E2755" s="21">
        <v>46213.601215277777</v>
      </c>
      <c r="F2755" t="s">
        <v>21468</v>
      </c>
      <c r="G2755">
        <v>901540476</v>
      </c>
      <c r="H2755" t="s">
        <v>21437</v>
      </c>
      <c r="I2755" s="23" t="s">
        <v>31</v>
      </c>
      <c r="J2755" s="23" t="s">
        <v>3468</v>
      </c>
      <c r="K2755" t="s">
        <v>21469</v>
      </c>
      <c r="L2755" t="s">
        <v>181</v>
      </c>
      <c r="M2755" t="s">
        <v>21470</v>
      </c>
      <c r="N2755" t="s">
        <v>182</v>
      </c>
      <c r="O2755" t="s">
        <v>27</v>
      </c>
      <c r="P2755" t="s">
        <v>145</v>
      </c>
      <c r="Q2755" t="s">
        <v>207</v>
      </c>
      <c r="R2755" t="s">
        <v>212</v>
      </c>
      <c r="S2755">
        <v>7</v>
      </c>
      <c r="T2755" t="s">
        <v>21471</v>
      </c>
      <c r="U2755" t="s">
        <v>15196</v>
      </c>
      <c r="V2755" t="s">
        <v>21441</v>
      </c>
      <c r="W2755" t="s">
        <v>29</v>
      </c>
      <c r="X2755" t="s">
        <v>30</v>
      </c>
      <c r="Y2755" t="s">
        <v>30</v>
      </c>
      <c r="Z2755" t="s">
        <v>30</v>
      </c>
      <c r="AA2755" t="s">
        <v>30</v>
      </c>
      <c r="AB2755">
        <v>-75.164904000000007</v>
      </c>
      <c r="AC2755">
        <v>6.2333059999999998</v>
      </c>
      <c r="AD2755" t="s">
        <v>82</v>
      </c>
      <c r="AE2755" t="s">
        <v>146</v>
      </c>
      <c r="AF2755" t="s">
        <v>94</v>
      </c>
      <c r="AG2755" s="26">
        <f>IFERROR(
    VLOOKUP(FENIX_ANS_TABLA[[#This Row],[ESTADO]],
        {"VENCIDO",1;"ALERTA_0 Días",2;"ALERTA",3;"A TIEMPO",4;"SIN FECHA",5},
    2,FALSE),
0)</f>
        <v>4</v>
      </c>
    </row>
    <row r="2756" spans="1:33" x14ac:dyDescent="0.25">
      <c r="A2756" t="s">
        <v>21472</v>
      </c>
      <c r="B2756" t="s">
        <v>23</v>
      </c>
      <c r="C2756" t="s">
        <v>24</v>
      </c>
      <c r="D2756" t="s">
        <v>23</v>
      </c>
      <c r="E2756" s="21">
        <v>46213.601215277777</v>
      </c>
      <c r="F2756" t="s">
        <v>21468</v>
      </c>
      <c r="G2756">
        <v>901540476</v>
      </c>
      <c r="H2756" t="s">
        <v>21437</v>
      </c>
      <c r="I2756" s="23" t="s">
        <v>31</v>
      </c>
      <c r="J2756" s="23" t="s">
        <v>3468</v>
      </c>
      <c r="K2756" t="s">
        <v>21473</v>
      </c>
      <c r="L2756" t="s">
        <v>181</v>
      </c>
      <c r="M2756" t="s">
        <v>21474</v>
      </c>
      <c r="N2756" t="s">
        <v>182</v>
      </c>
      <c r="O2756" t="s">
        <v>27</v>
      </c>
      <c r="P2756" t="s">
        <v>145</v>
      </c>
      <c r="Q2756" t="s">
        <v>207</v>
      </c>
      <c r="R2756" t="s">
        <v>212</v>
      </c>
      <c r="S2756">
        <v>7</v>
      </c>
      <c r="T2756" t="s">
        <v>21471</v>
      </c>
      <c r="U2756" t="s">
        <v>15196</v>
      </c>
      <c r="V2756" t="s">
        <v>21441</v>
      </c>
      <c r="W2756" t="s">
        <v>29</v>
      </c>
      <c r="X2756" t="s">
        <v>30</v>
      </c>
      <c r="Y2756" t="s">
        <v>30</v>
      </c>
      <c r="Z2756" t="s">
        <v>30</v>
      </c>
      <c r="AA2756" t="s">
        <v>30</v>
      </c>
      <c r="AB2756">
        <v>-75.164904000000007</v>
      </c>
      <c r="AC2756">
        <v>6.2333059999999998</v>
      </c>
      <c r="AD2756" t="s">
        <v>82</v>
      </c>
      <c r="AE2756" t="s">
        <v>146</v>
      </c>
      <c r="AF2756" t="s">
        <v>94</v>
      </c>
      <c r="AG2756" s="26">
        <f>IFERROR(
    VLOOKUP(FENIX_ANS_TABLA[[#This Row],[ESTADO]],
        {"VENCIDO",1;"ALERTA_0 Días",2;"ALERTA",3;"A TIEMPO",4;"SIN FECHA",5},
    2,FALSE),
0)</f>
        <v>4</v>
      </c>
    </row>
    <row r="2757" spans="1:33" x14ac:dyDescent="0.25">
      <c r="A2757" t="s">
        <v>21475</v>
      </c>
      <c r="B2757" t="s">
        <v>23</v>
      </c>
      <c r="C2757" t="s">
        <v>24</v>
      </c>
      <c r="D2757" t="s">
        <v>23</v>
      </c>
      <c r="E2757" s="21">
        <v>46213.601215277777</v>
      </c>
      <c r="F2757" t="s">
        <v>21468</v>
      </c>
      <c r="G2757">
        <v>901540476</v>
      </c>
      <c r="H2757" t="s">
        <v>21437</v>
      </c>
      <c r="I2757" s="23" t="s">
        <v>31</v>
      </c>
      <c r="J2757" s="23" t="s">
        <v>3468</v>
      </c>
      <c r="K2757" t="s">
        <v>21476</v>
      </c>
      <c r="L2757" t="s">
        <v>181</v>
      </c>
      <c r="M2757" t="s">
        <v>21477</v>
      </c>
      <c r="N2757" t="s">
        <v>182</v>
      </c>
      <c r="O2757" t="s">
        <v>27</v>
      </c>
      <c r="P2757" t="s">
        <v>145</v>
      </c>
      <c r="Q2757" t="s">
        <v>207</v>
      </c>
      <c r="R2757" t="s">
        <v>212</v>
      </c>
      <c r="S2757">
        <v>7</v>
      </c>
      <c r="T2757" t="s">
        <v>21471</v>
      </c>
      <c r="U2757" t="s">
        <v>15196</v>
      </c>
      <c r="V2757" t="s">
        <v>21441</v>
      </c>
      <c r="W2757" t="s">
        <v>29</v>
      </c>
      <c r="X2757" t="s">
        <v>30</v>
      </c>
      <c r="Y2757" t="s">
        <v>30</v>
      </c>
      <c r="Z2757" t="s">
        <v>30</v>
      </c>
      <c r="AA2757" t="s">
        <v>30</v>
      </c>
      <c r="AB2757">
        <v>-75.164904000000007</v>
      </c>
      <c r="AC2757">
        <v>6.2333059999999998</v>
      </c>
      <c r="AD2757" t="s">
        <v>82</v>
      </c>
      <c r="AE2757" t="s">
        <v>146</v>
      </c>
      <c r="AF2757" t="s">
        <v>94</v>
      </c>
      <c r="AG2757" s="26">
        <f>IFERROR(
    VLOOKUP(FENIX_ANS_TABLA[[#This Row],[ESTADO]],
        {"VENCIDO",1;"ALERTA_0 Días",2;"ALERTA",3;"A TIEMPO",4;"SIN FECHA",5},
    2,FALSE),
0)</f>
        <v>4</v>
      </c>
    </row>
    <row r="2758" spans="1:33" x14ac:dyDescent="0.25">
      <c r="A2758" t="s">
        <v>21478</v>
      </c>
      <c r="B2758" t="s">
        <v>23</v>
      </c>
      <c r="C2758" t="s">
        <v>24</v>
      </c>
      <c r="D2758" t="s">
        <v>23</v>
      </c>
      <c r="E2758" s="21">
        <v>46213.601273148153</v>
      </c>
      <c r="F2758" t="s">
        <v>1303</v>
      </c>
      <c r="G2758">
        <v>901540476</v>
      </c>
      <c r="H2758" t="s">
        <v>21437</v>
      </c>
      <c r="I2758" s="23" t="s">
        <v>31</v>
      </c>
      <c r="J2758" s="23" t="s">
        <v>3468</v>
      </c>
      <c r="K2758" t="s">
        <v>21479</v>
      </c>
      <c r="L2758" t="s">
        <v>181</v>
      </c>
      <c r="M2758" t="s">
        <v>21480</v>
      </c>
      <c r="N2758" t="s">
        <v>182</v>
      </c>
      <c r="O2758" t="s">
        <v>27</v>
      </c>
      <c r="P2758" t="s">
        <v>145</v>
      </c>
      <c r="Q2758" t="s">
        <v>207</v>
      </c>
      <c r="R2758" t="s">
        <v>212</v>
      </c>
      <c r="S2758">
        <v>7</v>
      </c>
      <c r="T2758" t="s">
        <v>21481</v>
      </c>
      <c r="U2758" t="s">
        <v>15196</v>
      </c>
      <c r="V2758" t="s">
        <v>21441</v>
      </c>
      <c r="W2758" t="s">
        <v>29</v>
      </c>
      <c r="X2758" t="s">
        <v>30</v>
      </c>
      <c r="Y2758" t="s">
        <v>30</v>
      </c>
      <c r="Z2758" t="s">
        <v>30</v>
      </c>
      <c r="AA2758" t="s">
        <v>30</v>
      </c>
      <c r="AB2758">
        <v>-75.164904000000007</v>
      </c>
      <c r="AC2758">
        <v>6.2333059999999998</v>
      </c>
      <c r="AD2758" t="s">
        <v>82</v>
      </c>
      <c r="AE2758" t="s">
        <v>146</v>
      </c>
      <c r="AF2758" t="s">
        <v>94</v>
      </c>
      <c r="AG2758" s="26">
        <f>IFERROR(
    VLOOKUP(FENIX_ANS_TABLA[[#This Row],[ESTADO]],
        {"VENCIDO",1;"ALERTA_0 Días",2;"ALERTA",3;"A TIEMPO",4;"SIN FECHA",5},
    2,FALSE),
0)</f>
        <v>4</v>
      </c>
    </row>
    <row r="2759" spans="1:33" x14ac:dyDescent="0.25">
      <c r="A2759" t="s">
        <v>21482</v>
      </c>
      <c r="B2759" t="s">
        <v>23</v>
      </c>
      <c r="C2759" t="s">
        <v>24</v>
      </c>
      <c r="D2759" t="s">
        <v>23</v>
      </c>
      <c r="E2759" s="21">
        <v>46213.601331018523</v>
      </c>
      <c r="F2759" t="s">
        <v>21483</v>
      </c>
      <c r="G2759">
        <v>901540476</v>
      </c>
      <c r="H2759" t="s">
        <v>21437</v>
      </c>
      <c r="I2759" s="23" t="s">
        <v>31</v>
      </c>
      <c r="J2759" s="23" t="s">
        <v>3468</v>
      </c>
      <c r="K2759" t="s">
        <v>21484</v>
      </c>
      <c r="L2759" t="s">
        <v>181</v>
      </c>
      <c r="M2759" t="s">
        <v>21485</v>
      </c>
      <c r="N2759" t="s">
        <v>182</v>
      </c>
      <c r="O2759" t="s">
        <v>27</v>
      </c>
      <c r="P2759" t="s">
        <v>145</v>
      </c>
      <c r="Q2759" t="s">
        <v>207</v>
      </c>
      <c r="R2759" t="s">
        <v>212</v>
      </c>
      <c r="S2759">
        <v>7</v>
      </c>
      <c r="T2759" t="s">
        <v>21486</v>
      </c>
      <c r="U2759" t="s">
        <v>15196</v>
      </c>
      <c r="V2759" t="s">
        <v>21441</v>
      </c>
      <c r="W2759" t="s">
        <v>29</v>
      </c>
      <c r="X2759" t="s">
        <v>30</v>
      </c>
      <c r="Y2759" t="s">
        <v>30</v>
      </c>
      <c r="Z2759" t="s">
        <v>30</v>
      </c>
      <c r="AA2759" t="s">
        <v>30</v>
      </c>
      <c r="AB2759">
        <v>-75.164904000000007</v>
      </c>
      <c r="AC2759">
        <v>6.2333059999999998</v>
      </c>
      <c r="AD2759" t="s">
        <v>82</v>
      </c>
      <c r="AE2759" t="s">
        <v>146</v>
      </c>
      <c r="AF2759" t="s">
        <v>94</v>
      </c>
      <c r="AG2759" s="26">
        <f>IFERROR(
    VLOOKUP(FENIX_ANS_TABLA[[#This Row],[ESTADO]],
        {"VENCIDO",1;"ALERTA_0 Días",2;"ALERTA",3;"A TIEMPO",4;"SIN FECHA",5},
    2,FALSE),
0)</f>
        <v>4</v>
      </c>
    </row>
    <row r="2760" spans="1:33" x14ac:dyDescent="0.25">
      <c r="A2760" t="s">
        <v>21487</v>
      </c>
      <c r="B2760" t="s">
        <v>23</v>
      </c>
      <c r="C2760" t="s">
        <v>24</v>
      </c>
      <c r="D2760" t="s">
        <v>23</v>
      </c>
      <c r="E2760" s="21">
        <v>46213.601365740738</v>
      </c>
      <c r="F2760" t="s">
        <v>21488</v>
      </c>
      <c r="G2760">
        <v>901540476</v>
      </c>
      <c r="H2760" t="s">
        <v>21437</v>
      </c>
      <c r="I2760" s="23" t="s">
        <v>31</v>
      </c>
      <c r="J2760" s="23" t="s">
        <v>3468</v>
      </c>
      <c r="K2760" t="s">
        <v>21489</v>
      </c>
      <c r="L2760" t="s">
        <v>181</v>
      </c>
      <c r="M2760" t="s">
        <v>21490</v>
      </c>
      <c r="N2760" t="s">
        <v>182</v>
      </c>
      <c r="O2760" t="s">
        <v>27</v>
      </c>
      <c r="P2760" t="s">
        <v>145</v>
      </c>
      <c r="Q2760" t="s">
        <v>207</v>
      </c>
      <c r="R2760" t="s">
        <v>212</v>
      </c>
      <c r="S2760">
        <v>7</v>
      </c>
      <c r="T2760" t="s">
        <v>21491</v>
      </c>
      <c r="U2760" t="s">
        <v>15196</v>
      </c>
      <c r="V2760" t="s">
        <v>21441</v>
      </c>
      <c r="W2760" t="s">
        <v>29</v>
      </c>
      <c r="X2760" t="s">
        <v>30</v>
      </c>
      <c r="Y2760" t="s">
        <v>30</v>
      </c>
      <c r="Z2760" t="s">
        <v>30</v>
      </c>
      <c r="AA2760" t="s">
        <v>30</v>
      </c>
      <c r="AB2760">
        <v>-75.164904000000007</v>
      </c>
      <c r="AC2760">
        <v>6.2333059999999998</v>
      </c>
      <c r="AD2760" t="s">
        <v>82</v>
      </c>
      <c r="AE2760" t="s">
        <v>146</v>
      </c>
      <c r="AF2760" t="s">
        <v>94</v>
      </c>
      <c r="AG2760" s="26">
        <f>IFERROR(
    VLOOKUP(FENIX_ANS_TABLA[[#This Row],[ESTADO]],
        {"VENCIDO",1;"ALERTA_0 Días",2;"ALERTA",3;"A TIEMPO",4;"SIN FECHA",5},
    2,FALSE),
0)</f>
        <v>4</v>
      </c>
    </row>
    <row r="2761" spans="1:33" x14ac:dyDescent="0.25">
      <c r="A2761" t="s">
        <v>21492</v>
      </c>
      <c r="B2761" t="s">
        <v>23</v>
      </c>
      <c r="C2761" t="s">
        <v>24</v>
      </c>
      <c r="D2761" t="s">
        <v>23</v>
      </c>
      <c r="E2761" s="21">
        <v>46213.601446759261</v>
      </c>
      <c r="F2761" t="s">
        <v>21493</v>
      </c>
      <c r="G2761">
        <v>901540476</v>
      </c>
      <c r="H2761" t="s">
        <v>21437</v>
      </c>
      <c r="I2761" s="23" t="s">
        <v>31</v>
      </c>
      <c r="J2761" s="23" t="s">
        <v>3468</v>
      </c>
      <c r="K2761" t="s">
        <v>21494</v>
      </c>
      <c r="L2761" t="s">
        <v>181</v>
      </c>
      <c r="M2761" t="s">
        <v>21495</v>
      </c>
      <c r="N2761" t="s">
        <v>182</v>
      </c>
      <c r="O2761" t="s">
        <v>27</v>
      </c>
      <c r="P2761" t="s">
        <v>145</v>
      </c>
      <c r="Q2761" t="s">
        <v>207</v>
      </c>
      <c r="R2761" t="s">
        <v>212</v>
      </c>
      <c r="S2761">
        <v>7</v>
      </c>
      <c r="T2761" t="s">
        <v>21496</v>
      </c>
      <c r="U2761" t="s">
        <v>15588</v>
      </c>
      <c r="V2761" t="s">
        <v>21497</v>
      </c>
      <c r="W2761" t="s">
        <v>29</v>
      </c>
      <c r="X2761" t="s">
        <v>30</v>
      </c>
      <c r="Y2761" t="s">
        <v>30</v>
      </c>
      <c r="Z2761" t="s">
        <v>30</v>
      </c>
      <c r="AA2761" t="s">
        <v>30</v>
      </c>
      <c r="AB2761">
        <v>-75.164904000000007</v>
      </c>
      <c r="AC2761">
        <v>6.2333059999999998</v>
      </c>
      <c r="AD2761" t="s">
        <v>82</v>
      </c>
      <c r="AE2761" t="s">
        <v>146</v>
      </c>
      <c r="AF2761" t="s">
        <v>94</v>
      </c>
      <c r="AG2761" s="26">
        <f>IFERROR(
    VLOOKUP(FENIX_ANS_TABLA[[#This Row],[ESTADO]],
        {"VENCIDO",1;"ALERTA_0 Días",2;"ALERTA",3;"A TIEMPO",4;"SIN FECHA",5},
    2,FALSE),
0)</f>
        <v>4</v>
      </c>
    </row>
    <row r="2762" spans="1:33" x14ac:dyDescent="0.25">
      <c r="A2762" t="s">
        <v>21498</v>
      </c>
      <c r="B2762" t="s">
        <v>23</v>
      </c>
      <c r="C2762" t="s">
        <v>24</v>
      </c>
      <c r="D2762" t="s">
        <v>23</v>
      </c>
      <c r="E2762" s="21">
        <v>46213.601446759261</v>
      </c>
      <c r="F2762" t="s">
        <v>21493</v>
      </c>
      <c r="G2762">
        <v>901540476</v>
      </c>
      <c r="H2762" t="s">
        <v>21437</v>
      </c>
      <c r="I2762" s="23" t="s">
        <v>31</v>
      </c>
      <c r="J2762" s="23" t="s">
        <v>3468</v>
      </c>
      <c r="K2762" t="s">
        <v>21499</v>
      </c>
      <c r="L2762" t="s">
        <v>181</v>
      </c>
      <c r="M2762" t="s">
        <v>21500</v>
      </c>
      <c r="N2762" t="s">
        <v>182</v>
      </c>
      <c r="O2762" t="s">
        <v>27</v>
      </c>
      <c r="P2762" t="s">
        <v>145</v>
      </c>
      <c r="Q2762" t="s">
        <v>207</v>
      </c>
      <c r="R2762" t="s">
        <v>212</v>
      </c>
      <c r="S2762">
        <v>7</v>
      </c>
      <c r="T2762" t="s">
        <v>21496</v>
      </c>
      <c r="U2762" t="s">
        <v>15588</v>
      </c>
      <c r="V2762" t="s">
        <v>21497</v>
      </c>
      <c r="W2762" t="s">
        <v>29</v>
      </c>
      <c r="X2762" t="s">
        <v>30</v>
      </c>
      <c r="Y2762" t="s">
        <v>30</v>
      </c>
      <c r="Z2762" t="s">
        <v>30</v>
      </c>
      <c r="AA2762" t="s">
        <v>30</v>
      </c>
      <c r="AB2762">
        <v>-75.164904000000007</v>
      </c>
      <c r="AC2762">
        <v>6.2333059999999998</v>
      </c>
      <c r="AD2762" t="s">
        <v>82</v>
      </c>
      <c r="AE2762" t="s">
        <v>146</v>
      </c>
      <c r="AF2762" t="s">
        <v>94</v>
      </c>
      <c r="AG2762" s="26">
        <f>IFERROR(
    VLOOKUP(FENIX_ANS_TABLA[[#This Row],[ESTADO]],
        {"VENCIDO",1;"ALERTA_0 Días",2;"ALERTA",3;"A TIEMPO",4;"SIN FECHA",5},
    2,FALSE),
0)</f>
        <v>4</v>
      </c>
    </row>
    <row r="2763" spans="1:33" x14ac:dyDescent="0.25">
      <c r="A2763" t="s">
        <v>21501</v>
      </c>
      <c r="B2763" t="s">
        <v>23</v>
      </c>
      <c r="C2763" t="s">
        <v>24</v>
      </c>
      <c r="D2763" t="s">
        <v>23</v>
      </c>
      <c r="E2763" s="21">
        <v>46213.601458333331</v>
      </c>
      <c r="F2763" t="s">
        <v>21502</v>
      </c>
      <c r="G2763">
        <v>901540476</v>
      </c>
      <c r="H2763" t="s">
        <v>21437</v>
      </c>
      <c r="I2763" s="23" t="s">
        <v>31</v>
      </c>
      <c r="J2763" s="23" t="s">
        <v>3468</v>
      </c>
      <c r="K2763" t="s">
        <v>21503</v>
      </c>
      <c r="L2763" t="s">
        <v>181</v>
      </c>
      <c r="M2763" t="s">
        <v>21504</v>
      </c>
      <c r="N2763" t="s">
        <v>182</v>
      </c>
      <c r="O2763" t="s">
        <v>27</v>
      </c>
      <c r="P2763" t="s">
        <v>145</v>
      </c>
      <c r="Q2763" t="s">
        <v>207</v>
      </c>
      <c r="R2763" t="s">
        <v>212</v>
      </c>
      <c r="S2763">
        <v>7</v>
      </c>
      <c r="T2763" t="s">
        <v>21505</v>
      </c>
      <c r="U2763" t="s">
        <v>15588</v>
      </c>
      <c r="V2763" t="s">
        <v>21497</v>
      </c>
      <c r="W2763" t="s">
        <v>29</v>
      </c>
      <c r="X2763" t="s">
        <v>30</v>
      </c>
      <c r="Y2763" t="s">
        <v>30</v>
      </c>
      <c r="Z2763" t="s">
        <v>30</v>
      </c>
      <c r="AA2763" t="s">
        <v>30</v>
      </c>
      <c r="AB2763">
        <v>-75.164904000000007</v>
      </c>
      <c r="AC2763">
        <v>6.2333059999999998</v>
      </c>
      <c r="AD2763" t="s">
        <v>82</v>
      </c>
      <c r="AE2763" t="s">
        <v>146</v>
      </c>
      <c r="AF2763" t="s">
        <v>94</v>
      </c>
      <c r="AG2763" s="26">
        <f>IFERROR(
    VLOOKUP(FENIX_ANS_TABLA[[#This Row],[ESTADO]],
        {"VENCIDO",1;"ALERTA_0 Días",2;"ALERTA",3;"A TIEMPO",4;"SIN FECHA",5},
    2,FALSE),
0)</f>
        <v>4</v>
      </c>
    </row>
    <row r="2764" spans="1:33" x14ac:dyDescent="0.25">
      <c r="A2764" t="s">
        <v>21506</v>
      </c>
      <c r="B2764" t="s">
        <v>23</v>
      </c>
      <c r="C2764" t="s">
        <v>24</v>
      </c>
      <c r="D2764" t="s">
        <v>23</v>
      </c>
      <c r="E2764" s="21">
        <v>46213.601481481477</v>
      </c>
      <c r="F2764" t="s">
        <v>21507</v>
      </c>
      <c r="G2764">
        <v>901540476</v>
      </c>
      <c r="H2764" t="s">
        <v>21437</v>
      </c>
      <c r="I2764" s="23" t="s">
        <v>31</v>
      </c>
      <c r="J2764" s="23" t="s">
        <v>3468</v>
      </c>
      <c r="K2764" t="s">
        <v>21508</v>
      </c>
      <c r="L2764" t="s">
        <v>181</v>
      </c>
      <c r="M2764" t="s">
        <v>21509</v>
      </c>
      <c r="N2764" t="s">
        <v>182</v>
      </c>
      <c r="O2764" t="s">
        <v>27</v>
      </c>
      <c r="P2764" t="s">
        <v>145</v>
      </c>
      <c r="Q2764" t="s">
        <v>207</v>
      </c>
      <c r="R2764" t="s">
        <v>212</v>
      </c>
      <c r="S2764">
        <v>7</v>
      </c>
      <c r="T2764" t="s">
        <v>21510</v>
      </c>
      <c r="U2764" t="s">
        <v>15588</v>
      </c>
      <c r="V2764" t="s">
        <v>21497</v>
      </c>
      <c r="W2764" t="s">
        <v>29</v>
      </c>
      <c r="X2764" t="s">
        <v>30</v>
      </c>
      <c r="Y2764" t="s">
        <v>30</v>
      </c>
      <c r="Z2764" t="s">
        <v>30</v>
      </c>
      <c r="AA2764" t="s">
        <v>30</v>
      </c>
      <c r="AB2764">
        <v>-75.164904000000007</v>
      </c>
      <c r="AC2764">
        <v>6.2333059999999998</v>
      </c>
      <c r="AD2764" t="s">
        <v>82</v>
      </c>
      <c r="AE2764" t="s">
        <v>146</v>
      </c>
      <c r="AF2764" t="s">
        <v>94</v>
      </c>
      <c r="AG2764" s="26">
        <f>IFERROR(
    VLOOKUP(FENIX_ANS_TABLA[[#This Row],[ESTADO]],
        {"VENCIDO",1;"ALERTA_0 Días",2;"ALERTA",3;"A TIEMPO",4;"SIN FECHA",5},
    2,FALSE),
0)</f>
        <v>4</v>
      </c>
    </row>
    <row r="2765" spans="1:33" x14ac:dyDescent="0.25">
      <c r="A2765" t="s">
        <v>21511</v>
      </c>
      <c r="B2765" t="s">
        <v>23</v>
      </c>
      <c r="C2765" t="s">
        <v>24</v>
      </c>
      <c r="D2765" t="s">
        <v>23</v>
      </c>
      <c r="E2765" s="21">
        <v>46213.601539351846</v>
      </c>
      <c r="F2765" t="s">
        <v>21512</v>
      </c>
      <c r="G2765">
        <v>901540476</v>
      </c>
      <c r="H2765" t="s">
        <v>21437</v>
      </c>
      <c r="I2765" s="23" t="s">
        <v>31</v>
      </c>
      <c r="J2765" s="23" t="s">
        <v>3468</v>
      </c>
      <c r="K2765" t="s">
        <v>21513</v>
      </c>
      <c r="L2765" t="s">
        <v>181</v>
      </c>
      <c r="M2765" t="s">
        <v>21514</v>
      </c>
      <c r="N2765" t="s">
        <v>182</v>
      </c>
      <c r="O2765" t="s">
        <v>27</v>
      </c>
      <c r="P2765" t="s">
        <v>145</v>
      </c>
      <c r="Q2765" t="s">
        <v>207</v>
      </c>
      <c r="R2765" t="s">
        <v>212</v>
      </c>
      <c r="S2765">
        <v>7</v>
      </c>
      <c r="T2765" t="s">
        <v>21515</v>
      </c>
      <c r="U2765" t="s">
        <v>15588</v>
      </c>
      <c r="V2765" t="s">
        <v>21497</v>
      </c>
      <c r="W2765" t="s">
        <v>29</v>
      </c>
      <c r="X2765" t="s">
        <v>30</v>
      </c>
      <c r="Y2765" t="s">
        <v>30</v>
      </c>
      <c r="Z2765" t="s">
        <v>30</v>
      </c>
      <c r="AA2765" t="s">
        <v>30</v>
      </c>
      <c r="AB2765">
        <v>-75.164904000000007</v>
      </c>
      <c r="AC2765">
        <v>6.2333059999999998</v>
      </c>
      <c r="AD2765" t="s">
        <v>82</v>
      </c>
      <c r="AE2765" t="s">
        <v>146</v>
      </c>
      <c r="AF2765" t="s">
        <v>94</v>
      </c>
      <c r="AG2765" s="26">
        <f>IFERROR(
    VLOOKUP(FENIX_ANS_TABLA[[#This Row],[ESTADO]],
        {"VENCIDO",1;"ALERTA_0 Días",2;"ALERTA",3;"A TIEMPO",4;"SIN FECHA",5},
    2,FALSE),
0)</f>
        <v>4</v>
      </c>
    </row>
    <row r="2766" spans="1:33" x14ac:dyDescent="0.25">
      <c r="A2766" t="s">
        <v>21516</v>
      </c>
      <c r="B2766" t="s">
        <v>23</v>
      </c>
      <c r="C2766" t="s">
        <v>24</v>
      </c>
      <c r="D2766" t="s">
        <v>23</v>
      </c>
      <c r="E2766" s="21">
        <v>46213.601585648154</v>
      </c>
      <c r="F2766" t="s">
        <v>21517</v>
      </c>
      <c r="G2766">
        <v>901540476</v>
      </c>
      <c r="H2766" t="s">
        <v>21437</v>
      </c>
      <c r="I2766" s="23" t="s">
        <v>31</v>
      </c>
      <c r="J2766" s="23" t="s">
        <v>3468</v>
      </c>
      <c r="K2766" t="s">
        <v>21518</v>
      </c>
      <c r="L2766" t="s">
        <v>181</v>
      </c>
      <c r="M2766" t="s">
        <v>21519</v>
      </c>
      <c r="N2766" t="s">
        <v>182</v>
      </c>
      <c r="O2766" t="s">
        <v>27</v>
      </c>
      <c r="P2766" t="s">
        <v>145</v>
      </c>
      <c r="Q2766" t="s">
        <v>207</v>
      </c>
      <c r="R2766" t="s">
        <v>212</v>
      </c>
      <c r="S2766">
        <v>7</v>
      </c>
      <c r="T2766" t="s">
        <v>21520</v>
      </c>
      <c r="U2766" t="s">
        <v>15588</v>
      </c>
      <c r="V2766" t="s">
        <v>21497</v>
      </c>
      <c r="W2766" t="s">
        <v>29</v>
      </c>
      <c r="X2766" t="s">
        <v>30</v>
      </c>
      <c r="Y2766" t="s">
        <v>30</v>
      </c>
      <c r="Z2766" t="s">
        <v>30</v>
      </c>
      <c r="AA2766" t="s">
        <v>30</v>
      </c>
      <c r="AB2766">
        <v>-75.164904000000007</v>
      </c>
      <c r="AC2766">
        <v>6.2333059999999998</v>
      </c>
      <c r="AD2766" t="s">
        <v>82</v>
      </c>
      <c r="AE2766" t="s">
        <v>146</v>
      </c>
      <c r="AF2766" t="s">
        <v>94</v>
      </c>
      <c r="AG2766" s="26">
        <f>IFERROR(
    VLOOKUP(FENIX_ANS_TABLA[[#This Row],[ESTADO]],
        {"VENCIDO",1;"ALERTA_0 Días",2;"ALERTA",3;"A TIEMPO",4;"SIN FECHA",5},
    2,FALSE),
0)</f>
        <v>4</v>
      </c>
    </row>
    <row r="2767" spans="1:33" x14ac:dyDescent="0.25">
      <c r="A2767" t="s">
        <v>21521</v>
      </c>
      <c r="B2767" t="s">
        <v>23</v>
      </c>
      <c r="C2767" t="s">
        <v>24</v>
      </c>
      <c r="D2767" t="s">
        <v>23</v>
      </c>
      <c r="E2767" s="21">
        <v>46213.601585648154</v>
      </c>
      <c r="F2767" t="s">
        <v>21517</v>
      </c>
      <c r="G2767">
        <v>901540476</v>
      </c>
      <c r="H2767" t="s">
        <v>21437</v>
      </c>
      <c r="I2767" s="23" t="s">
        <v>31</v>
      </c>
      <c r="J2767" s="23" t="s">
        <v>3468</v>
      </c>
      <c r="K2767" t="s">
        <v>21522</v>
      </c>
      <c r="L2767" t="s">
        <v>181</v>
      </c>
      <c r="M2767" t="s">
        <v>21523</v>
      </c>
      <c r="N2767" t="s">
        <v>182</v>
      </c>
      <c r="O2767" t="s">
        <v>27</v>
      </c>
      <c r="P2767" t="s">
        <v>145</v>
      </c>
      <c r="Q2767" t="s">
        <v>207</v>
      </c>
      <c r="R2767" t="s">
        <v>212</v>
      </c>
      <c r="S2767">
        <v>7</v>
      </c>
      <c r="T2767" t="s">
        <v>21520</v>
      </c>
      <c r="U2767" t="s">
        <v>15588</v>
      </c>
      <c r="V2767" t="s">
        <v>21497</v>
      </c>
      <c r="W2767" t="s">
        <v>29</v>
      </c>
      <c r="X2767" t="s">
        <v>30</v>
      </c>
      <c r="Y2767" t="s">
        <v>30</v>
      </c>
      <c r="Z2767" t="s">
        <v>30</v>
      </c>
      <c r="AA2767" t="s">
        <v>30</v>
      </c>
      <c r="AB2767">
        <v>-75.164904000000007</v>
      </c>
      <c r="AC2767">
        <v>6.2333059999999998</v>
      </c>
      <c r="AD2767" t="s">
        <v>82</v>
      </c>
      <c r="AE2767" t="s">
        <v>146</v>
      </c>
      <c r="AF2767" t="s">
        <v>94</v>
      </c>
      <c r="AG2767" s="26">
        <f>IFERROR(
    VLOOKUP(FENIX_ANS_TABLA[[#This Row],[ESTADO]],
        {"VENCIDO",1;"ALERTA_0 Días",2;"ALERTA",3;"A TIEMPO",4;"SIN FECHA",5},
    2,FALSE),
0)</f>
        <v>4</v>
      </c>
    </row>
    <row r="2768" spans="1:33" x14ac:dyDescent="0.25">
      <c r="A2768" t="s">
        <v>21524</v>
      </c>
      <c r="B2768" t="s">
        <v>23</v>
      </c>
      <c r="C2768" t="s">
        <v>24</v>
      </c>
      <c r="D2768" t="s">
        <v>23</v>
      </c>
      <c r="E2768" s="21">
        <v>46213.601643518523</v>
      </c>
      <c r="F2768" t="s">
        <v>21525</v>
      </c>
      <c r="G2768">
        <v>901540476</v>
      </c>
      <c r="H2768" t="s">
        <v>21437</v>
      </c>
      <c r="I2768" s="23" t="s">
        <v>31</v>
      </c>
      <c r="J2768" s="23" t="s">
        <v>3468</v>
      </c>
      <c r="K2768" t="s">
        <v>21526</v>
      </c>
      <c r="L2768" t="s">
        <v>181</v>
      </c>
      <c r="M2768" t="s">
        <v>21527</v>
      </c>
      <c r="N2768" t="s">
        <v>182</v>
      </c>
      <c r="O2768" t="s">
        <v>27</v>
      </c>
      <c r="P2768" t="s">
        <v>145</v>
      </c>
      <c r="Q2768" t="s">
        <v>207</v>
      </c>
      <c r="R2768" t="s">
        <v>212</v>
      </c>
      <c r="S2768">
        <v>7</v>
      </c>
      <c r="T2768" t="s">
        <v>21528</v>
      </c>
      <c r="U2768" t="s">
        <v>15588</v>
      </c>
      <c r="V2768" t="s">
        <v>21497</v>
      </c>
      <c r="W2768" t="s">
        <v>29</v>
      </c>
      <c r="X2768" t="s">
        <v>30</v>
      </c>
      <c r="Y2768" t="s">
        <v>30</v>
      </c>
      <c r="Z2768" t="s">
        <v>30</v>
      </c>
      <c r="AA2768" t="s">
        <v>30</v>
      </c>
      <c r="AB2768">
        <v>-75.164904000000007</v>
      </c>
      <c r="AC2768">
        <v>6.2333059999999998</v>
      </c>
      <c r="AD2768" t="s">
        <v>82</v>
      </c>
      <c r="AE2768" t="s">
        <v>146</v>
      </c>
      <c r="AF2768" t="s">
        <v>94</v>
      </c>
      <c r="AG2768" s="26">
        <f>IFERROR(
    VLOOKUP(FENIX_ANS_TABLA[[#This Row],[ESTADO]],
        {"VENCIDO",1;"ALERTA_0 Días",2;"ALERTA",3;"A TIEMPO",4;"SIN FECHA",5},
    2,FALSE),
0)</f>
        <v>4</v>
      </c>
    </row>
    <row r="2769" spans="1:33" x14ac:dyDescent="0.25">
      <c r="A2769" t="s">
        <v>21529</v>
      </c>
      <c r="B2769" t="s">
        <v>23</v>
      </c>
      <c r="C2769" t="s">
        <v>24</v>
      </c>
      <c r="D2769" t="s">
        <v>23</v>
      </c>
      <c r="E2769" s="21">
        <v>46213.601666666669</v>
      </c>
      <c r="F2769" t="s">
        <v>21530</v>
      </c>
      <c r="G2769">
        <v>901540476</v>
      </c>
      <c r="H2769" t="s">
        <v>21437</v>
      </c>
      <c r="I2769" s="23" t="s">
        <v>31</v>
      </c>
      <c r="J2769" s="23" t="s">
        <v>3468</v>
      </c>
      <c r="K2769" t="s">
        <v>21531</v>
      </c>
      <c r="L2769" t="s">
        <v>181</v>
      </c>
      <c r="M2769" t="s">
        <v>21532</v>
      </c>
      <c r="N2769" t="s">
        <v>182</v>
      </c>
      <c r="O2769" t="s">
        <v>27</v>
      </c>
      <c r="P2769" t="s">
        <v>145</v>
      </c>
      <c r="Q2769" t="s">
        <v>207</v>
      </c>
      <c r="R2769" t="s">
        <v>212</v>
      </c>
      <c r="S2769">
        <v>7</v>
      </c>
      <c r="T2769" t="s">
        <v>21533</v>
      </c>
      <c r="U2769" t="s">
        <v>15588</v>
      </c>
      <c r="V2769" t="s">
        <v>21497</v>
      </c>
      <c r="W2769" t="s">
        <v>29</v>
      </c>
      <c r="X2769" t="s">
        <v>30</v>
      </c>
      <c r="Y2769" t="s">
        <v>30</v>
      </c>
      <c r="Z2769" t="s">
        <v>30</v>
      </c>
      <c r="AA2769" t="s">
        <v>30</v>
      </c>
      <c r="AB2769">
        <v>-75.164904000000007</v>
      </c>
      <c r="AC2769">
        <v>6.2333059999999998</v>
      </c>
      <c r="AD2769" t="s">
        <v>82</v>
      </c>
      <c r="AE2769" t="s">
        <v>146</v>
      </c>
      <c r="AF2769" t="s">
        <v>94</v>
      </c>
      <c r="AG2769" s="26">
        <f>IFERROR(
    VLOOKUP(FENIX_ANS_TABLA[[#This Row],[ESTADO]],
        {"VENCIDO",1;"ALERTA_0 Días",2;"ALERTA",3;"A TIEMPO",4;"SIN FECHA",5},
    2,FALSE),
0)</f>
        <v>4</v>
      </c>
    </row>
    <row r="2770" spans="1:33" x14ac:dyDescent="0.25">
      <c r="A2770" t="s">
        <v>21534</v>
      </c>
      <c r="B2770" t="s">
        <v>23</v>
      </c>
      <c r="C2770" t="s">
        <v>24</v>
      </c>
      <c r="D2770" t="s">
        <v>23</v>
      </c>
      <c r="E2770" s="21">
        <v>46213.601666666669</v>
      </c>
      <c r="F2770" t="s">
        <v>21530</v>
      </c>
      <c r="G2770">
        <v>901540476</v>
      </c>
      <c r="H2770" t="s">
        <v>21437</v>
      </c>
      <c r="I2770" s="23" t="s">
        <v>31</v>
      </c>
      <c r="J2770" s="23" t="s">
        <v>3468</v>
      </c>
      <c r="K2770" t="s">
        <v>21535</v>
      </c>
      <c r="L2770" t="s">
        <v>181</v>
      </c>
      <c r="M2770" t="s">
        <v>21536</v>
      </c>
      <c r="N2770" t="s">
        <v>182</v>
      </c>
      <c r="O2770" t="s">
        <v>27</v>
      </c>
      <c r="P2770" t="s">
        <v>145</v>
      </c>
      <c r="Q2770" t="s">
        <v>207</v>
      </c>
      <c r="R2770" t="s">
        <v>212</v>
      </c>
      <c r="S2770">
        <v>7</v>
      </c>
      <c r="T2770" t="s">
        <v>21533</v>
      </c>
      <c r="U2770" t="s">
        <v>15588</v>
      </c>
      <c r="V2770" t="s">
        <v>21497</v>
      </c>
      <c r="W2770" t="s">
        <v>29</v>
      </c>
      <c r="X2770" t="s">
        <v>30</v>
      </c>
      <c r="Y2770" t="s">
        <v>30</v>
      </c>
      <c r="Z2770" t="s">
        <v>30</v>
      </c>
      <c r="AA2770" t="s">
        <v>30</v>
      </c>
      <c r="AB2770">
        <v>-75.164904000000007</v>
      </c>
      <c r="AC2770">
        <v>6.2333059999999998</v>
      </c>
      <c r="AD2770" t="s">
        <v>82</v>
      </c>
      <c r="AE2770" t="s">
        <v>146</v>
      </c>
      <c r="AF2770" t="s">
        <v>94</v>
      </c>
      <c r="AG2770" s="26">
        <f>IFERROR(
    VLOOKUP(FENIX_ANS_TABLA[[#This Row],[ESTADO]],
        {"VENCIDO",1;"ALERTA_0 Días",2;"ALERTA",3;"A TIEMPO",4;"SIN FECHA",5},
    2,FALSE),
0)</f>
        <v>4</v>
      </c>
    </row>
    <row r="2771" spans="1:33" x14ac:dyDescent="0.25">
      <c r="A2771" t="s">
        <v>21537</v>
      </c>
      <c r="B2771" t="s">
        <v>23</v>
      </c>
      <c r="C2771" t="s">
        <v>24</v>
      </c>
      <c r="D2771" t="s">
        <v>23</v>
      </c>
      <c r="E2771" s="21">
        <v>46213.601770833331</v>
      </c>
      <c r="F2771" t="s">
        <v>21538</v>
      </c>
      <c r="G2771">
        <v>901540476</v>
      </c>
      <c r="H2771" t="s">
        <v>21437</v>
      </c>
      <c r="I2771" s="23" t="s">
        <v>31</v>
      </c>
      <c r="J2771" s="23" t="s">
        <v>3468</v>
      </c>
      <c r="K2771" t="s">
        <v>21539</v>
      </c>
      <c r="L2771" t="s">
        <v>181</v>
      </c>
      <c r="M2771" t="s">
        <v>21540</v>
      </c>
      <c r="N2771" t="s">
        <v>182</v>
      </c>
      <c r="O2771" t="s">
        <v>27</v>
      </c>
      <c r="P2771" t="s">
        <v>145</v>
      </c>
      <c r="Q2771" t="s">
        <v>207</v>
      </c>
      <c r="R2771" t="s">
        <v>212</v>
      </c>
      <c r="S2771">
        <v>7</v>
      </c>
      <c r="T2771" t="s">
        <v>21541</v>
      </c>
      <c r="U2771" t="s">
        <v>15588</v>
      </c>
      <c r="V2771" t="s">
        <v>21497</v>
      </c>
      <c r="W2771" t="s">
        <v>29</v>
      </c>
      <c r="X2771" t="s">
        <v>30</v>
      </c>
      <c r="Y2771" t="s">
        <v>30</v>
      </c>
      <c r="Z2771" t="s">
        <v>30</v>
      </c>
      <c r="AA2771" t="s">
        <v>30</v>
      </c>
      <c r="AB2771">
        <v>-75.164904000000007</v>
      </c>
      <c r="AC2771">
        <v>6.2333059999999998</v>
      </c>
      <c r="AD2771" t="s">
        <v>82</v>
      </c>
      <c r="AE2771" t="s">
        <v>146</v>
      </c>
      <c r="AF2771" t="s">
        <v>94</v>
      </c>
      <c r="AG2771" s="26">
        <f>IFERROR(
    VLOOKUP(FENIX_ANS_TABLA[[#This Row],[ESTADO]],
        {"VENCIDO",1;"ALERTA_0 Días",2;"ALERTA",3;"A TIEMPO",4;"SIN FECHA",5},
    2,FALSE),
0)</f>
        <v>4</v>
      </c>
    </row>
    <row r="2772" spans="1:33" x14ac:dyDescent="0.25">
      <c r="A2772" t="s">
        <v>21542</v>
      </c>
      <c r="B2772" t="s">
        <v>23</v>
      </c>
      <c r="C2772" t="s">
        <v>24</v>
      </c>
      <c r="D2772" t="s">
        <v>23</v>
      </c>
      <c r="E2772" s="21">
        <v>46213.601898148147</v>
      </c>
      <c r="F2772" t="s">
        <v>21543</v>
      </c>
      <c r="G2772">
        <v>901540476</v>
      </c>
      <c r="H2772" t="s">
        <v>21437</v>
      </c>
      <c r="I2772" s="23" t="s">
        <v>31</v>
      </c>
      <c r="J2772" s="23" t="s">
        <v>3468</v>
      </c>
      <c r="K2772" t="s">
        <v>21544</v>
      </c>
      <c r="L2772" t="s">
        <v>181</v>
      </c>
      <c r="M2772" t="s">
        <v>21545</v>
      </c>
      <c r="N2772" t="s">
        <v>182</v>
      </c>
      <c r="O2772" t="s">
        <v>27</v>
      </c>
      <c r="P2772" t="s">
        <v>145</v>
      </c>
      <c r="Q2772" t="s">
        <v>207</v>
      </c>
      <c r="R2772" t="s">
        <v>212</v>
      </c>
      <c r="S2772">
        <v>7</v>
      </c>
      <c r="T2772" t="s">
        <v>21546</v>
      </c>
      <c r="U2772" t="s">
        <v>15588</v>
      </c>
      <c r="V2772" t="s">
        <v>21497</v>
      </c>
      <c r="W2772" t="s">
        <v>29</v>
      </c>
      <c r="X2772" t="s">
        <v>30</v>
      </c>
      <c r="Y2772" t="s">
        <v>30</v>
      </c>
      <c r="Z2772" t="s">
        <v>30</v>
      </c>
      <c r="AA2772" t="s">
        <v>30</v>
      </c>
      <c r="AB2772">
        <v>-75.164904000000007</v>
      </c>
      <c r="AC2772">
        <v>6.2333059999999998</v>
      </c>
      <c r="AD2772" t="s">
        <v>82</v>
      </c>
      <c r="AE2772" t="s">
        <v>146</v>
      </c>
      <c r="AF2772" t="s">
        <v>94</v>
      </c>
      <c r="AG2772" s="26">
        <f>IFERROR(
    VLOOKUP(FENIX_ANS_TABLA[[#This Row],[ESTADO]],
        {"VENCIDO",1;"ALERTA_0 Días",2;"ALERTA",3;"A TIEMPO",4;"SIN FECHA",5},
    2,FALSE),
0)</f>
        <v>4</v>
      </c>
    </row>
    <row r="2773" spans="1:33" x14ac:dyDescent="0.25">
      <c r="A2773" t="s">
        <v>21547</v>
      </c>
      <c r="B2773" t="s">
        <v>23</v>
      </c>
      <c r="C2773" t="s">
        <v>24</v>
      </c>
      <c r="D2773" t="s">
        <v>23</v>
      </c>
      <c r="E2773" s="21">
        <v>46213.601979166669</v>
      </c>
      <c r="F2773" t="s">
        <v>21548</v>
      </c>
      <c r="G2773">
        <v>901540476</v>
      </c>
      <c r="H2773" t="s">
        <v>21437</v>
      </c>
      <c r="I2773" s="23" t="s">
        <v>31</v>
      </c>
      <c r="J2773" s="23" t="s">
        <v>3468</v>
      </c>
      <c r="K2773" t="s">
        <v>21549</v>
      </c>
      <c r="L2773" t="s">
        <v>181</v>
      </c>
      <c r="M2773" t="s">
        <v>21550</v>
      </c>
      <c r="N2773" t="s">
        <v>182</v>
      </c>
      <c r="O2773" t="s">
        <v>27</v>
      </c>
      <c r="P2773" t="s">
        <v>145</v>
      </c>
      <c r="Q2773" t="s">
        <v>207</v>
      </c>
      <c r="R2773" t="s">
        <v>212</v>
      </c>
      <c r="S2773">
        <v>7</v>
      </c>
      <c r="T2773" t="s">
        <v>21551</v>
      </c>
      <c r="U2773" t="s">
        <v>15588</v>
      </c>
      <c r="V2773" t="s">
        <v>21497</v>
      </c>
      <c r="W2773" t="s">
        <v>29</v>
      </c>
      <c r="X2773" t="s">
        <v>30</v>
      </c>
      <c r="Y2773" t="s">
        <v>30</v>
      </c>
      <c r="Z2773" t="s">
        <v>30</v>
      </c>
      <c r="AA2773" t="s">
        <v>30</v>
      </c>
      <c r="AB2773">
        <v>-75.164904000000007</v>
      </c>
      <c r="AC2773">
        <v>6.2333059999999998</v>
      </c>
      <c r="AD2773" t="s">
        <v>82</v>
      </c>
      <c r="AE2773" t="s">
        <v>146</v>
      </c>
      <c r="AF2773" t="s">
        <v>94</v>
      </c>
      <c r="AG2773" s="26">
        <f>IFERROR(
    VLOOKUP(FENIX_ANS_TABLA[[#This Row],[ESTADO]],
        {"VENCIDO",1;"ALERTA_0 Días",2;"ALERTA",3;"A TIEMPO",4;"SIN FECHA",5},
    2,FALSE),
0)</f>
        <v>4</v>
      </c>
    </row>
    <row r="2774" spans="1:33" x14ac:dyDescent="0.25">
      <c r="A2774" t="s">
        <v>21552</v>
      </c>
      <c r="B2774" t="s">
        <v>23</v>
      </c>
      <c r="C2774" t="s">
        <v>24</v>
      </c>
      <c r="D2774" t="s">
        <v>23</v>
      </c>
      <c r="E2774" s="21">
        <v>46213.602048611108</v>
      </c>
      <c r="F2774" t="s">
        <v>21553</v>
      </c>
      <c r="G2774">
        <v>901540476</v>
      </c>
      <c r="H2774" t="s">
        <v>21437</v>
      </c>
      <c r="I2774" s="23" t="s">
        <v>31</v>
      </c>
      <c r="J2774" s="23" t="s">
        <v>3468</v>
      </c>
      <c r="K2774" t="s">
        <v>21554</v>
      </c>
      <c r="L2774" t="s">
        <v>181</v>
      </c>
      <c r="M2774" t="s">
        <v>21555</v>
      </c>
      <c r="N2774" t="s">
        <v>182</v>
      </c>
      <c r="O2774" t="s">
        <v>27</v>
      </c>
      <c r="P2774" t="s">
        <v>145</v>
      </c>
      <c r="Q2774" t="s">
        <v>207</v>
      </c>
      <c r="R2774" t="s">
        <v>212</v>
      </c>
      <c r="S2774">
        <v>7</v>
      </c>
      <c r="T2774" t="s">
        <v>21556</v>
      </c>
      <c r="U2774" t="s">
        <v>15588</v>
      </c>
      <c r="V2774" t="s">
        <v>21497</v>
      </c>
      <c r="W2774" t="s">
        <v>29</v>
      </c>
      <c r="X2774" t="s">
        <v>30</v>
      </c>
      <c r="Y2774" t="s">
        <v>30</v>
      </c>
      <c r="Z2774" t="s">
        <v>30</v>
      </c>
      <c r="AA2774" t="s">
        <v>30</v>
      </c>
      <c r="AB2774">
        <v>-75.164904000000007</v>
      </c>
      <c r="AC2774">
        <v>6.2333059999999998</v>
      </c>
      <c r="AD2774" t="s">
        <v>82</v>
      </c>
      <c r="AE2774" t="s">
        <v>146</v>
      </c>
      <c r="AF2774" t="s">
        <v>94</v>
      </c>
      <c r="AG2774" s="26">
        <f>IFERROR(
    VLOOKUP(FENIX_ANS_TABLA[[#This Row],[ESTADO]],
        {"VENCIDO",1;"ALERTA_0 Días",2;"ALERTA",3;"A TIEMPO",4;"SIN FECHA",5},
    2,FALSE),
0)</f>
        <v>4</v>
      </c>
    </row>
    <row r="2775" spans="1:33" x14ac:dyDescent="0.25">
      <c r="A2775" t="s">
        <v>21557</v>
      </c>
      <c r="B2775" t="s">
        <v>23</v>
      </c>
      <c r="C2775" t="s">
        <v>24</v>
      </c>
      <c r="D2775" t="s">
        <v>23</v>
      </c>
      <c r="E2775" s="21">
        <v>46213.602071759262</v>
      </c>
      <c r="F2775" t="s">
        <v>21558</v>
      </c>
      <c r="G2775">
        <v>901540476</v>
      </c>
      <c r="H2775" t="s">
        <v>21437</v>
      </c>
      <c r="I2775" s="23" t="s">
        <v>31</v>
      </c>
      <c r="J2775" s="23" t="s">
        <v>3468</v>
      </c>
      <c r="K2775" t="s">
        <v>21559</v>
      </c>
      <c r="L2775" t="s">
        <v>181</v>
      </c>
      <c r="M2775" t="s">
        <v>21560</v>
      </c>
      <c r="N2775" t="s">
        <v>182</v>
      </c>
      <c r="O2775" t="s">
        <v>27</v>
      </c>
      <c r="P2775" t="s">
        <v>145</v>
      </c>
      <c r="Q2775" t="s">
        <v>207</v>
      </c>
      <c r="R2775" t="s">
        <v>212</v>
      </c>
      <c r="S2775">
        <v>7</v>
      </c>
      <c r="T2775" t="s">
        <v>21561</v>
      </c>
      <c r="U2775" t="s">
        <v>15588</v>
      </c>
      <c r="V2775" t="s">
        <v>21497</v>
      </c>
      <c r="W2775" t="s">
        <v>29</v>
      </c>
      <c r="X2775" t="s">
        <v>30</v>
      </c>
      <c r="Y2775" t="s">
        <v>30</v>
      </c>
      <c r="Z2775" t="s">
        <v>30</v>
      </c>
      <c r="AA2775" t="s">
        <v>30</v>
      </c>
      <c r="AB2775">
        <v>-75.164904000000007</v>
      </c>
      <c r="AC2775">
        <v>6.2333059999999998</v>
      </c>
      <c r="AD2775" t="s">
        <v>82</v>
      </c>
      <c r="AE2775" t="s">
        <v>146</v>
      </c>
      <c r="AF2775" t="s">
        <v>94</v>
      </c>
      <c r="AG2775" s="26">
        <f>IFERROR(
    VLOOKUP(FENIX_ANS_TABLA[[#This Row],[ESTADO]],
        {"VENCIDO",1;"ALERTA_0 Días",2;"ALERTA",3;"A TIEMPO",4;"SIN FECHA",5},
    2,FALSE),
0)</f>
        <v>4</v>
      </c>
    </row>
    <row r="2776" spans="1:33" x14ac:dyDescent="0.25">
      <c r="A2776" t="s">
        <v>21562</v>
      </c>
      <c r="B2776" t="s">
        <v>23</v>
      </c>
      <c r="C2776" t="s">
        <v>24</v>
      </c>
      <c r="D2776" t="s">
        <v>23</v>
      </c>
      <c r="E2776" s="21">
        <v>46213.602071759262</v>
      </c>
      <c r="F2776" t="s">
        <v>21558</v>
      </c>
      <c r="G2776">
        <v>901540476</v>
      </c>
      <c r="H2776" t="s">
        <v>21437</v>
      </c>
      <c r="I2776" s="23" t="s">
        <v>31</v>
      </c>
      <c r="J2776" s="23" t="s">
        <v>3468</v>
      </c>
      <c r="K2776" t="s">
        <v>21563</v>
      </c>
      <c r="L2776" t="s">
        <v>181</v>
      </c>
      <c r="M2776" t="s">
        <v>21564</v>
      </c>
      <c r="N2776" t="s">
        <v>182</v>
      </c>
      <c r="O2776" t="s">
        <v>27</v>
      </c>
      <c r="P2776" t="s">
        <v>145</v>
      </c>
      <c r="Q2776" t="s">
        <v>207</v>
      </c>
      <c r="R2776" t="s">
        <v>212</v>
      </c>
      <c r="S2776">
        <v>7</v>
      </c>
      <c r="T2776" t="s">
        <v>21561</v>
      </c>
      <c r="U2776" t="s">
        <v>15588</v>
      </c>
      <c r="V2776" t="s">
        <v>21497</v>
      </c>
      <c r="W2776" t="s">
        <v>29</v>
      </c>
      <c r="X2776" t="s">
        <v>30</v>
      </c>
      <c r="Y2776" t="s">
        <v>30</v>
      </c>
      <c r="Z2776" t="s">
        <v>30</v>
      </c>
      <c r="AA2776" t="s">
        <v>30</v>
      </c>
      <c r="AB2776">
        <v>-75.164904000000007</v>
      </c>
      <c r="AC2776">
        <v>6.2333059999999998</v>
      </c>
      <c r="AD2776" t="s">
        <v>82</v>
      </c>
      <c r="AE2776" t="s">
        <v>146</v>
      </c>
      <c r="AF2776" t="s">
        <v>94</v>
      </c>
      <c r="AG2776" s="26">
        <f>IFERROR(
    VLOOKUP(FENIX_ANS_TABLA[[#This Row],[ESTADO]],
        {"VENCIDO",1;"ALERTA_0 Días",2;"ALERTA",3;"A TIEMPO",4;"SIN FECHA",5},
    2,FALSE),
0)</f>
        <v>4</v>
      </c>
    </row>
    <row r="2777" spans="1:33" x14ac:dyDescent="0.25">
      <c r="A2777" t="s">
        <v>21565</v>
      </c>
      <c r="B2777" t="s">
        <v>23</v>
      </c>
      <c r="C2777" t="s">
        <v>24</v>
      </c>
      <c r="D2777" t="s">
        <v>23</v>
      </c>
      <c r="E2777" s="21">
        <v>46213.602118055547</v>
      </c>
      <c r="F2777" t="s">
        <v>21566</v>
      </c>
      <c r="G2777">
        <v>901540476</v>
      </c>
      <c r="H2777" t="s">
        <v>21437</v>
      </c>
      <c r="I2777" s="23" t="s">
        <v>31</v>
      </c>
      <c r="J2777" s="23" t="s">
        <v>3468</v>
      </c>
      <c r="K2777" t="s">
        <v>21567</v>
      </c>
      <c r="L2777" t="s">
        <v>181</v>
      </c>
      <c r="M2777" t="s">
        <v>21568</v>
      </c>
      <c r="N2777" t="s">
        <v>182</v>
      </c>
      <c r="O2777" t="s">
        <v>27</v>
      </c>
      <c r="P2777" t="s">
        <v>145</v>
      </c>
      <c r="Q2777" t="s">
        <v>207</v>
      </c>
      <c r="R2777" t="s">
        <v>212</v>
      </c>
      <c r="S2777">
        <v>7</v>
      </c>
      <c r="T2777" t="s">
        <v>21569</v>
      </c>
      <c r="U2777" t="s">
        <v>16252</v>
      </c>
      <c r="V2777" t="s">
        <v>17572</v>
      </c>
      <c r="W2777" t="s">
        <v>29</v>
      </c>
      <c r="X2777" t="s">
        <v>30</v>
      </c>
      <c r="Y2777" t="s">
        <v>30</v>
      </c>
      <c r="Z2777" t="s">
        <v>30</v>
      </c>
      <c r="AA2777" t="s">
        <v>30</v>
      </c>
      <c r="AB2777">
        <v>-75.164904000000007</v>
      </c>
      <c r="AC2777">
        <v>6.2333059999999998</v>
      </c>
      <c r="AD2777" t="s">
        <v>82</v>
      </c>
      <c r="AE2777" t="s">
        <v>146</v>
      </c>
      <c r="AF2777" t="s">
        <v>94</v>
      </c>
      <c r="AG2777" s="26">
        <f>IFERROR(
    VLOOKUP(FENIX_ANS_TABLA[[#This Row],[ESTADO]],
        {"VENCIDO",1;"ALERTA_0 Días",2;"ALERTA",3;"A TIEMPO",4;"SIN FECHA",5},
    2,FALSE),
0)</f>
        <v>4</v>
      </c>
    </row>
    <row r="2778" spans="1:33" x14ac:dyDescent="0.25">
      <c r="A2778" t="s">
        <v>21570</v>
      </c>
      <c r="B2778" t="s">
        <v>23</v>
      </c>
      <c r="C2778" t="s">
        <v>24</v>
      </c>
      <c r="D2778" t="s">
        <v>23</v>
      </c>
      <c r="E2778" s="21">
        <v>46213.602129629631</v>
      </c>
      <c r="F2778" t="s">
        <v>21571</v>
      </c>
      <c r="G2778">
        <v>901540476</v>
      </c>
      <c r="H2778" t="s">
        <v>21437</v>
      </c>
      <c r="I2778" s="23" t="s">
        <v>31</v>
      </c>
      <c r="J2778" s="23" t="s">
        <v>3468</v>
      </c>
      <c r="K2778" t="s">
        <v>21572</v>
      </c>
      <c r="L2778" t="s">
        <v>181</v>
      </c>
      <c r="M2778" t="s">
        <v>21573</v>
      </c>
      <c r="N2778" t="s">
        <v>182</v>
      </c>
      <c r="O2778" t="s">
        <v>27</v>
      </c>
      <c r="P2778" t="s">
        <v>145</v>
      </c>
      <c r="Q2778" t="s">
        <v>207</v>
      </c>
      <c r="R2778" t="s">
        <v>212</v>
      </c>
      <c r="S2778">
        <v>7</v>
      </c>
      <c r="T2778" t="s">
        <v>21574</v>
      </c>
      <c r="U2778" t="s">
        <v>16252</v>
      </c>
      <c r="V2778" t="s">
        <v>17572</v>
      </c>
      <c r="W2778" t="s">
        <v>29</v>
      </c>
      <c r="X2778" t="s">
        <v>30</v>
      </c>
      <c r="Y2778" t="s">
        <v>30</v>
      </c>
      <c r="Z2778" t="s">
        <v>30</v>
      </c>
      <c r="AA2778" t="s">
        <v>30</v>
      </c>
      <c r="AB2778">
        <v>-75.164904000000007</v>
      </c>
      <c r="AC2778">
        <v>6.2333059999999998</v>
      </c>
      <c r="AD2778" t="s">
        <v>82</v>
      </c>
      <c r="AE2778" t="s">
        <v>146</v>
      </c>
      <c r="AF2778" t="s">
        <v>94</v>
      </c>
      <c r="AG2778" s="26">
        <f>IFERROR(
    VLOOKUP(FENIX_ANS_TABLA[[#This Row],[ESTADO]],
        {"VENCIDO",1;"ALERTA_0 Días",2;"ALERTA",3;"A TIEMPO",4;"SIN FECHA",5},
    2,FALSE),
0)</f>
        <v>4</v>
      </c>
    </row>
    <row r="2779" spans="1:33" x14ac:dyDescent="0.25">
      <c r="A2779" t="s">
        <v>21575</v>
      </c>
      <c r="B2779" t="s">
        <v>23</v>
      </c>
      <c r="C2779" t="s">
        <v>24</v>
      </c>
      <c r="D2779" t="s">
        <v>23</v>
      </c>
      <c r="E2779" s="21">
        <v>46213.602129629631</v>
      </c>
      <c r="F2779" t="s">
        <v>21571</v>
      </c>
      <c r="G2779">
        <v>901540476</v>
      </c>
      <c r="H2779" t="s">
        <v>21437</v>
      </c>
      <c r="I2779" s="23" t="s">
        <v>31</v>
      </c>
      <c r="J2779" s="23" t="s">
        <v>3468</v>
      </c>
      <c r="K2779" t="s">
        <v>21576</v>
      </c>
      <c r="L2779" t="s">
        <v>181</v>
      </c>
      <c r="M2779" t="s">
        <v>21577</v>
      </c>
      <c r="N2779" t="s">
        <v>182</v>
      </c>
      <c r="O2779" t="s">
        <v>27</v>
      </c>
      <c r="P2779" t="s">
        <v>145</v>
      </c>
      <c r="Q2779" t="s">
        <v>207</v>
      </c>
      <c r="R2779" t="s">
        <v>212</v>
      </c>
      <c r="S2779">
        <v>7</v>
      </c>
      <c r="T2779" t="s">
        <v>21574</v>
      </c>
      <c r="U2779" t="s">
        <v>16252</v>
      </c>
      <c r="V2779" t="s">
        <v>17572</v>
      </c>
      <c r="W2779" t="s">
        <v>29</v>
      </c>
      <c r="X2779" t="s">
        <v>30</v>
      </c>
      <c r="Y2779" t="s">
        <v>30</v>
      </c>
      <c r="Z2779" t="s">
        <v>30</v>
      </c>
      <c r="AA2779" t="s">
        <v>30</v>
      </c>
      <c r="AB2779">
        <v>-75.164904000000007</v>
      </c>
      <c r="AC2779">
        <v>6.2333059999999998</v>
      </c>
      <c r="AD2779" t="s">
        <v>82</v>
      </c>
      <c r="AE2779" t="s">
        <v>146</v>
      </c>
      <c r="AF2779" t="s">
        <v>94</v>
      </c>
      <c r="AG2779" s="26">
        <f>IFERROR(
    VLOOKUP(FENIX_ANS_TABLA[[#This Row],[ESTADO]],
        {"VENCIDO",1;"ALERTA_0 Días",2;"ALERTA",3;"A TIEMPO",4;"SIN FECHA",5},
    2,FALSE),
0)</f>
        <v>4</v>
      </c>
    </row>
    <row r="2780" spans="1:33" x14ac:dyDescent="0.25">
      <c r="A2780" t="s">
        <v>21578</v>
      </c>
      <c r="B2780" t="s">
        <v>23</v>
      </c>
      <c r="C2780" t="s">
        <v>24</v>
      </c>
      <c r="D2780" t="s">
        <v>23</v>
      </c>
      <c r="E2780" s="21">
        <v>46213.602175925917</v>
      </c>
      <c r="F2780" t="s">
        <v>21579</v>
      </c>
      <c r="G2780">
        <v>901540476</v>
      </c>
      <c r="H2780" t="s">
        <v>21437</v>
      </c>
      <c r="I2780" s="23" t="s">
        <v>31</v>
      </c>
      <c r="J2780" s="23" t="s">
        <v>3468</v>
      </c>
      <c r="K2780" t="s">
        <v>21580</v>
      </c>
      <c r="L2780" t="s">
        <v>181</v>
      </c>
      <c r="M2780" t="s">
        <v>21581</v>
      </c>
      <c r="N2780" t="s">
        <v>182</v>
      </c>
      <c r="O2780" t="s">
        <v>27</v>
      </c>
      <c r="P2780" t="s">
        <v>145</v>
      </c>
      <c r="Q2780" t="s">
        <v>207</v>
      </c>
      <c r="R2780" t="s">
        <v>212</v>
      </c>
      <c r="S2780">
        <v>7</v>
      </c>
      <c r="T2780" t="s">
        <v>21582</v>
      </c>
      <c r="U2780" t="s">
        <v>16252</v>
      </c>
      <c r="V2780" t="s">
        <v>17572</v>
      </c>
      <c r="W2780" t="s">
        <v>29</v>
      </c>
      <c r="X2780" t="s">
        <v>30</v>
      </c>
      <c r="Y2780" t="s">
        <v>30</v>
      </c>
      <c r="Z2780" t="s">
        <v>30</v>
      </c>
      <c r="AA2780" t="s">
        <v>30</v>
      </c>
      <c r="AB2780">
        <v>-75.164904000000007</v>
      </c>
      <c r="AC2780">
        <v>6.2333059999999998</v>
      </c>
      <c r="AD2780" t="s">
        <v>82</v>
      </c>
      <c r="AE2780" t="s">
        <v>146</v>
      </c>
      <c r="AF2780" t="s">
        <v>94</v>
      </c>
      <c r="AG2780" s="26">
        <f>IFERROR(
    VLOOKUP(FENIX_ANS_TABLA[[#This Row],[ESTADO]],
        {"VENCIDO",1;"ALERTA_0 Días",2;"ALERTA",3;"A TIEMPO",4;"SIN FECHA",5},
    2,FALSE),
0)</f>
        <v>4</v>
      </c>
    </row>
    <row r="2781" spans="1:33" x14ac:dyDescent="0.25">
      <c r="A2781" t="s">
        <v>21583</v>
      </c>
      <c r="B2781" t="s">
        <v>23</v>
      </c>
      <c r="C2781" t="s">
        <v>24</v>
      </c>
      <c r="D2781" t="s">
        <v>23</v>
      </c>
      <c r="E2781" s="21">
        <v>46213.602256944447</v>
      </c>
      <c r="F2781" t="s">
        <v>21584</v>
      </c>
      <c r="G2781">
        <v>901540476</v>
      </c>
      <c r="H2781" t="s">
        <v>21437</v>
      </c>
      <c r="I2781" s="23" t="s">
        <v>31</v>
      </c>
      <c r="J2781" s="23" t="s">
        <v>3468</v>
      </c>
      <c r="K2781" t="s">
        <v>21585</v>
      </c>
      <c r="L2781" t="s">
        <v>181</v>
      </c>
      <c r="M2781" t="s">
        <v>21586</v>
      </c>
      <c r="N2781" t="s">
        <v>182</v>
      </c>
      <c r="O2781" t="s">
        <v>27</v>
      </c>
      <c r="P2781" t="s">
        <v>145</v>
      </c>
      <c r="Q2781" t="s">
        <v>207</v>
      </c>
      <c r="R2781" t="s">
        <v>212</v>
      </c>
      <c r="S2781">
        <v>7</v>
      </c>
      <c r="T2781" t="s">
        <v>21587</v>
      </c>
      <c r="U2781" t="s">
        <v>16252</v>
      </c>
      <c r="V2781" t="s">
        <v>17572</v>
      </c>
      <c r="W2781" t="s">
        <v>29</v>
      </c>
      <c r="X2781" t="s">
        <v>30</v>
      </c>
      <c r="Y2781" t="s">
        <v>30</v>
      </c>
      <c r="Z2781" t="s">
        <v>30</v>
      </c>
      <c r="AA2781" t="s">
        <v>30</v>
      </c>
      <c r="AB2781">
        <v>-75.164904000000007</v>
      </c>
      <c r="AC2781">
        <v>6.2333059999999998</v>
      </c>
      <c r="AD2781" t="s">
        <v>82</v>
      </c>
      <c r="AE2781" t="s">
        <v>146</v>
      </c>
      <c r="AF2781" t="s">
        <v>94</v>
      </c>
      <c r="AG2781" s="26">
        <f>IFERROR(
    VLOOKUP(FENIX_ANS_TABLA[[#This Row],[ESTADO]],
        {"VENCIDO",1;"ALERTA_0 Días",2;"ALERTA",3;"A TIEMPO",4;"SIN FECHA",5},
    2,FALSE),
0)</f>
        <v>4</v>
      </c>
    </row>
    <row r="2782" spans="1:33" x14ac:dyDescent="0.25">
      <c r="A2782" t="s">
        <v>21588</v>
      </c>
      <c r="B2782" t="s">
        <v>23</v>
      </c>
      <c r="C2782" t="s">
        <v>24</v>
      </c>
      <c r="D2782" t="s">
        <v>23</v>
      </c>
      <c r="E2782" s="21">
        <v>46213.602256944447</v>
      </c>
      <c r="F2782" t="s">
        <v>21584</v>
      </c>
      <c r="G2782">
        <v>901540476</v>
      </c>
      <c r="H2782" t="s">
        <v>21437</v>
      </c>
      <c r="I2782" s="23" t="s">
        <v>31</v>
      </c>
      <c r="J2782" s="23" t="s">
        <v>3468</v>
      </c>
      <c r="K2782" t="s">
        <v>21589</v>
      </c>
      <c r="L2782" t="s">
        <v>181</v>
      </c>
      <c r="M2782" t="s">
        <v>21590</v>
      </c>
      <c r="N2782" t="s">
        <v>182</v>
      </c>
      <c r="O2782" t="s">
        <v>27</v>
      </c>
      <c r="P2782" t="s">
        <v>145</v>
      </c>
      <c r="Q2782" t="s">
        <v>207</v>
      </c>
      <c r="R2782" t="s">
        <v>212</v>
      </c>
      <c r="S2782">
        <v>7</v>
      </c>
      <c r="T2782" t="s">
        <v>21587</v>
      </c>
      <c r="U2782" t="s">
        <v>16252</v>
      </c>
      <c r="V2782" t="s">
        <v>17572</v>
      </c>
      <c r="W2782" t="s">
        <v>29</v>
      </c>
      <c r="X2782" t="s">
        <v>30</v>
      </c>
      <c r="Y2782" t="s">
        <v>30</v>
      </c>
      <c r="Z2782" t="s">
        <v>30</v>
      </c>
      <c r="AA2782" t="s">
        <v>30</v>
      </c>
      <c r="AB2782">
        <v>-75.164904000000007</v>
      </c>
      <c r="AC2782">
        <v>6.2333059999999998</v>
      </c>
      <c r="AD2782" t="s">
        <v>82</v>
      </c>
      <c r="AE2782" t="s">
        <v>146</v>
      </c>
      <c r="AF2782" t="s">
        <v>94</v>
      </c>
      <c r="AG2782" s="26">
        <f>IFERROR(
    VLOOKUP(FENIX_ANS_TABLA[[#This Row],[ESTADO]],
        {"VENCIDO",1;"ALERTA_0 Días",2;"ALERTA",3;"A TIEMPO",4;"SIN FECHA",5},
    2,FALSE),
0)</f>
        <v>4</v>
      </c>
    </row>
    <row r="2783" spans="1:33" x14ac:dyDescent="0.25">
      <c r="A2783" t="s">
        <v>21591</v>
      </c>
      <c r="B2783" t="s">
        <v>23</v>
      </c>
      <c r="C2783" t="s">
        <v>24</v>
      </c>
      <c r="D2783" t="s">
        <v>23</v>
      </c>
      <c r="E2783" s="21">
        <v>46213.602256944447</v>
      </c>
      <c r="F2783" t="s">
        <v>21584</v>
      </c>
      <c r="G2783">
        <v>901540476</v>
      </c>
      <c r="H2783" t="s">
        <v>21437</v>
      </c>
      <c r="I2783" s="23" t="s">
        <v>31</v>
      </c>
      <c r="J2783" s="23" t="s">
        <v>3468</v>
      </c>
      <c r="K2783" t="s">
        <v>21592</v>
      </c>
      <c r="L2783" t="s">
        <v>181</v>
      </c>
      <c r="M2783" t="s">
        <v>21593</v>
      </c>
      <c r="N2783" t="s">
        <v>182</v>
      </c>
      <c r="O2783" t="s">
        <v>27</v>
      </c>
      <c r="P2783" t="s">
        <v>145</v>
      </c>
      <c r="Q2783" t="s">
        <v>207</v>
      </c>
      <c r="R2783" t="s">
        <v>212</v>
      </c>
      <c r="S2783">
        <v>7</v>
      </c>
      <c r="T2783" t="s">
        <v>21587</v>
      </c>
      <c r="U2783" t="s">
        <v>16252</v>
      </c>
      <c r="V2783" t="s">
        <v>17572</v>
      </c>
      <c r="W2783" t="s">
        <v>29</v>
      </c>
      <c r="X2783" t="s">
        <v>30</v>
      </c>
      <c r="Y2783" t="s">
        <v>30</v>
      </c>
      <c r="Z2783" t="s">
        <v>30</v>
      </c>
      <c r="AA2783" t="s">
        <v>30</v>
      </c>
      <c r="AB2783">
        <v>-75.164904000000007</v>
      </c>
      <c r="AC2783">
        <v>6.2333059999999998</v>
      </c>
      <c r="AD2783" t="s">
        <v>82</v>
      </c>
      <c r="AE2783" t="s">
        <v>146</v>
      </c>
      <c r="AF2783" t="s">
        <v>94</v>
      </c>
      <c r="AG2783" s="26">
        <f>IFERROR(
    VLOOKUP(FENIX_ANS_TABLA[[#This Row],[ESTADO]],
        {"VENCIDO",1;"ALERTA_0 Días",2;"ALERTA",3;"A TIEMPO",4;"SIN FECHA",5},
    2,FALSE),
0)</f>
        <v>4</v>
      </c>
    </row>
    <row r="2784" spans="1:33" x14ac:dyDescent="0.25">
      <c r="A2784" t="s">
        <v>21594</v>
      </c>
      <c r="B2784" t="s">
        <v>23</v>
      </c>
      <c r="C2784" t="s">
        <v>24</v>
      </c>
      <c r="D2784" t="s">
        <v>23</v>
      </c>
      <c r="E2784" s="21">
        <v>46213.602372685193</v>
      </c>
      <c r="F2784" t="s">
        <v>21595</v>
      </c>
      <c r="G2784">
        <v>901540476</v>
      </c>
      <c r="H2784" t="s">
        <v>21437</v>
      </c>
      <c r="I2784" s="23" t="s">
        <v>31</v>
      </c>
      <c r="J2784" s="23" t="s">
        <v>3468</v>
      </c>
      <c r="K2784" t="s">
        <v>21596</v>
      </c>
      <c r="L2784" t="s">
        <v>181</v>
      </c>
      <c r="M2784" t="s">
        <v>21597</v>
      </c>
      <c r="N2784" t="s">
        <v>182</v>
      </c>
      <c r="O2784" t="s">
        <v>27</v>
      </c>
      <c r="P2784" t="s">
        <v>145</v>
      </c>
      <c r="Q2784" t="s">
        <v>207</v>
      </c>
      <c r="R2784" t="s">
        <v>212</v>
      </c>
      <c r="S2784">
        <v>7</v>
      </c>
      <c r="T2784" t="s">
        <v>21598</v>
      </c>
      <c r="U2784" t="s">
        <v>16252</v>
      </c>
      <c r="V2784" t="s">
        <v>17572</v>
      </c>
      <c r="W2784" t="s">
        <v>29</v>
      </c>
      <c r="X2784" t="s">
        <v>30</v>
      </c>
      <c r="Y2784" t="s">
        <v>30</v>
      </c>
      <c r="Z2784" t="s">
        <v>30</v>
      </c>
      <c r="AA2784" t="s">
        <v>30</v>
      </c>
      <c r="AB2784">
        <v>-75.164904000000007</v>
      </c>
      <c r="AC2784">
        <v>6.2333059999999998</v>
      </c>
      <c r="AD2784" t="s">
        <v>82</v>
      </c>
      <c r="AE2784" t="s">
        <v>146</v>
      </c>
      <c r="AF2784" t="s">
        <v>94</v>
      </c>
      <c r="AG2784" s="26">
        <f>IFERROR(
    VLOOKUP(FENIX_ANS_TABLA[[#This Row],[ESTADO]],
        {"VENCIDO",1;"ALERTA_0 Días",2;"ALERTA",3;"A TIEMPO",4;"SIN FECHA",5},
    2,FALSE),
0)</f>
        <v>4</v>
      </c>
    </row>
    <row r="2785" spans="1:33" x14ac:dyDescent="0.25">
      <c r="A2785" t="s">
        <v>21599</v>
      </c>
      <c r="B2785" t="s">
        <v>23</v>
      </c>
      <c r="C2785" t="s">
        <v>24</v>
      </c>
      <c r="D2785" t="s">
        <v>23</v>
      </c>
      <c r="E2785" s="21">
        <v>46213.602418981478</v>
      </c>
      <c r="F2785" t="s">
        <v>21600</v>
      </c>
      <c r="G2785">
        <v>901540476</v>
      </c>
      <c r="H2785" t="s">
        <v>21437</v>
      </c>
      <c r="I2785" s="23" t="s">
        <v>31</v>
      </c>
      <c r="J2785" s="23" t="s">
        <v>3468</v>
      </c>
      <c r="K2785" t="s">
        <v>21601</v>
      </c>
      <c r="L2785" t="s">
        <v>181</v>
      </c>
      <c r="M2785" t="s">
        <v>21602</v>
      </c>
      <c r="N2785" t="s">
        <v>182</v>
      </c>
      <c r="O2785" t="s">
        <v>27</v>
      </c>
      <c r="P2785" t="s">
        <v>145</v>
      </c>
      <c r="Q2785" t="s">
        <v>207</v>
      </c>
      <c r="R2785" t="s">
        <v>212</v>
      </c>
      <c r="S2785">
        <v>7</v>
      </c>
      <c r="T2785" t="s">
        <v>21603</v>
      </c>
      <c r="U2785" t="s">
        <v>16252</v>
      </c>
      <c r="V2785" t="s">
        <v>17572</v>
      </c>
      <c r="W2785" t="s">
        <v>29</v>
      </c>
      <c r="X2785" t="s">
        <v>30</v>
      </c>
      <c r="Y2785" t="s">
        <v>30</v>
      </c>
      <c r="Z2785" t="s">
        <v>30</v>
      </c>
      <c r="AA2785" t="s">
        <v>30</v>
      </c>
      <c r="AB2785">
        <v>-75.164904000000007</v>
      </c>
      <c r="AC2785">
        <v>6.2333059999999998</v>
      </c>
      <c r="AD2785" t="s">
        <v>82</v>
      </c>
      <c r="AE2785" t="s">
        <v>146</v>
      </c>
      <c r="AF2785" t="s">
        <v>94</v>
      </c>
      <c r="AG2785" s="26">
        <f>IFERROR(
    VLOOKUP(FENIX_ANS_TABLA[[#This Row],[ESTADO]],
        {"VENCIDO",1;"ALERTA_0 Días",2;"ALERTA",3;"A TIEMPO",4;"SIN FECHA",5},
    2,FALSE),
0)</f>
        <v>4</v>
      </c>
    </row>
    <row r="2786" spans="1:33" x14ac:dyDescent="0.25">
      <c r="A2786" t="s">
        <v>21604</v>
      </c>
      <c r="B2786" t="s">
        <v>23</v>
      </c>
      <c r="C2786" t="s">
        <v>24</v>
      </c>
      <c r="D2786" t="s">
        <v>23</v>
      </c>
      <c r="E2786" s="21">
        <v>46213.602511574078</v>
      </c>
      <c r="F2786" t="s">
        <v>21605</v>
      </c>
      <c r="G2786">
        <v>901540476</v>
      </c>
      <c r="H2786" t="s">
        <v>21437</v>
      </c>
      <c r="I2786" s="23" t="s">
        <v>31</v>
      </c>
      <c r="J2786" s="23" t="s">
        <v>3468</v>
      </c>
      <c r="K2786" t="s">
        <v>21606</v>
      </c>
      <c r="L2786" t="s">
        <v>181</v>
      </c>
      <c r="M2786" t="s">
        <v>21607</v>
      </c>
      <c r="N2786" t="s">
        <v>182</v>
      </c>
      <c r="O2786" t="s">
        <v>27</v>
      </c>
      <c r="P2786" t="s">
        <v>145</v>
      </c>
      <c r="Q2786" t="s">
        <v>207</v>
      </c>
      <c r="R2786" t="s">
        <v>212</v>
      </c>
      <c r="S2786">
        <v>7</v>
      </c>
      <c r="T2786" t="s">
        <v>21608</v>
      </c>
      <c r="U2786" t="s">
        <v>16252</v>
      </c>
      <c r="V2786" t="s">
        <v>17572</v>
      </c>
      <c r="W2786" t="s">
        <v>29</v>
      </c>
      <c r="X2786" t="s">
        <v>30</v>
      </c>
      <c r="Y2786" t="s">
        <v>30</v>
      </c>
      <c r="Z2786" t="s">
        <v>30</v>
      </c>
      <c r="AA2786" t="s">
        <v>30</v>
      </c>
      <c r="AB2786">
        <v>-75.164904000000007</v>
      </c>
      <c r="AC2786">
        <v>6.2333059999999998</v>
      </c>
      <c r="AD2786" t="s">
        <v>82</v>
      </c>
      <c r="AE2786" t="s">
        <v>146</v>
      </c>
      <c r="AF2786" t="s">
        <v>94</v>
      </c>
      <c r="AG2786" s="26">
        <f>IFERROR(
    VLOOKUP(FENIX_ANS_TABLA[[#This Row],[ESTADO]],
        {"VENCIDO",1;"ALERTA_0 Días",2;"ALERTA",3;"A TIEMPO",4;"SIN FECHA",5},
    2,FALSE),
0)</f>
        <v>4</v>
      </c>
    </row>
    <row r="2787" spans="1:33" x14ac:dyDescent="0.25">
      <c r="A2787" t="s">
        <v>21609</v>
      </c>
      <c r="B2787" t="s">
        <v>23</v>
      </c>
      <c r="C2787" t="s">
        <v>24</v>
      </c>
      <c r="D2787" t="s">
        <v>23</v>
      </c>
      <c r="E2787" s="21">
        <v>46213.602534722217</v>
      </c>
      <c r="F2787" t="s">
        <v>21610</v>
      </c>
      <c r="G2787">
        <v>901540476</v>
      </c>
      <c r="H2787" t="s">
        <v>21437</v>
      </c>
      <c r="I2787" s="23" t="s">
        <v>31</v>
      </c>
      <c r="J2787" s="23" t="s">
        <v>3468</v>
      </c>
      <c r="K2787" t="s">
        <v>21611</v>
      </c>
      <c r="L2787" t="s">
        <v>181</v>
      </c>
      <c r="M2787" t="s">
        <v>21612</v>
      </c>
      <c r="N2787" t="s">
        <v>182</v>
      </c>
      <c r="O2787" t="s">
        <v>27</v>
      </c>
      <c r="P2787" t="s">
        <v>145</v>
      </c>
      <c r="Q2787" t="s">
        <v>207</v>
      </c>
      <c r="R2787" t="s">
        <v>212</v>
      </c>
      <c r="S2787">
        <v>7</v>
      </c>
      <c r="T2787" t="s">
        <v>21613</v>
      </c>
      <c r="U2787" t="s">
        <v>16252</v>
      </c>
      <c r="V2787" t="s">
        <v>17572</v>
      </c>
      <c r="W2787" t="s">
        <v>29</v>
      </c>
      <c r="X2787" t="s">
        <v>30</v>
      </c>
      <c r="Y2787" t="s">
        <v>30</v>
      </c>
      <c r="Z2787" t="s">
        <v>30</v>
      </c>
      <c r="AA2787" t="s">
        <v>30</v>
      </c>
      <c r="AB2787">
        <v>-75.164904000000007</v>
      </c>
      <c r="AC2787">
        <v>6.2333059999999998</v>
      </c>
      <c r="AD2787" t="s">
        <v>82</v>
      </c>
      <c r="AE2787" t="s">
        <v>146</v>
      </c>
      <c r="AF2787" t="s">
        <v>94</v>
      </c>
      <c r="AG2787" s="26">
        <f>IFERROR(
    VLOOKUP(FENIX_ANS_TABLA[[#This Row],[ESTADO]],
        {"VENCIDO",1;"ALERTA_0 Días",2;"ALERTA",3;"A TIEMPO",4;"SIN FECHA",5},
    2,FALSE),
0)</f>
        <v>4</v>
      </c>
    </row>
    <row r="2788" spans="1:33" x14ac:dyDescent="0.25">
      <c r="A2788" t="s">
        <v>21614</v>
      </c>
      <c r="B2788" t="s">
        <v>23</v>
      </c>
      <c r="C2788" t="s">
        <v>24</v>
      </c>
      <c r="D2788" t="s">
        <v>23</v>
      </c>
      <c r="E2788" s="21">
        <v>46213.60255787037</v>
      </c>
      <c r="F2788" t="s">
        <v>21615</v>
      </c>
      <c r="G2788">
        <v>901540476</v>
      </c>
      <c r="H2788" t="s">
        <v>21437</v>
      </c>
      <c r="I2788" s="23" t="s">
        <v>31</v>
      </c>
      <c r="J2788" s="23" t="s">
        <v>3468</v>
      </c>
      <c r="K2788" t="s">
        <v>21616</v>
      </c>
      <c r="L2788" t="s">
        <v>181</v>
      </c>
      <c r="M2788" t="s">
        <v>21617</v>
      </c>
      <c r="N2788" t="s">
        <v>182</v>
      </c>
      <c r="O2788" t="s">
        <v>27</v>
      </c>
      <c r="P2788" t="s">
        <v>145</v>
      </c>
      <c r="Q2788" t="s">
        <v>207</v>
      </c>
      <c r="R2788" t="s">
        <v>212</v>
      </c>
      <c r="S2788">
        <v>7</v>
      </c>
      <c r="T2788" t="s">
        <v>21618</v>
      </c>
      <c r="U2788" t="s">
        <v>16252</v>
      </c>
      <c r="V2788" t="s">
        <v>17572</v>
      </c>
      <c r="W2788" t="s">
        <v>29</v>
      </c>
      <c r="X2788" t="s">
        <v>30</v>
      </c>
      <c r="Y2788" t="s">
        <v>30</v>
      </c>
      <c r="Z2788" t="s">
        <v>30</v>
      </c>
      <c r="AA2788" t="s">
        <v>30</v>
      </c>
      <c r="AB2788">
        <v>-75.164904000000007</v>
      </c>
      <c r="AC2788">
        <v>6.2333059999999998</v>
      </c>
      <c r="AD2788" t="s">
        <v>82</v>
      </c>
      <c r="AE2788" t="s">
        <v>146</v>
      </c>
      <c r="AF2788" t="s">
        <v>94</v>
      </c>
      <c r="AG2788" s="26">
        <f>IFERROR(
    VLOOKUP(FENIX_ANS_TABLA[[#This Row],[ESTADO]],
        {"VENCIDO",1;"ALERTA_0 Días",2;"ALERTA",3;"A TIEMPO",4;"SIN FECHA",5},
    2,FALSE),
0)</f>
        <v>4</v>
      </c>
    </row>
    <row r="2789" spans="1:33" x14ac:dyDescent="0.25">
      <c r="A2789" t="s">
        <v>21619</v>
      </c>
      <c r="B2789" t="s">
        <v>23</v>
      </c>
      <c r="C2789" t="s">
        <v>24</v>
      </c>
      <c r="D2789" t="s">
        <v>23</v>
      </c>
      <c r="E2789" s="21">
        <v>46213.60255787037</v>
      </c>
      <c r="F2789" t="s">
        <v>21615</v>
      </c>
      <c r="G2789">
        <v>901540476</v>
      </c>
      <c r="H2789" t="s">
        <v>21437</v>
      </c>
      <c r="I2789" s="23" t="s">
        <v>31</v>
      </c>
      <c r="J2789" s="23" t="s">
        <v>3468</v>
      </c>
      <c r="K2789" t="s">
        <v>21620</v>
      </c>
      <c r="L2789" t="s">
        <v>181</v>
      </c>
      <c r="M2789" t="s">
        <v>21621</v>
      </c>
      <c r="N2789" t="s">
        <v>182</v>
      </c>
      <c r="O2789" t="s">
        <v>27</v>
      </c>
      <c r="P2789" t="s">
        <v>145</v>
      </c>
      <c r="Q2789" t="s">
        <v>207</v>
      </c>
      <c r="R2789" t="s">
        <v>212</v>
      </c>
      <c r="S2789">
        <v>7</v>
      </c>
      <c r="T2789" t="s">
        <v>21618</v>
      </c>
      <c r="U2789" t="s">
        <v>16252</v>
      </c>
      <c r="V2789" t="s">
        <v>17572</v>
      </c>
      <c r="W2789" t="s">
        <v>29</v>
      </c>
      <c r="X2789" t="s">
        <v>30</v>
      </c>
      <c r="Y2789" t="s">
        <v>30</v>
      </c>
      <c r="Z2789" t="s">
        <v>30</v>
      </c>
      <c r="AA2789" t="s">
        <v>30</v>
      </c>
      <c r="AB2789">
        <v>-75.164904000000007</v>
      </c>
      <c r="AC2789">
        <v>6.2333059999999998</v>
      </c>
      <c r="AD2789" t="s">
        <v>82</v>
      </c>
      <c r="AE2789" t="s">
        <v>146</v>
      </c>
      <c r="AF2789" t="s">
        <v>94</v>
      </c>
      <c r="AG2789" s="26">
        <f>IFERROR(
    VLOOKUP(FENIX_ANS_TABLA[[#This Row],[ESTADO]],
        {"VENCIDO",1;"ALERTA_0 Días",2;"ALERTA",3;"A TIEMPO",4;"SIN FECHA",5},
    2,FALSE),
0)</f>
        <v>4</v>
      </c>
    </row>
    <row r="2790" spans="1:33" x14ac:dyDescent="0.25">
      <c r="A2790" t="s">
        <v>21622</v>
      </c>
      <c r="B2790" t="s">
        <v>23</v>
      </c>
      <c r="C2790" t="s">
        <v>24</v>
      </c>
      <c r="D2790" t="s">
        <v>23</v>
      </c>
      <c r="E2790" s="21">
        <v>46213.602592592593</v>
      </c>
      <c r="F2790" t="s">
        <v>21623</v>
      </c>
      <c r="G2790">
        <v>901540476</v>
      </c>
      <c r="H2790" t="s">
        <v>21437</v>
      </c>
      <c r="I2790" s="23" t="s">
        <v>31</v>
      </c>
      <c r="J2790" s="23" t="s">
        <v>3468</v>
      </c>
      <c r="K2790" t="s">
        <v>21624</v>
      </c>
      <c r="L2790" t="s">
        <v>181</v>
      </c>
      <c r="M2790" t="s">
        <v>21625</v>
      </c>
      <c r="N2790" t="s">
        <v>182</v>
      </c>
      <c r="O2790" t="s">
        <v>27</v>
      </c>
      <c r="P2790" t="s">
        <v>145</v>
      </c>
      <c r="Q2790" t="s">
        <v>207</v>
      </c>
      <c r="R2790" t="s">
        <v>212</v>
      </c>
      <c r="S2790">
        <v>7</v>
      </c>
      <c r="T2790" t="s">
        <v>21626</v>
      </c>
      <c r="U2790" t="s">
        <v>16252</v>
      </c>
      <c r="V2790" t="s">
        <v>17572</v>
      </c>
      <c r="W2790" t="s">
        <v>29</v>
      </c>
      <c r="X2790" t="s">
        <v>30</v>
      </c>
      <c r="Y2790" t="s">
        <v>30</v>
      </c>
      <c r="Z2790" t="s">
        <v>30</v>
      </c>
      <c r="AA2790" t="s">
        <v>30</v>
      </c>
      <c r="AB2790">
        <v>-75.164904000000007</v>
      </c>
      <c r="AC2790">
        <v>6.2333059999999998</v>
      </c>
      <c r="AD2790" t="s">
        <v>82</v>
      </c>
      <c r="AE2790" t="s">
        <v>146</v>
      </c>
      <c r="AF2790" t="s">
        <v>94</v>
      </c>
      <c r="AG2790" s="26">
        <f>IFERROR(
    VLOOKUP(FENIX_ANS_TABLA[[#This Row],[ESTADO]],
        {"VENCIDO",1;"ALERTA_0 Días",2;"ALERTA",3;"A TIEMPO",4;"SIN FECHA",5},
    2,FALSE),
0)</f>
        <v>4</v>
      </c>
    </row>
    <row r="2791" spans="1:33" x14ac:dyDescent="0.25">
      <c r="A2791" t="s">
        <v>21627</v>
      </c>
      <c r="B2791" t="s">
        <v>23</v>
      </c>
      <c r="C2791" t="s">
        <v>24</v>
      </c>
      <c r="D2791" t="s">
        <v>23</v>
      </c>
      <c r="E2791" s="21">
        <v>46213.602731481478</v>
      </c>
      <c r="F2791" t="s">
        <v>21628</v>
      </c>
      <c r="G2791">
        <v>901540476</v>
      </c>
      <c r="H2791" t="s">
        <v>21437</v>
      </c>
      <c r="I2791" s="23" t="s">
        <v>31</v>
      </c>
      <c r="J2791" s="23" t="s">
        <v>3468</v>
      </c>
      <c r="K2791" t="s">
        <v>21629</v>
      </c>
      <c r="L2791" t="s">
        <v>181</v>
      </c>
      <c r="M2791" t="s">
        <v>21630</v>
      </c>
      <c r="N2791" t="s">
        <v>182</v>
      </c>
      <c r="O2791" t="s">
        <v>27</v>
      </c>
      <c r="P2791" t="s">
        <v>145</v>
      </c>
      <c r="Q2791" t="s">
        <v>207</v>
      </c>
      <c r="R2791" t="s">
        <v>212</v>
      </c>
      <c r="S2791">
        <v>7</v>
      </c>
      <c r="T2791" t="s">
        <v>21631</v>
      </c>
      <c r="U2791" t="s">
        <v>16252</v>
      </c>
      <c r="V2791" t="s">
        <v>17572</v>
      </c>
      <c r="W2791" t="s">
        <v>29</v>
      </c>
      <c r="X2791" t="s">
        <v>30</v>
      </c>
      <c r="Y2791" t="s">
        <v>30</v>
      </c>
      <c r="Z2791" t="s">
        <v>30</v>
      </c>
      <c r="AA2791" t="s">
        <v>30</v>
      </c>
      <c r="AB2791">
        <v>-75.164904000000007</v>
      </c>
      <c r="AC2791">
        <v>6.2333059999999998</v>
      </c>
      <c r="AD2791" t="s">
        <v>82</v>
      </c>
      <c r="AE2791" t="s">
        <v>146</v>
      </c>
      <c r="AF2791" t="s">
        <v>94</v>
      </c>
      <c r="AG2791" s="26">
        <f>IFERROR(
    VLOOKUP(FENIX_ANS_TABLA[[#This Row],[ESTADO]],
        {"VENCIDO",1;"ALERTA_0 Días",2;"ALERTA",3;"A TIEMPO",4;"SIN FECHA",5},
    2,FALSE),
0)</f>
        <v>4</v>
      </c>
    </row>
    <row r="2792" spans="1:33" x14ac:dyDescent="0.25">
      <c r="A2792" t="s">
        <v>21632</v>
      </c>
      <c r="B2792" t="s">
        <v>23</v>
      </c>
      <c r="C2792" t="s">
        <v>24</v>
      </c>
      <c r="D2792" t="s">
        <v>23</v>
      </c>
      <c r="E2792" s="21">
        <v>46213.602824074071</v>
      </c>
      <c r="F2792" t="s">
        <v>21633</v>
      </c>
      <c r="G2792">
        <v>901540476</v>
      </c>
      <c r="H2792" t="s">
        <v>21437</v>
      </c>
      <c r="I2792" s="23" t="s">
        <v>31</v>
      </c>
      <c r="J2792" s="23" t="s">
        <v>3468</v>
      </c>
      <c r="K2792" t="s">
        <v>21634</v>
      </c>
      <c r="L2792" t="s">
        <v>181</v>
      </c>
      <c r="M2792" t="s">
        <v>21635</v>
      </c>
      <c r="N2792" t="s">
        <v>182</v>
      </c>
      <c r="O2792" t="s">
        <v>27</v>
      </c>
      <c r="P2792" t="s">
        <v>145</v>
      </c>
      <c r="Q2792" t="s">
        <v>207</v>
      </c>
      <c r="R2792" t="s">
        <v>212</v>
      </c>
      <c r="S2792">
        <v>7</v>
      </c>
      <c r="T2792" t="s">
        <v>21636</v>
      </c>
      <c r="U2792" t="s">
        <v>15590</v>
      </c>
      <c r="V2792" t="s">
        <v>9772</v>
      </c>
      <c r="W2792" t="s">
        <v>29</v>
      </c>
      <c r="X2792" t="s">
        <v>30</v>
      </c>
      <c r="Y2792" t="s">
        <v>30</v>
      </c>
      <c r="Z2792" t="s">
        <v>30</v>
      </c>
      <c r="AA2792" t="s">
        <v>30</v>
      </c>
      <c r="AB2792">
        <v>-75.164904000000007</v>
      </c>
      <c r="AC2792">
        <v>6.2333059999999998</v>
      </c>
      <c r="AD2792" t="s">
        <v>82</v>
      </c>
      <c r="AE2792" t="s">
        <v>146</v>
      </c>
      <c r="AF2792" t="s">
        <v>94</v>
      </c>
      <c r="AG2792" s="26">
        <f>IFERROR(
    VLOOKUP(FENIX_ANS_TABLA[[#This Row],[ESTADO]],
        {"VENCIDO",1;"ALERTA_0 Días",2;"ALERTA",3;"A TIEMPO",4;"SIN FECHA",5},
    2,FALSE),
0)</f>
        <v>4</v>
      </c>
    </row>
    <row r="2793" spans="1:33" x14ac:dyDescent="0.25">
      <c r="A2793" t="s">
        <v>21637</v>
      </c>
      <c r="B2793" t="s">
        <v>23</v>
      </c>
      <c r="C2793" t="s">
        <v>24</v>
      </c>
      <c r="D2793" t="s">
        <v>23</v>
      </c>
      <c r="E2793" s="21">
        <v>46213.602847222217</v>
      </c>
      <c r="F2793" t="s">
        <v>21638</v>
      </c>
      <c r="G2793">
        <v>901540476</v>
      </c>
      <c r="H2793" t="s">
        <v>21437</v>
      </c>
      <c r="I2793" s="23" t="s">
        <v>31</v>
      </c>
      <c r="J2793" s="23" t="s">
        <v>3468</v>
      </c>
      <c r="K2793" t="s">
        <v>21639</v>
      </c>
      <c r="L2793" t="s">
        <v>181</v>
      </c>
      <c r="M2793" t="s">
        <v>21640</v>
      </c>
      <c r="N2793" t="s">
        <v>182</v>
      </c>
      <c r="O2793" t="s">
        <v>27</v>
      </c>
      <c r="P2793" t="s">
        <v>145</v>
      </c>
      <c r="Q2793" t="s">
        <v>207</v>
      </c>
      <c r="R2793" t="s">
        <v>212</v>
      </c>
      <c r="S2793">
        <v>7</v>
      </c>
      <c r="T2793" t="s">
        <v>21641</v>
      </c>
      <c r="U2793" t="s">
        <v>15590</v>
      </c>
      <c r="V2793" t="s">
        <v>9772</v>
      </c>
      <c r="W2793" t="s">
        <v>29</v>
      </c>
      <c r="X2793" t="s">
        <v>30</v>
      </c>
      <c r="Y2793" t="s">
        <v>30</v>
      </c>
      <c r="Z2793" t="s">
        <v>30</v>
      </c>
      <c r="AA2793" t="s">
        <v>30</v>
      </c>
      <c r="AB2793">
        <v>-75.164904000000007</v>
      </c>
      <c r="AC2793">
        <v>6.2333059999999998</v>
      </c>
      <c r="AD2793" t="s">
        <v>82</v>
      </c>
      <c r="AE2793" t="s">
        <v>146</v>
      </c>
      <c r="AF2793" t="s">
        <v>94</v>
      </c>
      <c r="AG2793" s="26">
        <f>IFERROR(
    VLOOKUP(FENIX_ANS_TABLA[[#This Row],[ESTADO]],
        {"VENCIDO",1;"ALERTA_0 Días",2;"ALERTA",3;"A TIEMPO",4;"SIN FECHA",5},
    2,FALSE),
0)</f>
        <v>4</v>
      </c>
    </row>
    <row r="2794" spans="1:33" x14ac:dyDescent="0.25">
      <c r="A2794" t="s">
        <v>21642</v>
      </c>
      <c r="B2794" t="s">
        <v>23</v>
      </c>
      <c r="C2794" t="s">
        <v>24</v>
      </c>
      <c r="D2794" t="s">
        <v>23</v>
      </c>
      <c r="E2794" s="21">
        <v>46213.602858796286</v>
      </c>
      <c r="F2794" t="s">
        <v>21643</v>
      </c>
      <c r="G2794">
        <v>901540476</v>
      </c>
      <c r="H2794" t="s">
        <v>21437</v>
      </c>
      <c r="I2794" s="23" t="s">
        <v>31</v>
      </c>
      <c r="J2794" s="23" t="s">
        <v>3468</v>
      </c>
      <c r="K2794" t="s">
        <v>21644</v>
      </c>
      <c r="L2794" t="s">
        <v>181</v>
      </c>
      <c r="M2794" t="s">
        <v>21645</v>
      </c>
      <c r="N2794" t="s">
        <v>182</v>
      </c>
      <c r="O2794" t="s">
        <v>27</v>
      </c>
      <c r="P2794" t="s">
        <v>145</v>
      </c>
      <c r="Q2794" t="s">
        <v>207</v>
      </c>
      <c r="R2794" t="s">
        <v>212</v>
      </c>
      <c r="S2794">
        <v>7</v>
      </c>
      <c r="T2794" t="s">
        <v>21646</v>
      </c>
      <c r="U2794" t="s">
        <v>15590</v>
      </c>
      <c r="V2794" t="s">
        <v>9772</v>
      </c>
      <c r="W2794" t="s">
        <v>29</v>
      </c>
      <c r="X2794" t="s">
        <v>30</v>
      </c>
      <c r="Y2794" t="s">
        <v>30</v>
      </c>
      <c r="Z2794" t="s">
        <v>30</v>
      </c>
      <c r="AA2794" t="s">
        <v>30</v>
      </c>
      <c r="AB2794">
        <v>-75.164904000000007</v>
      </c>
      <c r="AC2794">
        <v>6.2333059999999998</v>
      </c>
      <c r="AD2794" t="s">
        <v>82</v>
      </c>
      <c r="AE2794" t="s">
        <v>146</v>
      </c>
      <c r="AF2794" t="s">
        <v>94</v>
      </c>
      <c r="AG2794" s="26">
        <f>IFERROR(
    VLOOKUP(FENIX_ANS_TABLA[[#This Row],[ESTADO]],
        {"VENCIDO",1;"ALERTA_0 Días",2;"ALERTA",3;"A TIEMPO",4;"SIN FECHA",5},
    2,FALSE),
0)</f>
        <v>4</v>
      </c>
    </row>
    <row r="2795" spans="1:33" x14ac:dyDescent="0.25">
      <c r="A2795" t="s">
        <v>21647</v>
      </c>
      <c r="B2795" t="s">
        <v>23</v>
      </c>
      <c r="C2795" t="s">
        <v>24</v>
      </c>
      <c r="D2795" t="s">
        <v>23</v>
      </c>
      <c r="E2795" s="21">
        <v>46213.602962962963</v>
      </c>
      <c r="F2795" t="s">
        <v>21648</v>
      </c>
      <c r="G2795">
        <v>901540476</v>
      </c>
      <c r="H2795" t="s">
        <v>21437</v>
      </c>
      <c r="I2795" s="23" t="s">
        <v>31</v>
      </c>
      <c r="J2795" s="23" t="s">
        <v>3468</v>
      </c>
      <c r="K2795" t="s">
        <v>21649</v>
      </c>
      <c r="L2795" t="s">
        <v>181</v>
      </c>
      <c r="M2795" t="s">
        <v>21650</v>
      </c>
      <c r="N2795" t="s">
        <v>182</v>
      </c>
      <c r="O2795" t="s">
        <v>27</v>
      </c>
      <c r="P2795" t="s">
        <v>145</v>
      </c>
      <c r="Q2795" t="s">
        <v>207</v>
      </c>
      <c r="R2795" t="s">
        <v>212</v>
      </c>
      <c r="S2795">
        <v>7</v>
      </c>
      <c r="T2795" t="s">
        <v>21651</v>
      </c>
      <c r="U2795" t="s">
        <v>15590</v>
      </c>
      <c r="V2795" t="s">
        <v>9772</v>
      </c>
      <c r="W2795" t="s">
        <v>29</v>
      </c>
      <c r="X2795" t="s">
        <v>30</v>
      </c>
      <c r="Y2795" t="s">
        <v>30</v>
      </c>
      <c r="Z2795" t="s">
        <v>30</v>
      </c>
      <c r="AA2795" t="s">
        <v>30</v>
      </c>
      <c r="AB2795">
        <v>-75.164904000000007</v>
      </c>
      <c r="AC2795">
        <v>6.2333059999999998</v>
      </c>
      <c r="AD2795" t="s">
        <v>82</v>
      </c>
      <c r="AE2795" t="s">
        <v>146</v>
      </c>
      <c r="AF2795" t="s">
        <v>94</v>
      </c>
      <c r="AG2795" s="26">
        <f>IFERROR(
    VLOOKUP(FENIX_ANS_TABLA[[#This Row],[ESTADO]],
        {"VENCIDO",1;"ALERTA_0 Días",2;"ALERTA",3;"A TIEMPO",4;"SIN FECHA",5},
    2,FALSE),
0)</f>
        <v>4</v>
      </c>
    </row>
    <row r="2796" spans="1:33" x14ac:dyDescent="0.25">
      <c r="A2796" t="s">
        <v>21652</v>
      </c>
      <c r="B2796" t="s">
        <v>23</v>
      </c>
      <c r="C2796" t="s">
        <v>24</v>
      </c>
      <c r="D2796" t="s">
        <v>23</v>
      </c>
      <c r="E2796" s="21">
        <v>46213.602962962963</v>
      </c>
      <c r="F2796" t="s">
        <v>21648</v>
      </c>
      <c r="G2796">
        <v>901540476</v>
      </c>
      <c r="H2796" t="s">
        <v>21437</v>
      </c>
      <c r="I2796" s="23" t="s">
        <v>31</v>
      </c>
      <c r="J2796" s="23" t="s">
        <v>3468</v>
      </c>
      <c r="K2796" t="s">
        <v>21653</v>
      </c>
      <c r="L2796" t="s">
        <v>181</v>
      </c>
      <c r="M2796" t="s">
        <v>21654</v>
      </c>
      <c r="N2796" t="s">
        <v>182</v>
      </c>
      <c r="O2796" t="s">
        <v>27</v>
      </c>
      <c r="P2796" t="s">
        <v>145</v>
      </c>
      <c r="Q2796" t="s">
        <v>207</v>
      </c>
      <c r="R2796" t="s">
        <v>212</v>
      </c>
      <c r="S2796">
        <v>7</v>
      </c>
      <c r="T2796" t="s">
        <v>21651</v>
      </c>
      <c r="U2796" t="s">
        <v>15590</v>
      </c>
      <c r="V2796" t="s">
        <v>9772</v>
      </c>
      <c r="W2796" t="s">
        <v>29</v>
      </c>
      <c r="X2796" t="s">
        <v>30</v>
      </c>
      <c r="Y2796" t="s">
        <v>30</v>
      </c>
      <c r="Z2796" t="s">
        <v>30</v>
      </c>
      <c r="AA2796" t="s">
        <v>30</v>
      </c>
      <c r="AB2796">
        <v>-75.164904000000007</v>
      </c>
      <c r="AC2796">
        <v>6.2333059999999998</v>
      </c>
      <c r="AD2796" t="s">
        <v>82</v>
      </c>
      <c r="AE2796" t="s">
        <v>146</v>
      </c>
      <c r="AF2796" t="s">
        <v>94</v>
      </c>
      <c r="AG2796" s="26">
        <f>IFERROR(
    VLOOKUP(FENIX_ANS_TABLA[[#This Row],[ESTADO]],
        {"VENCIDO",1;"ALERTA_0 Días",2;"ALERTA",3;"A TIEMPO",4;"SIN FECHA",5},
    2,FALSE),
0)</f>
        <v>4</v>
      </c>
    </row>
    <row r="2797" spans="1:33" x14ac:dyDescent="0.25">
      <c r="A2797" t="s">
        <v>21655</v>
      </c>
      <c r="B2797" t="s">
        <v>23</v>
      </c>
      <c r="C2797" t="s">
        <v>24</v>
      </c>
      <c r="D2797" t="s">
        <v>23</v>
      </c>
      <c r="E2797" s="21">
        <v>46213.602997685193</v>
      </c>
      <c r="F2797" t="s">
        <v>21656</v>
      </c>
      <c r="G2797">
        <v>901540476</v>
      </c>
      <c r="H2797" t="s">
        <v>21437</v>
      </c>
      <c r="I2797" s="23" t="s">
        <v>31</v>
      </c>
      <c r="J2797" s="23" t="s">
        <v>3468</v>
      </c>
      <c r="K2797" t="s">
        <v>21657</v>
      </c>
      <c r="L2797" t="s">
        <v>181</v>
      </c>
      <c r="M2797" t="s">
        <v>21658</v>
      </c>
      <c r="N2797" t="s">
        <v>182</v>
      </c>
      <c r="O2797" t="s">
        <v>27</v>
      </c>
      <c r="P2797" t="s">
        <v>145</v>
      </c>
      <c r="Q2797" t="s">
        <v>207</v>
      </c>
      <c r="R2797" t="s">
        <v>212</v>
      </c>
      <c r="S2797">
        <v>7</v>
      </c>
      <c r="T2797" t="s">
        <v>21659</v>
      </c>
      <c r="U2797" t="s">
        <v>15590</v>
      </c>
      <c r="V2797" t="s">
        <v>9772</v>
      </c>
      <c r="W2797" t="s">
        <v>29</v>
      </c>
      <c r="X2797" t="s">
        <v>30</v>
      </c>
      <c r="Y2797" t="s">
        <v>30</v>
      </c>
      <c r="Z2797" t="s">
        <v>30</v>
      </c>
      <c r="AA2797" t="s">
        <v>30</v>
      </c>
      <c r="AB2797">
        <v>-75.164904000000007</v>
      </c>
      <c r="AC2797">
        <v>6.2333059999999998</v>
      </c>
      <c r="AD2797" t="s">
        <v>82</v>
      </c>
      <c r="AE2797" t="s">
        <v>146</v>
      </c>
      <c r="AF2797" t="s">
        <v>94</v>
      </c>
      <c r="AG2797" s="26">
        <f>IFERROR(
    VLOOKUP(FENIX_ANS_TABLA[[#This Row],[ESTADO]],
        {"VENCIDO",1;"ALERTA_0 Días",2;"ALERTA",3;"A TIEMPO",4;"SIN FECHA",5},
    2,FALSE),
0)</f>
        <v>4</v>
      </c>
    </row>
    <row r="2798" spans="1:33" x14ac:dyDescent="0.25">
      <c r="A2798" t="s">
        <v>21660</v>
      </c>
      <c r="B2798" t="s">
        <v>23</v>
      </c>
      <c r="C2798" t="s">
        <v>24</v>
      </c>
      <c r="D2798" t="s">
        <v>23</v>
      </c>
      <c r="E2798" s="21">
        <v>46213.603020833332</v>
      </c>
      <c r="F2798" t="s">
        <v>21661</v>
      </c>
      <c r="G2798">
        <v>901540476</v>
      </c>
      <c r="H2798" t="s">
        <v>21437</v>
      </c>
      <c r="I2798" s="23" t="s">
        <v>31</v>
      </c>
      <c r="J2798" s="23" t="s">
        <v>3468</v>
      </c>
      <c r="K2798" t="s">
        <v>21662</v>
      </c>
      <c r="L2798" t="s">
        <v>181</v>
      </c>
      <c r="M2798" t="s">
        <v>21663</v>
      </c>
      <c r="N2798" t="s">
        <v>182</v>
      </c>
      <c r="O2798" t="s">
        <v>27</v>
      </c>
      <c r="P2798" t="s">
        <v>145</v>
      </c>
      <c r="Q2798" t="s">
        <v>207</v>
      </c>
      <c r="R2798" t="s">
        <v>212</v>
      </c>
      <c r="S2798">
        <v>7</v>
      </c>
      <c r="T2798" t="s">
        <v>21664</v>
      </c>
      <c r="U2798" t="s">
        <v>15590</v>
      </c>
      <c r="V2798" t="s">
        <v>9772</v>
      </c>
      <c r="W2798" t="s">
        <v>29</v>
      </c>
      <c r="X2798" t="s">
        <v>30</v>
      </c>
      <c r="Y2798" t="s">
        <v>30</v>
      </c>
      <c r="Z2798" t="s">
        <v>30</v>
      </c>
      <c r="AA2798" t="s">
        <v>30</v>
      </c>
      <c r="AB2798">
        <v>-75.164904000000007</v>
      </c>
      <c r="AC2798">
        <v>6.2333059999999998</v>
      </c>
      <c r="AD2798" t="s">
        <v>82</v>
      </c>
      <c r="AE2798" t="s">
        <v>146</v>
      </c>
      <c r="AF2798" t="s">
        <v>94</v>
      </c>
      <c r="AG2798" s="26">
        <f>IFERROR(
    VLOOKUP(FENIX_ANS_TABLA[[#This Row],[ESTADO]],
        {"VENCIDO",1;"ALERTA_0 Días",2;"ALERTA",3;"A TIEMPO",4;"SIN FECHA",5},
    2,FALSE),
0)</f>
        <v>4</v>
      </c>
    </row>
    <row r="2799" spans="1:33" x14ac:dyDescent="0.25">
      <c r="A2799" t="s">
        <v>21665</v>
      </c>
      <c r="B2799" t="s">
        <v>23</v>
      </c>
      <c r="C2799" t="s">
        <v>24</v>
      </c>
      <c r="D2799" t="s">
        <v>23</v>
      </c>
      <c r="E2799" s="21">
        <v>46213.603055555563</v>
      </c>
      <c r="F2799" t="s">
        <v>21666</v>
      </c>
      <c r="G2799">
        <v>901540476</v>
      </c>
      <c r="H2799" t="s">
        <v>21437</v>
      </c>
      <c r="I2799" s="23" t="s">
        <v>31</v>
      </c>
      <c r="J2799" s="23" t="s">
        <v>3468</v>
      </c>
      <c r="K2799" t="s">
        <v>21667</v>
      </c>
      <c r="L2799" t="s">
        <v>181</v>
      </c>
      <c r="M2799" t="s">
        <v>21668</v>
      </c>
      <c r="N2799" t="s">
        <v>182</v>
      </c>
      <c r="O2799" t="s">
        <v>27</v>
      </c>
      <c r="P2799" t="s">
        <v>145</v>
      </c>
      <c r="Q2799" t="s">
        <v>207</v>
      </c>
      <c r="R2799" t="s">
        <v>212</v>
      </c>
      <c r="S2799">
        <v>7</v>
      </c>
      <c r="T2799" t="s">
        <v>21669</v>
      </c>
      <c r="U2799" t="s">
        <v>15590</v>
      </c>
      <c r="V2799" t="s">
        <v>9772</v>
      </c>
      <c r="W2799" t="s">
        <v>29</v>
      </c>
      <c r="X2799" t="s">
        <v>30</v>
      </c>
      <c r="Y2799" t="s">
        <v>30</v>
      </c>
      <c r="Z2799" t="s">
        <v>30</v>
      </c>
      <c r="AA2799" t="s">
        <v>30</v>
      </c>
      <c r="AB2799">
        <v>-75.164904000000007</v>
      </c>
      <c r="AC2799">
        <v>6.2333059999999998</v>
      </c>
      <c r="AD2799" t="s">
        <v>82</v>
      </c>
      <c r="AE2799" t="s">
        <v>146</v>
      </c>
      <c r="AF2799" t="s">
        <v>94</v>
      </c>
      <c r="AG2799" s="26">
        <f>IFERROR(
    VLOOKUP(FENIX_ANS_TABLA[[#This Row],[ESTADO]],
        {"VENCIDO",1;"ALERTA_0 Días",2;"ALERTA",3;"A TIEMPO",4;"SIN FECHA",5},
    2,FALSE),
0)</f>
        <v>4</v>
      </c>
    </row>
    <row r="2800" spans="1:33" x14ac:dyDescent="0.25">
      <c r="A2800" t="s">
        <v>21670</v>
      </c>
      <c r="B2800" t="s">
        <v>23</v>
      </c>
      <c r="C2800" t="s">
        <v>24</v>
      </c>
      <c r="D2800" t="s">
        <v>23</v>
      </c>
      <c r="E2800" s="21">
        <v>46213.603055555563</v>
      </c>
      <c r="F2800" t="s">
        <v>21666</v>
      </c>
      <c r="G2800">
        <v>901540476</v>
      </c>
      <c r="H2800" t="s">
        <v>21437</v>
      </c>
      <c r="I2800" s="23" t="s">
        <v>31</v>
      </c>
      <c r="J2800" s="23" t="s">
        <v>3468</v>
      </c>
      <c r="K2800" t="s">
        <v>21671</v>
      </c>
      <c r="L2800" t="s">
        <v>181</v>
      </c>
      <c r="M2800" t="s">
        <v>21672</v>
      </c>
      <c r="N2800" t="s">
        <v>182</v>
      </c>
      <c r="O2800" t="s">
        <v>27</v>
      </c>
      <c r="P2800" t="s">
        <v>145</v>
      </c>
      <c r="Q2800" t="s">
        <v>207</v>
      </c>
      <c r="R2800" t="s">
        <v>212</v>
      </c>
      <c r="S2800">
        <v>7</v>
      </c>
      <c r="T2800" t="s">
        <v>21669</v>
      </c>
      <c r="U2800" t="s">
        <v>15590</v>
      </c>
      <c r="V2800" t="s">
        <v>9772</v>
      </c>
      <c r="W2800" t="s">
        <v>29</v>
      </c>
      <c r="X2800" t="s">
        <v>30</v>
      </c>
      <c r="Y2800" t="s">
        <v>30</v>
      </c>
      <c r="Z2800" t="s">
        <v>30</v>
      </c>
      <c r="AA2800" t="s">
        <v>30</v>
      </c>
      <c r="AB2800">
        <v>-75.164904000000007</v>
      </c>
      <c r="AC2800">
        <v>6.2333059999999998</v>
      </c>
      <c r="AD2800" t="s">
        <v>82</v>
      </c>
      <c r="AE2800" t="s">
        <v>146</v>
      </c>
      <c r="AF2800" t="s">
        <v>94</v>
      </c>
      <c r="AG2800" s="26">
        <f>IFERROR(
    VLOOKUP(FENIX_ANS_TABLA[[#This Row],[ESTADO]],
        {"VENCIDO",1;"ALERTA_0 Días",2;"ALERTA",3;"A TIEMPO",4;"SIN FECHA",5},
    2,FALSE),
0)</f>
        <v>4</v>
      </c>
    </row>
    <row r="2801" spans="1:33" x14ac:dyDescent="0.25">
      <c r="A2801" t="s">
        <v>21673</v>
      </c>
      <c r="B2801" t="s">
        <v>23</v>
      </c>
      <c r="C2801" t="s">
        <v>24</v>
      </c>
      <c r="D2801" t="s">
        <v>23</v>
      </c>
      <c r="E2801" s="21">
        <v>46213.603067129632</v>
      </c>
      <c r="F2801" t="s">
        <v>21674</v>
      </c>
      <c r="G2801">
        <v>901540476</v>
      </c>
      <c r="H2801" t="s">
        <v>21437</v>
      </c>
      <c r="I2801" s="23" t="s">
        <v>31</v>
      </c>
      <c r="J2801" s="23" t="s">
        <v>3468</v>
      </c>
      <c r="K2801" t="s">
        <v>21675</v>
      </c>
      <c r="L2801" t="s">
        <v>181</v>
      </c>
      <c r="M2801" t="s">
        <v>21676</v>
      </c>
      <c r="N2801" t="s">
        <v>182</v>
      </c>
      <c r="O2801" t="s">
        <v>27</v>
      </c>
      <c r="P2801" t="s">
        <v>145</v>
      </c>
      <c r="Q2801" t="s">
        <v>207</v>
      </c>
      <c r="R2801" t="s">
        <v>212</v>
      </c>
      <c r="S2801">
        <v>7</v>
      </c>
      <c r="T2801" t="s">
        <v>21677</v>
      </c>
      <c r="U2801" t="s">
        <v>15590</v>
      </c>
      <c r="V2801" t="s">
        <v>9772</v>
      </c>
      <c r="W2801" t="s">
        <v>29</v>
      </c>
      <c r="X2801" t="s">
        <v>30</v>
      </c>
      <c r="Y2801" t="s">
        <v>30</v>
      </c>
      <c r="Z2801" t="s">
        <v>30</v>
      </c>
      <c r="AA2801" t="s">
        <v>30</v>
      </c>
      <c r="AB2801">
        <v>-75.164904000000007</v>
      </c>
      <c r="AC2801">
        <v>6.2333059999999998</v>
      </c>
      <c r="AD2801" t="s">
        <v>82</v>
      </c>
      <c r="AE2801" t="s">
        <v>146</v>
      </c>
      <c r="AF2801" t="s">
        <v>94</v>
      </c>
      <c r="AG2801" s="26">
        <f>IFERROR(
    VLOOKUP(FENIX_ANS_TABLA[[#This Row],[ESTADO]],
        {"VENCIDO",1;"ALERTA_0 Días",2;"ALERTA",3;"A TIEMPO",4;"SIN FECHA",5},
    2,FALSE),
0)</f>
        <v>4</v>
      </c>
    </row>
    <row r="2802" spans="1:33" x14ac:dyDescent="0.25">
      <c r="A2802" t="s">
        <v>21678</v>
      </c>
      <c r="B2802" t="s">
        <v>23</v>
      </c>
      <c r="C2802" t="s">
        <v>24</v>
      </c>
      <c r="D2802" t="s">
        <v>23</v>
      </c>
      <c r="E2802" s="21">
        <v>46213.603078703702</v>
      </c>
      <c r="F2802" t="s">
        <v>21679</v>
      </c>
      <c r="G2802">
        <v>901540476</v>
      </c>
      <c r="H2802" t="s">
        <v>21437</v>
      </c>
      <c r="I2802" s="23" t="s">
        <v>31</v>
      </c>
      <c r="J2802" s="23" t="s">
        <v>3468</v>
      </c>
      <c r="K2802" t="s">
        <v>21680</v>
      </c>
      <c r="L2802" t="s">
        <v>181</v>
      </c>
      <c r="M2802" t="s">
        <v>21681</v>
      </c>
      <c r="N2802" t="s">
        <v>182</v>
      </c>
      <c r="O2802" t="s">
        <v>27</v>
      </c>
      <c r="P2802" t="s">
        <v>145</v>
      </c>
      <c r="Q2802" t="s">
        <v>207</v>
      </c>
      <c r="R2802" t="s">
        <v>212</v>
      </c>
      <c r="S2802">
        <v>7</v>
      </c>
      <c r="T2802" t="s">
        <v>21682</v>
      </c>
      <c r="U2802" t="s">
        <v>15590</v>
      </c>
      <c r="V2802" t="s">
        <v>9772</v>
      </c>
      <c r="W2802" t="s">
        <v>29</v>
      </c>
      <c r="X2802" t="s">
        <v>30</v>
      </c>
      <c r="Y2802" t="s">
        <v>30</v>
      </c>
      <c r="Z2802" t="s">
        <v>30</v>
      </c>
      <c r="AA2802" t="s">
        <v>30</v>
      </c>
      <c r="AB2802">
        <v>-75.164904000000007</v>
      </c>
      <c r="AC2802">
        <v>6.2333059999999998</v>
      </c>
      <c r="AD2802" t="s">
        <v>82</v>
      </c>
      <c r="AE2802" t="s">
        <v>146</v>
      </c>
      <c r="AF2802" t="s">
        <v>94</v>
      </c>
      <c r="AG2802" s="26">
        <f>IFERROR(
    VLOOKUP(FENIX_ANS_TABLA[[#This Row],[ESTADO]],
        {"VENCIDO",1;"ALERTA_0 Días",2;"ALERTA",3;"A TIEMPO",4;"SIN FECHA",5},
    2,FALSE),
0)</f>
        <v>4</v>
      </c>
    </row>
    <row r="2803" spans="1:33" x14ac:dyDescent="0.25">
      <c r="A2803" t="s">
        <v>21683</v>
      </c>
      <c r="B2803" t="s">
        <v>23</v>
      </c>
      <c r="C2803" t="s">
        <v>24</v>
      </c>
      <c r="D2803" t="s">
        <v>23</v>
      </c>
      <c r="E2803" s="21">
        <v>46213.603078703702</v>
      </c>
      <c r="F2803" t="s">
        <v>21679</v>
      </c>
      <c r="G2803">
        <v>901540476</v>
      </c>
      <c r="H2803" t="s">
        <v>21437</v>
      </c>
      <c r="I2803" s="23" t="s">
        <v>31</v>
      </c>
      <c r="J2803" s="23" t="s">
        <v>3468</v>
      </c>
      <c r="K2803" t="s">
        <v>21684</v>
      </c>
      <c r="L2803" t="s">
        <v>181</v>
      </c>
      <c r="M2803" t="s">
        <v>21685</v>
      </c>
      <c r="N2803" t="s">
        <v>182</v>
      </c>
      <c r="O2803" t="s">
        <v>27</v>
      </c>
      <c r="P2803" t="s">
        <v>145</v>
      </c>
      <c r="Q2803" t="s">
        <v>207</v>
      </c>
      <c r="R2803" t="s">
        <v>212</v>
      </c>
      <c r="S2803">
        <v>7</v>
      </c>
      <c r="T2803" t="s">
        <v>21682</v>
      </c>
      <c r="U2803" t="s">
        <v>15590</v>
      </c>
      <c r="V2803" t="s">
        <v>9772</v>
      </c>
      <c r="W2803" t="s">
        <v>29</v>
      </c>
      <c r="X2803" t="s">
        <v>30</v>
      </c>
      <c r="Y2803" t="s">
        <v>30</v>
      </c>
      <c r="Z2803" t="s">
        <v>30</v>
      </c>
      <c r="AA2803" t="s">
        <v>30</v>
      </c>
      <c r="AB2803">
        <v>-75.164904000000007</v>
      </c>
      <c r="AC2803">
        <v>6.2333059999999998</v>
      </c>
      <c r="AD2803" t="s">
        <v>82</v>
      </c>
      <c r="AE2803" t="s">
        <v>146</v>
      </c>
      <c r="AF2803" t="s">
        <v>94</v>
      </c>
      <c r="AG2803" s="26">
        <f>IFERROR(
    VLOOKUP(FENIX_ANS_TABLA[[#This Row],[ESTADO]],
        {"VENCIDO",1;"ALERTA_0 Días",2;"ALERTA",3;"A TIEMPO",4;"SIN FECHA",5},
    2,FALSE),
0)</f>
        <v>4</v>
      </c>
    </row>
    <row r="2804" spans="1:33" x14ac:dyDescent="0.25">
      <c r="A2804" t="s">
        <v>21686</v>
      </c>
      <c r="B2804" t="s">
        <v>23</v>
      </c>
      <c r="C2804" t="s">
        <v>24</v>
      </c>
      <c r="D2804" t="s">
        <v>23</v>
      </c>
      <c r="E2804" s="21">
        <v>46213.603113425917</v>
      </c>
      <c r="F2804" t="s">
        <v>21687</v>
      </c>
      <c r="G2804">
        <v>901540476</v>
      </c>
      <c r="H2804" t="s">
        <v>21437</v>
      </c>
      <c r="I2804" s="23" t="s">
        <v>31</v>
      </c>
      <c r="J2804" s="23" t="s">
        <v>3468</v>
      </c>
      <c r="K2804" t="s">
        <v>21688</v>
      </c>
      <c r="L2804" t="s">
        <v>181</v>
      </c>
      <c r="M2804" t="s">
        <v>21689</v>
      </c>
      <c r="N2804" t="s">
        <v>182</v>
      </c>
      <c r="O2804" t="s">
        <v>27</v>
      </c>
      <c r="P2804" t="s">
        <v>145</v>
      </c>
      <c r="Q2804" t="s">
        <v>207</v>
      </c>
      <c r="R2804" t="s">
        <v>212</v>
      </c>
      <c r="S2804">
        <v>7</v>
      </c>
      <c r="T2804" t="s">
        <v>21690</v>
      </c>
      <c r="U2804" t="s">
        <v>15590</v>
      </c>
      <c r="V2804" t="s">
        <v>9772</v>
      </c>
      <c r="W2804" t="s">
        <v>29</v>
      </c>
      <c r="X2804" t="s">
        <v>30</v>
      </c>
      <c r="Y2804" t="s">
        <v>30</v>
      </c>
      <c r="Z2804" t="s">
        <v>30</v>
      </c>
      <c r="AA2804" t="s">
        <v>30</v>
      </c>
      <c r="AB2804">
        <v>-75.164904000000007</v>
      </c>
      <c r="AC2804">
        <v>6.2333059999999998</v>
      </c>
      <c r="AD2804" t="s">
        <v>82</v>
      </c>
      <c r="AE2804" t="s">
        <v>146</v>
      </c>
      <c r="AF2804" t="s">
        <v>94</v>
      </c>
      <c r="AG2804" s="26">
        <f>IFERROR(
    VLOOKUP(FENIX_ANS_TABLA[[#This Row],[ESTADO]],
        {"VENCIDO",1;"ALERTA_0 Días",2;"ALERTA",3;"A TIEMPO",4;"SIN FECHA",5},
    2,FALSE),
0)</f>
        <v>4</v>
      </c>
    </row>
    <row r="2805" spans="1:33" x14ac:dyDescent="0.25">
      <c r="A2805" t="s">
        <v>21691</v>
      </c>
      <c r="B2805" t="s">
        <v>23</v>
      </c>
      <c r="C2805" t="s">
        <v>24</v>
      </c>
      <c r="D2805" t="s">
        <v>23</v>
      </c>
      <c r="E2805" s="21">
        <v>46213.603263888886</v>
      </c>
      <c r="F2805" t="s">
        <v>21692</v>
      </c>
      <c r="G2805">
        <v>71681229</v>
      </c>
      <c r="H2805" t="s">
        <v>21693</v>
      </c>
      <c r="I2805" s="23" t="s">
        <v>21694</v>
      </c>
      <c r="J2805" s="23" t="s">
        <v>21695</v>
      </c>
      <c r="K2805" t="s">
        <v>21696</v>
      </c>
      <c r="L2805" t="s">
        <v>42</v>
      </c>
      <c r="M2805" t="s">
        <v>21697</v>
      </c>
      <c r="N2805" t="s">
        <v>57</v>
      </c>
      <c r="O2805" t="s">
        <v>27</v>
      </c>
      <c r="P2805" t="s">
        <v>32</v>
      </c>
      <c r="Q2805" t="s">
        <v>206</v>
      </c>
      <c r="R2805" t="s">
        <v>212</v>
      </c>
      <c r="S2805">
        <v>10</v>
      </c>
      <c r="T2805" t="s">
        <v>21698</v>
      </c>
      <c r="U2805" t="s">
        <v>15590</v>
      </c>
      <c r="V2805" t="s">
        <v>21699</v>
      </c>
      <c r="W2805" t="s">
        <v>29</v>
      </c>
      <c r="X2805" t="s">
        <v>30</v>
      </c>
      <c r="Y2805" t="s">
        <v>30</v>
      </c>
      <c r="Z2805" t="s">
        <v>30</v>
      </c>
      <c r="AA2805" t="s">
        <v>30</v>
      </c>
      <c r="AB2805">
        <v>-75.52075936</v>
      </c>
      <c r="AC2805">
        <v>6.1451373900000004</v>
      </c>
      <c r="AD2805" t="s">
        <v>82</v>
      </c>
      <c r="AE2805" t="s">
        <v>96</v>
      </c>
      <c r="AF2805" t="s">
        <v>94</v>
      </c>
      <c r="AG2805" s="26">
        <f>IFERROR(
    VLOOKUP(FENIX_ANS_TABLA[[#This Row],[ESTADO]],
        {"VENCIDO",1;"ALERTA_0 Días",2;"ALERTA",3;"A TIEMPO",4;"SIN FECHA",5},
    2,FALSE),
0)</f>
        <v>4</v>
      </c>
    </row>
    <row r="2806" spans="1:33" x14ac:dyDescent="0.25">
      <c r="A2806" t="s">
        <v>21700</v>
      </c>
      <c r="B2806" t="s">
        <v>23</v>
      </c>
      <c r="C2806" t="s">
        <v>24</v>
      </c>
      <c r="D2806" t="s">
        <v>23</v>
      </c>
      <c r="E2806" s="21">
        <v>46213.60359953704</v>
      </c>
      <c r="F2806" t="s">
        <v>21701</v>
      </c>
      <c r="G2806">
        <v>901540476</v>
      </c>
      <c r="H2806" t="s">
        <v>21437</v>
      </c>
      <c r="I2806" s="23" t="s">
        <v>31</v>
      </c>
      <c r="J2806" s="23" t="s">
        <v>3468</v>
      </c>
      <c r="K2806" t="s">
        <v>21702</v>
      </c>
      <c r="L2806" t="s">
        <v>181</v>
      </c>
      <c r="M2806" t="s">
        <v>21703</v>
      </c>
      <c r="N2806" t="s">
        <v>182</v>
      </c>
      <c r="O2806" t="s">
        <v>27</v>
      </c>
      <c r="P2806" t="s">
        <v>145</v>
      </c>
      <c r="Q2806" t="s">
        <v>207</v>
      </c>
      <c r="R2806" t="s">
        <v>212</v>
      </c>
      <c r="S2806">
        <v>7</v>
      </c>
      <c r="T2806" t="s">
        <v>21704</v>
      </c>
      <c r="U2806" t="s">
        <v>16259</v>
      </c>
      <c r="V2806" t="s">
        <v>16260</v>
      </c>
      <c r="W2806" t="s">
        <v>29</v>
      </c>
      <c r="X2806" t="s">
        <v>30</v>
      </c>
      <c r="Y2806" t="s">
        <v>30</v>
      </c>
      <c r="Z2806" t="s">
        <v>30</v>
      </c>
      <c r="AA2806" t="s">
        <v>30</v>
      </c>
      <c r="AB2806">
        <v>-75.164904000000007</v>
      </c>
      <c r="AC2806">
        <v>6.2333059999999998</v>
      </c>
      <c r="AD2806" t="s">
        <v>82</v>
      </c>
      <c r="AE2806" t="s">
        <v>146</v>
      </c>
      <c r="AF2806" t="s">
        <v>94</v>
      </c>
      <c r="AG2806" s="26">
        <f>IFERROR(
    VLOOKUP(FENIX_ANS_TABLA[[#This Row],[ESTADO]],
        {"VENCIDO",1;"ALERTA_0 Días",2;"ALERTA",3;"A TIEMPO",4;"SIN FECHA",5},
    2,FALSE),
0)</f>
        <v>4</v>
      </c>
    </row>
    <row r="2807" spans="1:33" x14ac:dyDescent="0.25">
      <c r="A2807" t="s">
        <v>21705</v>
      </c>
      <c r="B2807" t="s">
        <v>58</v>
      </c>
      <c r="C2807" t="s">
        <v>24</v>
      </c>
      <c r="D2807" t="s">
        <v>59</v>
      </c>
      <c r="E2807" s="21">
        <v>46213.605636574073</v>
      </c>
      <c r="F2807" t="s">
        <v>21706</v>
      </c>
      <c r="G2807">
        <v>21610153</v>
      </c>
      <c r="H2807" t="s">
        <v>21707</v>
      </c>
      <c r="I2807" s="23" t="s">
        <v>31</v>
      </c>
      <c r="J2807" s="23" t="s">
        <v>21708</v>
      </c>
      <c r="K2807" t="s">
        <v>21709</v>
      </c>
      <c r="L2807" t="s">
        <v>25</v>
      </c>
      <c r="M2807" t="s">
        <v>21710</v>
      </c>
      <c r="N2807" t="s">
        <v>26</v>
      </c>
      <c r="O2807" t="s">
        <v>60</v>
      </c>
      <c r="P2807" t="s">
        <v>31</v>
      </c>
      <c r="Q2807" t="s">
        <v>207</v>
      </c>
      <c r="R2807" t="s">
        <v>211</v>
      </c>
      <c r="S2807">
        <v>9</v>
      </c>
      <c r="T2807" t="s">
        <v>21711</v>
      </c>
      <c r="U2807" t="s">
        <v>11808</v>
      </c>
      <c r="V2807" t="s">
        <v>14800</v>
      </c>
      <c r="W2807" t="s">
        <v>29</v>
      </c>
      <c r="X2807" t="s">
        <v>30</v>
      </c>
      <c r="Y2807" t="s">
        <v>30</v>
      </c>
      <c r="Z2807" t="s">
        <v>30</v>
      </c>
      <c r="AA2807" t="s">
        <v>30</v>
      </c>
      <c r="AB2807">
        <v>-75.530621999999994</v>
      </c>
      <c r="AC2807">
        <v>6.2360959999999999</v>
      </c>
      <c r="AD2807" t="s">
        <v>82</v>
      </c>
      <c r="AE2807" t="s">
        <v>96</v>
      </c>
      <c r="AF2807" t="s">
        <v>94</v>
      </c>
      <c r="AG2807" s="26">
        <f>IFERROR(
    VLOOKUP(FENIX_ANS_TABLA[[#This Row],[ESTADO]],
        {"VENCIDO",1;"ALERTA_0 Días",2;"ALERTA",3;"A TIEMPO",4;"SIN FECHA",5},
    2,FALSE),
0)</f>
        <v>4</v>
      </c>
    </row>
    <row r="2808" spans="1:33" x14ac:dyDescent="0.25">
      <c r="A2808" t="s">
        <v>21712</v>
      </c>
      <c r="B2808" t="s">
        <v>54</v>
      </c>
      <c r="C2808" t="s">
        <v>24</v>
      </c>
      <c r="D2808" t="s">
        <v>54</v>
      </c>
      <c r="E2808" s="21">
        <v>46213.611886574072</v>
      </c>
      <c r="F2808" t="s">
        <v>21713</v>
      </c>
      <c r="G2808">
        <v>1017165000</v>
      </c>
      <c r="H2808" t="s">
        <v>21714</v>
      </c>
      <c r="I2808" s="23" t="s">
        <v>31</v>
      </c>
      <c r="J2808" s="23" t="s">
        <v>795</v>
      </c>
      <c r="K2808" t="s">
        <v>1361</v>
      </c>
      <c r="L2808" t="s">
        <v>143</v>
      </c>
      <c r="M2808" t="s">
        <v>1362</v>
      </c>
      <c r="N2808" t="s">
        <v>144</v>
      </c>
      <c r="O2808" t="s">
        <v>55</v>
      </c>
      <c r="P2808" t="s">
        <v>31</v>
      </c>
      <c r="Q2808" t="s">
        <v>206</v>
      </c>
      <c r="R2808" t="s">
        <v>211</v>
      </c>
      <c r="S2808">
        <v>4</v>
      </c>
      <c r="T2808" t="s">
        <v>21715</v>
      </c>
      <c r="U2808" t="s">
        <v>16311</v>
      </c>
      <c r="V2808" t="s">
        <v>3533</v>
      </c>
      <c r="W2808" t="s">
        <v>29</v>
      </c>
      <c r="X2808" t="s">
        <v>30</v>
      </c>
      <c r="Y2808" t="s">
        <v>30</v>
      </c>
      <c r="Z2808" t="s">
        <v>30</v>
      </c>
      <c r="AA2808" t="s">
        <v>30</v>
      </c>
      <c r="AB2808">
        <v>-75.373410000000007</v>
      </c>
      <c r="AC2808">
        <v>6.2645210000000002</v>
      </c>
      <c r="AD2808" t="s">
        <v>82</v>
      </c>
      <c r="AE2808" t="s">
        <v>146</v>
      </c>
      <c r="AF2808" t="s">
        <v>94</v>
      </c>
      <c r="AG2808" s="26">
        <f>IFERROR(
    VLOOKUP(FENIX_ANS_TABLA[[#This Row],[ESTADO]],
        {"VENCIDO",1;"ALERTA_0 Días",2;"ALERTA",3;"A TIEMPO",4;"SIN FECHA",5},
    2,FALSE),
0)</f>
        <v>4</v>
      </c>
    </row>
    <row r="2809" spans="1:33" x14ac:dyDescent="0.25">
      <c r="A2809" t="s">
        <v>21716</v>
      </c>
      <c r="B2809" t="s">
        <v>36</v>
      </c>
      <c r="C2809" t="s">
        <v>24</v>
      </c>
      <c r="D2809" t="s">
        <v>36</v>
      </c>
      <c r="E2809" s="21">
        <v>46213.613067129627</v>
      </c>
      <c r="G2809">
        <v>890904996</v>
      </c>
      <c r="H2809" t="s">
        <v>17664</v>
      </c>
      <c r="I2809" s="23" t="s">
        <v>47</v>
      </c>
      <c r="J2809" s="23" t="s">
        <v>21717</v>
      </c>
      <c r="K2809" t="s">
        <v>21718</v>
      </c>
      <c r="L2809" t="s">
        <v>154</v>
      </c>
      <c r="M2809" t="s">
        <v>21719</v>
      </c>
      <c r="N2809" t="s">
        <v>155</v>
      </c>
      <c r="O2809" t="s">
        <v>37</v>
      </c>
      <c r="P2809" t="s">
        <v>21720</v>
      </c>
      <c r="Q2809" t="s">
        <v>207</v>
      </c>
      <c r="R2809" t="s">
        <v>212</v>
      </c>
      <c r="S2809">
        <v>7</v>
      </c>
      <c r="W2809" t="s">
        <v>80</v>
      </c>
      <c r="X2809" t="s">
        <v>30</v>
      </c>
      <c r="Y2809" t="s">
        <v>30</v>
      </c>
      <c r="Z2809" t="s">
        <v>30</v>
      </c>
      <c r="AA2809" t="s">
        <v>30</v>
      </c>
      <c r="AB2809">
        <v>-75.399705690000005</v>
      </c>
      <c r="AC2809">
        <v>6.1489005299999997</v>
      </c>
      <c r="AD2809" t="s">
        <v>82</v>
      </c>
      <c r="AE2809" t="s">
        <v>146</v>
      </c>
      <c r="AF2809" t="s">
        <v>94</v>
      </c>
      <c r="AG2809" s="26">
        <f>IFERROR(
    VLOOKUP(FENIX_ANS_TABLA[[#This Row],[ESTADO]],
        {"VENCIDO",1;"ALERTA_0 Días",2;"ALERTA",3;"A TIEMPO",4;"SIN FECHA",5},
    2,FALSE),
0)</f>
        <v>5</v>
      </c>
    </row>
    <row r="2810" spans="1:33" x14ac:dyDescent="0.25">
      <c r="A2810" t="s">
        <v>21721</v>
      </c>
      <c r="B2810" t="s">
        <v>54</v>
      </c>
      <c r="C2810" t="s">
        <v>24</v>
      </c>
      <c r="D2810" t="s">
        <v>54</v>
      </c>
      <c r="E2810" s="21">
        <v>46213.615868055553</v>
      </c>
      <c r="F2810" t="s">
        <v>21722</v>
      </c>
      <c r="G2810">
        <v>890980093</v>
      </c>
      <c r="H2810" t="s">
        <v>21330</v>
      </c>
      <c r="I2810" s="23" t="s">
        <v>21331</v>
      </c>
      <c r="J2810" s="23" t="s">
        <v>21332</v>
      </c>
      <c r="K2810" t="s">
        <v>21723</v>
      </c>
      <c r="L2810" t="s">
        <v>38</v>
      </c>
      <c r="M2810" t="s">
        <v>21724</v>
      </c>
      <c r="N2810" t="s">
        <v>39</v>
      </c>
      <c r="O2810" t="s">
        <v>55</v>
      </c>
      <c r="P2810" t="s">
        <v>31</v>
      </c>
      <c r="Q2810" t="s">
        <v>207</v>
      </c>
      <c r="R2810" t="s">
        <v>211</v>
      </c>
      <c r="S2810">
        <v>4</v>
      </c>
      <c r="T2810" t="s">
        <v>21725</v>
      </c>
      <c r="U2810" t="s">
        <v>21726</v>
      </c>
      <c r="V2810" t="s">
        <v>2712</v>
      </c>
      <c r="W2810" t="s">
        <v>29</v>
      </c>
      <c r="X2810" t="s">
        <v>30</v>
      </c>
      <c r="Y2810" t="s">
        <v>30</v>
      </c>
      <c r="Z2810" t="s">
        <v>30</v>
      </c>
      <c r="AA2810" t="s">
        <v>30</v>
      </c>
      <c r="AB2810">
        <v>-75.596959679999998</v>
      </c>
      <c r="AC2810">
        <v>6.1928543100000004</v>
      </c>
      <c r="AD2810" t="s">
        <v>82</v>
      </c>
      <c r="AE2810" t="s">
        <v>96</v>
      </c>
      <c r="AF2810" t="s">
        <v>94</v>
      </c>
      <c r="AG2810" s="26">
        <f>IFERROR(
    VLOOKUP(FENIX_ANS_TABLA[[#This Row],[ESTADO]],
        {"VENCIDO",1;"ALERTA_0 Días",2;"ALERTA",3;"A TIEMPO",4;"SIN FECHA",5},
    2,FALSE),
0)</f>
        <v>4</v>
      </c>
    </row>
    <row r="2811" spans="1:33" x14ac:dyDescent="0.25">
      <c r="A2811" t="s">
        <v>21727</v>
      </c>
      <c r="B2811" t="s">
        <v>54</v>
      </c>
      <c r="C2811" t="s">
        <v>24</v>
      </c>
      <c r="D2811" t="s">
        <v>54</v>
      </c>
      <c r="E2811" s="21">
        <v>46213.616747685177</v>
      </c>
      <c r="F2811" t="s">
        <v>21728</v>
      </c>
      <c r="G2811">
        <v>70752657</v>
      </c>
      <c r="H2811" t="s">
        <v>21729</v>
      </c>
      <c r="I2811" s="23" t="s">
        <v>65</v>
      </c>
      <c r="J2811" s="23" t="s">
        <v>21730</v>
      </c>
      <c r="K2811" t="s">
        <v>21731</v>
      </c>
      <c r="L2811" t="s">
        <v>152</v>
      </c>
      <c r="M2811" t="s">
        <v>21732</v>
      </c>
      <c r="N2811" t="s">
        <v>153</v>
      </c>
      <c r="O2811" t="s">
        <v>55</v>
      </c>
      <c r="P2811" t="s">
        <v>31</v>
      </c>
      <c r="Q2811" t="s">
        <v>206</v>
      </c>
      <c r="R2811" t="s">
        <v>211</v>
      </c>
      <c r="S2811">
        <v>4</v>
      </c>
      <c r="T2811" t="s">
        <v>21733</v>
      </c>
      <c r="U2811" t="s">
        <v>21734</v>
      </c>
      <c r="V2811" t="s">
        <v>9902</v>
      </c>
      <c r="W2811" t="s">
        <v>29</v>
      </c>
      <c r="X2811" t="s">
        <v>30</v>
      </c>
      <c r="Y2811" t="s">
        <v>30</v>
      </c>
      <c r="Z2811" t="s">
        <v>30</v>
      </c>
      <c r="AA2811" t="s">
        <v>30</v>
      </c>
      <c r="AB2811">
        <v>-75.423275669999995</v>
      </c>
      <c r="AC2811">
        <v>6.2704244400000002</v>
      </c>
      <c r="AD2811" t="s">
        <v>82</v>
      </c>
      <c r="AE2811" t="s">
        <v>146</v>
      </c>
      <c r="AF2811" t="s">
        <v>94</v>
      </c>
      <c r="AG2811" s="26">
        <f>IFERROR(
    VLOOKUP(FENIX_ANS_TABLA[[#This Row],[ESTADO]],
        {"VENCIDO",1;"ALERTA_0 Días",2;"ALERTA",3;"A TIEMPO",4;"SIN FECHA",5},
    2,FALSE),
0)</f>
        <v>4</v>
      </c>
    </row>
    <row r="2812" spans="1:33" x14ac:dyDescent="0.25">
      <c r="A2812" t="s">
        <v>21735</v>
      </c>
      <c r="B2812" t="s">
        <v>54</v>
      </c>
      <c r="C2812" t="s">
        <v>24</v>
      </c>
      <c r="D2812" t="s">
        <v>54</v>
      </c>
      <c r="E2812" s="21">
        <v>46213.621898148151</v>
      </c>
      <c r="F2812" t="s">
        <v>21736</v>
      </c>
      <c r="G2812">
        <v>890980093</v>
      </c>
      <c r="H2812" t="s">
        <v>21330</v>
      </c>
      <c r="I2812" s="23" t="s">
        <v>21331</v>
      </c>
      <c r="J2812" s="23" t="s">
        <v>21332</v>
      </c>
      <c r="K2812" t="s">
        <v>21737</v>
      </c>
      <c r="L2812" t="s">
        <v>38</v>
      </c>
      <c r="M2812" t="s">
        <v>21738</v>
      </c>
      <c r="N2812" t="s">
        <v>39</v>
      </c>
      <c r="O2812" t="s">
        <v>55</v>
      </c>
      <c r="P2812" t="s">
        <v>31</v>
      </c>
      <c r="Q2812" t="s">
        <v>207</v>
      </c>
      <c r="R2812" t="s">
        <v>211</v>
      </c>
      <c r="S2812">
        <v>4</v>
      </c>
      <c r="T2812" t="s">
        <v>21739</v>
      </c>
      <c r="U2812" t="s">
        <v>21740</v>
      </c>
      <c r="V2812" t="s">
        <v>7953</v>
      </c>
      <c r="W2812" t="s">
        <v>29</v>
      </c>
      <c r="X2812" t="s">
        <v>30</v>
      </c>
      <c r="Y2812" t="s">
        <v>30</v>
      </c>
      <c r="Z2812" t="s">
        <v>30</v>
      </c>
      <c r="AA2812" t="s">
        <v>30</v>
      </c>
      <c r="AB2812">
        <v>-75.588775630000001</v>
      </c>
      <c r="AC2812">
        <v>6.1893649100000001</v>
      </c>
      <c r="AD2812" t="s">
        <v>82</v>
      </c>
      <c r="AE2812" t="s">
        <v>96</v>
      </c>
      <c r="AF2812" t="s">
        <v>94</v>
      </c>
      <c r="AG2812" s="26">
        <f>IFERROR(
    VLOOKUP(FENIX_ANS_TABLA[[#This Row],[ESTADO]],
        {"VENCIDO",1;"ALERTA_0 Días",2;"ALERTA",3;"A TIEMPO",4;"SIN FECHA",5},
    2,FALSE),
0)</f>
        <v>4</v>
      </c>
    </row>
    <row r="2813" spans="1:33" x14ac:dyDescent="0.25">
      <c r="A2813" t="s">
        <v>21741</v>
      </c>
      <c r="B2813" t="s">
        <v>23</v>
      </c>
      <c r="C2813" t="s">
        <v>24</v>
      </c>
      <c r="D2813" t="s">
        <v>33</v>
      </c>
      <c r="E2813" s="21">
        <v>46213.623136574082</v>
      </c>
      <c r="F2813" t="s">
        <v>21742</v>
      </c>
      <c r="G2813">
        <v>1007739015</v>
      </c>
      <c r="H2813" t="s">
        <v>21743</v>
      </c>
      <c r="I2813" s="23" t="s">
        <v>31</v>
      </c>
      <c r="J2813" s="23" t="s">
        <v>21744</v>
      </c>
      <c r="K2813" t="s">
        <v>21745</v>
      </c>
      <c r="L2813" t="s">
        <v>25</v>
      </c>
      <c r="M2813" t="s">
        <v>21746</v>
      </c>
      <c r="N2813" t="s">
        <v>26</v>
      </c>
      <c r="O2813" t="s">
        <v>34</v>
      </c>
      <c r="P2813" t="s">
        <v>31</v>
      </c>
      <c r="Q2813" t="s">
        <v>207</v>
      </c>
      <c r="R2813" t="s">
        <v>211</v>
      </c>
      <c r="S2813">
        <v>5</v>
      </c>
      <c r="T2813" t="s">
        <v>21747</v>
      </c>
      <c r="U2813" t="s">
        <v>14523</v>
      </c>
      <c r="V2813" t="s">
        <v>21748</v>
      </c>
      <c r="W2813" t="s">
        <v>29</v>
      </c>
      <c r="X2813" t="s">
        <v>30</v>
      </c>
      <c r="Y2813" t="s">
        <v>30</v>
      </c>
      <c r="Z2813" t="s">
        <v>30</v>
      </c>
      <c r="AA2813" t="s">
        <v>30</v>
      </c>
      <c r="AB2813">
        <v>-75.541936870000001</v>
      </c>
      <c r="AC2813">
        <v>6.2428521100000003</v>
      </c>
      <c r="AD2813" t="s">
        <v>82</v>
      </c>
      <c r="AE2813" t="s">
        <v>96</v>
      </c>
      <c r="AF2813" t="s">
        <v>94</v>
      </c>
      <c r="AG2813" s="26">
        <f>IFERROR(
    VLOOKUP(FENIX_ANS_TABLA[[#This Row],[ESTADO]],
        {"VENCIDO",1;"ALERTA_0 Días",2;"ALERTA",3;"A TIEMPO",4;"SIN FECHA",5},
    2,FALSE),
0)</f>
        <v>4</v>
      </c>
    </row>
    <row r="2814" spans="1:33" x14ac:dyDescent="0.25">
      <c r="A2814" t="s">
        <v>21749</v>
      </c>
      <c r="B2814" t="s">
        <v>23</v>
      </c>
      <c r="C2814" t="s">
        <v>24</v>
      </c>
      <c r="D2814" t="s">
        <v>23</v>
      </c>
      <c r="E2814" s="21">
        <v>46213.623425925929</v>
      </c>
      <c r="F2814" t="s">
        <v>21750</v>
      </c>
      <c r="G2814">
        <v>901540476</v>
      </c>
      <c r="H2814" t="s">
        <v>21437</v>
      </c>
      <c r="I2814" s="23" t="s">
        <v>31</v>
      </c>
      <c r="J2814" s="23" t="s">
        <v>3468</v>
      </c>
      <c r="K2814" t="s">
        <v>21751</v>
      </c>
      <c r="L2814" t="s">
        <v>181</v>
      </c>
      <c r="M2814" t="s">
        <v>21752</v>
      </c>
      <c r="N2814" t="s">
        <v>182</v>
      </c>
      <c r="O2814" t="s">
        <v>27</v>
      </c>
      <c r="P2814" t="s">
        <v>145</v>
      </c>
      <c r="Q2814" t="s">
        <v>207</v>
      </c>
      <c r="R2814" t="s">
        <v>212</v>
      </c>
      <c r="S2814">
        <v>7</v>
      </c>
      <c r="T2814" t="s">
        <v>21753</v>
      </c>
      <c r="U2814" t="s">
        <v>14523</v>
      </c>
      <c r="V2814" t="s">
        <v>21754</v>
      </c>
      <c r="W2814" t="s">
        <v>29</v>
      </c>
      <c r="X2814" t="s">
        <v>30</v>
      </c>
      <c r="Y2814" t="s">
        <v>30</v>
      </c>
      <c r="Z2814" t="s">
        <v>30</v>
      </c>
      <c r="AA2814" t="s">
        <v>30</v>
      </c>
      <c r="AB2814">
        <v>-75.164904000000007</v>
      </c>
      <c r="AC2814">
        <v>6.2333059999999998</v>
      </c>
      <c r="AD2814" t="s">
        <v>82</v>
      </c>
      <c r="AE2814" t="s">
        <v>146</v>
      </c>
      <c r="AF2814" t="s">
        <v>94</v>
      </c>
      <c r="AG2814" s="26">
        <f>IFERROR(
    VLOOKUP(FENIX_ANS_TABLA[[#This Row],[ESTADO]],
        {"VENCIDO",1;"ALERTA_0 Días",2;"ALERTA",3;"A TIEMPO",4;"SIN FECHA",5},
    2,FALSE),
0)</f>
        <v>4</v>
      </c>
    </row>
    <row r="2815" spans="1:33" x14ac:dyDescent="0.25">
      <c r="A2815" t="s">
        <v>21755</v>
      </c>
      <c r="B2815" t="s">
        <v>23</v>
      </c>
      <c r="C2815" t="s">
        <v>24</v>
      </c>
      <c r="D2815" t="s">
        <v>33</v>
      </c>
      <c r="E2815" s="21">
        <v>46213.623495370368</v>
      </c>
      <c r="F2815" t="s">
        <v>21756</v>
      </c>
      <c r="G2815">
        <v>1039286217</v>
      </c>
      <c r="H2815" t="s">
        <v>21757</v>
      </c>
      <c r="I2815" s="23" t="s">
        <v>31</v>
      </c>
      <c r="J2815" s="23" t="s">
        <v>21758</v>
      </c>
      <c r="K2815" t="s">
        <v>21759</v>
      </c>
      <c r="L2815" t="s">
        <v>120</v>
      </c>
      <c r="M2815" t="s">
        <v>21760</v>
      </c>
      <c r="N2815" t="s">
        <v>121</v>
      </c>
      <c r="O2815" t="s">
        <v>34</v>
      </c>
      <c r="P2815" t="s">
        <v>31</v>
      </c>
      <c r="Q2815" t="s">
        <v>207</v>
      </c>
      <c r="R2815" t="s">
        <v>211</v>
      </c>
      <c r="S2815">
        <v>5</v>
      </c>
      <c r="T2815" t="s">
        <v>21761</v>
      </c>
      <c r="U2815" t="s">
        <v>14523</v>
      </c>
      <c r="V2815" t="s">
        <v>21748</v>
      </c>
      <c r="W2815" t="s">
        <v>29</v>
      </c>
      <c r="X2815" t="s">
        <v>30</v>
      </c>
      <c r="Y2815" t="s">
        <v>30</v>
      </c>
      <c r="Z2815" t="s">
        <v>30</v>
      </c>
      <c r="AA2815" t="s">
        <v>30</v>
      </c>
      <c r="AB2815">
        <v>-76.261397079999995</v>
      </c>
      <c r="AC2815">
        <v>7.0015561499999999</v>
      </c>
      <c r="AD2815" t="s">
        <v>82</v>
      </c>
      <c r="AE2815" t="s">
        <v>123</v>
      </c>
      <c r="AF2815" t="s">
        <v>94</v>
      </c>
      <c r="AG2815" s="26">
        <f>IFERROR(
    VLOOKUP(FENIX_ANS_TABLA[[#This Row],[ESTADO]],
        {"VENCIDO",1;"ALERTA_0 Días",2;"ALERTA",3;"A TIEMPO",4;"SIN FECHA",5},
    2,FALSE),
0)</f>
        <v>4</v>
      </c>
    </row>
    <row r="2816" spans="1:33" x14ac:dyDescent="0.25">
      <c r="A2816" t="s">
        <v>21762</v>
      </c>
      <c r="B2816" t="s">
        <v>23</v>
      </c>
      <c r="C2816" t="s">
        <v>24</v>
      </c>
      <c r="D2816" t="s">
        <v>23</v>
      </c>
      <c r="E2816" s="21">
        <v>46213.623692129629</v>
      </c>
      <c r="F2816" t="s">
        <v>21763</v>
      </c>
      <c r="G2816">
        <v>901540476</v>
      </c>
      <c r="H2816" t="s">
        <v>21437</v>
      </c>
      <c r="I2816" s="23" t="s">
        <v>31</v>
      </c>
      <c r="J2816" s="23" t="s">
        <v>3468</v>
      </c>
      <c r="K2816" t="s">
        <v>21764</v>
      </c>
      <c r="L2816" t="s">
        <v>181</v>
      </c>
      <c r="M2816" t="s">
        <v>21765</v>
      </c>
      <c r="N2816" t="s">
        <v>182</v>
      </c>
      <c r="O2816" t="s">
        <v>27</v>
      </c>
      <c r="P2816" t="s">
        <v>145</v>
      </c>
      <c r="Q2816" t="s">
        <v>207</v>
      </c>
      <c r="R2816" t="s">
        <v>212</v>
      </c>
      <c r="S2816">
        <v>7</v>
      </c>
      <c r="T2816" t="s">
        <v>21766</v>
      </c>
      <c r="U2816" t="s">
        <v>16329</v>
      </c>
      <c r="V2816" t="s">
        <v>15392</v>
      </c>
      <c r="W2816" t="s">
        <v>29</v>
      </c>
      <c r="X2816" t="s">
        <v>30</v>
      </c>
      <c r="Y2816" t="s">
        <v>30</v>
      </c>
      <c r="Z2816" t="s">
        <v>30</v>
      </c>
      <c r="AA2816" t="s">
        <v>30</v>
      </c>
      <c r="AB2816">
        <v>-75.164904000000007</v>
      </c>
      <c r="AC2816">
        <v>6.2333059999999998</v>
      </c>
      <c r="AD2816" t="s">
        <v>82</v>
      </c>
      <c r="AE2816" t="s">
        <v>146</v>
      </c>
      <c r="AF2816" t="s">
        <v>94</v>
      </c>
      <c r="AG2816" s="26">
        <f>IFERROR(
    VLOOKUP(FENIX_ANS_TABLA[[#This Row],[ESTADO]],
        {"VENCIDO",1;"ALERTA_0 Días",2;"ALERTA",3;"A TIEMPO",4;"SIN FECHA",5},
    2,FALSE),
0)</f>
        <v>4</v>
      </c>
    </row>
    <row r="2817" spans="1:33" x14ac:dyDescent="0.25">
      <c r="A2817" t="s">
        <v>21767</v>
      </c>
      <c r="B2817" t="s">
        <v>54</v>
      </c>
      <c r="C2817" t="s">
        <v>24</v>
      </c>
      <c r="D2817" t="s">
        <v>54</v>
      </c>
      <c r="E2817" s="21">
        <v>46213.62395833333</v>
      </c>
      <c r="F2817" t="s">
        <v>21768</v>
      </c>
      <c r="G2817">
        <v>79544364</v>
      </c>
      <c r="H2817" t="s">
        <v>21769</v>
      </c>
      <c r="I2817" s="23" t="s">
        <v>31</v>
      </c>
      <c r="J2817" s="23" t="s">
        <v>21770</v>
      </c>
      <c r="K2817" t="s">
        <v>21771</v>
      </c>
      <c r="L2817" t="s">
        <v>299</v>
      </c>
      <c r="M2817" t="s">
        <v>21772</v>
      </c>
      <c r="N2817" t="s">
        <v>300</v>
      </c>
      <c r="O2817" t="s">
        <v>55</v>
      </c>
      <c r="P2817" t="s">
        <v>31</v>
      </c>
      <c r="Q2817" t="s">
        <v>207</v>
      </c>
      <c r="R2817" t="s">
        <v>211</v>
      </c>
      <c r="S2817">
        <v>4</v>
      </c>
      <c r="T2817" t="s">
        <v>19638</v>
      </c>
      <c r="U2817" t="s">
        <v>16329</v>
      </c>
      <c r="V2817" t="s">
        <v>4545</v>
      </c>
      <c r="W2817" t="s">
        <v>29</v>
      </c>
      <c r="X2817" t="s">
        <v>30</v>
      </c>
      <c r="Y2817" t="s">
        <v>30</v>
      </c>
      <c r="Z2817" t="s">
        <v>30</v>
      </c>
      <c r="AA2817" t="s">
        <v>30</v>
      </c>
      <c r="AB2817">
        <v>-74.405261809999999</v>
      </c>
      <c r="AC2817">
        <v>6.4921671700000001</v>
      </c>
      <c r="AD2817" t="s">
        <v>82</v>
      </c>
      <c r="AE2817" t="s">
        <v>192</v>
      </c>
      <c r="AF2817" t="s">
        <v>94</v>
      </c>
      <c r="AG2817" s="26">
        <f>IFERROR(
    VLOOKUP(FENIX_ANS_TABLA[[#This Row],[ESTADO]],
        {"VENCIDO",1;"ALERTA_0 Días",2;"ALERTA",3;"A TIEMPO",4;"SIN FECHA",5},
    2,FALSE),
0)</f>
        <v>4</v>
      </c>
    </row>
    <row r="2818" spans="1:33" x14ac:dyDescent="0.25">
      <c r="A2818" t="s">
        <v>21773</v>
      </c>
      <c r="B2818" t="s">
        <v>54</v>
      </c>
      <c r="C2818" t="s">
        <v>24</v>
      </c>
      <c r="D2818" t="s">
        <v>54</v>
      </c>
      <c r="E2818" s="21">
        <v>46213.624027777783</v>
      </c>
      <c r="F2818" t="s">
        <v>21774</v>
      </c>
      <c r="G2818">
        <v>890980093</v>
      </c>
      <c r="H2818" t="s">
        <v>21330</v>
      </c>
      <c r="I2818" s="23" t="s">
        <v>21331</v>
      </c>
      <c r="J2818" s="23" t="s">
        <v>21332</v>
      </c>
      <c r="K2818" t="s">
        <v>21775</v>
      </c>
      <c r="L2818" t="s">
        <v>38</v>
      </c>
      <c r="M2818" t="s">
        <v>21776</v>
      </c>
      <c r="N2818" t="s">
        <v>39</v>
      </c>
      <c r="O2818" t="s">
        <v>55</v>
      </c>
      <c r="P2818" t="s">
        <v>31</v>
      </c>
      <c r="Q2818" t="s">
        <v>207</v>
      </c>
      <c r="R2818" t="s">
        <v>211</v>
      </c>
      <c r="S2818">
        <v>4</v>
      </c>
      <c r="T2818" t="s">
        <v>21777</v>
      </c>
      <c r="U2818" t="s">
        <v>16329</v>
      </c>
      <c r="V2818" t="s">
        <v>4545</v>
      </c>
      <c r="W2818" t="s">
        <v>29</v>
      </c>
      <c r="X2818" t="s">
        <v>30</v>
      </c>
      <c r="Y2818" t="s">
        <v>30</v>
      </c>
      <c r="Z2818" t="s">
        <v>30</v>
      </c>
      <c r="AA2818" t="s">
        <v>30</v>
      </c>
      <c r="AB2818">
        <v>-75.624767230000003</v>
      </c>
      <c r="AC2818">
        <v>6.1648159400000004</v>
      </c>
      <c r="AD2818" t="s">
        <v>82</v>
      </c>
      <c r="AE2818" t="s">
        <v>96</v>
      </c>
      <c r="AF2818" t="s">
        <v>94</v>
      </c>
      <c r="AG2818" s="26">
        <f>IFERROR(
    VLOOKUP(FENIX_ANS_TABLA[[#This Row],[ESTADO]],
        {"VENCIDO",1;"ALERTA_0 Días",2;"ALERTA",3;"A TIEMPO",4;"SIN FECHA",5},
    2,FALSE),
0)</f>
        <v>4</v>
      </c>
    </row>
    <row r="2819" spans="1:33" x14ac:dyDescent="0.25">
      <c r="A2819" t="s">
        <v>21778</v>
      </c>
      <c r="B2819" t="s">
        <v>54</v>
      </c>
      <c r="C2819" t="s">
        <v>24</v>
      </c>
      <c r="D2819" t="s">
        <v>54</v>
      </c>
      <c r="E2819" s="21">
        <v>46213.624201388891</v>
      </c>
      <c r="F2819" t="s">
        <v>21779</v>
      </c>
      <c r="G2819">
        <v>890980093</v>
      </c>
      <c r="H2819" t="s">
        <v>21330</v>
      </c>
      <c r="I2819" s="23" t="s">
        <v>21331</v>
      </c>
      <c r="J2819" s="23" t="s">
        <v>21332</v>
      </c>
      <c r="K2819" t="s">
        <v>21780</v>
      </c>
      <c r="L2819" t="s">
        <v>38</v>
      </c>
      <c r="M2819" t="s">
        <v>21781</v>
      </c>
      <c r="N2819" t="s">
        <v>39</v>
      </c>
      <c r="O2819" t="s">
        <v>55</v>
      </c>
      <c r="P2819" t="s">
        <v>31</v>
      </c>
      <c r="Q2819" t="s">
        <v>207</v>
      </c>
      <c r="R2819" t="s">
        <v>211</v>
      </c>
      <c r="S2819">
        <v>4</v>
      </c>
      <c r="T2819" t="s">
        <v>21782</v>
      </c>
      <c r="U2819" t="s">
        <v>16329</v>
      </c>
      <c r="V2819" t="s">
        <v>4545</v>
      </c>
      <c r="W2819" t="s">
        <v>29</v>
      </c>
      <c r="X2819" t="s">
        <v>30</v>
      </c>
      <c r="Y2819" t="s">
        <v>30</v>
      </c>
      <c r="Z2819" t="s">
        <v>30</v>
      </c>
      <c r="AA2819" t="s">
        <v>30</v>
      </c>
      <c r="AB2819">
        <v>-75.60547373</v>
      </c>
      <c r="AC2819">
        <v>6.1932491799999996</v>
      </c>
      <c r="AD2819" t="s">
        <v>82</v>
      </c>
      <c r="AE2819" t="s">
        <v>96</v>
      </c>
      <c r="AF2819" t="s">
        <v>94</v>
      </c>
      <c r="AG2819" s="26">
        <f>IFERROR(
    VLOOKUP(FENIX_ANS_TABLA[[#This Row],[ESTADO]],
        {"VENCIDO",1;"ALERTA_0 Días",2;"ALERTA",3;"A TIEMPO",4;"SIN FECHA",5},
    2,FALSE),
0)</f>
        <v>4</v>
      </c>
    </row>
    <row r="2820" spans="1:33" x14ac:dyDescent="0.25">
      <c r="A2820" t="s">
        <v>21783</v>
      </c>
      <c r="B2820" t="s">
        <v>54</v>
      </c>
      <c r="C2820" t="s">
        <v>24</v>
      </c>
      <c r="D2820" t="s">
        <v>54</v>
      </c>
      <c r="E2820" s="21">
        <v>46213.6247337963</v>
      </c>
      <c r="F2820" t="s">
        <v>21784</v>
      </c>
      <c r="G2820">
        <v>970937</v>
      </c>
      <c r="H2820" t="s">
        <v>21785</v>
      </c>
      <c r="I2820" s="23" t="s">
        <v>31</v>
      </c>
      <c r="J2820" s="23" t="s">
        <v>21786</v>
      </c>
      <c r="K2820" t="s">
        <v>21787</v>
      </c>
      <c r="L2820" t="s">
        <v>25</v>
      </c>
      <c r="M2820" t="s">
        <v>21788</v>
      </c>
      <c r="N2820" t="s">
        <v>26</v>
      </c>
      <c r="O2820" t="s">
        <v>55</v>
      </c>
      <c r="P2820" t="s">
        <v>31</v>
      </c>
      <c r="Q2820" t="s">
        <v>207</v>
      </c>
      <c r="R2820" t="s">
        <v>211</v>
      </c>
      <c r="S2820">
        <v>4</v>
      </c>
      <c r="T2820" t="s">
        <v>19639</v>
      </c>
      <c r="U2820" t="s">
        <v>15103</v>
      </c>
      <c r="V2820" t="s">
        <v>1964</v>
      </c>
      <c r="W2820" t="s">
        <v>29</v>
      </c>
      <c r="X2820" t="s">
        <v>30</v>
      </c>
      <c r="Y2820" t="s">
        <v>30</v>
      </c>
      <c r="Z2820" t="s">
        <v>30</v>
      </c>
      <c r="AA2820" t="s">
        <v>30</v>
      </c>
      <c r="AB2820">
        <v>-75.572289830000003</v>
      </c>
      <c r="AC2820">
        <v>6.2132399700000001</v>
      </c>
      <c r="AD2820" t="s">
        <v>82</v>
      </c>
      <c r="AE2820" t="s">
        <v>96</v>
      </c>
      <c r="AF2820" t="s">
        <v>94</v>
      </c>
      <c r="AG2820" s="26">
        <f>IFERROR(
    VLOOKUP(FENIX_ANS_TABLA[[#This Row],[ESTADO]],
        {"VENCIDO",1;"ALERTA_0 Días",2;"ALERTA",3;"A TIEMPO",4;"SIN FECHA",5},
    2,FALSE),
0)</f>
        <v>4</v>
      </c>
    </row>
    <row r="2821" spans="1:33" x14ac:dyDescent="0.25">
      <c r="A2821" t="s">
        <v>21789</v>
      </c>
      <c r="B2821" t="s">
        <v>23</v>
      </c>
      <c r="C2821" t="s">
        <v>24</v>
      </c>
      <c r="D2821" t="s">
        <v>33</v>
      </c>
      <c r="E2821" s="21">
        <v>46213.624803240738</v>
      </c>
      <c r="F2821" t="s">
        <v>21790</v>
      </c>
      <c r="G2821">
        <v>1038094079</v>
      </c>
      <c r="H2821" t="s">
        <v>21429</v>
      </c>
      <c r="I2821" s="23" t="s">
        <v>31</v>
      </c>
      <c r="J2821" s="23" t="s">
        <v>21430</v>
      </c>
      <c r="K2821" t="s">
        <v>21791</v>
      </c>
      <c r="L2821" t="s">
        <v>25</v>
      </c>
      <c r="M2821" t="s">
        <v>21792</v>
      </c>
      <c r="N2821" t="s">
        <v>26</v>
      </c>
      <c r="O2821" t="s">
        <v>34</v>
      </c>
      <c r="P2821" t="s">
        <v>31</v>
      </c>
      <c r="Q2821" t="s">
        <v>207</v>
      </c>
      <c r="R2821" t="s">
        <v>211</v>
      </c>
      <c r="S2821">
        <v>5</v>
      </c>
      <c r="T2821" t="s">
        <v>21793</v>
      </c>
      <c r="U2821" t="s">
        <v>15103</v>
      </c>
      <c r="V2821" t="s">
        <v>7939</v>
      </c>
      <c r="W2821" t="s">
        <v>29</v>
      </c>
      <c r="X2821" t="s">
        <v>30</v>
      </c>
      <c r="Y2821" t="s">
        <v>30</v>
      </c>
      <c r="Z2821" t="s">
        <v>30</v>
      </c>
      <c r="AA2821" t="s">
        <v>30</v>
      </c>
      <c r="AB2821">
        <v>-75.542594039999997</v>
      </c>
      <c r="AC2821">
        <v>6.24375064</v>
      </c>
      <c r="AD2821" t="s">
        <v>82</v>
      </c>
      <c r="AE2821" t="s">
        <v>96</v>
      </c>
      <c r="AF2821" t="s">
        <v>94</v>
      </c>
      <c r="AG2821" s="26">
        <f>IFERROR(
    VLOOKUP(FENIX_ANS_TABLA[[#This Row],[ESTADO]],
        {"VENCIDO",1;"ALERTA_0 Días",2;"ALERTA",3;"A TIEMPO",4;"SIN FECHA",5},
    2,FALSE),
0)</f>
        <v>4</v>
      </c>
    </row>
    <row r="2822" spans="1:33" x14ac:dyDescent="0.25">
      <c r="A2822" t="s">
        <v>21794</v>
      </c>
      <c r="B2822" t="s">
        <v>23</v>
      </c>
      <c r="C2822" t="s">
        <v>24</v>
      </c>
      <c r="D2822" t="s">
        <v>33</v>
      </c>
      <c r="E2822" s="21">
        <v>46213.624837962961</v>
      </c>
      <c r="F2822" t="s">
        <v>21795</v>
      </c>
      <c r="G2822">
        <v>1046908700</v>
      </c>
      <c r="H2822" t="s">
        <v>21796</v>
      </c>
      <c r="I2822" s="23" t="s">
        <v>31</v>
      </c>
      <c r="J2822" s="23" t="s">
        <v>21797</v>
      </c>
      <c r="K2822" t="s">
        <v>21798</v>
      </c>
      <c r="L2822" t="s">
        <v>201</v>
      </c>
      <c r="M2822" t="s">
        <v>21799</v>
      </c>
      <c r="N2822" t="s">
        <v>202</v>
      </c>
      <c r="O2822" t="s">
        <v>34</v>
      </c>
      <c r="P2822" t="s">
        <v>31</v>
      </c>
      <c r="Q2822" t="s">
        <v>207</v>
      </c>
      <c r="R2822" t="s">
        <v>211</v>
      </c>
      <c r="S2822">
        <v>5</v>
      </c>
      <c r="T2822" t="s">
        <v>21800</v>
      </c>
      <c r="U2822" t="s">
        <v>15103</v>
      </c>
      <c r="V2822" t="s">
        <v>7939</v>
      </c>
      <c r="W2822" t="s">
        <v>29</v>
      </c>
      <c r="X2822" t="s">
        <v>30</v>
      </c>
      <c r="Y2822" t="s">
        <v>30</v>
      </c>
      <c r="Z2822" t="s">
        <v>30</v>
      </c>
      <c r="AA2822" t="s">
        <v>30</v>
      </c>
      <c r="AB2822">
        <v>-74.722986629999994</v>
      </c>
      <c r="AC2822">
        <v>7.0716058000000004</v>
      </c>
      <c r="AD2822" t="s">
        <v>82</v>
      </c>
      <c r="AE2822" t="s">
        <v>192</v>
      </c>
      <c r="AF2822" t="s">
        <v>94</v>
      </c>
      <c r="AG2822" s="26">
        <f>IFERROR(
    VLOOKUP(FENIX_ANS_TABLA[[#This Row],[ESTADO]],
        {"VENCIDO",1;"ALERTA_0 Días",2;"ALERTA",3;"A TIEMPO",4;"SIN FECHA",5},
    2,FALSE),
0)</f>
        <v>4</v>
      </c>
    </row>
    <row r="2823" spans="1:33" x14ac:dyDescent="0.25">
      <c r="A2823" t="s">
        <v>21801</v>
      </c>
      <c r="B2823" t="s">
        <v>23</v>
      </c>
      <c r="C2823" t="s">
        <v>24</v>
      </c>
      <c r="D2823" t="s">
        <v>33</v>
      </c>
      <c r="E2823" s="21">
        <v>46213.625115740739</v>
      </c>
      <c r="F2823" t="s">
        <v>21802</v>
      </c>
      <c r="G2823">
        <v>1104383654</v>
      </c>
      <c r="H2823" t="s">
        <v>21803</v>
      </c>
      <c r="I2823" s="23" t="s">
        <v>31</v>
      </c>
      <c r="J2823" s="23" t="s">
        <v>21804</v>
      </c>
      <c r="K2823" t="s">
        <v>21805</v>
      </c>
      <c r="L2823" t="s">
        <v>25</v>
      </c>
      <c r="M2823" t="s">
        <v>21806</v>
      </c>
      <c r="N2823" t="s">
        <v>26</v>
      </c>
      <c r="O2823" t="s">
        <v>34</v>
      </c>
      <c r="P2823" t="s">
        <v>31</v>
      </c>
      <c r="Q2823" t="s">
        <v>207</v>
      </c>
      <c r="R2823" t="s">
        <v>211</v>
      </c>
      <c r="S2823">
        <v>5</v>
      </c>
      <c r="T2823" t="s">
        <v>21807</v>
      </c>
      <c r="U2823" t="s">
        <v>21808</v>
      </c>
      <c r="V2823" t="s">
        <v>15594</v>
      </c>
      <c r="W2823" t="s">
        <v>29</v>
      </c>
      <c r="X2823" t="s">
        <v>30</v>
      </c>
      <c r="Y2823" t="s">
        <v>30</v>
      </c>
      <c r="Z2823" t="s">
        <v>30</v>
      </c>
      <c r="AA2823" t="s">
        <v>30</v>
      </c>
      <c r="AB2823">
        <v>-75.541936870000001</v>
      </c>
      <c r="AC2823">
        <v>6.2428521100000003</v>
      </c>
      <c r="AD2823" t="s">
        <v>82</v>
      </c>
      <c r="AE2823" t="s">
        <v>96</v>
      </c>
      <c r="AF2823" t="s">
        <v>94</v>
      </c>
      <c r="AG2823" s="26">
        <f>IFERROR(
    VLOOKUP(FENIX_ANS_TABLA[[#This Row],[ESTADO]],
        {"VENCIDO",1;"ALERTA_0 Días",2;"ALERTA",3;"A TIEMPO",4;"SIN FECHA",5},
    2,FALSE),
0)</f>
        <v>4</v>
      </c>
    </row>
    <row r="2824" spans="1:33" x14ac:dyDescent="0.25">
      <c r="A2824" t="s">
        <v>21809</v>
      </c>
      <c r="B2824" t="s">
        <v>23</v>
      </c>
      <c r="C2824" t="s">
        <v>24</v>
      </c>
      <c r="D2824" t="s">
        <v>33</v>
      </c>
      <c r="E2824" s="21">
        <v>46213.626585648148</v>
      </c>
      <c r="F2824" t="s">
        <v>21810</v>
      </c>
      <c r="G2824">
        <v>1104383654</v>
      </c>
      <c r="H2824" t="s">
        <v>21803</v>
      </c>
      <c r="I2824" s="23" t="s">
        <v>31</v>
      </c>
      <c r="J2824" s="23" t="s">
        <v>21804</v>
      </c>
      <c r="K2824" t="s">
        <v>21811</v>
      </c>
      <c r="L2824" t="s">
        <v>25</v>
      </c>
      <c r="M2824" t="s">
        <v>21812</v>
      </c>
      <c r="N2824" t="s">
        <v>26</v>
      </c>
      <c r="O2824" t="s">
        <v>34</v>
      </c>
      <c r="P2824" t="s">
        <v>31</v>
      </c>
      <c r="Q2824" t="s">
        <v>207</v>
      </c>
      <c r="R2824" t="s">
        <v>211</v>
      </c>
      <c r="S2824">
        <v>5</v>
      </c>
      <c r="T2824" t="s">
        <v>21813</v>
      </c>
      <c r="U2824" t="s">
        <v>21814</v>
      </c>
      <c r="V2824" t="s">
        <v>21815</v>
      </c>
      <c r="W2824" t="s">
        <v>29</v>
      </c>
      <c r="X2824" t="s">
        <v>30</v>
      </c>
      <c r="Y2824" t="s">
        <v>30</v>
      </c>
      <c r="Z2824" t="s">
        <v>30</v>
      </c>
      <c r="AA2824" t="s">
        <v>30</v>
      </c>
      <c r="AB2824">
        <v>-75.541936870000001</v>
      </c>
      <c r="AC2824">
        <v>6.2428521100000003</v>
      </c>
      <c r="AD2824" t="s">
        <v>82</v>
      </c>
      <c r="AE2824" t="s">
        <v>96</v>
      </c>
      <c r="AF2824" t="s">
        <v>94</v>
      </c>
      <c r="AG2824" s="26">
        <f>IFERROR(
    VLOOKUP(FENIX_ANS_TABLA[[#This Row],[ESTADO]],
        {"VENCIDO",1;"ALERTA_0 Días",2;"ALERTA",3;"A TIEMPO",4;"SIN FECHA",5},
    2,FALSE),
0)</f>
        <v>4</v>
      </c>
    </row>
    <row r="2825" spans="1:33" x14ac:dyDescent="0.25">
      <c r="A2825" t="s">
        <v>21816</v>
      </c>
      <c r="B2825" t="s">
        <v>54</v>
      </c>
      <c r="C2825" t="s">
        <v>24</v>
      </c>
      <c r="D2825" t="s">
        <v>54</v>
      </c>
      <c r="E2825" s="21">
        <v>46213.62809027778</v>
      </c>
      <c r="F2825" t="s">
        <v>21817</v>
      </c>
      <c r="G2825">
        <v>71051775</v>
      </c>
      <c r="H2825" t="s">
        <v>21818</v>
      </c>
      <c r="I2825" s="23" t="s">
        <v>31</v>
      </c>
      <c r="J2825" s="23" t="s">
        <v>21819</v>
      </c>
      <c r="K2825" t="s">
        <v>21820</v>
      </c>
      <c r="L2825" t="s">
        <v>213</v>
      </c>
      <c r="M2825" t="s">
        <v>21821</v>
      </c>
      <c r="N2825" t="s">
        <v>214</v>
      </c>
      <c r="O2825" t="s">
        <v>55</v>
      </c>
      <c r="P2825" t="s">
        <v>31</v>
      </c>
      <c r="Q2825" t="s">
        <v>206</v>
      </c>
      <c r="R2825" t="s">
        <v>211</v>
      </c>
      <c r="S2825">
        <v>4</v>
      </c>
      <c r="T2825" t="s">
        <v>21822</v>
      </c>
      <c r="U2825" t="s">
        <v>15700</v>
      </c>
      <c r="V2825" t="s">
        <v>11567</v>
      </c>
      <c r="W2825" t="s">
        <v>29</v>
      </c>
      <c r="X2825" t="s">
        <v>30</v>
      </c>
      <c r="Y2825" t="s">
        <v>30</v>
      </c>
      <c r="Z2825" t="s">
        <v>30</v>
      </c>
      <c r="AA2825" t="s">
        <v>30</v>
      </c>
      <c r="AB2825">
        <v>-75.963870170000007</v>
      </c>
      <c r="AC2825">
        <v>6.16863984</v>
      </c>
      <c r="AD2825" t="s">
        <v>82</v>
      </c>
      <c r="AE2825" t="s">
        <v>100</v>
      </c>
      <c r="AF2825" t="s">
        <v>94</v>
      </c>
      <c r="AG2825" s="26">
        <f>IFERROR(
    VLOOKUP(FENIX_ANS_TABLA[[#This Row],[ESTADO]],
        {"VENCIDO",1;"ALERTA_0 Días",2;"ALERTA",3;"A TIEMPO",4;"SIN FECHA",5},
    2,FALSE),
0)</f>
        <v>4</v>
      </c>
    </row>
    <row r="2826" spans="1:33" x14ac:dyDescent="0.25">
      <c r="A2826" t="s">
        <v>21823</v>
      </c>
      <c r="B2826" t="s">
        <v>36</v>
      </c>
      <c r="C2826" t="s">
        <v>24</v>
      </c>
      <c r="D2826" t="s">
        <v>36</v>
      </c>
      <c r="E2826" s="21">
        <v>46213.629872685182</v>
      </c>
      <c r="F2826" t="s">
        <v>21824</v>
      </c>
      <c r="G2826">
        <v>890904996</v>
      </c>
      <c r="H2826" t="s">
        <v>17664</v>
      </c>
      <c r="I2826" s="23" t="s">
        <v>47</v>
      </c>
      <c r="J2826" s="23" t="s">
        <v>21717</v>
      </c>
      <c r="K2826" t="s">
        <v>21825</v>
      </c>
      <c r="L2826" t="s">
        <v>154</v>
      </c>
      <c r="M2826" t="s">
        <v>21826</v>
      </c>
      <c r="N2826" t="s">
        <v>155</v>
      </c>
      <c r="O2826" t="s">
        <v>37</v>
      </c>
      <c r="P2826" t="s">
        <v>21720</v>
      </c>
      <c r="Q2826" t="s">
        <v>207</v>
      </c>
      <c r="R2826" t="s">
        <v>212</v>
      </c>
      <c r="S2826">
        <v>7</v>
      </c>
      <c r="T2826" t="s">
        <v>21827</v>
      </c>
      <c r="U2826" t="s">
        <v>9823</v>
      </c>
      <c r="V2826" t="s">
        <v>15397</v>
      </c>
      <c r="W2826" t="s">
        <v>29</v>
      </c>
      <c r="X2826" t="s">
        <v>30</v>
      </c>
      <c r="Y2826" t="s">
        <v>30</v>
      </c>
      <c r="Z2826" t="s">
        <v>30</v>
      </c>
      <c r="AA2826" t="s">
        <v>30</v>
      </c>
      <c r="AB2826">
        <v>-75.397565999999998</v>
      </c>
      <c r="AC2826">
        <v>6.1496240000000002</v>
      </c>
      <c r="AD2826" t="s">
        <v>82</v>
      </c>
      <c r="AE2826" t="s">
        <v>146</v>
      </c>
      <c r="AF2826" t="s">
        <v>94</v>
      </c>
      <c r="AG2826" s="26">
        <f>IFERROR(
    VLOOKUP(FENIX_ANS_TABLA[[#This Row],[ESTADO]],
        {"VENCIDO",1;"ALERTA_0 Días",2;"ALERTA",3;"A TIEMPO",4;"SIN FECHA",5},
    2,FALSE),
0)</f>
        <v>4</v>
      </c>
    </row>
    <row r="2827" spans="1:33" x14ac:dyDescent="0.25">
      <c r="A2827" t="s">
        <v>21828</v>
      </c>
      <c r="B2827" t="s">
        <v>58</v>
      </c>
      <c r="C2827" t="s">
        <v>24</v>
      </c>
      <c r="D2827" t="s">
        <v>59</v>
      </c>
      <c r="E2827" s="21">
        <v>46213.631701388891</v>
      </c>
      <c r="F2827" t="s">
        <v>21829</v>
      </c>
      <c r="G2827">
        <v>1036940412</v>
      </c>
      <c r="H2827" t="s">
        <v>21830</v>
      </c>
      <c r="I2827" s="23" t="s">
        <v>31</v>
      </c>
      <c r="J2827" s="23" t="s">
        <v>21831</v>
      </c>
      <c r="K2827" t="s">
        <v>21832</v>
      </c>
      <c r="L2827" t="s">
        <v>167</v>
      </c>
      <c r="M2827" t="s">
        <v>21833</v>
      </c>
      <c r="N2827" t="s">
        <v>168</v>
      </c>
      <c r="O2827" t="s">
        <v>60</v>
      </c>
      <c r="P2827" t="s">
        <v>31</v>
      </c>
      <c r="Q2827" t="s">
        <v>206</v>
      </c>
      <c r="R2827" t="s">
        <v>211</v>
      </c>
      <c r="S2827">
        <v>14</v>
      </c>
      <c r="T2827" t="s">
        <v>21834</v>
      </c>
      <c r="U2827" t="s">
        <v>14827</v>
      </c>
      <c r="V2827" t="s">
        <v>21835</v>
      </c>
      <c r="W2827" t="s">
        <v>29</v>
      </c>
      <c r="X2827" t="s">
        <v>30</v>
      </c>
      <c r="Y2827" t="s">
        <v>30</v>
      </c>
      <c r="Z2827" t="s">
        <v>30</v>
      </c>
      <c r="AA2827" t="s">
        <v>30</v>
      </c>
      <c r="AB2827">
        <v>-75.430166220000004</v>
      </c>
      <c r="AC2827">
        <v>6.0103273100000001</v>
      </c>
      <c r="AD2827" t="s">
        <v>82</v>
      </c>
      <c r="AE2827" t="s">
        <v>146</v>
      </c>
      <c r="AF2827" t="s">
        <v>94</v>
      </c>
      <c r="AG2827" s="26">
        <f>IFERROR(
    VLOOKUP(FENIX_ANS_TABLA[[#This Row],[ESTADO]],
        {"VENCIDO",1;"ALERTA_0 Días",2;"ALERTA",3;"A TIEMPO",4;"SIN FECHA",5},
    2,FALSE),
0)</f>
        <v>4</v>
      </c>
    </row>
    <row r="2828" spans="1:33" x14ac:dyDescent="0.25">
      <c r="A2828" t="s">
        <v>21836</v>
      </c>
      <c r="B2828" t="s">
        <v>23</v>
      </c>
      <c r="C2828" t="s">
        <v>24</v>
      </c>
      <c r="D2828" t="s">
        <v>33</v>
      </c>
      <c r="E2828" s="21">
        <v>46213.631921296299</v>
      </c>
      <c r="F2828" t="s">
        <v>21837</v>
      </c>
      <c r="G2828">
        <v>71273007</v>
      </c>
      <c r="H2828" t="s">
        <v>21838</v>
      </c>
      <c r="I2828" s="23" t="s">
        <v>31</v>
      </c>
      <c r="J2828" s="23" t="s">
        <v>21839</v>
      </c>
      <c r="K2828" t="s">
        <v>21840</v>
      </c>
      <c r="L2828" t="s">
        <v>25</v>
      </c>
      <c r="M2828" t="s">
        <v>21841</v>
      </c>
      <c r="N2828" t="s">
        <v>26</v>
      </c>
      <c r="O2828" t="s">
        <v>34</v>
      </c>
      <c r="P2828" t="s">
        <v>31</v>
      </c>
      <c r="Q2828" t="s">
        <v>207</v>
      </c>
      <c r="R2828" t="s">
        <v>211</v>
      </c>
      <c r="S2828">
        <v>5</v>
      </c>
      <c r="T2828" t="s">
        <v>21842</v>
      </c>
      <c r="U2828" t="s">
        <v>14827</v>
      </c>
      <c r="V2828" t="s">
        <v>21843</v>
      </c>
      <c r="W2828" t="s">
        <v>29</v>
      </c>
      <c r="X2828" t="s">
        <v>30</v>
      </c>
      <c r="Y2828" t="s">
        <v>30</v>
      </c>
      <c r="Z2828" t="s">
        <v>30</v>
      </c>
      <c r="AA2828" t="s">
        <v>30</v>
      </c>
      <c r="AB2828">
        <v>-75.541936870000001</v>
      </c>
      <c r="AC2828">
        <v>6.2428521100000003</v>
      </c>
      <c r="AD2828" t="s">
        <v>82</v>
      </c>
      <c r="AE2828" t="s">
        <v>96</v>
      </c>
      <c r="AF2828" t="s">
        <v>94</v>
      </c>
      <c r="AG2828" s="26">
        <f>IFERROR(
    VLOOKUP(FENIX_ANS_TABLA[[#This Row],[ESTADO]],
        {"VENCIDO",1;"ALERTA_0 Días",2;"ALERTA",3;"A TIEMPO",4;"SIN FECHA",5},
    2,FALSE),
0)</f>
        <v>4</v>
      </c>
    </row>
    <row r="2829" spans="1:33" x14ac:dyDescent="0.25">
      <c r="A2829" t="s">
        <v>21844</v>
      </c>
      <c r="B2829" t="s">
        <v>54</v>
      </c>
      <c r="C2829" t="s">
        <v>24</v>
      </c>
      <c r="D2829" t="s">
        <v>54</v>
      </c>
      <c r="E2829" s="21">
        <v>46213.63380787037</v>
      </c>
      <c r="F2829" t="s">
        <v>21845</v>
      </c>
      <c r="G2829">
        <v>39406170</v>
      </c>
      <c r="H2829" t="s">
        <v>21846</v>
      </c>
      <c r="I2829" s="23" t="s">
        <v>31</v>
      </c>
      <c r="J2829" s="23" t="s">
        <v>21847</v>
      </c>
      <c r="K2829" t="s">
        <v>21848</v>
      </c>
      <c r="L2829" t="s">
        <v>204</v>
      </c>
      <c r="M2829" t="s">
        <v>21849</v>
      </c>
      <c r="N2829" t="s">
        <v>205</v>
      </c>
      <c r="O2829" t="s">
        <v>55</v>
      </c>
      <c r="P2829" t="s">
        <v>31</v>
      </c>
      <c r="Q2829" t="s">
        <v>206</v>
      </c>
      <c r="R2829" t="s">
        <v>211</v>
      </c>
      <c r="S2829">
        <v>4</v>
      </c>
      <c r="T2829" t="s">
        <v>21850</v>
      </c>
      <c r="U2829" t="s">
        <v>17763</v>
      </c>
      <c r="V2829" t="s">
        <v>11811</v>
      </c>
      <c r="W2829" t="s">
        <v>29</v>
      </c>
      <c r="X2829" t="s">
        <v>30</v>
      </c>
      <c r="Y2829" t="s">
        <v>30</v>
      </c>
      <c r="Z2829" t="s">
        <v>30</v>
      </c>
      <c r="AA2829" t="s">
        <v>30</v>
      </c>
      <c r="AB2829">
        <v>-75.778306999999998</v>
      </c>
      <c r="AC2829">
        <v>6.7059379999999997</v>
      </c>
      <c r="AD2829" t="s">
        <v>82</v>
      </c>
      <c r="AE2829" t="s">
        <v>123</v>
      </c>
      <c r="AF2829" t="s">
        <v>94</v>
      </c>
      <c r="AG2829" s="26">
        <f>IFERROR(
    VLOOKUP(FENIX_ANS_TABLA[[#This Row],[ESTADO]],
        {"VENCIDO",1;"ALERTA_0 Días",2;"ALERTA",3;"A TIEMPO",4;"SIN FECHA",5},
    2,FALSE),
0)</f>
        <v>4</v>
      </c>
    </row>
    <row r="2830" spans="1:33" x14ac:dyDescent="0.25">
      <c r="A2830" t="s">
        <v>21851</v>
      </c>
      <c r="B2830" t="s">
        <v>54</v>
      </c>
      <c r="C2830" t="s">
        <v>24</v>
      </c>
      <c r="D2830" t="s">
        <v>54</v>
      </c>
      <c r="E2830" s="21">
        <v>46213.636840277781</v>
      </c>
      <c r="F2830" t="s">
        <v>21852</v>
      </c>
      <c r="G2830">
        <v>1040740013</v>
      </c>
      <c r="H2830" t="s">
        <v>21853</v>
      </c>
      <c r="I2830" s="23" t="s">
        <v>31</v>
      </c>
      <c r="J2830" s="23" t="s">
        <v>21854</v>
      </c>
      <c r="K2830" t="s">
        <v>21855</v>
      </c>
      <c r="L2830" t="s">
        <v>150</v>
      </c>
      <c r="M2830" t="s">
        <v>21856</v>
      </c>
      <c r="N2830" t="s">
        <v>151</v>
      </c>
      <c r="O2830" t="s">
        <v>55</v>
      </c>
      <c r="P2830" t="s">
        <v>31</v>
      </c>
      <c r="Q2830" t="s">
        <v>206</v>
      </c>
      <c r="R2830" t="s">
        <v>211</v>
      </c>
      <c r="S2830">
        <v>4</v>
      </c>
      <c r="T2830" t="s">
        <v>21857</v>
      </c>
      <c r="U2830" t="s">
        <v>15704</v>
      </c>
      <c r="V2830" t="s">
        <v>14550</v>
      </c>
      <c r="W2830" t="s">
        <v>29</v>
      </c>
      <c r="X2830" t="s">
        <v>30</v>
      </c>
      <c r="Y2830" t="s">
        <v>30</v>
      </c>
      <c r="Z2830" t="s">
        <v>30</v>
      </c>
      <c r="AA2830" t="s">
        <v>30</v>
      </c>
      <c r="AB2830">
        <v>-75.232095369999996</v>
      </c>
      <c r="AC2830">
        <v>6.2551401000000002</v>
      </c>
      <c r="AD2830" t="s">
        <v>82</v>
      </c>
      <c r="AE2830" t="s">
        <v>146</v>
      </c>
      <c r="AF2830" t="s">
        <v>94</v>
      </c>
      <c r="AG2830" s="26">
        <f>IFERROR(
    VLOOKUP(FENIX_ANS_TABLA[[#This Row],[ESTADO]],
        {"VENCIDO",1;"ALERTA_0 Días",2;"ALERTA",3;"A TIEMPO",4;"SIN FECHA",5},
    2,FALSE),
0)</f>
        <v>4</v>
      </c>
    </row>
    <row r="2831" spans="1:33" x14ac:dyDescent="0.25">
      <c r="A2831" t="s">
        <v>21858</v>
      </c>
      <c r="B2831" t="s">
        <v>23</v>
      </c>
      <c r="C2831" t="s">
        <v>24</v>
      </c>
      <c r="D2831" t="s">
        <v>33</v>
      </c>
      <c r="E2831" s="21">
        <v>46213.637175925927</v>
      </c>
      <c r="F2831" t="s">
        <v>21859</v>
      </c>
      <c r="G2831">
        <v>32184588</v>
      </c>
      <c r="H2831" t="s">
        <v>21860</v>
      </c>
      <c r="I2831" s="23" t="s">
        <v>31</v>
      </c>
      <c r="J2831" s="23" t="s">
        <v>21861</v>
      </c>
      <c r="K2831" t="s">
        <v>21862</v>
      </c>
      <c r="L2831" t="s">
        <v>120</v>
      </c>
      <c r="M2831" t="s">
        <v>21863</v>
      </c>
      <c r="N2831" t="s">
        <v>121</v>
      </c>
      <c r="O2831" t="s">
        <v>34</v>
      </c>
      <c r="P2831" t="s">
        <v>31</v>
      </c>
      <c r="Q2831" t="s">
        <v>207</v>
      </c>
      <c r="R2831" t="s">
        <v>211</v>
      </c>
      <c r="S2831">
        <v>5</v>
      </c>
      <c r="T2831" t="s">
        <v>21864</v>
      </c>
      <c r="U2831" t="s">
        <v>15704</v>
      </c>
      <c r="V2831" t="s">
        <v>21865</v>
      </c>
      <c r="W2831" t="s">
        <v>29</v>
      </c>
      <c r="X2831" t="s">
        <v>30</v>
      </c>
      <c r="Y2831" t="s">
        <v>30</v>
      </c>
      <c r="Z2831" t="s">
        <v>30</v>
      </c>
      <c r="AA2831" t="s">
        <v>30</v>
      </c>
      <c r="AB2831">
        <v>-76.261635940000005</v>
      </c>
      <c r="AC2831">
        <v>7.0021489600000004</v>
      </c>
      <c r="AD2831" t="s">
        <v>82</v>
      </c>
      <c r="AE2831" t="s">
        <v>123</v>
      </c>
      <c r="AF2831" t="s">
        <v>94</v>
      </c>
      <c r="AG2831" s="26">
        <f>IFERROR(
    VLOOKUP(FENIX_ANS_TABLA[[#This Row],[ESTADO]],
        {"VENCIDO",1;"ALERTA_0 Días",2;"ALERTA",3;"A TIEMPO",4;"SIN FECHA",5},
    2,FALSE),
0)</f>
        <v>4</v>
      </c>
    </row>
    <row r="2832" spans="1:33" x14ac:dyDescent="0.25">
      <c r="A2832" t="s">
        <v>21866</v>
      </c>
      <c r="B2832" t="s">
        <v>23</v>
      </c>
      <c r="C2832" t="s">
        <v>24</v>
      </c>
      <c r="D2832" t="s">
        <v>33</v>
      </c>
      <c r="E2832" s="21">
        <v>46213.639988425923</v>
      </c>
      <c r="F2832" t="s">
        <v>21867</v>
      </c>
      <c r="G2832">
        <v>98563218</v>
      </c>
      <c r="H2832" t="s">
        <v>21868</v>
      </c>
      <c r="I2832" s="23" t="s">
        <v>21869</v>
      </c>
      <c r="J2832" s="23" t="s">
        <v>21870</v>
      </c>
      <c r="K2832" t="s">
        <v>21871</v>
      </c>
      <c r="L2832" t="s">
        <v>25</v>
      </c>
      <c r="M2832" t="s">
        <v>21872</v>
      </c>
      <c r="N2832" t="s">
        <v>26</v>
      </c>
      <c r="O2832" t="s">
        <v>34</v>
      </c>
      <c r="P2832" t="s">
        <v>31</v>
      </c>
      <c r="Q2832" t="s">
        <v>206</v>
      </c>
      <c r="R2832" t="s">
        <v>211</v>
      </c>
      <c r="S2832">
        <v>8</v>
      </c>
      <c r="T2832" t="s">
        <v>21873</v>
      </c>
      <c r="U2832" t="s">
        <v>16336</v>
      </c>
      <c r="V2832" t="s">
        <v>16796</v>
      </c>
      <c r="W2832" t="s">
        <v>29</v>
      </c>
      <c r="X2832" t="s">
        <v>30</v>
      </c>
      <c r="Y2832" t="s">
        <v>30</v>
      </c>
      <c r="Z2832" t="s">
        <v>30</v>
      </c>
      <c r="AA2832" t="s">
        <v>30</v>
      </c>
      <c r="AB2832">
        <v>-75.654848999999999</v>
      </c>
      <c r="AC2832">
        <v>6.2830919999999999</v>
      </c>
      <c r="AD2832" t="s">
        <v>82</v>
      </c>
      <c r="AE2832" t="s">
        <v>96</v>
      </c>
      <c r="AF2832" t="s">
        <v>94</v>
      </c>
      <c r="AG2832" s="26">
        <f>IFERROR(
    VLOOKUP(FENIX_ANS_TABLA[[#This Row],[ESTADO]],
        {"VENCIDO",1;"ALERTA_0 Días",2;"ALERTA",3;"A TIEMPO",4;"SIN FECHA",5},
    2,FALSE),
0)</f>
        <v>4</v>
      </c>
    </row>
    <row r="2833" spans="1:33" x14ac:dyDescent="0.25">
      <c r="A2833" t="s">
        <v>21874</v>
      </c>
      <c r="B2833" t="s">
        <v>54</v>
      </c>
      <c r="C2833" t="s">
        <v>24</v>
      </c>
      <c r="D2833" t="s">
        <v>54</v>
      </c>
      <c r="E2833" s="21">
        <v>46213.644733796304</v>
      </c>
      <c r="F2833" t="s">
        <v>21875</v>
      </c>
      <c r="G2833">
        <v>1037643004</v>
      </c>
      <c r="H2833" t="s">
        <v>21876</v>
      </c>
      <c r="I2833" s="23" t="s">
        <v>31</v>
      </c>
      <c r="J2833" s="23" t="s">
        <v>795</v>
      </c>
      <c r="K2833" t="s">
        <v>21877</v>
      </c>
      <c r="L2833" t="s">
        <v>143</v>
      </c>
      <c r="M2833" t="s">
        <v>21878</v>
      </c>
      <c r="N2833" t="s">
        <v>144</v>
      </c>
      <c r="O2833" t="s">
        <v>55</v>
      </c>
      <c r="P2833" t="s">
        <v>31</v>
      </c>
      <c r="Q2833" t="s">
        <v>206</v>
      </c>
      <c r="R2833" t="s">
        <v>211</v>
      </c>
      <c r="S2833">
        <v>4</v>
      </c>
      <c r="T2833" t="s">
        <v>21879</v>
      </c>
      <c r="U2833" t="s">
        <v>11569</v>
      </c>
      <c r="V2833" t="s">
        <v>3523</v>
      </c>
      <c r="W2833" t="s">
        <v>29</v>
      </c>
      <c r="X2833" t="s">
        <v>30</v>
      </c>
      <c r="Y2833" t="s">
        <v>30</v>
      </c>
      <c r="Z2833" t="s">
        <v>30</v>
      </c>
      <c r="AA2833" t="s">
        <v>30</v>
      </c>
      <c r="AB2833">
        <v>-75.366766999999996</v>
      </c>
      <c r="AC2833">
        <v>6.3096019999999999</v>
      </c>
      <c r="AD2833" t="s">
        <v>82</v>
      </c>
      <c r="AE2833" t="s">
        <v>146</v>
      </c>
      <c r="AF2833" t="s">
        <v>94</v>
      </c>
      <c r="AG2833" s="26">
        <f>IFERROR(
    VLOOKUP(FENIX_ANS_TABLA[[#This Row],[ESTADO]],
        {"VENCIDO",1;"ALERTA_0 Días",2;"ALERTA",3;"A TIEMPO",4;"SIN FECHA",5},
    2,FALSE),
0)</f>
        <v>4</v>
      </c>
    </row>
  </sheetData>
  <phoneticPr fontId="8" type="noConversion"/>
  <conditionalFormatting sqref="A1">
    <cfRule type="duplicateValues" dxfId="26" priority="2647"/>
  </conditionalFormatting>
  <conditionalFormatting sqref="A1">
    <cfRule type="duplicateValues" dxfId="25" priority="2648"/>
  </conditionalFormatting>
  <conditionalFormatting sqref="A1">
    <cfRule type="duplicateValues" dxfId="24" priority="2649"/>
  </conditionalFormatting>
  <conditionalFormatting sqref="A1">
    <cfRule type="duplicateValues" dxfId="23" priority="2650"/>
  </conditionalFormatting>
  <conditionalFormatting sqref="A1">
    <cfRule type="duplicateValues" dxfId="22" priority="2651"/>
  </conditionalFormatting>
  <conditionalFormatting sqref="A1">
    <cfRule type="duplicateValues" dxfId="21" priority="2652"/>
  </conditionalFormatting>
  <conditionalFormatting sqref="A1">
    <cfRule type="duplicateValues" dxfId="20" priority="2653"/>
  </conditionalFormatting>
  <conditionalFormatting sqref="A1">
    <cfRule type="duplicateValues" dxfId="19" priority="2654"/>
  </conditionalFormatting>
  <conditionalFormatting sqref="A1">
    <cfRule type="duplicateValues" dxfId="18" priority="2655"/>
    <cfRule type="duplicateValues" dxfId="17" priority="2656"/>
  </conditionalFormatting>
  <conditionalFormatting sqref="A1">
    <cfRule type="duplicateValues" dxfId="16" priority="2657"/>
  </conditionalFormatting>
  <conditionalFormatting sqref="A1">
    <cfRule type="duplicateValues" dxfId="15" priority="2658"/>
  </conditionalFormatting>
  <conditionalFormatting sqref="A1">
    <cfRule type="duplicateValues" dxfId="14" priority="2659"/>
  </conditionalFormatting>
  <conditionalFormatting sqref="W2:W2833">
    <cfRule type="expression" dxfId="8" priority="1">
      <formula>$W2="VENCIDO"</formula>
    </cfRule>
    <cfRule type="expression" dxfId="7" priority="2">
      <formula>$W2="ALERTA_0 Días"</formula>
    </cfRule>
    <cfRule type="expression" dxfId="6" priority="3">
      <formula>$W2="ALERTA"</formula>
    </cfRule>
    <cfRule type="expression" dxfId="5" priority="4">
      <formula>$W2="A TIEMPO"</formula>
    </cfRule>
  </conditionalFormatting>
  <conditionalFormatting sqref="Y2:Y2833">
    <cfRule type="expression" dxfId="4" priority="5">
      <formula>EXACT($Y2,"SIN DATO")</formula>
    </cfRule>
  </conditionalFormatting>
  <pageMargins left="0.7" right="0.7" top="0.75" bottom="0.75" header="0.3" footer="0.3"/>
  <pageSetup orientation="portrait" horizontalDpi="0"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9" tint="-0.499984740745262"/>
  </sheetPr>
  <dimension ref="B1:AN5351"/>
  <sheetViews>
    <sheetView showGridLines="0" zoomScale="85" zoomScaleNormal="85" workbookViewId="0">
      <pane ySplit="2" topLeftCell="A3" activePane="bottomLeft" state="frozen"/>
      <selection pane="bottomLeft" activeCell="D1" sqref="D1"/>
    </sheetView>
  </sheetViews>
  <sheetFormatPr baseColWidth="10" defaultRowHeight="15" x14ac:dyDescent="0.25"/>
  <cols>
    <col min="1" max="1" width="4.28515625" style="7" customWidth="1"/>
    <col min="2" max="2" width="19.140625" style="7" bestFit="1" customWidth="1"/>
    <col min="3" max="3" width="14.140625" style="7" customWidth="1"/>
    <col min="4" max="4" width="21" style="7" bestFit="1" customWidth="1"/>
    <col min="5" max="5" width="55.42578125" style="7" bestFit="1" customWidth="1"/>
    <col min="6" max="6" width="13.28515625" style="7" bestFit="1" customWidth="1"/>
    <col min="7" max="7" width="16.7109375" style="7" bestFit="1" customWidth="1"/>
    <col min="8" max="8" width="13.28515625" style="7" bestFit="1" customWidth="1"/>
    <col min="9" max="9" width="19.140625" style="7" bestFit="1" customWidth="1"/>
    <col min="10" max="10" width="18.42578125" style="7" bestFit="1" customWidth="1"/>
    <col min="11" max="11" width="20.85546875" style="7" bestFit="1" customWidth="1"/>
    <col min="12" max="12" width="24.42578125" style="7" bestFit="1" customWidth="1"/>
    <col min="13" max="13" width="24" style="7" customWidth="1"/>
    <col min="14" max="14" width="20" style="7" bestFit="1" customWidth="1"/>
    <col min="15" max="15" width="20.42578125" style="7" bestFit="1" customWidth="1"/>
    <col min="16" max="18" width="11.42578125" style="7" customWidth="1"/>
    <col min="19" max="19" width="11.42578125" style="8" customWidth="1"/>
    <col min="20" max="20" width="11.42578125" style="7" customWidth="1"/>
    <col min="21" max="16384" width="11.42578125" style="7"/>
  </cols>
  <sheetData>
    <row r="1" spans="2:40" ht="30" customHeight="1" x14ac:dyDescent="0.25">
      <c r="S1" s="8" t="s">
        <v>66</v>
      </c>
    </row>
    <row r="2" spans="2:40" ht="40.5" x14ac:dyDescent="0.25">
      <c r="B2" s="25" t="s">
        <v>67</v>
      </c>
      <c r="C2" s="25"/>
      <c r="D2" s="25"/>
      <c r="E2" s="25"/>
      <c r="F2" s="25"/>
      <c r="G2" s="25"/>
      <c r="H2" s="25"/>
      <c r="I2" s="25"/>
      <c r="J2" s="25"/>
      <c r="K2" s="25"/>
      <c r="L2" s="25"/>
      <c r="M2" s="25"/>
      <c r="N2" s="25"/>
      <c r="O2" s="25"/>
      <c r="S2" s="9">
        <f>COUNTIF(DATOS_ANS!W:W,"VENCIDO")</f>
        <v>134</v>
      </c>
      <c r="AN2" s="10"/>
    </row>
    <row r="3" spans="2:40" ht="42.75" customHeight="1" x14ac:dyDescent="0.25">
      <c r="B3" s="24"/>
      <c r="C3" s="24"/>
      <c r="S3" s="9"/>
      <c r="AN3" s="10"/>
    </row>
    <row r="4" spans="2:40" ht="33" customHeight="1" x14ac:dyDescent="0.6">
      <c r="B4" s="11"/>
      <c r="D4" s="11"/>
      <c r="E4" s="11"/>
      <c r="F4" s="11"/>
      <c r="G4" s="11"/>
      <c r="H4" s="11"/>
      <c r="I4" s="12"/>
      <c r="J4" s="11"/>
      <c r="K4" s="11"/>
      <c r="M4" s="13"/>
      <c r="S4" s="9"/>
      <c r="AN4" s="10"/>
    </row>
    <row r="5" spans="2:40" ht="33" customHeight="1" x14ac:dyDescent="0.6">
      <c r="B5" s="11"/>
      <c r="C5" s="11"/>
      <c r="D5" s="11"/>
      <c r="E5" s="11"/>
      <c r="F5" s="11"/>
      <c r="G5" s="11"/>
      <c r="H5" s="11"/>
      <c r="I5" s="12"/>
      <c r="J5" s="11"/>
      <c r="K5" s="11"/>
      <c r="S5" s="9"/>
      <c r="AN5" s="10"/>
    </row>
    <row r="6" spans="2:40" ht="33" customHeight="1" x14ac:dyDescent="0.6">
      <c r="B6" s="11"/>
      <c r="C6" s="11"/>
      <c r="D6" s="11"/>
      <c r="E6" s="11"/>
      <c r="F6" s="11"/>
      <c r="G6" s="11"/>
      <c r="H6" s="11"/>
      <c r="I6" s="12"/>
      <c r="J6" s="11"/>
      <c r="K6" s="11"/>
      <c r="S6" s="9"/>
      <c r="AN6" s="10"/>
    </row>
    <row r="7" spans="2:40" x14ac:dyDescent="0.25">
      <c r="S7" s="9">
        <f>COUNTIF(DATOS_ANS!W:W,"A TIEMPO")</f>
        <v>2067</v>
      </c>
      <c r="AN7" s="10"/>
    </row>
    <row r="8" spans="2:40" ht="17.25" customHeight="1" x14ac:dyDescent="0.3">
      <c r="C8" s="14"/>
      <c r="D8" s="15"/>
      <c r="E8" s="16"/>
      <c r="S8" s="9">
        <f>COUNTIF(DATOS_ANS!W:W,"ALERTA")</f>
        <v>579</v>
      </c>
      <c r="AN8" s="10"/>
    </row>
    <row r="9" spans="2:40" ht="15.75" customHeight="1" x14ac:dyDescent="0.35">
      <c r="B9" s="17" t="s">
        <v>68</v>
      </c>
      <c r="C9" s="14"/>
      <c r="D9" s="14"/>
      <c r="S9" s="9">
        <f>COUNTIF(DATOS_ANS!W:W,"ALERTA_0 Días")</f>
        <v>50</v>
      </c>
      <c r="AN9" s="10"/>
    </row>
    <row r="10" spans="2:40" ht="17.25" customHeight="1" x14ac:dyDescent="0.3">
      <c r="B10" s="18"/>
      <c r="C10" s="14"/>
      <c r="D10" s="14"/>
      <c r="S10" s="9">
        <f>COUNTIF(DATOS_ANS!W:W,"SIN FECHA")</f>
        <v>2</v>
      </c>
      <c r="AN10" s="10"/>
    </row>
    <row r="11" spans="2:40" ht="15.75" customHeight="1" x14ac:dyDescent="0.35">
      <c r="B11" s="17" t="s">
        <v>70</v>
      </c>
      <c r="C11" s="14"/>
      <c r="D11" s="14"/>
      <c r="Q11" s="19"/>
      <c r="S11" s="9">
        <f>SUM(S2:S10)</f>
        <v>2832</v>
      </c>
      <c r="AN11" s="10"/>
    </row>
    <row r="12" spans="2:40" ht="17.25" customHeight="1" x14ac:dyDescent="0.3">
      <c r="B12" s="18"/>
      <c r="C12" s="14"/>
      <c r="D12" s="14"/>
      <c r="Q12" s="19"/>
      <c r="S12" s="9"/>
    </row>
    <row r="13" spans="2:40" ht="15.75" customHeight="1" x14ac:dyDescent="0.35">
      <c r="B13" s="17" t="s">
        <v>71</v>
      </c>
      <c r="C13" s="14"/>
      <c r="D13" s="14"/>
    </row>
    <row r="14" spans="2:40" ht="17.25" customHeight="1" x14ac:dyDescent="0.3">
      <c r="B14" s="18"/>
      <c r="C14" s="14"/>
      <c r="D14" s="14"/>
    </row>
    <row r="15" spans="2:40" ht="15.75" customHeight="1" x14ac:dyDescent="0.35">
      <c r="B15" s="17" t="s">
        <v>69</v>
      </c>
      <c r="C15" s="14"/>
      <c r="D15" s="14"/>
    </row>
    <row r="16" spans="2:40" ht="17.25" customHeight="1" x14ac:dyDescent="0.25">
      <c r="C16" s="14"/>
      <c r="D16" s="14"/>
    </row>
    <row r="17" spans="2:15" ht="15.75" customHeight="1" x14ac:dyDescent="0.35">
      <c r="B17" s="17" t="s">
        <v>91</v>
      </c>
      <c r="C17" s="14"/>
      <c r="D17" s="14"/>
    </row>
    <row r="18" spans="2:15" ht="17.25" customHeight="1" x14ac:dyDescent="0.25">
      <c r="C18" s="14"/>
      <c r="D18" s="14"/>
    </row>
    <row r="19" spans="2:15" ht="15.75" customHeight="1" x14ac:dyDescent="0.25">
      <c r="C19" s="14"/>
      <c r="D19" s="14"/>
    </row>
    <row r="20" spans="2:15" ht="15.75" customHeight="1" x14ac:dyDescent="0.35">
      <c r="B20" s="17" t="s">
        <v>72</v>
      </c>
      <c r="C20" s="14"/>
      <c r="D20" s="14"/>
    </row>
    <row r="21" spans="2:15" ht="15.75" customHeight="1" x14ac:dyDescent="0.25">
      <c r="C21" s="14"/>
      <c r="D21" s="14"/>
    </row>
    <row r="23" spans="2:15" x14ac:dyDescent="0.25">
      <c r="B23" s="20" t="s">
        <v>90</v>
      </c>
      <c r="C23" s="20" t="s">
        <v>0</v>
      </c>
      <c r="D23" s="20" t="s">
        <v>4</v>
      </c>
      <c r="E23" s="20" t="s">
        <v>9</v>
      </c>
      <c r="F23" s="20" t="s">
        <v>10</v>
      </c>
      <c r="G23" s="20" t="s">
        <v>15</v>
      </c>
      <c r="H23" s="22" t="s">
        <v>210</v>
      </c>
      <c r="I23" s="20" t="s">
        <v>13</v>
      </c>
      <c r="J23" s="22" t="s">
        <v>140</v>
      </c>
      <c r="K23" s="20" t="s">
        <v>16</v>
      </c>
      <c r="L23" s="20" t="s">
        <v>17</v>
      </c>
      <c r="M23" s="20" t="s">
        <v>19</v>
      </c>
      <c r="N23" s="20" t="s">
        <v>20</v>
      </c>
      <c r="O23" s="22" t="s">
        <v>87</v>
      </c>
    </row>
    <row r="24" spans="2:15" x14ac:dyDescent="0.25">
      <c r="B24" s="7">
        <v>1</v>
      </c>
      <c r="C24" s="7" t="s">
        <v>251</v>
      </c>
      <c r="D24" s="7" t="s">
        <v>252</v>
      </c>
      <c r="E24" s="7" t="s">
        <v>253</v>
      </c>
      <c r="F24" s="7" t="s">
        <v>247</v>
      </c>
      <c r="G24" s="7" t="s">
        <v>206</v>
      </c>
      <c r="H24" s="7" t="s">
        <v>212</v>
      </c>
      <c r="I24" s="7" t="s">
        <v>37</v>
      </c>
      <c r="J24" s="7" t="s">
        <v>36</v>
      </c>
      <c r="K24" s="7">
        <v>10</v>
      </c>
      <c r="L24" s="7" t="s">
        <v>254</v>
      </c>
      <c r="M24" s="7" t="s">
        <v>41</v>
      </c>
      <c r="N24" s="7" t="s">
        <v>41</v>
      </c>
      <c r="O24" s="7" t="s">
        <v>100</v>
      </c>
    </row>
    <row r="25" spans="2:15" x14ac:dyDescent="0.25">
      <c r="B25" s="7">
        <v>1</v>
      </c>
      <c r="C25" s="7" t="s">
        <v>323</v>
      </c>
      <c r="D25" s="7" t="s">
        <v>992</v>
      </c>
      <c r="E25" s="7" t="s">
        <v>326</v>
      </c>
      <c r="F25" s="7" t="s">
        <v>25</v>
      </c>
      <c r="G25" s="7" t="s">
        <v>207</v>
      </c>
      <c r="H25" s="7" t="s">
        <v>211</v>
      </c>
      <c r="I25" s="7" t="s">
        <v>272</v>
      </c>
      <c r="J25" s="7" t="s">
        <v>36</v>
      </c>
      <c r="K25" s="7">
        <v>8</v>
      </c>
      <c r="L25" s="7" t="s">
        <v>993</v>
      </c>
      <c r="M25" s="7" t="s">
        <v>41</v>
      </c>
      <c r="N25" s="7" t="s">
        <v>41</v>
      </c>
      <c r="O25" s="7" t="s">
        <v>96</v>
      </c>
    </row>
    <row r="26" spans="2:15" x14ac:dyDescent="0.25">
      <c r="B26" s="7">
        <v>1</v>
      </c>
      <c r="C26" s="7" t="s">
        <v>357</v>
      </c>
      <c r="D26" s="7" t="s">
        <v>559</v>
      </c>
      <c r="E26" s="7" t="s">
        <v>361</v>
      </c>
      <c r="F26" s="7" t="s">
        <v>25</v>
      </c>
      <c r="G26" s="7" t="s">
        <v>207</v>
      </c>
      <c r="H26" s="7" t="s">
        <v>211</v>
      </c>
      <c r="I26" s="7" t="s">
        <v>272</v>
      </c>
      <c r="J26" s="7" t="s">
        <v>23</v>
      </c>
      <c r="K26" s="7">
        <v>8</v>
      </c>
      <c r="L26" s="7" t="s">
        <v>560</v>
      </c>
      <c r="M26" s="7" t="s">
        <v>41</v>
      </c>
      <c r="N26" s="7" t="s">
        <v>41</v>
      </c>
      <c r="O26" s="7" t="s">
        <v>96</v>
      </c>
    </row>
    <row r="27" spans="2:15" x14ac:dyDescent="0.25">
      <c r="B27" s="7">
        <v>1</v>
      </c>
      <c r="C27" s="7" t="s">
        <v>388</v>
      </c>
      <c r="D27" s="7" t="s">
        <v>389</v>
      </c>
      <c r="E27" s="7" t="s">
        <v>392</v>
      </c>
      <c r="F27" s="7" t="s">
        <v>152</v>
      </c>
      <c r="G27" s="7" t="s">
        <v>206</v>
      </c>
      <c r="H27" s="7" t="s">
        <v>212</v>
      </c>
      <c r="I27" s="7" t="s">
        <v>60</v>
      </c>
      <c r="J27" s="7" t="s">
        <v>58</v>
      </c>
      <c r="K27" s="7">
        <v>14</v>
      </c>
      <c r="L27" s="7" t="s">
        <v>394</v>
      </c>
      <c r="M27" s="7" t="s">
        <v>41</v>
      </c>
      <c r="N27" s="7" t="s">
        <v>41</v>
      </c>
      <c r="O27" s="7" t="s">
        <v>146</v>
      </c>
    </row>
    <row r="28" spans="2:15" x14ac:dyDescent="0.25">
      <c r="B28" s="7">
        <v>1</v>
      </c>
      <c r="C28" s="7" t="s">
        <v>396</v>
      </c>
      <c r="D28" s="7" t="s">
        <v>397</v>
      </c>
      <c r="E28" s="7" t="s">
        <v>401</v>
      </c>
      <c r="F28" s="7" t="s">
        <v>134</v>
      </c>
      <c r="G28" s="7" t="s">
        <v>206</v>
      </c>
      <c r="H28" s="7" t="s">
        <v>212</v>
      </c>
      <c r="I28" s="7" t="s">
        <v>60</v>
      </c>
      <c r="J28" s="7" t="s">
        <v>58</v>
      </c>
      <c r="K28" s="7">
        <v>14</v>
      </c>
      <c r="L28" s="7" t="s">
        <v>403</v>
      </c>
      <c r="M28" s="7" t="s">
        <v>41</v>
      </c>
      <c r="N28" s="7" t="s">
        <v>41</v>
      </c>
      <c r="O28" s="7" t="s">
        <v>123</v>
      </c>
    </row>
    <row r="29" spans="2:15" x14ac:dyDescent="0.25">
      <c r="B29" s="7">
        <v>1</v>
      </c>
      <c r="C29" s="7" t="s">
        <v>409</v>
      </c>
      <c r="D29" s="7" t="s">
        <v>410</v>
      </c>
      <c r="E29" s="7" t="s">
        <v>413</v>
      </c>
      <c r="F29" s="7" t="s">
        <v>197</v>
      </c>
      <c r="G29" s="7" t="s">
        <v>206</v>
      </c>
      <c r="H29" s="7" t="s">
        <v>212</v>
      </c>
      <c r="I29" s="7" t="s">
        <v>60</v>
      </c>
      <c r="J29" s="7" t="s">
        <v>58</v>
      </c>
      <c r="K29" s="7">
        <v>14</v>
      </c>
      <c r="L29" s="7" t="s">
        <v>415</v>
      </c>
      <c r="M29" s="7" t="s">
        <v>41</v>
      </c>
      <c r="N29" s="7" t="s">
        <v>41</v>
      </c>
      <c r="O29" s="7" t="s">
        <v>192</v>
      </c>
    </row>
    <row r="30" spans="2:15" x14ac:dyDescent="0.25">
      <c r="B30" s="7">
        <v>1</v>
      </c>
      <c r="C30" s="7" t="s">
        <v>417</v>
      </c>
      <c r="D30" s="7" t="s">
        <v>418</v>
      </c>
      <c r="E30" s="7" t="s">
        <v>421</v>
      </c>
      <c r="F30" s="7" t="s">
        <v>152</v>
      </c>
      <c r="G30" s="7" t="s">
        <v>206</v>
      </c>
      <c r="H30" s="7" t="s">
        <v>212</v>
      </c>
      <c r="I30" s="7" t="s">
        <v>60</v>
      </c>
      <c r="J30" s="7" t="s">
        <v>58</v>
      </c>
      <c r="K30" s="7">
        <v>14</v>
      </c>
      <c r="L30" s="7" t="s">
        <v>423</v>
      </c>
      <c r="M30" s="7" t="s">
        <v>41</v>
      </c>
      <c r="N30" s="7" t="s">
        <v>41</v>
      </c>
      <c r="O30" s="7" t="s">
        <v>146</v>
      </c>
    </row>
    <row r="31" spans="2:15" x14ac:dyDescent="0.25">
      <c r="B31" s="7">
        <v>1</v>
      </c>
      <c r="C31" s="7" t="s">
        <v>425</v>
      </c>
      <c r="D31" s="7" t="s">
        <v>426</v>
      </c>
      <c r="E31" s="7" t="s">
        <v>429</v>
      </c>
      <c r="F31" s="7" t="s">
        <v>172</v>
      </c>
      <c r="G31" s="7" t="s">
        <v>206</v>
      </c>
      <c r="H31" s="7" t="s">
        <v>212</v>
      </c>
      <c r="I31" s="7" t="s">
        <v>60</v>
      </c>
      <c r="J31" s="7" t="s">
        <v>58</v>
      </c>
      <c r="K31" s="7">
        <v>14</v>
      </c>
      <c r="L31" s="7" t="s">
        <v>431</v>
      </c>
      <c r="M31" s="7" t="s">
        <v>41</v>
      </c>
      <c r="N31" s="7" t="s">
        <v>41</v>
      </c>
      <c r="O31" s="7" t="s">
        <v>146</v>
      </c>
    </row>
    <row r="32" spans="2:15" x14ac:dyDescent="0.25">
      <c r="B32" s="7">
        <v>1</v>
      </c>
      <c r="C32" s="7" t="s">
        <v>432</v>
      </c>
      <c r="D32" s="7" t="s">
        <v>433</v>
      </c>
      <c r="E32" s="7" t="s">
        <v>436</v>
      </c>
      <c r="F32" s="7" t="s">
        <v>101</v>
      </c>
      <c r="G32" s="7" t="s">
        <v>206</v>
      </c>
      <c r="H32" s="7" t="s">
        <v>212</v>
      </c>
      <c r="I32" s="7" t="s">
        <v>60</v>
      </c>
      <c r="J32" s="7" t="s">
        <v>58</v>
      </c>
      <c r="K32" s="7">
        <v>14</v>
      </c>
      <c r="L32" s="7" t="s">
        <v>438</v>
      </c>
      <c r="M32" s="7" t="s">
        <v>41</v>
      </c>
      <c r="N32" s="7" t="s">
        <v>41</v>
      </c>
      <c r="O32" s="7" t="s">
        <v>100</v>
      </c>
    </row>
    <row r="33" spans="2:15" x14ac:dyDescent="0.25">
      <c r="B33" s="7">
        <v>1</v>
      </c>
      <c r="C33" s="7" t="s">
        <v>443</v>
      </c>
      <c r="D33" s="7" t="s">
        <v>444</v>
      </c>
      <c r="E33" s="7" t="s">
        <v>448</v>
      </c>
      <c r="F33" s="7" t="s">
        <v>115</v>
      </c>
      <c r="G33" s="7" t="s">
        <v>206</v>
      </c>
      <c r="H33" s="7" t="s">
        <v>212</v>
      </c>
      <c r="I33" s="7" t="s">
        <v>60</v>
      </c>
      <c r="J33" s="7" t="s">
        <v>58</v>
      </c>
      <c r="K33" s="7">
        <v>14</v>
      </c>
      <c r="L33" s="7" t="s">
        <v>450</v>
      </c>
      <c r="M33" s="7" t="s">
        <v>41</v>
      </c>
      <c r="N33" s="7" t="s">
        <v>41</v>
      </c>
      <c r="O33" s="7" t="s">
        <v>100</v>
      </c>
    </row>
    <row r="34" spans="2:15" x14ac:dyDescent="0.25">
      <c r="B34" s="7">
        <v>1</v>
      </c>
      <c r="C34" s="7" t="s">
        <v>451</v>
      </c>
      <c r="D34" s="7" t="s">
        <v>452</v>
      </c>
      <c r="E34" s="7" t="s">
        <v>455</v>
      </c>
      <c r="F34" s="7" t="s">
        <v>128</v>
      </c>
      <c r="G34" s="7" t="s">
        <v>206</v>
      </c>
      <c r="H34" s="7" t="s">
        <v>212</v>
      </c>
      <c r="I34" s="7" t="s">
        <v>60</v>
      </c>
      <c r="J34" s="7" t="s">
        <v>58</v>
      </c>
      <c r="K34" s="7">
        <v>14</v>
      </c>
      <c r="L34" s="7" t="s">
        <v>457</v>
      </c>
      <c r="M34" s="7" t="s">
        <v>41</v>
      </c>
      <c r="N34" s="7" t="s">
        <v>41</v>
      </c>
      <c r="O34" s="7" t="s">
        <v>123</v>
      </c>
    </row>
    <row r="35" spans="2:15" x14ac:dyDescent="0.25">
      <c r="B35" s="7">
        <v>1</v>
      </c>
      <c r="C35" s="7" t="s">
        <v>464</v>
      </c>
      <c r="D35" s="7" t="s">
        <v>465</v>
      </c>
      <c r="E35" s="7" t="s">
        <v>468</v>
      </c>
      <c r="F35" s="7" t="s">
        <v>126</v>
      </c>
      <c r="G35" s="7" t="s">
        <v>206</v>
      </c>
      <c r="H35" s="7" t="s">
        <v>212</v>
      </c>
      <c r="I35" s="7" t="s">
        <v>60</v>
      </c>
      <c r="J35" s="7" t="s">
        <v>58</v>
      </c>
      <c r="K35" s="7">
        <v>14</v>
      </c>
      <c r="L35" s="7" t="s">
        <v>470</v>
      </c>
      <c r="M35" s="7" t="s">
        <v>41</v>
      </c>
      <c r="N35" s="7" t="s">
        <v>41</v>
      </c>
      <c r="O35" s="7" t="s">
        <v>123</v>
      </c>
    </row>
    <row r="36" spans="2:15" x14ac:dyDescent="0.25">
      <c r="B36" s="7">
        <v>1</v>
      </c>
      <c r="C36" s="7" t="s">
        <v>642</v>
      </c>
      <c r="D36" s="7" t="s">
        <v>643</v>
      </c>
      <c r="E36" s="7" t="s">
        <v>646</v>
      </c>
      <c r="F36" s="7" t="s">
        <v>197</v>
      </c>
      <c r="G36" s="7" t="s">
        <v>206</v>
      </c>
      <c r="H36" s="7" t="s">
        <v>212</v>
      </c>
      <c r="I36" s="7" t="s">
        <v>45</v>
      </c>
      <c r="J36" s="7" t="s">
        <v>44</v>
      </c>
      <c r="K36" s="7">
        <v>11</v>
      </c>
      <c r="L36" s="7" t="s">
        <v>648</v>
      </c>
      <c r="M36" s="7" t="s">
        <v>41</v>
      </c>
      <c r="N36" s="7" t="s">
        <v>41</v>
      </c>
      <c r="O36" s="7" t="s">
        <v>192</v>
      </c>
    </row>
    <row r="37" spans="2:15" x14ac:dyDescent="0.25">
      <c r="B37" s="7">
        <v>1</v>
      </c>
      <c r="C37" s="7" t="s">
        <v>690</v>
      </c>
      <c r="D37" s="7" t="s">
        <v>691</v>
      </c>
      <c r="E37" s="7" t="s">
        <v>694</v>
      </c>
      <c r="F37" s="7" t="s">
        <v>154</v>
      </c>
      <c r="G37" s="7" t="s">
        <v>207</v>
      </c>
      <c r="H37" s="7" t="s">
        <v>212</v>
      </c>
      <c r="I37" s="7" t="s">
        <v>45</v>
      </c>
      <c r="J37" s="7" t="s">
        <v>44</v>
      </c>
      <c r="K37" s="7">
        <v>11</v>
      </c>
      <c r="L37" s="7" t="s">
        <v>696</v>
      </c>
      <c r="M37" s="7" t="s">
        <v>41</v>
      </c>
      <c r="N37" s="7" t="s">
        <v>41</v>
      </c>
      <c r="O37" s="7" t="s">
        <v>146</v>
      </c>
    </row>
    <row r="38" spans="2:15" x14ac:dyDescent="0.25">
      <c r="B38" s="7">
        <v>1</v>
      </c>
      <c r="C38" s="7" t="s">
        <v>704</v>
      </c>
      <c r="D38" s="7" t="s">
        <v>705</v>
      </c>
      <c r="E38" s="7" t="s">
        <v>708</v>
      </c>
      <c r="F38" s="7" t="s">
        <v>197</v>
      </c>
      <c r="G38" s="7" t="s">
        <v>206</v>
      </c>
      <c r="H38" s="7" t="s">
        <v>212</v>
      </c>
      <c r="I38" s="7" t="s">
        <v>45</v>
      </c>
      <c r="J38" s="7" t="s">
        <v>44</v>
      </c>
      <c r="K38" s="7">
        <v>11</v>
      </c>
      <c r="L38" s="7" t="s">
        <v>710</v>
      </c>
      <c r="M38" s="7" t="s">
        <v>41</v>
      </c>
      <c r="N38" s="7" t="s">
        <v>41</v>
      </c>
      <c r="O38" s="7" t="s">
        <v>192</v>
      </c>
    </row>
    <row r="39" spans="2:15" x14ac:dyDescent="0.25">
      <c r="B39" s="7">
        <v>1</v>
      </c>
      <c r="C39" s="7" t="s">
        <v>779</v>
      </c>
      <c r="D39" s="7" t="s">
        <v>780</v>
      </c>
      <c r="E39" s="7" t="s">
        <v>784</v>
      </c>
      <c r="F39" s="7" t="s">
        <v>152</v>
      </c>
      <c r="G39" s="7" t="s">
        <v>206</v>
      </c>
      <c r="H39" s="7" t="s">
        <v>212</v>
      </c>
      <c r="I39" s="7" t="s">
        <v>27</v>
      </c>
      <c r="J39" s="7" t="s">
        <v>23</v>
      </c>
      <c r="K39" s="7">
        <v>10</v>
      </c>
      <c r="L39" s="7" t="s">
        <v>786</v>
      </c>
      <c r="M39" s="7" t="s">
        <v>41</v>
      </c>
      <c r="N39" s="7" t="s">
        <v>41</v>
      </c>
      <c r="O39" s="7" t="s">
        <v>146</v>
      </c>
    </row>
    <row r="40" spans="2:15" x14ac:dyDescent="0.25">
      <c r="B40" s="7">
        <v>1</v>
      </c>
      <c r="C40" s="7" t="s">
        <v>828</v>
      </c>
      <c r="D40" s="7" t="s">
        <v>829</v>
      </c>
      <c r="E40" s="7" t="s">
        <v>830</v>
      </c>
      <c r="F40" s="7" t="s">
        <v>156</v>
      </c>
      <c r="G40" s="7" t="s">
        <v>206</v>
      </c>
      <c r="H40" s="7" t="s">
        <v>212</v>
      </c>
      <c r="I40" s="7" t="s">
        <v>27</v>
      </c>
      <c r="J40" s="7" t="s">
        <v>23</v>
      </c>
      <c r="K40" s="7">
        <v>10</v>
      </c>
      <c r="L40" s="7" t="s">
        <v>832</v>
      </c>
      <c r="M40" s="7" t="s">
        <v>41</v>
      </c>
      <c r="N40" s="7" t="s">
        <v>41</v>
      </c>
      <c r="O40" s="7" t="s">
        <v>146</v>
      </c>
    </row>
    <row r="41" spans="2:15" x14ac:dyDescent="0.25">
      <c r="B41" s="7">
        <v>1</v>
      </c>
      <c r="C41" s="7" t="s">
        <v>833</v>
      </c>
      <c r="D41" s="7" t="s">
        <v>834</v>
      </c>
      <c r="E41" s="7" t="s">
        <v>837</v>
      </c>
      <c r="F41" s="7" t="s">
        <v>177</v>
      </c>
      <c r="G41" s="7" t="s">
        <v>206</v>
      </c>
      <c r="H41" s="7" t="s">
        <v>212</v>
      </c>
      <c r="I41" s="7" t="s">
        <v>27</v>
      </c>
      <c r="J41" s="7" t="s">
        <v>23</v>
      </c>
      <c r="K41" s="7">
        <v>10</v>
      </c>
      <c r="L41" s="7" t="s">
        <v>839</v>
      </c>
      <c r="M41" s="7" t="s">
        <v>41</v>
      </c>
      <c r="N41" s="7" t="s">
        <v>41</v>
      </c>
      <c r="O41" s="7" t="s">
        <v>146</v>
      </c>
    </row>
    <row r="42" spans="2:15" x14ac:dyDescent="0.25">
      <c r="B42" s="7">
        <v>1</v>
      </c>
      <c r="C42" s="7" t="s">
        <v>869</v>
      </c>
      <c r="D42" s="7" t="s">
        <v>870</v>
      </c>
      <c r="E42" s="7" t="s">
        <v>873</v>
      </c>
      <c r="F42" s="7" t="s">
        <v>156</v>
      </c>
      <c r="G42" s="7" t="s">
        <v>206</v>
      </c>
      <c r="H42" s="7" t="s">
        <v>212</v>
      </c>
      <c r="I42" s="7" t="s">
        <v>27</v>
      </c>
      <c r="J42" s="7" t="s">
        <v>23</v>
      </c>
      <c r="K42" s="7">
        <v>10</v>
      </c>
      <c r="L42" s="7" t="s">
        <v>875</v>
      </c>
      <c r="M42" s="7" t="s">
        <v>41</v>
      </c>
      <c r="N42" s="7" t="s">
        <v>41</v>
      </c>
      <c r="O42" s="7" t="s">
        <v>146</v>
      </c>
    </row>
    <row r="43" spans="2:15" x14ac:dyDescent="0.25">
      <c r="B43" s="7">
        <v>1</v>
      </c>
      <c r="C43" s="7" t="s">
        <v>876</v>
      </c>
      <c r="D43" s="7" t="s">
        <v>877</v>
      </c>
      <c r="E43" s="7" t="s">
        <v>879</v>
      </c>
      <c r="F43" s="7" t="s">
        <v>152</v>
      </c>
      <c r="G43" s="7" t="s">
        <v>206</v>
      </c>
      <c r="H43" s="7" t="s">
        <v>212</v>
      </c>
      <c r="I43" s="7" t="s">
        <v>27</v>
      </c>
      <c r="J43" s="7" t="s">
        <v>23</v>
      </c>
      <c r="K43" s="7">
        <v>10</v>
      </c>
      <c r="L43" s="7" t="s">
        <v>881</v>
      </c>
      <c r="M43" s="7" t="s">
        <v>41</v>
      </c>
      <c r="N43" s="7" t="s">
        <v>41</v>
      </c>
      <c r="O43" s="7" t="s">
        <v>146</v>
      </c>
    </row>
    <row r="44" spans="2:15" x14ac:dyDescent="0.25">
      <c r="B44" s="7">
        <v>1</v>
      </c>
      <c r="C44" s="7" t="s">
        <v>885</v>
      </c>
      <c r="D44" s="7" t="s">
        <v>886</v>
      </c>
      <c r="E44" s="7" t="s">
        <v>889</v>
      </c>
      <c r="F44" s="7" t="s">
        <v>185</v>
      </c>
      <c r="G44" s="7" t="s">
        <v>206</v>
      </c>
      <c r="H44" s="7" t="s">
        <v>212</v>
      </c>
      <c r="I44" s="7" t="s">
        <v>37</v>
      </c>
      <c r="J44" s="7" t="s">
        <v>36</v>
      </c>
      <c r="K44" s="7">
        <v>10</v>
      </c>
      <c r="L44" s="7" t="s">
        <v>891</v>
      </c>
      <c r="M44" s="7" t="s">
        <v>41</v>
      </c>
      <c r="N44" s="7" t="s">
        <v>41</v>
      </c>
      <c r="O44" s="7" t="s">
        <v>146</v>
      </c>
    </row>
    <row r="45" spans="2:15" x14ac:dyDescent="0.25">
      <c r="B45" s="7">
        <v>1</v>
      </c>
      <c r="C45" s="7" t="s">
        <v>904</v>
      </c>
      <c r="D45" s="7" t="s">
        <v>905</v>
      </c>
      <c r="E45" s="7" t="s">
        <v>908</v>
      </c>
      <c r="F45" s="7" t="s">
        <v>185</v>
      </c>
      <c r="G45" s="7" t="s">
        <v>206</v>
      </c>
      <c r="H45" s="7" t="s">
        <v>212</v>
      </c>
      <c r="I45" s="7" t="s">
        <v>37</v>
      </c>
      <c r="J45" s="7" t="s">
        <v>36</v>
      </c>
      <c r="K45" s="7">
        <v>10</v>
      </c>
      <c r="L45" s="7" t="s">
        <v>910</v>
      </c>
      <c r="M45" s="7" t="s">
        <v>41</v>
      </c>
      <c r="N45" s="7" t="s">
        <v>41</v>
      </c>
      <c r="O45" s="7" t="s">
        <v>146</v>
      </c>
    </row>
    <row r="46" spans="2:15" x14ac:dyDescent="0.25">
      <c r="B46" s="7">
        <v>1</v>
      </c>
      <c r="C46" s="7" t="s">
        <v>1005</v>
      </c>
      <c r="D46" s="7" t="s">
        <v>1006</v>
      </c>
      <c r="E46" s="7" t="s">
        <v>1009</v>
      </c>
      <c r="F46" s="7" t="s">
        <v>197</v>
      </c>
      <c r="G46" s="7" t="s">
        <v>207</v>
      </c>
      <c r="H46" s="7" t="s">
        <v>212</v>
      </c>
      <c r="I46" s="7" t="s">
        <v>60</v>
      </c>
      <c r="J46" s="7" t="s">
        <v>58</v>
      </c>
      <c r="K46" s="7">
        <v>9</v>
      </c>
      <c r="L46" s="7" t="s">
        <v>1011</v>
      </c>
      <c r="M46" s="7" t="s">
        <v>41</v>
      </c>
      <c r="N46" s="7" t="s">
        <v>41</v>
      </c>
      <c r="O46" s="7" t="s">
        <v>192</v>
      </c>
    </row>
    <row r="47" spans="2:15" x14ac:dyDescent="0.25">
      <c r="B47" s="7">
        <v>1</v>
      </c>
      <c r="C47" s="7" t="s">
        <v>1022</v>
      </c>
      <c r="D47" s="7" t="s">
        <v>1023</v>
      </c>
      <c r="E47" s="7" t="s">
        <v>1025</v>
      </c>
      <c r="F47" s="7" t="s">
        <v>177</v>
      </c>
      <c r="G47" s="7" t="s">
        <v>207</v>
      </c>
      <c r="H47" s="7" t="s">
        <v>212</v>
      </c>
      <c r="I47" s="7" t="s">
        <v>60</v>
      </c>
      <c r="J47" s="7" t="s">
        <v>58</v>
      </c>
      <c r="K47" s="7">
        <v>9</v>
      </c>
      <c r="L47" s="7" t="s">
        <v>1027</v>
      </c>
      <c r="M47" s="7" t="s">
        <v>41</v>
      </c>
      <c r="N47" s="7" t="s">
        <v>41</v>
      </c>
      <c r="O47" s="7" t="s">
        <v>146</v>
      </c>
    </row>
    <row r="48" spans="2:15" x14ac:dyDescent="0.25">
      <c r="B48" s="7">
        <v>1</v>
      </c>
      <c r="C48" s="7" t="s">
        <v>1053</v>
      </c>
      <c r="D48" s="7" t="s">
        <v>1054</v>
      </c>
      <c r="E48" s="7" t="s">
        <v>1057</v>
      </c>
      <c r="F48" s="7" t="s">
        <v>158</v>
      </c>
      <c r="G48" s="7" t="s">
        <v>207</v>
      </c>
      <c r="H48" s="7" t="s">
        <v>212</v>
      </c>
      <c r="I48" s="7" t="s">
        <v>60</v>
      </c>
      <c r="J48" s="7" t="s">
        <v>58</v>
      </c>
      <c r="K48" s="7">
        <v>9</v>
      </c>
      <c r="L48" s="7" t="s">
        <v>1059</v>
      </c>
      <c r="M48" s="7" t="s">
        <v>41</v>
      </c>
      <c r="N48" s="7" t="s">
        <v>41</v>
      </c>
      <c r="O48" s="7" t="s">
        <v>146</v>
      </c>
    </row>
    <row r="49" spans="2:15" x14ac:dyDescent="0.25">
      <c r="B49" s="7">
        <v>1</v>
      </c>
      <c r="C49" s="7" t="s">
        <v>1083</v>
      </c>
      <c r="D49" s="7" t="s">
        <v>1439</v>
      </c>
      <c r="E49" s="7" t="s">
        <v>1086</v>
      </c>
      <c r="F49" s="7" t="s">
        <v>156</v>
      </c>
      <c r="G49" s="7" t="s">
        <v>206</v>
      </c>
      <c r="H49" s="7" t="s">
        <v>212</v>
      </c>
      <c r="I49" s="7" t="s">
        <v>27</v>
      </c>
      <c r="J49" s="7" t="s">
        <v>23</v>
      </c>
      <c r="K49" s="7">
        <v>10</v>
      </c>
      <c r="L49" s="7" t="s">
        <v>1440</v>
      </c>
      <c r="M49" s="7" t="s">
        <v>41</v>
      </c>
      <c r="N49" s="7" t="s">
        <v>41</v>
      </c>
      <c r="O49" s="7" t="s">
        <v>146</v>
      </c>
    </row>
    <row r="50" spans="2:15" x14ac:dyDescent="0.25">
      <c r="B50" s="7">
        <v>1</v>
      </c>
      <c r="C50" s="7" t="s">
        <v>1096</v>
      </c>
      <c r="D50" s="7" t="s">
        <v>1097</v>
      </c>
      <c r="E50" s="7" t="s">
        <v>1100</v>
      </c>
      <c r="F50" s="7" t="s">
        <v>183</v>
      </c>
      <c r="G50" s="7" t="s">
        <v>206</v>
      </c>
      <c r="H50" s="7" t="s">
        <v>212</v>
      </c>
      <c r="I50" s="7" t="s">
        <v>27</v>
      </c>
      <c r="J50" s="7" t="s">
        <v>23</v>
      </c>
      <c r="K50" s="7">
        <v>10</v>
      </c>
      <c r="L50" s="7" t="s">
        <v>1102</v>
      </c>
      <c r="M50" s="7" t="s">
        <v>41</v>
      </c>
      <c r="N50" s="7" t="s">
        <v>41</v>
      </c>
      <c r="O50" s="7" t="s">
        <v>146</v>
      </c>
    </row>
    <row r="51" spans="2:15" x14ac:dyDescent="0.25">
      <c r="B51" s="7">
        <v>1</v>
      </c>
      <c r="C51" s="7" t="s">
        <v>1103</v>
      </c>
      <c r="D51" s="7" t="s">
        <v>1104</v>
      </c>
      <c r="E51" s="7" t="s">
        <v>1106</v>
      </c>
      <c r="F51" s="7" t="s">
        <v>154</v>
      </c>
      <c r="G51" s="7" t="s">
        <v>206</v>
      </c>
      <c r="H51" s="7" t="s">
        <v>212</v>
      </c>
      <c r="I51" s="7" t="s">
        <v>27</v>
      </c>
      <c r="J51" s="7" t="s">
        <v>23</v>
      </c>
      <c r="K51" s="7">
        <v>10</v>
      </c>
      <c r="L51" s="7" t="s">
        <v>1108</v>
      </c>
      <c r="M51" s="7" t="s">
        <v>41</v>
      </c>
      <c r="N51" s="7" t="s">
        <v>41</v>
      </c>
      <c r="O51" s="7" t="s">
        <v>146</v>
      </c>
    </row>
    <row r="52" spans="2:15" x14ac:dyDescent="0.25">
      <c r="B52" s="7">
        <v>1</v>
      </c>
      <c r="C52" s="7" t="s">
        <v>1116</v>
      </c>
      <c r="D52" s="7" t="s">
        <v>1117</v>
      </c>
      <c r="E52" s="7" t="s">
        <v>1120</v>
      </c>
      <c r="F52" s="7" t="s">
        <v>185</v>
      </c>
      <c r="G52" s="7" t="s">
        <v>206</v>
      </c>
      <c r="H52" s="7" t="s">
        <v>212</v>
      </c>
      <c r="I52" s="7" t="s">
        <v>37</v>
      </c>
      <c r="J52" s="7" t="s">
        <v>36</v>
      </c>
      <c r="K52" s="7">
        <v>10</v>
      </c>
      <c r="L52" s="7" t="s">
        <v>1122</v>
      </c>
      <c r="M52" s="7" t="s">
        <v>41</v>
      </c>
      <c r="N52" s="7" t="s">
        <v>41</v>
      </c>
      <c r="O52" s="7" t="s">
        <v>146</v>
      </c>
    </row>
    <row r="53" spans="2:15" x14ac:dyDescent="0.25">
      <c r="B53" s="7">
        <v>1</v>
      </c>
      <c r="C53" s="7" t="s">
        <v>1123</v>
      </c>
      <c r="D53" s="7" t="s">
        <v>1124</v>
      </c>
      <c r="E53" s="7" t="s">
        <v>1125</v>
      </c>
      <c r="F53" s="7" t="s">
        <v>177</v>
      </c>
      <c r="G53" s="7" t="s">
        <v>206</v>
      </c>
      <c r="H53" s="7" t="s">
        <v>212</v>
      </c>
      <c r="I53" s="7" t="s">
        <v>37</v>
      </c>
      <c r="J53" s="7" t="s">
        <v>36</v>
      </c>
      <c r="K53" s="7">
        <v>10</v>
      </c>
      <c r="L53" s="7" t="s">
        <v>1127</v>
      </c>
      <c r="M53" s="7" t="s">
        <v>41</v>
      </c>
      <c r="N53" s="7" t="s">
        <v>41</v>
      </c>
      <c r="O53" s="7" t="s">
        <v>146</v>
      </c>
    </row>
    <row r="54" spans="2:15" x14ac:dyDescent="0.25">
      <c r="B54" s="7">
        <v>1</v>
      </c>
      <c r="C54" s="7" t="s">
        <v>1128</v>
      </c>
      <c r="D54" s="7" t="s">
        <v>1129</v>
      </c>
      <c r="E54" s="7" t="s">
        <v>1132</v>
      </c>
      <c r="F54" s="7" t="s">
        <v>185</v>
      </c>
      <c r="G54" s="7" t="s">
        <v>206</v>
      </c>
      <c r="H54" s="7" t="s">
        <v>212</v>
      </c>
      <c r="I54" s="7" t="s">
        <v>37</v>
      </c>
      <c r="J54" s="7" t="s">
        <v>36</v>
      </c>
      <c r="K54" s="7">
        <v>10</v>
      </c>
      <c r="L54" s="7" t="s">
        <v>1134</v>
      </c>
      <c r="M54" s="7" t="s">
        <v>41</v>
      </c>
      <c r="N54" s="7" t="s">
        <v>41</v>
      </c>
      <c r="O54" s="7" t="s">
        <v>146</v>
      </c>
    </row>
    <row r="55" spans="2:15" x14ac:dyDescent="0.25">
      <c r="B55" s="7">
        <v>1</v>
      </c>
      <c r="C55" s="7" t="s">
        <v>1135</v>
      </c>
      <c r="D55" s="7" t="s">
        <v>1136</v>
      </c>
      <c r="E55" s="7" t="s">
        <v>1139</v>
      </c>
      <c r="F55" s="7" t="s">
        <v>185</v>
      </c>
      <c r="G55" s="7" t="s">
        <v>206</v>
      </c>
      <c r="H55" s="7" t="s">
        <v>212</v>
      </c>
      <c r="I55" s="7" t="s">
        <v>37</v>
      </c>
      <c r="J55" s="7" t="s">
        <v>36</v>
      </c>
      <c r="K55" s="7">
        <v>10</v>
      </c>
      <c r="L55" s="7" t="s">
        <v>1141</v>
      </c>
      <c r="M55" s="7" t="s">
        <v>41</v>
      </c>
      <c r="N55" s="7" t="s">
        <v>41</v>
      </c>
      <c r="O55" s="7" t="s">
        <v>146</v>
      </c>
    </row>
    <row r="56" spans="2:15" x14ac:dyDescent="0.25">
      <c r="B56" s="7">
        <v>1</v>
      </c>
      <c r="C56" s="7" t="s">
        <v>1142</v>
      </c>
      <c r="D56" s="7" t="s">
        <v>1143</v>
      </c>
      <c r="E56" s="7" t="s">
        <v>1145</v>
      </c>
      <c r="F56" s="7" t="s">
        <v>177</v>
      </c>
      <c r="G56" s="7" t="s">
        <v>206</v>
      </c>
      <c r="H56" s="7" t="s">
        <v>212</v>
      </c>
      <c r="I56" s="7" t="s">
        <v>27</v>
      </c>
      <c r="J56" s="7" t="s">
        <v>23</v>
      </c>
      <c r="K56" s="7">
        <v>10</v>
      </c>
      <c r="L56" s="7" t="s">
        <v>1147</v>
      </c>
      <c r="M56" s="7" t="s">
        <v>41</v>
      </c>
      <c r="N56" s="7" t="s">
        <v>41</v>
      </c>
      <c r="O56" s="7" t="s">
        <v>146</v>
      </c>
    </row>
    <row r="57" spans="2:15" x14ac:dyDescent="0.25">
      <c r="B57" s="7">
        <v>1</v>
      </c>
      <c r="C57" s="7" t="s">
        <v>1152</v>
      </c>
      <c r="D57" s="7" t="s">
        <v>1153</v>
      </c>
      <c r="E57" s="7" t="s">
        <v>1156</v>
      </c>
      <c r="F57" s="7" t="s">
        <v>154</v>
      </c>
      <c r="G57" s="7" t="s">
        <v>206</v>
      </c>
      <c r="H57" s="7" t="s">
        <v>212</v>
      </c>
      <c r="I57" s="7" t="s">
        <v>27</v>
      </c>
      <c r="J57" s="7" t="s">
        <v>23</v>
      </c>
      <c r="K57" s="7">
        <v>10</v>
      </c>
      <c r="L57" s="7" t="s">
        <v>1158</v>
      </c>
      <c r="M57" s="7" t="s">
        <v>41</v>
      </c>
      <c r="N57" s="7" t="s">
        <v>41</v>
      </c>
      <c r="O57" s="7" t="s">
        <v>146</v>
      </c>
    </row>
    <row r="58" spans="2:15" x14ac:dyDescent="0.25">
      <c r="B58" s="7">
        <v>1</v>
      </c>
      <c r="C58" s="7" t="s">
        <v>1159</v>
      </c>
      <c r="D58" s="7" t="s">
        <v>1160</v>
      </c>
      <c r="E58" s="7" t="s">
        <v>1163</v>
      </c>
      <c r="F58" s="7" t="s">
        <v>156</v>
      </c>
      <c r="G58" s="7" t="s">
        <v>206</v>
      </c>
      <c r="H58" s="7" t="s">
        <v>212</v>
      </c>
      <c r="I58" s="7" t="s">
        <v>27</v>
      </c>
      <c r="J58" s="7" t="s">
        <v>23</v>
      </c>
      <c r="K58" s="7">
        <v>10</v>
      </c>
      <c r="L58" s="7" t="s">
        <v>1165</v>
      </c>
      <c r="M58" s="7" t="s">
        <v>41</v>
      </c>
      <c r="N58" s="7" t="s">
        <v>41</v>
      </c>
      <c r="O58" s="7" t="s">
        <v>146</v>
      </c>
    </row>
    <row r="59" spans="2:15" x14ac:dyDescent="0.25">
      <c r="B59" s="7">
        <v>1</v>
      </c>
      <c r="C59" s="7" t="s">
        <v>1295</v>
      </c>
      <c r="D59" s="7" t="s">
        <v>1296</v>
      </c>
      <c r="E59" s="7" t="s">
        <v>1299</v>
      </c>
      <c r="F59" s="7" t="s">
        <v>1300</v>
      </c>
      <c r="G59" s="7" t="s">
        <v>206</v>
      </c>
      <c r="H59" s="7" t="s">
        <v>212</v>
      </c>
      <c r="I59" s="7" t="s">
        <v>27</v>
      </c>
      <c r="J59" s="7" t="s">
        <v>23</v>
      </c>
      <c r="K59" s="7">
        <v>10</v>
      </c>
      <c r="L59" s="7" t="s">
        <v>1303</v>
      </c>
      <c r="M59" s="7" t="s">
        <v>41</v>
      </c>
      <c r="N59" s="7" t="s">
        <v>41</v>
      </c>
      <c r="O59" s="7" t="s">
        <v>192</v>
      </c>
    </row>
    <row r="60" spans="2:15" x14ac:dyDescent="0.25">
      <c r="B60" s="7">
        <v>1</v>
      </c>
      <c r="C60" s="7" t="s">
        <v>1304</v>
      </c>
      <c r="D60" s="7" t="s">
        <v>1305</v>
      </c>
      <c r="E60" s="7" t="s">
        <v>1308</v>
      </c>
      <c r="F60" s="7" t="s">
        <v>193</v>
      </c>
      <c r="G60" s="7" t="s">
        <v>206</v>
      </c>
      <c r="H60" s="7" t="s">
        <v>212</v>
      </c>
      <c r="I60" s="7" t="s">
        <v>27</v>
      </c>
      <c r="J60" s="7" t="s">
        <v>23</v>
      </c>
      <c r="K60" s="7">
        <v>10</v>
      </c>
      <c r="L60" s="7" t="s">
        <v>1310</v>
      </c>
      <c r="M60" s="7" t="s">
        <v>41</v>
      </c>
      <c r="N60" s="7" t="s">
        <v>41</v>
      </c>
      <c r="O60" s="7" t="s">
        <v>192</v>
      </c>
    </row>
    <row r="61" spans="2:15" x14ac:dyDescent="0.25">
      <c r="B61" s="7">
        <v>1</v>
      </c>
      <c r="C61" s="7" t="s">
        <v>1347</v>
      </c>
      <c r="D61" s="7" t="s">
        <v>1348</v>
      </c>
      <c r="E61" s="7" t="s">
        <v>1351</v>
      </c>
      <c r="F61" s="7" t="s">
        <v>302</v>
      </c>
      <c r="G61" s="7" t="s">
        <v>207</v>
      </c>
      <c r="H61" s="7" t="s">
        <v>212</v>
      </c>
      <c r="I61" s="7" t="s">
        <v>60</v>
      </c>
      <c r="J61" s="7" t="s">
        <v>58</v>
      </c>
      <c r="K61" s="7">
        <v>9</v>
      </c>
      <c r="L61" s="7" t="s">
        <v>1353</v>
      </c>
      <c r="M61" s="7" t="s">
        <v>41</v>
      </c>
      <c r="N61" s="7" t="s">
        <v>41</v>
      </c>
      <c r="O61" s="7" t="s">
        <v>192</v>
      </c>
    </row>
    <row r="62" spans="2:15" x14ac:dyDescent="0.25">
      <c r="B62" s="7">
        <v>1</v>
      </c>
      <c r="C62" s="7" t="s">
        <v>1387</v>
      </c>
      <c r="D62" s="7" t="s">
        <v>1388</v>
      </c>
      <c r="E62" s="7" t="s">
        <v>1391</v>
      </c>
      <c r="F62" s="7" t="s">
        <v>350</v>
      </c>
      <c r="G62" s="7" t="s">
        <v>207</v>
      </c>
      <c r="H62" s="7" t="s">
        <v>212</v>
      </c>
      <c r="I62" s="7" t="s">
        <v>60</v>
      </c>
      <c r="J62" s="7" t="s">
        <v>58</v>
      </c>
      <c r="K62" s="7">
        <v>9</v>
      </c>
      <c r="L62" s="7" t="s">
        <v>1393</v>
      </c>
      <c r="M62" s="7" t="s">
        <v>41</v>
      </c>
      <c r="N62" s="7" t="s">
        <v>41</v>
      </c>
      <c r="O62" s="7" t="s">
        <v>100</v>
      </c>
    </row>
    <row r="63" spans="2:15" x14ac:dyDescent="0.25">
      <c r="B63" s="7">
        <v>1</v>
      </c>
      <c r="C63" s="7" t="s">
        <v>1396</v>
      </c>
      <c r="D63" s="7" t="s">
        <v>1397</v>
      </c>
      <c r="E63" s="7" t="s">
        <v>1400</v>
      </c>
      <c r="F63" s="7" t="s">
        <v>42</v>
      </c>
      <c r="G63" s="7" t="s">
        <v>207</v>
      </c>
      <c r="H63" s="7" t="s">
        <v>212</v>
      </c>
      <c r="I63" s="7" t="s">
        <v>60</v>
      </c>
      <c r="J63" s="7" t="s">
        <v>58</v>
      </c>
      <c r="K63" s="7">
        <v>9</v>
      </c>
      <c r="L63" s="7" t="s">
        <v>1402</v>
      </c>
      <c r="M63" s="7" t="s">
        <v>41</v>
      </c>
      <c r="N63" s="7" t="s">
        <v>41</v>
      </c>
      <c r="O63" s="7" t="s">
        <v>96</v>
      </c>
    </row>
    <row r="64" spans="2:15" x14ac:dyDescent="0.25">
      <c r="B64" s="7">
        <v>1</v>
      </c>
      <c r="C64" s="7" t="s">
        <v>1610</v>
      </c>
      <c r="D64" s="7" t="s">
        <v>1611</v>
      </c>
      <c r="E64" s="7" t="s">
        <v>1614</v>
      </c>
      <c r="F64" s="7" t="s">
        <v>112</v>
      </c>
      <c r="G64" s="7" t="s">
        <v>206</v>
      </c>
      <c r="H64" s="7" t="s">
        <v>212</v>
      </c>
      <c r="I64" s="7" t="s">
        <v>27</v>
      </c>
      <c r="J64" s="7" t="s">
        <v>23</v>
      </c>
      <c r="K64" s="7">
        <v>10</v>
      </c>
      <c r="L64" s="7" t="s">
        <v>1616</v>
      </c>
      <c r="M64" s="7" t="s">
        <v>41</v>
      </c>
      <c r="N64" s="7" t="s">
        <v>41</v>
      </c>
      <c r="O64" s="7" t="s">
        <v>100</v>
      </c>
    </row>
    <row r="65" spans="2:15" x14ac:dyDescent="0.25">
      <c r="B65" s="7">
        <v>1</v>
      </c>
      <c r="C65" s="7" t="s">
        <v>1617</v>
      </c>
      <c r="D65" s="7" t="s">
        <v>1618</v>
      </c>
      <c r="E65" s="7" t="s">
        <v>1619</v>
      </c>
      <c r="F65" s="7" t="s">
        <v>112</v>
      </c>
      <c r="G65" s="7" t="s">
        <v>206</v>
      </c>
      <c r="H65" s="7" t="s">
        <v>212</v>
      </c>
      <c r="I65" s="7" t="s">
        <v>27</v>
      </c>
      <c r="J65" s="7" t="s">
        <v>23</v>
      </c>
      <c r="K65" s="7">
        <v>10</v>
      </c>
      <c r="L65" s="7" t="s">
        <v>1621</v>
      </c>
      <c r="M65" s="7" t="s">
        <v>41</v>
      </c>
      <c r="N65" s="7" t="s">
        <v>41</v>
      </c>
      <c r="O65" s="7" t="s">
        <v>100</v>
      </c>
    </row>
    <row r="66" spans="2:15" x14ac:dyDescent="0.25">
      <c r="B66" s="7">
        <v>1</v>
      </c>
      <c r="C66" s="7" t="s">
        <v>1622</v>
      </c>
      <c r="D66" s="7" t="s">
        <v>1623</v>
      </c>
      <c r="E66" s="7" t="s">
        <v>1625</v>
      </c>
      <c r="F66" s="7" t="s">
        <v>112</v>
      </c>
      <c r="G66" s="7" t="s">
        <v>206</v>
      </c>
      <c r="H66" s="7" t="s">
        <v>212</v>
      </c>
      <c r="I66" s="7" t="s">
        <v>27</v>
      </c>
      <c r="J66" s="7" t="s">
        <v>23</v>
      </c>
      <c r="K66" s="7">
        <v>10</v>
      </c>
      <c r="L66" s="7" t="s">
        <v>1627</v>
      </c>
      <c r="M66" s="7" t="s">
        <v>41</v>
      </c>
      <c r="N66" s="7" t="s">
        <v>41</v>
      </c>
      <c r="O66" s="7" t="s">
        <v>100</v>
      </c>
    </row>
    <row r="67" spans="2:15" x14ac:dyDescent="0.25">
      <c r="B67" s="7">
        <v>1</v>
      </c>
      <c r="C67" s="7" t="s">
        <v>1628</v>
      </c>
      <c r="D67" s="7" t="s">
        <v>1629</v>
      </c>
      <c r="E67" s="7" t="s">
        <v>1630</v>
      </c>
      <c r="F67" s="7" t="s">
        <v>112</v>
      </c>
      <c r="G67" s="7" t="s">
        <v>206</v>
      </c>
      <c r="H67" s="7" t="s">
        <v>212</v>
      </c>
      <c r="I67" s="7" t="s">
        <v>27</v>
      </c>
      <c r="J67" s="7" t="s">
        <v>23</v>
      </c>
      <c r="K67" s="7">
        <v>10</v>
      </c>
      <c r="L67" s="7" t="s">
        <v>1632</v>
      </c>
      <c r="M67" s="7" t="s">
        <v>41</v>
      </c>
      <c r="N67" s="7" t="s">
        <v>41</v>
      </c>
      <c r="O67" s="7" t="s">
        <v>100</v>
      </c>
    </row>
    <row r="68" spans="2:15" x14ac:dyDescent="0.25">
      <c r="B68" s="7">
        <v>1</v>
      </c>
      <c r="C68" s="7" t="s">
        <v>1652</v>
      </c>
      <c r="D68" s="7" t="s">
        <v>1653</v>
      </c>
      <c r="E68" s="7" t="s">
        <v>1656</v>
      </c>
      <c r="F68" s="7" t="s">
        <v>124</v>
      </c>
      <c r="G68" s="7" t="s">
        <v>206</v>
      </c>
      <c r="H68" s="7" t="s">
        <v>212</v>
      </c>
      <c r="I68" s="7" t="s">
        <v>27</v>
      </c>
      <c r="J68" s="7" t="s">
        <v>23</v>
      </c>
      <c r="K68" s="7">
        <v>10</v>
      </c>
      <c r="L68" s="7" t="s">
        <v>1658</v>
      </c>
      <c r="M68" s="7" t="s">
        <v>41</v>
      </c>
      <c r="N68" s="7" t="s">
        <v>41</v>
      </c>
      <c r="O68" s="7" t="s">
        <v>123</v>
      </c>
    </row>
    <row r="69" spans="2:15" x14ac:dyDescent="0.25">
      <c r="B69" s="7">
        <v>1</v>
      </c>
      <c r="C69" s="7" t="s">
        <v>1936</v>
      </c>
      <c r="D69" s="7" t="s">
        <v>1937</v>
      </c>
      <c r="E69" s="7" t="s">
        <v>13780</v>
      </c>
      <c r="F69" s="7" t="s">
        <v>110</v>
      </c>
      <c r="G69" s="7" t="s">
        <v>207</v>
      </c>
      <c r="H69" s="7" t="s">
        <v>212</v>
      </c>
      <c r="I69" s="7" t="s">
        <v>40</v>
      </c>
      <c r="J69" s="7" t="s">
        <v>23</v>
      </c>
      <c r="K69" s="7">
        <v>7</v>
      </c>
      <c r="L69" s="7" t="s">
        <v>1941</v>
      </c>
      <c r="M69" s="7" t="s">
        <v>41</v>
      </c>
      <c r="N69" s="7" t="s">
        <v>41</v>
      </c>
      <c r="O69" s="7" t="s">
        <v>100</v>
      </c>
    </row>
    <row r="70" spans="2:15" x14ac:dyDescent="0.25">
      <c r="B70" s="7">
        <v>1</v>
      </c>
      <c r="C70" s="7" t="s">
        <v>2246</v>
      </c>
      <c r="D70" s="7" t="s">
        <v>2247</v>
      </c>
      <c r="E70" s="7" t="s">
        <v>2250</v>
      </c>
      <c r="F70" s="7" t="s">
        <v>158</v>
      </c>
      <c r="G70" s="7" t="s">
        <v>207</v>
      </c>
      <c r="H70" s="7" t="s">
        <v>212</v>
      </c>
      <c r="I70" s="7" t="s">
        <v>40</v>
      </c>
      <c r="J70" s="7" t="s">
        <v>23</v>
      </c>
      <c r="K70" s="7">
        <v>7</v>
      </c>
      <c r="L70" s="7" t="s">
        <v>2252</v>
      </c>
      <c r="M70" s="7" t="s">
        <v>41</v>
      </c>
      <c r="N70" s="7" t="s">
        <v>41</v>
      </c>
      <c r="O70" s="7" t="s">
        <v>146</v>
      </c>
    </row>
    <row r="71" spans="2:15" x14ac:dyDescent="0.25">
      <c r="B71" s="7">
        <v>1</v>
      </c>
      <c r="C71" s="7" t="s">
        <v>2261</v>
      </c>
      <c r="D71" s="7" t="s">
        <v>2262</v>
      </c>
      <c r="E71" s="7" t="s">
        <v>2265</v>
      </c>
      <c r="F71" s="7" t="s">
        <v>197</v>
      </c>
      <c r="G71" s="7" t="s">
        <v>207</v>
      </c>
      <c r="H71" s="7" t="s">
        <v>212</v>
      </c>
      <c r="I71" s="7" t="s">
        <v>40</v>
      </c>
      <c r="J71" s="7" t="s">
        <v>23</v>
      </c>
      <c r="K71" s="7">
        <v>7</v>
      </c>
      <c r="L71" s="7" t="s">
        <v>2267</v>
      </c>
      <c r="M71" s="7" t="s">
        <v>41</v>
      </c>
      <c r="N71" s="7" t="s">
        <v>41</v>
      </c>
      <c r="O71" s="7" t="s">
        <v>192</v>
      </c>
    </row>
    <row r="72" spans="2:15" x14ac:dyDescent="0.25">
      <c r="B72" s="7">
        <v>1</v>
      </c>
      <c r="C72" s="7" t="s">
        <v>2275</v>
      </c>
      <c r="D72" s="7" t="s">
        <v>2276</v>
      </c>
      <c r="E72" s="7" t="s">
        <v>2279</v>
      </c>
      <c r="F72" s="7" t="s">
        <v>197</v>
      </c>
      <c r="G72" s="7" t="s">
        <v>207</v>
      </c>
      <c r="H72" s="7" t="s">
        <v>212</v>
      </c>
      <c r="I72" s="7" t="s">
        <v>40</v>
      </c>
      <c r="J72" s="7" t="s">
        <v>23</v>
      </c>
      <c r="K72" s="7">
        <v>7</v>
      </c>
      <c r="L72" s="7" t="s">
        <v>2281</v>
      </c>
      <c r="M72" s="7" t="s">
        <v>41</v>
      </c>
      <c r="N72" s="7" t="s">
        <v>41</v>
      </c>
      <c r="O72" s="7" t="s">
        <v>192</v>
      </c>
    </row>
    <row r="73" spans="2:15" x14ac:dyDescent="0.25">
      <c r="B73" s="7">
        <v>1</v>
      </c>
      <c r="C73" s="7" t="s">
        <v>2295</v>
      </c>
      <c r="D73" s="7" t="s">
        <v>2296</v>
      </c>
      <c r="E73" s="7" t="s">
        <v>2299</v>
      </c>
      <c r="F73" s="7" t="s">
        <v>197</v>
      </c>
      <c r="G73" s="7" t="s">
        <v>207</v>
      </c>
      <c r="H73" s="7" t="s">
        <v>212</v>
      </c>
      <c r="I73" s="7" t="s">
        <v>40</v>
      </c>
      <c r="J73" s="7" t="s">
        <v>23</v>
      </c>
      <c r="K73" s="7">
        <v>7</v>
      </c>
      <c r="L73" s="7" t="s">
        <v>2301</v>
      </c>
      <c r="M73" s="7" t="s">
        <v>41</v>
      </c>
      <c r="N73" s="7" t="s">
        <v>41</v>
      </c>
      <c r="O73" s="7" t="s">
        <v>192</v>
      </c>
    </row>
    <row r="74" spans="2:15" x14ac:dyDescent="0.25">
      <c r="B74" s="7">
        <v>1</v>
      </c>
      <c r="C74" s="7" t="s">
        <v>2302</v>
      </c>
      <c r="D74" s="7" t="s">
        <v>2303</v>
      </c>
      <c r="E74" s="7" t="s">
        <v>2306</v>
      </c>
      <c r="F74" s="7" t="s">
        <v>195</v>
      </c>
      <c r="G74" s="7" t="s">
        <v>207</v>
      </c>
      <c r="H74" s="7" t="s">
        <v>212</v>
      </c>
      <c r="I74" s="7" t="s">
        <v>40</v>
      </c>
      <c r="J74" s="7" t="s">
        <v>23</v>
      </c>
      <c r="K74" s="7">
        <v>7</v>
      </c>
      <c r="L74" s="7" t="s">
        <v>2309</v>
      </c>
      <c r="M74" s="7" t="s">
        <v>41</v>
      </c>
      <c r="N74" s="7" t="s">
        <v>41</v>
      </c>
      <c r="O74" s="7" t="s">
        <v>192</v>
      </c>
    </row>
    <row r="75" spans="2:15" x14ac:dyDescent="0.25">
      <c r="B75" s="7">
        <v>1</v>
      </c>
      <c r="C75" s="7" t="s">
        <v>2497</v>
      </c>
      <c r="D75" s="7" t="s">
        <v>2498</v>
      </c>
      <c r="E75" s="7" t="s">
        <v>2501</v>
      </c>
      <c r="F75" s="7" t="s">
        <v>304</v>
      </c>
      <c r="G75" s="7" t="s">
        <v>207</v>
      </c>
      <c r="H75" s="7" t="s">
        <v>212</v>
      </c>
      <c r="I75" s="7" t="s">
        <v>27</v>
      </c>
      <c r="J75" s="7" t="s">
        <v>23</v>
      </c>
      <c r="K75" s="7">
        <v>7</v>
      </c>
      <c r="L75" s="7" t="s">
        <v>2503</v>
      </c>
      <c r="M75" s="7" t="s">
        <v>41</v>
      </c>
      <c r="N75" s="7" t="s">
        <v>41</v>
      </c>
      <c r="O75" s="7" t="s">
        <v>192</v>
      </c>
    </row>
    <row r="76" spans="2:15" x14ac:dyDescent="0.25">
      <c r="B76" s="7">
        <v>1</v>
      </c>
      <c r="C76" s="7" t="s">
        <v>2589</v>
      </c>
      <c r="D76" s="7" t="s">
        <v>2590</v>
      </c>
      <c r="E76" s="7" t="s">
        <v>2593</v>
      </c>
      <c r="F76" s="7" t="s">
        <v>193</v>
      </c>
      <c r="G76" s="7" t="s">
        <v>207</v>
      </c>
      <c r="H76" s="7" t="s">
        <v>212</v>
      </c>
      <c r="I76" s="7" t="s">
        <v>27</v>
      </c>
      <c r="J76" s="7" t="s">
        <v>23</v>
      </c>
      <c r="K76" s="7">
        <v>7</v>
      </c>
      <c r="L76" s="7" t="s">
        <v>2595</v>
      </c>
      <c r="M76" s="7" t="s">
        <v>41</v>
      </c>
      <c r="N76" s="7" t="s">
        <v>41</v>
      </c>
      <c r="O76" s="7" t="s">
        <v>192</v>
      </c>
    </row>
    <row r="77" spans="2:15" x14ac:dyDescent="0.25">
      <c r="B77" s="7">
        <v>1</v>
      </c>
      <c r="C77" s="7" t="s">
        <v>2600</v>
      </c>
      <c r="D77" s="7" t="s">
        <v>2601</v>
      </c>
      <c r="E77" s="7" t="s">
        <v>2602</v>
      </c>
      <c r="F77" s="7" t="s">
        <v>201</v>
      </c>
      <c r="G77" s="7" t="s">
        <v>207</v>
      </c>
      <c r="H77" s="7" t="s">
        <v>212</v>
      </c>
      <c r="I77" s="7" t="s">
        <v>27</v>
      </c>
      <c r="J77" s="7" t="s">
        <v>23</v>
      </c>
      <c r="K77" s="7">
        <v>7</v>
      </c>
      <c r="L77" s="7" t="s">
        <v>2604</v>
      </c>
      <c r="M77" s="7" t="s">
        <v>41</v>
      </c>
      <c r="N77" s="7" t="s">
        <v>41</v>
      </c>
      <c r="O77" s="7" t="s">
        <v>192</v>
      </c>
    </row>
    <row r="78" spans="2:15" x14ac:dyDescent="0.25">
      <c r="B78" s="7">
        <v>1</v>
      </c>
      <c r="C78" s="7" t="s">
        <v>2608</v>
      </c>
      <c r="D78" s="7" t="s">
        <v>2609</v>
      </c>
      <c r="E78" s="7" t="s">
        <v>2610</v>
      </c>
      <c r="F78" s="7" t="s">
        <v>201</v>
      </c>
      <c r="G78" s="7" t="s">
        <v>207</v>
      </c>
      <c r="H78" s="7" t="s">
        <v>212</v>
      </c>
      <c r="I78" s="7" t="s">
        <v>27</v>
      </c>
      <c r="J78" s="7" t="s">
        <v>23</v>
      </c>
      <c r="K78" s="7">
        <v>7</v>
      </c>
      <c r="L78" s="7" t="s">
        <v>2612</v>
      </c>
      <c r="M78" s="7" t="s">
        <v>41</v>
      </c>
      <c r="N78" s="7" t="s">
        <v>41</v>
      </c>
      <c r="O78" s="7" t="s">
        <v>192</v>
      </c>
    </row>
    <row r="79" spans="2:15" x14ac:dyDescent="0.25">
      <c r="B79" s="7">
        <v>1</v>
      </c>
      <c r="C79" s="7" t="s">
        <v>2647</v>
      </c>
      <c r="D79" s="7" t="s">
        <v>2648</v>
      </c>
      <c r="E79" s="7" t="s">
        <v>2649</v>
      </c>
      <c r="F79" s="7" t="s">
        <v>193</v>
      </c>
      <c r="G79" s="7" t="s">
        <v>207</v>
      </c>
      <c r="H79" s="7" t="s">
        <v>212</v>
      </c>
      <c r="I79" s="7" t="s">
        <v>27</v>
      </c>
      <c r="J79" s="7" t="s">
        <v>23</v>
      </c>
      <c r="K79" s="7">
        <v>7</v>
      </c>
      <c r="L79" s="7" t="s">
        <v>2651</v>
      </c>
      <c r="M79" s="7" t="s">
        <v>41</v>
      </c>
      <c r="N79" s="7" t="s">
        <v>41</v>
      </c>
      <c r="O79" s="7" t="s">
        <v>192</v>
      </c>
    </row>
    <row r="80" spans="2:15" x14ac:dyDescent="0.25">
      <c r="B80" s="7">
        <v>1</v>
      </c>
      <c r="C80" s="7" t="s">
        <v>2652</v>
      </c>
      <c r="D80" s="7" t="s">
        <v>2653</v>
      </c>
      <c r="E80" s="7" t="s">
        <v>2656</v>
      </c>
      <c r="F80" s="7" t="s">
        <v>197</v>
      </c>
      <c r="G80" s="7" t="s">
        <v>207</v>
      </c>
      <c r="H80" s="7" t="s">
        <v>212</v>
      </c>
      <c r="I80" s="7" t="s">
        <v>27</v>
      </c>
      <c r="J80" s="7" t="s">
        <v>23</v>
      </c>
      <c r="K80" s="7">
        <v>7</v>
      </c>
      <c r="L80" s="7" t="s">
        <v>2658</v>
      </c>
      <c r="M80" s="7" t="s">
        <v>41</v>
      </c>
      <c r="N80" s="7" t="s">
        <v>41</v>
      </c>
      <c r="O80" s="7" t="s">
        <v>192</v>
      </c>
    </row>
    <row r="81" spans="2:15" x14ac:dyDescent="0.25">
      <c r="B81" s="7">
        <v>1</v>
      </c>
      <c r="C81" s="7" t="s">
        <v>2927</v>
      </c>
      <c r="D81" s="7" t="s">
        <v>2928</v>
      </c>
      <c r="E81" s="7" t="s">
        <v>2931</v>
      </c>
      <c r="F81" s="7" t="s">
        <v>156</v>
      </c>
      <c r="G81" s="7" t="s">
        <v>207</v>
      </c>
      <c r="H81" s="7" t="s">
        <v>212</v>
      </c>
      <c r="I81" s="7" t="s">
        <v>27</v>
      </c>
      <c r="J81" s="7" t="s">
        <v>23</v>
      </c>
      <c r="K81" s="7">
        <v>7</v>
      </c>
      <c r="L81" s="7" t="s">
        <v>2933</v>
      </c>
      <c r="M81" s="7" t="s">
        <v>41</v>
      </c>
      <c r="N81" s="7" t="s">
        <v>41</v>
      </c>
      <c r="O81" s="7" t="s">
        <v>146</v>
      </c>
    </row>
    <row r="82" spans="2:15" x14ac:dyDescent="0.25">
      <c r="B82" s="7">
        <v>1</v>
      </c>
      <c r="C82" s="7" t="s">
        <v>2934</v>
      </c>
      <c r="D82" s="7" t="s">
        <v>2935</v>
      </c>
      <c r="E82" s="7" t="s">
        <v>2937</v>
      </c>
      <c r="F82" s="7" t="s">
        <v>172</v>
      </c>
      <c r="G82" s="7" t="s">
        <v>207</v>
      </c>
      <c r="H82" s="7" t="s">
        <v>212</v>
      </c>
      <c r="I82" s="7" t="s">
        <v>37</v>
      </c>
      <c r="J82" s="7" t="s">
        <v>36</v>
      </c>
      <c r="K82" s="7">
        <v>7</v>
      </c>
      <c r="L82" s="7" t="s">
        <v>2939</v>
      </c>
      <c r="M82" s="7" t="s">
        <v>41</v>
      </c>
      <c r="N82" s="7" t="s">
        <v>41</v>
      </c>
      <c r="O82" s="7" t="s">
        <v>146</v>
      </c>
    </row>
    <row r="83" spans="2:15" x14ac:dyDescent="0.25">
      <c r="B83" s="7">
        <v>1</v>
      </c>
      <c r="C83" s="7" t="s">
        <v>3042</v>
      </c>
      <c r="D83" s="7" t="s">
        <v>3043</v>
      </c>
      <c r="E83" s="7" t="s">
        <v>3045</v>
      </c>
      <c r="F83" s="7" t="s">
        <v>177</v>
      </c>
      <c r="G83" s="7" t="s">
        <v>207</v>
      </c>
      <c r="H83" s="7" t="s">
        <v>212</v>
      </c>
      <c r="I83" s="7" t="s">
        <v>27</v>
      </c>
      <c r="J83" s="7" t="s">
        <v>23</v>
      </c>
      <c r="K83" s="7">
        <v>7</v>
      </c>
      <c r="L83" s="7" t="s">
        <v>3047</v>
      </c>
      <c r="M83" s="7" t="s">
        <v>41</v>
      </c>
      <c r="N83" s="7" t="s">
        <v>41</v>
      </c>
      <c r="O83" s="7" t="s">
        <v>146</v>
      </c>
    </row>
    <row r="84" spans="2:15" x14ac:dyDescent="0.25">
      <c r="B84" s="7">
        <v>1</v>
      </c>
      <c r="C84" s="7" t="s">
        <v>3068</v>
      </c>
      <c r="D84" s="7" t="s">
        <v>3069</v>
      </c>
      <c r="E84" s="7" t="s">
        <v>3072</v>
      </c>
      <c r="F84" s="7" t="s">
        <v>177</v>
      </c>
      <c r="G84" s="7" t="s">
        <v>207</v>
      </c>
      <c r="H84" s="7" t="s">
        <v>212</v>
      </c>
      <c r="I84" s="7" t="s">
        <v>27</v>
      </c>
      <c r="J84" s="7" t="s">
        <v>23</v>
      </c>
      <c r="K84" s="7">
        <v>7</v>
      </c>
      <c r="L84" s="7" t="s">
        <v>3074</v>
      </c>
      <c r="M84" s="7" t="s">
        <v>41</v>
      </c>
      <c r="N84" s="7" t="s">
        <v>41</v>
      </c>
      <c r="O84" s="7" t="s">
        <v>146</v>
      </c>
    </row>
    <row r="85" spans="2:15" x14ac:dyDescent="0.25">
      <c r="B85" s="7">
        <v>1</v>
      </c>
      <c r="C85" s="7" t="s">
        <v>3105</v>
      </c>
      <c r="D85" s="7" t="s">
        <v>3106</v>
      </c>
      <c r="E85" s="7" t="s">
        <v>3109</v>
      </c>
      <c r="F85" s="7" t="s">
        <v>158</v>
      </c>
      <c r="G85" s="7" t="s">
        <v>207</v>
      </c>
      <c r="H85" s="7" t="s">
        <v>212</v>
      </c>
      <c r="I85" s="7" t="s">
        <v>27</v>
      </c>
      <c r="J85" s="7" t="s">
        <v>23</v>
      </c>
      <c r="K85" s="7">
        <v>7</v>
      </c>
      <c r="L85" s="7" t="s">
        <v>3111</v>
      </c>
      <c r="M85" s="7" t="s">
        <v>41</v>
      </c>
      <c r="N85" s="7" t="s">
        <v>41</v>
      </c>
      <c r="O85" s="7" t="s">
        <v>146</v>
      </c>
    </row>
    <row r="86" spans="2:15" x14ac:dyDescent="0.25">
      <c r="B86" s="7">
        <v>1</v>
      </c>
      <c r="C86" s="7" t="s">
        <v>3117</v>
      </c>
      <c r="D86" s="7" t="s">
        <v>3118</v>
      </c>
      <c r="E86" s="7" t="s">
        <v>3119</v>
      </c>
      <c r="F86" s="7" t="s">
        <v>177</v>
      </c>
      <c r="G86" s="7" t="s">
        <v>207</v>
      </c>
      <c r="H86" s="7" t="s">
        <v>212</v>
      </c>
      <c r="I86" s="7" t="s">
        <v>27</v>
      </c>
      <c r="J86" s="7" t="s">
        <v>23</v>
      </c>
      <c r="K86" s="7">
        <v>7</v>
      </c>
      <c r="L86" s="7" t="s">
        <v>3121</v>
      </c>
      <c r="M86" s="7" t="s">
        <v>41</v>
      </c>
      <c r="N86" s="7" t="s">
        <v>41</v>
      </c>
      <c r="O86" s="7" t="s">
        <v>146</v>
      </c>
    </row>
    <row r="87" spans="2:15" x14ac:dyDescent="0.25">
      <c r="B87" s="7">
        <v>1</v>
      </c>
      <c r="C87" s="7" t="s">
        <v>3129</v>
      </c>
      <c r="D87" s="7" t="s">
        <v>3130</v>
      </c>
      <c r="E87" s="7" t="s">
        <v>3133</v>
      </c>
      <c r="F87" s="7" t="s">
        <v>348</v>
      </c>
      <c r="G87" s="7" t="s">
        <v>207</v>
      </c>
      <c r="H87" s="7" t="s">
        <v>212</v>
      </c>
      <c r="I87" s="7" t="s">
        <v>27</v>
      </c>
      <c r="J87" s="7" t="s">
        <v>23</v>
      </c>
      <c r="K87" s="7">
        <v>7</v>
      </c>
      <c r="L87" s="7" t="s">
        <v>3135</v>
      </c>
      <c r="M87" s="7" t="s">
        <v>41</v>
      </c>
      <c r="N87" s="7" t="s">
        <v>41</v>
      </c>
      <c r="O87" s="7" t="s">
        <v>192</v>
      </c>
    </row>
    <row r="88" spans="2:15" x14ac:dyDescent="0.25">
      <c r="B88" s="7">
        <v>1</v>
      </c>
      <c r="C88" s="7" t="s">
        <v>3780</v>
      </c>
      <c r="D88" s="7" t="s">
        <v>3781</v>
      </c>
      <c r="E88" s="7" t="s">
        <v>3782</v>
      </c>
      <c r="F88" s="7" t="s">
        <v>201</v>
      </c>
      <c r="G88" s="7" t="s">
        <v>207</v>
      </c>
      <c r="H88" s="7" t="s">
        <v>212</v>
      </c>
      <c r="I88" s="7" t="s">
        <v>27</v>
      </c>
      <c r="J88" s="7" t="s">
        <v>23</v>
      </c>
      <c r="K88" s="7">
        <v>7</v>
      </c>
      <c r="L88" s="7" t="s">
        <v>3784</v>
      </c>
      <c r="M88" s="7" t="s">
        <v>41</v>
      </c>
      <c r="N88" s="7" t="s">
        <v>41</v>
      </c>
      <c r="O88" s="7" t="s">
        <v>192</v>
      </c>
    </row>
    <row r="89" spans="2:15" x14ac:dyDescent="0.25">
      <c r="B89" s="7">
        <v>1</v>
      </c>
      <c r="C89" s="7" t="s">
        <v>4214</v>
      </c>
      <c r="D89" s="7" t="s">
        <v>4215</v>
      </c>
      <c r="E89" s="7" t="s">
        <v>4218</v>
      </c>
      <c r="F89" s="7" t="s">
        <v>231</v>
      </c>
      <c r="G89" s="7" t="s">
        <v>207</v>
      </c>
      <c r="H89" s="7" t="s">
        <v>212</v>
      </c>
      <c r="I89" s="7" t="s">
        <v>27</v>
      </c>
      <c r="J89" s="7" t="s">
        <v>23</v>
      </c>
      <c r="K89" s="7">
        <v>7</v>
      </c>
      <c r="L89" s="7" t="s">
        <v>4220</v>
      </c>
      <c r="M89" s="7" t="s">
        <v>41</v>
      </c>
      <c r="N89" s="7" t="s">
        <v>41</v>
      </c>
      <c r="O89" s="7" t="s">
        <v>100</v>
      </c>
    </row>
    <row r="90" spans="2:15" x14ac:dyDescent="0.25">
      <c r="B90" s="7">
        <v>1</v>
      </c>
      <c r="C90" s="7" t="s">
        <v>4358</v>
      </c>
      <c r="D90" s="7" t="s">
        <v>5264</v>
      </c>
      <c r="E90" s="7" t="s">
        <v>4362</v>
      </c>
      <c r="F90" s="7" t="s">
        <v>136</v>
      </c>
      <c r="G90" s="7" t="s">
        <v>207</v>
      </c>
      <c r="H90" s="7" t="s">
        <v>212</v>
      </c>
      <c r="I90" s="7" t="s">
        <v>27</v>
      </c>
      <c r="J90" s="7" t="s">
        <v>23</v>
      </c>
      <c r="K90" s="7">
        <v>7</v>
      </c>
      <c r="L90" s="7" t="s">
        <v>5265</v>
      </c>
      <c r="M90" s="7" t="s">
        <v>41</v>
      </c>
      <c r="N90" s="7" t="s">
        <v>41</v>
      </c>
      <c r="O90" s="7" t="s">
        <v>123</v>
      </c>
    </row>
    <row r="91" spans="2:15" x14ac:dyDescent="0.25">
      <c r="B91" s="7">
        <v>1</v>
      </c>
      <c r="C91" s="7" t="s">
        <v>4423</v>
      </c>
      <c r="D91" s="7" t="s">
        <v>4424</v>
      </c>
      <c r="E91" s="7" t="s">
        <v>4427</v>
      </c>
      <c r="F91" s="7" t="s">
        <v>115</v>
      </c>
      <c r="G91" s="7" t="s">
        <v>207</v>
      </c>
      <c r="H91" s="7" t="s">
        <v>212</v>
      </c>
      <c r="I91" s="7" t="s">
        <v>34</v>
      </c>
      <c r="J91" s="7" t="s">
        <v>23</v>
      </c>
      <c r="K91" s="7">
        <v>5</v>
      </c>
      <c r="L91" s="7" t="s">
        <v>4429</v>
      </c>
      <c r="M91" s="7" t="s">
        <v>41</v>
      </c>
      <c r="N91" s="7" t="s">
        <v>41</v>
      </c>
      <c r="O91" s="7" t="s">
        <v>100</v>
      </c>
    </row>
    <row r="92" spans="2:15" x14ac:dyDescent="0.25">
      <c r="B92" s="7">
        <v>1</v>
      </c>
      <c r="C92" s="7" t="s">
        <v>4575</v>
      </c>
      <c r="D92" s="7" t="s">
        <v>4576</v>
      </c>
      <c r="E92" s="7" t="s">
        <v>4579</v>
      </c>
      <c r="F92" s="7" t="s">
        <v>215</v>
      </c>
      <c r="G92" s="7" t="s">
        <v>207</v>
      </c>
      <c r="H92" s="7" t="s">
        <v>212</v>
      </c>
      <c r="I92" s="7" t="s">
        <v>27</v>
      </c>
      <c r="J92" s="7" t="s">
        <v>23</v>
      </c>
      <c r="K92" s="7">
        <v>7</v>
      </c>
      <c r="L92" s="7" t="s">
        <v>4581</v>
      </c>
      <c r="M92" s="7" t="s">
        <v>41</v>
      </c>
      <c r="N92" s="7" t="s">
        <v>41</v>
      </c>
      <c r="O92" s="7" t="s">
        <v>100</v>
      </c>
    </row>
    <row r="93" spans="2:15" x14ac:dyDescent="0.25">
      <c r="B93" s="7">
        <v>1</v>
      </c>
      <c r="C93" s="7" t="s">
        <v>4582</v>
      </c>
      <c r="D93" s="7" t="s">
        <v>4583</v>
      </c>
      <c r="E93" s="7" t="s">
        <v>4585</v>
      </c>
      <c r="F93" s="7" t="s">
        <v>124</v>
      </c>
      <c r="G93" s="7" t="s">
        <v>207</v>
      </c>
      <c r="H93" s="7" t="s">
        <v>212</v>
      </c>
      <c r="I93" s="7" t="s">
        <v>27</v>
      </c>
      <c r="J93" s="7" t="s">
        <v>23</v>
      </c>
      <c r="K93" s="7">
        <v>7</v>
      </c>
      <c r="L93" s="7" t="s">
        <v>4587</v>
      </c>
      <c r="M93" s="7" t="s">
        <v>41</v>
      </c>
      <c r="N93" s="7" t="s">
        <v>41</v>
      </c>
      <c r="O93" s="7" t="s">
        <v>123</v>
      </c>
    </row>
    <row r="94" spans="2:15" x14ac:dyDescent="0.25">
      <c r="B94" s="7">
        <v>1</v>
      </c>
      <c r="C94" s="7" t="s">
        <v>5247</v>
      </c>
      <c r="D94" s="7" t="s">
        <v>5248</v>
      </c>
      <c r="E94" s="7" t="s">
        <v>5251</v>
      </c>
      <c r="F94" s="7" t="s">
        <v>154</v>
      </c>
      <c r="G94" s="7" t="s">
        <v>207</v>
      </c>
      <c r="H94" s="7" t="s">
        <v>212</v>
      </c>
      <c r="I94" s="7" t="s">
        <v>34</v>
      </c>
      <c r="J94" s="7" t="s">
        <v>23</v>
      </c>
      <c r="K94" s="7">
        <v>5</v>
      </c>
      <c r="L94" s="7" t="s">
        <v>5253</v>
      </c>
      <c r="M94" s="7" t="s">
        <v>41</v>
      </c>
      <c r="N94" s="7" t="s">
        <v>41</v>
      </c>
      <c r="O94" s="7" t="s">
        <v>146</v>
      </c>
    </row>
    <row r="95" spans="2:15" x14ac:dyDescent="0.25">
      <c r="B95" s="7">
        <v>1</v>
      </c>
      <c r="C95" s="7" t="s">
        <v>5456</v>
      </c>
      <c r="D95" s="7" t="s">
        <v>5457</v>
      </c>
      <c r="E95" s="7" t="s">
        <v>5461</v>
      </c>
      <c r="F95" s="7" t="s">
        <v>156</v>
      </c>
      <c r="G95" s="7" t="s">
        <v>206</v>
      </c>
      <c r="H95" s="7" t="s">
        <v>212</v>
      </c>
      <c r="I95" s="7" t="s">
        <v>55</v>
      </c>
      <c r="J95" s="7" t="s">
        <v>54</v>
      </c>
      <c r="K95" s="7">
        <v>4</v>
      </c>
      <c r="L95" s="7" t="s">
        <v>5463</v>
      </c>
      <c r="M95" s="7" t="s">
        <v>41</v>
      </c>
      <c r="N95" s="7" t="s">
        <v>41</v>
      </c>
      <c r="O95" s="7" t="s">
        <v>146</v>
      </c>
    </row>
    <row r="96" spans="2:15" x14ac:dyDescent="0.25">
      <c r="B96" s="7">
        <v>1</v>
      </c>
      <c r="C96" s="7" t="s">
        <v>5475</v>
      </c>
      <c r="D96" s="7" t="s">
        <v>5476</v>
      </c>
      <c r="E96" s="7" t="s">
        <v>5480</v>
      </c>
      <c r="F96" s="7" t="s">
        <v>169</v>
      </c>
      <c r="G96" s="7" t="s">
        <v>206</v>
      </c>
      <c r="H96" s="7" t="s">
        <v>212</v>
      </c>
      <c r="I96" s="7" t="s">
        <v>55</v>
      </c>
      <c r="J96" s="7" t="s">
        <v>54</v>
      </c>
      <c r="K96" s="7">
        <v>4</v>
      </c>
      <c r="L96" s="7" t="s">
        <v>5482</v>
      </c>
      <c r="M96" s="7" t="s">
        <v>41</v>
      </c>
      <c r="N96" s="7" t="s">
        <v>41</v>
      </c>
      <c r="O96" s="7" t="s">
        <v>146</v>
      </c>
    </row>
    <row r="97" spans="2:15" x14ac:dyDescent="0.25">
      <c r="B97" s="7">
        <v>1</v>
      </c>
      <c r="C97" s="7" t="s">
        <v>5483</v>
      </c>
      <c r="D97" s="7" t="s">
        <v>5484</v>
      </c>
      <c r="E97" s="7" t="s">
        <v>5486</v>
      </c>
      <c r="F97" s="7" t="s">
        <v>165</v>
      </c>
      <c r="G97" s="7" t="s">
        <v>206</v>
      </c>
      <c r="H97" s="7" t="s">
        <v>212</v>
      </c>
      <c r="I97" s="7" t="s">
        <v>55</v>
      </c>
      <c r="J97" s="7" t="s">
        <v>54</v>
      </c>
      <c r="K97" s="7">
        <v>4</v>
      </c>
      <c r="L97" s="7" t="s">
        <v>5488</v>
      </c>
      <c r="M97" s="7" t="s">
        <v>41</v>
      </c>
      <c r="N97" s="7" t="s">
        <v>41</v>
      </c>
      <c r="O97" s="7" t="s">
        <v>146</v>
      </c>
    </row>
    <row r="98" spans="2:15" x14ac:dyDescent="0.25">
      <c r="B98" s="7">
        <v>1</v>
      </c>
      <c r="C98" s="7" t="s">
        <v>5562</v>
      </c>
      <c r="D98" s="7" t="s">
        <v>5563</v>
      </c>
      <c r="E98" s="7" t="s">
        <v>5567</v>
      </c>
      <c r="F98" s="7" t="s">
        <v>165</v>
      </c>
      <c r="G98" s="7" t="s">
        <v>206</v>
      </c>
      <c r="H98" s="7" t="s">
        <v>212</v>
      </c>
      <c r="I98" s="7" t="s">
        <v>55</v>
      </c>
      <c r="J98" s="7" t="s">
        <v>54</v>
      </c>
      <c r="K98" s="7">
        <v>4</v>
      </c>
      <c r="L98" s="7" t="s">
        <v>2402</v>
      </c>
      <c r="M98" s="7" t="s">
        <v>41</v>
      </c>
      <c r="N98" s="7" t="s">
        <v>41</v>
      </c>
      <c r="O98" s="7" t="s">
        <v>146</v>
      </c>
    </row>
    <row r="99" spans="2:15" x14ac:dyDescent="0.25">
      <c r="B99" s="7">
        <v>1</v>
      </c>
      <c r="C99" s="7" t="s">
        <v>5606</v>
      </c>
      <c r="D99" s="7" t="s">
        <v>5607</v>
      </c>
      <c r="E99" s="7" t="s">
        <v>792</v>
      </c>
      <c r="F99" s="7" t="s">
        <v>154</v>
      </c>
      <c r="G99" s="7" t="s">
        <v>207</v>
      </c>
      <c r="H99" s="7" t="s">
        <v>212</v>
      </c>
      <c r="I99" s="7" t="s">
        <v>55</v>
      </c>
      <c r="J99" s="7" t="s">
        <v>54</v>
      </c>
      <c r="K99" s="7">
        <v>4</v>
      </c>
      <c r="L99" s="7" t="s">
        <v>5608</v>
      </c>
      <c r="M99" s="7" t="s">
        <v>41</v>
      </c>
      <c r="N99" s="7" t="s">
        <v>41</v>
      </c>
      <c r="O99" s="7" t="s">
        <v>146</v>
      </c>
    </row>
    <row r="100" spans="2:15" x14ac:dyDescent="0.25">
      <c r="B100" s="7">
        <v>1</v>
      </c>
      <c r="C100" s="7" t="s">
        <v>5615</v>
      </c>
      <c r="D100" s="7" t="s">
        <v>5616</v>
      </c>
      <c r="E100" s="7" t="s">
        <v>5619</v>
      </c>
      <c r="F100" s="7" t="s">
        <v>42</v>
      </c>
      <c r="G100" s="7" t="s">
        <v>207</v>
      </c>
      <c r="H100" s="7" t="s">
        <v>212</v>
      </c>
      <c r="I100" s="7" t="s">
        <v>55</v>
      </c>
      <c r="J100" s="7" t="s">
        <v>54</v>
      </c>
      <c r="K100" s="7">
        <v>4</v>
      </c>
      <c r="L100" s="7" t="s">
        <v>5621</v>
      </c>
      <c r="M100" s="7" t="s">
        <v>41</v>
      </c>
      <c r="N100" s="7" t="s">
        <v>41</v>
      </c>
      <c r="O100" s="7" t="s">
        <v>96</v>
      </c>
    </row>
    <row r="101" spans="2:15" x14ac:dyDescent="0.25">
      <c r="B101" s="7">
        <v>1</v>
      </c>
      <c r="C101" s="7" t="s">
        <v>5639</v>
      </c>
      <c r="D101" s="7" t="s">
        <v>5640</v>
      </c>
      <c r="E101" s="7" t="s">
        <v>5642</v>
      </c>
      <c r="F101" s="7" t="s">
        <v>42</v>
      </c>
      <c r="G101" s="7" t="s">
        <v>206</v>
      </c>
      <c r="H101" s="7" t="s">
        <v>212</v>
      </c>
      <c r="I101" s="7" t="s">
        <v>55</v>
      </c>
      <c r="J101" s="7" t="s">
        <v>54</v>
      </c>
      <c r="K101" s="7">
        <v>4</v>
      </c>
      <c r="L101" s="7" t="s">
        <v>5644</v>
      </c>
      <c r="M101" s="7" t="s">
        <v>41</v>
      </c>
      <c r="N101" s="7" t="s">
        <v>41</v>
      </c>
      <c r="O101" s="7" t="s">
        <v>96</v>
      </c>
    </row>
    <row r="102" spans="2:15" x14ac:dyDescent="0.25">
      <c r="B102" s="7">
        <v>1</v>
      </c>
      <c r="C102" s="7" t="s">
        <v>5658</v>
      </c>
      <c r="D102" s="7" t="s">
        <v>5659</v>
      </c>
      <c r="E102" s="7" t="s">
        <v>5661</v>
      </c>
      <c r="F102" s="7" t="s">
        <v>152</v>
      </c>
      <c r="G102" s="7" t="s">
        <v>206</v>
      </c>
      <c r="H102" s="7" t="s">
        <v>212</v>
      </c>
      <c r="I102" s="7" t="s">
        <v>55</v>
      </c>
      <c r="J102" s="7" t="s">
        <v>54</v>
      </c>
      <c r="K102" s="7">
        <v>4</v>
      </c>
      <c r="L102" s="7" t="s">
        <v>5663</v>
      </c>
      <c r="M102" s="7" t="s">
        <v>41</v>
      </c>
      <c r="N102" s="7" t="s">
        <v>41</v>
      </c>
      <c r="O102" s="7" t="s">
        <v>146</v>
      </c>
    </row>
    <row r="103" spans="2:15" x14ac:dyDescent="0.25">
      <c r="B103" s="7">
        <v>1</v>
      </c>
      <c r="C103" s="7" t="s">
        <v>5664</v>
      </c>
      <c r="D103" s="7" t="s">
        <v>5665</v>
      </c>
      <c r="E103" s="7" t="s">
        <v>5668</v>
      </c>
      <c r="F103" s="7" t="s">
        <v>154</v>
      </c>
      <c r="G103" s="7" t="s">
        <v>206</v>
      </c>
      <c r="H103" s="7" t="s">
        <v>212</v>
      </c>
      <c r="I103" s="7" t="s">
        <v>55</v>
      </c>
      <c r="J103" s="7" t="s">
        <v>54</v>
      </c>
      <c r="K103" s="7">
        <v>4</v>
      </c>
      <c r="L103" s="7" t="s">
        <v>5670</v>
      </c>
      <c r="M103" s="7" t="s">
        <v>41</v>
      </c>
      <c r="N103" s="7" t="s">
        <v>41</v>
      </c>
      <c r="O103" s="7" t="s">
        <v>146</v>
      </c>
    </row>
    <row r="104" spans="2:15" x14ac:dyDescent="0.25">
      <c r="B104" s="7">
        <v>1</v>
      </c>
      <c r="C104" s="7" t="s">
        <v>5671</v>
      </c>
      <c r="D104" s="7" t="s">
        <v>5672</v>
      </c>
      <c r="E104" s="7" t="s">
        <v>5676</v>
      </c>
      <c r="F104" s="7" t="s">
        <v>185</v>
      </c>
      <c r="G104" s="7" t="s">
        <v>206</v>
      </c>
      <c r="H104" s="7" t="s">
        <v>212</v>
      </c>
      <c r="I104" s="7" t="s">
        <v>55</v>
      </c>
      <c r="J104" s="7" t="s">
        <v>54</v>
      </c>
      <c r="K104" s="7">
        <v>4</v>
      </c>
      <c r="L104" s="7" t="s">
        <v>5678</v>
      </c>
      <c r="M104" s="7" t="s">
        <v>41</v>
      </c>
      <c r="N104" s="7" t="s">
        <v>41</v>
      </c>
      <c r="O104" s="7" t="s">
        <v>146</v>
      </c>
    </row>
    <row r="105" spans="2:15" x14ac:dyDescent="0.25">
      <c r="B105" s="7">
        <v>1</v>
      </c>
      <c r="C105" s="7" t="s">
        <v>5679</v>
      </c>
      <c r="D105" s="7" t="s">
        <v>5680</v>
      </c>
      <c r="E105" s="7" t="s">
        <v>5682</v>
      </c>
      <c r="F105" s="7" t="s">
        <v>187</v>
      </c>
      <c r="G105" s="7" t="s">
        <v>206</v>
      </c>
      <c r="H105" s="7" t="s">
        <v>212</v>
      </c>
      <c r="I105" s="7" t="s">
        <v>55</v>
      </c>
      <c r="J105" s="7" t="s">
        <v>54</v>
      </c>
      <c r="K105" s="7">
        <v>4</v>
      </c>
      <c r="L105" s="7" t="s">
        <v>5684</v>
      </c>
      <c r="M105" s="7" t="s">
        <v>41</v>
      </c>
      <c r="N105" s="7" t="s">
        <v>41</v>
      </c>
      <c r="O105" s="7" t="s">
        <v>146</v>
      </c>
    </row>
    <row r="106" spans="2:15" x14ac:dyDescent="0.25">
      <c r="B106" s="7">
        <v>1</v>
      </c>
      <c r="C106" s="7" t="s">
        <v>5691</v>
      </c>
      <c r="D106" s="7" t="s">
        <v>5692</v>
      </c>
      <c r="E106" s="7" t="s">
        <v>5695</v>
      </c>
      <c r="F106" s="7" t="s">
        <v>172</v>
      </c>
      <c r="G106" s="7" t="s">
        <v>206</v>
      </c>
      <c r="H106" s="7" t="s">
        <v>212</v>
      </c>
      <c r="I106" s="7" t="s">
        <v>55</v>
      </c>
      <c r="J106" s="7" t="s">
        <v>54</v>
      </c>
      <c r="K106" s="7">
        <v>4</v>
      </c>
      <c r="L106" s="7" t="s">
        <v>5697</v>
      </c>
      <c r="M106" s="7" t="s">
        <v>41</v>
      </c>
      <c r="N106" s="7" t="s">
        <v>41</v>
      </c>
      <c r="O106" s="7" t="s">
        <v>146</v>
      </c>
    </row>
    <row r="107" spans="2:15" x14ac:dyDescent="0.25">
      <c r="B107" s="7">
        <v>1</v>
      </c>
      <c r="C107" s="7" t="s">
        <v>5698</v>
      </c>
      <c r="D107" s="7" t="s">
        <v>5699</v>
      </c>
      <c r="E107" s="7" t="s">
        <v>5703</v>
      </c>
      <c r="F107" s="7" t="s">
        <v>25</v>
      </c>
      <c r="G107" s="7" t="s">
        <v>207</v>
      </c>
      <c r="H107" s="7" t="s">
        <v>212</v>
      </c>
      <c r="I107" s="7" t="s">
        <v>55</v>
      </c>
      <c r="J107" s="7" t="s">
        <v>54</v>
      </c>
      <c r="K107" s="7">
        <v>4</v>
      </c>
      <c r="L107" s="7" t="s">
        <v>5705</v>
      </c>
      <c r="M107" s="7" t="s">
        <v>41</v>
      </c>
      <c r="N107" s="7" t="s">
        <v>41</v>
      </c>
      <c r="O107" s="7" t="s">
        <v>96</v>
      </c>
    </row>
    <row r="108" spans="2:15" x14ac:dyDescent="0.25">
      <c r="B108" s="7">
        <v>1</v>
      </c>
      <c r="C108" s="7" t="s">
        <v>5706</v>
      </c>
      <c r="D108" s="7" t="s">
        <v>5707</v>
      </c>
      <c r="E108" s="7" t="s">
        <v>5710</v>
      </c>
      <c r="F108" s="7" t="s">
        <v>156</v>
      </c>
      <c r="G108" s="7" t="s">
        <v>206</v>
      </c>
      <c r="H108" s="7" t="s">
        <v>212</v>
      </c>
      <c r="I108" s="7" t="s">
        <v>55</v>
      </c>
      <c r="J108" s="7" t="s">
        <v>54</v>
      </c>
      <c r="K108" s="7">
        <v>4</v>
      </c>
      <c r="L108" s="7" t="s">
        <v>5712</v>
      </c>
      <c r="M108" s="7" t="s">
        <v>41</v>
      </c>
      <c r="N108" s="7" t="s">
        <v>41</v>
      </c>
      <c r="O108" s="7" t="s">
        <v>146</v>
      </c>
    </row>
    <row r="109" spans="2:15" x14ac:dyDescent="0.25">
      <c r="B109" s="7">
        <v>1</v>
      </c>
      <c r="C109" s="7" t="s">
        <v>5713</v>
      </c>
      <c r="D109" s="7" t="s">
        <v>5714</v>
      </c>
      <c r="E109" s="7" t="s">
        <v>5716</v>
      </c>
      <c r="F109" s="7" t="s">
        <v>25</v>
      </c>
      <c r="G109" s="7" t="s">
        <v>207</v>
      </c>
      <c r="H109" s="7" t="s">
        <v>212</v>
      </c>
      <c r="I109" s="7" t="s">
        <v>55</v>
      </c>
      <c r="J109" s="7" t="s">
        <v>54</v>
      </c>
      <c r="K109" s="7">
        <v>4</v>
      </c>
      <c r="L109" s="7" t="s">
        <v>5718</v>
      </c>
      <c r="M109" s="7" t="s">
        <v>41</v>
      </c>
      <c r="N109" s="7" t="s">
        <v>41</v>
      </c>
      <c r="O109" s="7" t="s">
        <v>96</v>
      </c>
    </row>
    <row r="110" spans="2:15" x14ac:dyDescent="0.25">
      <c r="B110" s="7">
        <v>1</v>
      </c>
      <c r="C110" s="7" t="s">
        <v>5719</v>
      </c>
      <c r="D110" s="7" t="s">
        <v>5720</v>
      </c>
      <c r="E110" s="7" t="s">
        <v>5723</v>
      </c>
      <c r="F110" s="7" t="s">
        <v>48</v>
      </c>
      <c r="G110" s="7" t="s">
        <v>207</v>
      </c>
      <c r="H110" s="7" t="s">
        <v>212</v>
      </c>
      <c r="I110" s="7" t="s">
        <v>55</v>
      </c>
      <c r="J110" s="7" t="s">
        <v>54</v>
      </c>
      <c r="K110" s="7">
        <v>4</v>
      </c>
      <c r="L110" s="7" t="s">
        <v>5725</v>
      </c>
      <c r="M110" s="7" t="s">
        <v>41</v>
      </c>
      <c r="N110" s="7" t="s">
        <v>41</v>
      </c>
      <c r="O110" s="7" t="s">
        <v>96</v>
      </c>
    </row>
    <row r="111" spans="2:15" x14ac:dyDescent="0.25">
      <c r="B111" s="7">
        <v>1</v>
      </c>
      <c r="C111" s="7" t="s">
        <v>5738</v>
      </c>
      <c r="D111" s="7" t="s">
        <v>5739</v>
      </c>
      <c r="E111" s="7" t="s">
        <v>5740</v>
      </c>
      <c r="F111" s="7" t="s">
        <v>25</v>
      </c>
      <c r="G111" s="7" t="s">
        <v>207</v>
      </c>
      <c r="H111" s="7" t="s">
        <v>212</v>
      </c>
      <c r="I111" s="7" t="s">
        <v>55</v>
      </c>
      <c r="J111" s="7" t="s">
        <v>54</v>
      </c>
      <c r="K111" s="7">
        <v>4</v>
      </c>
      <c r="L111" s="7" t="s">
        <v>5742</v>
      </c>
      <c r="M111" s="7" t="s">
        <v>41</v>
      </c>
      <c r="N111" s="7" t="s">
        <v>41</v>
      </c>
      <c r="O111" s="7" t="s">
        <v>96</v>
      </c>
    </row>
    <row r="112" spans="2:15" x14ac:dyDescent="0.25">
      <c r="B112" s="7">
        <v>1</v>
      </c>
      <c r="C112" s="7" t="s">
        <v>5743</v>
      </c>
      <c r="D112" s="7" t="s">
        <v>5744</v>
      </c>
      <c r="E112" s="7" t="s">
        <v>5746</v>
      </c>
      <c r="F112" s="7" t="s">
        <v>165</v>
      </c>
      <c r="G112" s="7" t="s">
        <v>207</v>
      </c>
      <c r="H112" s="7" t="s">
        <v>212</v>
      </c>
      <c r="I112" s="7" t="s">
        <v>55</v>
      </c>
      <c r="J112" s="7" t="s">
        <v>54</v>
      </c>
      <c r="K112" s="7">
        <v>4</v>
      </c>
      <c r="L112" s="7" t="s">
        <v>5748</v>
      </c>
      <c r="M112" s="7" t="s">
        <v>41</v>
      </c>
      <c r="N112" s="7" t="s">
        <v>41</v>
      </c>
      <c r="O112" s="7" t="s">
        <v>146</v>
      </c>
    </row>
    <row r="113" spans="2:15" x14ac:dyDescent="0.25">
      <c r="B113" s="7">
        <v>1</v>
      </c>
      <c r="C113" s="7" t="s">
        <v>5749</v>
      </c>
      <c r="D113" s="7" t="s">
        <v>5750</v>
      </c>
      <c r="E113" s="7" t="s">
        <v>5754</v>
      </c>
      <c r="F113" s="7" t="s">
        <v>25</v>
      </c>
      <c r="G113" s="7" t="s">
        <v>207</v>
      </c>
      <c r="H113" s="7" t="s">
        <v>212</v>
      </c>
      <c r="I113" s="7" t="s">
        <v>55</v>
      </c>
      <c r="J113" s="7" t="s">
        <v>54</v>
      </c>
      <c r="K113" s="7">
        <v>4</v>
      </c>
      <c r="L113" s="7" t="s">
        <v>5756</v>
      </c>
      <c r="M113" s="7" t="s">
        <v>41</v>
      </c>
      <c r="N113" s="7" t="s">
        <v>41</v>
      </c>
      <c r="O113" s="7" t="s">
        <v>96</v>
      </c>
    </row>
    <row r="114" spans="2:15" x14ac:dyDescent="0.25">
      <c r="B114" s="7">
        <v>1</v>
      </c>
      <c r="C114" s="7" t="s">
        <v>5771</v>
      </c>
      <c r="D114" s="7" t="s">
        <v>5772</v>
      </c>
      <c r="E114" s="7" t="s">
        <v>5775</v>
      </c>
      <c r="F114" s="7" t="s">
        <v>152</v>
      </c>
      <c r="G114" s="7" t="s">
        <v>206</v>
      </c>
      <c r="H114" s="7" t="s">
        <v>212</v>
      </c>
      <c r="I114" s="7" t="s">
        <v>55</v>
      </c>
      <c r="J114" s="7" t="s">
        <v>54</v>
      </c>
      <c r="K114" s="7">
        <v>4</v>
      </c>
      <c r="L114" s="7" t="s">
        <v>5777</v>
      </c>
      <c r="M114" s="7" t="s">
        <v>41</v>
      </c>
      <c r="N114" s="7" t="s">
        <v>41</v>
      </c>
      <c r="O114" s="7" t="s">
        <v>146</v>
      </c>
    </row>
    <row r="115" spans="2:15" x14ac:dyDescent="0.25">
      <c r="B115" s="7">
        <v>1</v>
      </c>
      <c r="C115" s="7" t="s">
        <v>5789</v>
      </c>
      <c r="D115" s="7" t="s">
        <v>5790</v>
      </c>
      <c r="E115" s="7" t="s">
        <v>5794</v>
      </c>
      <c r="F115" s="7" t="s">
        <v>154</v>
      </c>
      <c r="G115" s="7" t="s">
        <v>207</v>
      </c>
      <c r="H115" s="7" t="s">
        <v>212</v>
      </c>
      <c r="I115" s="7" t="s">
        <v>55</v>
      </c>
      <c r="J115" s="7" t="s">
        <v>54</v>
      </c>
      <c r="K115" s="7">
        <v>4</v>
      </c>
      <c r="L115" s="7" t="s">
        <v>5796</v>
      </c>
      <c r="M115" s="7" t="s">
        <v>41</v>
      </c>
      <c r="N115" s="7" t="s">
        <v>41</v>
      </c>
      <c r="O115" s="7" t="s">
        <v>146</v>
      </c>
    </row>
    <row r="116" spans="2:15" x14ac:dyDescent="0.25">
      <c r="B116" s="7">
        <v>1</v>
      </c>
      <c r="C116" s="7" t="s">
        <v>5802</v>
      </c>
      <c r="D116" s="7" t="s">
        <v>5803</v>
      </c>
      <c r="E116" s="7" t="s">
        <v>5806</v>
      </c>
      <c r="F116" s="7" t="s">
        <v>179</v>
      </c>
      <c r="G116" s="7" t="s">
        <v>206</v>
      </c>
      <c r="H116" s="7" t="s">
        <v>212</v>
      </c>
      <c r="I116" s="7" t="s">
        <v>55</v>
      </c>
      <c r="J116" s="7" t="s">
        <v>54</v>
      </c>
      <c r="K116" s="7">
        <v>4</v>
      </c>
      <c r="L116" s="7" t="s">
        <v>5808</v>
      </c>
      <c r="M116" s="7" t="s">
        <v>41</v>
      </c>
      <c r="N116" s="7" t="s">
        <v>41</v>
      </c>
      <c r="O116" s="7" t="s">
        <v>146</v>
      </c>
    </row>
    <row r="117" spans="2:15" x14ac:dyDescent="0.25">
      <c r="B117" s="7">
        <v>1</v>
      </c>
      <c r="C117" s="7" t="s">
        <v>5809</v>
      </c>
      <c r="D117" s="7" t="s">
        <v>5810</v>
      </c>
      <c r="E117" s="7" t="s">
        <v>5812</v>
      </c>
      <c r="F117" s="7" t="s">
        <v>177</v>
      </c>
      <c r="G117" s="7" t="s">
        <v>206</v>
      </c>
      <c r="H117" s="7" t="s">
        <v>212</v>
      </c>
      <c r="I117" s="7" t="s">
        <v>55</v>
      </c>
      <c r="J117" s="7" t="s">
        <v>54</v>
      </c>
      <c r="K117" s="7">
        <v>4</v>
      </c>
      <c r="L117" s="7" t="s">
        <v>5814</v>
      </c>
      <c r="M117" s="7" t="s">
        <v>41</v>
      </c>
      <c r="N117" s="7" t="s">
        <v>41</v>
      </c>
      <c r="O117" s="7" t="s">
        <v>146</v>
      </c>
    </row>
    <row r="118" spans="2:15" x14ac:dyDescent="0.25">
      <c r="B118" s="7">
        <v>1</v>
      </c>
      <c r="C118" s="7" t="s">
        <v>5815</v>
      </c>
      <c r="D118" s="7" t="s">
        <v>5816</v>
      </c>
      <c r="E118" s="7" t="s">
        <v>5819</v>
      </c>
      <c r="F118" s="7" t="s">
        <v>187</v>
      </c>
      <c r="G118" s="7" t="s">
        <v>206</v>
      </c>
      <c r="H118" s="7" t="s">
        <v>212</v>
      </c>
      <c r="I118" s="7" t="s">
        <v>55</v>
      </c>
      <c r="J118" s="7" t="s">
        <v>54</v>
      </c>
      <c r="K118" s="7">
        <v>4</v>
      </c>
      <c r="L118" s="7" t="s">
        <v>5821</v>
      </c>
      <c r="M118" s="7" t="s">
        <v>41</v>
      </c>
      <c r="N118" s="7" t="s">
        <v>41</v>
      </c>
      <c r="O118" s="7" t="s">
        <v>146</v>
      </c>
    </row>
    <row r="119" spans="2:15" x14ac:dyDescent="0.25">
      <c r="B119" s="7">
        <v>1</v>
      </c>
      <c r="C119" s="7" t="s">
        <v>5834</v>
      </c>
      <c r="D119" s="7" t="s">
        <v>5835</v>
      </c>
      <c r="E119" s="7" t="s">
        <v>5839</v>
      </c>
      <c r="F119" s="7" t="s">
        <v>165</v>
      </c>
      <c r="G119" s="7" t="s">
        <v>207</v>
      </c>
      <c r="H119" s="7" t="s">
        <v>212</v>
      </c>
      <c r="I119" s="7" t="s">
        <v>55</v>
      </c>
      <c r="J119" s="7" t="s">
        <v>54</v>
      </c>
      <c r="K119" s="7">
        <v>4</v>
      </c>
      <c r="L119" s="7" t="s">
        <v>5841</v>
      </c>
      <c r="M119" s="7" t="s">
        <v>41</v>
      </c>
      <c r="N119" s="7" t="s">
        <v>41</v>
      </c>
      <c r="O119" s="7" t="s">
        <v>146</v>
      </c>
    </row>
    <row r="120" spans="2:15" x14ac:dyDescent="0.25">
      <c r="B120" s="7">
        <v>1</v>
      </c>
      <c r="C120" s="7" t="s">
        <v>5848</v>
      </c>
      <c r="D120" s="7" t="s">
        <v>416</v>
      </c>
      <c r="E120" s="7" t="s">
        <v>5849</v>
      </c>
      <c r="F120" s="7" t="s">
        <v>42</v>
      </c>
      <c r="G120" s="7" t="s">
        <v>207</v>
      </c>
      <c r="H120" s="7" t="s">
        <v>212</v>
      </c>
      <c r="I120" s="7" t="s">
        <v>55</v>
      </c>
      <c r="J120" s="7" t="s">
        <v>54</v>
      </c>
      <c r="K120" s="7">
        <v>4</v>
      </c>
      <c r="L120" s="7" t="s">
        <v>5851</v>
      </c>
      <c r="M120" s="7" t="s">
        <v>41</v>
      </c>
      <c r="N120" s="7" t="s">
        <v>41</v>
      </c>
      <c r="O120" s="7" t="s">
        <v>96</v>
      </c>
    </row>
    <row r="121" spans="2:15" x14ac:dyDescent="0.25">
      <c r="B121" s="7">
        <v>1</v>
      </c>
      <c r="C121" s="7" t="s">
        <v>5864</v>
      </c>
      <c r="D121" s="7" t="s">
        <v>5865</v>
      </c>
      <c r="E121" s="7" t="s">
        <v>5868</v>
      </c>
      <c r="F121" s="7" t="s">
        <v>172</v>
      </c>
      <c r="G121" s="7" t="s">
        <v>206</v>
      </c>
      <c r="H121" s="7" t="s">
        <v>212</v>
      </c>
      <c r="I121" s="7" t="s">
        <v>55</v>
      </c>
      <c r="J121" s="7" t="s">
        <v>54</v>
      </c>
      <c r="K121" s="7">
        <v>4</v>
      </c>
      <c r="L121" s="7" t="s">
        <v>5870</v>
      </c>
      <c r="M121" s="7" t="s">
        <v>41</v>
      </c>
      <c r="N121" s="7" t="s">
        <v>41</v>
      </c>
      <c r="O121" s="7" t="s">
        <v>146</v>
      </c>
    </row>
    <row r="122" spans="2:15" x14ac:dyDescent="0.25">
      <c r="B122" s="7">
        <v>1</v>
      </c>
      <c r="C122" s="7" t="s">
        <v>5897</v>
      </c>
      <c r="D122" s="7" t="s">
        <v>5898</v>
      </c>
      <c r="E122" s="7" t="s">
        <v>5901</v>
      </c>
      <c r="F122" s="7" t="s">
        <v>154</v>
      </c>
      <c r="G122" s="7" t="s">
        <v>207</v>
      </c>
      <c r="H122" s="7" t="s">
        <v>212</v>
      </c>
      <c r="I122" s="7" t="s">
        <v>55</v>
      </c>
      <c r="J122" s="7" t="s">
        <v>54</v>
      </c>
      <c r="K122" s="7">
        <v>4</v>
      </c>
      <c r="L122" s="7" t="s">
        <v>5903</v>
      </c>
      <c r="M122" s="7" t="s">
        <v>41</v>
      </c>
      <c r="N122" s="7" t="s">
        <v>41</v>
      </c>
      <c r="O122" s="7" t="s">
        <v>146</v>
      </c>
    </row>
    <row r="123" spans="2:15" x14ac:dyDescent="0.25">
      <c r="B123" s="7">
        <v>1</v>
      </c>
      <c r="C123" s="7" t="s">
        <v>5904</v>
      </c>
      <c r="D123" s="7" t="s">
        <v>5905</v>
      </c>
      <c r="E123" s="7" t="s">
        <v>5868</v>
      </c>
      <c r="F123" s="7" t="s">
        <v>172</v>
      </c>
      <c r="G123" s="7" t="s">
        <v>206</v>
      </c>
      <c r="H123" s="7" t="s">
        <v>212</v>
      </c>
      <c r="I123" s="7" t="s">
        <v>55</v>
      </c>
      <c r="J123" s="7" t="s">
        <v>54</v>
      </c>
      <c r="K123" s="7">
        <v>4</v>
      </c>
      <c r="L123" s="7" t="s">
        <v>5907</v>
      </c>
      <c r="M123" s="7" t="s">
        <v>41</v>
      </c>
      <c r="N123" s="7" t="s">
        <v>41</v>
      </c>
      <c r="O123" s="7" t="s">
        <v>146</v>
      </c>
    </row>
    <row r="124" spans="2:15" x14ac:dyDescent="0.25">
      <c r="B124" s="7">
        <v>1</v>
      </c>
      <c r="C124" s="7" t="s">
        <v>5919</v>
      </c>
      <c r="D124" s="7" t="s">
        <v>5920</v>
      </c>
      <c r="E124" s="7" t="s">
        <v>5923</v>
      </c>
      <c r="F124" s="7" t="s">
        <v>273</v>
      </c>
      <c r="G124" s="7" t="s">
        <v>206</v>
      </c>
      <c r="H124" s="7" t="s">
        <v>212</v>
      </c>
      <c r="I124" s="7" t="s">
        <v>55</v>
      </c>
      <c r="J124" s="7" t="s">
        <v>54</v>
      </c>
      <c r="K124" s="7">
        <v>4</v>
      </c>
      <c r="L124" s="7" t="s">
        <v>5925</v>
      </c>
      <c r="M124" s="7" t="s">
        <v>41</v>
      </c>
      <c r="N124" s="7" t="s">
        <v>41</v>
      </c>
      <c r="O124" s="7" t="s">
        <v>100</v>
      </c>
    </row>
    <row r="125" spans="2:15" x14ac:dyDescent="0.25">
      <c r="B125" s="7">
        <v>1</v>
      </c>
      <c r="C125" s="7" t="s">
        <v>5926</v>
      </c>
      <c r="D125" s="7" t="s">
        <v>5927</v>
      </c>
      <c r="E125" s="7" t="s">
        <v>5929</v>
      </c>
      <c r="F125" s="7" t="s">
        <v>150</v>
      </c>
      <c r="G125" s="7" t="s">
        <v>206</v>
      </c>
      <c r="H125" s="7" t="s">
        <v>212</v>
      </c>
      <c r="I125" s="7" t="s">
        <v>55</v>
      </c>
      <c r="J125" s="7" t="s">
        <v>54</v>
      </c>
      <c r="K125" s="7">
        <v>4</v>
      </c>
      <c r="L125" s="7" t="s">
        <v>5931</v>
      </c>
      <c r="M125" s="7" t="s">
        <v>41</v>
      </c>
      <c r="N125" s="7" t="s">
        <v>41</v>
      </c>
      <c r="O125" s="7" t="s">
        <v>146</v>
      </c>
    </row>
    <row r="126" spans="2:15" x14ac:dyDescent="0.25">
      <c r="B126" s="7">
        <v>1</v>
      </c>
      <c r="C126" s="7" t="s">
        <v>6078</v>
      </c>
      <c r="D126" s="7" t="s">
        <v>6079</v>
      </c>
      <c r="E126" s="7" t="s">
        <v>6083</v>
      </c>
      <c r="F126" s="7" t="s">
        <v>52</v>
      </c>
      <c r="G126" s="7" t="s">
        <v>207</v>
      </c>
      <c r="H126" s="7" t="s">
        <v>212</v>
      </c>
      <c r="I126" s="7" t="s">
        <v>55</v>
      </c>
      <c r="J126" s="7" t="s">
        <v>54</v>
      </c>
      <c r="K126" s="7">
        <v>4</v>
      </c>
      <c r="L126" s="7" t="s">
        <v>6085</v>
      </c>
      <c r="M126" s="7" t="s">
        <v>41</v>
      </c>
      <c r="N126" s="7" t="s">
        <v>41</v>
      </c>
      <c r="O126" s="7" t="s">
        <v>96</v>
      </c>
    </row>
    <row r="127" spans="2:15" x14ac:dyDescent="0.25">
      <c r="B127" s="7">
        <v>1</v>
      </c>
      <c r="C127" s="7" t="s">
        <v>6092</v>
      </c>
      <c r="D127" s="7" t="s">
        <v>6093</v>
      </c>
      <c r="E127" s="7" t="s">
        <v>6095</v>
      </c>
      <c r="F127" s="7" t="s">
        <v>156</v>
      </c>
      <c r="G127" s="7" t="s">
        <v>207</v>
      </c>
      <c r="H127" s="7" t="s">
        <v>212</v>
      </c>
      <c r="I127" s="7" t="s">
        <v>55</v>
      </c>
      <c r="J127" s="7" t="s">
        <v>54</v>
      </c>
      <c r="K127" s="7">
        <v>4</v>
      </c>
      <c r="L127" s="7" t="s">
        <v>6097</v>
      </c>
      <c r="M127" s="7" t="s">
        <v>41</v>
      </c>
      <c r="N127" s="7" t="s">
        <v>41</v>
      </c>
      <c r="O127" s="7" t="s">
        <v>146</v>
      </c>
    </row>
    <row r="128" spans="2:15" x14ac:dyDescent="0.25">
      <c r="B128" s="7">
        <v>1</v>
      </c>
      <c r="C128" s="7" t="s">
        <v>6776</v>
      </c>
      <c r="D128" s="7" t="s">
        <v>6777</v>
      </c>
      <c r="E128" s="7" t="s">
        <v>6780</v>
      </c>
      <c r="F128" s="7" t="s">
        <v>25</v>
      </c>
      <c r="G128" s="7" t="s">
        <v>207</v>
      </c>
      <c r="H128" s="7" t="s">
        <v>212</v>
      </c>
      <c r="I128" s="7" t="s">
        <v>55</v>
      </c>
      <c r="J128" s="7" t="s">
        <v>54</v>
      </c>
      <c r="K128" s="7">
        <v>4</v>
      </c>
      <c r="L128" s="7" t="s">
        <v>6782</v>
      </c>
      <c r="M128" s="7" t="s">
        <v>41</v>
      </c>
      <c r="N128" s="7" t="s">
        <v>41</v>
      </c>
      <c r="O128" s="7" t="s">
        <v>96</v>
      </c>
    </row>
    <row r="129" spans="2:15" x14ac:dyDescent="0.25">
      <c r="B129" s="7">
        <v>1</v>
      </c>
      <c r="C129" s="7" t="s">
        <v>6788</v>
      </c>
      <c r="D129" s="7" t="s">
        <v>6789</v>
      </c>
      <c r="E129" s="7" t="s">
        <v>6792</v>
      </c>
      <c r="F129" s="7" t="s">
        <v>179</v>
      </c>
      <c r="G129" s="7" t="s">
        <v>206</v>
      </c>
      <c r="H129" s="7" t="s">
        <v>212</v>
      </c>
      <c r="I129" s="7" t="s">
        <v>55</v>
      </c>
      <c r="J129" s="7" t="s">
        <v>54</v>
      </c>
      <c r="K129" s="7">
        <v>4</v>
      </c>
      <c r="L129" s="7" t="s">
        <v>6794</v>
      </c>
      <c r="M129" s="7" t="s">
        <v>41</v>
      </c>
      <c r="N129" s="7" t="s">
        <v>41</v>
      </c>
      <c r="O129" s="7" t="s">
        <v>146</v>
      </c>
    </row>
    <row r="130" spans="2:15" x14ac:dyDescent="0.25">
      <c r="B130" s="7">
        <v>1</v>
      </c>
      <c r="C130" s="7" t="s">
        <v>6795</v>
      </c>
      <c r="D130" s="7" t="s">
        <v>6796</v>
      </c>
      <c r="E130" s="7" t="s">
        <v>5619</v>
      </c>
      <c r="F130" s="7" t="s">
        <v>42</v>
      </c>
      <c r="G130" s="7" t="s">
        <v>207</v>
      </c>
      <c r="H130" s="7" t="s">
        <v>212</v>
      </c>
      <c r="I130" s="7" t="s">
        <v>55</v>
      </c>
      <c r="J130" s="7" t="s">
        <v>54</v>
      </c>
      <c r="K130" s="7">
        <v>4</v>
      </c>
      <c r="L130" s="7" t="s">
        <v>6797</v>
      </c>
      <c r="M130" s="7" t="s">
        <v>41</v>
      </c>
      <c r="N130" s="7" t="s">
        <v>41</v>
      </c>
      <c r="O130" s="7" t="s">
        <v>96</v>
      </c>
    </row>
    <row r="131" spans="2:15" x14ac:dyDescent="0.25">
      <c r="B131" s="7">
        <v>1</v>
      </c>
      <c r="C131" s="7" t="s">
        <v>6810</v>
      </c>
      <c r="D131" s="7" t="s">
        <v>6811</v>
      </c>
      <c r="E131" s="7" t="s">
        <v>6815</v>
      </c>
      <c r="F131" s="7" t="s">
        <v>143</v>
      </c>
      <c r="G131" s="7" t="s">
        <v>206</v>
      </c>
      <c r="H131" s="7" t="s">
        <v>212</v>
      </c>
      <c r="I131" s="7" t="s">
        <v>55</v>
      </c>
      <c r="J131" s="7" t="s">
        <v>54</v>
      </c>
      <c r="K131" s="7">
        <v>4</v>
      </c>
      <c r="L131" s="7" t="s">
        <v>6817</v>
      </c>
      <c r="M131" s="7" t="s">
        <v>41</v>
      </c>
      <c r="N131" s="7" t="s">
        <v>41</v>
      </c>
      <c r="O131" s="7" t="s">
        <v>146</v>
      </c>
    </row>
    <row r="132" spans="2:15" x14ac:dyDescent="0.25">
      <c r="B132" s="7">
        <v>1</v>
      </c>
      <c r="C132" s="7" t="s">
        <v>6824</v>
      </c>
      <c r="D132" s="7" t="s">
        <v>6825</v>
      </c>
      <c r="E132" s="7" t="s">
        <v>6780</v>
      </c>
      <c r="F132" s="7" t="s">
        <v>25</v>
      </c>
      <c r="G132" s="7" t="s">
        <v>207</v>
      </c>
      <c r="H132" s="7" t="s">
        <v>212</v>
      </c>
      <c r="I132" s="7" t="s">
        <v>55</v>
      </c>
      <c r="J132" s="7" t="s">
        <v>54</v>
      </c>
      <c r="K132" s="7">
        <v>4</v>
      </c>
      <c r="L132" s="7" t="s">
        <v>6826</v>
      </c>
      <c r="M132" s="7" t="s">
        <v>41</v>
      </c>
      <c r="N132" s="7" t="s">
        <v>41</v>
      </c>
      <c r="O132" s="7" t="s">
        <v>96</v>
      </c>
    </row>
    <row r="133" spans="2:15" x14ac:dyDescent="0.25">
      <c r="B133" s="7">
        <v>1</v>
      </c>
      <c r="C133" s="7" t="s">
        <v>6827</v>
      </c>
      <c r="D133" s="7" t="s">
        <v>6828</v>
      </c>
      <c r="E133" s="7" t="s">
        <v>6832</v>
      </c>
      <c r="F133" s="7" t="s">
        <v>167</v>
      </c>
      <c r="G133" s="7" t="s">
        <v>206</v>
      </c>
      <c r="H133" s="7" t="s">
        <v>212</v>
      </c>
      <c r="I133" s="7" t="s">
        <v>55</v>
      </c>
      <c r="J133" s="7" t="s">
        <v>54</v>
      </c>
      <c r="K133" s="7">
        <v>4</v>
      </c>
      <c r="L133" s="7" t="s">
        <v>6834</v>
      </c>
      <c r="M133" s="7" t="s">
        <v>41</v>
      </c>
      <c r="N133" s="7" t="s">
        <v>41</v>
      </c>
      <c r="O133" s="7" t="s">
        <v>146</v>
      </c>
    </row>
    <row r="134" spans="2:15" x14ac:dyDescent="0.25">
      <c r="B134" s="7">
        <v>1</v>
      </c>
      <c r="C134" s="7" t="s">
        <v>6842</v>
      </c>
      <c r="D134" s="7" t="s">
        <v>6843</v>
      </c>
      <c r="E134" s="7" t="s">
        <v>6846</v>
      </c>
      <c r="F134" s="7" t="s">
        <v>177</v>
      </c>
      <c r="G134" s="7" t="s">
        <v>206</v>
      </c>
      <c r="H134" s="7" t="s">
        <v>212</v>
      </c>
      <c r="I134" s="7" t="s">
        <v>55</v>
      </c>
      <c r="J134" s="7" t="s">
        <v>54</v>
      </c>
      <c r="K134" s="7">
        <v>4</v>
      </c>
      <c r="L134" s="7" t="s">
        <v>6848</v>
      </c>
      <c r="M134" s="7" t="s">
        <v>41</v>
      </c>
      <c r="N134" s="7" t="s">
        <v>41</v>
      </c>
      <c r="O134" s="7" t="s">
        <v>146</v>
      </c>
    </row>
    <row r="135" spans="2:15" x14ac:dyDescent="0.25">
      <c r="B135" s="7">
        <v>1</v>
      </c>
      <c r="C135" s="7" t="s">
        <v>6860</v>
      </c>
      <c r="D135" s="7" t="s">
        <v>6861</v>
      </c>
      <c r="E135" s="7" t="s">
        <v>6863</v>
      </c>
      <c r="F135" s="7" t="s">
        <v>143</v>
      </c>
      <c r="G135" s="7" t="s">
        <v>206</v>
      </c>
      <c r="H135" s="7" t="s">
        <v>212</v>
      </c>
      <c r="I135" s="7" t="s">
        <v>55</v>
      </c>
      <c r="J135" s="7" t="s">
        <v>54</v>
      </c>
      <c r="K135" s="7">
        <v>4</v>
      </c>
      <c r="L135" s="7" t="s">
        <v>6865</v>
      </c>
      <c r="M135" s="7" t="s">
        <v>41</v>
      </c>
      <c r="N135" s="7" t="s">
        <v>41</v>
      </c>
      <c r="O135" s="7" t="s">
        <v>146</v>
      </c>
    </row>
    <row r="136" spans="2:15" x14ac:dyDescent="0.25">
      <c r="B136" s="7">
        <v>1</v>
      </c>
      <c r="C136" s="7" t="s">
        <v>6872</v>
      </c>
      <c r="D136" s="7" t="s">
        <v>6873</v>
      </c>
      <c r="E136" s="7" t="s">
        <v>6875</v>
      </c>
      <c r="F136" s="7" t="s">
        <v>143</v>
      </c>
      <c r="G136" s="7" t="s">
        <v>206</v>
      </c>
      <c r="H136" s="7" t="s">
        <v>212</v>
      </c>
      <c r="I136" s="7" t="s">
        <v>55</v>
      </c>
      <c r="J136" s="7" t="s">
        <v>54</v>
      </c>
      <c r="K136" s="7">
        <v>4</v>
      </c>
      <c r="L136" s="7" t="s">
        <v>6877</v>
      </c>
      <c r="M136" s="7" t="s">
        <v>41</v>
      </c>
      <c r="N136" s="7" t="s">
        <v>41</v>
      </c>
      <c r="O136" s="7" t="s">
        <v>146</v>
      </c>
    </row>
    <row r="137" spans="2:15" x14ac:dyDescent="0.25">
      <c r="B137" s="7">
        <v>1</v>
      </c>
      <c r="C137" s="7" t="s">
        <v>6892</v>
      </c>
      <c r="D137" s="7" t="s">
        <v>6893</v>
      </c>
      <c r="E137" s="7" t="s">
        <v>6897</v>
      </c>
      <c r="F137" s="7" t="s">
        <v>25</v>
      </c>
      <c r="G137" s="7" t="s">
        <v>207</v>
      </c>
      <c r="H137" s="7" t="s">
        <v>212</v>
      </c>
      <c r="I137" s="7" t="s">
        <v>55</v>
      </c>
      <c r="J137" s="7" t="s">
        <v>54</v>
      </c>
      <c r="K137" s="7">
        <v>4</v>
      </c>
      <c r="L137" s="7" t="s">
        <v>6899</v>
      </c>
      <c r="M137" s="7" t="s">
        <v>41</v>
      </c>
      <c r="N137" s="7" t="s">
        <v>41</v>
      </c>
      <c r="O137" s="7" t="s">
        <v>96</v>
      </c>
    </row>
    <row r="138" spans="2:15" x14ac:dyDescent="0.25">
      <c r="B138" s="7">
        <v>1</v>
      </c>
      <c r="C138" s="7" t="s">
        <v>6908</v>
      </c>
      <c r="D138" s="7" t="s">
        <v>6909</v>
      </c>
      <c r="E138" s="7" t="s">
        <v>6913</v>
      </c>
      <c r="F138" s="7" t="s">
        <v>152</v>
      </c>
      <c r="G138" s="7" t="s">
        <v>206</v>
      </c>
      <c r="H138" s="7" t="s">
        <v>212</v>
      </c>
      <c r="I138" s="7" t="s">
        <v>55</v>
      </c>
      <c r="J138" s="7" t="s">
        <v>54</v>
      </c>
      <c r="K138" s="7">
        <v>4</v>
      </c>
      <c r="L138" s="7" t="s">
        <v>6915</v>
      </c>
      <c r="M138" s="7" t="s">
        <v>41</v>
      </c>
      <c r="N138" s="7" t="s">
        <v>41</v>
      </c>
      <c r="O138" s="7" t="s">
        <v>146</v>
      </c>
    </row>
    <row r="139" spans="2:15" x14ac:dyDescent="0.25">
      <c r="B139" s="7">
        <v>1</v>
      </c>
      <c r="C139" s="7" t="s">
        <v>6916</v>
      </c>
      <c r="D139" s="7" t="s">
        <v>6917</v>
      </c>
      <c r="E139" s="7" t="s">
        <v>6918</v>
      </c>
      <c r="F139" s="7" t="s">
        <v>42</v>
      </c>
      <c r="G139" s="7" t="s">
        <v>207</v>
      </c>
      <c r="H139" s="7" t="s">
        <v>212</v>
      </c>
      <c r="I139" s="7" t="s">
        <v>55</v>
      </c>
      <c r="J139" s="7" t="s">
        <v>54</v>
      </c>
      <c r="K139" s="7">
        <v>4</v>
      </c>
      <c r="L139" s="7" t="s">
        <v>6920</v>
      </c>
      <c r="M139" s="7" t="s">
        <v>41</v>
      </c>
      <c r="N139" s="7" t="s">
        <v>41</v>
      </c>
      <c r="O139" s="7" t="s">
        <v>96</v>
      </c>
    </row>
    <row r="140" spans="2:15" x14ac:dyDescent="0.25">
      <c r="B140" s="7">
        <v>1</v>
      </c>
      <c r="C140" s="7" t="s">
        <v>6934</v>
      </c>
      <c r="D140" s="7" t="s">
        <v>6935</v>
      </c>
      <c r="E140" s="7" t="s">
        <v>6939</v>
      </c>
      <c r="F140" s="7" t="s">
        <v>25</v>
      </c>
      <c r="G140" s="7" t="s">
        <v>207</v>
      </c>
      <c r="H140" s="7" t="s">
        <v>212</v>
      </c>
      <c r="I140" s="7" t="s">
        <v>55</v>
      </c>
      <c r="J140" s="7" t="s">
        <v>54</v>
      </c>
      <c r="K140" s="7">
        <v>4</v>
      </c>
      <c r="L140" s="7" t="s">
        <v>6941</v>
      </c>
      <c r="M140" s="7" t="s">
        <v>41</v>
      </c>
      <c r="N140" s="7" t="s">
        <v>41</v>
      </c>
      <c r="O140" s="7" t="s">
        <v>96</v>
      </c>
    </row>
    <row r="141" spans="2:15" x14ac:dyDescent="0.25">
      <c r="B141" s="7">
        <v>1</v>
      </c>
      <c r="C141" s="7" t="s">
        <v>7015</v>
      </c>
      <c r="D141" s="7" t="s">
        <v>7016</v>
      </c>
      <c r="E141" s="7" t="s">
        <v>7017</v>
      </c>
      <c r="F141" s="7" t="s">
        <v>42</v>
      </c>
      <c r="G141" s="7" t="s">
        <v>207</v>
      </c>
      <c r="H141" s="7" t="s">
        <v>212</v>
      </c>
      <c r="I141" s="7" t="s">
        <v>55</v>
      </c>
      <c r="J141" s="7" t="s">
        <v>54</v>
      </c>
      <c r="K141" s="7">
        <v>4</v>
      </c>
      <c r="L141" s="7" t="s">
        <v>7019</v>
      </c>
      <c r="M141" s="7" t="s">
        <v>41</v>
      </c>
      <c r="N141" s="7" t="s">
        <v>41</v>
      </c>
      <c r="O141" s="7" t="s">
        <v>96</v>
      </c>
    </row>
    <row r="142" spans="2:15" x14ac:dyDescent="0.25">
      <c r="B142" s="7">
        <v>1</v>
      </c>
      <c r="C142" s="7" t="s">
        <v>7020</v>
      </c>
      <c r="D142" s="7" t="s">
        <v>7021</v>
      </c>
      <c r="E142" s="7" t="s">
        <v>7023</v>
      </c>
      <c r="F142" s="7" t="s">
        <v>25</v>
      </c>
      <c r="G142" s="7" t="s">
        <v>207</v>
      </c>
      <c r="H142" s="7" t="s">
        <v>212</v>
      </c>
      <c r="I142" s="7" t="s">
        <v>55</v>
      </c>
      <c r="J142" s="7" t="s">
        <v>54</v>
      </c>
      <c r="K142" s="7">
        <v>4</v>
      </c>
      <c r="L142" s="7" t="s">
        <v>7025</v>
      </c>
      <c r="M142" s="7" t="s">
        <v>41</v>
      </c>
      <c r="N142" s="7" t="s">
        <v>41</v>
      </c>
      <c r="O142" s="7" t="s">
        <v>96</v>
      </c>
    </row>
    <row r="143" spans="2:15" x14ac:dyDescent="0.25">
      <c r="B143" s="7">
        <v>1</v>
      </c>
      <c r="C143" s="7" t="s">
        <v>7039</v>
      </c>
      <c r="D143" s="7" t="s">
        <v>7040</v>
      </c>
      <c r="E143" s="7" t="s">
        <v>7044</v>
      </c>
      <c r="F143" s="7" t="s">
        <v>167</v>
      </c>
      <c r="G143" s="7" t="s">
        <v>206</v>
      </c>
      <c r="H143" s="7" t="s">
        <v>212</v>
      </c>
      <c r="I143" s="7" t="s">
        <v>55</v>
      </c>
      <c r="J143" s="7" t="s">
        <v>54</v>
      </c>
      <c r="K143" s="7">
        <v>4</v>
      </c>
      <c r="L143" s="7" t="s">
        <v>7046</v>
      </c>
      <c r="M143" s="7" t="s">
        <v>41</v>
      </c>
      <c r="N143" s="7" t="s">
        <v>41</v>
      </c>
      <c r="O143" s="7" t="s">
        <v>146</v>
      </c>
    </row>
    <row r="144" spans="2:15" x14ac:dyDescent="0.25">
      <c r="B144" s="7">
        <v>1</v>
      </c>
      <c r="C144" s="7" t="s">
        <v>7058</v>
      </c>
      <c r="D144" s="7" t="s">
        <v>7059</v>
      </c>
      <c r="E144" s="7" t="s">
        <v>7063</v>
      </c>
      <c r="F144" s="7" t="s">
        <v>143</v>
      </c>
      <c r="G144" s="7" t="s">
        <v>206</v>
      </c>
      <c r="H144" s="7" t="s">
        <v>212</v>
      </c>
      <c r="I144" s="7" t="s">
        <v>55</v>
      </c>
      <c r="J144" s="7" t="s">
        <v>54</v>
      </c>
      <c r="K144" s="7">
        <v>4</v>
      </c>
      <c r="L144" s="7" t="s">
        <v>7065</v>
      </c>
      <c r="M144" s="7" t="s">
        <v>41</v>
      </c>
      <c r="N144" s="7" t="s">
        <v>41</v>
      </c>
      <c r="O144" s="7" t="s">
        <v>146</v>
      </c>
    </row>
    <row r="145" spans="2:15" x14ac:dyDescent="0.25">
      <c r="B145" s="7">
        <v>1</v>
      </c>
      <c r="C145" s="7" t="s">
        <v>7083</v>
      </c>
      <c r="D145" s="7" t="s">
        <v>7084</v>
      </c>
      <c r="E145" s="7" t="s">
        <v>7087</v>
      </c>
      <c r="F145" s="7" t="s">
        <v>25</v>
      </c>
      <c r="G145" s="7" t="s">
        <v>207</v>
      </c>
      <c r="H145" s="7" t="s">
        <v>212</v>
      </c>
      <c r="I145" s="7" t="s">
        <v>55</v>
      </c>
      <c r="J145" s="7" t="s">
        <v>54</v>
      </c>
      <c r="K145" s="7">
        <v>4</v>
      </c>
      <c r="L145" s="7" t="s">
        <v>7089</v>
      </c>
      <c r="M145" s="7" t="s">
        <v>41</v>
      </c>
      <c r="N145" s="7" t="s">
        <v>41</v>
      </c>
      <c r="O145" s="7" t="s">
        <v>96</v>
      </c>
    </row>
    <row r="146" spans="2:15" x14ac:dyDescent="0.25">
      <c r="B146" s="7">
        <v>1</v>
      </c>
      <c r="C146" s="7" t="s">
        <v>7090</v>
      </c>
      <c r="D146" s="7" t="s">
        <v>7091</v>
      </c>
      <c r="E146" s="7" t="s">
        <v>7094</v>
      </c>
      <c r="F146" s="7" t="s">
        <v>174</v>
      </c>
      <c r="G146" s="7" t="s">
        <v>206</v>
      </c>
      <c r="H146" s="7" t="s">
        <v>212</v>
      </c>
      <c r="I146" s="7" t="s">
        <v>55</v>
      </c>
      <c r="J146" s="7" t="s">
        <v>54</v>
      </c>
      <c r="K146" s="7">
        <v>4</v>
      </c>
      <c r="L146" s="7" t="s">
        <v>7096</v>
      </c>
      <c r="M146" s="7" t="s">
        <v>41</v>
      </c>
      <c r="N146" s="7" t="s">
        <v>41</v>
      </c>
      <c r="O146" s="7" t="s">
        <v>146</v>
      </c>
    </row>
    <row r="147" spans="2:15" x14ac:dyDescent="0.25">
      <c r="B147" s="7">
        <v>1</v>
      </c>
      <c r="C147" s="7" t="s">
        <v>7097</v>
      </c>
      <c r="D147" s="7" t="s">
        <v>7098</v>
      </c>
      <c r="E147" s="7" t="s">
        <v>7099</v>
      </c>
      <c r="F147" s="7" t="s">
        <v>42</v>
      </c>
      <c r="G147" s="7" t="s">
        <v>207</v>
      </c>
      <c r="H147" s="7" t="s">
        <v>212</v>
      </c>
      <c r="I147" s="7" t="s">
        <v>55</v>
      </c>
      <c r="J147" s="7" t="s">
        <v>54</v>
      </c>
      <c r="K147" s="7">
        <v>4</v>
      </c>
      <c r="L147" s="7" t="s">
        <v>7101</v>
      </c>
      <c r="M147" s="7" t="s">
        <v>41</v>
      </c>
      <c r="N147" s="7" t="s">
        <v>41</v>
      </c>
      <c r="O147" s="7" t="s">
        <v>96</v>
      </c>
    </row>
    <row r="148" spans="2:15" x14ac:dyDescent="0.25">
      <c r="B148" s="7">
        <v>1</v>
      </c>
      <c r="C148" s="7" t="s">
        <v>7118</v>
      </c>
      <c r="D148" s="7" t="s">
        <v>7119</v>
      </c>
      <c r="E148" s="7" t="s">
        <v>7122</v>
      </c>
      <c r="F148" s="7" t="s">
        <v>25</v>
      </c>
      <c r="G148" s="7" t="s">
        <v>207</v>
      </c>
      <c r="H148" s="7" t="s">
        <v>212</v>
      </c>
      <c r="I148" s="7" t="s">
        <v>55</v>
      </c>
      <c r="J148" s="7" t="s">
        <v>54</v>
      </c>
      <c r="K148" s="7">
        <v>4</v>
      </c>
      <c r="L148" s="7" t="s">
        <v>7124</v>
      </c>
      <c r="M148" s="7" t="s">
        <v>41</v>
      </c>
      <c r="N148" s="7" t="s">
        <v>41</v>
      </c>
      <c r="O148" s="7" t="s">
        <v>96</v>
      </c>
    </row>
    <row r="149" spans="2:15" x14ac:dyDescent="0.25">
      <c r="B149" s="7">
        <v>1</v>
      </c>
      <c r="C149" s="7" t="s">
        <v>7131</v>
      </c>
      <c r="D149" s="7" t="s">
        <v>7132</v>
      </c>
      <c r="E149" s="7" t="s">
        <v>7134</v>
      </c>
      <c r="F149" s="7" t="s">
        <v>156</v>
      </c>
      <c r="G149" s="7" t="s">
        <v>206</v>
      </c>
      <c r="H149" s="7" t="s">
        <v>212</v>
      </c>
      <c r="I149" s="7" t="s">
        <v>55</v>
      </c>
      <c r="J149" s="7" t="s">
        <v>54</v>
      </c>
      <c r="K149" s="7">
        <v>4</v>
      </c>
      <c r="L149" s="7" t="s">
        <v>7136</v>
      </c>
      <c r="M149" s="7" t="s">
        <v>41</v>
      </c>
      <c r="N149" s="7" t="s">
        <v>41</v>
      </c>
      <c r="O149" s="7" t="s">
        <v>146</v>
      </c>
    </row>
    <row r="150" spans="2:15" x14ac:dyDescent="0.25">
      <c r="B150" s="7">
        <v>1</v>
      </c>
      <c r="C150" s="7" t="s">
        <v>7143</v>
      </c>
      <c r="D150" s="7" t="s">
        <v>7144</v>
      </c>
      <c r="E150" s="7" t="s">
        <v>7147</v>
      </c>
      <c r="F150" s="7" t="s">
        <v>108</v>
      </c>
      <c r="G150" s="7" t="s">
        <v>206</v>
      </c>
      <c r="H150" s="7" t="s">
        <v>212</v>
      </c>
      <c r="I150" s="7" t="s">
        <v>55</v>
      </c>
      <c r="J150" s="7" t="s">
        <v>54</v>
      </c>
      <c r="K150" s="7">
        <v>4</v>
      </c>
      <c r="L150" s="7" t="s">
        <v>7149</v>
      </c>
      <c r="M150" s="7" t="s">
        <v>41</v>
      </c>
      <c r="N150" s="7" t="s">
        <v>41</v>
      </c>
      <c r="O150" s="7" t="s">
        <v>100</v>
      </c>
    </row>
    <row r="151" spans="2:15" x14ac:dyDescent="0.25">
      <c r="B151" s="7">
        <v>1</v>
      </c>
      <c r="C151" s="7" t="s">
        <v>16946</v>
      </c>
      <c r="D151" s="7" t="s">
        <v>16947</v>
      </c>
      <c r="E151" s="7" t="s">
        <v>16950</v>
      </c>
      <c r="F151" s="7" t="s">
        <v>258</v>
      </c>
      <c r="G151" s="7" t="s">
        <v>206</v>
      </c>
      <c r="H151" s="7" t="s">
        <v>212</v>
      </c>
      <c r="I151" s="7" t="s">
        <v>83</v>
      </c>
      <c r="J151" s="7" t="s">
        <v>23</v>
      </c>
      <c r="K151" s="7">
        <v>10</v>
      </c>
      <c r="L151" s="7" t="s">
        <v>16952</v>
      </c>
      <c r="M151" s="7" t="s">
        <v>41</v>
      </c>
      <c r="N151" s="7" t="s">
        <v>41</v>
      </c>
      <c r="O151" s="7" t="s">
        <v>123</v>
      </c>
    </row>
    <row r="152" spans="2:15" x14ac:dyDescent="0.25">
      <c r="B152" s="7">
        <v>1</v>
      </c>
      <c r="C152" s="7" t="s">
        <v>16999</v>
      </c>
      <c r="D152" s="7" t="s">
        <v>17000</v>
      </c>
      <c r="E152" s="7" t="s">
        <v>17003</v>
      </c>
      <c r="F152" s="7" t="s">
        <v>115</v>
      </c>
      <c r="G152" s="7" t="s">
        <v>206</v>
      </c>
      <c r="H152" s="7" t="s">
        <v>212</v>
      </c>
      <c r="I152" s="7" t="s">
        <v>83</v>
      </c>
      <c r="J152" s="7" t="s">
        <v>23</v>
      </c>
      <c r="K152" s="7">
        <v>10</v>
      </c>
      <c r="L152" s="7" t="s">
        <v>17005</v>
      </c>
      <c r="M152" s="7" t="s">
        <v>41</v>
      </c>
      <c r="N152" s="7" t="s">
        <v>41</v>
      </c>
      <c r="O152" s="7" t="s">
        <v>100</v>
      </c>
    </row>
    <row r="153" spans="2:15" x14ac:dyDescent="0.25">
      <c r="B153" s="7">
        <v>1</v>
      </c>
      <c r="C153" s="7" t="s">
        <v>17312</v>
      </c>
      <c r="D153" s="7" t="s">
        <v>17313</v>
      </c>
      <c r="E153" s="7" t="s">
        <v>17316</v>
      </c>
      <c r="F153" s="7" t="s">
        <v>141</v>
      </c>
      <c r="G153" s="7" t="s">
        <v>207</v>
      </c>
      <c r="H153" s="7" t="s">
        <v>212</v>
      </c>
      <c r="I153" s="7" t="s">
        <v>27</v>
      </c>
      <c r="J153" s="7" t="s">
        <v>23</v>
      </c>
      <c r="K153" s="7">
        <v>7</v>
      </c>
      <c r="L153" s="7" t="s">
        <v>17318</v>
      </c>
      <c r="M153" s="7" t="s">
        <v>41</v>
      </c>
      <c r="N153" s="7" t="s">
        <v>41</v>
      </c>
      <c r="O153" s="7" t="s">
        <v>100</v>
      </c>
    </row>
    <row r="154" spans="2:15" x14ac:dyDescent="0.25">
      <c r="B154" s="7">
        <v>1</v>
      </c>
      <c r="C154" s="7" t="s">
        <v>17323</v>
      </c>
      <c r="D154" s="7" t="s">
        <v>17324</v>
      </c>
      <c r="E154" s="7" t="s">
        <v>17327</v>
      </c>
      <c r="F154" s="7" t="s">
        <v>106</v>
      </c>
      <c r="G154" s="7" t="s">
        <v>206</v>
      </c>
      <c r="H154" s="7" t="s">
        <v>212</v>
      </c>
      <c r="I154" s="7" t="s">
        <v>27</v>
      </c>
      <c r="J154" s="7" t="s">
        <v>23</v>
      </c>
      <c r="K154" s="7">
        <v>10</v>
      </c>
      <c r="L154" s="7" t="s">
        <v>17329</v>
      </c>
      <c r="M154" s="7" t="s">
        <v>41</v>
      </c>
      <c r="N154" s="7" t="s">
        <v>41</v>
      </c>
      <c r="O154" s="7" t="s">
        <v>100</v>
      </c>
    </row>
    <row r="155" spans="2:15" x14ac:dyDescent="0.25">
      <c r="B155" s="7">
        <v>1</v>
      </c>
      <c r="C155" s="7" t="s">
        <v>17378</v>
      </c>
      <c r="D155" s="7" t="s">
        <v>17379</v>
      </c>
      <c r="E155" s="7" t="s">
        <v>17381</v>
      </c>
      <c r="F155" s="7" t="s">
        <v>239</v>
      </c>
      <c r="G155" s="7" t="s">
        <v>206</v>
      </c>
      <c r="H155" s="7" t="s">
        <v>212</v>
      </c>
      <c r="I155" s="7" t="s">
        <v>83</v>
      </c>
      <c r="J155" s="7" t="s">
        <v>23</v>
      </c>
      <c r="K155" s="7">
        <v>10</v>
      </c>
      <c r="L155" s="7" t="s">
        <v>17383</v>
      </c>
      <c r="M155" s="7" t="s">
        <v>41</v>
      </c>
      <c r="N155" s="7" t="s">
        <v>41</v>
      </c>
      <c r="O155" s="7" t="s">
        <v>100</v>
      </c>
    </row>
    <row r="156" spans="2:15" x14ac:dyDescent="0.25">
      <c r="B156" s="7">
        <v>1</v>
      </c>
      <c r="C156" s="7" t="s">
        <v>17937</v>
      </c>
      <c r="D156" s="7" t="s">
        <v>17938</v>
      </c>
      <c r="E156" s="7" t="s">
        <v>17941</v>
      </c>
      <c r="F156" s="7" t="s">
        <v>255</v>
      </c>
      <c r="G156" s="7" t="s">
        <v>207</v>
      </c>
      <c r="H156" s="7" t="s">
        <v>212</v>
      </c>
      <c r="I156" s="7" t="s">
        <v>27</v>
      </c>
      <c r="J156" s="7" t="s">
        <v>23</v>
      </c>
      <c r="K156" s="7">
        <v>7</v>
      </c>
      <c r="L156" s="7" t="s">
        <v>17943</v>
      </c>
      <c r="M156" s="7" t="s">
        <v>41</v>
      </c>
      <c r="N156" s="7" t="s">
        <v>41</v>
      </c>
      <c r="O156" s="7" t="s">
        <v>100</v>
      </c>
    </row>
    <row r="157" spans="2:15" x14ac:dyDescent="0.25">
      <c r="B157" s="7">
        <v>1</v>
      </c>
      <c r="C157" s="7" t="s">
        <v>20496</v>
      </c>
      <c r="D157" s="7" t="s">
        <v>20497</v>
      </c>
      <c r="E157" s="7" t="s">
        <v>20501</v>
      </c>
      <c r="F157" s="7" t="s">
        <v>25</v>
      </c>
      <c r="G157" s="7" t="s">
        <v>207</v>
      </c>
      <c r="H157" s="7" t="s">
        <v>212</v>
      </c>
      <c r="I157" s="7" t="s">
        <v>40</v>
      </c>
      <c r="J157" s="7" t="s">
        <v>23</v>
      </c>
      <c r="K157" s="7">
        <v>7</v>
      </c>
      <c r="L157" s="7" t="s">
        <v>20503</v>
      </c>
      <c r="M157" s="7" t="s">
        <v>41</v>
      </c>
      <c r="N157" s="7" t="s">
        <v>41</v>
      </c>
      <c r="O157" s="7" t="s">
        <v>96</v>
      </c>
    </row>
    <row r="158" spans="2:15" x14ac:dyDescent="0.25">
      <c r="B158" s="7">
        <v>2</v>
      </c>
      <c r="C158" s="7" t="s">
        <v>721</v>
      </c>
      <c r="D158" s="7" t="s">
        <v>722</v>
      </c>
      <c r="E158" s="7" t="s">
        <v>725</v>
      </c>
      <c r="F158" s="7" t="s">
        <v>158</v>
      </c>
      <c r="G158" s="7" t="s">
        <v>206</v>
      </c>
      <c r="H158" s="7" t="s">
        <v>212</v>
      </c>
      <c r="I158" s="7" t="s">
        <v>45</v>
      </c>
      <c r="J158" s="7" t="s">
        <v>44</v>
      </c>
      <c r="K158" s="7">
        <v>11</v>
      </c>
      <c r="L158" s="7" t="s">
        <v>727</v>
      </c>
      <c r="M158" s="7" t="s">
        <v>15163</v>
      </c>
      <c r="N158" s="7" t="s">
        <v>79</v>
      </c>
      <c r="O158" s="7" t="s">
        <v>146</v>
      </c>
    </row>
    <row r="159" spans="2:15" x14ac:dyDescent="0.25">
      <c r="B159" s="7">
        <v>2</v>
      </c>
      <c r="C159" s="7" t="s">
        <v>1060</v>
      </c>
      <c r="D159" s="7" t="s">
        <v>1061</v>
      </c>
      <c r="E159" s="7" t="s">
        <v>1064</v>
      </c>
      <c r="F159" s="7" t="s">
        <v>156</v>
      </c>
      <c r="G159" s="7" t="s">
        <v>206</v>
      </c>
      <c r="H159" s="7" t="s">
        <v>212</v>
      </c>
      <c r="I159" s="7" t="s">
        <v>27</v>
      </c>
      <c r="J159" s="7" t="s">
        <v>23</v>
      </c>
      <c r="K159" s="7">
        <v>10</v>
      </c>
      <c r="L159" s="7" t="s">
        <v>1066</v>
      </c>
      <c r="M159" s="7" t="s">
        <v>14622</v>
      </c>
      <c r="N159" s="7" t="s">
        <v>79</v>
      </c>
      <c r="O159" s="7" t="s">
        <v>146</v>
      </c>
    </row>
    <row r="160" spans="2:15" x14ac:dyDescent="0.25">
      <c r="B160" s="7">
        <v>2</v>
      </c>
      <c r="C160" s="7" t="s">
        <v>1067</v>
      </c>
      <c r="D160" s="7" t="s">
        <v>1068</v>
      </c>
      <c r="E160" s="7" t="s">
        <v>1072</v>
      </c>
      <c r="F160" s="7" t="s">
        <v>177</v>
      </c>
      <c r="G160" s="7" t="s">
        <v>206</v>
      </c>
      <c r="H160" s="7" t="s">
        <v>212</v>
      </c>
      <c r="I160" s="7" t="s">
        <v>27</v>
      </c>
      <c r="J160" s="7" t="s">
        <v>23</v>
      </c>
      <c r="K160" s="7">
        <v>10</v>
      </c>
      <c r="L160" s="7" t="s">
        <v>1074</v>
      </c>
      <c r="M160" s="7" t="s">
        <v>14647</v>
      </c>
      <c r="N160" s="7" t="s">
        <v>79</v>
      </c>
      <c r="O160" s="7" t="s">
        <v>146</v>
      </c>
    </row>
    <row r="161" spans="2:15" x14ac:dyDescent="0.25">
      <c r="B161" s="7">
        <v>2</v>
      </c>
      <c r="C161" s="7" t="s">
        <v>1076</v>
      </c>
      <c r="D161" s="7" t="s">
        <v>1077</v>
      </c>
      <c r="E161" s="7" t="s">
        <v>1080</v>
      </c>
      <c r="F161" s="7" t="s">
        <v>154</v>
      </c>
      <c r="G161" s="7" t="s">
        <v>206</v>
      </c>
      <c r="H161" s="7" t="s">
        <v>212</v>
      </c>
      <c r="I161" s="7" t="s">
        <v>27</v>
      </c>
      <c r="J161" s="7" t="s">
        <v>23</v>
      </c>
      <c r="K161" s="7">
        <v>10</v>
      </c>
      <c r="L161" s="7" t="s">
        <v>1082</v>
      </c>
      <c r="M161" s="7" t="s">
        <v>14479</v>
      </c>
      <c r="N161" s="7" t="s">
        <v>79</v>
      </c>
      <c r="O161" s="7" t="s">
        <v>146</v>
      </c>
    </row>
    <row r="162" spans="2:15" x14ac:dyDescent="0.25">
      <c r="B162" s="7">
        <v>2</v>
      </c>
      <c r="C162" s="7" t="s">
        <v>1166</v>
      </c>
      <c r="D162" s="7" t="s">
        <v>1167</v>
      </c>
      <c r="E162" s="7" t="s">
        <v>1170</v>
      </c>
      <c r="F162" s="7" t="s">
        <v>156</v>
      </c>
      <c r="G162" s="7" t="s">
        <v>206</v>
      </c>
      <c r="H162" s="7" t="s">
        <v>212</v>
      </c>
      <c r="I162" s="7" t="s">
        <v>27</v>
      </c>
      <c r="J162" s="7" t="s">
        <v>23</v>
      </c>
      <c r="K162" s="7">
        <v>10</v>
      </c>
      <c r="L162" s="7" t="s">
        <v>1172</v>
      </c>
      <c r="M162" s="7" t="s">
        <v>12773</v>
      </c>
      <c r="N162" s="7" t="s">
        <v>79</v>
      </c>
      <c r="O162" s="7" t="s">
        <v>146</v>
      </c>
    </row>
    <row r="163" spans="2:15" x14ac:dyDescent="0.25">
      <c r="B163" s="7">
        <v>2</v>
      </c>
      <c r="C163" s="7" t="s">
        <v>1173</v>
      </c>
      <c r="D163" s="7" t="s">
        <v>1174</v>
      </c>
      <c r="E163" s="7" t="s">
        <v>1177</v>
      </c>
      <c r="F163" s="7" t="s">
        <v>156</v>
      </c>
      <c r="G163" s="7" t="s">
        <v>206</v>
      </c>
      <c r="H163" s="7" t="s">
        <v>212</v>
      </c>
      <c r="I163" s="7" t="s">
        <v>27</v>
      </c>
      <c r="J163" s="7" t="s">
        <v>23</v>
      </c>
      <c r="K163" s="7">
        <v>10</v>
      </c>
      <c r="L163" s="7" t="s">
        <v>1179</v>
      </c>
      <c r="M163" s="7" t="s">
        <v>10280</v>
      </c>
      <c r="N163" s="7" t="s">
        <v>79</v>
      </c>
      <c r="O163" s="7" t="s">
        <v>146</v>
      </c>
    </row>
    <row r="164" spans="2:15" x14ac:dyDescent="0.25">
      <c r="B164" s="7">
        <v>2</v>
      </c>
      <c r="C164" s="7" t="s">
        <v>1372</v>
      </c>
      <c r="D164" s="7" t="s">
        <v>1373</v>
      </c>
      <c r="E164" s="7" t="s">
        <v>1376</v>
      </c>
      <c r="F164" s="7" t="s">
        <v>255</v>
      </c>
      <c r="G164" s="7" t="s">
        <v>207</v>
      </c>
      <c r="H164" s="7" t="s">
        <v>212</v>
      </c>
      <c r="I164" s="7" t="s">
        <v>60</v>
      </c>
      <c r="J164" s="7" t="s">
        <v>58</v>
      </c>
      <c r="K164" s="7">
        <v>9</v>
      </c>
      <c r="L164" s="7" t="s">
        <v>1378</v>
      </c>
      <c r="M164" s="7" t="s">
        <v>12940</v>
      </c>
      <c r="N164" s="7" t="s">
        <v>79</v>
      </c>
      <c r="O164" s="7" t="s">
        <v>100</v>
      </c>
    </row>
    <row r="165" spans="2:15" x14ac:dyDescent="0.25">
      <c r="B165" s="7">
        <v>2</v>
      </c>
      <c r="C165" s="7" t="s">
        <v>1380</v>
      </c>
      <c r="D165" s="7" t="s">
        <v>1381</v>
      </c>
      <c r="E165" s="7" t="s">
        <v>1384</v>
      </c>
      <c r="F165" s="7" t="s">
        <v>282</v>
      </c>
      <c r="G165" s="7" t="s">
        <v>207</v>
      </c>
      <c r="H165" s="7" t="s">
        <v>212</v>
      </c>
      <c r="I165" s="7" t="s">
        <v>60</v>
      </c>
      <c r="J165" s="7" t="s">
        <v>58</v>
      </c>
      <c r="K165" s="7">
        <v>9</v>
      </c>
      <c r="L165" s="7" t="s">
        <v>1386</v>
      </c>
      <c r="M165" s="7" t="s">
        <v>15272</v>
      </c>
      <c r="N165" s="7" t="s">
        <v>79</v>
      </c>
      <c r="O165" s="7" t="s">
        <v>100</v>
      </c>
    </row>
    <row r="166" spans="2:15" x14ac:dyDescent="0.25">
      <c r="B166" s="7">
        <v>2</v>
      </c>
      <c r="C166" s="7" t="s">
        <v>1560</v>
      </c>
      <c r="D166" s="7" t="s">
        <v>2226</v>
      </c>
      <c r="E166" s="7" t="s">
        <v>1563</v>
      </c>
      <c r="F166" s="7" t="s">
        <v>258</v>
      </c>
      <c r="G166" s="7" t="s">
        <v>206</v>
      </c>
      <c r="H166" s="7" t="s">
        <v>212</v>
      </c>
      <c r="I166" s="7" t="s">
        <v>27</v>
      </c>
      <c r="J166" s="7" t="s">
        <v>23</v>
      </c>
      <c r="K166" s="7">
        <v>10</v>
      </c>
      <c r="L166" s="7" t="s">
        <v>2227</v>
      </c>
      <c r="M166" s="7" t="s">
        <v>14645</v>
      </c>
      <c r="N166" s="7" t="s">
        <v>79</v>
      </c>
      <c r="O166" s="7" t="s">
        <v>123</v>
      </c>
    </row>
    <row r="167" spans="2:15" x14ac:dyDescent="0.25">
      <c r="B167" s="7">
        <v>2</v>
      </c>
      <c r="C167" s="7" t="s">
        <v>1565</v>
      </c>
      <c r="D167" s="7" t="s">
        <v>1566</v>
      </c>
      <c r="E167" s="7" t="s">
        <v>1569</v>
      </c>
      <c r="F167" s="7" t="s">
        <v>97</v>
      </c>
      <c r="G167" s="7" t="s">
        <v>206</v>
      </c>
      <c r="H167" s="7" t="s">
        <v>212</v>
      </c>
      <c r="I167" s="7" t="s">
        <v>27</v>
      </c>
      <c r="J167" s="7" t="s">
        <v>23</v>
      </c>
      <c r="K167" s="7">
        <v>10</v>
      </c>
      <c r="L167" s="7" t="s">
        <v>1571</v>
      </c>
      <c r="M167" s="7" t="s">
        <v>14650</v>
      </c>
      <c r="N167" s="7" t="s">
        <v>79</v>
      </c>
      <c r="O167" s="7" t="s">
        <v>100</v>
      </c>
    </row>
    <row r="168" spans="2:15" x14ac:dyDescent="0.25">
      <c r="B168" s="7">
        <v>2</v>
      </c>
      <c r="C168" s="7" t="s">
        <v>1577</v>
      </c>
      <c r="D168" s="7" t="s">
        <v>2237</v>
      </c>
      <c r="E168" s="7" t="s">
        <v>1580</v>
      </c>
      <c r="F168" s="7" t="s">
        <v>108</v>
      </c>
      <c r="G168" s="7" t="s">
        <v>206</v>
      </c>
      <c r="H168" s="7" t="s">
        <v>212</v>
      </c>
      <c r="I168" s="7" t="s">
        <v>27</v>
      </c>
      <c r="J168" s="7" t="s">
        <v>23</v>
      </c>
      <c r="K168" s="7">
        <v>10</v>
      </c>
      <c r="L168" s="7" t="s">
        <v>2238</v>
      </c>
      <c r="M168" s="7" t="s">
        <v>14479</v>
      </c>
      <c r="N168" s="7" t="s">
        <v>79</v>
      </c>
      <c r="O168" s="7" t="s">
        <v>100</v>
      </c>
    </row>
    <row r="169" spans="2:15" x14ac:dyDescent="0.25">
      <c r="B169" s="7">
        <v>2</v>
      </c>
      <c r="C169" s="7" t="s">
        <v>1687</v>
      </c>
      <c r="D169" s="7" t="s">
        <v>1688</v>
      </c>
      <c r="E169" s="7" t="s">
        <v>1691</v>
      </c>
      <c r="F169" s="7" t="s">
        <v>97</v>
      </c>
      <c r="G169" s="7" t="s">
        <v>206</v>
      </c>
      <c r="H169" s="7" t="s">
        <v>212</v>
      </c>
      <c r="I169" s="7" t="s">
        <v>27</v>
      </c>
      <c r="J169" s="7" t="s">
        <v>23</v>
      </c>
      <c r="K169" s="7">
        <v>10</v>
      </c>
      <c r="L169" s="7" t="s">
        <v>1693</v>
      </c>
      <c r="M169" s="7" t="s">
        <v>13912</v>
      </c>
      <c r="N169" s="7" t="s">
        <v>79</v>
      </c>
      <c r="O169" s="7" t="s">
        <v>100</v>
      </c>
    </row>
    <row r="170" spans="2:15" x14ac:dyDescent="0.25">
      <c r="B170" s="7">
        <v>2</v>
      </c>
      <c r="C170" s="7" t="s">
        <v>2922</v>
      </c>
      <c r="D170" s="7" t="s">
        <v>2923</v>
      </c>
      <c r="E170" s="7" t="s">
        <v>2924</v>
      </c>
      <c r="F170" s="7" t="s">
        <v>154</v>
      </c>
      <c r="G170" s="7" t="s">
        <v>207</v>
      </c>
      <c r="H170" s="7" t="s">
        <v>212</v>
      </c>
      <c r="I170" s="7" t="s">
        <v>27</v>
      </c>
      <c r="J170" s="7" t="s">
        <v>23</v>
      </c>
      <c r="K170" s="7">
        <v>7</v>
      </c>
      <c r="L170" s="7" t="s">
        <v>2926</v>
      </c>
      <c r="M170" s="7" t="s">
        <v>14918</v>
      </c>
      <c r="N170" s="7" t="s">
        <v>79</v>
      </c>
      <c r="O170" s="7" t="s">
        <v>146</v>
      </c>
    </row>
    <row r="171" spans="2:15" x14ac:dyDescent="0.25">
      <c r="B171" s="7">
        <v>2</v>
      </c>
      <c r="C171" s="7" t="s">
        <v>3158</v>
      </c>
      <c r="D171" s="7" t="s">
        <v>3159</v>
      </c>
      <c r="E171" s="7" t="s">
        <v>3163</v>
      </c>
      <c r="F171" s="7" t="s">
        <v>147</v>
      </c>
      <c r="G171" s="7" t="s">
        <v>207</v>
      </c>
      <c r="H171" s="7" t="s">
        <v>212</v>
      </c>
      <c r="I171" s="7" t="s">
        <v>27</v>
      </c>
      <c r="J171" s="7" t="s">
        <v>23</v>
      </c>
      <c r="K171" s="7">
        <v>7</v>
      </c>
      <c r="L171" s="7" t="s">
        <v>3165</v>
      </c>
      <c r="M171" s="7" t="s">
        <v>12778</v>
      </c>
      <c r="N171" s="7" t="s">
        <v>79</v>
      </c>
      <c r="O171" s="7" t="s">
        <v>146</v>
      </c>
    </row>
    <row r="172" spans="2:15" x14ac:dyDescent="0.25">
      <c r="B172" s="7">
        <v>2</v>
      </c>
      <c r="C172" s="7" t="s">
        <v>3209</v>
      </c>
      <c r="D172" s="7" t="s">
        <v>3210</v>
      </c>
      <c r="E172" s="7" t="s">
        <v>3214</v>
      </c>
      <c r="F172" s="7" t="s">
        <v>177</v>
      </c>
      <c r="G172" s="7" t="s">
        <v>207</v>
      </c>
      <c r="H172" s="7" t="s">
        <v>212</v>
      </c>
      <c r="I172" s="7" t="s">
        <v>27</v>
      </c>
      <c r="J172" s="7" t="s">
        <v>23</v>
      </c>
      <c r="K172" s="7">
        <v>7</v>
      </c>
      <c r="L172" s="7" t="s">
        <v>3216</v>
      </c>
      <c r="M172" s="7" t="s">
        <v>15421</v>
      </c>
      <c r="N172" s="7" t="s">
        <v>79</v>
      </c>
      <c r="O172" s="7" t="s">
        <v>146</v>
      </c>
    </row>
    <row r="173" spans="2:15" x14ac:dyDescent="0.25">
      <c r="B173" s="7">
        <v>2</v>
      </c>
      <c r="C173" s="7" t="s">
        <v>3623</v>
      </c>
      <c r="D173" s="7" t="s">
        <v>3624</v>
      </c>
      <c r="E173" s="7" t="s">
        <v>3627</v>
      </c>
      <c r="F173" s="7" t="s">
        <v>201</v>
      </c>
      <c r="G173" s="7" t="s">
        <v>207</v>
      </c>
      <c r="H173" s="7" t="s">
        <v>212</v>
      </c>
      <c r="I173" s="7" t="s">
        <v>27</v>
      </c>
      <c r="J173" s="7" t="s">
        <v>23</v>
      </c>
      <c r="K173" s="7">
        <v>7</v>
      </c>
      <c r="L173" s="7" t="s">
        <v>3629</v>
      </c>
      <c r="M173" s="7" t="s">
        <v>11824</v>
      </c>
      <c r="N173" s="7" t="s">
        <v>79</v>
      </c>
      <c r="O173" s="7" t="s">
        <v>192</v>
      </c>
    </row>
    <row r="174" spans="2:15" x14ac:dyDescent="0.25">
      <c r="B174" s="7">
        <v>2</v>
      </c>
      <c r="C174" s="7" t="s">
        <v>3630</v>
      </c>
      <c r="D174" s="7" t="s">
        <v>3631</v>
      </c>
      <c r="E174" s="7" t="s">
        <v>3634</v>
      </c>
      <c r="F174" s="7" t="s">
        <v>201</v>
      </c>
      <c r="G174" s="7" t="s">
        <v>207</v>
      </c>
      <c r="H174" s="7" t="s">
        <v>212</v>
      </c>
      <c r="I174" s="7" t="s">
        <v>27</v>
      </c>
      <c r="J174" s="7" t="s">
        <v>23</v>
      </c>
      <c r="K174" s="7">
        <v>7</v>
      </c>
      <c r="L174" s="7" t="s">
        <v>3636</v>
      </c>
      <c r="M174" s="7" t="s">
        <v>13791</v>
      </c>
      <c r="N174" s="7" t="s">
        <v>79</v>
      </c>
      <c r="O174" s="7" t="s">
        <v>192</v>
      </c>
    </row>
    <row r="175" spans="2:15" x14ac:dyDescent="0.25">
      <c r="B175" s="7">
        <v>2</v>
      </c>
      <c r="C175" s="7" t="s">
        <v>3637</v>
      </c>
      <c r="D175" s="7" t="s">
        <v>3638</v>
      </c>
      <c r="E175" s="7" t="s">
        <v>3641</v>
      </c>
      <c r="F175" s="7" t="s">
        <v>201</v>
      </c>
      <c r="G175" s="7" t="s">
        <v>207</v>
      </c>
      <c r="H175" s="7" t="s">
        <v>212</v>
      </c>
      <c r="I175" s="7" t="s">
        <v>27</v>
      </c>
      <c r="J175" s="7" t="s">
        <v>23</v>
      </c>
      <c r="K175" s="7">
        <v>7</v>
      </c>
      <c r="L175" s="7" t="s">
        <v>3643</v>
      </c>
      <c r="M175" s="7" t="s">
        <v>11372</v>
      </c>
      <c r="N175" s="7" t="s">
        <v>79</v>
      </c>
      <c r="O175" s="7" t="s">
        <v>192</v>
      </c>
    </row>
    <row r="176" spans="2:15" x14ac:dyDescent="0.25">
      <c r="B176" s="7">
        <v>2</v>
      </c>
      <c r="C176" s="7" t="s">
        <v>3645</v>
      </c>
      <c r="D176" s="7" t="s">
        <v>3646</v>
      </c>
      <c r="E176" s="7" t="s">
        <v>3648</v>
      </c>
      <c r="F176" s="7" t="s">
        <v>201</v>
      </c>
      <c r="G176" s="7" t="s">
        <v>207</v>
      </c>
      <c r="H176" s="7" t="s">
        <v>212</v>
      </c>
      <c r="I176" s="7" t="s">
        <v>27</v>
      </c>
      <c r="J176" s="7" t="s">
        <v>23</v>
      </c>
      <c r="K176" s="7">
        <v>7</v>
      </c>
      <c r="L176" s="7" t="s">
        <v>3650</v>
      </c>
      <c r="M176" s="7" t="s">
        <v>14508</v>
      </c>
      <c r="N176" s="7" t="s">
        <v>79</v>
      </c>
      <c r="O176" s="7" t="s">
        <v>192</v>
      </c>
    </row>
    <row r="177" spans="2:15" x14ac:dyDescent="0.25">
      <c r="B177" s="7">
        <v>2</v>
      </c>
      <c r="C177" s="7" t="s">
        <v>3669</v>
      </c>
      <c r="D177" s="7" t="s">
        <v>3670</v>
      </c>
      <c r="E177" s="7" t="s">
        <v>3673</v>
      </c>
      <c r="F177" s="7" t="s">
        <v>201</v>
      </c>
      <c r="G177" s="7" t="s">
        <v>207</v>
      </c>
      <c r="H177" s="7" t="s">
        <v>212</v>
      </c>
      <c r="I177" s="7" t="s">
        <v>27</v>
      </c>
      <c r="J177" s="7" t="s">
        <v>23</v>
      </c>
      <c r="K177" s="7">
        <v>7</v>
      </c>
      <c r="L177" s="7" t="s">
        <v>3675</v>
      </c>
      <c r="M177" s="7" t="s">
        <v>12967</v>
      </c>
      <c r="N177" s="7" t="s">
        <v>79</v>
      </c>
      <c r="O177" s="7" t="s">
        <v>192</v>
      </c>
    </row>
    <row r="178" spans="2:15" x14ac:dyDescent="0.25">
      <c r="B178" s="7">
        <v>2</v>
      </c>
      <c r="C178" s="7" t="s">
        <v>3682</v>
      </c>
      <c r="D178" s="7" t="s">
        <v>3683</v>
      </c>
      <c r="E178" s="7" t="s">
        <v>3685</v>
      </c>
      <c r="F178" s="7" t="s">
        <v>201</v>
      </c>
      <c r="G178" s="7" t="s">
        <v>207</v>
      </c>
      <c r="H178" s="7" t="s">
        <v>212</v>
      </c>
      <c r="I178" s="7" t="s">
        <v>27</v>
      </c>
      <c r="J178" s="7" t="s">
        <v>23</v>
      </c>
      <c r="K178" s="7">
        <v>7</v>
      </c>
      <c r="L178" s="7" t="s">
        <v>3687</v>
      </c>
      <c r="M178" s="7" t="s">
        <v>11825</v>
      </c>
      <c r="N178" s="7" t="s">
        <v>79</v>
      </c>
      <c r="O178" s="7" t="s">
        <v>192</v>
      </c>
    </row>
    <row r="179" spans="2:15" x14ac:dyDescent="0.25">
      <c r="B179" s="7">
        <v>2</v>
      </c>
      <c r="C179" s="7" t="s">
        <v>3694</v>
      </c>
      <c r="D179" s="7" t="s">
        <v>3695</v>
      </c>
      <c r="E179" s="7" t="s">
        <v>3698</v>
      </c>
      <c r="F179" s="7" t="s">
        <v>201</v>
      </c>
      <c r="G179" s="7" t="s">
        <v>207</v>
      </c>
      <c r="H179" s="7" t="s">
        <v>212</v>
      </c>
      <c r="I179" s="7" t="s">
        <v>27</v>
      </c>
      <c r="J179" s="7" t="s">
        <v>23</v>
      </c>
      <c r="K179" s="7">
        <v>7</v>
      </c>
      <c r="L179" s="7" t="s">
        <v>3700</v>
      </c>
      <c r="M179" s="7" t="s">
        <v>14660</v>
      </c>
      <c r="N179" s="7" t="s">
        <v>79</v>
      </c>
      <c r="O179" s="7" t="s">
        <v>192</v>
      </c>
    </row>
    <row r="180" spans="2:15" x14ac:dyDescent="0.25">
      <c r="B180" s="7">
        <v>2</v>
      </c>
      <c r="C180" s="7" t="s">
        <v>3708</v>
      </c>
      <c r="D180" s="7" t="s">
        <v>3709</v>
      </c>
      <c r="E180" s="7" t="s">
        <v>3712</v>
      </c>
      <c r="F180" s="7" t="s">
        <v>201</v>
      </c>
      <c r="G180" s="7" t="s">
        <v>207</v>
      </c>
      <c r="H180" s="7" t="s">
        <v>212</v>
      </c>
      <c r="I180" s="7" t="s">
        <v>27</v>
      </c>
      <c r="J180" s="7" t="s">
        <v>23</v>
      </c>
      <c r="K180" s="7">
        <v>7</v>
      </c>
      <c r="L180" s="7" t="s">
        <v>3714</v>
      </c>
      <c r="M180" s="7" t="s">
        <v>14759</v>
      </c>
      <c r="N180" s="7" t="s">
        <v>79</v>
      </c>
      <c r="O180" s="7" t="s">
        <v>192</v>
      </c>
    </row>
    <row r="181" spans="2:15" x14ac:dyDescent="0.25">
      <c r="B181" s="7">
        <v>2</v>
      </c>
      <c r="C181" s="7" t="s">
        <v>3715</v>
      </c>
      <c r="D181" s="7" t="s">
        <v>3716</v>
      </c>
      <c r="E181" s="7" t="s">
        <v>3719</v>
      </c>
      <c r="F181" s="7" t="s">
        <v>197</v>
      </c>
      <c r="G181" s="7" t="s">
        <v>207</v>
      </c>
      <c r="H181" s="7" t="s">
        <v>212</v>
      </c>
      <c r="I181" s="7" t="s">
        <v>27</v>
      </c>
      <c r="J181" s="7" t="s">
        <v>23</v>
      </c>
      <c r="K181" s="7">
        <v>7</v>
      </c>
      <c r="L181" s="7" t="s">
        <v>3721</v>
      </c>
      <c r="M181" s="7" t="s">
        <v>14473</v>
      </c>
      <c r="N181" s="7" t="s">
        <v>79</v>
      </c>
      <c r="O181" s="7" t="s">
        <v>192</v>
      </c>
    </row>
    <row r="182" spans="2:15" x14ac:dyDescent="0.25">
      <c r="B182" s="7">
        <v>2</v>
      </c>
      <c r="C182" s="7" t="s">
        <v>3785</v>
      </c>
      <c r="D182" s="7" t="s">
        <v>3786</v>
      </c>
      <c r="E182" s="7" t="s">
        <v>3789</v>
      </c>
      <c r="F182" s="7" t="s">
        <v>201</v>
      </c>
      <c r="G182" s="7" t="s">
        <v>207</v>
      </c>
      <c r="H182" s="7" t="s">
        <v>212</v>
      </c>
      <c r="I182" s="7" t="s">
        <v>27</v>
      </c>
      <c r="J182" s="7" t="s">
        <v>23</v>
      </c>
      <c r="K182" s="7">
        <v>7</v>
      </c>
      <c r="L182" s="7" t="s">
        <v>3791</v>
      </c>
      <c r="M182" s="7" t="s">
        <v>10280</v>
      </c>
      <c r="N182" s="7" t="s">
        <v>79</v>
      </c>
      <c r="O182" s="7" t="s">
        <v>192</v>
      </c>
    </row>
    <row r="183" spans="2:15" x14ac:dyDescent="0.25">
      <c r="B183" s="7">
        <v>2</v>
      </c>
      <c r="C183" s="7" t="s">
        <v>3792</v>
      </c>
      <c r="D183" s="7" t="s">
        <v>3793</v>
      </c>
      <c r="E183" s="7" t="s">
        <v>3794</v>
      </c>
      <c r="F183" s="7" t="s">
        <v>201</v>
      </c>
      <c r="G183" s="7" t="s">
        <v>207</v>
      </c>
      <c r="H183" s="7" t="s">
        <v>212</v>
      </c>
      <c r="I183" s="7" t="s">
        <v>27</v>
      </c>
      <c r="J183" s="7" t="s">
        <v>23</v>
      </c>
      <c r="K183" s="7">
        <v>7</v>
      </c>
      <c r="L183" s="7" t="s">
        <v>3796</v>
      </c>
      <c r="M183" s="7" t="s">
        <v>12872</v>
      </c>
      <c r="N183" s="7" t="s">
        <v>79</v>
      </c>
      <c r="O183" s="7" t="s">
        <v>192</v>
      </c>
    </row>
    <row r="184" spans="2:15" x14ac:dyDescent="0.25">
      <c r="B184" s="7">
        <v>2</v>
      </c>
      <c r="C184" s="7" t="s">
        <v>3797</v>
      </c>
      <c r="D184" s="7" t="s">
        <v>3798</v>
      </c>
      <c r="E184" s="7" t="s">
        <v>3799</v>
      </c>
      <c r="F184" s="7" t="s">
        <v>201</v>
      </c>
      <c r="G184" s="7" t="s">
        <v>207</v>
      </c>
      <c r="H184" s="7" t="s">
        <v>212</v>
      </c>
      <c r="I184" s="7" t="s">
        <v>27</v>
      </c>
      <c r="J184" s="7" t="s">
        <v>23</v>
      </c>
      <c r="K184" s="7">
        <v>7</v>
      </c>
      <c r="L184" s="7" t="s">
        <v>3801</v>
      </c>
      <c r="M184" s="7" t="s">
        <v>12872</v>
      </c>
      <c r="N184" s="7" t="s">
        <v>79</v>
      </c>
      <c r="O184" s="7" t="s">
        <v>192</v>
      </c>
    </row>
    <row r="185" spans="2:15" x14ac:dyDescent="0.25">
      <c r="B185" s="7">
        <v>2</v>
      </c>
      <c r="C185" s="7" t="s">
        <v>3802</v>
      </c>
      <c r="D185" s="7" t="s">
        <v>3803</v>
      </c>
      <c r="E185" s="7" t="s">
        <v>3804</v>
      </c>
      <c r="F185" s="7" t="s">
        <v>201</v>
      </c>
      <c r="G185" s="7" t="s">
        <v>207</v>
      </c>
      <c r="H185" s="7" t="s">
        <v>212</v>
      </c>
      <c r="I185" s="7" t="s">
        <v>27</v>
      </c>
      <c r="J185" s="7" t="s">
        <v>23</v>
      </c>
      <c r="K185" s="7">
        <v>7</v>
      </c>
      <c r="L185" s="7" t="s">
        <v>3806</v>
      </c>
      <c r="M185" s="7" t="s">
        <v>15412</v>
      </c>
      <c r="N185" s="7" t="s">
        <v>79</v>
      </c>
      <c r="O185" s="7" t="s">
        <v>192</v>
      </c>
    </row>
    <row r="186" spans="2:15" x14ac:dyDescent="0.25">
      <c r="B186" s="7">
        <v>2</v>
      </c>
      <c r="C186" s="7" t="s">
        <v>3807</v>
      </c>
      <c r="D186" s="7" t="s">
        <v>3808</v>
      </c>
      <c r="E186" s="7" t="s">
        <v>3809</v>
      </c>
      <c r="F186" s="7" t="s">
        <v>197</v>
      </c>
      <c r="G186" s="7" t="s">
        <v>207</v>
      </c>
      <c r="H186" s="7" t="s">
        <v>212</v>
      </c>
      <c r="I186" s="7" t="s">
        <v>37</v>
      </c>
      <c r="J186" s="7" t="s">
        <v>36</v>
      </c>
      <c r="K186" s="7">
        <v>7</v>
      </c>
      <c r="L186" s="7" t="s">
        <v>3811</v>
      </c>
      <c r="M186" s="7" t="s">
        <v>7163</v>
      </c>
      <c r="N186" s="7" t="s">
        <v>79</v>
      </c>
      <c r="O186" s="7" t="s">
        <v>192</v>
      </c>
    </row>
    <row r="187" spans="2:15" x14ac:dyDescent="0.25">
      <c r="B187" s="7">
        <v>2</v>
      </c>
      <c r="C187" s="7" t="s">
        <v>4070</v>
      </c>
      <c r="D187" s="7" t="s">
        <v>4071</v>
      </c>
      <c r="E187" s="7" t="s">
        <v>4074</v>
      </c>
      <c r="F187" s="7" t="s">
        <v>106</v>
      </c>
      <c r="G187" s="7" t="s">
        <v>207</v>
      </c>
      <c r="H187" s="7" t="s">
        <v>212</v>
      </c>
      <c r="I187" s="7" t="s">
        <v>27</v>
      </c>
      <c r="J187" s="7" t="s">
        <v>23</v>
      </c>
      <c r="K187" s="7">
        <v>7</v>
      </c>
      <c r="L187" s="7" t="s">
        <v>4076</v>
      </c>
      <c r="M187" s="7" t="s">
        <v>14473</v>
      </c>
      <c r="N187" s="7" t="s">
        <v>79</v>
      </c>
      <c r="O187" s="7" t="s">
        <v>100</v>
      </c>
    </row>
    <row r="188" spans="2:15" x14ac:dyDescent="0.25">
      <c r="B188" s="7">
        <v>2</v>
      </c>
      <c r="C188" s="7" t="s">
        <v>4588</v>
      </c>
      <c r="D188" s="7" t="s">
        <v>4589</v>
      </c>
      <c r="E188" s="7" t="s">
        <v>4592</v>
      </c>
      <c r="F188" s="7" t="s">
        <v>108</v>
      </c>
      <c r="G188" s="7" t="s">
        <v>207</v>
      </c>
      <c r="H188" s="7" t="s">
        <v>212</v>
      </c>
      <c r="I188" s="7" t="s">
        <v>27</v>
      </c>
      <c r="J188" s="7" t="s">
        <v>23</v>
      </c>
      <c r="K188" s="7">
        <v>7</v>
      </c>
      <c r="L188" s="7" t="s">
        <v>4594</v>
      </c>
      <c r="M188" s="7" t="s">
        <v>10280</v>
      </c>
      <c r="N188" s="7" t="s">
        <v>79</v>
      </c>
      <c r="O188" s="7" t="s">
        <v>100</v>
      </c>
    </row>
    <row r="189" spans="2:15" x14ac:dyDescent="0.25">
      <c r="B189" s="7">
        <v>2</v>
      </c>
      <c r="C189" s="7" t="s">
        <v>5188</v>
      </c>
      <c r="D189" s="7" t="s">
        <v>5189</v>
      </c>
      <c r="E189" s="7" t="s">
        <v>5192</v>
      </c>
      <c r="F189" s="7" t="s">
        <v>158</v>
      </c>
      <c r="G189" s="7" t="s">
        <v>207</v>
      </c>
      <c r="H189" s="7" t="s">
        <v>212</v>
      </c>
      <c r="I189" s="7" t="s">
        <v>34</v>
      </c>
      <c r="J189" s="7" t="s">
        <v>23</v>
      </c>
      <c r="K189" s="7">
        <v>5</v>
      </c>
      <c r="L189" s="7" t="s">
        <v>5194</v>
      </c>
      <c r="M189" s="7" t="s">
        <v>11221</v>
      </c>
      <c r="N189" s="7" t="s">
        <v>79</v>
      </c>
      <c r="O189" s="7" t="s">
        <v>146</v>
      </c>
    </row>
    <row r="190" spans="2:15" x14ac:dyDescent="0.25">
      <c r="B190" s="7">
        <v>2</v>
      </c>
      <c r="C190" s="7" t="s">
        <v>5576</v>
      </c>
      <c r="D190" s="7" t="s">
        <v>5577</v>
      </c>
      <c r="E190" s="7" t="s">
        <v>5581</v>
      </c>
      <c r="F190" s="7" t="s">
        <v>154</v>
      </c>
      <c r="G190" s="7" t="s">
        <v>207</v>
      </c>
      <c r="H190" s="7" t="s">
        <v>212</v>
      </c>
      <c r="I190" s="7" t="s">
        <v>34</v>
      </c>
      <c r="J190" s="7" t="s">
        <v>23</v>
      </c>
      <c r="K190" s="7">
        <v>5</v>
      </c>
      <c r="L190" s="7" t="s">
        <v>5583</v>
      </c>
      <c r="M190" s="7" t="s">
        <v>15609</v>
      </c>
      <c r="N190" s="7" t="s">
        <v>79</v>
      </c>
      <c r="O190" s="7" t="s">
        <v>146</v>
      </c>
    </row>
    <row r="191" spans="2:15" x14ac:dyDescent="0.25">
      <c r="B191" s="7">
        <v>2</v>
      </c>
      <c r="C191" s="7" t="s">
        <v>7153</v>
      </c>
      <c r="D191" s="7" t="s">
        <v>7154</v>
      </c>
      <c r="E191" s="7" t="s">
        <v>7157</v>
      </c>
      <c r="F191" s="7" t="s">
        <v>108</v>
      </c>
      <c r="G191" s="7" t="s">
        <v>207</v>
      </c>
      <c r="H191" s="7" t="s">
        <v>212</v>
      </c>
      <c r="I191" s="7" t="s">
        <v>55</v>
      </c>
      <c r="J191" s="7" t="s">
        <v>54</v>
      </c>
      <c r="K191" s="7">
        <v>4</v>
      </c>
      <c r="L191" s="7" t="s">
        <v>7159</v>
      </c>
      <c r="M191" s="7" t="s">
        <v>12798</v>
      </c>
      <c r="N191" s="7" t="s">
        <v>79</v>
      </c>
      <c r="O191" s="7" t="s">
        <v>100</v>
      </c>
    </row>
    <row r="192" spans="2:15" x14ac:dyDescent="0.25">
      <c r="B192" s="7">
        <v>2</v>
      </c>
      <c r="C192" s="7" t="s">
        <v>7176</v>
      </c>
      <c r="D192" s="7" t="s">
        <v>7177</v>
      </c>
      <c r="E192" s="7" t="s">
        <v>7181</v>
      </c>
      <c r="F192" s="7" t="s">
        <v>158</v>
      </c>
      <c r="G192" s="7" t="s">
        <v>207</v>
      </c>
      <c r="H192" s="7" t="s">
        <v>212</v>
      </c>
      <c r="I192" s="7" t="s">
        <v>55</v>
      </c>
      <c r="J192" s="7" t="s">
        <v>54</v>
      </c>
      <c r="K192" s="7">
        <v>4</v>
      </c>
      <c r="L192" s="7" t="s">
        <v>7183</v>
      </c>
      <c r="M192" s="7" t="s">
        <v>14627</v>
      </c>
      <c r="N192" s="7" t="s">
        <v>79</v>
      </c>
      <c r="O192" s="7" t="s">
        <v>146</v>
      </c>
    </row>
    <row r="193" spans="2:15" x14ac:dyDescent="0.25">
      <c r="B193" s="7">
        <v>2</v>
      </c>
      <c r="C193" s="7" t="s">
        <v>7212</v>
      </c>
      <c r="D193" s="7" t="s">
        <v>7213</v>
      </c>
      <c r="E193" s="7" t="s">
        <v>7216</v>
      </c>
      <c r="F193" s="7" t="s">
        <v>130</v>
      </c>
      <c r="G193" s="7" t="s">
        <v>207</v>
      </c>
      <c r="H193" s="7" t="s">
        <v>212</v>
      </c>
      <c r="I193" s="7" t="s">
        <v>55</v>
      </c>
      <c r="J193" s="7" t="s">
        <v>54</v>
      </c>
      <c r="K193" s="7">
        <v>4</v>
      </c>
      <c r="L193" s="7" t="s">
        <v>7218</v>
      </c>
      <c r="M193" s="7" t="s">
        <v>14838</v>
      </c>
      <c r="N193" s="7" t="s">
        <v>79</v>
      </c>
      <c r="O193" s="7" t="s">
        <v>123</v>
      </c>
    </row>
    <row r="194" spans="2:15" x14ac:dyDescent="0.25">
      <c r="B194" s="7">
        <v>2</v>
      </c>
      <c r="C194" s="7" t="s">
        <v>8135</v>
      </c>
      <c r="D194" s="7" t="s">
        <v>8136</v>
      </c>
      <c r="E194" s="7" t="s">
        <v>8137</v>
      </c>
      <c r="F194" s="7" t="s">
        <v>150</v>
      </c>
      <c r="G194" s="7" t="s">
        <v>206</v>
      </c>
      <c r="H194" s="7" t="s">
        <v>212</v>
      </c>
      <c r="I194" s="7" t="s">
        <v>55</v>
      </c>
      <c r="J194" s="7" t="s">
        <v>54</v>
      </c>
      <c r="K194" s="7">
        <v>4</v>
      </c>
      <c r="L194" s="7" t="s">
        <v>8139</v>
      </c>
      <c r="M194" s="7" t="s">
        <v>13878</v>
      </c>
      <c r="N194" s="7" t="s">
        <v>79</v>
      </c>
      <c r="O194" s="7" t="s">
        <v>146</v>
      </c>
    </row>
    <row r="195" spans="2:15" x14ac:dyDescent="0.25">
      <c r="B195" s="7">
        <v>2</v>
      </c>
      <c r="C195" s="7" t="s">
        <v>8152</v>
      </c>
      <c r="D195" s="7" t="s">
        <v>8153</v>
      </c>
      <c r="E195" s="7" t="s">
        <v>8154</v>
      </c>
      <c r="F195" s="7" t="s">
        <v>156</v>
      </c>
      <c r="G195" s="7" t="s">
        <v>206</v>
      </c>
      <c r="H195" s="7" t="s">
        <v>212</v>
      </c>
      <c r="I195" s="7" t="s">
        <v>55</v>
      </c>
      <c r="J195" s="7" t="s">
        <v>54</v>
      </c>
      <c r="K195" s="7">
        <v>4</v>
      </c>
      <c r="L195" s="7" t="s">
        <v>8156</v>
      </c>
      <c r="M195" s="7" t="s">
        <v>11580</v>
      </c>
      <c r="N195" s="7" t="s">
        <v>79</v>
      </c>
      <c r="O195" s="7" t="s">
        <v>146</v>
      </c>
    </row>
    <row r="196" spans="2:15" x14ac:dyDescent="0.25">
      <c r="B196" s="7">
        <v>2</v>
      </c>
      <c r="C196" s="7" t="s">
        <v>8188</v>
      </c>
      <c r="D196" s="7" t="s">
        <v>8189</v>
      </c>
      <c r="E196" s="7" t="s">
        <v>8193</v>
      </c>
      <c r="F196" s="7" t="s">
        <v>42</v>
      </c>
      <c r="G196" s="7" t="s">
        <v>207</v>
      </c>
      <c r="H196" s="7" t="s">
        <v>212</v>
      </c>
      <c r="I196" s="7" t="s">
        <v>55</v>
      </c>
      <c r="J196" s="7" t="s">
        <v>54</v>
      </c>
      <c r="K196" s="7">
        <v>4</v>
      </c>
      <c r="L196" s="7" t="s">
        <v>8195</v>
      </c>
      <c r="M196" s="7" t="s">
        <v>12909</v>
      </c>
      <c r="N196" s="7" t="s">
        <v>79</v>
      </c>
      <c r="O196" s="7" t="s">
        <v>96</v>
      </c>
    </row>
    <row r="197" spans="2:15" x14ac:dyDescent="0.25">
      <c r="B197" s="7">
        <v>2</v>
      </c>
      <c r="C197" s="7" t="s">
        <v>8215</v>
      </c>
      <c r="D197" s="7" t="s">
        <v>8216</v>
      </c>
      <c r="E197" s="7" t="s">
        <v>8219</v>
      </c>
      <c r="F197" s="7" t="s">
        <v>150</v>
      </c>
      <c r="G197" s="7" t="s">
        <v>207</v>
      </c>
      <c r="H197" s="7" t="s">
        <v>212</v>
      </c>
      <c r="I197" s="7" t="s">
        <v>55</v>
      </c>
      <c r="J197" s="7" t="s">
        <v>54</v>
      </c>
      <c r="K197" s="7">
        <v>4</v>
      </c>
      <c r="L197" s="7" t="s">
        <v>8221</v>
      </c>
      <c r="M197" s="7" t="s">
        <v>15721</v>
      </c>
      <c r="N197" s="7" t="s">
        <v>79</v>
      </c>
      <c r="O197" s="7" t="s">
        <v>146</v>
      </c>
    </row>
    <row r="198" spans="2:15" x14ac:dyDescent="0.25">
      <c r="B198" s="7">
        <v>2</v>
      </c>
      <c r="C198" s="7" t="s">
        <v>8222</v>
      </c>
      <c r="D198" s="7" t="s">
        <v>8223</v>
      </c>
      <c r="E198" s="7" t="s">
        <v>8226</v>
      </c>
      <c r="F198" s="7" t="s">
        <v>231</v>
      </c>
      <c r="G198" s="7" t="s">
        <v>206</v>
      </c>
      <c r="H198" s="7" t="s">
        <v>212</v>
      </c>
      <c r="I198" s="7" t="s">
        <v>55</v>
      </c>
      <c r="J198" s="7" t="s">
        <v>54</v>
      </c>
      <c r="K198" s="7">
        <v>4</v>
      </c>
      <c r="L198" s="7" t="s">
        <v>8228</v>
      </c>
      <c r="M198" s="7" t="s">
        <v>15721</v>
      </c>
      <c r="N198" s="7" t="s">
        <v>79</v>
      </c>
      <c r="O198" s="7" t="s">
        <v>100</v>
      </c>
    </row>
    <row r="199" spans="2:15" x14ac:dyDescent="0.25">
      <c r="B199" s="7">
        <v>2</v>
      </c>
      <c r="C199" s="7" t="s">
        <v>8236</v>
      </c>
      <c r="D199" s="7" t="s">
        <v>8237</v>
      </c>
      <c r="E199" s="7" t="s">
        <v>8240</v>
      </c>
      <c r="F199" s="7" t="s">
        <v>38</v>
      </c>
      <c r="G199" s="7" t="s">
        <v>207</v>
      </c>
      <c r="H199" s="7" t="s">
        <v>212</v>
      </c>
      <c r="I199" s="7" t="s">
        <v>55</v>
      </c>
      <c r="J199" s="7" t="s">
        <v>54</v>
      </c>
      <c r="K199" s="7">
        <v>4</v>
      </c>
      <c r="L199" s="7" t="s">
        <v>8242</v>
      </c>
      <c r="M199" s="7" t="s">
        <v>12940</v>
      </c>
      <c r="N199" s="7" t="s">
        <v>79</v>
      </c>
      <c r="O199" s="7" t="s">
        <v>96</v>
      </c>
    </row>
    <row r="200" spans="2:15" x14ac:dyDescent="0.25">
      <c r="B200" s="7">
        <v>2</v>
      </c>
      <c r="C200" s="7" t="s">
        <v>8243</v>
      </c>
      <c r="D200" s="7" t="s">
        <v>8244</v>
      </c>
      <c r="E200" s="7" t="s">
        <v>8246</v>
      </c>
      <c r="F200" s="7" t="s">
        <v>150</v>
      </c>
      <c r="G200" s="7" t="s">
        <v>207</v>
      </c>
      <c r="H200" s="7" t="s">
        <v>212</v>
      </c>
      <c r="I200" s="7" t="s">
        <v>55</v>
      </c>
      <c r="J200" s="7" t="s">
        <v>54</v>
      </c>
      <c r="K200" s="7">
        <v>4</v>
      </c>
      <c r="L200" s="7" t="s">
        <v>8248</v>
      </c>
      <c r="M200" s="7" t="s">
        <v>11590</v>
      </c>
      <c r="N200" s="7" t="s">
        <v>79</v>
      </c>
      <c r="O200" s="7" t="s">
        <v>146</v>
      </c>
    </row>
    <row r="201" spans="2:15" x14ac:dyDescent="0.25">
      <c r="B201" s="7">
        <v>2</v>
      </c>
      <c r="C201" s="7" t="s">
        <v>8266</v>
      </c>
      <c r="D201" s="7" t="s">
        <v>8267</v>
      </c>
      <c r="E201" s="7" t="s">
        <v>8270</v>
      </c>
      <c r="F201" s="7" t="s">
        <v>132</v>
      </c>
      <c r="G201" s="7" t="s">
        <v>206</v>
      </c>
      <c r="H201" s="7" t="s">
        <v>212</v>
      </c>
      <c r="I201" s="7" t="s">
        <v>55</v>
      </c>
      <c r="J201" s="7" t="s">
        <v>54</v>
      </c>
      <c r="K201" s="7">
        <v>4</v>
      </c>
      <c r="L201" s="7" t="s">
        <v>8272</v>
      </c>
      <c r="M201" s="7" t="s">
        <v>15729</v>
      </c>
      <c r="N201" s="7" t="s">
        <v>79</v>
      </c>
      <c r="O201" s="7" t="s">
        <v>123</v>
      </c>
    </row>
    <row r="202" spans="2:15" x14ac:dyDescent="0.25">
      <c r="B202" s="7">
        <v>2</v>
      </c>
      <c r="C202" s="7" t="s">
        <v>8279</v>
      </c>
      <c r="D202" s="7" t="s">
        <v>8280</v>
      </c>
      <c r="E202" s="7" t="s">
        <v>5598</v>
      </c>
      <c r="F202" s="7" t="s">
        <v>154</v>
      </c>
      <c r="G202" s="7" t="s">
        <v>207</v>
      </c>
      <c r="H202" s="7" t="s">
        <v>212</v>
      </c>
      <c r="I202" s="7" t="s">
        <v>55</v>
      </c>
      <c r="J202" s="7" t="s">
        <v>54</v>
      </c>
      <c r="K202" s="7">
        <v>4</v>
      </c>
      <c r="L202" s="7" t="s">
        <v>8282</v>
      </c>
      <c r="M202" s="7" t="s">
        <v>15732</v>
      </c>
      <c r="N202" s="7" t="s">
        <v>79</v>
      </c>
      <c r="O202" s="7" t="s">
        <v>146</v>
      </c>
    </row>
    <row r="203" spans="2:15" x14ac:dyDescent="0.25">
      <c r="B203" s="7">
        <v>2</v>
      </c>
      <c r="C203" s="7" t="s">
        <v>8283</v>
      </c>
      <c r="D203" s="7" t="s">
        <v>8284</v>
      </c>
      <c r="E203" s="7" t="s">
        <v>8287</v>
      </c>
      <c r="F203" s="7" t="s">
        <v>25</v>
      </c>
      <c r="G203" s="7" t="s">
        <v>207</v>
      </c>
      <c r="H203" s="7" t="s">
        <v>212</v>
      </c>
      <c r="I203" s="7" t="s">
        <v>55</v>
      </c>
      <c r="J203" s="7" t="s">
        <v>54</v>
      </c>
      <c r="K203" s="7">
        <v>4</v>
      </c>
      <c r="L203" s="7" t="s">
        <v>8289</v>
      </c>
      <c r="M203" s="7" t="s">
        <v>15734</v>
      </c>
      <c r="N203" s="7" t="s">
        <v>79</v>
      </c>
      <c r="O203" s="7" t="s">
        <v>96</v>
      </c>
    </row>
    <row r="204" spans="2:15" x14ac:dyDescent="0.25">
      <c r="B204" s="7">
        <v>2</v>
      </c>
      <c r="C204" s="7" t="s">
        <v>8290</v>
      </c>
      <c r="D204" s="7" t="s">
        <v>8291</v>
      </c>
      <c r="E204" s="7" t="s">
        <v>8292</v>
      </c>
      <c r="F204" s="7" t="s">
        <v>152</v>
      </c>
      <c r="G204" s="7" t="s">
        <v>206</v>
      </c>
      <c r="H204" s="7" t="s">
        <v>212</v>
      </c>
      <c r="I204" s="7" t="s">
        <v>55</v>
      </c>
      <c r="J204" s="7" t="s">
        <v>54</v>
      </c>
      <c r="K204" s="7">
        <v>4</v>
      </c>
      <c r="L204" s="7" t="s">
        <v>8294</v>
      </c>
      <c r="M204" s="7" t="s">
        <v>15211</v>
      </c>
      <c r="N204" s="7" t="s">
        <v>79</v>
      </c>
      <c r="O204" s="7" t="s">
        <v>146</v>
      </c>
    </row>
    <row r="205" spans="2:15" x14ac:dyDescent="0.25">
      <c r="B205" s="7">
        <v>2</v>
      </c>
      <c r="C205" s="7" t="s">
        <v>8295</v>
      </c>
      <c r="D205" s="7" t="s">
        <v>8296</v>
      </c>
      <c r="E205" s="7" t="s">
        <v>8298</v>
      </c>
      <c r="F205" s="7" t="s">
        <v>50</v>
      </c>
      <c r="G205" s="7" t="s">
        <v>207</v>
      </c>
      <c r="H205" s="7" t="s">
        <v>212</v>
      </c>
      <c r="I205" s="7" t="s">
        <v>55</v>
      </c>
      <c r="J205" s="7" t="s">
        <v>54</v>
      </c>
      <c r="K205" s="7">
        <v>4</v>
      </c>
      <c r="L205" s="7" t="s">
        <v>8300</v>
      </c>
      <c r="M205" s="7" t="s">
        <v>15737</v>
      </c>
      <c r="N205" s="7" t="s">
        <v>79</v>
      </c>
      <c r="O205" s="7" t="s">
        <v>96</v>
      </c>
    </row>
    <row r="206" spans="2:15" x14ac:dyDescent="0.25">
      <c r="B206" s="7">
        <v>2</v>
      </c>
      <c r="C206" s="7" t="s">
        <v>8301</v>
      </c>
      <c r="D206" s="7" t="s">
        <v>8302</v>
      </c>
      <c r="E206" s="7" t="s">
        <v>8305</v>
      </c>
      <c r="F206" s="7" t="s">
        <v>185</v>
      </c>
      <c r="G206" s="7" t="s">
        <v>206</v>
      </c>
      <c r="H206" s="7" t="s">
        <v>212</v>
      </c>
      <c r="I206" s="7" t="s">
        <v>55</v>
      </c>
      <c r="J206" s="7" t="s">
        <v>54</v>
      </c>
      <c r="K206" s="7">
        <v>4</v>
      </c>
      <c r="L206" s="7" t="s">
        <v>8307</v>
      </c>
      <c r="M206" s="7" t="s">
        <v>15739</v>
      </c>
      <c r="N206" s="7" t="s">
        <v>79</v>
      </c>
      <c r="O206" s="7" t="s">
        <v>146</v>
      </c>
    </row>
    <row r="207" spans="2:15" x14ac:dyDescent="0.25">
      <c r="B207" s="7">
        <v>2</v>
      </c>
      <c r="C207" s="7" t="s">
        <v>8308</v>
      </c>
      <c r="D207" s="7" t="s">
        <v>8309</v>
      </c>
      <c r="E207" s="7" t="s">
        <v>8311</v>
      </c>
      <c r="F207" s="7" t="s">
        <v>167</v>
      </c>
      <c r="G207" s="7" t="s">
        <v>207</v>
      </c>
      <c r="H207" s="7" t="s">
        <v>212</v>
      </c>
      <c r="I207" s="7" t="s">
        <v>55</v>
      </c>
      <c r="J207" s="7" t="s">
        <v>54</v>
      </c>
      <c r="K207" s="7">
        <v>4</v>
      </c>
      <c r="L207" s="7" t="s">
        <v>8313</v>
      </c>
      <c r="M207" s="7" t="s">
        <v>15741</v>
      </c>
      <c r="N207" s="7" t="s">
        <v>79</v>
      </c>
      <c r="O207" s="7" t="s">
        <v>146</v>
      </c>
    </row>
    <row r="208" spans="2:15" x14ac:dyDescent="0.25">
      <c r="B208" s="7">
        <v>3</v>
      </c>
      <c r="C208" s="7" t="s">
        <v>352</v>
      </c>
      <c r="D208" s="7" t="s">
        <v>757</v>
      </c>
      <c r="E208" s="7" t="s">
        <v>355</v>
      </c>
      <c r="F208" s="7" t="s">
        <v>134</v>
      </c>
      <c r="G208" s="7" t="s">
        <v>206</v>
      </c>
      <c r="H208" s="7" t="s">
        <v>212</v>
      </c>
      <c r="I208" s="7" t="s">
        <v>40</v>
      </c>
      <c r="J208" s="7" t="s">
        <v>23</v>
      </c>
      <c r="K208" s="7">
        <v>12</v>
      </c>
      <c r="L208" s="7" t="s">
        <v>6350</v>
      </c>
      <c r="M208" s="7" t="s">
        <v>14775</v>
      </c>
      <c r="N208" s="7" t="s">
        <v>43</v>
      </c>
      <c r="O208" s="7" t="s">
        <v>123</v>
      </c>
    </row>
    <row r="209" spans="2:15" x14ac:dyDescent="0.25">
      <c r="B209" s="7">
        <v>3</v>
      </c>
      <c r="C209" s="7" t="s">
        <v>374</v>
      </c>
      <c r="D209" s="7" t="s">
        <v>3000</v>
      </c>
      <c r="E209" s="7" t="s">
        <v>378</v>
      </c>
      <c r="F209" s="7" t="s">
        <v>136</v>
      </c>
      <c r="G209" s="7" t="s">
        <v>206</v>
      </c>
      <c r="H209" s="7" t="s">
        <v>212</v>
      </c>
      <c r="I209" s="7" t="s">
        <v>34</v>
      </c>
      <c r="J209" s="7" t="s">
        <v>23</v>
      </c>
      <c r="K209" s="7">
        <v>8</v>
      </c>
      <c r="L209" s="7" t="s">
        <v>17642</v>
      </c>
      <c r="M209" s="7" t="s">
        <v>15087</v>
      </c>
      <c r="N209" s="7" t="s">
        <v>43</v>
      </c>
      <c r="O209" s="7" t="s">
        <v>123</v>
      </c>
    </row>
    <row r="210" spans="2:15" x14ac:dyDescent="0.25">
      <c r="B210" s="7">
        <v>3</v>
      </c>
      <c r="C210" s="7" t="s">
        <v>476</v>
      </c>
      <c r="D210" s="7" t="s">
        <v>994</v>
      </c>
      <c r="E210" s="7" t="s">
        <v>479</v>
      </c>
      <c r="F210" s="7" t="s">
        <v>197</v>
      </c>
      <c r="G210" s="7" t="s">
        <v>207</v>
      </c>
      <c r="H210" s="7" t="s">
        <v>212</v>
      </c>
      <c r="I210" s="7" t="s">
        <v>45</v>
      </c>
      <c r="J210" s="7" t="s">
        <v>44</v>
      </c>
      <c r="K210" s="7">
        <v>11</v>
      </c>
      <c r="L210" s="7" t="s">
        <v>17719</v>
      </c>
      <c r="M210" s="7" t="s">
        <v>15096</v>
      </c>
      <c r="N210" s="7" t="s">
        <v>43</v>
      </c>
      <c r="O210" s="7" t="s">
        <v>192</v>
      </c>
    </row>
    <row r="211" spans="2:15" x14ac:dyDescent="0.25">
      <c r="B211" s="7">
        <v>3</v>
      </c>
      <c r="C211" s="7" t="s">
        <v>486</v>
      </c>
      <c r="D211" s="7" t="s">
        <v>487</v>
      </c>
      <c r="E211" s="7" t="s">
        <v>490</v>
      </c>
      <c r="F211" s="7" t="s">
        <v>193</v>
      </c>
      <c r="G211" s="7" t="s">
        <v>206</v>
      </c>
      <c r="H211" s="7" t="s">
        <v>212</v>
      </c>
      <c r="I211" s="7" t="s">
        <v>60</v>
      </c>
      <c r="J211" s="7" t="s">
        <v>58</v>
      </c>
      <c r="K211" s="7">
        <v>14</v>
      </c>
      <c r="L211" s="7" t="s">
        <v>17745</v>
      </c>
      <c r="M211" s="7" t="s">
        <v>11535</v>
      </c>
      <c r="N211" s="7" t="s">
        <v>43</v>
      </c>
      <c r="O211" s="7" t="s">
        <v>192</v>
      </c>
    </row>
    <row r="212" spans="2:15" x14ac:dyDescent="0.25">
      <c r="B212" s="7">
        <v>3</v>
      </c>
      <c r="C212" s="7" t="s">
        <v>492</v>
      </c>
      <c r="D212" s="7" t="s">
        <v>493</v>
      </c>
      <c r="E212" s="7" t="s">
        <v>496</v>
      </c>
      <c r="F212" s="7" t="s">
        <v>299</v>
      </c>
      <c r="G212" s="7" t="s">
        <v>206</v>
      </c>
      <c r="H212" s="7" t="s">
        <v>212</v>
      </c>
      <c r="I212" s="7" t="s">
        <v>60</v>
      </c>
      <c r="J212" s="7" t="s">
        <v>58</v>
      </c>
      <c r="K212" s="7">
        <v>14</v>
      </c>
      <c r="L212" s="7" t="s">
        <v>17746</v>
      </c>
      <c r="M212" s="7" t="s">
        <v>11788</v>
      </c>
      <c r="N212" s="7" t="s">
        <v>43</v>
      </c>
      <c r="O212" s="7" t="s">
        <v>192</v>
      </c>
    </row>
    <row r="213" spans="2:15" x14ac:dyDescent="0.25">
      <c r="B213" s="7">
        <v>3</v>
      </c>
      <c r="C213" s="7" t="s">
        <v>498</v>
      </c>
      <c r="D213" s="7" t="s">
        <v>499</v>
      </c>
      <c r="E213" s="7" t="s">
        <v>502</v>
      </c>
      <c r="F213" s="7" t="s">
        <v>258</v>
      </c>
      <c r="G213" s="7" t="s">
        <v>206</v>
      </c>
      <c r="H213" s="7" t="s">
        <v>212</v>
      </c>
      <c r="I213" s="7" t="s">
        <v>60</v>
      </c>
      <c r="J213" s="7" t="s">
        <v>58</v>
      </c>
      <c r="K213" s="7">
        <v>14</v>
      </c>
      <c r="L213" s="7" t="s">
        <v>17779</v>
      </c>
      <c r="M213" s="7" t="s">
        <v>15119</v>
      </c>
      <c r="N213" s="7" t="s">
        <v>43</v>
      </c>
      <c r="O213" s="7" t="s">
        <v>123</v>
      </c>
    </row>
    <row r="214" spans="2:15" x14ac:dyDescent="0.25">
      <c r="B214" s="7">
        <v>3</v>
      </c>
      <c r="C214" s="7" t="s">
        <v>506</v>
      </c>
      <c r="D214" s="7" t="s">
        <v>507</v>
      </c>
      <c r="E214" s="7" t="s">
        <v>510</v>
      </c>
      <c r="F214" s="7" t="s">
        <v>158</v>
      </c>
      <c r="G214" s="7" t="s">
        <v>206</v>
      </c>
      <c r="H214" s="7" t="s">
        <v>212</v>
      </c>
      <c r="I214" s="7" t="s">
        <v>60</v>
      </c>
      <c r="J214" s="7" t="s">
        <v>58</v>
      </c>
      <c r="K214" s="7">
        <v>14</v>
      </c>
      <c r="L214" s="7" t="s">
        <v>17780</v>
      </c>
      <c r="M214" s="7" t="s">
        <v>15121</v>
      </c>
      <c r="N214" s="7" t="s">
        <v>43</v>
      </c>
      <c r="O214" s="7" t="s">
        <v>146</v>
      </c>
    </row>
    <row r="215" spans="2:15" x14ac:dyDescent="0.25">
      <c r="B215" s="7">
        <v>3</v>
      </c>
      <c r="C215" s="7" t="s">
        <v>512</v>
      </c>
      <c r="D215" s="7" t="s">
        <v>513</v>
      </c>
      <c r="E215" s="7" t="s">
        <v>517</v>
      </c>
      <c r="F215" s="7" t="s">
        <v>158</v>
      </c>
      <c r="G215" s="7" t="s">
        <v>206</v>
      </c>
      <c r="H215" s="7" t="s">
        <v>212</v>
      </c>
      <c r="I215" s="7" t="s">
        <v>60</v>
      </c>
      <c r="J215" s="7" t="s">
        <v>58</v>
      </c>
      <c r="K215" s="7">
        <v>14</v>
      </c>
      <c r="L215" s="7" t="s">
        <v>17781</v>
      </c>
      <c r="M215" s="7" t="s">
        <v>15123</v>
      </c>
      <c r="N215" s="7" t="s">
        <v>43</v>
      </c>
      <c r="O215" s="7" t="s">
        <v>146</v>
      </c>
    </row>
    <row r="216" spans="2:15" x14ac:dyDescent="0.25">
      <c r="B216" s="7">
        <v>3</v>
      </c>
      <c r="C216" s="7" t="s">
        <v>519</v>
      </c>
      <c r="D216" s="7" t="s">
        <v>520</v>
      </c>
      <c r="E216" s="7" t="s">
        <v>523</v>
      </c>
      <c r="F216" s="7" t="s">
        <v>152</v>
      </c>
      <c r="G216" s="7" t="s">
        <v>206</v>
      </c>
      <c r="H216" s="7" t="s">
        <v>212</v>
      </c>
      <c r="I216" s="7" t="s">
        <v>60</v>
      </c>
      <c r="J216" s="7" t="s">
        <v>58</v>
      </c>
      <c r="K216" s="7">
        <v>14</v>
      </c>
      <c r="L216" s="7" t="s">
        <v>17782</v>
      </c>
      <c r="M216" s="7" t="s">
        <v>9961</v>
      </c>
      <c r="N216" s="7" t="s">
        <v>43</v>
      </c>
      <c r="O216" s="7" t="s">
        <v>146</v>
      </c>
    </row>
    <row r="217" spans="2:15" x14ac:dyDescent="0.25">
      <c r="B217" s="7">
        <v>3</v>
      </c>
      <c r="C217" s="7" t="s">
        <v>533</v>
      </c>
      <c r="D217" s="7" t="s">
        <v>534</v>
      </c>
      <c r="E217" s="7" t="s">
        <v>538</v>
      </c>
      <c r="F217" s="7" t="s">
        <v>110</v>
      </c>
      <c r="G217" s="7" t="s">
        <v>206</v>
      </c>
      <c r="H217" s="7" t="s">
        <v>212</v>
      </c>
      <c r="I217" s="7" t="s">
        <v>60</v>
      </c>
      <c r="J217" s="7" t="s">
        <v>58</v>
      </c>
      <c r="K217" s="7">
        <v>14</v>
      </c>
      <c r="L217" s="7" t="s">
        <v>17742</v>
      </c>
      <c r="M217" s="7" t="s">
        <v>15111</v>
      </c>
      <c r="N217" s="7" t="s">
        <v>43</v>
      </c>
      <c r="O217" s="7" t="s">
        <v>100</v>
      </c>
    </row>
    <row r="218" spans="2:15" x14ac:dyDescent="0.25">
      <c r="B218" s="7">
        <v>3</v>
      </c>
      <c r="C218" s="7" t="s">
        <v>540</v>
      </c>
      <c r="D218" s="7" t="s">
        <v>541</v>
      </c>
      <c r="E218" s="7" t="s">
        <v>544</v>
      </c>
      <c r="F218" s="7" t="s">
        <v>141</v>
      </c>
      <c r="G218" s="7" t="s">
        <v>206</v>
      </c>
      <c r="H218" s="7" t="s">
        <v>212</v>
      </c>
      <c r="I218" s="7" t="s">
        <v>60</v>
      </c>
      <c r="J218" s="7" t="s">
        <v>58</v>
      </c>
      <c r="K218" s="7">
        <v>14</v>
      </c>
      <c r="L218" s="7" t="s">
        <v>17744</v>
      </c>
      <c r="M218" s="7" t="s">
        <v>15114</v>
      </c>
      <c r="N218" s="7" t="s">
        <v>43</v>
      </c>
      <c r="O218" s="7" t="s">
        <v>100</v>
      </c>
    </row>
    <row r="219" spans="2:15" x14ac:dyDescent="0.25">
      <c r="B219" s="7">
        <v>3</v>
      </c>
      <c r="C219" s="7" t="s">
        <v>546</v>
      </c>
      <c r="D219" s="7" t="s">
        <v>547</v>
      </c>
      <c r="E219" s="7" t="s">
        <v>550</v>
      </c>
      <c r="F219" s="7" t="s">
        <v>233</v>
      </c>
      <c r="G219" s="7" t="s">
        <v>206</v>
      </c>
      <c r="H219" s="7" t="s">
        <v>212</v>
      </c>
      <c r="I219" s="7" t="s">
        <v>60</v>
      </c>
      <c r="J219" s="7" t="s">
        <v>58</v>
      </c>
      <c r="K219" s="7">
        <v>14</v>
      </c>
      <c r="L219" s="7" t="s">
        <v>17783</v>
      </c>
      <c r="M219" s="7" t="s">
        <v>11722</v>
      </c>
      <c r="N219" s="7" t="s">
        <v>43</v>
      </c>
      <c r="O219" s="7" t="s">
        <v>123</v>
      </c>
    </row>
    <row r="220" spans="2:15" x14ac:dyDescent="0.25">
      <c r="B220" s="7">
        <v>3</v>
      </c>
      <c r="C220" s="7" t="s">
        <v>579</v>
      </c>
      <c r="D220" s="7" t="s">
        <v>3003</v>
      </c>
      <c r="E220" s="7" t="s">
        <v>3004</v>
      </c>
      <c r="F220" s="7" t="s">
        <v>132</v>
      </c>
      <c r="G220" s="7" t="s">
        <v>207</v>
      </c>
      <c r="H220" s="7" t="s">
        <v>212</v>
      </c>
      <c r="I220" s="7" t="s">
        <v>40</v>
      </c>
      <c r="J220" s="7" t="s">
        <v>23</v>
      </c>
      <c r="K220" s="7">
        <v>7</v>
      </c>
      <c r="L220" s="7" t="s">
        <v>17786</v>
      </c>
      <c r="M220" s="7" t="s">
        <v>15137</v>
      </c>
      <c r="N220" s="7" t="s">
        <v>43</v>
      </c>
      <c r="O220" s="7" t="s">
        <v>123</v>
      </c>
    </row>
    <row r="221" spans="2:15" x14ac:dyDescent="0.25">
      <c r="B221" s="7">
        <v>3</v>
      </c>
      <c r="C221" s="7" t="s">
        <v>588</v>
      </c>
      <c r="D221" s="7" t="s">
        <v>589</v>
      </c>
      <c r="E221" s="7" t="s">
        <v>592</v>
      </c>
      <c r="F221" s="7" t="s">
        <v>156</v>
      </c>
      <c r="G221" s="7" t="s">
        <v>206</v>
      </c>
      <c r="H221" s="7" t="s">
        <v>212</v>
      </c>
      <c r="I221" s="7" t="s">
        <v>60</v>
      </c>
      <c r="J221" s="7" t="s">
        <v>58</v>
      </c>
      <c r="K221" s="7">
        <v>14</v>
      </c>
      <c r="L221" s="7" t="s">
        <v>17787</v>
      </c>
      <c r="M221" s="7" t="s">
        <v>9964</v>
      </c>
      <c r="N221" s="7" t="s">
        <v>43</v>
      </c>
      <c r="O221" s="7" t="s">
        <v>146</v>
      </c>
    </row>
    <row r="222" spans="2:15" x14ac:dyDescent="0.25">
      <c r="B222" s="7">
        <v>3</v>
      </c>
      <c r="C222" s="7" t="s">
        <v>594</v>
      </c>
      <c r="D222" s="7" t="s">
        <v>595</v>
      </c>
      <c r="E222" s="7" t="s">
        <v>598</v>
      </c>
      <c r="F222" s="7" t="s">
        <v>304</v>
      </c>
      <c r="G222" s="7" t="s">
        <v>206</v>
      </c>
      <c r="H222" s="7" t="s">
        <v>212</v>
      </c>
      <c r="I222" s="7" t="s">
        <v>60</v>
      </c>
      <c r="J222" s="7" t="s">
        <v>58</v>
      </c>
      <c r="K222" s="7">
        <v>14</v>
      </c>
      <c r="L222" s="7" t="s">
        <v>17788</v>
      </c>
      <c r="M222" s="7" t="s">
        <v>7201</v>
      </c>
      <c r="N222" s="7" t="s">
        <v>43</v>
      </c>
      <c r="O222" s="7" t="s">
        <v>192</v>
      </c>
    </row>
    <row r="223" spans="2:15" x14ac:dyDescent="0.25">
      <c r="B223" s="7">
        <v>3</v>
      </c>
      <c r="C223" s="7" t="s">
        <v>600</v>
      </c>
      <c r="D223" s="7" t="s">
        <v>601</v>
      </c>
      <c r="E223" s="7" t="s">
        <v>604</v>
      </c>
      <c r="F223" s="7" t="s">
        <v>318</v>
      </c>
      <c r="G223" s="7" t="s">
        <v>206</v>
      </c>
      <c r="H223" s="7" t="s">
        <v>212</v>
      </c>
      <c r="I223" s="7" t="s">
        <v>60</v>
      </c>
      <c r="J223" s="7" t="s">
        <v>58</v>
      </c>
      <c r="K223" s="7">
        <v>14</v>
      </c>
      <c r="L223" s="7" t="s">
        <v>17789</v>
      </c>
      <c r="M223" s="7" t="s">
        <v>9622</v>
      </c>
      <c r="N223" s="7" t="s">
        <v>43</v>
      </c>
      <c r="O223" s="7" t="s">
        <v>192</v>
      </c>
    </row>
    <row r="224" spans="2:15" x14ac:dyDescent="0.25">
      <c r="B224" s="7">
        <v>3</v>
      </c>
      <c r="C224" s="7" t="s">
        <v>614</v>
      </c>
      <c r="D224" s="7" t="s">
        <v>615</v>
      </c>
      <c r="E224" s="7" t="s">
        <v>612</v>
      </c>
      <c r="F224" s="7" t="s">
        <v>154</v>
      </c>
      <c r="G224" s="7" t="s">
        <v>206</v>
      </c>
      <c r="H224" s="7" t="s">
        <v>212</v>
      </c>
      <c r="I224" s="7" t="s">
        <v>60</v>
      </c>
      <c r="J224" s="7" t="s">
        <v>58</v>
      </c>
      <c r="K224" s="7">
        <v>14</v>
      </c>
      <c r="L224" s="7" t="s">
        <v>17791</v>
      </c>
      <c r="M224" s="7" t="s">
        <v>11410</v>
      </c>
      <c r="N224" s="7" t="s">
        <v>43</v>
      </c>
      <c r="O224" s="7" t="s">
        <v>146</v>
      </c>
    </row>
    <row r="225" spans="2:15" x14ac:dyDescent="0.25">
      <c r="B225" s="7">
        <v>3</v>
      </c>
      <c r="C225" s="7" t="s">
        <v>617</v>
      </c>
      <c r="D225" s="7" t="s">
        <v>618</v>
      </c>
      <c r="E225" s="7" t="s">
        <v>622</v>
      </c>
      <c r="F225" s="7" t="s">
        <v>154</v>
      </c>
      <c r="G225" s="7" t="s">
        <v>206</v>
      </c>
      <c r="H225" s="7" t="s">
        <v>212</v>
      </c>
      <c r="I225" s="7" t="s">
        <v>60</v>
      </c>
      <c r="J225" s="7" t="s">
        <v>58</v>
      </c>
      <c r="K225" s="7">
        <v>14</v>
      </c>
      <c r="L225" s="7" t="s">
        <v>17792</v>
      </c>
      <c r="M225" s="7" t="s">
        <v>12204</v>
      </c>
      <c r="N225" s="7" t="s">
        <v>43</v>
      </c>
      <c r="O225" s="7" t="s">
        <v>146</v>
      </c>
    </row>
    <row r="226" spans="2:15" x14ac:dyDescent="0.25">
      <c r="B226" s="7">
        <v>3</v>
      </c>
      <c r="C226" s="7" t="s">
        <v>624</v>
      </c>
      <c r="D226" s="7" t="s">
        <v>625</v>
      </c>
      <c r="E226" s="7" t="s">
        <v>628</v>
      </c>
      <c r="F226" s="7" t="s">
        <v>97</v>
      </c>
      <c r="G226" s="7" t="s">
        <v>206</v>
      </c>
      <c r="H226" s="7" t="s">
        <v>212</v>
      </c>
      <c r="I226" s="7" t="s">
        <v>60</v>
      </c>
      <c r="J226" s="7" t="s">
        <v>58</v>
      </c>
      <c r="K226" s="7">
        <v>14</v>
      </c>
      <c r="L226" s="7" t="s">
        <v>17793</v>
      </c>
      <c r="M226" s="7" t="s">
        <v>15144</v>
      </c>
      <c r="N226" s="7" t="s">
        <v>43</v>
      </c>
      <c r="O226" s="7" t="s">
        <v>100</v>
      </c>
    </row>
    <row r="227" spans="2:15" x14ac:dyDescent="0.25">
      <c r="B227" s="7">
        <v>3</v>
      </c>
      <c r="C227" s="7" t="s">
        <v>630</v>
      </c>
      <c r="D227" s="7" t="s">
        <v>631</v>
      </c>
      <c r="E227" s="7" t="s">
        <v>634</v>
      </c>
      <c r="F227" s="7" t="s">
        <v>291</v>
      </c>
      <c r="G227" s="7" t="s">
        <v>206</v>
      </c>
      <c r="H227" s="7" t="s">
        <v>212</v>
      </c>
      <c r="I227" s="7" t="s">
        <v>60</v>
      </c>
      <c r="J227" s="7" t="s">
        <v>58</v>
      </c>
      <c r="K227" s="7">
        <v>14</v>
      </c>
      <c r="L227" s="7" t="s">
        <v>17794</v>
      </c>
      <c r="M227" s="7" t="s">
        <v>11544</v>
      </c>
      <c r="N227" s="7" t="s">
        <v>43</v>
      </c>
      <c r="O227" s="7" t="s">
        <v>192</v>
      </c>
    </row>
    <row r="228" spans="2:15" x14ac:dyDescent="0.25">
      <c r="B228" s="7">
        <v>3</v>
      </c>
      <c r="C228" s="7" t="s">
        <v>636</v>
      </c>
      <c r="D228" s="7" t="s">
        <v>637</v>
      </c>
      <c r="E228" s="7" t="s">
        <v>640</v>
      </c>
      <c r="F228" s="7" t="s">
        <v>165</v>
      </c>
      <c r="G228" s="7" t="s">
        <v>206</v>
      </c>
      <c r="H228" s="7" t="s">
        <v>212</v>
      </c>
      <c r="I228" s="7" t="s">
        <v>60</v>
      </c>
      <c r="J228" s="7" t="s">
        <v>58</v>
      </c>
      <c r="K228" s="7">
        <v>14</v>
      </c>
      <c r="L228" s="7" t="s">
        <v>17795</v>
      </c>
      <c r="M228" s="7" t="s">
        <v>15146</v>
      </c>
      <c r="N228" s="7" t="s">
        <v>43</v>
      </c>
      <c r="O228" s="7" t="s">
        <v>146</v>
      </c>
    </row>
    <row r="229" spans="2:15" x14ac:dyDescent="0.25">
      <c r="B229" s="7">
        <v>3</v>
      </c>
      <c r="C229" s="7" t="s">
        <v>650</v>
      </c>
      <c r="D229" s="7" t="s">
        <v>3006</v>
      </c>
      <c r="E229" s="7" t="s">
        <v>3007</v>
      </c>
      <c r="F229" s="7" t="s">
        <v>258</v>
      </c>
      <c r="G229" s="7" t="s">
        <v>207</v>
      </c>
      <c r="H229" s="7" t="s">
        <v>212</v>
      </c>
      <c r="I229" s="7" t="s">
        <v>40</v>
      </c>
      <c r="J229" s="7" t="s">
        <v>23</v>
      </c>
      <c r="K229" s="7">
        <v>7</v>
      </c>
      <c r="L229" s="7" t="s">
        <v>17796</v>
      </c>
      <c r="M229" s="7" t="s">
        <v>15148</v>
      </c>
      <c r="N229" s="7" t="s">
        <v>43</v>
      </c>
      <c r="O229" s="7" t="s">
        <v>123</v>
      </c>
    </row>
    <row r="230" spans="2:15" x14ac:dyDescent="0.25">
      <c r="B230" s="7">
        <v>3</v>
      </c>
      <c r="C230" s="7" t="s">
        <v>665</v>
      </c>
      <c r="D230" s="7" t="s">
        <v>666</v>
      </c>
      <c r="E230" s="7" t="s">
        <v>669</v>
      </c>
      <c r="F230" s="7" t="s">
        <v>154</v>
      </c>
      <c r="G230" s="7" t="s">
        <v>206</v>
      </c>
      <c r="H230" s="7" t="s">
        <v>212</v>
      </c>
      <c r="I230" s="7" t="s">
        <v>60</v>
      </c>
      <c r="J230" s="7" t="s">
        <v>58</v>
      </c>
      <c r="K230" s="7">
        <v>14</v>
      </c>
      <c r="L230" s="7" t="s">
        <v>17799</v>
      </c>
      <c r="M230" s="7" t="s">
        <v>15150</v>
      </c>
      <c r="N230" s="7" t="s">
        <v>43</v>
      </c>
      <c r="O230" s="7" t="s">
        <v>146</v>
      </c>
    </row>
    <row r="231" spans="2:15" x14ac:dyDescent="0.25">
      <c r="B231" s="7">
        <v>3</v>
      </c>
      <c r="C231" s="7" t="s">
        <v>671</v>
      </c>
      <c r="D231" s="7" t="s">
        <v>672</v>
      </c>
      <c r="E231" s="7" t="s">
        <v>675</v>
      </c>
      <c r="F231" s="7" t="s">
        <v>156</v>
      </c>
      <c r="G231" s="7" t="s">
        <v>206</v>
      </c>
      <c r="H231" s="7" t="s">
        <v>212</v>
      </c>
      <c r="I231" s="7" t="s">
        <v>60</v>
      </c>
      <c r="J231" s="7" t="s">
        <v>58</v>
      </c>
      <c r="K231" s="7">
        <v>14</v>
      </c>
      <c r="L231" s="7" t="s">
        <v>17800</v>
      </c>
      <c r="M231" s="7" t="s">
        <v>15152</v>
      </c>
      <c r="N231" s="7" t="s">
        <v>43</v>
      </c>
      <c r="O231" s="7" t="s">
        <v>146</v>
      </c>
    </row>
    <row r="232" spans="2:15" x14ac:dyDescent="0.25">
      <c r="B232" s="7">
        <v>3</v>
      </c>
      <c r="C232" s="7" t="s">
        <v>729</v>
      </c>
      <c r="D232" s="7" t="s">
        <v>730</v>
      </c>
      <c r="E232" s="7" t="s">
        <v>734</v>
      </c>
      <c r="F232" s="7" t="s">
        <v>130</v>
      </c>
      <c r="G232" s="7" t="s">
        <v>206</v>
      </c>
      <c r="H232" s="7" t="s">
        <v>212</v>
      </c>
      <c r="I232" s="7" t="s">
        <v>40</v>
      </c>
      <c r="J232" s="7" t="s">
        <v>23</v>
      </c>
      <c r="K232" s="7">
        <v>12</v>
      </c>
      <c r="L232" s="7" t="s">
        <v>6102</v>
      </c>
      <c r="M232" s="7" t="s">
        <v>14464</v>
      </c>
      <c r="N232" s="7" t="s">
        <v>43</v>
      </c>
      <c r="O232" s="7" t="s">
        <v>123</v>
      </c>
    </row>
    <row r="233" spans="2:15" x14ac:dyDescent="0.25">
      <c r="B233" s="7">
        <v>3</v>
      </c>
      <c r="C233" s="7" t="s">
        <v>737</v>
      </c>
      <c r="D233" s="7" t="s">
        <v>738</v>
      </c>
      <c r="E233" s="7" t="s">
        <v>741</v>
      </c>
      <c r="F233" s="7" t="s">
        <v>128</v>
      </c>
      <c r="G233" s="7" t="s">
        <v>206</v>
      </c>
      <c r="H233" s="7" t="s">
        <v>212</v>
      </c>
      <c r="I233" s="7" t="s">
        <v>40</v>
      </c>
      <c r="J233" s="7" t="s">
        <v>23</v>
      </c>
      <c r="K233" s="7">
        <v>12</v>
      </c>
      <c r="L233" s="7" t="s">
        <v>16838</v>
      </c>
      <c r="M233" s="7" t="s">
        <v>9755</v>
      </c>
      <c r="N233" s="7" t="s">
        <v>43</v>
      </c>
      <c r="O233" s="7" t="s">
        <v>123</v>
      </c>
    </row>
    <row r="234" spans="2:15" x14ac:dyDescent="0.25">
      <c r="B234" s="7">
        <v>3</v>
      </c>
      <c r="C234" s="7" t="s">
        <v>809</v>
      </c>
      <c r="D234" s="7" t="s">
        <v>810</v>
      </c>
      <c r="E234" s="7" t="s">
        <v>813</v>
      </c>
      <c r="F234" s="7" t="s">
        <v>814</v>
      </c>
      <c r="G234" s="7" t="s">
        <v>206</v>
      </c>
      <c r="H234" s="7" t="s">
        <v>212</v>
      </c>
      <c r="I234" s="7" t="s">
        <v>45</v>
      </c>
      <c r="J234" s="7" t="s">
        <v>44</v>
      </c>
      <c r="K234" s="7">
        <v>11</v>
      </c>
      <c r="L234" s="7" t="s">
        <v>17811</v>
      </c>
      <c r="M234" s="7" t="s">
        <v>11779</v>
      </c>
      <c r="N234" s="7" t="s">
        <v>43</v>
      </c>
      <c r="O234" s="7" t="s">
        <v>192</v>
      </c>
    </row>
    <row r="235" spans="2:15" x14ac:dyDescent="0.25">
      <c r="B235" s="7">
        <v>3</v>
      </c>
      <c r="C235" s="7" t="s">
        <v>840</v>
      </c>
      <c r="D235" s="7" t="s">
        <v>841</v>
      </c>
      <c r="E235" s="7" t="s">
        <v>844</v>
      </c>
      <c r="F235" s="7" t="s">
        <v>201</v>
      </c>
      <c r="G235" s="7" t="s">
        <v>206</v>
      </c>
      <c r="H235" s="7" t="s">
        <v>212</v>
      </c>
      <c r="I235" s="7" t="s">
        <v>45</v>
      </c>
      <c r="J235" s="7" t="s">
        <v>44</v>
      </c>
      <c r="K235" s="7">
        <v>11</v>
      </c>
      <c r="L235" s="7" t="s">
        <v>17813</v>
      </c>
      <c r="M235" s="7" t="s">
        <v>9797</v>
      </c>
      <c r="N235" s="7" t="s">
        <v>43</v>
      </c>
      <c r="O235" s="7" t="s">
        <v>192</v>
      </c>
    </row>
    <row r="236" spans="2:15" x14ac:dyDescent="0.25">
      <c r="B236" s="7">
        <v>3</v>
      </c>
      <c r="C236" s="7" t="s">
        <v>898</v>
      </c>
      <c r="D236" s="7" t="s">
        <v>899</v>
      </c>
      <c r="E236" s="7" t="s">
        <v>902</v>
      </c>
      <c r="F236" s="7" t="s">
        <v>239</v>
      </c>
      <c r="G236" s="7" t="s">
        <v>206</v>
      </c>
      <c r="H236" s="7" t="s">
        <v>212</v>
      </c>
      <c r="I236" s="7" t="s">
        <v>45</v>
      </c>
      <c r="J236" s="7" t="s">
        <v>44</v>
      </c>
      <c r="K236" s="7">
        <v>11</v>
      </c>
      <c r="L236" s="7" t="s">
        <v>17819</v>
      </c>
      <c r="M236" s="7" t="s">
        <v>15183</v>
      </c>
      <c r="N236" s="7" t="s">
        <v>43</v>
      </c>
      <c r="O236" s="7" t="s">
        <v>100</v>
      </c>
    </row>
    <row r="237" spans="2:15" x14ac:dyDescent="0.25">
      <c r="B237" s="7">
        <v>3</v>
      </c>
      <c r="C237" s="7" t="s">
        <v>911</v>
      </c>
      <c r="D237" s="7" t="s">
        <v>912</v>
      </c>
      <c r="E237" s="7" t="s">
        <v>916</v>
      </c>
      <c r="F237" s="7" t="s">
        <v>158</v>
      </c>
      <c r="G237" s="7" t="s">
        <v>206</v>
      </c>
      <c r="H237" s="7" t="s">
        <v>212</v>
      </c>
      <c r="I237" s="7" t="s">
        <v>45</v>
      </c>
      <c r="J237" s="7" t="s">
        <v>44</v>
      </c>
      <c r="K237" s="7">
        <v>11</v>
      </c>
      <c r="L237" s="7" t="s">
        <v>17820</v>
      </c>
      <c r="M237" s="7" t="s">
        <v>15186</v>
      </c>
      <c r="N237" s="7" t="s">
        <v>43</v>
      </c>
      <c r="O237" s="7" t="s">
        <v>146</v>
      </c>
    </row>
    <row r="238" spans="2:15" x14ac:dyDescent="0.25">
      <c r="B238" s="7">
        <v>3</v>
      </c>
      <c r="C238" s="7" t="s">
        <v>954</v>
      </c>
      <c r="D238" s="7" t="s">
        <v>955</v>
      </c>
      <c r="E238" s="7" t="s">
        <v>958</v>
      </c>
      <c r="F238" s="7" t="s">
        <v>201</v>
      </c>
      <c r="G238" s="7" t="s">
        <v>206</v>
      </c>
      <c r="H238" s="7" t="s">
        <v>212</v>
      </c>
      <c r="I238" s="7" t="s">
        <v>45</v>
      </c>
      <c r="J238" s="7" t="s">
        <v>44</v>
      </c>
      <c r="K238" s="7">
        <v>11</v>
      </c>
      <c r="L238" s="7" t="s">
        <v>17827</v>
      </c>
      <c r="M238" s="7" t="s">
        <v>15202</v>
      </c>
      <c r="N238" s="7" t="s">
        <v>43</v>
      </c>
      <c r="O238" s="7" t="s">
        <v>192</v>
      </c>
    </row>
    <row r="239" spans="2:15" x14ac:dyDescent="0.25">
      <c r="B239" s="7">
        <v>3</v>
      </c>
      <c r="C239" s="7" t="s">
        <v>977</v>
      </c>
      <c r="D239" s="7" t="s">
        <v>3011</v>
      </c>
      <c r="E239" s="7" t="s">
        <v>3012</v>
      </c>
      <c r="F239" s="7" t="s">
        <v>201</v>
      </c>
      <c r="G239" s="7" t="s">
        <v>207</v>
      </c>
      <c r="H239" s="7" t="s">
        <v>212</v>
      </c>
      <c r="I239" s="7" t="s">
        <v>40</v>
      </c>
      <c r="J239" s="7" t="s">
        <v>23</v>
      </c>
      <c r="K239" s="7">
        <v>7</v>
      </c>
      <c r="L239" s="7" t="s">
        <v>17837</v>
      </c>
      <c r="M239" s="7" t="s">
        <v>11592</v>
      </c>
      <c r="N239" s="7" t="s">
        <v>43</v>
      </c>
      <c r="O239" s="7" t="s">
        <v>192</v>
      </c>
    </row>
    <row r="240" spans="2:15" x14ac:dyDescent="0.25">
      <c r="B240" s="7">
        <v>3</v>
      </c>
      <c r="C240" s="7" t="s">
        <v>980</v>
      </c>
      <c r="D240" s="7" t="s">
        <v>981</v>
      </c>
      <c r="E240" s="7" t="s">
        <v>984</v>
      </c>
      <c r="F240" s="7" t="s">
        <v>174</v>
      </c>
      <c r="G240" s="7" t="s">
        <v>207</v>
      </c>
      <c r="H240" s="7" t="s">
        <v>212</v>
      </c>
      <c r="I240" s="7" t="s">
        <v>45</v>
      </c>
      <c r="J240" s="7" t="s">
        <v>44</v>
      </c>
      <c r="K240" s="7">
        <v>11</v>
      </c>
      <c r="L240" s="7" t="s">
        <v>17838</v>
      </c>
      <c r="M240" s="7" t="s">
        <v>15209</v>
      </c>
      <c r="N240" s="7" t="s">
        <v>43</v>
      </c>
      <c r="O240" s="7" t="s">
        <v>146</v>
      </c>
    </row>
    <row r="241" spans="2:15" x14ac:dyDescent="0.25">
      <c r="B241" s="7">
        <v>3</v>
      </c>
      <c r="C241" s="7" t="s">
        <v>1090</v>
      </c>
      <c r="D241" s="7" t="s">
        <v>1447</v>
      </c>
      <c r="E241" s="7" t="s">
        <v>1094</v>
      </c>
      <c r="F241" s="7" t="s">
        <v>185</v>
      </c>
      <c r="G241" s="7" t="s">
        <v>206</v>
      </c>
      <c r="H241" s="7" t="s">
        <v>212</v>
      </c>
      <c r="I241" s="7" t="s">
        <v>27</v>
      </c>
      <c r="J241" s="7" t="s">
        <v>23</v>
      </c>
      <c r="K241" s="7">
        <v>10</v>
      </c>
      <c r="L241" s="7" t="s">
        <v>17097</v>
      </c>
      <c r="M241" s="7" t="s">
        <v>14765</v>
      </c>
      <c r="N241" s="7" t="s">
        <v>43</v>
      </c>
      <c r="O241" s="7" t="s">
        <v>146</v>
      </c>
    </row>
    <row r="242" spans="2:15" x14ac:dyDescent="0.25">
      <c r="B242" s="7">
        <v>3</v>
      </c>
      <c r="C242" s="7" t="s">
        <v>1109</v>
      </c>
      <c r="D242" s="7" t="s">
        <v>1110</v>
      </c>
      <c r="E242" s="7" t="s">
        <v>1114</v>
      </c>
      <c r="F242" s="7" t="s">
        <v>154</v>
      </c>
      <c r="G242" s="7" t="s">
        <v>206</v>
      </c>
      <c r="H242" s="7" t="s">
        <v>212</v>
      </c>
      <c r="I242" s="7" t="s">
        <v>37</v>
      </c>
      <c r="J242" s="7" t="s">
        <v>36</v>
      </c>
      <c r="K242" s="7">
        <v>10</v>
      </c>
      <c r="L242" s="7" t="s">
        <v>17454</v>
      </c>
      <c r="M242" s="7" t="s">
        <v>15010</v>
      </c>
      <c r="N242" s="7" t="s">
        <v>43</v>
      </c>
      <c r="O242" s="7" t="s">
        <v>146</v>
      </c>
    </row>
    <row r="243" spans="2:15" x14ac:dyDescent="0.25">
      <c r="B243" s="7">
        <v>3</v>
      </c>
      <c r="C243" s="7" t="s">
        <v>1180</v>
      </c>
      <c r="D243" s="7" t="s">
        <v>1181</v>
      </c>
      <c r="E243" s="7" t="s">
        <v>1183</v>
      </c>
      <c r="F243" s="7" t="s">
        <v>154</v>
      </c>
      <c r="G243" s="7" t="s">
        <v>206</v>
      </c>
      <c r="H243" s="7" t="s">
        <v>212</v>
      </c>
      <c r="I243" s="7" t="s">
        <v>27</v>
      </c>
      <c r="J243" s="7" t="s">
        <v>23</v>
      </c>
      <c r="K243" s="7">
        <v>10</v>
      </c>
      <c r="L243" s="7" t="s">
        <v>17841</v>
      </c>
      <c r="M243" s="7" t="s">
        <v>14765</v>
      </c>
      <c r="N243" s="7" t="s">
        <v>43</v>
      </c>
      <c r="O243" s="7" t="s">
        <v>146</v>
      </c>
    </row>
    <row r="244" spans="2:15" x14ac:dyDescent="0.25">
      <c r="B244" s="7">
        <v>3</v>
      </c>
      <c r="C244" s="7" t="s">
        <v>1185</v>
      </c>
      <c r="D244" s="7" t="s">
        <v>1186</v>
      </c>
      <c r="E244" s="7" t="s">
        <v>1189</v>
      </c>
      <c r="F244" s="7" t="s">
        <v>143</v>
      </c>
      <c r="G244" s="7" t="s">
        <v>206</v>
      </c>
      <c r="H244" s="7" t="s">
        <v>212</v>
      </c>
      <c r="I244" s="7" t="s">
        <v>27</v>
      </c>
      <c r="J244" s="7" t="s">
        <v>23</v>
      </c>
      <c r="K244" s="7">
        <v>10</v>
      </c>
      <c r="L244" s="7" t="s">
        <v>17848</v>
      </c>
      <c r="M244" s="7" t="s">
        <v>15216</v>
      </c>
      <c r="N244" s="7" t="s">
        <v>43</v>
      </c>
      <c r="O244" s="7" t="s">
        <v>146</v>
      </c>
    </row>
    <row r="245" spans="2:15" x14ac:dyDescent="0.25">
      <c r="B245" s="7">
        <v>3</v>
      </c>
      <c r="C245" s="7" t="s">
        <v>1191</v>
      </c>
      <c r="D245" s="7" t="s">
        <v>1192</v>
      </c>
      <c r="E245" s="7" t="s">
        <v>1195</v>
      </c>
      <c r="F245" s="7" t="s">
        <v>177</v>
      </c>
      <c r="G245" s="7" t="s">
        <v>206</v>
      </c>
      <c r="H245" s="7" t="s">
        <v>212</v>
      </c>
      <c r="I245" s="7" t="s">
        <v>27</v>
      </c>
      <c r="J245" s="7" t="s">
        <v>23</v>
      </c>
      <c r="K245" s="7">
        <v>10</v>
      </c>
      <c r="L245" s="7" t="s">
        <v>17851</v>
      </c>
      <c r="M245" s="7" t="s">
        <v>11535</v>
      </c>
      <c r="N245" s="7" t="s">
        <v>43</v>
      </c>
      <c r="O245" s="7" t="s">
        <v>146</v>
      </c>
    </row>
    <row r="246" spans="2:15" x14ac:dyDescent="0.25">
      <c r="B246" s="7">
        <v>3</v>
      </c>
      <c r="C246" s="7" t="s">
        <v>1197</v>
      </c>
      <c r="D246" s="7" t="s">
        <v>1198</v>
      </c>
      <c r="E246" s="7" t="s">
        <v>1199</v>
      </c>
      <c r="F246" s="7" t="s">
        <v>177</v>
      </c>
      <c r="G246" s="7" t="s">
        <v>206</v>
      </c>
      <c r="H246" s="7" t="s">
        <v>212</v>
      </c>
      <c r="I246" s="7" t="s">
        <v>27</v>
      </c>
      <c r="J246" s="7" t="s">
        <v>23</v>
      </c>
      <c r="K246" s="7">
        <v>10</v>
      </c>
      <c r="L246" s="7" t="s">
        <v>17852</v>
      </c>
      <c r="M246" s="7" t="s">
        <v>15222</v>
      </c>
      <c r="N246" s="7" t="s">
        <v>43</v>
      </c>
      <c r="O246" s="7" t="s">
        <v>146</v>
      </c>
    </row>
    <row r="247" spans="2:15" x14ac:dyDescent="0.25">
      <c r="B247" s="7">
        <v>3</v>
      </c>
      <c r="C247" s="7" t="s">
        <v>1201</v>
      </c>
      <c r="D247" s="7" t="s">
        <v>1202</v>
      </c>
      <c r="E247" s="7" t="s">
        <v>1205</v>
      </c>
      <c r="F247" s="7" t="s">
        <v>156</v>
      </c>
      <c r="G247" s="7" t="s">
        <v>206</v>
      </c>
      <c r="H247" s="7" t="s">
        <v>212</v>
      </c>
      <c r="I247" s="7" t="s">
        <v>27</v>
      </c>
      <c r="J247" s="7" t="s">
        <v>23</v>
      </c>
      <c r="K247" s="7">
        <v>10</v>
      </c>
      <c r="L247" s="7" t="s">
        <v>17853</v>
      </c>
      <c r="M247" s="7" t="s">
        <v>15056</v>
      </c>
      <c r="N247" s="7" t="s">
        <v>43</v>
      </c>
      <c r="O247" s="7" t="s">
        <v>146</v>
      </c>
    </row>
    <row r="248" spans="2:15" x14ac:dyDescent="0.25">
      <c r="B248" s="7">
        <v>3</v>
      </c>
      <c r="C248" s="7" t="s">
        <v>1207</v>
      </c>
      <c r="D248" s="7" t="s">
        <v>1208</v>
      </c>
      <c r="E248" s="7" t="s">
        <v>1211</v>
      </c>
      <c r="F248" s="7" t="s">
        <v>143</v>
      </c>
      <c r="G248" s="7" t="s">
        <v>206</v>
      </c>
      <c r="H248" s="7" t="s">
        <v>212</v>
      </c>
      <c r="I248" s="7" t="s">
        <v>27</v>
      </c>
      <c r="J248" s="7" t="s">
        <v>23</v>
      </c>
      <c r="K248" s="7">
        <v>10</v>
      </c>
      <c r="L248" s="7" t="s">
        <v>17855</v>
      </c>
      <c r="M248" s="7" t="s">
        <v>3544</v>
      </c>
      <c r="N248" s="7" t="s">
        <v>43</v>
      </c>
      <c r="O248" s="7" t="s">
        <v>146</v>
      </c>
    </row>
    <row r="249" spans="2:15" x14ac:dyDescent="0.25">
      <c r="B249" s="7">
        <v>3</v>
      </c>
      <c r="C249" s="7" t="s">
        <v>1214</v>
      </c>
      <c r="D249" s="7" t="s">
        <v>1215</v>
      </c>
      <c r="E249" s="7" t="s">
        <v>1218</v>
      </c>
      <c r="F249" s="7" t="s">
        <v>150</v>
      </c>
      <c r="G249" s="7" t="s">
        <v>206</v>
      </c>
      <c r="H249" s="7" t="s">
        <v>212</v>
      </c>
      <c r="I249" s="7" t="s">
        <v>27</v>
      </c>
      <c r="J249" s="7" t="s">
        <v>23</v>
      </c>
      <c r="K249" s="7">
        <v>10</v>
      </c>
      <c r="L249" s="7" t="s">
        <v>17865</v>
      </c>
      <c r="M249" s="7" t="s">
        <v>15229</v>
      </c>
      <c r="N249" s="7" t="s">
        <v>43</v>
      </c>
      <c r="O249" s="7" t="s">
        <v>146</v>
      </c>
    </row>
    <row r="250" spans="2:15" x14ac:dyDescent="0.25">
      <c r="B250" s="7">
        <v>3</v>
      </c>
      <c r="C250" s="7" t="s">
        <v>1220</v>
      </c>
      <c r="D250" s="7" t="s">
        <v>1221</v>
      </c>
      <c r="E250" s="7" t="s">
        <v>1223</v>
      </c>
      <c r="F250" s="7" t="s">
        <v>177</v>
      </c>
      <c r="G250" s="7" t="s">
        <v>206</v>
      </c>
      <c r="H250" s="7" t="s">
        <v>212</v>
      </c>
      <c r="I250" s="7" t="s">
        <v>27</v>
      </c>
      <c r="J250" s="7" t="s">
        <v>23</v>
      </c>
      <c r="K250" s="7">
        <v>10</v>
      </c>
      <c r="L250" s="7" t="s">
        <v>17866</v>
      </c>
      <c r="M250" s="7" t="s">
        <v>11971</v>
      </c>
      <c r="N250" s="7" t="s">
        <v>43</v>
      </c>
      <c r="O250" s="7" t="s">
        <v>146</v>
      </c>
    </row>
    <row r="251" spans="2:15" x14ac:dyDescent="0.25">
      <c r="B251" s="7">
        <v>3</v>
      </c>
      <c r="C251" s="7" t="s">
        <v>1225</v>
      </c>
      <c r="D251" s="7" t="s">
        <v>1226</v>
      </c>
      <c r="E251" s="7" t="s">
        <v>1229</v>
      </c>
      <c r="F251" s="7" t="s">
        <v>152</v>
      </c>
      <c r="G251" s="7" t="s">
        <v>206</v>
      </c>
      <c r="H251" s="7" t="s">
        <v>212</v>
      </c>
      <c r="I251" s="7" t="s">
        <v>27</v>
      </c>
      <c r="J251" s="7" t="s">
        <v>23</v>
      </c>
      <c r="K251" s="7">
        <v>10</v>
      </c>
      <c r="L251" s="7" t="s">
        <v>17872</v>
      </c>
      <c r="M251" s="7" t="s">
        <v>11598</v>
      </c>
      <c r="N251" s="7" t="s">
        <v>43</v>
      </c>
      <c r="O251" s="7" t="s">
        <v>146</v>
      </c>
    </row>
    <row r="252" spans="2:15" x14ac:dyDescent="0.25">
      <c r="B252" s="7">
        <v>3</v>
      </c>
      <c r="C252" s="7" t="s">
        <v>1231</v>
      </c>
      <c r="D252" s="7" t="s">
        <v>1232</v>
      </c>
      <c r="E252" s="7" t="s">
        <v>1234</v>
      </c>
      <c r="F252" s="7" t="s">
        <v>177</v>
      </c>
      <c r="G252" s="7" t="s">
        <v>206</v>
      </c>
      <c r="H252" s="7" t="s">
        <v>212</v>
      </c>
      <c r="I252" s="7" t="s">
        <v>27</v>
      </c>
      <c r="J252" s="7" t="s">
        <v>23</v>
      </c>
      <c r="K252" s="7">
        <v>10</v>
      </c>
      <c r="L252" s="7" t="s">
        <v>17873</v>
      </c>
      <c r="M252" s="7" t="s">
        <v>15233</v>
      </c>
      <c r="N252" s="7" t="s">
        <v>43</v>
      </c>
      <c r="O252" s="7" t="s">
        <v>146</v>
      </c>
    </row>
    <row r="253" spans="2:15" x14ac:dyDescent="0.25">
      <c r="B253" s="7">
        <v>3</v>
      </c>
      <c r="C253" s="7" t="s">
        <v>1236</v>
      </c>
      <c r="D253" s="7" t="s">
        <v>1237</v>
      </c>
      <c r="E253" s="7" t="s">
        <v>1240</v>
      </c>
      <c r="F253" s="7" t="s">
        <v>185</v>
      </c>
      <c r="G253" s="7" t="s">
        <v>206</v>
      </c>
      <c r="H253" s="7" t="s">
        <v>212</v>
      </c>
      <c r="I253" s="7" t="s">
        <v>37</v>
      </c>
      <c r="J253" s="7" t="s">
        <v>36</v>
      </c>
      <c r="K253" s="7">
        <v>10</v>
      </c>
      <c r="L253" s="7" t="s">
        <v>17874</v>
      </c>
      <c r="M253" s="7" t="s">
        <v>9805</v>
      </c>
      <c r="N253" s="7" t="s">
        <v>43</v>
      </c>
      <c r="O253" s="7" t="s">
        <v>146</v>
      </c>
    </row>
    <row r="254" spans="2:15" x14ac:dyDescent="0.25">
      <c r="B254" s="7">
        <v>3</v>
      </c>
      <c r="C254" s="7" t="s">
        <v>1244</v>
      </c>
      <c r="D254" s="7" t="s">
        <v>1245</v>
      </c>
      <c r="E254" s="7" t="s">
        <v>1248</v>
      </c>
      <c r="F254" s="7" t="s">
        <v>165</v>
      </c>
      <c r="G254" s="7" t="s">
        <v>206</v>
      </c>
      <c r="H254" s="7" t="s">
        <v>212</v>
      </c>
      <c r="I254" s="7" t="s">
        <v>45</v>
      </c>
      <c r="J254" s="7" t="s">
        <v>44</v>
      </c>
      <c r="K254" s="7">
        <v>11</v>
      </c>
      <c r="L254" s="7" t="s">
        <v>17880</v>
      </c>
      <c r="M254" s="7" t="s">
        <v>4574</v>
      </c>
      <c r="N254" s="7" t="s">
        <v>43</v>
      </c>
      <c r="O254" s="7" t="s">
        <v>146</v>
      </c>
    </row>
    <row r="255" spans="2:15" x14ac:dyDescent="0.25">
      <c r="B255" s="7">
        <v>3</v>
      </c>
      <c r="C255" s="7" t="s">
        <v>1264</v>
      </c>
      <c r="D255" s="7" t="s">
        <v>1265</v>
      </c>
      <c r="E255" s="7" t="s">
        <v>1269</v>
      </c>
      <c r="F255" s="7" t="s">
        <v>288</v>
      </c>
      <c r="G255" s="7" t="s">
        <v>206</v>
      </c>
      <c r="H255" s="7" t="s">
        <v>212</v>
      </c>
      <c r="I255" s="7" t="s">
        <v>27</v>
      </c>
      <c r="J255" s="7" t="s">
        <v>23</v>
      </c>
      <c r="K255" s="7">
        <v>10</v>
      </c>
      <c r="L255" s="7" t="s">
        <v>17109</v>
      </c>
      <c r="M255" s="7" t="s">
        <v>11987</v>
      </c>
      <c r="N255" s="7" t="s">
        <v>43</v>
      </c>
      <c r="O255" s="7" t="s">
        <v>192</v>
      </c>
    </row>
    <row r="256" spans="2:15" x14ac:dyDescent="0.25">
      <c r="B256" s="7">
        <v>3</v>
      </c>
      <c r="C256" s="7" t="s">
        <v>1271</v>
      </c>
      <c r="D256" s="7" t="s">
        <v>1272</v>
      </c>
      <c r="E256" s="7" t="s">
        <v>1273</v>
      </c>
      <c r="F256" s="7" t="s">
        <v>288</v>
      </c>
      <c r="G256" s="7" t="s">
        <v>206</v>
      </c>
      <c r="H256" s="7" t="s">
        <v>212</v>
      </c>
      <c r="I256" s="7" t="s">
        <v>27</v>
      </c>
      <c r="J256" s="7" t="s">
        <v>23</v>
      </c>
      <c r="K256" s="7">
        <v>10</v>
      </c>
      <c r="L256" s="7" t="s">
        <v>17110</v>
      </c>
      <c r="M256" s="7" t="s">
        <v>9748</v>
      </c>
      <c r="N256" s="7" t="s">
        <v>43</v>
      </c>
      <c r="O256" s="7" t="s">
        <v>192</v>
      </c>
    </row>
    <row r="257" spans="2:15" x14ac:dyDescent="0.25">
      <c r="B257" s="7">
        <v>3</v>
      </c>
      <c r="C257" s="7" t="s">
        <v>1311</v>
      </c>
      <c r="D257" s="7" t="s">
        <v>1312</v>
      </c>
      <c r="E257" s="7" t="s">
        <v>1315</v>
      </c>
      <c r="F257" s="7" t="s">
        <v>291</v>
      </c>
      <c r="G257" s="7" t="s">
        <v>206</v>
      </c>
      <c r="H257" s="7" t="s">
        <v>212</v>
      </c>
      <c r="I257" s="7" t="s">
        <v>27</v>
      </c>
      <c r="J257" s="7" t="s">
        <v>23</v>
      </c>
      <c r="K257" s="7">
        <v>10</v>
      </c>
      <c r="L257" s="7" t="s">
        <v>17849</v>
      </c>
      <c r="M257" s="7" t="s">
        <v>15218</v>
      </c>
      <c r="N257" s="7" t="s">
        <v>43</v>
      </c>
      <c r="O257" s="7" t="s">
        <v>192</v>
      </c>
    </row>
    <row r="258" spans="2:15" x14ac:dyDescent="0.25">
      <c r="B258" s="7">
        <v>3</v>
      </c>
      <c r="C258" s="7" t="s">
        <v>1317</v>
      </c>
      <c r="D258" s="7" t="s">
        <v>1318</v>
      </c>
      <c r="E258" s="7" t="s">
        <v>1321</v>
      </c>
      <c r="F258" s="7" t="s">
        <v>293</v>
      </c>
      <c r="G258" s="7" t="s">
        <v>206</v>
      </c>
      <c r="H258" s="7" t="s">
        <v>212</v>
      </c>
      <c r="I258" s="7" t="s">
        <v>27</v>
      </c>
      <c r="J258" s="7" t="s">
        <v>23</v>
      </c>
      <c r="K258" s="7">
        <v>10</v>
      </c>
      <c r="L258" s="7" t="s">
        <v>17854</v>
      </c>
      <c r="M258" s="7" t="s">
        <v>15226</v>
      </c>
      <c r="N258" s="7" t="s">
        <v>43</v>
      </c>
      <c r="O258" s="7" t="s">
        <v>192</v>
      </c>
    </row>
    <row r="259" spans="2:15" x14ac:dyDescent="0.25">
      <c r="B259" s="7">
        <v>3</v>
      </c>
      <c r="C259" s="7" t="s">
        <v>1327</v>
      </c>
      <c r="D259" s="7" t="s">
        <v>1328</v>
      </c>
      <c r="E259" s="7" t="s">
        <v>1331</v>
      </c>
      <c r="F259" s="7" t="s">
        <v>293</v>
      </c>
      <c r="G259" s="7" t="s">
        <v>206</v>
      </c>
      <c r="H259" s="7" t="s">
        <v>212</v>
      </c>
      <c r="I259" s="7" t="s">
        <v>27</v>
      </c>
      <c r="J259" s="7" t="s">
        <v>23</v>
      </c>
      <c r="K259" s="7">
        <v>10</v>
      </c>
      <c r="L259" s="7" t="s">
        <v>17875</v>
      </c>
      <c r="M259" s="7" t="s">
        <v>11987</v>
      </c>
      <c r="N259" s="7" t="s">
        <v>43</v>
      </c>
      <c r="O259" s="7" t="s">
        <v>192</v>
      </c>
    </row>
    <row r="260" spans="2:15" x14ac:dyDescent="0.25">
      <c r="B260" s="7">
        <v>3</v>
      </c>
      <c r="C260" s="7" t="s">
        <v>1333</v>
      </c>
      <c r="D260" s="7" t="s">
        <v>1334</v>
      </c>
      <c r="E260" s="7" t="s">
        <v>1337</v>
      </c>
      <c r="F260" s="7" t="s">
        <v>293</v>
      </c>
      <c r="G260" s="7" t="s">
        <v>206</v>
      </c>
      <c r="H260" s="7" t="s">
        <v>212</v>
      </c>
      <c r="I260" s="7" t="s">
        <v>27</v>
      </c>
      <c r="J260" s="7" t="s">
        <v>23</v>
      </c>
      <c r="K260" s="7">
        <v>10</v>
      </c>
      <c r="L260" s="7" t="s">
        <v>17882</v>
      </c>
      <c r="M260" s="7" t="s">
        <v>15243</v>
      </c>
      <c r="N260" s="7" t="s">
        <v>43</v>
      </c>
      <c r="O260" s="7" t="s">
        <v>192</v>
      </c>
    </row>
    <row r="261" spans="2:15" x14ac:dyDescent="0.25">
      <c r="B261" s="7">
        <v>3</v>
      </c>
      <c r="C261" s="7" t="s">
        <v>1341</v>
      </c>
      <c r="D261" s="7" t="s">
        <v>1342</v>
      </c>
      <c r="E261" s="7" t="s">
        <v>1345</v>
      </c>
      <c r="F261" s="7" t="s">
        <v>293</v>
      </c>
      <c r="G261" s="7" t="s">
        <v>206</v>
      </c>
      <c r="H261" s="7" t="s">
        <v>212</v>
      </c>
      <c r="I261" s="7" t="s">
        <v>83</v>
      </c>
      <c r="J261" s="7" t="s">
        <v>23</v>
      </c>
      <c r="K261" s="7">
        <v>10</v>
      </c>
      <c r="L261" s="7" t="s">
        <v>17883</v>
      </c>
      <c r="M261" s="7" t="s">
        <v>15245</v>
      </c>
      <c r="N261" s="7" t="s">
        <v>43</v>
      </c>
      <c r="O261" s="7" t="s">
        <v>192</v>
      </c>
    </row>
    <row r="262" spans="2:15" x14ac:dyDescent="0.25">
      <c r="B262" s="7">
        <v>3</v>
      </c>
      <c r="C262" s="7" t="s">
        <v>1354</v>
      </c>
      <c r="D262" s="7" t="s">
        <v>3775</v>
      </c>
      <c r="E262" s="7" t="s">
        <v>3776</v>
      </c>
      <c r="F262" s="7" t="s">
        <v>201</v>
      </c>
      <c r="G262" s="7" t="s">
        <v>207</v>
      </c>
      <c r="H262" s="7" t="s">
        <v>212</v>
      </c>
      <c r="I262" s="7" t="s">
        <v>40</v>
      </c>
      <c r="J262" s="7" t="s">
        <v>23</v>
      </c>
      <c r="K262" s="7">
        <v>7</v>
      </c>
      <c r="L262" s="7" t="s">
        <v>17891</v>
      </c>
      <c r="M262" s="7" t="s">
        <v>7954</v>
      </c>
      <c r="N262" s="7" t="s">
        <v>43</v>
      </c>
      <c r="O262" s="7" t="s">
        <v>192</v>
      </c>
    </row>
    <row r="263" spans="2:15" x14ac:dyDescent="0.25">
      <c r="B263" s="7">
        <v>3</v>
      </c>
      <c r="C263" s="7" t="s">
        <v>1409</v>
      </c>
      <c r="D263" s="7" t="s">
        <v>4536</v>
      </c>
      <c r="E263" s="7" t="s">
        <v>1412</v>
      </c>
      <c r="F263" s="7" t="s">
        <v>25</v>
      </c>
      <c r="G263" s="7" t="s">
        <v>207</v>
      </c>
      <c r="H263" s="7" t="s">
        <v>212</v>
      </c>
      <c r="I263" s="7" t="s">
        <v>40</v>
      </c>
      <c r="J263" s="7" t="s">
        <v>23</v>
      </c>
      <c r="K263" s="7">
        <v>7</v>
      </c>
      <c r="L263" s="7" t="s">
        <v>17909</v>
      </c>
      <c r="M263" s="7" t="s">
        <v>11713</v>
      </c>
      <c r="N263" s="7" t="s">
        <v>43</v>
      </c>
      <c r="O263" s="7" t="s">
        <v>96</v>
      </c>
    </row>
    <row r="264" spans="2:15" x14ac:dyDescent="0.25">
      <c r="B264" s="7">
        <v>3</v>
      </c>
      <c r="C264" s="7" t="s">
        <v>1441</v>
      </c>
      <c r="D264" s="7" t="s">
        <v>1442</v>
      </c>
      <c r="E264" s="7" t="s">
        <v>1445</v>
      </c>
      <c r="F264" s="7" t="s">
        <v>25</v>
      </c>
      <c r="G264" s="7" t="s">
        <v>206</v>
      </c>
      <c r="H264" s="7" t="s">
        <v>212</v>
      </c>
      <c r="I264" s="7" t="s">
        <v>27</v>
      </c>
      <c r="J264" s="7" t="s">
        <v>23</v>
      </c>
      <c r="K264" s="7">
        <v>10</v>
      </c>
      <c r="L264" s="7" t="s">
        <v>17049</v>
      </c>
      <c r="M264" s="7" t="s">
        <v>10968</v>
      </c>
      <c r="N264" s="7" t="s">
        <v>43</v>
      </c>
      <c r="O264" s="7" t="s">
        <v>96</v>
      </c>
    </row>
    <row r="265" spans="2:15" x14ac:dyDescent="0.25">
      <c r="B265" s="7">
        <v>3</v>
      </c>
      <c r="C265" s="7" t="s">
        <v>1453</v>
      </c>
      <c r="D265" s="7" t="s">
        <v>1454</v>
      </c>
      <c r="E265" s="7" t="s">
        <v>1457</v>
      </c>
      <c r="F265" s="7" t="s">
        <v>197</v>
      </c>
      <c r="G265" s="7" t="s">
        <v>206</v>
      </c>
      <c r="H265" s="7" t="s">
        <v>212</v>
      </c>
      <c r="I265" s="7" t="s">
        <v>40</v>
      </c>
      <c r="J265" s="7" t="s">
        <v>23</v>
      </c>
      <c r="K265" s="7">
        <v>12</v>
      </c>
      <c r="L265" s="7" t="s">
        <v>17275</v>
      </c>
      <c r="M265" s="7" t="s">
        <v>14943</v>
      </c>
      <c r="N265" s="7" t="s">
        <v>43</v>
      </c>
      <c r="O265" s="7" t="s">
        <v>192</v>
      </c>
    </row>
    <row r="266" spans="2:15" x14ac:dyDescent="0.25">
      <c r="B266" s="7">
        <v>3</v>
      </c>
      <c r="C266" s="7" t="s">
        <v>1463</v>
      </c>
      <c r="D266" s="7" t="s">
        <v>1464</v>
      </c>
      <c r="E266" s="7" t="s">
        <v>1467</v>
      </c>
      <c r="F266" s="7" t="s">
        <v>38</v>
      </c>
      <c r="G266" s="7" t="s">
        <v>207</v>
      </c>
      <c r="H266" s="7" t="s">
        <v>212</v>
      </c>
      <c r="I266" s="7" t="s">
        <v>60</v>
      </c>
      <c r="J266" s="7" t="s">
        <v>58</v>
      </c>
      <c r="K266" s="7">
        <v>9</v>
      </c>
      <c r="L266" s="7" t="s">
        <v>17913</v>
      </c>
      <c r="M266" s="7" t="s">
        <v>15281</v>
      </c>
      <c r="N266" s="7" t="s">
        <v>43</v>
      </c>
      <c r="O266" s="7" t="s">
        <v>96</v>
      </c>
    </row>
    <row r="267" spans="2:15" x14ac:dyDescent="0.25">
      <c r="B267" s="7">
        <v>3</v>
      </c>
      <c r="C267" s="7" t="s">
        <v>1481</v>
      </c>
      <c r="D267" s="7" t="s">
        <v>1482</v>
      </c>
      <c r="E267" s="7" t="s">
        <v>1485</v>
      </c>
      <c r="F267" s="7" t="s">
        <v>219</v>
      </c>
      <c r="G267" s="7" t="s">
        <v>207</v>
      </c>
      <c r="H267" s="7" t="s">
        <v>212</v>
      </c>
      <c r="I267" s="7" t="s">
        <v>60</v>
      </c>
      <c r="J267" s="7" t="s">
        <v>58</v>
      </c>
      <c r="K267" s="7">
        <v>9</v>
      </c>
      <c r="L267" s="7" t="s">
        <v>17919</v>
      </c>
      <c r="M267" s="7" t="s">
        <v>15289</v>
      </c>
      <c r="N267" s="7" t="s">
        <v>43</v>
      </c>
      <c r="O267" s="7" t="s">
        <v>100</v>
      </c>
    </row>
    <row r="268" spans="2:15" x14ac:dyDescent="0.25">
      <c r="B268" s="7">
        <v>3</v>
      </c>
      <c r="C268" s="7" t="s">
        <v>1499</v>
      </c>
      <c r="D268" s="7" t="s">
        <v>1500</v>
      </c>
      <c r="E268" s="7" t="s">
        <v>1503</v>
      </c>
      <c r="F268" s="7" t="s">
        <v>219</v>
      </c>
      <c r="G268" s="7" t="s">
        <v>207</v>
      </c>
      <c r="H268" s="7" t="s">
        <v>212</v>
      </c>
      <c r="I268" s="7" t="s">
        <v>60</v>
      </c>
      <c r="J268" s="7" t="s">
        <v>58</v>
      </c>
      <c r="K268" s="7">
        <v>9</v>
      </c>
      <c r="L268" s="7" t="s">
        <v>17926</v>
      </c>
      <c r="M268" s="7" t="s">
        <v>15298</v>
      </c>
      <c r="N268" s="7" t="s">
        <v>43</v>
      </c>
      <c r="O268" s="7" t="s">
        <v>100</v>
      </c>
    </row>
    <row r="269" spans="2:15" x14ac:dyDescent="0.25">
      <c r="B269" s="7">
        <v>3</v>
      </c>
      <c r="C269" s="7" t="s">
        <v>1505</v>
      </c>
      <c r="D269" s="7" t="s">
        <v>1506</v>
      </c>
      <c r="E269" s="7" t="s">
        <v>1509</v>
      </c>
      <c r="F269" s="7" t="s">
        <v>221</v>
      </c>
      <c r="G269" s="7" t="s">
        <v>207</v>
      </c>
      <c r="H269" s="7" t="s">
        <v>212</v>
      </c>
      <c r="I269" s="7" t="s">
        <v>60</v>
      </c>
      <c r="J269" s="7" t="s">
        <v>58</v>
      </c>
      <c r="K269" s="7">
        <v>9</v>
      </c>
      <c r="L269" s="7" t="s">
        <v>17932</v>
      </c>
      <c r="M269" s="7" t="s">
        <v>15304</v>
      </c>
      <c r="N269" s="7" t="s">
        <v>43</v>
      </c>
      <c r="O269" s="7" t="s">
        <v>100</v>
      </c>
    </row>
    <row r="270" spans="2:15" x14ac:dyDescent="0.25">
      <c r="B270" s="7">
        <v>3</v>
      </c>
      <c r="C270" s="7" t="s">
        <v>1511</v>
      </c>
      <c r="D270" s="7" t="s">
        <v>1512</v>
      </c>
      <c r="E270" s="7" t="s">
        <v>1515</v>
      </c>
      <c r="F270" s="7" t="s">
        <v>201</v>
      </c>
      <c r="G270" s="7" t="s">
        <v>207</v>
      </c>
      <c r="H270" s="7" t="s">
        <v>212</v>
      </c>
      <c r="I270" s="7" t="s">
        <v>60</v>
      </c>
      <c r="J270" s="7" t="s">
        <v>58</v>
      </c>
      <c r="K270" s="7">
        <v>9</v>
      </c>
      <c r="L270" s="7" t="s">
        <v>17933</v>
      </c>
      <c r="M270" s="7" t="s">
        <v>9797</v>
      </c>
      <c r="N270" s="7" t="s">
        <v>43</v>
      </c>
      <c r="O270" s="7" t="s">
        <v>192</v>
      </c>
    </row>
    <row r="271" spans="2:15" x14ac:dyDescent="0.25">
      <c r="B271" s="7">
        <v>3</v>
      </c>
      <c r="C271" s="7" t="s">
        <v>1529</v>
      </c>
      <c r="D271" s="7" t="s">
        <v>3777</v>
      </c>
      <c r="E271" s="7" t="s">
        <v>3778</v>
      </c>
      <c r="F271" s="7" t="s">
        <v>201</v>
      </c>
      <c r="G271" s="7" t="s">
        <v>207</v>
      </c>
      <c r="H271" s="7" t="s">
        <v>212</v>
      </c>
      <c r="I271" s="7" t="s">
        <v>40</v>
      </c>
      <c r="J271" s="7" t="s">
        <v>23</v>
      </c>
      <c r="K271" s="7">
        <v>7</v>
      </c>
      <c r="L271" s="7" t="s">
        <v>17952</v>
      </c>
      <c r="M271" s="7" t="s">
        <v>554</v>
      </c>
      <c r="N271" s="7" t="s">
        <v>43</v>
      </c>
      <c r="O271" s="7" t="s">
        <v>192</v>
      </c>
    </row>
    <row r="272" spans="2:15" x14ac:dyDescent="0.25">
      <c r="B272" s="7">
        <v>3</v>
      </c>
      <c r="C272" s="7" t="s">
        <v>1532</v>
      </c>
      <c r="D272" s="7" t="s">
        <v>1533</v>
      </c>
      <c r="E272" s="7" t="s">
        <v>1536</v>
      </c>
      <c r="F272" s="7" t="s">
        <v>124</v>
      </c>
      <c r="G272" s="7" t="s">
        <v>207</v>
      </c>
      <c r="H272" s="7" t="s">
        <v>212</v>
      </c>
      <c r="I272" s="7" t="s">
        <v>60</v>
      </c>
      <c r="J272" s="7" t="s">
        <v>58</v>
      </c>
      <c r="K272" s="7">
        <v>9</v>
      </c>
      <c r="L272" s="7" t="s">
        <v>17953</v>
      </c>
      <c r="M272" s="7" t="s">
        <v>15311</v>
      </c>
      <c r="N272" s="7" t="s">
        <v>43</v>
      </c>
      <c r="O272" s="7" t="s">
        <v>123</v>
      </c>
    </row>
    <row r="273" spans="2:15" x14ac:dyDescent="0.25">
      <c r="B273" s="7">
        <v>3</v>
      </c>
      <c r="C273" s="7" t="s">
        <v>1544</v>
      </c>
      <c r="D273" s="7" t="s">
        <v>1545</v>
      </c>
      <c r="E273" s="7" t="s">
        <v>1547</v>
      </c>
      <c r="F273" s="7" t="s">
        <v>165</v>
      </c>
      <c r="G273" s="7" t="s">
        <v>207</v>
      </c>
      <c r="H273" s="7" t="s">
        <v>212</v>
      </c>
      <c r="I273" s="7" t="s">
        <v>60</v>
      </c>
      <c r="J273" s="7" t="s">
        <v>58</v>
      </c>
      <c r="K273" s="7">
        <v>9</v>
      </c>
      <c r="L273" s="7" t="s">
        <v>17961</v>
      </c>
      <c r="M273" s="7" t="s">
        <v>15317</v>
      </c>
      <c r="N273" s="7" t="s">
        <v>43</v>
      </c>
      <c r="O273" s="7" t="s">
        <v>146</v>
      </c>
    </row>
    <row r="274" spans="2:15" x14ac:dyDescent="0.25">
      <c r="B274" s="7">
        <v>3</v>
      </c>
      <c r="C274" s="7" t="s">
        <v>1554</v>
      </c>
      <c r="D274" s="7" t="s">
        <v>1555</v>
      </c>
      <c r="E274" s="7" t="s">
        <v>1558</v>
      </c>
      <c r="F274" s="7" t="s">
        <v>128</v>
      </c>
      <c r="G274" s="7" t="s">
        <v>206</v>
      </c>
      <c r="H274" s="7" t="s">
        <v>212</v>
      </c>
      <c r="I274" s="7" t="s">
        <v>27</v>
      </c>
      <c r="J274" s="7" t="s">
        <v>23</v>
      </c>
      <c r="K274" s="7">
        <v>10</v>
      </c>
      <c r="L274" s="7" t="s">
        <v>16710</v>
      </c>
      <c r="M274" s="7" t="s">
        <v>10842</v>
      </c>
      <c r="N274" s="7" t="s">
        <v>43</v>
      </c>
      <c r="O274" s="7" t="s">
        <v>123</v>
      </c>
    </row>
    <row r="275" spans="2:15" x14ac:dyDescent="0.25">
      <c r="B275" s="7">
        <v>3</v>
      </c>
      <c r="C275" s="7" t="s">
        <v>1572</v>
      </c>
      <c r="D275" s="7" t="s">
        <v>2229</v>
      </c>
      <c r="E275" s="7" t="s">
        <v>1575</v>
      </c>
      <c r="F275" s="7" t="s">
        <v>279</v>
      </c>
      <c r="G275" s="7" t="s">
        <v>206</v>
      </c>
      <c r="H275" s="7" t="s">
        <v>212</v>
      </c>
      <c r="I275" s="7" t="s">
        <v>27</v>
      </c>
      <c r="J275" s="7" t="s">
        <v>23</v>
      </c>
      <c r="K275" s="7">
        <v>10</v>
      </c>
      <c r="L275" s="7" t="s">
        <v>16905</v>
      </c>
      <c r="M275" s="7" t="s">
        <v>11699</v>
      </c>
      <c r="N275" s="7" t="s">
        <v>43</v>
      </c>
      <c r="O275" s="7" t="s">
        <v>100</v>
      </c>
    </row>
    <row r="276" spans="2:15" x14ac:dyDescent="0.25">
      <c r="B276" s="7">
        <v>3</v>
      </c>
      <c r="C276" s="7" t="s">
        <v>1582</v>
      </c>
      <c r="D276" s="7" t="s">
        <v>1583</v>
      </c>
      <c r="E276" s="7" t="s">
        <v>1586</v>
      </c>
      <c r="F276" s="7" t="s">
        <v>201</v>
      </c>
      <c r="G276" s="7" t="s">
        <v>206</v>
      </c>
      <c r="H276" s="7" t="s">
        <v>212</v>
      </c>
      <c r="I276" s="7" t="s">
        <v>27</v>
      </c>
      <c r="J276" s="7" t="s">
        <v>23</v>
      </c>
      <c r="K276" s="7">
        <v>10</v>
      </c>
      <c r="L276" s="7" t="s">
        <v>17039</v>
      </c>
      <c r="M276" s="7" t="s">
        <v>14725</v>
      </c>
      <c r="N276" s="7" t="s">
        <v>43</v>
      </c>
      <c r="O276" s="7" t="s">
        <v>192</v>
      </c>
    </row>
    <row r="277" spans="2:15" x14ac:dyDescent="0.25">
      <c r="B277" s="7">
        <v>3</v>
      </c>
      <c r="C277" s="7" t="s">
        <v>1588</v>
      </c>
      <c r="D277" s="7" t="s">
        <v>2283</v>
      </c>
      <c r="E277" s="7" t="s">
        <v>1591</v>
      </c>
      <c r="F277" s="7" t="s">
        <v>255</v>
      </c>
      <c r="G277" s="7" t="s">
        <v>206</v>
      </c>
      <c r="H277" s="7" t="s">
        <v>212</v>
      </c>
      <c r="I277" s="7" t="s">
        <v>27</v>
      </c>
      <c r="J277" s="7" t="s">
        <v>23</v>
      </c>
      <c r="K277" s="7">
        <v>10</v>
      </c>
      <c r="L277" s="7" t="s">
        <v>17171</v>
      </c>
      <c r="M277" s="7" t="s">
        <v>14826</v>
      </c>
      <c r="N277" s="7" t="s">
        <v>43</v>
      </c>
      <c r="O277" s="7" t="s">
        <v>100</v>
      </c>
    </row>
    <row r="278" spans="2:15" x14ac:dyDescent="0.25">
      <c r="B278" s="7">
        <v>3</v>
      </c>
      <c r="C278" s="7" t="s">
        <v>1599</v>
      </c>
      <c r="D278" s="7" t="s">
        <v>2294</v>
      </c>
      <c r="E278" s="7" t="s">
        <v>1602</v>
      </c>
      <c r="F278" s="7" t="s">
        <v>219</v>
      </c>
      <c r="G278" s="7" t="s">
        <v>206</v>
      </c>
      <c r="H278" s="7" t="s">
        <v>212</v>
      </c>
      <c r="I278" s="7" t="s">
        <v>37</v>
      </c>
      <c r="J278" s="7" t="s">
        <v>36</v>
      </c>
      <c r="K278" s="7">
        <v>10</v>
      </c>
      <c r="L278" s="7" t="s">
        <v>17245</v>
      </c>
      <c r="M278" s="7" t="s">
        <v>14927</v>
      </c>
      <c r="N278" s="7" t="s">
        <v>43</v>
      </c>
      <c r="O278" s="7" t="s">
        <v>100</v>
      </c>
    </row>
    <row r="279" spans="2:15" x14ac:dyDescent="0.25">
      <c r="B279" s="7">
        <v>3</v>
      </c>
      <c r="C279" s="7" t="s">
        <v>1604</v>
      </c>
      <c r="D279" s="7" t="s">
        <v>1605</v>
      </c>
      <c r="E279" s="7" t="s">
        <v>1608</v>
      </c>
      <c r="F279" s="7" t="s">
        <v>97</v>
      </c>
      <c r="G279" s="7" t="s">
        <v>206</v>
      </c>
      <c r="H279" s="7" t="s">
        <v>212</v>
      </c>
      <c r="I279" s="7" t="s">
        <v>27</v>
      </c>
      <c r="J279" s="7" t="s">
        <v>23</v>
      </c>
      <c r="K279" s="7">
        <v>10</v>
      </c>
      <c r="L279" s="7" t="s">
        <v>17246</v>
      </c>
      <c r="M279" s="7" t="s">
        <v>14929</v>
      </c>
      <c r="N279" s="7" t="s">
        <v>43</v>
      </c>
      <c r="O279" s="7" t="s">
        <v>100</v>
      </c>
    </row>
    <row r="280" spans="2:15" x14ac:dyDescent="0.25">
      <c r="B280" s="7">
        <v>3</v>
      </c>
      <c r="C280" s="7" t="s">
        <v>1633</v>
      </c>
      <c r="D280" s="7" t="s">
        <v>1634</v>
      </c>
      <c r="E280" s="7" t="s">
        <v>1637</v>
      </c>
      <c r="F280" s="7" t="s">
        <v>258</v>
      </c>
      <c r="G280" s="7" t="s">
        <v>206</v>
      </c>
      <c r="H280" s="7" t="s">
        <v>212</v>
      </c>
      <c r="I280" s="7" t="s">
        <v>27</v>
      </c>
      <c r="J280" s="7" t="s">
        <v>23</v>
      </c>
      <c r="K280" s="7">
        <v>10</v>
      </c>
      <c r="L280" s="7" t="s">
        <v>17280</v>
      </c>
      <c r="M280" s="7" t="s">
        <v>14816</v>
      </c>
      <c r="N280" s="7" t="s">
        <v>43</v>
      </c>
      <c r="O280" s="7" t="s">
        <v>123</v>
      </c>
    </row>
    <row r="281" spans="2:15" x14ac:dyDescent="0.25">
      <c r="B281" s="7">
        <v>3</v>
      </c>
      <c r="C281" s="7" t="s">
        <v>1639</v>
      </c>
      <c r="D281" s="7" t="s">
        <v>1640</v>
      </c>
      <c r="E281" s="7" t="s">
        <v>1643</v>
      </c>
      <c r="F281" s="7" t="s">
        <v>458</v>
      </c>
      <c r="G281" s="7" t="s">
        <v>206</v>
      </c>
      <c r="H281" s="7" t="s">
        <v>212</v>
      </c>
      <c r="I281" s="7" t="s">
        <v>27</v>
      </c>
      <c r="J281" s="7" t="s">
        <v>23</v>
      </c>
      <c r="K281" s="7">
        <v>10</v>
      </c>
      <c r="L281" s="7" t="s">
        <v>17341</v>
      </c>
      <c r="M281" s="7" t="s">
        <v>14979</v>
      </c>
      <c r="N281" s="7" t="s">
        <v>43</v>
      </c>
      <c r="O281" s="7" t="s">
        <v>100</v>
      </c>
    </row>
    <row r="282" spans="2:15" x14ac:dyDescent="0.25">
      <c r="B282" s="7">
        <v>3</v>
      </c>
      <c r="C282" s="7" t="s">
        <v>1645</v>
      </c>
      <c r="D282" s="7" t="s">
        <v>1646</v>
      </c>
      <c r="E282" s="7" t="s">
        <v>1650</v>
      </c>
      <c r="F282" s="7" t="s">
        <v>124</v>
      </c>
      <c r="G282" s="7" t="s">
        <v>206</v>
      </c>
      <c r="H282" s="7" t="s">
        <v>212</v>
      </c>
      <c r="I282" s="7" t="s">
        <v>83</v>
      </c>
      <c r="J282" s="7" t="s">
        <v>23</v>
      </c>
      <c r="K282" s="7">
        <v>10</v>
      </c>
      <c r="L282" s="7" t="s">
        <v>17342</v>
      </c>
      <c r="M282" s="7" t="s">
        <v>554</v>
      </c>
      <c r="N282" s="7" t="s">
        <v>43</v>
      </c>
      <c r="O282" s="7" t="s">
        <v>123</v>
      </c>
    </row>
    <row r="283" spans="2:15" x14ac:dyDescent="0.25">
      <c r="B283" s="7">
        <v>3</v>
      </c>
      <c r="C283" s="7" t="s">
        <v>1659</v>
      </c>
      <c r="D283" s="7" t="s">
        <v>1660</v>
      </c>
      <c r="E283" s="7" t="s">
        <v>1663</v>
      </c>
      <c r="F283" s="7" t="s">
        <v>124</v>
      </c>
      <c r="G283" s="7" t="s">
        <v>206</v>
      </c>
      <c r="H283" s="7" t="s">
        <v>212</v>
      </c>
      <c r="I283" s="7" t="s">
        <v>83</v>
      </c>
      <c r="J283" s="7" t="s">
        <v>23</v>
      </c>
      <c r="K283" s="7">
        <v>10</v>
      </c>
      <c r="L283" s="7" t="s">
        <v>17374</v>
      </c>
      <c r="M283" s="7" t="s">
        <v>7260</v>
      </c>
      <c r="N283" s="7" t="s">
        <v>43</v>
      </c>
      <c r="O283" s="7" t="s">
        <v>123</v>
      </c>
    </row>
    <row r="284" spans="2:15" x14ac:dyDescent="0.25">
      <c r="B284" s="7">
        <v>3</v>
      </c>
      <c r="C284" s="7" t="s">
        <v>1665</v>
      </c>
      <c r="D284" s="7" t="s">
        <v>1666</v>
      </c>
      <c r="E284" s="7" t="s">
        <v>1669</v>
      </c>
      <c r="F284" s="7" t="s">
        <v>141</v>
      </c>
      <c r="G284" s="7" t="s">
        <v>206</v>
      </c>
      <c r="H284" s="7" t="s">
        <v>212</v>
      </c>
      <c r="I284" s="7" t="s">
        <v>27</v>
      </c>
      <c r="J284" s="7" t="s">
        <v>23</v>
      </c>
      <c r="K284" s="7">
        <v>10</v>
      </c>
      <c r="L284" s="7" t="s">
        <v>17461</v>
      </c>
      <c r="M284" s="7" t="s">
        <v>15026</v>
      </c>
      <c r="N284" s="7" t="s">
        <v>43</v>
      </c>
      <c r="O284" s="7" t="s">
        <v>100</v>
      </c>
    </row>
    <row r="285" spans="2:15" x14ac:dyDescent="0.25">
      <c r="B285" s="7">
        <v>3</v>
      </c>
      <c r="C285" s="7" t="s">
        <v>1671</v>
      </c>
      <c r="D285" s="7" t="s">
        <v>1672</v>
      </c>
      <c r="E285" s="7" t="s">
        <v>1675</v>
      </c>
      <c r="F285" s="7" t="s">
        <v>231</v>
      </c>
      <c r="G285" s="7" t="s">
        <v>206</v>
      </c>
      <c r="H285" s="7" t="s">
        <v>212</v>
      </c>
      <c r="I285" s="7" t="s">
        <v>27</v>
      </c>
      <c r="J285" s="7" t="s">
        <v>23</v>
      </c>
      <c r="K285" s="7">
        <v>10</v>
      </c>
      <c r="L285" s="7" t="s">
        <v>17464</v>
      </c>
      <c r="M285" s="7" t="s">
        <v>15030</v>
      </c>
      <c r="N285" s="7" t="s">
        <v>43</v>
      </c>
      <c r="O285" s="7" t="s">
        <v>100</v>
      </c>
    </row>
    <row r="286" spans="2:15" x14ac:dyDescent="0.25">
      <c r="B286" s="7">
        <v>3</v>
      </c>
      <c r="C286" s="7" t="s">
        <v>1677</v>
      </c>
      <c r="D286" s="7" t="s">
        <v>1678</v>
      </c>
      <c r="E286" s="7" t="s">
        <v>1682</v>
      </c>
      <c r="F286" s="7" t="s">
        <v>134</v>
      </c>
      <c r="G286" s="7" t="s">
        <v>206</v>
      </c>
      <c r="H286" s="7" t="s">
        <v>212</v>
      </c>
      <c r="I286" s="7" t="s">
        <v>27</v>
      </c>
      <c r="J286" s="7" t="s">
        <v>23</v>
      </c>
      <c r="K286" s="7">
        <v>10</v>
      </c>
      <c r="L286" s="7" t="s">
        <v>17499</v>
      </c>
      <c r="M286" s="7" t="s">
        <v>10978</v>
      </c>
      <c r="N286" s="7" t="s">
        <v>43</v>
      </c>
      <c r="O286" s="7" t="s">
        <v>123</v>
      </c>
    </row>
    <row r="287" spans="2:15" x14ac:dyDescent="0.25">
      <c r="B287" s="7">
        <v>3</v>
      </c>
      <c r="C287" s="7" t="s">
        <v>1694</v>
      </c>
      <c r="D287" s="7" t="s">
        <v>1695</v>
      </c>
      <c r="E287" s="7" t="s">
        <v>1698</v>
      </c>
      <c r="F287" s="7" t="s">
        <v>101</v>
      </c>
      <c r="G287" s="7" t="s">
        <v>206</v>
      </c>
      <c r="H287" s="7" t="s">
        <v>212</v>
      </c>
      <c r="I287" s="7" t="s">
        <v>27</v>
      </c>
      <c r="J287" s="7" t="s">
        <v>23</v>
      </c>
      <c r="K287" s="7">
        <v>10</v>
      </c>
      <c r="L287" s="7" t="s">
        <v>17867</v>
      </c>
      <c r="M287" s="7" t="s">
        <v>11971</v>
      </c>
      <c r="N287" s="7" t="s">
        <v>43</v>
      </c>
      <c r="O287" s="7" t="s">
        <v>100</v>
      </c>
    </row>
    <row r="288" spans="2:15" x14ac:dyDescent="0.25">
      <c r="B288" s="7">
        <v>3</v>
      </c>
      <c r="C288" s="7" t="s">
        <v>1700</v>
      </c>
      <c r="D288" s="7" t="s">
        <v>1701</v>
      </c>
      <c r="E288" s="7" t="s">
        <v>1704</v>
      </c>
      <c r="F288" s="7" t="s">
        <v>458</v>
      </c>
      <c r="G288" s="7" t="s">
        <v>206</v>
      </c>
      <c r="H288" s="7" t="s">
        <v>212</v>
      </c>
      <c r="I288" s="7" t="s">
        <v>27</v>
      </c>
      <c r="J288" s="7" t="s">
        <v>23</v>
      </c>
      <c r="K288" s="7">
        <v>10</v>
      </c>
      <c r="L288" s="7" t="s">
        <v>17878</v>
      </c>
      <c r="M288" s="7" t="s">
        <v>15237</v>
      </c>
      <c r="N288" s="7" t="s">
        <v>43</v>
      </c>
      <c r="O288" s="7" t="s">
        <v>100</v>
      </c>
    </row>
    <row r="289" spans="2:15" x14ac:dyDescent="0.25">
      <c r="B289" s="7">
        <v>3</v>
      </c>
      <c r="C289" s="7" t="s">
        <v>1706</v>
      </c>
      <c r="D289" s="7" t="s">
        <v>1707</v>
      </c>
      <c r="E289" s="7" t="s">
        <v>1710</v>
      </c>
      <c r="F289" s="7" t="s">
        <v>134</v>
      </c>
      <c r="G289" s="7" t="s">
        <v>206</v>
      </c>
      <c r="H289" s="7" t="s">
        <v>212</v>
      </c>
      <c r="I289" s="7" t="s">
        <v>83</v>
      </c>
      <c r="J289" s="7" t="s">
        <v>23</v>
      </c>
      <c r="K289" s="7">
        <v>10</v>
      </c>
      <c r="L289" s="7" t="s">
        <v>17885</v>
      </c>
      <c r="M289" s="7" t="s">
        <v>15248</v>
      </c>
      <c r="N289" s="7" t="s">
        <v>43</v>
      </c>
      <c r="O289" s="7" t="s">
        <v>123</v>
      </c>
    </row>
    <row r="290" spans="2:15" x14ac:dyDescent="0.25">
      <c r="B290" s="7">
        <v>3</v>
      </c>
      <c r="C290" s="7" t="s">
        <v>1716</v>
      </c>
      <c r="D290" s="7" t="s">
        <v>1717</v>
      </c>
      <c r="E290" s="7" t="s">
        <v>1720</v>
      </c>
      <c r="F290" s="7" t="s">
        <v>204</v>
      </c>
      <c r="G290" s="7" t="s">
        <v>206</v>
      </c>
      <c r="H290" s="7" t="s">
        <v>212</v>
      </c>
      <c r="I290" s="7" t="s">
        <v>27</v>
      </c>
      <c r="J290" s="7" t="s">
        <v>23</v>
      </c>
      <c r="K290" s="7">
        <v>10</v>
      </c>
      <c r="L290" s="7" t="s">
        <v>17905</v>
      </c>
      <c r="M290" s="7" t="s">
        <v>15267</v>
      </c>
      <c r="N290" s="7" t="s">
        <v>43</v>
      </c>
      <c r="O290" s="7" t="s">
        <v>123</v>
      </c>
    </row>
    <row r="291" spans="2:15" x14ac:dyDescent="0.25">
      <c r="B291" s="7">
        <v>3</v>
      </c>
      <c r="C291" s="7" t="s">
        <v>1722</v>
      </c>
      <c r="D291" s="7" t="s">
        <v>1723</v>
      </c>
      <c r="E291" s="7" t="s">
        <v>1726</v>
      </c>
      <c r="F291" s="7" t="s">
        <v>197</v>
      </c>
      <c r="G291" s="7" t="s">
        <v>206</v>
      </c>
      <c r="H291" s="7" t="s">
        <v>212</v>
      </c>
      <c r="I291" s="7" t="s">
        <v>27</v>
      </c>
      <c r="J291" s="7" t="s">
        <v>23</v>
      </c>
      <c r="K291" s="7">
        <v>10</v>
      </c>
      <c r="L291" s="7" t="s">
        <v>17920</v>
      </c>
      <c r="M291" s="7" t="s">
        <v>11732</v>
      </c>
      <c r="N291" s="7" t="s">
        <v>43</v>
      </c>
      <c r="O291" s="7" t="s">
        <v>192</v>
      </c>
    </row>
    <row r="292" spans="2:15" x14ac:dyDescent="0.25">
      <c r="B292" s="7">
        <v>3</v>
      </c>
      <c r="C292" s="7" t="s">
        <v>1728</v>
      </c>
      <c r="D292" s="7" t="s">
        <v>1729</v>
      </c>
      <c r="E292" s="7" t="s">
        <v>1732</v>
      </c>
      <c r="F292" s="7" t="s">
        <v>193</v>
      </c>
      <c r="G292" s="7" t="s">
        <v>206</v>
      </c>
      <c r="H292" s="7" t="s">
        <v>212</v>
      </c>
      <c r="I292" s="7" t="s">
        <v>27</v>
      </c>
      <c r="J292" s="7" t="s">
        <v>23</v>
      </c>
      <c r="K292" s="7">
        <v>10</v>
      </c>
      <c r="L292" s="7" t="s">
        <v>17922</v>
      </c>
      <c r="M292" s="7" t="s">
        <v>15293</v>
      </c>
      <c r="N292" s="7" t="s">
        <v>43</v>
      </c>
      <c r="O292" s="7" t="s">
        <v>192</v>
      </c>
    </row>
    <row r="293" spans="2:15" x14ac:dyDescent="0.25">
      <c r="B293" s="7">
        <v>3</v>
      </c>
      <c r="C293" s="7" t="s">
        <v>1734</v>
      </c>
      <c r="D293" s="7" t="s">
        <v>1735</v>
      </c>
      <c r="E293" s="7" t="s">
        <v>1738</v>
      </c>
      <c r="F293" s="7" t="s">
        <v>115</v>
      </c>
      <c r="G293" s="7" t="s">
        <v>206</v>
      </c>
      <c r="H293" s="7" t="s">
        <v>212</v>
      </c>
      <c r="I293" s="7" t="s">
        <v>27</v>
      </c>
      <c r="J293" s="7" t="s">
        <v>23</v>
      </c>
      <c r="K293" s="7">
        <v>10</v>
      </c>
      <c r="L293" s="7" t="s">
        <v>17935</v>
      </c>
      <c r="M293" s="7" t="s">
        <v>14498</v>
      </c>
      <c r="N293" s="7" t="s">
        <v>43</v>
      </c>
      <c r="O293" s="7" t="s">
        <v>100</v>
      </c>
    </row>
    <row r="294" spans="2:15" x14ac:dyDescent="0.25">
      <c r="B294" s="7">
        <v>3</v>
      </c>
      <c r="C294" s="7" t="s">
        <v>1740</v>
      </c>
      <c r="D294" s="7" t="s">
        <v>1741</v>
      </c>
      <c r="E294" s="7" t="s">
        <v>1743</v>
      </c>
      <c r="F294" s="7" t="s">
        <v>118</v>
      </c>
      <c r="G294" s="7" t="s">
        <v>206</v>
      </c>
      <c r="H294" s="7" t="s">
        <v>212</v>
      </c>
      <c r="I294" s="7" t="s">
        <v>27</v>
      </c>
      <c r="J294" s="7" t="s">
        <v>23</v>
      </c>
      <c r="K294" s="7">
        <v>10</v>
      </c>
      <c r="L294" s="7" t="s">
        <v>17949</v>
      </c>
      <c r="M294" s="7" t="s">
        <v>1282</v>
      </c>
      <c r="N294" s="7" t="s">
        <v>43</v>
      </c>
      <c r="O294" s="7" t="s">
        <v>100</v>
      </c>
    </row>
    <row r="295" spans="2:15" x14ac:dyDescent="0.25">
      <c r="B295" s="7">
        <v>3</v>
      </c>
      <c r="C295" s="7" t="s">
        <v>1745</v>
      </c>
      <c r="D295" s="7" t="s">
        <v>1746</v>
      </c>
      <c r="E295" s="7" t="s">
        <v>1748</v>
      </c>
      <c r="F295" s="7" t="s">
        <v>118</v>
      </c>
      <c r="G295" s="7" t="s">
        <v>206</v>
      </c>
      <c r="H295" s="7" t="s">
        <v>212</v>
      </c>
      <c r="I295" s="7" t="s">
        <v>27</v>
      </c>
      <c r="J295" s="7" t="s">
        <v>23</v>
      </c>
      <c r="K295" s="7">
        <v>10</v>
      </c>
      <c r="L295" s="7" t="s">
        <v>17954</v>
      </c>
      <c r="M295" s="7" t="s">
        <v>9865</v>
      </c>
      <c r="N295" s="7" t="s">
        <v>43</v>
      </c>
      <c r="O295" s="7" t="s">
        <v>100</v>
      </c>
    </row>
    <row r="296" spans="2:15" x14ac:dyDescent="0.25">
      <c r="B296" s="7">
        <v>3</v>
      </c>
      <c r="C296" s="7" t="s">
        <v>1765</v>
      </c>
      <c r="D296" s="7" t="s">
        <v>1766</v>
      </c>
      <c r="E296" s="7" t="s">
        <v>1769</v>
      </c>
      <c r="F296" s="7" t="s">
        <v>130</v>
      </c>
      <c r="G296" s="7" t="s">
        <v>206</v>
      </c>
      <c r="H296" s="7" t="s">
        <v>212</v>
      </c>
      <c r="I296" s="7" t="s">
        <v>27</v>
      </c>
      <c r="J296" s="7" t="s">
        <v>23</v>
      </c>
      <c r="K296" s="7">
        <v>10</v>
      </c>
      <c r="L296" s="7" t="s">
        <v>17970</v>
      </c>
      <c r="M296" s="7" t="s">
        <v>5526</v>
      </c>
      <c r="N296" s="7" t="s">
        <v>43</v>
      </c>
      <c r="O296" s="7" t="s">
        <v>123</v>
      </c>
    </row>
    <row r="297" spans="2:15" x14ac:dyDescent="0.25">
      <c r="B297" s="7">
        <v>3</v>
      </c>
      <c r="C297" s="7" t="s">
        <v>1777</v>
      </c>
      <c r="D297" s="7" t="s">
        <v>1778</v>
      </c>
      <c r="E297" s="7" t="s">
        <v>1780</v>
      </c>
      <c r="F297" s="7" t="s">
        <v>25</v>
      </c>
      <c r="G297" s="7" t="s">
        <v>207</v>
      </c>
      <c r="H297" s="7" t="s">
        <v>212</v>
      </c>
      <c r="I297" s="7" t="s">
        <v>60</v>
      </c>
      <c r="J297" s="7" t="s">
        <v>58</v>
      </c>
      <c r="K297" s="7">
        <v>9</v>
      </c>
      <c r="L297" s="7" t="s">
        <v>17977</v>
      </c>
      <c r="M297" s="7" t="s">
        <v>11082</v>
      </c>
      <c r="N297" s="7" t="s">
        <v>43</v>
      </c>
      <c r="O297" s="7" t="s">
        <v>96</v>
      </c>
    </row>
    <row r="298" spans="2:15" x14ac:dyDescent="0.25">
      <c r="B298" s="7">
        <v>3</v>
      </c>
      <c r="C298" s="7" t="s">
        <v>1782</v>
      </c>
      <c r="D298" s="7" t="s">
        <v>1783</v>
      </c>
      <c r="E298" s="7" t="s">
        <v>1786</v>
      </c>
      <c r="F298" s="7" t="s">
        <v>25</v>
      </c>
      <c r="G298" s="7" t="s">
        <v>207</v>
      </c>
      <c r="H298" s="7" t="s">
        <v>212</v>
      </c>
      <c r="I298" s="7" t="s">
        <v>60</v>
      </c>
      <c r="J298" s="7" t="s">
        <v>58</v>
      </c>
      <c r="K298" s="7">
        <v>9</v>
      </c>
      <c r="L298" s="7" t="s">
        <v>17978</v>
      </c>
      <c r="M298" s="7" t="s">
        <v>15332</v>
      </c>
      <c r="N298" s="7" t="s">
        <v>43</v>
      </c>
      <c r="O298" s="7" t="s">
        <v>96</v>
      </c>
    </row>
    <row r="299" spans="2:15" x14ac:dyDescent="0.25">
      <c r="B299" s="7">
        <v>3</v>
      </c>
      <c r="C299" s="7" t="s">
        <v>1793</v>
      </c>
      <c r="D299" s="7" t="s">
        <v>1794</v>
      </c>
      <c r="E299" s="7" t="s">
        <v>1798</v>
      </c>
      <c r="F299" s="7" t="s">
        <v>299</v>
      </c>
      <c r="G299" s="7" t="s">
        <v>207</v>
      </c>
      <c r="H299" s="7" t="s">
        <v>212</v>
      </c>
      <c r="I299" s="7" t="s">
        <v>60</v>
      </c>
      <c r="J299" s="7" t="s">
        <v>58</v>
      </c>
      <c r="K299" s="7">
        <v>9</v>
      </c>
      <c r="L299" s="7" t="s">
        <v>17994</v>
      </c>
      <c r="M299" s="7" t="s">
        <v>5280</v>
      </c>
      <c r="N299" s="7" t="s">
        <v>43</v>
      </c>
      <c r="O299" s="7" t="s">
        <v>192</v>
      </c>
    </row>
    <row r="300" spans="2:15" x14ac:dyDescent="0.25">
      <c r="B300" s="7">
        <v>3</v>
      </c>
      <c r="C300" s="7" t="s">
        <v>1809</v>
      </c>
      <c r="D300" s="7" t="s">
        <v>1810</v>
      </c>
      <c r="E300" s="7" t="s">
        <v>1813</v>
      </c>
      <c r="F300" s="7" t="s">
        <v>172</v>
      </c>
      <c r="G300" s="7" t="s">
        <v>206</v>
      </c>
      <c r="H300" s="7" t="s">
        <v>212</v>
      </c>
      <c r="I300" s="7" t="s">
        <v>27</v>
      </c>
      <c r="J300" s="7" t="s">
        <v>23</v>
      </c>
      <c r="K300" s="7">
        <v>10</v>
      </c>
      <c r="L300" s="7" t="s">
        <v>16628</v>
      </c>
      <c r="M300" s="7" t="s">
        <v>14468</v>
      </c>
      <c r="N300" s="7" t="s">
        <v>43</v>
      </c>
      <c r="O300" s="7" t="s">
        <v>146</v>
      </c>
    </row>
    <row r="301" spans="2:15" x14ac:dyDescent="0.25">
      <c r="B301" s="7">
        <v>3</v>
      </c>
      <c r="C301" s="7" t="s">
        <v>1816</v>
      </c>
      <c r="D301" s="7" t="s">
        <v>1817</v>
      </c>
      <c r="E301" s="7" t="s">
        <v>1819</v>
      </c>
      <c r="F301" s="7" t="s">
        <v>172</v>
      </c>
      <c r="G301" s="7" t="s">
        <v>206</v>
      </c>
      <c r="H301" s="7" t="s">
        <v>212</v>
      </c>
      <c r="I301" s="7" t="s">
        <v>27</v>
      </c>
      <c r="J301" s="7" t="s">
        <v>23</v>
      </c>
      <c r="K301" s="7">
        <v>10</v>
      </c>
      <c r="L301" s="7" t="s">
        <v>16738</v>
      </c>
      <c r="M301" s="7" t="s">
        <v>11700</v>
      </c>
      <c r="N301" s="7" t="s">
        <v>43</v>
      </c>
      <c r="O301" s="7" t="s">
        <v>146</v>
      </c>
    </row>
    <row r="302" spans="2:15" x14ac:dyDescent="0.25">
      <c r="B302" s="7">
        <v>3</v>
      </c>
      <c r="C302" s="7" t="s">
        <v>1821</v>
      </c>
      <c r="D302" s="7" t="s">
        <v>1822</v>
      </c>
      <c r="E302" s="7" t="s">
        <v>1826</v>
      </c>
      <c r="F302" s="7" t="s">
        <v>179</v>
      </c>
      <c r="G302" s="7" t="s">
        <v>206</v>
      </c>
      <c r="H302" s="7" t="s">
        <v>212</v>
      </c>
      <c r="I302" s="7" t="s">
        <v>27</v>
      </c>
      <c r="J302" s="7" t="s">
        <v>23</v>
      </c>
      <c r="K302" s="7">
        <v>10</v>
      </c>
      <c r="L302" s="7" t="s">
        <v>16759</v>
      </c>
      <c r="M302" s="7" t="s">
        <v>14553</v>
      </c>
      <c r="N302" s="7" t="s">
        <v>43</v>
      </c>
      <c r="O302" s="7" t="s">
        <v>146</v>
      </c>
    </row>
    <row r="303" spans="2:15" x14ac:dyDescent="0.25">
      <c r="B303" s="7">
        <v>3</v>
      </c>
      <c r="C303" s="7" t="s">
        <v>1828</v>
      </c>
      <c r="D303" s="7" t="s">
        <v>1829</v>
      </c>
      <c r="E303" s="7" t="s">
        <v>1833</v>
      </c>
      <c r="F303" s="7" t="s">
        <v>25</v>
      </c>
      <c r="G303" s="7" t="s">
        <v>206</v>
      </c>
      <c r="H303" s="7" t="s">
        <v>212</v>
      </c>
      <c r="I303" s="7" t="s">
        <v>27</v>
      </c>
      <c r="J303" s="7" t="s">
        <v>23</v>
      </c>
      <c r="K303" s="7">
        <v>10</v>
      </c>
      <c r="L303" s="7" t="s">
        <v>16764</v>
      </c>
      <c r="M303" s="7" t="s">
        <v>14559</v>
      </c>
      <c r="N303" s="7" t="s">
        <v>43</v>
      </c>
      <c r="O303" s="7" t="s">
        <v>96</v>
      </c>
    </row>
    <row r="304" spans="2:15" x14ac:dyDescent="0.25">
      <c r="B304" s="7">
        <v>3</v>
      </c>
      <c r="C304" s="7" t="s">
        <v>1835</v>
      </c>
      <c r="D304" s="7" t="s">
        <v>1836</v>
      </c>
      <c r="E304" s="7" t="s">
        <v>1839</v>
      </c>
      <c r="F304" s="7" t="s">
        <v>25</v>
      </c>
      <c r="G304" s="7" t="s">
        <v>206</v>
      </c>
      <c r="H304" s="7" t="s">
        <v>212</v>
      </c>
      <c r="I304" s="7" t="s">
        <v>27</v>
      </c>
      <c r="J304" s="7" t="s">
        <v>23</v>
      </c>
      <c r="K304" s="7">
        <v>10</v>
      </c>
      <c r="L304" s="7" t="s">
        <v>16765</v>
      </c>
      <c r="M304" s="7" t="s">
        <v>9761</v>
      </c>
      <c r="N304" s="7" t="s">
        <v>43</v>
      </c>
      <c r="O304" s="7" t="s">
        <v>96</v>
      </c>
    </row>
    <row r="305" spans="2:15" x14ac:dyDescent="0.25">
      <c r="B305" s="7">
        <v>3</v>
      </c>
      <c r="C305" s="7" t="s">
        <v>1841</v>
      </c>
      <c r="D305" s="7" t="s">
        <v>1842</v>
      </c>
      <c r="E305" s="7" t="s">
        <v>1845</v>
      </c>
      <c r="F305" s="7" t="s">
        <v>154</v>
      </c>
      <c r="G305" s="7" t="s">
        <v>206</v>
      </c>
      <c r="H305" s="7" t="s">
        <v>212</v>
      </c>
      <c r="I305" s="7" t="s">
        <v>27</v>
      </c>
      <c r="J305" s="7" t="s">
        <v>23</v>
      </c>
      <c r="K305" s="7">
        <v>10</v>
      </c>
      <c r="L305" s="7" t="s">
        <v>16834</v>
      </c>
      <c r="M305" s="7" t="s">
        <v>11310</v>
      </c>
      <c r="N305" s="7" t="s">
        <v>43</v>
      </c>
      <c r="O305" s="7" t="s">
        <v>146</v>
      </c>
    </row>
    <row r="306" spans="2:15" x14ac:dyDescent="0.25">
      <c r="B306" s="7">
        <v>3</v>
      </c>
      <c r="C306" s="7" t="s">
        <v>1847</v>
      </c>
      <c r="D306" s="7" t="s">
        <v>1848</v>
      </c>
      <c r="E306" s="7" t="s">
        <v>1851</v>
      </c>
      <c r="F306" s="7" t="s">
        <v>156</v>
      </c>
      <c r="G306" s="7" t="s">
        <v>206</v>
      </c>
      <c r="H306" s="7" t="s">
        <v>212</v>
      </c>
      <c r="I306" s="7" t="s">
        <v>27</v>
      </c>
      <c r="J306" s="7" t="s">
        <v>23</v>
      </c>
      <c r="K306" s="7">
        <v>10</v>
      </c>
      <c r="L306" s="7" t="s">
        <v>16842</v>
      </c>
      <c r="M306" s="7" t="s">
        <v>12077</v>
      </c>
      <c r="N306" s="7" t="s">
        <v>43</v>
      </c>
      <c r="O306" s="7" t="s">
        <v>146</v>
      </c>
    </row>
    <row r="307" spans="2:15" x14ac:dyDescent="0.25">
      <c r="B307" s="7">
        <v>3</v>
      </c>
      <c r="C307" s="7" t="s">
        <v>1853</v>
      </c>
      <c r="D307" s="7" t="s">
        <v>1854</v>
      </c>
      <c r="E307" s="7" t="s">
        <v>1857</v>
      </c>
      <c r="F307" s="7" t="s">
        <v>158</v>
      </c>
      <c r="G307" s="7" t="s">
        <v>206</v>
      </c>
      <c r="H307" s="7" t="s">
        <v>212</v>
      </c>
      <c r="I307" s="7" t="s">
        <v>27</v>
      </c>
      <c r="J307" s="7" t="s">
        <v>23</v>
      </c>
      <c r="K307" s="7">
        <v>10</v>
      </c>
      <c r="L307" s="7" t="s">
        <v>16859</v>
      </c>
      <c r="M307" s="7" t="s">
        <v>14609</v>
      </c>
      <c r="N307" s="7" t="s">
        <v>43</v>
      </c>
      <c r="O307" s="7" t="s">
        <v>146</v>
      </c>
    </row>
    <row r="308" spans="2:15" x14ac:dyDescent="0.25">
      <c r="B308" s="7">
        <v>3</v>
      </c>
      <c r="C308" s="7" t="s">
        <v>1859</v>
      </c>
      <c r="D308" s="7" t="s">
        <v>1860</v>
      </c>
      <c r="E308" s="7" t="s">
        <v>1863</v>
      </c>
      <c r="F308" s="7" t="s">
        <v>143</v>
      </c>
      <c r="G308" s="7" t="s">
        <v>206</v>
      </c>
      <c r="H308" s="7" t="s">
        <v>212</v>
      </c>
      <c r="I308" s="7" t="s">
        <v>27</v>
      </c>
      <c r="J308" s="7" t="s">
        <v>23</v>
      </c>
      <c r="K308" s="7">
        <v>10</v>
      </c>
      <c r="L308" s="7" t="s">
        <v>16928</v>
      </c>
      <c r="M308" s="7" t="s">
        <v>9803</v>
      </c>
      <c r="N308" s="7" t="s">
        <v>43</v>
      </c>
      <c r="O308" s="7" t="s">
        <v>146</v>
      </c>
    </row>
    <row r="309" spans="2:15" x14ac:dyDescent="0.25">
      <c r="B309" s="7">
        <v>3</v>
      </c>
      <c r="C309" s="7" t="s">
        <v>1865</v>
      </c>
      <c r="D309" s="7" t="s">
        <v>1866</v>
      </c>
      <c r="E309" s="7" t="s">
        <v>1869</v>
      </c>
      <c r="F309" s="7" t="s">
        <v>167</v>
      </c>
      <c r="G309" s="7" t="s">
        <v>206</v>
      </c>
      <c r="H309" s="7" t="s">
        <v>212</v>
      </c>
      <c r="I309" s="7" t="s">
        <v>27</v>
      </c>
      <c r="J309" s="7" t="s">
        <v>23</v>
      </c>
      <c r="K309" s="7">
        <v>10</v>
      </c>
      <c r="L309" s="7" t="s">
        <v>16977</v>
      </c>
      <c r="M309" s="7" t="s">
        <v>2683</v>
      </c>
      <c r="N309" s="7" t="s">
        <v>43</v>
      </c>
      <c r="O309" s="7" t="s">
        <v>146</v>
      </c>
    </row>
    <row r="310" spans="2:15" x14ac:dyDescent="0.25">
      <c r="B310" s="7">
        <v>3</v>
      </c>
      <c r="C310" s="7" t="s">
        <v>1872</v>
      </c>
      <c r="D310" s="7" t="s">
        <v>1873</v>
      </c>
      <c r="E310" s="7" t="s">
        <v>1876</v>
      </c>
      <c r="F310" s="7" t="s">
        <v>143</v>
      </c>
      <c r="G310" s="7" t="s">
        <v>206</v>
      </c>
      <c r="H310" s="7" t="s">
        <v>212</v>
      </c>
      <c r="I310" s="7" t="s">
        <v>27</v>
      </c>
      <c r="J310" s="7" t="s">
        <v>23</v>
      </c>
      <c r="K310" s="7">
        <v>10</v>
      </c>
      <c r="L310" s="7" t="s">
        <v>16987</v>
      </c>
      <c r="M310" s="7" t="s">
        <v>11459</v>
      </c>
      <c r="N310" s="7" t="s">
        <v>43</v>
      </c>
      <c r="O310" s="7" t="s">
        <v>146</v>
      </c>
    </row>
    <row r="311" spans="2:15" x14ac:dyDescent="0.25">
      <c r="B311" s="7">
        <v>3</v>
      </c>
      <c r="C311" s="7" t="s">
        <v>1878</v>
      </c>
      <c r="D311" s="7" t="s">
        <v>1879</v>
      </c>
      <c r="E311" s="7" t="s">
        <v>1882</v>
      </c>
      <c r="F311" s="7" t="s">
        <v>154</v>
      </c>
      <c r="G311" s="7" t="s">
        <v>206</v>
      </c>
      <c r="H311" s="7" t="s">
        <v>212</v>
      </c>
      <c r="I311" s="7" t="s">
        <v>27</v>
      </c>
      <c r="J311" s="7" t="s">
        <v>23</v>
      </c>
      <c r="K311" s="7">
        <v>10</v>
      </c>
      <c r="L311" s="7" t="s">
        <v>16988</v>
      </c>
      <c r="M311" s="7" t="s">
        <v>9965</v>
      </c>
      <c r="N311" s="7" t="s">
        <v>43</v>
      </c>
      <c r="O311" s="7" t="s">
        <v>146</v>
      </c>
    </row>
    <row r="312" spans="2:15" x14ac:dyDescent="0.25">
      <c r="B312" s="7">
        <v>3</v>
      </c>
      <c r="C312" s="7" t="s">
        <v>1885</v>
      </c>
      <c r="D312" s="7" t="s">
        <v>2245</v>
      </c>
      <c r="E312" s="7" t="s">
        <v>1887</v>
      </c>
      <c r="F312" s="7" t="s">
        <v>177</v>
      </c>
      <c r="G312" s="7" t="s">
        <v>206</v>
      </c>
      <c r="H312" s="7" t="s">
        <v>212</v>
      </c>
      <c r="I312" s="7" t="s">
        <v>27</v>
      </c>
      <c r="J312" s="7" t="s">
        <v>23</v>
      </c>
      <c r="K312" s="7">
        <v>10</v>
      </c>
      <c r="L312" s="7" t="s">
        <v>17010</v>
      </c>
      <c r="M312" s="7" t="s">
        <v>14695</v>
      </c>
      <c r="N312" s="7" t="s">
        <v>43</v>
      </c>
      <c r="O312" s="7" t="s">
        <v>146</v>
      </c>
    </row>
    <row r="313" spans="2:15" x14ac:dyDescent="0.25">
      <c r="B313" s="7">
        <v>3</v>
      </c>
      <c r="C313" s="7" t="s">
        <v>1889</v>
      </c>
      <c r="D313" s="7" t="s">
        <v>1890</v>
      </c>
      <c r="E313" s="7" t="s">
        <v>1893</v>
      </c>
      <c r="F313" s="7" t="s">
        <v>154</v>
      </c>
      <c r="G313" s="7" t="s">
        <v>206</v>
      </c>
      <c r="H313" s="7" t="s">
        <v>212</v>
      </c>
      <c r="I313" s="7" t="s">
        <v>27</v>
      </c>
      <c r="J313" s="7" t="s">
        <v>23</v>
      </c>
      <c r="K313" s="7">
        <v>10</v>
      </c>
      <c r="L313" s="7" t="s">
        <v>17042</v>
      </c>
      <c r="M313" s="7" t="s">
        <v>10968</v>
      </c>
      <c r="N313" s="7" t="s">
        <v>43</v>
      </c>
      <c r="O313" s="7" t="s">
        <v>146</v>
      </c>
    </row>
    <row r="314" spans="2:15" x14ac:dyDescent="0.25">
      <c r="B314" s="7">
        <v>3</v>
      </c>
      <c r="C314" s="7" t="s">
        <v>1896</v>
      </c>
      <c r="D314" s="7" t="s">
        <v>2259</v>
      </c>
      <c r="E314" s="7" t="s">
        <v>1899</v>
      </c>
      <c r="F314" s="7" t="s">
        <v>177</v>
      </c>
      <c r="G314" s="7" t="s">
        <v>206</v>
      </c>
      <c r="H314" s="7" t="s">
        <v>212</v>
      </c>
      <c r="I314" s="7" t="s">
        <v>27</v>
      </c>
      <c r="J314" s="7" t="s">
        <v>23</v>
      </c>
      <c r="K314" s="7">
        <v>10</v>
      </c>
      <c r="L314" s="7" t="s">
        <v>17067</v>
      </c>
      <c r="M314" s="7" t="s">
        <v>5499</v>
      </c>
      <c r="N314" s="7" t="s">
        <v>43</v>
      </c>
      <c r="O314" s="7" t="s">
        <v>146</v>
      </c>
    </row>
    <row r="315" spans="2:15" x14ac:dyDescent="0.25">
      <c r="B315" s="7">
        <v>3</v>
      </c>
      <c r="C315" s="7" t="s">
        <v>1901</v>
      </c>
      <c r="D315" s="7" t="s">
        <v>2282</v>
      </c>
      <c r="E315" s="7" t="s">
        <v>1903</v>
      </c>
      <c r="F315" s="7" t="s">
        <v>154</v>
      </c>
      <c r="G315" s="7" t="s">
        <v>206</v>
      </c>
      <c r="H315" s="7" t="s">
        <v>212</v>
      </c>
      <c r="I315" s="7" t="s">
        <v>27</v>
      </c>
      <c r="J315" s="7" t="s">
        <v>23</v>
      </c>
      <c r="K315" s="7">
        <v>10</v>
      </c>
      <c r="L315" s="7" t="s">
        <v>17159</v>
      </c>
      <c r="M315" s="7" t="s">
        <v>14816</v>
      </c>
      <c r="N315" s="7" t="s">
        <v>43</v>
      </c>
      <c r="O315" s="7" t="s">
        <v>146</v>
      </c>
    </row>
    <row r="316" spans="2:15" x14ac:dyDescent="0.25">
      <c r="B316" s="7">
        <v>3</v>
      </c>
      <c r="C316" s="7" t="s">
        <v>1905</v>
      </c>
      <c r="D316" s="7" t="s">
        <v>2284</v>
      </c>
      <c r="E316" s="7" t="s">
        <v>1907</v>
      </c>
      <c r="F316" s="7" t="s">
        <v>143</v>
      </c>
      <c r="G316" s="7" t="s">
        <v>206</v>
      </c>
      <c r="H316" s="7" t="s">
        <v>212</v>
      </c>
      <c r="I316" s="7" t="s">
        <v>27</v>
      </c>
      <c r="J316" s="7" t="s">
        <v>23</v>
      </c>
      <c r="K316" s="7">
        <v>10</v>
      </c>
      <c r="L316" s="7" t="s">
        <v>17186</v>
      </c>
      <c r="M316" s="7" t="s">
        <v>9787</v>
      </c>
      <c r="N316" s="7" t="s">
        <v>43</v>
      </c>
      <c r="O316" s="7" t="s">
        <v>146</v>
      </c>
    </row>
    <row r="317" spans="2:15" x14ac:dyDescent="0.25">
      <c r="B317" s="7">
        <v>3</v>
      </c>
      <c r="C317" s="7" t="s">
        <v>1909</v>
      </c>
      <c r="D317" s="7" t="s">
        <v>2285</v>
      </c>
      <c r="E317" s="7" t="s">
        <v>1912</v>
      </c>
      <c r="F317" s="7" t="s">
        <v>156</v>
      </c>
      <c r="G317" s="7" t="s">
        <v>206</v>
      </c>
      <c r="H317" s="7" t="s">
        <v>212</v>
      </c>
      <c r="I317" s="7" t="s">
        <v>27</v>
      </c>
      <c r="J317" s="7" t="s">
        <v>23</v>
      </c>
      <c r="K317" s="7">
        <v>10</v>
      </c>
      <c r="L317" s="7" t="s">
        <v>17205</v>
      </c>
      <c r="M317" s="7" t="s">
        <v>14847</v>
      </c>
      <c r="N317" s="7" t="s">
        <v>43</v>
      </c>
      <c r="O317" s="7" t="s">
        <v>146</v>
      </c>
    </row>
    <row r="318" spans="2:15" x14ac:dyDescent="0.25">
      <c r="B318" s="7">
        <v>3</v>
      </c>
      <c r="C318" s="7" t="s">
        <v>1914</v>
      </c>
      <c r="D318" s="7" t="s">
        <v>2286</v>
      </c>
      <c r="E318" s="7" t="s">
        <v>1918</v>
      </c>
      <c r="F318" s="7" t="s">
        <v>183</v>
      </c>
      <c r="G318" s="7" t="s">
        <v>206</v>
      </c>
      <c r="H318" s="7" t="s">
        <v>212</v>
      </c>
      <c r="I318" s="7" t="s">
        <v>27</v>
      </c>
      <c r="J318" s="7" t="s">
        <v>23</v>
      </c>
      <c r="K318" s="7">
        <v>10</v>
      </c>
      <c r="L318" s="7" t="s">
        <v>17209</v>
      </c>
      <c r="M318" s="7" t="s">
        <v>7258</v>
      </c>
      <c r="N318" s="7" t="s">
        <v>43</v>
      </c>
      <c r="O318" s="7" t="s">
        <v>146</v>
      </c>
    </row>
    <row r="319" spans="2:15" x14ac:dyDescent="0.25">
      <c r="B319" s="7">
        <v>3</v>
      </c>
      <c r="C319" s="7" t="s">
        <v>1920</v>
      </c>
      <c r="D319" s="7" t="s">
        <v>2287</v>
      </c>
      <c r="E319" s="7" t="s">
        <v>1923</v>
      </c>
      <c r="F319" s="7" t="s">
        <v>172</v>
      </c>
      <c r="G319" s="7" t="s">
        <v>206</v>
      </c>
      <c r="H319" s="7" t="s">
        <v>212</v>
      </c>
      <c r="I319" s="7" t="s">
        <v>27</v>
      </c>
      <c r="J319" s="7" t="s">
        <v>23</v>
      </c>
      <c r="K319" s="7">
        <v>10</v>
      </c>
      <c r="L319" s="7" t="s">
        <v>17222</v>
      </c>
      <c r="M319" s="7" t="s">
        <v>14911</v>
      </c>
      <c r="N319" s="7" t="s">
        <v>43</v>
      </c>
      <c r="O319" s="7" t="s">
        <v>146</v>
      </c>
    </row>
    <row r="320" spans="2:15" x14ac:dyDescent="0.25">
      <c r="B320" s="7">
        <v>3</v>
      </c>
      <c r="C320" s="7" t="s">
        <v>1930</v>
      </c>
      <c r="D320" s="7" t="s">
        <v>1931</v>
      </c>
      <c r="E320" s="7" t="s">
        <v>1933</v>
      </c>
      <c r="F320" s="7" t="s">
        <v>147</v>
      </c>
      <c r="G320" s="7" t="s">
        <v>206</v>
      </c>
      <c r="H320" s="7" t="s">
        <v>212</v>
      </c>
      <c r="I320" s="7" t="s">
        <v>27</v>
      </c>
      <c r="J320" s="7" t="s">
        <v>23</v>
      </c>
      <c r="K320" s="7">
        <v>10</v>
      </c>
      <c r="L320" s="7" t="s">
        <v>17263</v>
      </c>
      <c r="M320" s="7" t="s">
        <v>14938</v>
      </c>
      <c r="N320" s="7" t="s">
        <v>43</v>
      </c>
      <c r="O320" s="7" t="s">
        <v>146</v>
      </c>
    </row>
    <row r="321" spans="2:15" x14ac:dyDescent="0.25">
      <c r="B321" s="7">
        <v>3</v>
      </c>
      <c r="C321" s="7" t="s">
        <v>1944</v>
      </c>
      <c r="D321" s="7" t="s">
        <v>5269</v>
      </c>
      <c r="E321" s="7" t="s">
        <v>1947</v>
      </c>
      <c r="F321" s="7" t="s">
        <v>104</v>
      </c>
      <c r="G321" s="7" t="s">
        <v>207</v>
      </c>
      <c r="H321" s="7" t="s">
        <v>212</v>
      </c>
      <c r="I321" s="7" t="s">
        <v>60</v>
      </c>
      <c r="J321" s="7" t="s">
        <v>58</v>
      </c>
      <c r="K321" s="7">
        <v>9</v>
      </c>
      <c r="L321" s="7" t="s">
        <v>17343</v>
      </c>
      <c r="M321" s="7" t="s">
        <v>14981</v>
      </c>
      <c r="N321" s="7" t="s">
        <v>43</v>
      </c>
      <c r="O321" s="7" t="s">
        <v>100</v>
      </c>
    </row>
    <row r="322" spans="2:15" x14ac:dyDescent="0.25">
      <c r="B322" s="7">
        <v>3</v>
      </c>
      <c r="C322" s="7" t="s">
        <v>1949</v>
      </c>
      <c r="D322" s="7" t="s">
        <v>1950</v>
      </c>
      <c r="E322" s="7" t="s">
        <v>1954</v>
      </c>
      <c r="F322" s="7" t="s">
        <v>156</v>
      </c>
      <c r="G322" s="7" t="s">
        <v>206</v>
      </c>
      <c r="H322" s="7" t="s">
        <v>212</v>
      </c>
      <c r="I322" s="7" t="s">
        <v>27</v>
      </c>
      <c r="J322" s="7" t="s">
        <v>23</v>
      </c>
      <c r="K322" s="7">
        <v>10</v>
      </c>
      <c r="L322" s="7" t="s">
        <v>17373</v>
      </c>
      <c r="M322" s="7" t="s">
        <v>11732</v>
      </c>
      <c r="N322" s="7" t="s">
        <v>43</v>
      </c>
      <c r="O322" s="7" t="s">
        <v>146</v>
      </c>
    </row>
    <row r="323" spans="2:15" x14ac:dyDescent="0.25">
      <c r="B323" s="7">
        <v>3</v>
      </c>
      <c r="C323" s="7" t="s">
        <v>1956</v>
      </c>
      <c r="D323" s="7" t="s">
        <v>1957</v>
      </c>
      <c r="E323" s="7" t="s">
        <v>1960</v>
      </c>
      <c r="F323" s="7" t="s">
        <v>174</v>
      </c>
      <c r="G323" s="7" t="s">
        <v>206</v>
      </c>
      <c r="H323" s="7" t="s">
        <v>212</v>
      </c>
      <c r="I323" s="7" t="s">
        <v>27</v>
      </c>
      <c r="J323" s="7" t="s">
        <v>23</v>
      </c>
      <c r="K323" s="7">
        <v>10</v>
      </c>
      <c r="L323" s="7" t="s">
        <v>17486</v>
      </c>
      <c r="M323" s="7" t="s">
        <v>5173</v>
      </c>
      <c r="N323" s="7" t="s">
        <v>43</v>
      </c>
      <c r="O323" s="7" t="s">
        <v>146</v>
      </c>
    </row>
    <row r="324" spans="2:15" x14ac:dyDescent="0.25">
      <c r="B324" s="7">
        <v>3</v>
      </c>
      <c r="C324" s="7" t="s">
        <v>1977</v>
      </c>
      <c r="D324" s="7" t="s">
        <v>1978</v>
      </c>
      <c r="E324" s="7" t="s">
        <v>1980</v>
      </c>
      <c r="F324" s="7" t="s">
        <v>167</v>
      </c>
      <c r="G324" s="7" t="s">
        <v>206</v>
      </c>
      <c r="H324" s="7" t="s">
        <v>212</v>
      </c>
      <c r="I324" s="7" t="s">
        <v>27</v>
      </c>
      <c r="J324" s="7" t="s">
        <v>23</v>
      </c>
      <c r="K324" s="7">
        <v>10</v>
      </c>
      <c r="L324" s="7" t="s">
        <v>17879</v>
      </c>
      <c r="M324" s="7" t="s">
        <v>15239</v>
      </c>
      <c r="N324" s="7" t="s">
        <v>43</v>
      </c>
      <c r="O324" s="7" t="s">
        <v>146</v>
      </c>
    </row>
    <row r="325" spans="2:15" x14ac:dyDescent="0.25">
      <c r="B325" s="7">
        <v>3</v>
      </c>
      <c r="C325" s="7" t="s">
        <v>1983</v>
      </c>
      <c r="D325" s="7" t="s">
        <v>1984</v>
      </c>
      <c r="E325" s="7" t="s">
        <v>1987</v>
      </c>
      <c r="F325" s="7" t="s">
        <v>177</v>
      </c>
      <c r="G325" s="7" t="s">
        <v>206</v>
      </c>
      <c r="H325" s="7" t="s">
        <v>212</v>
      </c>
      <c r="I325" s="7" t="s">
        <v>27</v>
      </c>
      <c r="J325" s="7" t="s">
        <v>23</v>
      </c>
      <c r="K325" s="7">
        <v>10</v>
      </c>
      <c r="L325" s="7" t="s">
        <v>17884</v>
      </c>
      <c r="M325" s="7" t="s">
        <v>9961</v>
      </c>
      <c r="N325" s="7" t="s">
        <v>43</v>
      </c>
      <c r="O325" s="7" t="s">
        <v>146</v>
      </c>
    </row>
    <row r="326" spans="2:15" x14ac:dyDescent="0.25">
      <c r="B326" s="7">
        <v>3</v>
      </c>
      <c r="C326" s="7" t="s">
        <v>1989</v>
      </c>
      <c r="D326" s="7" t="s">
        <v>1990</v>
      </c>
      <c r="E326" s="7" t="s">
        <v>1992</v>
      </c>
      <c r="F326" s="7" t="s">
        <v>143</v>
      </c>
      <c r="G326" s="7" t="s">
        <v>206</v>
      </c>
      <c r="H326" s="7" t="s">
        <v>212</v>
      </c>
      <c r="I326" s="7" t="s">
        <v>27</v>
      </c>
      <c r="J326" s="7" t="s">
        <v>23</v>
      </c>
      <c r="K326" s="7">
        <v>10</v>
      </c>
      <c r="L326" s="7" t="s">
        <v>17888</v>
      </c>
      <c r="M326" s="7" t="s">
        <v>5268</v>
      </c>
      <c r="N326" s="7" t="s">
        <v>43</v>
      </c>
      <c r="O326" s="7" t="s">
        <v>146</v>
      </c>
    </row>
    <row r="327" spans="2:15" x14ac:dyDescent="0.25">
      <c r="B327" s="7">
        <v>3</v>
      </c>
      <c r="C327" s="7" t="s">
        <v>1994</v>
      </c>
      <c r="D327" s="7" t="s">
        <v>1995</v>
      </c>
      <c r="E327" s="7" t="s">
        <v>1997</v>
      </c>
      <c r="F327" s="7" t="s">
        <v>179</v>
      </c>
      <c r="G327" s="7" t="s">
        <v>206</v>
      </c>
      <c r="H327" s="7" t="s">
        <v>212</v>
      </c>
      <c r="I327" s="7" t="s">
        <v>27</v>
      </c>
      <c r="J327" s="7" t="s">
        <v>23</v>
      </c>
      <c r="K327" s="7">
        <v>10</v>
      </c>
      <c r="L327" s="7" t="s">
        <v>17889</v>
      </c>
      <c r="M327" s="7" t="s">
        <v>15253</v>
      </c>
      <c r="N327" s="7" t="s">
        <v>43</v>
      </c>
      <c r="O327" s="7" t="s">
        <v>146</v>
      </c>
    </row>
    <row r="328" spans="2:15" x14ac:dyDescent="0.25">
      <c r="B328" s="7">
        <v>3</v>
      </c>
      <c r="C328" s="7" t="s">
        <v>1999</v>
      </c>
      <c r="D328" s="7" t="s">
        <v>2000</v>
      </c>
      <c r="E328" s="7" t="s">
        <v>2003</v>
      </c>
      <c r="F328" s="7" t="s">
        <v>167</v>
      </c>
      <c r="G328" s="7" t="s">
        <v>206</v>
      </c>
      <c r="H328" s="7" t="s">
        <v>212</v>
      </c>
      <c r="I328" s="7" t="s">
        <v>27</v>
      </c>
      <c r="J328" s="7" t="s">
        <v>23</v>
      </c>
      <c r="K328" s="7">
        <v>10</v>
      </c>
      <c r="L328" s="7" t="s">
        <v>17890</v>
      </c>
      <c r="M328" s="7" t="s">
        <v>15255</v>
      </c>
      <c r="N328" s="7" t="s">
        <v>43</v>
      </c>
      <c r="O328" s="7" t="s">
        <v>146</v>
      </c>
    </row>
    <row r="329" spans="2:15" x14ac:dyDescent="0.25">
      <c r="B329" s="7">
        <v>3</v>
      </c>
      <c r="C329" s="7" t="s">
        <v>2005</v>
      </c>
      <c r="D329" s="7" t="s">
        <v>2006</v>
      </c>
      <c r="E329" s="7" t="s">
        <v>2009</v>
      </c>
      <c r="F329" s="7" t="s">
        <v>169</v>
      </c>
      <c r="G329" s="7" t="s">
        <v>206</v>
      </c>
      <c r="H329" s="7" t="s">
        <v>212</v>
      </c>
      <c r="I329" s="7" t="s">
        <v>27</v>
      </c>
      <c r="J329" s="7" t="s">
        <v>23</v>
      </c>
      <c r="K329" s="7">
        <v>10</v>
      </c>
      <c r="L329" s="7" t="s">
        <v>17893</v>
      </c>
      <c r="M329" s="7" t="s">
        <v>11625</v>
      </c>
      <c r="N329" s="7" t="s">
        <v>43</v>
      </c>
      <c r="O329" s="7" t="s">
        <v>146</v>
      </c>
    </row>
    <row r="330" spans="2:15" x14ac:dyDescent="0.25">
      <c r="B330" s="7">
        <v>3</v>
      </c>
      <c r="C330" s="7" t="s">
        <v>2011</v>
      </c>
      <c r="D330" s="7" t="s">
        <v>2012</v>
      </c>
      <c r="E330" s="7" t="s">
        <v>2014</v>
      </c>
      <c r="F330" s="7" t="s">
        <v>187</v>
      </c>
      <c r="G330" s="7" t="s">
        <v>206</v>
      </c>
      <c r="H330" s="7" t="s">
        <v>212</v>
      </c>
      <c r="I330" s="7" t="s">
        <v>27</v>
      </c>
      <c r="J330" s="7" t="s">
        <v>23</v>
      </c>
      <c r="K330" s="7">
        <v>10</v>
      </c>
      <c r="L330" s="7" t="s">
        <v>17897</v>
      </c>
      <c r="M330" s="7" t="s">
        <v>11719</v>
      </c>
      <c r="N330" s="7" t="s">
        <v>43</v>
      </c>
      <c r="O330" s="7" t="s">
        <v>146</v>
      </c>
    </row>
    <row r="331" spans="2:15" x14ac:dyDescent="0.25">
      <c r="B331" s="7">
        <v>3</v>
      </c>
      <c r="C331" s="7" t="s">
        <v>2016</v>
      </c>
      <c r="D331" s="7" t="s">
        <v>2017</v>
      </c>
      <c r="E331" s="7" t="s">
        <v>2020</v>
      </c>
      <c r="F331" s="7" t="s">
        <v>165</v>
      </c>
      <c r="G331" s="7" t="s">
        <v>206</v>
      </c>
      <c r="H331" s="7" t="s">
        <v>212</v>
      </c>
      <c r="I331" s="7" t="s">
        <v>27</v>
      </c>
      <c r="J331" s="7" t="s">
        <v>23</v>
      </c>
      <c r="K331" s="7">
        <v>10</v>
      </c>
      <c r="L331" s="7" t="s">
        <v>17898</v>
      </c>
      <c r="M331" s="7" t="s">
        <v>14916</v>
      </c>
      <c r="N331" s="7" t="s">
        <v>43</v>
      </c>
      <c r="O331" s="7" t="s">
        <v>146</v>
      </c>
    </row>
    <row r="332" spans="2:15" x14ac:dyDescent="0.25">
      <c r="B332" s="7">
        <v>3</v>
      </c>
      <c r="C332" s="7" t="s">
        <v>2022</v>
      </c>
      <c r="D332" s="7" t="s">
        <v>2023</v>
      </c>
      <c r="E332" s="7" t="s">
        <v>2026</v>
      </c>
      <c r="F332" s="7" t="s">
        <v>169</v>
      </c>
      <c r="G332" s="7" t="s">
        <v>206</v>
      </c>
      <c r="H332" s="7" t="s">
        <v>212</v>
      </c>
      <c r="I332" s="7" t="s">
        <v>27</v>
      </c>
      <c r="J332" s="7" t="s">
        <v>23</v>
      </c>
      <c r="K332" s="7">
        <v>10</v>
      </c>
      <c r="L332" s="7" t="s">
        <v>17900</v>
      </c>
      <c r="M332" s="7" t="s">
        <v>11367</v>
      </c>
      <c r="N332" s="7" t="s">
        <v>43</v>
      </c>
      <c r="O332" s="7" t="s">
        <v>146</v>
      </c>
    </row>
    <row r="333" spans="2:15" x14ac:dyDescent="0.25">
      <c r="B333" s="7">
        <v>3</v>
      </c>
      <c r="C333" s="7" t="s">
        <v>2028</v>
      </c>
      <c r="D333" s="7" t="s">
        <v>2029</v>
      </c>
      <c r="E333" s="7" t="s">
        <v>2031</v>
      </c>
      <c r="F333" s="7" t="s">
        <v>179</v>
      </c>
      <c r="G333" s="7" t="s">
        <v>206</v>
      </c>
      <c r="H333" s="7" t="s">
        <v>212</v>
      </c>
      <c r="I333" s="7" t="s">
        <v>27</v>
      </c>
      <c r="J333" s="7" t="s">
        <v>23</v>
      </c>
      <c r="K333" s="7">
        <v>10</v>
      </c>
      <c r="L333" s="7" t="s">
        <v>17903</v>
      </c>
      <c r="M333" s="7" t="s">
        <v>12058</v>
      </c>
      <c r="N333" s="7" t="s">
        <v>43</v>
      </c>
      <c r="O333" s="7" t="s">
        <v>146</v>
      </c>
    </row>
    <row r="334" spans="2:15" x14ac:dyDescent="0.25">
      <c r="B334" s="7">
        <v>3</v>
      </c>
      <c r="C334" s="7" t="s">
        <v>2033</v>
      </c>
      <c r="D334" s="7" t="s">
        <v>2034</v>
      </c>
      <c r="E334" s="7" t="s">
        <v>2038</v>
      </c>
      <c r="F334" s="7" t="s">
        <v>154</v>
      </c>
      <c r="G334" s="7" t="s">
        <v>206</v>
      </c>
      <c r="H334" s="7" t="s">
        <v>212</v>
      </c>
      <c r="I334" s="7" t="s">
        <v>27</v>
      </c>
      <c r="J334" s="7" t="s">
        <v>23</v>
      </c>
      <c r="K334" s="7">
        <v>10</v>
      </c>
      <c r="L334" s="7" t="s">
        <v>17904</v>
      </c>
      <c r="M334" s="7" t="s">
        <v>14915</v>
      </c>
      <c r="N334" s="7" t="s">
        <v>43</v>
      </c>
      <c r="O334" s="7" t="s">
        <v>146</v>
      </c>
    </row>
    <row r="335" spans="2:15" x14ac:dyDescent="0.25">
      <c r="B335" s="7">
        <v>3</v>
      </c>
      <c r="C335" s="7" t="s">
        <v>2040</v>
      </c>
      <c r="D335" s="7" t="s">
        <v>2041</v>
      </c>
      <c r="E335" s="7" t="s">
        <v>2044</v>
      </c>
      <c r="F335" s="7" t="s">
        <v>154</v>
      </c>
      <c r="G335" s="7" t="s">
        <v>206</v>
      </c>
      <c r="H335" s="7" t="s">
        <v>212</v>
      </c>
      <c r="I335" s="7" t="s">
        <v>27</v>
      </c>
      <c r="J335" s="7" t="s">
        <v>23</v>
      </c>
      <c r="K335" s="7">
        <v>10</v>
      </c>
      <c r="L335" s="7" t="s">
        <v>17912</v>
      </c>
      <c r="M335" s="7" t="s">
        <v>9962</v>
      </c>
      <c r="N335" s="7" t="s">
        <v>43</v>
      </c>
      <c r="O335" s="7" t="s">
        <v>146</v>
      </c>
    </row>
    <row r="336" spans="2:15" x14ac:dyDescent="0.25">
      <c r="B336" s="7">
        <v>3</v>
      </c>
      <c r="C336" s="7" t="s">
        <v>2046</v>
      </c>
      <c r="D336" s="7" t="s">
        <v>2047</v>
      </c>
      <c r="E336" s="7" t="s">
        <v>2050</v>
      </c>
      <c r="F336" s="7" t="s">
        <v>177</v>
      </c>
      <c r="G336" s="7" t="s">
        <v>206</v>
      </c>
      <c r="H336" s="7" t="s">
        <v>212</v>
      </c>
      <c r="I336" s="7" t="s">
        <v>27</v>
      </c>
      <c r="J336" s="7" t="s">
        <v>23</v>
      </c>
      <c r="K336" s="7">
        <v>10</v>
      </c>
      <c r="L336" s="7" t="s">
        <v>17914</v>
      </c>
      <c r="M336" s="7" t="s">
        <v>15283</v>
      </c>
      <c r="N336" s="7" t="s">
        <v>43</v>
      </c>
      <c r="O336" s="7" t="s">
        <v>146</v>
      </c>
    </row>
    <row r="337" spans="2:15" x14ac:dyDescent="0.25">
      <c r="B337" s="7">
        <v>3</v>
      </c>
      <c r="C337" s="7" t="s">
        <v>2052</v>
      </c>
      <c r="D337" s="7" t="s">
        <v>2053</v>
      </c>
      <c r="E337" s="7" t="s">
        <v>2055</v>
      </c>
      <c r="F337" s="7" t="s">
        <v>154</v>
      </c>
      <c r="G337" s="7" t="s">
        <v>206</v>
      </c>
      <c r="H337" s="7" t="s">
        <v>212</v>
      </c>
      <c r="I337" s="7" t="s">
        <v>27</v>
      </c>
      <c r="J337" s="7" t="s">
        <v>23</v>
      </c>
      <c r="K337" s="7">
        <v>10</v>
      </c>
      <c r="L337" s="7" t="s">
        <v>17915</v>
      </c>
      <c r="M337" s="7" t="s">
        <v>5522</v>
      </c>
      <c r="N337" s="7" t="s">
        <v>43</v>
      </c>
      <c r="O337" s="7" t="s">
        <v>146</v>
      </c>
    </row>
    <row r="338" spans="2:15" x14ac:dyDescent="0.25">
      <c r="B338" s="7">
        <v>3</v>
      </c>
      <c r="C338" s="7" t="s">
        <v>2057</v>
      </c>
      <c r="D338" s="7" t="s">
        <v>2058</v>
      </c>
      <c r="E338" s="7" t="s">
        <v>2060</v>
      </c>
      <c r="F338" s="7" t="s">
        <v>156</v>
      </c>
      <c r="G338" s="7" t="s">
        <v>206</v>
      </c>
      <c r="H338" s="7" t="s">
        <v>212</v>
      </c>
      <c r="I338" s="7" t="s">
        <v>27</v>
      </c>
      <c r="J338" s="7" t="s">
        <v>23</v>
      </c>
      <c r="K338" s="7">
        <v>10</v>
      </c>
      <c r="L338" s="7" t="s">
        <v>17917</v>
      </c>
      <c r="M338" s="7" t="s">
        <v>11631</v>
      </c>
      <c r="N338" s="7" t="s">
        <v>43</v>
      </c>
      <c r="O338" s="7" t="s">
        <v>146</v>
      </c>
    </row>
    <row r="339" spans="2:15" x14ac:dyDescent="0.25">
      <c r="B339" s="7">
        <v>3</v>
      </c>
      <c r="C339" s="7" t="s">
        <v>2062</v>
      </c>
      <c r="D339" s="7" t="s">
        <v>2063</v>
      </c>
      <c r="E339" s="7" t="s">
        <v>2064</v>
      </c>
      <c r="F339" s="7" t="s">
        <v>154</v>
      </c>
      <c r="G339" s="7" t="s">
        <v>206</v>
      </c>
      <c r="H339" s="7" t="s">
        <v>212</v>
      </c>
      <c r="I339" s="7" t="s">
        <v>27</v>
      </c>
      <c r="J339" s="7" t="s">
        <v>23</v>
      </c>
      <c r="K339" s="7">
        <v>10</v>
      </c>
      <c r="L339" s="7" t="s">
        <v>17924</v>
      </c>
      <c r="M339" s="7" t="s">
        <v>15295</v>
      </c>
      <c r="N339" s="7" t="s">
        <v>43</v>
      </c>
      <c r="O339" s="7" t="s">
        <v>146</v>
      </c>
    </row>
    <row r="340" spans="2:15" x14ac:dyDescent="0.25">
      <c r="B340" s="7">
        <v>3</v>
      </c>
      <c r="C340" s="7" t="s">
        <v>2066</v>
      </c>
      <c r="D340" s="7" t="s">
        <v>2067</v>
      </c>
      <c r="E340" s="7" t="s">
        <v>2070</v>
      </c>
      <c r="F340" s="7" t="s">
        <v>174</v>
      </c>
      <c r="G340" s="7" t="s">
        <v>206</v>
      </c>
      <c r="H340" s="7" t="s">
        <v>212</v>
      </c>
      <c r="I340" s="7" t="s">
        <v>27</v>
      </c>
      <c r="J340" s="7" t="s">
        <v>23</v>
      </c>
      <c r="K340" s="7">
        <v>10</v>
      </c>
      <c r="L340" s="7" t="s">
        <v>17927</v>
      </c>
      <c r="M340" s="7" t="s">
        <v>10881</v>
      </c>
      <c r="N340" s="7" t="s">
        <v>43</v>
      </c>
      <c r="O340" s="7" t="s">
        <v>146</v>
      </c>
    </row>
    <row r="341" spans="2:15" x14ac:dyDescent="0.25">
      <c r="B341" s="7">
        <v>3</v>
      </c>
      <c r="C341" s="7" t="s">
        <v>2072</v>
      </c>
      <c r="D341" s="7" t="s">
        <v>2073</v>
      </c>
      <c r="E341" s="7" t="s">
        <v>2075</v>
      </c>
      <c r="F341" s="7" t="s">
        <v>174</v>
      </c>
      <c r="G341" s="7" t="s">
        <v>206</v>
      </c>
      <c r="H341" s="7" t="s">
        <v>212</v>
      </c>
      <c r="I341" s="7" t="s">
        <v>27</v>
      </c>
      <c r="J341" s="7" t="s">
        <v>23</v>
      </c>
      <c r="K341" s="7">
        <v>10</v>
      </c>
      <c r="L341" s="7" t="s">
        <v>17929</v>
      </c>
      <c r="M341" s="7" t="s">
        <v>12115</v>
      </c>
      <c r="N341" s="7" t="s">
        <v>43</v>
      </c>
      <c r="O341" s="7" t="s">
        <v>146</v>
      </c>
    </row>
    <row r="342" spans="2:15" x14ac:dyDescent="0.25">
      <c r="B342" s="7">
        <v>3</v>
      </c>
      <c r="C342" s="7" t="s">
        <v>2077</v>
      </c>
      <c r="D342" s="7" t="s">
        <v>2078</v>
      </c>
      <c r="E342" s="7" t="s">
        <v>2080</v>
      </c>
      <c r="F342" s="7" t="s">
        <v>156</v>
      </c>
      <c r="G342" s="7" t="s">
        <v>206</v>
      </c>
      <c r="H342" s="7" t="s">
        <v>212</v>
      </c>
      <c r="I342" s="7" t="s">
        <v>27</v>
      </c>
      <c r="J342" s="7" t="s">
        <v>23</v>
      </c>
      <c r="K342" s="7">
        <v>10</v>
      </c>
      <c r="L342" s="7" t="s">
        <v>17930</v>
      </c>
      <c r="M342" s="7" t="s">
        <v>12115</v>
      </c>
      <c r="N342" s="7" t="s">
        <v>43</v>
      </c>
      <c r="O342" s="7" t="s">
        <v>146</v>
      </c>
    </row>
    <row r="343" spans="2:15" x14ac:dyDescent="0.25">
      <c r="B343" s="7">
        <v>3</v>
      </c>
      <c r="C343" s="7" t="s">
        <v>2082</v>
      </c>
      <c r="D343" s="7" t="s">
        <v>2083</v>
      </c>
      <c r="E343" s="7" t="s">
        <v>2085</v>
      </c>
      <c r="F343" s="7" t="s">
        <v>154</v>
      </c>
      <c r="G343" s="7" t="s">
        <v>206</v>
      </c>
      <c r="H343" s="7" t="s">
        <v>212</v>
      </c>
      <c r="I343" s="7" t="s">
        <v>27</v>
      </c>
      <c r="J343" s="7" t="s">
        <v>23</v>
      </c>
      <c r="K343" s="7">
        <v>10</v>
      </c>
      <c r="L343" s="7" t="s">
        <v>17931</v>
      </c>
      <c r="M343" s="7" t="s">
        <v>7239</v>
      </c>
      <c r="N343" s="7" t="s">
        <v>43</v>
      </c>
      <c r="O343" s="7" t="s">
        <v>146</v>
      </c>
    </row>
    <row r="344" spans="2:15" x14ac:dyDescent="0.25">
      <c r="B344" s="7">
        <v>3</v>
      </c>
      <c r="C344" s="7" t="s">
        <v>2087</v>
      </c>
      <c r="D344" s="7" t="s">
        <v>2088</v>
      </c>
      <c r="E344" s="7" t="s">
        <v>2092</v>
      </c>
      <c r="F344" s="7" t="s">
        <v>154</v>
      </c>
      <c r="G344" s="7" t="s">
        <v>206</v>
      </c>
      <c r="H344" s="7" t="s">
        <v>212</v>
      </c>
      <c r="I344" s="7" t="s">
        <v>27</v>
      </c>
      <c r="J344" s="7" t="s">
        <v>23</v>
      </c>
      <c r="K344" s="7">
        <v>10</v>
      </c>
      <c r="L344" s="7" t="s">
        <v>17934</v>
      </c>
      <c r="M344" s="7" t="s">
        <v>1284</v>
      </c>
      <c r="N344" s="7" t="s">
        <v>43</v>
      </c>
      <c r="O344" s="7" t="s">
        <v>146</v>
      </c>
    </row>
    <row r="345" spans="2:15" x14ac:dyDescent="0.25">
      <c r="B345" s="7">
        <v>3</v>
      </c>
      <c r="C345" s="7" t="s">
        <v>2094</v>
      </c>
      <c r="D345" s="7" t="s">
        <v>2095</v>
      </c>
      <c r="E345" s="7" t="s">
        <v>2097</v>
      </c>
      <c r="F345" s="7" t="s">
        <v>152</v>
      </c>
      <c r="G345" s="7" t="s">
        <v>206</v>
      </c>
      <c r="H345" s="7" t="s">
        <v>212</v>
      </c>
      <c r="I345" s="7" t="s">
        <v>27</v>
      </c>
      <c r="J345" s="7" t="s">
        <v>23</v>
      </c>
      <c r="K345" s="7">
        <v>10</v>
      </c>
      <c r="L345" s="7" t="s">
        <v>17936</v>
      </c>
      <c r="M345" s="7" t="s">
        <v>14816</v>
      </c>
      <c r="N345" s="7" t="s">
        <v>43</v>
      </c>
      <c r="O345" s="7" t="s">
        <v>146</v>
      </c>
    </row>
    <row r="346" spans="2:15" x14ac:dyDescent="0.25">
      <c r="B346" s="7">
        <v>3</v>
      </c>
      <c r="C346" s="7" t="s">
        <v>2099</v>
      </c>
      <c r="D346" s="7" t="s">
        <v>2100</v>
      </c>
      <c r="E346" s="7" t="s">
        <v>2102</v>
      </c>
      <c r="F346" s="7" t="s">
        <v>143</v>
      </c>
      <c r="G346" s="7" t="s">
        <v>206</v>
      </c>
      <c r="H346" s="7" t="s">
        <v>212</v>
      </c>
      <c r="I346" s="7" t="s">
        <v>27</v>
      </c>
      <c r="J346" s="7" t="s">
        <v>23</v>
      </c>
      <c r="K346" s="7">
        <v>10</v>
      </c>
      <c r="L346" s="7" t="s">
        <v>17945</v>
      </c>
      <c r="M346" s="7" t="s">
        <v>12130</v>
      </c>
      <c r="N346" s="7" t="s">
        <v>43</v>
      </c>
      <c r="O346" s="7" t="s">
        <v>146</v>
      </c>
    </row>
    <row r="347" spans="2:15" x14ac:dyDescent="0.25">
      <c r="B347" s="7">
        <v>3</v>
      </c>
      <c r="C347" s="7" t="s">
        <v>2104</v>
      </c>
      <c r="D347" s="7" t="s">
        <v>2105</v>
      </c>
      <c r="E347" s="7" t="s">
        <v>2108</v>
      </c>
      <c r="F347" s="7" t="s">
        <v>169</v>
      </c>
      <c r="G347" s="7" t="s">
        <v>206</v>
      </c>
      <c r="H347" s="7" t="s">
        <v>212</v>
      </c>
      <c r="I347" s="7" t="s">
        <v>27</v>
      </c>
      <c r="J347" s="7" t="s">
        <v>23</v>
      </c>
      <c r="K347" s="7">
        <v>10</v>
      </c>
      <c r="L347" s="7" t="s">
        <v>17948</v>
      </c>
      <c r="M347" s="7" t="s">
        <v>15096</v>
      </c>
      <c r="N347" s="7" t="s">
        <v>43</v>
      </c>
      <c r="O347" s="7" t="s">
        <v>146</v>
      </c>
    </row>
    <row r="348" spans="2:15" x14ac:dyDescent="0.25">
      <c r="B348" s="7">
        <v>3</v>
      </c>
      <c r="C348" s="7" t="s">
        <v>2110</v>
      </c>
      <c r="D348" s="7" t="s">
        <v>2111</v>
      </c>
      <c r="E348" s="7" t="s">
        <v>2115</v>
      </c>
      <c r="F348" s="7" t="s">
        <v>156</v>
      </c>
      <c r="G348" s="7" t="s">
        <v>206</v>
      </c>
      <c r="H348" s="7" t="s">
        <v>212</v>
      </c>
      <c r="I348" s="7" t="s">
        <v>27</v>
      </c>
      <c r="J348" s="7" t="s">
        <v>23</v>
      </c>
      <c r="K348" s="7">
        <v>10</v>
      </c>
      <c r="L348" s="7" t="s">
        <v>17950</v>
      </c>
      <c r="M348" s="7" t="s">
        <v>12144</v>
      </c>
      <c r="N348" s="7" t="s">
        <v>43</v>
      </c>
      <c r="O348" s="7" t="s">
        <v>146</v>
      </c>
    </row>
    <row r="349" spans="2:15" x14ac:dyDescent="0.25">
      <c r="B349" s="7">
        <v>3</v>
      </c>
      <c r="C349" s="7" t="s">
        <v>2117</v>
      </c>
      <c r="D349" s="7" t="s">
        <v>2118</v>
      </c>
      <c r="E349" s="7" t="s">
        <v>2121</v>
      </c>
      <c r="F349" s="7" t="s">
        <v>152</v>
      </c>
      <c r="G349" s="7" t="s">
        <v>206</v>
      </c>
      <c r="H349" s="7" t="s">
        <v>212</v>
      </c>
      <c r="I349" s="7" t="s">
        <v>27</v>
      </c>
      <c r="J349" s="7" t="s">
        <v>23</v>
      </c>
      <c r="K349" s="7">
        <v>10</v>
      </c>
      <c r="L349" s="7" t="s">
        <v>17951</v>
      </c>
      <c r="M349" s="7" t="s">
        <v>14464</v>
      </c>
      <c r="N349" s="7" t="s">
        <v>43</v>
      </c>
      <c r="O349" s="7" t="s">
        <v>146</v>
      </c>
    </row>
    <row r="350" spans="2:15" x14ac:dyDescent="0.25">
      <c r="B350" s="7">
        <v>3</v>
      </c>
      <c r="C350" s="7" t="s">
        <v>2123</v>
      </c>
      <c r="D350" s="7" t="s">
        <v>2124</v>
      </c>
      <c r="E350" s="7" t="s">
        <v>2127</v>
      </c>
      <c r="F350" s="7" t="s">
        <v>152</v>
      </c>
      <c r="G350" s="7" t="s">
        <v>206</v>
      </c>
      <c r="H350" s="7" t="s">
        <v>212</v>
      </c>
      <c r="I350" s="7" t="s">
        <v>27</v>
      </c>
      <c r="J350" s="7" t="s">
        <v>23</v>
      </c>
      <c r="K350" s="7">
        <v>10</v>
      </c>
      <c r="L350" s="7" t="s">
        <v>17960</v>
      </c>
      <c r="M350" s="7" t="s">
        <v>9969</v>
      </c>
      <c r="N350" s="7" t="s">
        <v>43</v>
      </c>
      <c r="O350" s="7" t="s">
        <v>146</v>
      </c>
    </row>
    <row r="351" spans="2:15" x14ac:dyDescent="0.25">
      <c r="B351" s="7">
        <v>3</v>
      </c>
      <c r="C351" s="7" t="s">
        <v>2129</v>
      </c>
      <c r="D351" s="7" t="s">
        <v>2130</v>
      </c>
      <c r="E351" s="7" t="s">
        <v>2133</v>
      </c>
      <c r="F351" s="7" t="s">
        <v>172</v>
      </c>
      <c r="G351" s="7" t="s">
        <v>206</v>
      </c>
      <c r="H351" s="7" t="s">
        <v>212</v>
      </c>
      <c r="I351" s="7" t="s">
        <v>27</v>
      </c>
      <c r="J351" s="7" t="s">
        <v>23</v>
      </c>
      <c r="K351" s="7">
        <v>10</v>
      </c>
      <c r="L351" s="7" t="s">
        <v>17967</v>
      </c>
      <c r="M351" s="7" t="s">
        <v>11745</v>
      </c>
      <c r="N351" s="7" t="s">
        <v>43</v>
      </c>
      <c r="O351" s="7" t="s">
        <v>146</v>
      </c>
    </row>
    <row r="352" spans="2:15" x14ac:dyDescent="0.25">
      <c r="B352" s="7">
        <v>3</v>
      </c>
      <c r="C352" s="7" t="s">
        <v>2135</v>
      </c>
      <c r="D352" s="7" t="s">
        <v>2136</v>
      </c>
      <c r="E352" s="7" t="s">
        <v>2138</v>
      </c>
      <c r="F352" s="7" t="s">
        <v>156</v>
      </c>
      <c r="G352" s="7" t="s">
        <v>206</v>
      </c>
      <c r="H352" s="7" t="s">
        <v>212</v>
      </c>
      <c r="I352" s="7" t="s">
        <v>27</v>
      </c>
      <c r="J352" s="7" t="s">
        <v>23</v>
      </c>
      <c r="K352" s="7">
        <v>10</v>
      </c>
      <c r="L352" s="7" t="s">
        <v>17971</v>
      </c>
      <c r="M352" s="7" t="s">
        <v>7938</v>
      </c>
      <c r="N352" s="7" t="s">
        <v>43</v>
      </c>
      <c r="O352" s="7" t="s">
        <v>146</v>
      </c>
    </row>
    <row r="353" spans="2:15" x14ac:dyDescent="0.25">
      <c r="B353" s="7">
        <v>3</v>
      </c>
      <c r="C353" s="7" t="s">
        <v>2140</v>
      </c>
      <c r="D353" s="7" t="s">
        <v>2141</v>
      </c>
      <c r="E353" s="7" t="s">
        <v>2144</v>
      </c>
      <c r="F353" s="7" t="s">
        <v>150</v>
      </c>
      <c r="G353" s="7" t="s">
        <v>206</v>
      </c>
      <c r="H353" s="7" t="s">
        <v>212</v>
      </c>
      <c r="I353" s="7" t="s">
        <v>27</v>
      </c>
      <c r="J353" s="7" t="s">
        <v>23</v>
      </c>
      <c r="K353" s="7">
        <v>10</v>
      </c>
      <c r="L353" s="7" t="s">
        <v>17974</v>
      </c>
      <c r="M353" s="7" t="s">
        <v>15327</v>
      </c>
      <c r="N353" s="7" t="s">
        <v>43</v>
      </c>
      <c r="O353" s="7" t="s">
        <v>146</v>
      </c>
    </row>
    <row r="354" spans="2:15" x14ac:dyDescent="0.25">
      <c r="B354" s="7">
        <v>3</v>
      </c>
      <c r="C354" s="7" t="s">
        <v>2146</v>
      </c>
      <c r="D354" s="7" t="s">
        <v>2147</v>
      </c>
      <c r="E354" s="7" t="s">
        <v>2150</v>
      </c>
      <c r="F354" s="7" t="s">
        <v>143</v>
      </c>
      <c r="G354" s="7" t="s">
        <v>206</v>
      </c>
      <c r="H354" s="7" t="s">
        <v>212</v>
      </c>
      <c r="I354" s="7" t="s">
        <v>27</v>
      </c>
      <c r="J354" s="7" t="s">
        <v>23</v>
      </c>
      <c r="K354" s="7">
        <v>10</v>
      </c>
      <c r="L354" s="7" t="s">
        <v>17975</v>
      </c>
      <c r="M354" s="7" t="s">
        <v>2727</v>
      </c>
      <c r="N354" s="7" t="s">
        <v>43</v>
      </c>
      <c r="O354" s="7" t="s">
        <v>146</v>
      </c>
    </row>
    <row r="355" spans="2:15" x14ac:dyDescent="0.25">
      <c r="B355" s="7">
        <v>3</v>
      </c>
      <c r="C355" s="7" t="s">
        <v>2157</v>
      </c>
      <c r="D355" s="7" t="s">
        <v>2158</v>
      </c>
      <c r="E355" s="7" t="s">
        <v>2161</v>
      </c>
      <c r="F355" s="7" t="s">
        <v>172</v>
      </c>
      <c r="G355" s="7" t="s">
        <v>206</v>
      </c>
      <c r="H355" s="7" t="s">
        <v>212</v>
      </c>
      <c r="I355" s="7" t="s">
        <v>27</v>
      </c>
      <c r="J355" s="7" t="s">
        <v>23</v>
      </c>
      <c r="K355" s="7">
        <v>10</v>
      </c>
      <c r="L355" s="7" t="s">
        <v>17980</v>
      </c>
      <c r="M355" s="7" t="s">
        <v>4574</v>
      </c>
      <c r="N355" s="7" t="s">
        <v>43</v>
      </c>
      <c r="O355" s="7" t="s">
        <v>146</v>
      </c>
    </row>
    <row r="356" spans="2:15" x14ac:dyDescent="0.25">
      <c r="B356" s="7">
        <v>3</v>
      </c>
      <c r="C356" s="7" t="s">
        <v>2163</v>
      </c>
      <c r="D356" s="7" t="s">
        <v>2164</v>
      </c>
      <c r="E356" s="7" t="s">
        <v>2167</v>
      </c>
      <c r="F356" s="7" t="s">
        <v>172</v>
      </c>
      <c r="G356" s="7" t="s">
        <v>206</v>
      </c>
      <c r="H356" s="7" t="s">
        <v>212</v>
      </c>
      <c r="I356" s="7" t="s">
        <v>27</v>
      </c>
      <c r="J356" s="7" t="s">
        <v>23</v>
      </c>
      <c r="K356" s="7">
        <v>10</v>
      </c>
      <c r="L356" s="7" t="s">
        <v>17981</v>
      </c>
      <c r="M356" s="7" t="s">
        <v>11642</v>
      </c>
      <c r="N356" s="7" t="s">
        <v>43</v>
      </c>
      <c r="O356" s="7" t="s">
        <v>146</v>
      </c>
    </row>
    <row r="357" spans="2:15" x14ac:dyDescent="0.25">
      <c r="B357" s="7">
        <v>3</v>
      </c>
      <c r="C357" s="7" t="s">
        <v>2169</v>
      </c>
      <c r="D357" s="7" t="s">
        <v>2170</v>
      </c>
      <c r="E357" s="7" t="s">
        <v>2173</v>
      </c>
      <c r="F357" s="7" t="s">
        <v>156</v>
      </c>
      <c r="G357" s="7" t="s">
        <v>206</v>
      </c>
      <c r="H357" s="7" t="s">
        <v>212</v>
      </c>
      <c r="I357" s="7" t="s">
        <v>27</v>
      </c>
      <c r="J357" s="7" t="s">
        <v>23</v>
      </c>
      <c r="K357" s="7">
        <v>10</v>
      </c>
      <c r="L357" s="7" t="s">
        <v>17982</v>
      </c>
      <c r="M357" s="7" t="s">
        <v>1815</v>
      </c>
      <c r="N357" s="7" t="s">
        <v>43</v>
      </c>
      <c r="O357" s="7" t="s">
        <v>146</v>
      </c>
    </row>
    <row r="358" spans="2:15" x14ac:dyDescent="0.25">
      <c r="B358" s="7">
        <v>3</v>
      </c>
      <c r="C358" s="7" t="s">
        <v>2185</v>
      </c>
      <c r="D358" s="7" t="s">
        <v>2186</v>
      </c>
      <c r="E358" s="7" t="s">
        <v>2190</v>
      </c>
      <c r="F358" s="7" t="s">
        <v>167</v>
      </c>
      <c r="G358" s="7" t="s">
        <v>206</v>
      </c>
      <c r="H358" s="7" t="s">
        <v>212</v>
      </c>
      <c r="I358" s="7" t="s">
        <v>27</v>
      </c>
      <c r="J358" s="7" t="s">
        <v>23</v>
      </c>
      <c r="K358" s="7">
        <v>10</v>
      </c>
      <c r="L358" s="7" t="s">
        <v>17999</v>
      </c>
      <c r="M358" s="7" t="s">
        <v>1281</v>
      </c>
      <c r="N358" s="7" t="s">
        <v>43</v>
      </c>
      <c r="O358" s="7" t="s">
        <v>146</v>
      </c>
    </row>
    <row r="359" spans="2:15" x14ac:dyDescent="0.25">
      <c r="B359" s="7">
        <v>3</v>
      </c>
      <c r="C359" s="7" t="s">
        <v>2198</v>
      </c>
      <c r="D359" s="7" t="s">
        <v>2199</v>
      </c>
      <c r="E359" s="7" t="s">
        <v>2201</v>
      </c>
      <c r="F359" s="7" t="s">
        <v>177</v>
      </c>
      <c r="G359" s="7" t="s">
        <v>206</v>
      </c>
      <c r="H359" s="7" t="s">
        <v>212</v>
      </c>
      <c r="I359" s="7" t="s">
        <v>27</v>
      </c>
      <c r="J359" s="7" t="s">
        <v>23</v>
      </c>
      <c r="K359" s="7">
        <v>10</v>
      </c>
      <c r="L359" s="7" t="s">
        <v>18002</v>
      </c>
      <c r="M359" s="7" t="s">
        <v>15342</v>
      </c>
      <c r="N359" s="7" t="s">
        <v>43</v>
      </c>
      <c r="O359" s="7" t="s">
        <v>146</v>
      </c>
    </row>
    <row r="360" spans="2:15" x14ac:dyDescent="0.25">
      <c r="B360" s="7">
        <v>3</v>
      </c>
      <c r="C360" s="7" t="s">
        <v>2203</v>
      </c>
      <c r="D360" s="7" t="s">
        <v>2204</v>
      </c>
      <c r="E360" s="7" t="s">
        <v>2207</v>
      </c>
      <c r="F360" s="7" t="s">
        <v>197</v>
      </c>
      <c r="G360" s="7" t="s">
        <v>207</v>
      </c>
      <c r="H360" s="7" t="s">
        <v>212</v>
      </c>
      <c r="I360" s="7" t="s">
        <v>60</v>
      </c>
      <c r="J360" s="7" t="s">
        <v>58</v>
      </c>
      <c r="K360" s="7">
        <v>9</v>
      </c>
      <c r="L360" s="7" t="s">
        <v>18003</v>
      </c>
      <c r="M360" s="7" t="s">
        <v>9584</v>
      </c>
      <c r="N360" s="7" t="s">
        <v>43</v>
      </c>
      <c r="O360" s="7" t="s">
        <v>192</v>
      </c>
    </row>
    <row r="361" spans="2:15" x14ac:dyDescent="0.25">
      <c r="B361" s="7">
        <v>3</v>
      </c>
      <c r="C361" s="7" t="s">
        <v>2209</v>
      </c>
      <c r="D361" s="7" t="s">
        <v>2210</v>
      </c>
      <c r="E361" s="7" t="s">
        <v>2212</v>
      </c>
      <c r="F361" s="7" t="s">
        <v>152</v>
      </c>
      <c r="G361" s="7" t="s">
        <v>206</v>
      </c>
      <c r="H361" s="7" t="s">
        <v>212</v>
      </c>
      <c r="I361" s="7" t="s">
        <v>27</v>
      </c>
      <c r="J361" s="7" t="s">
        <v>23</v>
      </c>
      <c r="K361" s="7">
        <v>10</v>
      </c>
      <c r="L361" s="7" t="s">
        <v>18004</v>
      </c>
      <c r="M361" s="7" t="s">
        <v>15344</v>
      </c>
      <c r="N361" s="7" t="s">
        <v>43</v>
      </c>
      <c r="O361" s="7" t="s">
        <v>146</v>
      </c>
    </row>
    <row r="362" spans="2:15" x14ac:dyDescent="0.25">
      <c r="B362" s="7">
        <v>3</v>
      </c>
      <c r="C362" s="7" t="s">
        <v>2288</v>
      </c>
      <c r="D362" s="7" t="s">
        <v>2289</v>
      </c>
      <c r="E362" s="7" t="s">
        <v>2292</v>
      </c>
      <c r="F362" s="7" t="s">
        <v>156</v>
      </c>
      <c r="G362" s="7" t="s">
        <v>206</v>
      </c>
      <c r="H362" s="7" t="s">
        <v>212</v>
      </c>
      <c r="I362" s="7" t="s">
        <v>37</v>
      </c>
      <c r="J362" s="7" t="s">
        <v>36</v>
      </c>
      <c r="K362" s="7">
        <v>10</v>
      </c>
      <c r="L362" s="7" t="s">
        <v>17232</v>
      </c>
      <c r="M362" s="7" t="s">
        <v>14915</v>
      </c>
      <c r="N362" s="7" t="s">
        <v>43</v>
      </c>
      <c r="O362" s="7" t="s">
        <v>146</v>
      </c>
    </row>
    <row r="363" spans="2:15" x14ac:dyDescent="0.25">
      <c r="B363" s="7">
        <v>3</v>
      </c>
      <c r="C363" s="7" t="s">
        <v>2310</v>
      </c>
      <c r="D363" s="7" t="s">
        <v>2311</v>
      </c>
      <c r="E363" s="7" t="s">
        <v>2313</v>
      </c>
      <c r="F363" s="7" t="s">
        <v>167</v>
      </c>
      <c r="G363" s="7" t="s">
        <v>206</v>
      </c>
      <c r="H363" s="7" t="s">
        <v>212</v>
      </c>
      <c r="I363" s="7" t="s">
        <v>37</v>
      </c>
      <c r="J363" s="7" t="s">
        <v>36</v>
      </c>
      <c r="K363" s="7">
        <v>10</v>
      </c>
      <c r="L363" s="7" t="s">
        <v>17375</v>
      </c>
      <c r="M363" s="7" t="s">
        <v>14995</v>
      </c>
      <c r="N363" s="7" t="s">
        <v>43</v>
      </c>
      <c r="O363" s="7" t="s">
        <v>146</v>
      </c>
    </row>
    <row r="364" spans="2:15" x14ac:dyDescent="0.25">
      <c r="B364" s="7">
        <v>3</v>
      </c>
      <c r="C364" s="7" t="s">
        <v>2327</v>
      </c>
      <c r="D364" s="7" t="s">
        <v>2328</v>
      </c>
      <c r="E364" s="7" t="s">
        <v>2331</v>
      </c>
      <c r="F364" s="7" t="s">
        <v>177</v>
      </c>
      <c r="G364" s="7" t="s">
        <v>206</v>
      </c>
      <c r="H364" s="7" t="s">
        <v>212</v>
      </c>
      <c r="I364" s="7" t="s">
        <v>64</v>
      </c>
      <c r="J364" s="7" t="s">
        <v>36</v>
      </c>
      <c r="K364" s="7">
        <v>10</v>
      </c>
      <c r="L364" s="7" t="s">
        <v>17887</v>
      </c>
      <c r="M364" s="7" t="s">
        <v>15252</v>
      </c>
      <c r="N364" s="7" t="s">
        <v>43</v>
      </c>
      <c r="O364" s="7" t="s">
        <v>146</v>
      </c>
    </row>
    <row r="365" spans="2:15" x14ac:dyDescent="0.25">
      <c r="B365" s="7">
        <v>3</v>
      </c>
      <c r="C365" s="7" t="s">
        <v>2333</v>
      </c>
      <c r="D365" s="7" t="s">
        <v>2334</v>
      </c>
      <c r="E365" s="7" t="s">
        <v>2338</v>
      </c>
      <c r="F365" s="7" t="s">
        <v>152</v>
      </c>
      <c r="G365" s="7" t="s">
        <v>206</v>
      </c>
      <c r="H365" s="7" t="s">
        <v>212</v>
      </c>
      <c r="I365" s="7" t="s">
        <v>37</v>
      </c>
      <c r="J365" s="7" t="s">
        <v>36</v>
      </c>
      <c r="K365" s="7">
        <v>10</v>
      </c>
      <c r="L365" s="7" t="s">
        <v>17892</v>
      </c>
      <c r="M365" s="7" t="s">
        <v>11623</v>
      </c>
      <c r="N365" s="7" t="s">
        <v>43</v>
      </c>
      <c r="O365" s="7" t="s">
        <v>146</v>
      </c>
    </row>
    <row r="366" spans="2:15" x14ac:dyDescent="0.25">
      <c r="B366" s="7">
        <v>3</v>
      </c>
      <c r="C366" s="7" t="s">
        <v>2340</v>
      </c>
      <c r="D366" s="7" t="s">
        <v>2341</v>
      </c>
      <c r="E366" s="7" t="s">
        <v>2343</v>
      </c>
      <c r="F366" s="7" t="s">
        <v>185</v>
      </c>
      <c r="G366" s="7" t="s">
        <v>206</v>
      </c>
      <c r="H366" s="7" t="s">
        <v>212</v>
      </c>
      <c r="I366" s="7" t="s">
        <v>37</v>
      </c>
      <c r="J366" s="7" t="s">
        <v>36</v>
      </c>
      <c r="K366" s="7">
        <v>10</v>
      </c>
      <c r="L366" s="7" t="s">
        <v>17899</v>
      </c>
      <c r="M366" s="7" t="s">
        <v>14878</v>
      </c>
      <c r="N366" s="7" t="s">
        <v>43</v>
      </c>
      <c r="O366" s="7" t="s">
        <v>146</v>
      </c>
    </row>
    <row r="367" spans="2:15" x14ac:dyDescent="0.25">
      <c r="B367" s="7">
        <v>3</v>
      </c>
      <c r="C367" s="7" t="s">
        <v>2345</v>
      </c>
      <c r="D367" s="7" t="s">
        <v>2346</v>
      </c>
      <c r="E367" s="7" t="s">
        <v>2349</v>
      </c>
      <c r="F367" s="7" t="s">
        <v>154</v>
      </c>
      <c r="G367" s="7" t="s">
        <v>206</v>
      </c>
      <c r="H367" s="7" t="s">
        <v>212</v>
      </c>
      <c r="I367" s="7" t="s">
        <v>37</v>
      </c>
      <c r="J367" s="7" t="s">
        <v>36</v>
      </c>
      <c r="K367" s="7">
        <v>10</v>
      </c>
      <c r="L367" s="7" t="s">
        <v>17907</v>
      </c>
      <c r="M367" s="7" t="s">
        <v>15270</v>
      </c>
      <c r="N367" s="7" t="s">
        <v>43</v>
      </c>
      <c r="O367" s="7" t="s">
        <v>146</v>
      </c>
    </row>
    <row r="368" spans="2:15" x14ac:dyDescent="0.25">
      <c r="B368" s="7">
        <v>3</v>
      </c>
      <c r="C368" s="7" t="s">
        <v>2351</v>
      </c>
      <c r="D368" s="7" t="s">
        <v>2352</v>
      </c>
      <c r="E368" s="7" t="s">
        <v>2355</v>
      </c>
      <c r="F368" s="7" t="s">
        <v>185</v>
      </c>
      <c r="G368" s="7" t="s">
        <v>206</v>
      </c>
      <c r="H368" s="7" t="s">
        <v>212</v>
      </c>
      <c r="I368" s="7" t="s">
        <v>37</v>
      </c>
      <c r="J368" s="7" t="s">
        <v>36</v>
      </c>
      <c r="K368" s="7">
        <v>10</v>
      </c>
      <c r="L368" s="7" t="s">
        <v>17916</v>
      </c>
      <c r="M368" s="7" t="s">
        <v>9796</v>
      </c>
      <c r="N368" s="7" t="s">
        <v>43</v>
      </c>
      <c r="O368" s="7" t="s">
        <v>146</v>
      </c>
    </row>
    <row r="369" spans="2:15" x14ac:dyDescent="0.25">
      <c r="B369" s="7">
        <v>3</v>
      </c>
      <c r="C369" s="7" t="s">
        <v>2367</v>
      </c>
      <c r="D369" s="7" t="s">
        <v>2368</v>
      </c>
      <c r="E369" s="7" t="s">
        <v>2371</v>
      </c>
      <c r="F369" s="7" t="s">
        <v>167</v>
      </c>
      <c r="G369" s="7" t="s">
        <v>206</v>
      </c>
      <c r="H369" s="7" t="s">
        <v>212</v>
      </c>
      <c r="I369" s="7" t="s">
        <v>37</v>
      </c>
      <c r="J369" s="7" t="s">
        <v>36</v>
      </c>
      <c r="K369" s="7">
        <v>10</v>
      </c>
      <c r="L369" s="7" t="s">
        <v>17956</v>
      </c>
      <c r="M369" s="7" t="s">
        <v>15314</v>
      </c>
      <c r="N369" s="7" t="s">
        <v>43</v>
      </c>
      <c r="O369" s="7" t="s">
        <v>146</v>
      </c>
    </row>
    <row r="370" spans="2:15" x14ac:dyDescent="0.25">
      <c r="B370" s="7">
        <v>3</v>
      </c>
      <c r="C370" s="7" t="s">
        <v>2373</v>
      </c>
      <c r="D370" s="7" t="s">
        <v>2374</v>
      </c>
      <c r="E370" s="7" t="s">
        <v>2377</v>
      </c>
      <c r="F370" s="7" t="s">
        <v>25</v>
      </c>
      <c r="G370" s="7" t="s">
        <v>206</v>
      </c>
      <c r="H370" s="7" t="s">
        <v>212</v>
      </c>
      <c r="I370" s="7" t="s">
        <v>37</v>
      </c>
      <c r="J370" s="7" t="s">
        <v>36</v>
      </c>
      <c r="K370" s="7">
        <v>10</v>
      </c>
      <c r="L370" s="7" t="s">
        <v>17959</v>
      </c>
      <c r="M370" s="7" t="s">
        <v>11705</v>
      </c>
      <c r="N370" s="7" t="s">
        <v>43</v>
      </c>
      <c r="O370" s="7" t="s">
        <v>96</v>
      </c>
    </row>
    <row r="371" spans="2:15" x14ac:dyDescent="0.25">
      <c r="B371" s="7">
        <v>3</v>
      </c>
      <c r="C371" s="7" t="s">
        <v>2379</v>
      </c>
      <c r="D371" s="7" t="s">
        <v>2380</v>
      </c>
      <c r="E371" s="7" t="s">
        <v>2384</v>
      </c>
      <c r="F371" s="7" t="s">
        <v>154</v>
      </c>
      <c r="G371" s="7" t="s">
        <v>206</v>
      </c>
      <c r="H371" s="7" t="s">
        <v>212</v>
      </c>
      <c r="I371" s="7" t="s">
        <v>83</v>
      </c>
      <c r="J371" s="7" t="s">
        <v>23</v>
      </c>
      <c r="K371" s="7">
        <v>10</v>
      </c>
      <c r="L371" s="7" t="s">
        <v>17963</v>
      </c>
      <c r="M371" s="7" t="s">
        <v>7193</v>
      </c>
      <c r="N371" s="7" t="s">
        <v>43</v>
      </c>
      <c r="O371" s="7" t="s">
        <v>146</v>
      </c>
    </row>
    <row r="372" spans="2:15" x14ac:dyDescent="0.25">
      <c r="B372" s="7">
        <v>3</v>
      </c>
      <c r="C372" s="7" t="s">
        <v>2386</v>
      </c>
      <c r="D372" s="7" t="s">
        <v>1758</v>
      </c>
      <c r="E372" s="7" t="s">
        <v>2389</v>
      </c>
      <c r="F372" s="7" t="s">
        <v>185</v>
      </c>
      <c r="G372" s="7" t="s">
        <v>206</v>
      </c>
      <c r="H372" s="7" t="s">
        <v>212</v>
      </c>
      <c r="I372" s="7" t="s">
        <v>37</v>
      </c>
      <c r="J372" s="7" t="s">
        <v>36</v>
      </c>
      <c r="K372" s="7">
        <v>10</v>
      </c>
      <c r="L372" s="7" t="s">
        <v>17968</v>
      </c>
      <c r="M372" s="7" t="s">
        <v>2726</v>
      </c>
      <c r="N372" s="7" t="s">
        <v>43</v>
      </c>
      <c r="O372" s="7" t="s">
        <v>146</v>
      </c>
    </row>
    <row r="373" spans="2:15" x14ac:dyDescent="0.25">
      <c r="B373" s="7">
        <v>3</v>
      </c>
      <c r="C373" s="7" t="s">
        <v>2396</v>
      </c>
      <c r="D373" s="7" t="s">
        <v>2397</v>
      </c>
      <c r="E373" s="7" t="s">
        <v>2400</v>
      </c>
      <c r="F373" s="7" t="s">
        <v>199</v>
      </c>
      <c r="G373" s="7" t="s">
        <v>206</v>
      </c>
      <c r="H373" s="7" t="s">
        <v>212</v>
      </c>
      <c r="I373" s="7" t="s">
        <v>27</v>
      </c>
      <c r="J373" s="7" t="s">
        <v>23</v>
      </c>
      <c r="K373" s="7">
        <v>10</v>
      </c>
      <c r="L373" s="7" t="s">
        <v>17983</v>
      </c>
      <c r="M373" s="7" t="s">
        <v>11618</v>
      </c>
      <c r="N373" s="7" t="s">
        <v>43</v>
      </c>
      <c r="O373" s="7" t="s">
        <v>192</v>
      </c>
    </row>
    <row r="374" spans="2:15" x14ac:dyDescent="0.25">
      <c r="B374" s="7">
        <v>3</v>
      </c>
      <c r="C374" s="7" t="s">
        <v>2403</v>
      </c>
      <c r="D374" s="7" t="s">
        <v>2404</v>
      </c>
      <c r="E374" s="7" t="s">
        <v>2407</v>
      </c>
      <c r="F374" s="7" t="s">
        <v>152</v>
      </c>
      <c r="G374" s="7" t="s">
        <v>206</v>
      </c>
      <c r="H374" s="7" t="s">
        <v>212</v>
      </c>
      <c r="I374" s="7" t="s">
        <v>27</v>
      </c>
      <c r="J374" s="7" t="s">
        <v>23</v>
      </c>
      <c r="K374" s="7">
        <v>10</v>
      </c>
      <c r="L374" s="7" t="s">
        <v>18005</v>
      </c>
      <c r="M374" s="7" t="s">
        <v>15346</v>
      </c>
      <c r="N374" s="7" t="s">
        <v>43</v>
      </c>
      <c r="O374" s="7" t="s">
        <v>146</v>
      </c>
    </row>
    <row r="375" spans="2:15" x14ac:dyDescent="0.25">
      <c r="B375" s="7">
        <v>3</v>
      </c>
      <c r="C375" s="7" t="s">
        <v>2409</v>
      </c>
      <c r="D375" s="7" t="s">
        <v>2410</v>
      </c>
      <c r="E375" s="7" t="s">
        <v>2411</v>
      </c>
      <c r="F375" s="7" t="s">
        <v>177</v>
      </c>
      <c r="G375" s="7" t="s">
        <v>206</v>
      </c>
      <c r="H375" s="7" t="s">
        <v>212</v>
      </c>
      <c r="I375" s="7" t="s">
        <v>37</v>
      </c>
      <c r="J375" s="7" t="s">
        <v>36</v>
      </c>
      <c r="K375" s="7">
        <v>10</v>
      </c>
      <c r="L375" s="7" t="s">
        <v>18006</v>
      </c>
      <c r="M375" s="7" t="s">
        <v>15347</v>
      </c>
      <c r="N375" s="7" t="s">
        <v>43</v>
      </c>
      <c r="O375" s="7" t="s">
        <v>146</v>
      </c>
    </row>
    <row r="376" spans="2:15" x14ac:dyDescent="0.25">
      <c r="B376" s="7">
        <v>3</v>
      </c>
      <c r="C376" s="7" t="s">
        <v>2413</v>
      </c>
      <c r="D376" s="7" t="s">
        <v>2414</v>
      </c>
      <c r="E376" s="7" t="s">
        <v>2415</v>
      </c>
      <c r="F376" s="7" t="s">
        <v>156</v>
      </c>
      <c r="G376" s="7" t="s">
        <v>206</v>
      </c>
      <c r="H376" s="7" t="s">
        <v>212</v>
      </c>
      <c r="I376" s="7" t="s">
        <v>27</v>
      </c>
      <c r="J376" s="7" t="s">
        <v>23</v>
      </c>
      <c r="K376" s="7">
        <v>10</v>
      </c>
      <c r="L376" s="7" t="s">
        <v>18007</v>
      </c>
      <c r="M376" s="7" t="s">
        <v>15152</v>
      </c>
      <c r="N376" s="7" t="s">
        <v>43</v>
      </c>
      <c r="O376" s="7" t="s">
        <v>146</v>
      </c>
    </row>
    <row r="377" spans="2:15" x14ac:dyDescent="0.25">
      <c r="B377" s="7">
        <v>3</v>
      </c>
      <c r="C377" s="7" t="s">
        <v>2423</v>
      </c>
      <c r="D377" s="7" t="s">
        <v>2424</v>
      </c>
      <c r="E377" s="7" t="s">
        <v>2427</v>
      </c>
      <c r="F377" s="7" t="s">
        <v>134</v>
      </c>
      <c r="G377" s="7" t="s">
        <v>207</v>
      </c>
      <c r="H377" s="7" t="s">
        <v>212</v>
      </c>
      <c r="I377" s="7" t="s">
        <v>60</v>
      </c>
      <c r="J377" s="7" t="s">
        <v>58</v>
      </c>
      <c r="K377" s="7">
        <v>9</v>
      </c>
      <c r="L377" s="7" t="s">
        <v>18010</v>
      </c>
      <c r="M377" s="7" t="s">
        <v>15352</v>
      </c>
      <c r="N377" s="7" t="s">
        <v>43</v>
      </c>
      <c r="O377" s="7" t="s">
        <v>123</v>
      </c>
    </row>
    <row r="378" spans="2:15" x14ac:dyDescent="0.25">
      <c r="B378" s="7">
        <v>3</v>
      </c>
      <c r="C378" s="7" t="s">
        <v>2467</v>
      </c>
      <c r="D378" s="7" t="s">
        <v>2468</v>
      </c>
      <c r="E378" s="7" t="s">
        <v>2471</v>
      </c>
      <c r="F378" s="7" t="s">
        <v>152</v>
      </c>
      <c r="G378" s="7" t="s">
        <v>207</v>
      </c>
      <c r="H378" s="7" t="s">
        <v>212</v>
      </c>
      <c r="I378" s="7" t="s">
        <v>60</v>
      </c>
      <c r="J378" s="7" t="s">
        <v>58</v>
      </c>
      <c r="K378" s="7">
        <v>9</v>
      </c>
      <c r="L378" s="7" t="s">
        <v>18023</v>
      </c>
      <c r="M378" s="7" t="s">
        <v>15364</v>
      </c>
      <c r="N378" s="7" t="s">
        <v>43</v>
      </c>
      <c r="O378" s="7" t="s">
        <v>146</v>
      </c>
    </row>
    <row r="379" spans="2:15" x14ac:dyDescent="0.25">
      <c r="B379" s="7">
        <v>3</v>
      </c>
      <c r="C379" s="7" t="s">
        <v>2473</v>
      </c>
      <c r="D379" s="7" t="s">
        <v>2474</v>
      </c>
      <c r="E379" s="7" t="s">
        <v>2478</v>
      </c>
      <c r="F379" s="7" t="s">
        <v>25</v>
      </c>
      <c r="G379" s="7" t="s">
        <v>207</v>
      </c>
      <c r="H379" s="7" t="s">
        <v>212</v>
      </c>
      <c r="I379" s="7" t="s">
        <v>60</v>
      </c>
      <c r="J379" s="7" t="s">
        <v>58</v>
      </c>
      <c r="K379" s="7">
        <v>9</v>
      </c>
      <c r="L379" s="7" t="s">
        <v>18025</v>
      </c>
      <c r="M379" s="7" t="s">
        <v>11636</v>
      </c>
      <c r="N379" s="7" t="s">
        <v>43</v>
      </c>
      <c r="O379" s="7" t="s">
        <v>96</v>
      </c>
    </row>
    <row r="380" spans="2:15" x14ac:dyDescent="0.25">
      <c r="B380" s="7">
        <v>3</v>
      </c>
      <c r="C380" s="7" t="s">
        <v>2521</v>
      </c>
      <c r="D380" s="7" t="s">
        <v>2522</v>
      </c>
      <c r="E380" s="7" t="s">
        <v>2526</v>
      </c>
      <c r="F380" s="7" t="s">
        <v>25</v>
      </c>
      <c r="G380" s="7" t="s">
        <v>207</v>
      </c>
      <c r="H380" s="7" t="s">
        <v>212</v>
      </c>
      <c r="I380" s="7" t="s">
        <v>60</v>
      </c>
      <c r="J380" s="7" t="s">
        <v>58</v>
      </c>
      <c r="K380" s="7">
        <v>9</v>
      </c>
      <c r="L380" s="7" t="s">
        <v>18044</v>
      </c>
      <c r="M380" s="7" t="s">
        <v>554</v>
      </c>
      <c r="N380" s="7" t="s">
        <v>43</v>
      </c>
      <c r="O380" s="7" t="s">
        <v>96</v>
      </c>
    </row>
    <row r="381" spans="2:15" x14ac:dyDescent="0.25">
      <c r="B381" s="7">
        <v>3</v>
      </c>
      <c r="C381" s="7" t="s">
        <v>2537</v>
      </c>
      <c r="D381" s="7" t="s">
        <v>2538</v>
      </c>
      <c r="E381" s="7" t="s">
        <v>2541</v>
      </c>
      <c r="F381" s="7" t="s">
        <v>201</v>
      </c>
      <c r="G381" s="7" t="s">
        <v>207</v>
      </c>
      <c r="H381" s="7" t="s">
        <v>212</v>
      </c>
      <c r="I381" s="7" t="s">
        <v>60</v>
      </c>
      <c r="J381" s="7" t="s">
        <v>58</v>
      </c>
      <c r="K381" s="7">
        <v>9</v>
      </c>
      <c r="L381" s="7" t="s">
        <v>18048</v>
      </c>
      <c r="M381" s="7" t="s">
        <v>3553</v>
      </c>
      <c r="N381" s="7" t="s">
        <v>43</v>
      </c>
      <c r="O381" s="7" t="s">
        <v>192</v>
      </c>
    </row>
    <row r="382" spans="2:15" x14ac:dyDescent="0.25">
      <c r="B382" s="7">
        <v>3</v>
      </c>
      <c r="C382" s="7" t="s">
        <v>2552</v>
      </c>
      <c r="D382" s="7" t="s">
        <v>2553</v>
      </c>
      <c r="E382" s="7" t="s">
        <v>2556</v>
      </c>
      <c r="F382" s="7" t="s">
        <v>260</v>
      </c>
      <c r="G382" s="7" t="s">
        <v>207</v>
      </c>
      <c r="H382" s="7" t="s">
        <v>212</v>
      </c>
      <c r="I382" s="7" t="s">
        <v>60</v>
      </c>
      <c r="J382" s="7" t="s">
        <v>58</v>
      </c>
      <c r="K382" s="7">
        <v>9</v>
      </c>
      <c r="L382" s="7" t="s">
        <v>18053</v>
      </c>
      <c r="M382" s="7" t="s">
        <v>15380</v>
      </c>
      <c r="N382" s="7" t="s">
        <v>43</v>
      </c>
      <c r="O382" s="7" t="s">
        <v>123</v>
      </c>
    </row>
    <row r="383" spans="2:15" x14ac:dyDescent="0.25">
      <c r="B383" s="7">
        <v>3</v>
      </c>
      <c r="C383" s="7" t="s">
        <v>2581</v>
      </c>
      <c r="D383" s="7" t="s">
        <v>2582</v>
      </c>
      <c r="E383" s="7" t="s">
        <v>2585</v>
      </c>
      <c r="F383" s="7" t="s">
        <v>108</v>
      </c>
      <c r="G383" s="7" t="s">
        <v>207</v>
      </c>
      <c r="H383" s="7" t="s">
        <v>212</v>
      </c>
      <c r="I383" s="7" t="s">
        <v>60</v>
      </c>
      <c r="J383" s="7" t="s">
        <v>58</v>
      </c>
      <c r="K383" s="7">
        <v>9</v>
      </c>
      <c r="L383" s="7" t="s">
        <v>18061</v>
      </c>
      <c r="M383" s="7" t="s">
        <v>7938</v>
      </c>
      <c r="N383" s="7" t="s">
        <v>43</v>
      </c>
      <c r="O383" s="7" t="s">
        <v>100</v>
      </c>
    </row>
    <row r="384" spans="2:15" x14ac:dyDescent="0.25">
      <c r="B384" s="7">
        <v>3</v>
      </c>
      <c r="C384" s="7" t="s">
        <v>2613</v>
      </c>
      <c r="D384" s="7" t="s">
        <v>2614</v>
      </c>
      <c r="E384" s="7" t="s">
        <v>2617</v>
      </c>
      <c r="F384" s="7" t="s">
        <v>225</v>
      </c>
      <c r="G384" s="7" t="s">
        <v>207</v>
      </c>
      <c r="H384" s="7" t="s">
        <v>212</v>
      </c>
      <c r="I384" s="7" t="s">
        <v>60</v>
      </c>
      <c r="J384" s="7" t="s">
        <v>58</v>
      </c>
      <c r="K384" s="7">
        <v>9</v>
      </c>
      <c r="L384" s="7" t="s">
        <v>18066</v>
      </c>
      <c r="M384" s="7" t="s">
        <v>9774</v>
      </c>
      <c r="N384" s="7" t="s">
        <v>43</v>
      </c>
      <c r="O384" s="7" t="s">
        <v>192</v>
      </c>
    </row>
    <row r="385" spans="2:15" x14ac:dyDescent="0.25">
      <c r="B385" s="7">
        <v>3</v>
      </c>
      <c r="C385" s="7" t="s">
        <v>2619</v>
      </c>
      <c r="D385" s="7" t="s">
        <v>2620</v>
      </c>
      <c r="E385" s="7" t="s">
        <v>2623</v>
      </c>
      <c r="F385" s="7" t="s">
        <v>183</v>
      </c>
      <c r="G385" s="7" t="s">
        <v>207</v>
      </c>
      <c r="H385" s="7" t="s">
        <v>212</v>
      </c>
      <c r="I385" s="7" t="s">
        <v>60</v>
      </c>
      <c r="J385" s="7" t="s">
        <v>58</v>
      </c>
      <c r="K385" s="7">
        <v>9</v>
      </c>
      <c r="L385" s="7" t="s">
        <v>18067</v>
      </c>
      <c r="M385" s="7" t="s">
        <v>9774</v>
      </c>
      <c r="N385" s="7" t="s">
        <v>43</v>
      </c>
      <c r="O385" s="7" t="s">
        <v>146</v>
      </c>
    </row>
    <row r="386" spans="2:15" x14ac:dyDescent="0.25">
      <c r="B386" s="7">
        <v>3</v>
      </c>
      <c r="C386" s="7" t="s">
        <v>2625</v>
      </c>
      <c r="D386" s="7" t="s">
        <v>2626</v>
      </c>
      <c r="E386" s="7" t="s">
        <v>2629</v>
      </c>
      <c r="F386" s="7" t="s">
        <v>25</v>
      </c>
      <c r="G386" s="7" t="s">
        <v>207</v>
      </c>
      <c r="H386" s="7" t="s">
        <v>212</v>
      </c>
      <c r="I386" s="7" t="s">
        <v>60</v>
      </c>
      <c r="J386" s="7" t="s">
        <v>58</v>
      </c>
      <c r="K386" s="7">
        <v>9</v>
      </c>
      <c r="L386" s="7" t="s">
        <v>18068</v>
      </c>
      <c r="M386" s="7" t="s">
        <v>9774</v>
      </c>
      <c r="N386" s="7" t="s">
        <v>43</v>
      </c>
      <c r="O386" s="7" t="s">
        <v>96</v>
      </c>
    </row>
    <row r="387" spans="2:15" x14ac:dyDescent="0.25">
      <c r="B387" s="7">
        <v>3</v>
      </c>
      <c r="C387" s="7" t="s">
        <v>2731</v>
      </c>
      <c r="D387" s="7" t="s">
        <v>2732</v>
      </c>
      <c r="E387" s="7" t="s">
        <v>2735</v>
      </c>
      <c r="F387" s="7" t="s">
        <v>223</v>
      </c>
      <c r="G387" s="7" t="s">
        <v>207</v>
      </c>
      <c r="H387" s="7" t="s">
        <v>212</v>
      </c>
      <c r="I387" s="7" t="s">
        <v>60</v>
      </c>
      <c r="J387" s="7" t="s">
        <v>58</v>
      </c>
      <c r="K387" s="7">
        <v>9</v>
      </c>
      <c r="L387" s="7" t="s">
        <v>17413</v>
      </c>
      <c r="M387" s="7" t="s">
        <v>15008</v>
      </c>
      <c r="N387" s="7" t="s">
        <v>43</v>
      </c>
      <c r="O387" s="7" t="s">
        <v>123</v>
      </c>
    </row>
    <row r="388" spans="2:15" x14ac:dyDescent="0.25">
      <c r="B388" s="7">
        <v>3</v>
      </c>
      <c r="C388" s="7" t="s">
        <v>2757</v>
      </c>
      <c r="D388" s="7" t="s">
        <v>2758</v>
      </c>
      <c r="E388" s="7" t="s">
        <v>2761</v>
      </c>
      <c r="F388" s="7" t="s">
        <v>299</v>
      </c>
      <c r="G388" s="7" t="s">
        <v>207</v>
      </c>
      <c r="H388" s="7" t="s">
        <v>212</v>
      </c>
      <c r="I388" s="7" t="s">
        <v>311</v>
      </c>
      <c r="J388" s="7" t="s">
        <v>44</v>
      </c>
      <c r="K388" s="7">
        <v>8</v>
      </c>
      <c r="L388" s="7" t="s">
        <v>18081</v>
      </c>
      <c r="M388" s="7" t="s">
        <v>10886</v>
      </c>
      <c r="N388" s="7" t="s">
        <v>43</v>
      </c>
      <c r="O388" s="7" t="s">
        <v>192</v>
      </c>
    </row>
    <row r="389" spans="2:15" x14ac:dyDescent="0.25">
      <c r="B389" s="7">
        <v>3</v>
      </c>
      <c r="C389" s="7" t="s">
        <v>2767</v>
      </c>
      <c r="D389" s="7" t="s">
        <v>2768</v>
      </c>
      <c r="E389" s="7" t="s">
        <v>2771</v>
      </c>
      <c r="F389" s="7" t="s">
        <v>195</v>
      </c>
      <c r="G389" s="7" t="s">
        <v>207</v>
      </c>
      <c r="H389" s="7" t="s">
        <v>212</v>
      </c>
      <c r="I389" s="7" t="s">
        <v>60</v>
      </c>
      <c r="J389" s="7" t="s">
        <v>58</v>
      </c>
      <c r="K389" s="7">
        <v>9</v>
      </c>
      <c r="L389" s="7" t="s">
        <v>18088</v>
      </c>
      <c r="M389" s="7" t="s">
        <v>15150</v>
      </c>
      <c r="N389" s="7" t="s">
        <v>43</v>
      </c>
      <c r="O389" s="7" t="s">
        <v>192</v>
      </c>
    </row>
    <row r="390" spans="2:15" x14ac:dyDescent="0.25">
      <c r="B390" s="7">
        <v>3</v>
      </c>
      <c r="C390" s="7" t="s">
        <v>2780</v>
      </c>
      <c r="D390" s="7" t="s">
        <v>2781</v>
      </c>
      <c r="E390" s="7" t="s">
        <v>2784</v>
      </c>
      <c r="F390" s="7" t="s">
        <v>25</v>
      </c>
      <c r="G390" s="7" t="s">
        <v>207</v>
      </c>
      <c r="H390" s="7" t="s">
        <v>212</v>
      </c>
      <c r="I390" s="7" t="s">
        <v>60</v>
      </c>
      <c r="J390" s="7" t="s">
        <v>58</v>
      </c>
      <c r="K390" s="7">
        <v>9</v>
      </c>
      <c r="L390" s="7" t="s">
        <v>18091</v>
      </c>
      <c r="M390" s="7" t="s">
        <v>15423</v>
      </c>
      <c r="N390" s="7" t="s">
        <v>43</v>
      </c>
      <c r="O390" s="7" t="s">
        <v>96</v>
      </c>
    </row>
    <row r="391" spans="2:15" x14ac:dyDescent="0.25">
      <c r="B391" s="7">
        <v>3</v>
      </c>
      <c r="C391" s="7" t="s">
        <v>2854</v>
      </c>
      <c r="D391" s="7" t="s">
        <v>2855</v>
      </c>
      <c r="E391" s="7" t="s">
        <v>2858</v>
      </c>
      <c r="F391" s="7" t="s">
        <v>158</v>
      </c>
      <c r="G391" s="7" t="s">
        <v>207</v>
      </c>
      <c r="H391" s="7" t="s">
        <v>212</v>
      </c>
      <c r="I391" s="7" t="s">
        <v>40</v>
      </c>
      <c r="J391" s="7" t="s">
        <v>23</v>
      </c>
      <c r="K391" s="7">
        <v>7</v>
      </c>
      <c r="L391" s="7" t="s">
        <v>17013</v>
      </c>
      <c r="M391" s="7" t="s">
        <v>14698</v>
      </c>
      <c r="N391" s="7" t="s">
        <v>43</v>
      </c>
      <c r="O391" s="7" t="s">
        <v>146</v>
      </c>
    </row>
    <row r="392" spans="2:15" x14ac:dyDescent="0.25">
      <c r="B392" s="7">
        <v>3</v>
      </c>
      <c r="C392" s="7" t="s">
        <v>2961</v>
      </c>
      <c r="D392" s="7" t="s">
        <v>2962</v>
      </c>
      <c r="E392" s="7" t="s">
        <v>2965</v>
      </c>
      <c r="F392" s="7" t="s">
        <v>225</v>
      </c>
      <c r="G392" s="7" t="s">
        <v>207</v>
      </c>
      <c r="H392" s="7" t="s">
        <v>212</v>
      </c>
      <c r="I392" s="7" t="s">
        <v>40</v>
      </c>
      <c r="J392" s="7" t="s">
        <v>23</v>
      </c>
      <c r="K392" s="7">
        <v>7</v>
      </c>
      <c r="L392" s="7" t="s">
        <v>17351</v>
      </c>
      <c r="M392" s="7" t="s">
        <v>12001</v>
      </c>
      <c r="N392" s="7" t="s">
        <v>43</v>
      </c>
      <c r="O392" s="7" t="s">
        <v>192</v>
      </c>
    </row>
    <row r="393" spans="2:15" x14ac:dyDescent="0.25">
      <c r="B393" s="7">
        <v>3</v>
      </c>
      <c r="C393" s="7" t="s">
        <v>2967</v>
      </c>
      <c r="D393" s="7" t="s">
        <v>2968</v>
      </c>
      <c r="E393" s="7" t="s">
        <v>2971</v>
      </c>
      <c r="F393" s="7" t="s">
        <v>197</v>
      </c>
      <c r="G393" s="7" t="s">
        <v>207</v>
      </c>
      <c r="H393" s="7" t="s">
        <v>212</v>
      </c>
      <c r="I393" s="7" t="s">
        <v>40</v>
      </c>
      <c r="J393" s="7" t="s">
        <v>23</v>
      </c>
      <c r="K393" s="7">
        <v>7</v>
      </c>
      <c r="L393" s="7" t="s">
        <v>17455</v>
      </c>
      <c r="M393" s="7" t="s">
        <v>15011</v>
      </c>
      <c r="N393" s="7" t="s">
        <v>43</v>
      </c>
      <c r="O393" s="7" t="s">
        <v>192</v>
      </c>
    </row>
    <row r="394" spans="2:15" x14ac:dyDescent="0.25">
      <c r="B394" s="7">
        <v>3</v>
      </c>
      <c r="C394" s="7" t="s">
        <v>3221</v>
      </c>
      <c r="D394" s="7" t="s">
        <v>3222</v>
      </c>
      <c r="E394" s="7" t="s">
        <v>3226</v>
      </c>
      <c r="F394" s="7" t="s">
        <v>154</v>
      </c>
      <c r="G394" s="7" t="s">
        <v>207</v>
      </c>
      <c r="H394" s="7" t="s">
        <v>212</v>
      </c>
      <c r="I394" s="7" t="s">
        <v>37</v>
      </c>
      <c r="J394" s="7" t="s">
        <v>36</v>
      </c>
      <c r="K394" s="7">
        <v>7</v>
      </c>
      <c r="L394" s="7" t="s">
        <v>18093</v>
      </c>
      <c r="M394" s="7" t="s">
        <v>15425</v>
      </c>
      <c r="N394" s="7" t="s">
        <v>43</v>
      </c>
      <c r="O394" s="7" t="s">
        <v>146</v>
      </c>
    </row>
    <row r="395" spans="2:15" x14ac:dyDescent="0.25">
      <c r="B395" s="7">
        <v>3</v>
      </c>
      <c r="C395" s="7" t="s">
        <v>3228</v>
      </c>
      <c r="D395" s="7" t="s">
        <v>3229</v>
      </c>
      <c r="E395" s="7" t="s">
        <v>3231</v>
      </c>
      <c r="F395" s="7" t="s">
        <v>156</v>
      </c>
      <c r="G395" s="7" t="s">
        <v>207</v>
      </c>
      <c r="H395" s="7" t="s">
        <v>212</v>
      </c>
      <c r="I395" s="7" t="s">
        <v>27</v>
      </c>
      <c r="J395" s="7" t="s">
        <v>23</v>
      </c>
      <c r="K395" s="7">
        <v>7</v>
      </c>
      <c r="L395" s="7" t="s">
        <v>18094</v>
      </c>
      <c r="M395" s="7" t="s">
        <v>15427</v>
      </c>
      <c r="N395" s="7" t="s">
        <v>43</v>
      </c>
      <c r="O395" s="7" t="s">
        <v>146</v>
      </c>
    </row>
    <row r="396" spans="2:15" x14ac:dyDescent="0.25">
      <c r="B396" s="7">
        <v>3</v>
      </c>
      <c r="C396" s="7" t="s">
        <v>3249</v>
      </c>
      <c r="D396" s="7" t="s">
        <v>3250</v>
      </c>
      <c r="E396" s="7" t="s">
        <v>3251</v>
      </c>
      <c r="F396" s="7" t="s">
        <v>158</v>
      </c>
      <c r="G396" s="7" t="s">
        <v>207</v>
      </c>
      <c r="H396" s="7" t="s">
        <v>212</v>
      </c>
      <c r="I396" s="7" t="s">
        <v>27</v>
      </c>
      <c r="J396" s="7" t="s">
        <v>23</v>
      </c>
      <c r="K396" s="7">
        <v>7</v>
      </c>
      <c r="L396" s="7" t="s">
        <v>18099</v>
      </c>
      <c r="M396" s="7" t="s">
        <v>11629</v>
      </c>
      <c r="N396" s="7" t="s">
        <v>43</v>
      </c>
      <c r="O396" s="7" t="s">
        <v>146</v>
      </c>
    </row>
    <row r="397" spans="2:15" x14ac:dyDescent="0.25">
      <c r="B397" s="7">
        <v>3</v>
      </c>
      <c r="C397" s="7" t="s">
        <v>3263</v>
      </c>
      <c r="D397" s="7" t="s">
        <v>3264</v>
      </c>
      <c r="E397" s="7" t="s">
        <v>3267</v>
      </c>
      <c r="F397" s="7" t="s">
        <v>167</v>
      </c>
      <c r="G397" s="7" t="s">
        <v>207</v>
      </c>
      <c r="H397" s="7" t="s">
        <v>212</v>
      </c>
      <c r="I397" s="7" t="s">
        <v>27</v>
      </c>
      <c r="J397" s="7" t="s">
        <v>23</v>
      </c>
      <c r="K397" s="7">
        <v>7</v>
      </c>
      <c r="L397" s="7" t="s">
        <v>18103</v>
      </c>
      <c r="M397" s="7" t="s">
        <v>14765</v>
      </c>
      <c r="N397" s="7" t="s">
        <v>43</v>
      </c>
      <c r="O397" s="7" t="s">
        <v>146</v>
      </c>
    </row>
    <row r="398" spans="2:15" x14ac:dyDescent="0.25">
      <c r="B398" s="7">
        <v>3</v>
      </c>
      <c r="C398" s="7" t="s">
        <v>3281</v>
      </c>
      <c r="D398" s="7" t="s">
        <v>3282</v>
      </c>
      <c r="E398" s="7" t="s">
        <v>3284</v>
      </c>
      <c r="F398" s="7" t="s">
        <v>172</v>
      </c>
      <c r="G398" s="7" t="s">
        <v>207</v>
      </c>
      <c r="H398" s="7" t="s">
        <v>212</v>
      </c>
      <c r="I398" s="7" t="s">
        <v>27</v>
      </c>
      <c r="J398" s="7" t="s">
        <v>23</v>
      </c>
      <c r="K398" s="7">
        <v>7</v>
      </c>
      <c r="L398" s="7" t="s">
        <v>18106</v>
      </c>
      <c r="M398" s="7" t="s">
        <v>9769</v>
      </c>
      <c r="N398" s="7" t="s">
        <v>43</v>
      </c>
      <c r="O398" s="7" t="s">
        <v>146</v>
      </c>
    </row>
    <row r="399" spans="2:15" x14ac:dyDescent="0.25">
      <c r="B399" s="7">
        <v>3</v>
      </c>
      <c r="C399" s="7" t="s">
        <v>3292</v>
      </c>
      <c r="D399" s="7" t="s">
        <v>3293</v>
      </c>
      <c r="E399" s="7" t="s">
        <v>3295</v>
      </c>
      <c r="F399" s="7" t="s">
        <v>172</v>
      </c>
      <c r="G399" s="7" t="s">
        <v>207</v>
      </c>
      <c r="H399" s="7" t="s">
        <v>212</v>
      </c>
      <c r="I399" s="7" t="s">
        <v>27</v>
      </c>
      <c r="J399" s="7" t="s">
        <v>23</v>
      </c>
      <c r="K399" s="7">
        <v>7</v>
      </c>
      <c r="L399" s="7" t="s">
        <v>18108</v>
      </c>
      <c r="M399" s="7" t="s">
        <v>15444</v>
      </c>
      <c r="N399" s="7" t="s">
        <v>43</v>
      </c>
      <c r="O399" s="7" t="s">
        <v>146</v>
      </c>
    </row>
    <row r="400" spans="2:15" x14ac:dyDescent="0.25">
      <c r="B400" s="7">
        <v>3</v>
      </c>
      <c r="C400" s="7" t="s">
        <v>3320</v>
      </c>
      <c r="D400" s="7" t="s">
        <v>3321</v>
      </c>
      <c r="E400" s="7" t="s">
        <v>3323</v>
      </c>
      <c r="F400" s="7" t="s">
        <v>150</v>
      </c>
      <c r="G400" s="7" t="s">
        <v>207</v>
      </c>
      <c r="H400" s="7" t="s">
        <v>212</v>
      </c>
      <c r="I400" s="7" t="s">
        <v>27</v>
      </c>
      <c r="J400" s="7" t="s">
        <v>23</v>
      </c>
      <c r="K400" s="7">
        <v>7</v>
      </c>
      <c r="L400" s="7" t="s">
        <v>18116</v>
      </c>
      <c r="M400" s="7" t="s">
        <v>11593</v>
      </c>
      <c r="N400" s="7" t="s">
        <v>43</v>
      </c>
      <c r="O400" s="7" t="s">
        <v>146</v>
      </c>
    </row>
    <row r="401" spans="2:15" x14ac:dyDescent="0.25">
      <c r="B401" s="7">
        <v>3</v>
      </c>
      <c r="C401" s="7" t="s">
        <v>3331</v>
      </c>
      <c r="D401" s="7" t="s">
        <v>3332</v>
      </c>
      <c r="E401" s="7" t="s">
        <v>3334</v>
      </c>
      <c r="F401" s="7" t="s">
        <v>172</v>
      </c>
      <c r="G401" s="7" t="s">
        <v>207</v>
      </c>
      <c r="H401" s="7" t="s">
        <v>212</v>
      </c>
      <c r="I401" s="7" t="s">
        <v>27</v>
      </c>
      <c r="J401" s="7" t="s">
        <v>23</v>
      </c>
      <c r="K401" s="7">
        <v>7</v>
      </c>
      <c r="L401" s="7" t="s">
        <v>18118</v>
      </c>
      <c r="M401" s="7" t="s">
        <v>9915</v>
      </c>
      <c r="N401" s="7" t="s">
        <v>43</v>
      </c>
      <c r="O401" s="7" t="s">
        <v>146</v>
      </c>
    </row>
    <row r="402" spans="2:15" x14ac:dyDescent="0.25">
      <c r="B402" s="7">
        <v>3</v>
      </c>
      <c r="C402" s="7" t="s">
        <v>3336</v>
      </c>
      <c r="D402" s="7" t="s">
        <v>3337</v>
      </c>
      <c r="E402" s="7" t="s">
        <v>3339</v>
      </c>
      <c r="F402" s="7" t="s">
        <v>172</v>
      </c>
      <c r="G402" s="7" t="s">
        <v>207</v>
      </c>
      <c r="H402" s="7" t="s">
        <v>212</v>
      </c>
      <c r="I402" s="7" t="s">
        <v>27</v>
      </c>
      <c r="J402" s="7" t="s">
        <v>23</v>
      </c>
      <c r="K402" s="7">
        <v>7</v>
      </c>
      <c r="L402" s="7" t="s">
        <v>18119</v>
      </c>
      <c r="M402" s="7" t="s">
        <v>15452</v>
      </c>
      <c r="N402" s="7" t="s">
        <v>43</v>
      </c>
      <c r="O402" s="7" t="s">
        <v>146</v>
      </c>
    </row>
    <row r="403" spans="2:15" x14ac:dyDescent="0.25">
      <c r="B403" s="7">
        <v>3</v>
      </c>
      <c r="C403" s="7" t="s">
        <v>3348</v>
      </c>
      <c r="D403" s="7" t="s">
        <v>3349</v>
      </c>
      <c r="E403" s="7" t="s">
        <v>3350</v>
      </c>
      <c r="F403" s="7" t="s">
        <v>150</v>
      </c>
      <c r="G403" s="7" t="s">
        <v>207</v>
      </c>
      <c r="H403" s="7" t="s">
        <v>212</v>
      </c>
      <c r="I403" s="7" t="s">
        <v>27</v>
      </c>
      <c r="J403" s="7" t="s">
        <v>23</v>
      </c>
      <c r="K403" s="7">
        <v>7</v>
      </c>
      <c r="L403" s="7" t="s">
        <v>18122</v>
      </c>
      <c r="M403" s="7" t="s">
        <v>9732</v>
      </c>
      <c r="N403" s="7" t="s">
        <v>43</v>
      </c>
      <c r="O403" s="7" t="s">
        <v>146</v>
      </c>
    </row>
    <row r="404" spans="2:15" x14ac:dyDescent="0.25">
      <c r="B404" s="7">
        <v>3</v>
      </c>
      <c r="C404" s="7" t="s">
        <v>3498</v>
      </c>
      <c r="D404" s="7" t="s">
        <v>3499</v>
      </c>
      <c r="E404" s="7" t="s">
        <v>3503</v>
      </c>
      <c r="F404" s="7" t="s">
        <v>25</v>
      </c>
      <c r="G404" s="7" t="s">
        <v>207</v>
      </c>
      <c r="H404" s="7" t="s">
        <v>212</v>
      </c>
      <c r="I404" s="7" t="s">
        <v>27</v>
      </c>
      <c r="J404" s="7" t="s">
        <v>23</v>
      </c>
      <c r="K404" s="7">
        <v>7</v>
      </c>
      <c r="L404" s="7" t="s">
        <v>16707</v>
      </c>
      <c r="M404" s="7" t="s">
        <v>14522</v>
      </c>
      <c r="N404" s="7" t="s">
        <v>43</v>
      </c>
      <c r="O404" s="7" t="s">
        <v>96</v>
      </c>
    </row>
    <row r="405" spans="2:15" x14ac:dyDescent="0.25">
      <c r="B405" s="7">
        <v>3</v>
      </c>
      <c r="C405" s="7" t="s">
        <v>3527</v>
      </c>
      <c r="D405" s="7" t="s">
        <v>3528</v>
      </c>
      <c r="E405" s="7" t="s">
        <v>3531</v>
      </c>
      <c r="F405" s="7" t="s">
        <v>108</v>
      </c>
      <c r="G405" s="7" t="s">
        <v>207</v>
      </c>
      <c r="H405" s="7" t="s">
        <v>212</v>
      </c>
      <c r="I405" s="7" t="s">
        <v>40</v>
      </c>
      <c r="J405" s="7" t="s">
        <v>23</v>
      </c>
      <c r="K405" s="7">
        <v>7</v>
      </c>
      <c r="L405" s="7" t="s">
        <v>17876</v>
      </c>
      <c r="M405" s="7" t="s">
        <v>15235</v>
      </c>
      <c r="N405" s="7" t="s">
        <v>43</v>
      </c>
      <c r="O405" s="7" t="s">
        <v>100</v>
      </c>
    </row>
    <row r="406" spans="2:15" x14ac:dyDescent="0.25">
      <c r="B406" s="7">
        <v>3</v>
      </c>
      <c r="C406" s="7" t="s">
        <v>3559</v>
      </c>
      <c r="D406" s="7" t="s">
        <v>3560</v>
      </c>
      <c r="E406" s="7" t="s">
        <v>3563</v>
      </c>
      <c r="F406" s="7" t="s">
        <v>25</v>
      </c>
      <c r="G406" s="7" t="s">
        <v>207</v>
      </c>
      <c r="H406" s="7" t="s">
        <v>212</v>
      </c>
      <c r="I406" s="7" t="s">
        <v>83</v>
      </c>
      <c r="J406" s="7" t="s">
        <v>23</v>
      </c>
      <c r="K406" s="7">
        <v>7</v>
      </c>
      <c r="L406" s="7" t="s">
        <v>18159</v>
      </c>
      <c r="M406" s="7" t="s">
        <v>11259</v>
      </c>
      <c r="N406" s="7" t="s">
        <v>43</v>
      </c>
      <c r="O406" s="7" t="s">
        <v>96</v>
      </c>
    </row>
    <row r="407" spans="2:15" x14ac:dyDescent="0.25">
      <c r="B407" s="7">
        <v>3</v>
      </c>
      <c r="C407" s="7" t="s">
        <v>3565</v>
      </c>
      <c r="D407" s="7" t="s">
        <v>3566</v>
      </c>
      <c r="E407" s="7" t="s">
        <v>3567</v>
      </c>
      <c r="F407" s="7" t="s">
        <v>25</v>
      </c>
      <c r="G407" s="7" t="s">
        <v>207</v>
      </c>
      <c r="H407" s="7" t="s">
        <v>212</v>
      </c>
      <c r="I407" s="7" t="s">
        <v>83</v>
      </c>
      <c r="J407" s="7" t="s">
        <v>23</v>
      </c>
      <c r="K407" s="7">
        <v>7</v>
      </c>
      <c r="L407" s="7" t="s">
        <v>18162</v>
      </c>
      <c r="M407" s="7" t="s">
        <v>15322</v>
      </c>
      <c r="N407" s="7" t="s">
        <v>43</v>
      </c>
      <c r="O407" s="7" t="s">
        <v>96</v>
      </c>
    </row>
    <row r="408" spans="2:15" x14ac:dyDescent="0.25">
      <c r="B408" s="7">
        <v>3</v>
      </c>
      <c r="C408" s="7" t="s">
        <v>3570</v>
      </c>
      <c r="D408" s="7" t="s">
        <v>3571</v>
      </c>
      <c r="E408" s="7" t="s">
        <v>3572</v>
      </c>
      <c r="F408" s="7" t="s">
        <v>25</v>
      </c>
      <c r="G408" s="7" t="s">
        <v>207</v>
      </c>
      <c r="H408" s="7" t="s">
        <v>212</v>
      </c>
      <c r="I408" s="7" t="s">
        <v>83</v>
      </c>
      <c r="J408" s="7" t="s">
        <v>23</v>
      </c>
      <c r="K408" s="7">
        <v>7</v>
      </c>
      <c r="L408" s="7" t="s">
        <v>18166</v>
      </c>
      <c r="M408" s="7" t="s">
        <v>15475</v>
      </c>
      <c r="N408" s="7" t="s">
        <v>43</v>
      </c>
      <c r="O408" s="7" t="s">
        <v>96</v>
      </c>
    </row>
    <row r="409" spans="2:15" x14ac:dyDescent="0.25">
      <c r="B409" s="7">
        <v>3</v>
      </c>
      <c r="C409" s="7" t="s">
        <v>3574</v>
      </c>
      <c r="D409" s="7" t="s">
        <v>3575</v>
      </c>
      <c r="E409" s="7" t="s">
        <v>3578</v>
      </c>
      <c r="F409" s="7" t="s">
        <v>25</v>
      </c>
      <c r="G409" s="7" t="s">
        <v>207</v>
      </c>
      <c r="H409" s="7" t="s">
        <v>212</v>
      </c>
      <c r="I409" s="7" t="s">
        <v>27</v>
      </c>
      <c r="J409" s="7" t="s">
        <v>23</v>
      </c>
      <c r="K409" s="7">
        <v>7</v>
      </c>
      <c r="L409" s="7" t="s">
        <v>18172</v>
      </c>
      <c r="M409" s="7" t="s">
        <v>15482</v>
      </c>
      <c r="N409" s="7" t="s">
        <v>43</v>
      </c>
      <c r="O409" s="7" t="s">
        <v>96</v>
      </c>
    </row>
    <row r="410" spans="2:15" x14ac:dyDescent="0.25">
      <c r="B410" s="7">
        <v>3</v>
      </c>
      <c r="C410" s="7" t="s">
        <v>3581</v>
      </c>
      <c r="D410" s="7" t="s">
        <v>3582</v>
      </c>
      <c r="E410" s="7" t="s">
        <v>3586</v>
      </c>
      <c r="F410" s="7" t="s">
        <v>25</v>
      </c>
      <c r="G410" s="7" t="s">
        <v>207</v>
      </c>
      <c r="H410" s="7" t="s">
        <v>212</v>
      </c>
      <c r="I410" s="7" t="s">
        <v>37</v>
      </c>
      <c r="J410" s="7" t="s">
        <v>36</v>
      </c>
      <c r="K410" s="7">
        <v>7</v>
      </c>
      <c r="L410" s="7" t="s">
        <v>18186</v>
      </c>
      <c r="M410" s="7" t="s">
        <v>12033</v>
      </c>
      <c r="N410" s="7" t="s">
        <v>43</v>
      </c>
      <c r="O410" s="7" t="s">
        <v>96</v>
      </c>
    </row>
    <row r="411" spans="2:15" x14ac:dyDescent="0.25">
      <c r="B411" s="7">
        <v>3</v>
      </c>
      <c r="C411" s="7" t="s">
        <v>3611</v>
      </c>
      <c r="D411" s="7" t="s">
        <v>320</v>
      </c>
      <c r="E411" s="7" t="s">
        <v>3614</v>
      </c>
      <c r="F411" s="7" t="s">
        <v>197</v>
      </c>
      <c r="G411" s="7" t="s">
        <v>207</v>
      </c>
      <c r="H411" s="7" t="s">
        <v>212</v>
      </c>
      <c r="I411" s="7" t="s">
        <v>27</v>
      </c>
      <c r="J411" s="7" t="s">
        <v>23</v>
      </c>
      <c r="K411" s="7">
        <v>7</v>
      </c>
      <c r="L411" s="7" t="s">
        <v>16650</v>
      </c>
      <c r="M411" s="7" t="s">
        <v>11724</v>
      </c>
      <c r="N411" s="7" t="s">
        <v>43</v>
      </c>
      <c r="O411" s="7" t="s">
        <v>192</v>
      </c>
    </row>
    <row r="412" spans="2:15" x14ac:dyDescent="0.25">
      <c r="B412" s="7">
        <v>3</v>
      </c>
      <c r="C412" s="7" t="s">
        <v>3616</v>
      </c>
      <c r="D412" s="7" t="s">
        <v>3617</v>
      </c>
      <c r="E412" s="7" t="s">
        <v>3621</v>
      </c>
      <c r="F412" s="7" t="s">
        <v>197</v>
      </c>
      <c r="G412" s="7" t="s">
        <v>207</v>
      </c>
      <c r="H412" s="7" t="s">
        <v>212</v>
      </c>
      <c r="I412" s="7" t="s">
        <v>27</v>
      </c>
      <c r="J412" s="7" t="s">
        <v>23</v>
      </c>
      <c r="K412" s="7">
        <v>7</v>
      </c>
      <c r="L412" s="7" t="s">
        <v>16692</v>
      </c>
      <c r="M412" s="7" t="s">
        <v>14504</v>
      </c>
      <c r="N412" s="7" t="s">
        <v>43</v>
      </c>
      <c r="O412" s="7" t="s">
        <v>192</v>
      </c>
    </row>
    <row r="413" spans="2:15" x14ac:dyDescent="0.25">
      <c r="B413" s="7">
        <v>3</v>
      </c>
      <c r="C413" s="7" t="s">
        <v>3657</v>
      </c>
      <c r="D413" s="7" t="s">
        <v>3658</v>
      </c>
      <c r="E413" s="7" t="s">
        <v>3661</v>
      </c>
      <c r="F413" s="7" t="s">
        <v>197</v>
      </c>
      <c r="G413" s="7" t="s">
        <v>207</v>
      </c>
      <c r="H413" s="7" t="s">
        <v>212</v>
      </c>
      <c r="I413" s="7" t="s">
        <v>27</v>
      </c>
      <c r="J413" s="7" t="s">
        <v>23</v>
      </c>
      <c r="K413" s="7">
        <v>7</v>
      </c>
      <c r="L413" s="7" t="s">
        <v>16709</v>
      </c>
      <c r="M413" s="7" t="s">
        <v>11650</v>
      </c>
      <c r="N413" s="7" t="s">
        <v>43</v>
      </c>
      <c r="O413" s="7" t="s">
        <v>192</v>
      </c>
    </row>
    <row r="414" spans="2:15" x14ac:dyDescent="0.25">
      <c r="B414" s="7">
        <v>3</v>
      </c>
      <c r="C414" s="7" t="s">
        <v>3688</v>
      </c>
      <c r="D414" s="7" t="s">
        <v>3689</v>
      </c>
      <c r="E414" s="7" t="s">
        <v>3692</v>
      </c>
      <c r="F414" s="7" t="s">
        <v>197</v>
      </c>
      <c r="G414" s="7" t="s">
        <v>207</v>
      </c>
      <c r="H414" s="7" t="s">
        <v>212</v>
      </c>
      <c r="I414" s="7" t="s">
        <v>27</v>
      </c>
      <c r="J414" s="7" t="s">
        <v>23</v>
      </c>
      <c r="K414" s="7">
        <v>7</v>
      </c>
      <c r="L414" s="7" t="s">
        <v>16893</v>
      </c>
      <c r="M414" s="7" t="s">
        <v>10926</v>
      </c>
      <c r="N414" s="7" t="s">
        <v>43</v>
      </c>
      <c r="O414" s="7" t="s">
        <v>192</v>
      </c>
    </row>
    <row r="415" spans="2:15" x14ac:dyDescent="0.25">
      <c r="B415" s="7">
        <v>3</v>
      </c>
      <c r="C415" s="7" t="s">
        <v>3750</v>
      </c>
      <c r="D415" s="7" t="s">
        <v>3751</v>
      </c>
      <c r="E415" s="7" t="s">
        <v>3754</v>
      </c>
      <c r="F415" s="7" t="s">
        <v>293</v>
      </c>
      <c r="G415" s="7" t="s">
        <v>207</v>
      </c>
      <c r="H415" s="7" t="s">
        <v>212</v>
      </c>
      <c r="I415" s="7" t="s">
        <v>27</v>
      </c>
      <c r="J415" s="7" t="s">
        <v>23</v>
      </c>
      <c r="K415" s="7">
        <v>7</v>
      </c>
      <c r="L415" s="7" t="s">
        <v>17555</v>
      </c>
      <c r="M415" s="7" t="s">
        <v>14579</v>
      </c>
      <c r="N415" s="7" t="s">
        <v>43</v>
      </c>
      <c r="O415" s="7" t="s">
        <v>192</v>
      </c>
    </row>
    <row r="416" spans="2:15" x14ac:dyDescent="0.25">
      <c r="B416" s="7">
        <v>3</v>
      </c>
      <c r="C416" s="7" t="s">
        <v>3760</v>
      </c>
      <c r="D416" s="7" t="s">
        <v>3761</v>
      </c>
      <c r="E416" s="7" t="s">
        <v>3764</v>
      </c>
      <c r="F416" s="7" t="s">
        <v>193</v>
      </c>
      <c r="G416" s="7" t="s">
        <v>207</v>
      </c>
      <c r="H416" s="7" t="s">
        <v>212</v>
      </c>
      <c r="I416" s="7" t="s">
        <v>27</v>
      </c>
      <c r="J416" s="7" t="s">
        <v>23</v>
      </c>
      <c r="K416" s="7">
        <v>7</v>
      </c>
      <c r="L416" s="7" t="s">
        <v>17743</v>
      </c>
      <c r="M416" s="7" t="s">
        <v>15112</v>
      </c>
      <c r="N416" s="7" t="s">
        <v>43</v>
      </c>
      <c r="O416" s="7" t="s">
        <v>192</v>
      </c>
    </row>
    <row r="417" spans="2:15" x14ac:dyDescent="0.25">
      <c r="B417" s="7">
        <v>3</v>
      </c>
      <c r="C417" s="7" t="s">
        <v>3766</v>
      </c>
      <c r="D417" s="7" t="s">
        <v>3767</v>
      </c>
      <c r="E417" s="7" t="s">
        <v>3768</v>
      </c>
      <c r="F417" s="7" t="s">
        <v>193</v>
      </c>
      <c r="G417" s="7" t="s">
        <v>207</v>
      </c>
      <c r="H417" s="7" t="s">
        <v>212</v>
      </c>
      <c r="I417" s="7" t="s">
        <v>27</v>
      </c>
      <c r="J417" s="7" t="s">
        <v>23</v>
      </c>
      <c r="K417" s="7">
        <v>7</v>
      </c>
      <c r="L417" s="7" t="s">
        <v>17747</v>
      </c>
      <c r="M417" s="7" t="s">
        <v>15117</v>
      </c>
      <c r="N417" s="7" t="s">
        <v>43</v>
      </c>
      <c r="O417" s="7" t="s">
        <v>192</v>
      </c>
    </row>
    <row r="418" spans="2:15" x14ac:dyDescent="0.25">
      <c r="B418" s="7">
        <v>3</v>
      </c>
      <c r="C418" s="7" t="s">
        <v>3824</v>
      </c>
      <c r="D418" s="7" t="s">
        <v>3825</v>
      </c>
      <c r="E418" s="7" t="s">
        <v>3827</v>
      </c>
      <c r="F418" s="7" t="s">
        <v>197</v>
      </c>
      <c r="G418" s="7" t="s">
        <v>207</v>
      </c>
      <c r="H418" s="7" t="s">
        <v>212</v>
      </c>
      <c r="I418" s="7" t="s">
        <v>27</v>
      </c>
      <c r="J418" s="7" t="s">
        <v>23</v>
      </c>
      <c r="K418" s="7">
        <v>7</v>
      </c>
      <c r="L418" s="7" t="s">
        <v>18115</v>
      </c>
      <c r="M418" s="7" t="s">
        <v>15450</v>
      </c>
      <c r="N418" s="7" t="s">
        <v>43</v>
      </c>
      <c r="O418" s="7" t="s">
        <v>192</v>
      </c>
    </row>
    <row r="419" spans="2:15" x14ac:dyDescent="0.25">
      <c r="B419" s="7">
        <v>3</v>
      </c>
      <c r="C419" s="7" t="s">
        <v>3829</v>
      </c>
      <c r="D419" s="7" t="s">
        <v>3830</v>
      </c>
      <c r="E419" s="7" t="s">
        <v>3833</v>
      </c>
      <c r="F419" s="7" t="s">
        <v>225</v>
      </c>
      <c r="G419" s="7" t="s">
        <v>207</v>
      </c>
      <c r="H419" s="7" t="s">
        <v>212</v>
      </c>
      <c r="I419" s="7" t="s">
        <v>83</v>
      </c>
      <c r="J419" s="7" t="s">
        <v>23</v>
      </c>
      <c r="K419" s="7">
        <v>7</v>
      </c>
      <c r="L419" s="7" t="s">
        <v>18121</v>
      </c>
      <c r="M419" s="7" t="s">
        <v>9732</v>
      </c>
      <c r="N419" s="7" t="s">
        <v>43</v>
      </c>
      <c r="O419" s="7" t="s">
        <v>192</v>
      </c>
    </row>
    <row r="420" spans="2:15" x14ac:dyDescent="0.25">
      <c r="B420" s="7">
        <v>3</v>
      </c>
      <c r="C420" s="7" t="s">
        <v>3841</v>
      </c>
      <c r="D420" s="7" t="s">
        <v>3842</v>
      </c>
      <c r="E420" s="7" t="s">
        <v>3843</v>
      </c>
      <c r="F420" s="7" t="s">
        <v>225</v>
      </c>
      <c r="G420" s="7" t="s">
        <v>207</v>
      </c>
      <c r="H420" s="7" t="s">
        <v>212</v>
      </c>
      <c r="I420" s="7" t="s">
        <v>27</v>
      </c>
      <c r="J420" s="7" t="s">
        <v>23</v>
      </c>
      <c r="K420" s="7">
        <v>7</v>
      </c>
      <c r="L420" s="7" t="s">
        <v>18132</v>
      </c>
      <c r="M420" s="7" t="s">
        <v>15457</v>
      </c>
      <c r="N420" s="7" t="s">
        <v>43</v>
      </c>
      <c r="O420" s="7" t="s">
        <v>192</v>
      </c>
    </row>
    <row r="421" spans="2:15" x14ac:dyDescent="0.25">
      <c r="B421" s="7">
        <v>3</v>
      </c>
      <c r="C421" s="7" t="s">
        <v>3845</v>
      </c>
      <c r="D421" s="7" t="s">
        <v>3846</v>
      </c>
      <c r="E421" s="7" t="s">
        <v>3849</v>
      </c>
      <c r="F421" s="7" t="s">
        <v>197</v>
      </c>
      <c r="G421" s="7" t="s">
        <v>207</v>
      </c>
      <c r="H421" s="7" t="s">
        <v>212</v>
      </c>
      <c r="I421" s="7" t="s">
        <v>27</v>
      </c>
      <c r="J421" s="7" t="s">
        <v>23</v>
      </c>
      <c r="K421" s="7">
        <v>7</v>
      </c>
      <c r="L421" s="7" t="s">
        <v>18133</v>
      </c>
      <c r="M421" s="7" t="s">
        <v>9840</v>
      </c>
      <c r="N421" s="7" t="s">
        <v>43</v>
      </c>
      <c r="O421" s="7" t="s">
        <v>192</v>
      </c>
    </row>
    <row r="422" spans="2:15" x14ac:dyDescent="0.25">
      <c r="B422" s="7">
        <v>3</v>
      </c>
      <c r="C422" s="7" t="s">
        <v>3851</v>
      </c>
      <c r="D422" s="7" t="s">
        <v>3852</v>
      </c>
      <c r="E422" s="7" t="s">
        <v>3853</v>
      </c>
      <c r="F422" s="7" t="s">
        <v>197</v>
      </c>
      <c r="G422" s="7" t="s">
        <v>207</v>
      </c>
      <c r="H422" s="7" t="s">
        <v>212</v>
      </c>
      <c r="I422" s="7" t="s">
        <v>27</v>
      </c>
      <c r="J422" s="7" t="s">
        <v>23</v>
      </c>
      <c r="K422" s="7">
        <v>7</v>
      </c>
      <c r="L422" s="7" t="s">
        <v>18134</v>
      </c>
      <c r="M422" s="7" t="s">
        <v>11596</v>
      </c>
      <c r="N422" s="7" t="s">
        <v>43</v>
      </c>
      <c r="O422" s="7" t="s">
        <v>192</v>
      </c>
    </row>
    <row r="423" spans="2:15" x14ac:dyDescent="0.25">
      <c r="B423" s="7">
        <v>3</v>
      </c>
      <c r="C423" s="7" t="s">
        <v>3855</v>
      </c>
      <c r="D423" s="7" t="s">
        <v>3856</v>
      </c>
      <c r="E423" s="7" t="s">
        <v>3857</v>
      </c>
      <c r="F423" s="7" t="s">
        <v>197</v>
      </c>
      <c r="G423" s="7" t="s">
        <v>207</v>
      </c>
      <c r="H423" s="7" t="s">
        <v>212</v>
      </c>
      <c r="I423" s="7" t="s">
        <v>27</v>
      </c>
      <c r="J423" s="7" t="s">
        <v>23</v>
      </c>
      <c r="K423" s="7">
        <v>7</v>
      </c>
      <c r="L423" s="7" t="s">
        <v>18136</v>
      </c>
      <c r="M423" s="7" t="s">
        <v>11979</v>
      </c>
      <c r="N423" s="7" t="s">
        <v>43</v>
      </c>
      <c r="O423" s="7" t="s">
        <v>192</v>
      </c>
    </row>
    <row r="424" spans="2:15" x14ac:dyDescent="0.25">
      <c r="B424" s="7">
        <v>3</v>
      </c>
      <c r="C424" s="7" t="s">
        <v>3859</v>
      </c>
      <c r="D424" s="7" t="s">
        <v>3860</v>
      </c>
      <c r="E424" s="7" t="s">
        <v>3861</v>
      </c>
      <c r="F424" s="7" t="s">
        <v>197</v>
      </c>
      <c r="G424" s="7" t="s">
        <v>207</v>
      </c>
      <c r="H424" s="7" t="s">
        <v>212</v>
      </c>
      <c r="I424" s="7" t="s">
        <v>37</v>
      </c>
      <c r="J424" s="7" t="s">
        <v>36</v>
      </c>
      <c r="K424" s="7">
        <v>7</v>
      </c>
      <c r="L424" s="7" t="s">
        <v>18139</v>
      </c>
      <c r="M424" s="7" t="s">
        <v>15458</v>
      </c>
      <c r="N424" s="7" t="s">
        <v>43</v>
      </c>
      <c r="O424" s="7" t="s">
        <v>192</v>
      </c>
    </row>
    <row r="425" spans="2:15" x14ac:dyDescent="0.25">
      <c r="B425" s="7">
        <v>3</v>
      </c>
      <c r="C425" s="7" t="s">
        <v>3863</v>
      </c>
      <c r="D425" s="7" t="s">
        <v>3864</v>
      </c>
      <c r="E425" s="7" t="s">
        <v>3867</v>
      </c>
      <c r="F425" s="7" t="s">
        <v>201</v>
      </c>
      <c r="G425" s="7" t="s">
        <v>207</v>
      </c>
      <c r="H425" s="7" t="s">
        <v>212</v>
      </c>
      <c r="I425" s="7" t="s">
        <v>37</v>
      </c>
      <c r="J425" s="7" t="s">
        <v>36</v>
      </c>
      <c r="K425" s="7">
        <v>7</v>
      </c>
      <c r="L425" s="7" t="s">
        <v>18153</v>
      </c>
      <c r="M425" s="7" t="s">
        <v>15463</v>
      </c>
      <c r="N425" s="7" t="s">
        <v>43</v>
      </c>
      <c r="O425" s="7" t="s">
        <v>192</v>
      </c>
    </row>
    <row r="426" spans="2:15" x14ac:dyDescent="0.25">
      <c r="B426" s="7">
        <v>3</v>
      </c>
      <c r="C426" s="7" t="s">
        <v>3875</v>
      </c>
      <c r="D426" s="7" t="s">
        <v>3876</v>
      </c>
      <c r="E426" s="7" t="s">
        <v>3879</v>
      </c>
      <c r="F426" s="7" t="s">
        <v>197</v>
      </c>
      <c r="G426" s="7" t="s">
        <v>207</v>
      </c>
      <c r="H426" s="7" t="s">
        <v>212</v>
      </c>
      <c r="I426" s="7" t="s">
        <v>27</v>
      </c>
      <c r="J426" s="7" t="s">
        <v>23</v>
      </c>
      <c r="K426" s="7">
        <v>7</v>
      </c>
      <c r="L426" s="7" t="s">
        <v>18169</v>
      </c>
      <c r="M426" s="7" t="s">
        <v>15478</v>
      </c>
      <c r="N426" s="7" t="s">
        <v>43</v>
      </c>
      <c r="O426" s="7" t="s">
        <v>192</v>
      </c>
    </row>
    <row r="427" spans="2:15" x14ac:dyDescent="0.25">
      <c r="B427" s="7">
        <v>3</v>
      </c>
      <c r="C427" s="7" t="s">
        <v>3881</v>
      </c>
      <c r="D427" s="7" t="s">
        <v>3882</v>
      </c>
      <c r="E427" s="7" t="s">
        <v>3883</v>
      </c>
      <c r="F427" s="7" t="s">
        <v>197</v>
      </c>
      <c r="G427" s="7" t="s">
        <v>207</v>
      </c>
      <c r="H427" s="7" t="s">
        <v>212</v>
      </c>
      <c r="I427" s="7" t="s">
        <v>83</v>
      </c>
      <c r="J427" s="7" t="s">
        <v>23</v>
      </c>
      <c r="K427" s="7">
        <v>7</v>
      </c>
      <c r="L427" s="7" t="s">
        <v>18170</v>
      </c>
      <c r="M427" s="7" t="s">
        <v>15480</v>
      </c>
      <c r="N427" s="7" t="s">
        <v>43</v>
      </c>
      <c r="O427" s="7" t="s">
        <v>192</v>
      </c>
    </row>
    <row r="428" spans="2:15" x14ac:dyDescent="0.25">
      <c r="B428" s="7">
        <v>3</v>
      </c>
      <c r="C428" s="7" t="s">
        <v>3885</v>
      </c>
      <c r="D428" s="7" t="s">
        <v>3886</v>
      </c>
      <c r="E428" s="7" t="s">
        <v>3889</v>
      </c>
      <c r="F428" s="7" t="s">
        <v>201</v>
      </c>
      <c r="G428" s="7" t="s">
        <v>207</v>
      </c>
      <c r="H428" s="7" t="s">
        <v>212</v>
      </c>
      <c r="I428" s="7" t="s">
        <v>83</v>
      </c>
      <c r="J428" s="7" t="s">
        <v>23</v>
      </c>
      <c r="K428" s="7">
        <v>7</v>
      </c>
      <c r="L428" s="7" t="s">
        <v>18178</v>
      </c>
      <c r="M428" s="7" t="s">
        <v>15491</v>
      </c>
      <c r="N428" s="7" t="s">
        <v>43</v>
      </c>
      <c r="O428" s="7" t="s">
        <v>192</v>
      </c>
    </row>
    <row r="429" spans="2:15" x14ac:dyDescent="0.25">
      <c r="B429" s="7">
        <v>3</v>
      </c>
      <c r="C429" s="7" t="s">
        <v>3891</v>
      </c>
      <c r="D429" s="7" t="s">
        <v>3892</v>
      </c>
      <c r="E429" s="7" t="s">
        <v>3893</v>
      </c>
      <c r="F429" s="7" t="s">
        <v>201</v>
      </c>
      <c r="G429" s="7" t="s">
        <v>207</v>
      </c>
      <c r="H429" s="7" t="s">
        <v>212</v>
      </c>
      <c r="I429" s="7" t="s">
        <v>27</v>
      </c>
      <c r="J429" s="7" t="s">
        <v>23</v>
      </c>
      <c r="K429" s="7">
        <v>7</v>
      </c>
      <c r="L429" s="7" t="s">
        <v>18182</v>
      </c>
      <c r="M429" s="7" t="s">
        <v>9800</v>
      </c>
      <c r="N429" s="7" t="s">
        <v>43</v>
      </c>
      <c r="O429" s="7" t="s">
        <v>192</v>
      </c>
    </row>
    <row r="430" spans="2:15" x14ac:dyDescent="0.25">
      <c r="B430" s="7">
        <v>3</v>
      </c>
      <c r="C430" s="7" t="s">
        <v>3895</v>
      </c>
      <c r="D430" s="7" t="s">
        <v>3896</v>
      </c>
      <c r="E430" s="7" t="s">
        <v>3897</v>
      </c>
      <c r="F430" s="7" t="s">
        <v>201</v>
      </c>
      <c r="G430" s="7" t="s">
        <v>207</v>
      </c>
      <c r="H430" s="7" t="s">
        <v>212</v>
      </c>
      <c r="I430" s="7" t="s">
        <v>27</v>
      </c>
      <c r="J430" s="7" t="s">
        <v>23</v>
      </c>
      <c r="K430" s="7">
        <v>7</v>
      </c>
      <c r="L430" s="7" t="s">
        <v>18183</v>
      </c>
      <c r="M430" s="7" t="s">
        <v>15498</v>
      </c>
      <c r="N430" s="7" t="s">
        <v>43</v>
      </c>
      <c r="O430" s="7" t="s">
        <v>192</v>
      </c>
    </row>
    <row r="431" spans="2:15" x14ac:dyDescent="0.25">
      <c r="B431" s="7">
        <v>3</v>
      </c>
      <c r="C431" s="7" t="s">
        <v>3899</v>
      </c>
      <c r="D431" s="7" t="s">
        <v>3900</v>
      </c>
      <c r="E431" s="7" t="s">
        <v>3904</v>
      </c>
      <c r="F431" s="7" t="s">
        <v>1300</v>
      </c>
      <c r="G431" s="7" t="s">
        <v>207</v>
      </c>
      <c r="H431" s="7" t="s">
        <v>212</v>
      </c>
      <c r="I431" s="7" t="s">
        <v>27</v>
      </c>
      <c r="J431" s="7" t="s">
        <v>23</v>
      </c>
      <c r="K431" s="7">
        <v>7</v>
      </c>
      <c r="L431" s="7" t="s">
        <v>18185</v>
      </c>
      <c r="M431" s="7" t="s">
        <v>15499</v>
      </c>
      <c r="N431" s="7" t="s">
        <v>43</v>
      </c>
      <c r="O431" s="7" t="s">
        <v>192</v>
      </c>
    </row>
    <row r="432" spans="2:15" x14ac:dyDescent="0.25">
      <c r="B432" s="7">
        <v>3</v>
      </c>
      <c r="C432" s="7" t="s">
        <v>3906</v>
      </c>
      <c r="D432" s="7" t="s">
        <v>3907</v>
      </c>
      <c r="E432" s="7" t="s">
        <v>3908</v>
      </c>
      <c r="F432" s="7" t="s">
        <v>197</v>
      </c>
      <c r="G432" s="7" t="s">
        <v>207</v>
      </c>
      <c r="H432" s="7" t="s">
        <v>212</v>
      </c>
      <c r="I432" s="7" t="s">
        <v>27</v>
      </c>
      <c r="J432" s="7" t="s">
        <v>23</v>
      </c>
      <c r="K432" s="7">
        <v>7</v>
      </c>
      <c r="L432" s="7" t="s">
        <v>18206</v>
      </c>
      <c r="M432" s="7" t="s">
        <v>14938</v>
      </c>
      <c r="N432" s="7" t="s">
        <v>43</v>
      </c>
      <c r="O432" s="7" t="s">
        <v>192</v>
      </c>
    </row>
    <row r="433" spans="2:15" x14ac:dyDescent="0.25">
      <c r="B433" s="7">
        <v>3</v>
      </c>
      <c r="C433" s="7" t="s">
        <v>3916</v>
      </c>
      <c r="D433" s="7" t="s">
        <v>3917</v>
      </c>
      <c r="E433" s="7" t="s">
        <v>3918</v>
      </c>
      <c r="F433" s="7" t="s">
        <v>197</v>
      </c>
      <c r="G433" s="7" t="s">
        <v>207</v>
      </c>
      <c r="H433" s="7" t="s">
        <v>212</v>
      </c>
      <c r="I433" s="7" t="s">
        <v>37</v>
      </c>
      <c r="J433" s="7" t="s">
        <v>36</v>
      </c>
      <c r="K433" s="7">
        <v>7</v>
      </c>
      <c r="L433" s="7" t="s">
        <v>18209</v>
      </c>
      <c r="M433" s="7" t="s">
        <v>11367</v>
      </c>
      <c r="N433" s="7" t="s">
        <v>43</v>
      </c>
      <c r="O433" s="7" t="s">
        <v>192</v>
      </c>
    </row>
    <row r="434" spans="2:15" x14ac:dyDescent="0.25">
      <c r="B434" s="7">
        <v>3</v>
      </c>
      <c r="C434" s="7" t="s">
        <v>3926</v>
      </c>
      <c r="D434" s="7" t="s">
        <v>3927</v>
      </c>
      <c r="E434" s="7" t="s">
        <v>3928</v>
      </c>
      <c r="F434" s="7" t="s">
        <v>42</v>
      </c>
      <c r="G434" s="7" t="s">
        <v>207</v>
      </c>
      <c r="H434" s="7" t="s">
        <v>212</v>
      </c>
      <c r="I434" s="7" t="s">
        <v>37</v>
      </c>
      <c r="J434" s="7" t="s">
        <v>36</v>
      </c>
      <c r="K434" s="7">
        <v>7</v>
      </c>
      <c r="L434" s="7" t="s">
        <v>18229</v>
      </c>
      <c r="M434" s="7" t="s">
        <v>12069</v>
      </c>
      <c r="N434" s="7" t="s">
        <v>43</v>
      </c>
      <c r="O434" s="7" t="s">
        <v>96</v>
      </c>
    </row>
    <row r="435" spans="2:15" x14ac:dyDescent="0.25">
      <c r="B435" s="7">
        <v>3</v>
      </c>
      <c r="C435" s="7" t="s">
        <v>4083</v>
      </c>
      <c r="D435" s="7" t="s">
        <v>4084</v>
      </c>
      <c r="E435" s="7" t="s">
        <v>4087</v>
      </c>
      <c r="F435" s="7" t="s">
        <v>150</v>
      </c>
      <c r="G435" s="7" t="s">
        <v>207</v>
      </c>
      <c r="H435" s="7" t="s">
        <v>212</v>
      </c>
      <c r="I435" s="7" t="s">
        <v>27</v>
      </c>
      <c r="J435" s="7" t="s">
        <v>23</v>
      </c>
      <c r="K435" s="7">
        <v>7</v>
      </c>
      <c r="L435" s="7" t="s">
        <v>16643</v>
      </c>
      <c r="M435" s="7" t="s">
        <v>14495</v>
      </c>
      <c r="N435" s="7" t="s">
        <v>43</v>
      </c>
      <c r="O435" s="7" t="s">
        <v>146</v>
      </c>
    </row>
    <row r="436" spans="2:15" x14ac:dyDescent="0.25">
      <c r="B436" s="7">
        <v>3</v>
      </c>
      <c r="C436" s="7" t="s">
        <v>4117</v>
      </c>
      <c r="D436" s="7" t="s">
        <v>4118</v>
      </c>
      <c r="E436" s="7" t="s">
        <v>4121</v>
      </c>
      <c r="F436" s="7" t="s">
        <v>128</v>
      </c>
      <c r="G436" s="7" t="s">
        <v>207</v>
      </c>
      <c r="H436" s="7" t="s">
        <v>212</v>
      </c>
      <c r="I436" s="7" t="s">
        <v>27</v>
      </c>
      <c r="J436" s="7" t="s">
        <v>23</v>
      </c>
      <c r="K436" s="7">
        <v>7</v>
      </c>
      <c r="L436" s="7" t="s">
        <v>16777</v>
      </c>
      <c r="M436" s="7" t="s">
        <v>14563</v>
      </c>
      <c r="N436" s="7" t="s">
        <v>43</v>
      </c>
      <c r="O436" s="7" t="s">
        <v>123</v>
      </c>
    </row>
    <row r="437" spans="2:15" x14ac:dyDescent="0.25">
      <c r="B437" s="7">
        <v>3</v>
      </c>
      <c r="C437" s="7" t="s">
        <v>4144</v>
      </c>
      <c r="D437" s="7" t="s">
        <v>4145</v>
      </c>
      <c r="E437" s="7" t="s">
        <v>4149</v>
      </c>
      <c r="F437" s="7" t="s">
        <v>167</v>
      </c>
      <c r="G437" s="7" t="s">
        <v>207</v>
      </c>
      <c r="H437" s="7" t="s">
        <v>212</v>
      </c>
      <c r="I437" s="7" t="s">
        <v>27</v>
      </c>
      <c r="J437" s="7" t="s">
        <v>23</v>
      </c>
      <c r="K437" s="7">
        <v>7</v>
      </c>
      <c r="L437" s="7" t="s">
        <v>16832</v>
      </c>
      <c r="M437" s="7" t="s">
        <v>14579</v>
      </c>
      <c r="N437" s="7" t="s">
        <v>43</v>
      </c>
      <c r="O437" s="7" t="s">
        <v>146</v>
      </c>
    </row>
    <row r="438" spans="2:15" x14ac:dyDescent="0.25">
      <c r="B438" s="7">
        <v>3</v>
      </c>
      <c r="C438" s="7" t="s">
        <v>4170</v>
      </c>
      <c r="D438" s="7" t="s">
        <v>4171</v>
      </c>
      <c r="E438" s="7" t="s">
        <v>4174</v>
      </c>
      <c r="F438" s="7" t="s">
        <v>134</v>
      </c>
      <c r="G438" s="7" t="s">
        <v>206</v>
      </c>
      <c r="H438" s="7" t="s">
        <v>212</v>
      </c>
      <c r="I438" s="7" t="s">
        <v>37</v>
      </c>
      <c r="J438" s="7" t="s">
        <v>36</v>
      </c>
      <c r="K438" s="7">
        <v>10</v>
      </c>
      <c r="L438" s="7" t="s">
        <v>16849</v>
      </c>
      <c r="M438" s="7" t="s">
        <v>14605</v>
      </c>
      <c r="N438" s="7" t="s">
        <v>43</v>
      </c>
      <c r="O438" s="7" t="s">
        <v>123</v>
      </c>
    </row>
    <row r="439" spans="2:15" x14ac:dyDescent="0.25">
      <c r="B439" s="7">
        <v>3</v>
      </c>
      <c r="C439" s="7" t="s">
        <v>4241</v>
      </c>
      <c r="D439" s="7" t="s">
        <v>4242</v>
      </c>
      <c r="E439" s="7" t="s">
        <v>4245</v>
      </c>
      <c r="F439" s="7" t="s">
        <v>255</v>
      </c>
      <c r="G439" s="7" t="s">
        <v>207</v>
      </c>
      <c r="H439" s="7" t="s">
        <v>212</v>
      </c>
      <c r="I439" s="7" t="s">
        <v>27</v>
      </c>
      <c r="J439" s="7" t="s">
        <v>23</v>
      </c>
      <c r="K439" s="7">
        <v>7</v>
      </c>
      <c r="L439" s="7" t="s">
        <v>16959</v>
      </c>
      <c r="M439" s="7" t="s">
        <v>14681</v>
      </c>
      <c r="N439" s="7" t="s">
        <v>43</v>
      </c>
      <c r="O439" s="7" t="s">
        <v>100</v>
      </c>
    </row>
    <row r="440" spans="2:15" x14ac:dyDescent="0.25">
      <c r="B440" s="7">
        <v>3</v>
      </c>
      <c r="C440" s="7" t="s">
        <v>4247</v>
      </c>
      <c r="D440" s="7" t="s">
        <v>4248</v>
      </c>
      <c r="E440" s="7" t="s">
        <v>4250</v>
      </c>
      <c r="F440" s="7" t="s">
        <v>154</v>
      </c>
      <c r="G440" s="7" t="s">
        <v>207</v>
      </c>
      <c r="H440" s="7" t="s">
        <v>212</v>
      </c>
      <c r="I440" s="7" t="s">
        <v>27</v>
      </c>
      <c r="J440" s="7" t="s">
        <v>23</v>
      </c>
      <c r="K440" s="7">
        <v>7</v>
      </c>
      <c r="L440" s="7" t="s">
        <v>16980</v>
      </c>
      <c r="M440" s="7" t="s">
        <v>14685</v>
      </c>
      <c r="N440" s="7" t="s">
        <v>43</v>
      </c>
      <c r="O440" s="7" t="s">
        <v>146</v>
      </c>
    </row>
    <row r="441" spans="2:15" x14ac:dyDescent="0.25">
      <c r="B441" s="7">
        <v>3</v>
      </c>
      <c r="C441" s="7" t="s">
        <v>4252</v>
      </c>
      <c r="D441" s="7" t="s">
        <v>4253</v>
      </c>
      <c r="E441" s="7" t="s">
        <v>4254</v>
      </c>
      <c r="F441" s="7" t="s">
        <v>154</v>
      </c>
      <c r="G441" s="7" t="s">
        <v>207</v>
      </c>
      <c r="H441" s="7" t="s">
        <v>212</v>
      </c>
      <c r="I441" s="7" t="s">
        <v>27</v>
      </c>
      <c r="J441" s="7" t="s">
        <v>23</v>
      </c>
      <c r="K441" s="7">
        <v>7</v>
      </c>
      <c r="L441" s="7" t="s">
        <v>16981</v>
      </c>
      <c r="M441" s="7" t="s">
        <v>11719</v>
      </c>
      <c r="N441" s="7" t="s">
        <v>43</v>
      </c>
      <c r="O441" s="7" t="s">
        <v>146</v>
      </c>
    </row>
    <row r="442" spans="2:15" x14ac:dyDescent="0.25">
      <c r="B442" s="7">
        <v>3</v>
      </c>
      <c r="C442" s="7" t="s">
        <v>4272</v>
      </c>
      <c r="D442" s="7" t="s">
        <v>4273</v>
      </c>
      <c r="E442" s="7" t="s">
        <v>4275</v>
      </c>
      <c r="F442" s="7" t="s">
        <v>156</v>
      </c>
      <c r="G442" s="7" t="s">
        <v>207</v>
      </c>
      <c r="H442" s="7" t="s">
        <v>212</v>
      </c>
      <c r="I442" s="7" t="s">
        <v>27</v>
      </c>
      <c r="J442" s="7" t="s">
        <v>23</v>
      </c>
      <c r="K442" s="7">
        <v>7</v>
      </c>
      <c r="L442" s="7" t="s">
        <v>17020</v>
      </c>
      <c r="M442" s="7" t="s">
        <v>14706</v>
      </c>
      <c r="N442" s="7" t="s">
        <v>43</v>
      </c>
      <c r="O442" s="7" t="s">
        <v>146</v>
      </c>
    </row>
    <row r="443" spans="2:15" x14ac:dyDescent="0.25">
      <c r="B443" s="7">
        <v>3</v>
      </c>
      <c r="C443" s="7" t="s">
        <v>4277</v>
      </c>
      <c r="D443" s="7" t="s">
        <v>4278</v>
      </c>
      <c r="E443" s="7" t="s">
        <v>4281</v>
      </c>
      <c r="F443" s="7" t="s">
        <v>458</v>
      </c>
      <c r="G443" s="7" t="s">
        <v>207</v>
      </c>
      <c r="H443" s="7" t="s">
        <v>212</v>
      </c>
      <c r="I443" s="7" t="s">
        <v>27</v>
      </c>
      <c r="J443" s="7" t="s">
        <v>23</v>
      </c>
      <c r="K443" s="7">
        <v>7</v>
      </c>
      <c r="L443" s="7" t="s">
        <v>17048</v>
      </c>
      <c r="M443" s="7" t="s">
        <v>14734</v>
      </c>
      <c r="N443" s="7" t="s">
        <v>43</v>
      </c>
      <c r="O443" s="7" t="s">
        <v>100</v>
      </c>
    </row>
    <row r="444" spans="2:15" x14ac:dyDescent="0.25">
      <c r="B444" s="7">
        <v>3</v>
      </c>
      <c r="C444" s="7" t="s">
        <v>4330</v>
      </c>
      <c r="D444" s="7" t="s">
        <v>4331</v>
      </c>
      <c r="E444" s="7" t="s">
        <v>4334</v>
      </c>
      <c r="F444" s="7" t="s">
        <v>154</v>
      </c>
      <c r="G444" s="7" t="s">
        <v>207</v>
      </c>
      <c r="H444" s="7" t="s">
        <v>212</v>
      </c>
      <c r="I444" s="7" t="s">
        <v>37</v>
      </c>
      <c r="J444" s="7" t="s">
        <v>36</v>
      </c>
      <c r="K444" s="7">
        <v>7</v>
      </c>
      <c r="L444" s="7" t="s">
        <v>17106</v>
      </c>
      <c r="M444" s="7" t="s">
        <v>14495</v>
      </c>
      <c r="N444" s="7" t="s">
        <v>43</v>
      </c>
      <c r="O444" s="7" t="s">
        <v>146</v>
      </c>
    </row>
    <row r="445" spans="2:15" x14ac:dyDescent="0.25">
      <c r="B445" s="7">
        <v>3</v>
      </c>
      <c r="C445" s="7" t="s">
        <v>4353</v>
      </c>
      <c r="D445" s="7" t="s">
        <v>5263</v>
      </c>
      <c r="E445" s="7" t="s">
        <v>4356</v>
      </c>
      <c r="F445" s="7" t="s">
        <v>154</v>
      </c>
      <c r="G445" s="7" t="s">
        <v>207</v>
      </c>
      <c r="H445" s="7" t="s">
        <v>212</v>
      </c>
      <c r="I445" s="7" t="s">
        <v>27</v>
      </c>
      <c r="J445" s="7" t="s">
        <v>23</v>
      </c>
      <c r="K445" s="7">
        <v>7</v>
      </c>
      <c r="L445" s="7" t="s">
        <v>17244</v>
      </c>
      <c r="M445" s="7" t="s">
        <v>10966</v>
      </c>
      <c r="N445" s="7" t="s">
        <v>43</v>
      </c>
      <c r="O445" s="7" t="s">
        <v>146</v>
      </c>
    </row>
    <row r="446" spans="2:15" x14ac:dyDescent="0.25">
      <c r="B446" s="7">
        <v>3</v>
      </c>
      <c r="C446" s="7" t="s">
        <v>4374</v>
      </c>
      <c r="D446" s="7" t="s">
        <v>4375</v>
      </c>
      <c r="E446" s="7" t="s">
        <v>4379</v>
      </c>
      <c r="F446" s="7" t="s">
        <v>279</v>
      </c>
      <c r="G446" s="7" t="s">
        <v>207</v>
      </c>
      <c r="H446" s="7" t="s">
        <v>212</v>
      </c>
      <c r="I446" s="7" t="s">
        <v>37</v>
      </c>
      <c r="J446" s="7" t="s">
        <v>36</v>
      </c>
      <c r="K446" s="7">
        <v>7</v>
      </c>
      <c r="L446" s="7" t="s">
        <v>17279</v>
      </c>
      <c r="M446" s="7" t="s">
        <v>14952</v>
      </c>
      <c r="N446" s="7" t="s">
        <v>43</v>
      </c>
      <c r="O446" s="7" t="s">
        <v>100</v>
      </c>
    </row>
    <row r="447" spans="2:15" x14ac:dyDescent="0.25">
      <c r="B447" s="7">
        <v>3</v>
      </c>
      <c r="C447" s="7" t="s">
        <v>4387</v>
      </c>
      <c r="D447" s="7" t="s">
        <v>5267</v>
      </c>
      <c r="E447" s="7" t="s">
        <v>4391</v>
      </c>
      <c r="F447" s="7" t="s">
        <v>25</v>
      </c>
      <c r="G447" s="7" t="s">
        <v>207</v>
      </c>
      <c r="H447" s="7" t="s">
        <v>212</v>
      </c>
      <c r="I447" s="7" t="s">
        <v>27</v>
      </c>
      <c r="J447" s="7" t="s">
        <v>23</v>
      </c>
      <c r="K447" s="7">
        <v>7</v>
      </c>
      <c r="L447" s="7" t="s">
        <v>17287</v>
      </c>
      <c r="M447" s="7" t="s">
        <v>7239</v>
      </c>
      <c r="N447" s="7" t="s">
        <v>43</v>
      </c>
      <c r="O447" s="7" t="s">
        <v>96</v>
      </c>
    </row>
    <row r="448" spans="2:15" x14ac:dyDescent="0.25">
      <c r="B448" s="7">
        <v>3</v>
      </c>
      <c r="C448" s="7" t="s">
        <v>4395</v>
      </c>
      <c r="D448" s="7" t="s">
        <v>4396</v>
      </c>
      <c r="E448" s="7" t="s">
        <v>4399</v>
      </c>
      <c r="F448" s="7" t="s">
        <v>154</v>
      </c>
      <c r="G448" s="7" t="s">
        <v>207</v>
      </c>
      <c r="H448" s="7" t="s">
        <v>212</v>
      </c>
      <c r="I448" s="7" t="s">
        <v>27</v>
      </c>
      <c r="J448" s="7" t="s">
        <v>23</v>
      </c>
      <c r="K448" s="7">
        <v>7</v>
      </c>
      <c r="L448" s="7" t="s">
        <v>17289</v>
      </c>
      <c r="M448" s="7" t="s">
        <v>14958</v>
      </c>
      <c r="N448" s="7" t="s">
        <v>43</v>
      </c>
      <c r="O448" s="7" t="s">
        <v>146</v>
      </c>
    </row>
    <row r="449" spans="2:15" x14ac:dyDescent="0.25">
      <c r="B449" s="7">
        <v>3</v>
      </c>
      <c r="C449" s="7" t="s">
        <v>4401</v>
      </c>
      <c r="D449" s="7" t="s">
        <v>4402</v>
      </c>
      <c r="E449" s="7" t="s">
        <v>4403</v>
      </c>
      <c r="F449" s="7" t="s">
        <v>154</v>
      </c>
      <c r="G449" s="7" t="s">
        <v>207</v>
      </c>
      <c r="H449" s="7" t="s">
        <v>212</v>
      </c>
      <c r="I449" s="7" t="s">
        <v>27</v>
      </c>
      <c r="J449" s="7" t="s">
        <v>23</v>
      </c>
      <c r="K449" s="7">
        <v>7</v>
      </c>
      <c r="L449" s="7" t="s">
        <v>17290</v>
      </c>
      <c r="M449" s="7" t="s">
        <v>11156</v>
      </c>
      <c r="N449" s="7" t="s">
        <v>43</v>
      </c>
      <c r="O449" s="7" t="s">
        <v>146</v>
      </c>
    </row>
    <row r="450" spans="2:15" x14ac:dyDescent="0.25">
      <c r="B450" s="7">
        <v>3</v>
      </c>
      <c r="C450" s="7" t="s">
        <v>4405</v>
      </c>
      <c r="D450" s="7" t="s">
        <v>4406</v>
      </c>
      <c r="E450" s="7" t="s">
        <v>4407</v>
      </c>
      <c r="F450" s="7" t="s">
        <v>154</v>
      </c>
      <c r="G450" s="7" t="s">
        <v>207</v>
      </c>
      <c r="H450" s="7" t="s">
        <v>212</v>
      </c>
      <c r="I450" s="7" t="s">
        <v>27</v>
      </c>
      <c r="J450" s="7" t="s">
        <v>23</v>
      </c>
      <c r="K450" s="7">
        <v>7</v>
      </c>
      <c r="L450" s="7" t="s">
        <v>17291</v>
      </c>
      <c r="M450" s="7" t="s">
        <v>5490</v>
      </c>
      <c r="N450" s="7" t="s">
        <v>43</v>
      </c>
      <c r="O450" s="7" t="s">
        <v>146</v>
      </c>
    </row>
    <row r="451" spans="2:15" x14ac:dyDescent="0.25">
      <c r="B451" s="7">
        <v>3</v>
      </c>
      <c r="C451" s="7" t="s">
        <v>4409</v>
      </c>
      <c r="D451" s="7" t="s">
        <v>4410</v>
      </c>
      <c r="E451" s="7" t="s">
        <v>4411</v>
      </c>
      <c r="F451" s="7" t="s">
        <v>154</v>
      </c>
      <c r="G451" s="7" t="s">
        <v>207</v>
      </c>
      <c r="H451" s="7" t="s">
        <v>212</v>
      </c>
      <c r="I451" s="7" t="s">
        <v>27</v>
      </c>
      <c r="J451" s="7" t="s">
        <v>23</v>
      </c>
      <c r="K451" s="7">
        <v>7</v>
      </c>
      <c r="L451" s="7" t="s">
        <v>17292</v>
      </c>
      <c r="M451" s="7" t="s">
        <v>14959</v>
      </c>
      <c r="N451" s="7" t="s">
        <v>43</v>
      </c>
      <c r="O451" s="7" t="s">
        <v>146</v>
      </c>
    </row>
    <row r="452" spans="2:15" x14ac:dyDescent="0.25">
      <c r="B452" s="7">
        <v>3</v>
      </c>
      <c r="C452" s="7" t="s">
        <v>4413</v>
      </c>
      <c r="D452" s="7" t="s">
        <v>4414</v>
      </c>
      <c r="E452" s="7" t="s">
        <v>4415</v>
      </c>
      <c r="F452" s="7" t="s">
        <v>154</v>
      </c>
      <c r="G452" s="7" t="s">
        <v>207</v>
      </c>
      <c r="H452" s="7" t="s">
        <v>212</v>
      </c>
      <c r="I452" s="7" t="s">
        <v>27</v>
      </c>
      <c r="J452" s="7" t="s">
        <v>23</v>
      </c>
      <c r="K452" s="7">
        <v>7</v>
      </c>
      <c r="L452" s="7" t="s">
        <v>17295</v>
      </c>
      <c r="M452" s="7" t="s">
        <v>11736</v>
      </c>
      <c r="N452" s="7" t="s">
        <v>43</v>
      </c>
      <c r="O452" s="7" t="s">
        <v>146</v>
      </c>
    </row>
    <row r="453" spans="2:15" x14ac:dyDescent="0.25">
      <c r="B453" s="7">
        <v>3</v>
      </c>
      <c r="C453" s="7" t="s">
        <v>4430</v>
      </c>
      <c r="D453" s="7" t="s">
        <v>4431</v>
      </c>
      <c r="E453" s="7" t="s">
        <v>4432</v>
      </c>
      <c r="F453" s="7" t="s">
        <v>154</v>
      </c>
      <c r="G453" s="7" t="s">
        <v>207</v>
      </c>
      <c r="H453" s="7" t="s">
        <v>212</v>
      </c>
      <c r="I453" s="7" t="s">
        <v>27</v>
      </c>
      <c r="J453" s="7" t="s">
        <v>23</v>
      </c>
      <c r="K453" s="7">
        <v>7</v>
      </c>
      <c r="L453" s="7" t="s">
        <v>17331</v>
      </c>
      <c r="M453" s="7" t="s">
        <v>14504</v>
      </c>
      <c r="N453" s="7" t="s">
        <v>43</v>
      </c>
      <c r="O453" s="7" t="s">
        <v>146</v>
      </c>
    </row>
    <row r="454" spans="2:15" x14ac:dyDescent="0.25">
      <c r="B454" s="7">
        <v>3</v>
      </c>
      <c r="C454" s="7" t="s">
        <v>4434</v>
      </c>
      <c r="D454" s="7" t="s">
        <v>4435</v>
      </c>
      <c r="E454" s="7" t="s">
        <v>4436</v>
      </c>
      <c r="F454" s="7" t="s">
        <v>154</v>
      </c>
      <c r="G454" s="7" t="s">
        <v>207</v>
      </c>
      <c r="H454" s="7" t="s">
        <v>212</v>
      </c>
      <c r="I454" s="7" t="s">
        <v>27</v>
      </c>
      <c r="J454" s="7" t="s">
        <v>23</v>
      </c>
      <c r="K454" s="7">
        <v>7</v>
      </c>
      <c r="L454" s="7" t="s">
        <v>17333</v>
      </c>
      <c r="M454" s="7" t="s">
        <v>14968</v>
      </c>
      <c r="N454" s="7" t="s">
        <v>43</v>
      </c>
      <c r="O454" s="7" t="s">
        <v>146</v>
      </c>
    </row>
    <row r="455" spans="2:15" x14ac:dyDescent="0.25">
      <c r="B455" s="7">
        <v>3</v>
      </c>
      <c r="C455" s="7" t="s">
        <v>4438</v>
      </c>
      <c r="D455" s="7" t="s">
        <v>4439</v>
      </c>
      <c r="E455" s="7" t="s">
        <v>4440</v>
      </c>
      <c r="F455" s="7" t="s">
        <v>154</v>
      </c>
      <c r="G455" s="7" t="s">
        <v>207</v>
      </c>
      <c r="H455" s="7" t="s">
        <v>212</v>
      </c>
      <c r="I455" s="7" t="s">
        <v>27</v>
      </c>
      <c r="J455" s="7" t="s">
        <v>23</v>
      </c>
      <c r="K455" s="7">
        <v>7</v>
      </c>
      <c r="L455" s="7" t="s">
        <v>17337</v>
      </c>
      <c r="M455" s="7" t="s">
        <v>14973</v>
      </c>
      <c r="N455" s="7" t="s">
        <v>43</v>
      </c>
      <c r="O455" s="7" t="s">
        <v>146</v>
      </c>
    </row>
    <row r="456" spans="2:15" x14ac:dyDescent="0.25">
      <c r="B456" s="7">
        <v>3</v>
      </c>
      <c r="C456" s="7" t="s">
        <v>4463</v>
      </c>
      <c r="D456" s="7" t="s">
        <v>4464</v>
      </c>
      <c r="E456" s="7" t="s">
        <v>4467</v>
      </c>
      <c r="F456" s="7" t="s">
        <v>282</v>
      </c>
      <c r="G456" s="7" t="s">
        <v>207</v>
      </c>
      <c r="H456" s="7" t="s">
        <v>212</v>
      </c>
      <c r="I456" s="7" t="s">
        <v>27</v>
      </c>
      <c r="J456" s="7" t="s">
        <v>23</v>
      </c>
      <c r="K456" s="7">
        <v>7</v>
      </c>
      <c r="L456" s="7" t="s">
        <v>17458</v>
      </c>
      <c r="M456" s="7" t="s">
        <v>15022</v>
      </c>
      <c r="N456" s="7" t="s">
        <v>43</v>
      </c>
      <c r="O456" s="7" t="s">
        <v>100</v>
      </c>
    </row>
    <row r="457" spans="2:15" x14ac:dyDescent="0.25">
      <c r="B457" s="7">
        <v>3</v>
      </c>
      <c r="C457" s="7" t="s">
        <v>4469</v>
      </c>
      <c r="D457" s="7" t="s">
        <v>5454</v>
      </c>
      <c r="E457" s="7" t="s">
        <v>4473</v>
      </c>
      <c r="F457" s="7" t="s">
        <v>141</v>
      </c>
      <c r="G457" s="7" t="s">
        <v>206</v>
      </c>
      <c r="H457" s="7" t="s">
        <v>212</v>
      </c>
      <c r="I457" s="7" t="s">
        <v>27</v>
      </c>
      <c r="J457" s="7" t="s">
        <v>23</v>
      </c>
      <c r="K457" s="7">
        <v>10</v>
      </c>
      <c r="L457" s="7" t="s">
        <v>17462</v>
      </c>
      <c r="M457" s="7" t="s">
        <v>9623</v>
      </c>
      <c r="N457" s="7" t="s">
        <v>43</v>
      </c>
      <c r="O457" s="7" t="s">
        <v>100</v>
      </c>
    </row>
    <row r="458" spans="2:15" x14ac:dyDescent="0.25">
      <c r="B458" s="7">
        <v>3</v>
      </c>
      <c r="C458" s="7" t="s">
        <v>4492</v>
      </c>
      <c r="D458" s="7" t="s">
        <v>4493</v>
      </c>
      <c r="E458" s="7" t="s">
        <v>4496</v>
      </c>
      <c r="F458" s="7" t="s">
        <v>118</v>
      </c>
      <c r="G458" s="7" t="s">
        <v>207</v>
      </c>
      <c r="H458" s="7" t="s">
        <v>212</v>
      </c>
      <c r="I458" s="7" t="s">
        <v>27</v>
      </c>
      <c r="J458" s="7" t="s">
        <v>23</v>
      </c>
      <c r="K458" s="7">
        <v>7</v>
      </c>
      <c r="L458" s="7" t="s">
        <v>17554</v>
      </c>
      <c r="M458" s="7" t="s">
        <v>15055</v>
      </c>
      <c r="N458" s="7" t="s">
        <v>43</v>
      </c>
      <c r="O458" s="7" t="s">
        <v>100</v>
      </c>
    </row>
    <row r="459" spans="2:15" x14ac:dyDescent="0.25">
      <c r="B459" s="7">
        <v>3</v>
      </c>
      <c r="C459" s="7" t="s">
        <v>4504</v>
      </c>
      <c r="D459" s="7" t="s">
        <v>4505</v>
      </c>
      <c r="E459" s="7" t="s">
        <v>4508</v>
      </c>
      <c r="F459" s="7" t="s">
        <v>25</v>
      </c>
      <c r="G459" s="7" t="s">
        <v>207</v>
      </c>
      <c r="H459" s="7" t="s">
        <v>212</v>
      </c>
      <c r="I459" s="7" t="s">
        <v>27</v>
      </c>
      <c r="J459" s="7" t="s">
        <v>23</v>
      </c>
      <c r="K459" s="7">
        <v>7</v>
      </c>
      <c r="L459" s="7" t="s">
        <v>17590</v>
      </c>
      <c r="M459" s="7" t="s">
        <v>2707</v>
      </c>
      <c r="N459" s="7" t="s">
        <v>43</v>
      </c>
      <c r="O459" s="7" t="s">
        <v>96</v>
      </c>
    </row>
    <row r="460" spans="2:15" x14ac:dyDescent="0.25">
      <c r="B460" s="7">
        <v>3</v>
      </c>
      <c r="C460" s="7" t="s">
        <v>4518</v>
      </c>
      <c r="D460" s="7" t="s">
        <v>4145</v>
      </c>
      <c r="E460" s="7" t="s">
        <v>4519</v>
      </c>
      <c r="F460" s="7" t="s">
        <v>150</v>
      </c>
      <c r="G460" s="7" t="s">
        <v>207</v>
      </c>
      <c r="H460" s="7" t="s">
        <v>212</v>
      </c>
      <c r="I460" s="7" t="s">
        <v>27</v>
      </c>
      <c r="J460" s="7" t="s">
        <v>23</v>
      </c>
      <c r="K460" s="7">
        <v>7</v>
      </c>
      <c r="L460" s="7" t="s">
        <v>16832</v>
      </c>
      <c r="M460" s="7" t="s">
        <v>14579</v>
      </c>
      <c r="N460" s="7" t="s">
        <v>43</v>
      </c>
      <c r="O460" s="7" t="s">
        <v>146</v>
      </c>
    </row>
    <row r="461" spans="2:15" x14ac:dyDescent="0.25">
      <c r="B461" s="7">
        <v>3</v>
      </c>
      <c r="C461" s="7" t="s">
        <v>4521</v>
      </c>
      <c r="D461" s="7" t="s">
        <v>4522</v>
      </c>
      <c r="E461" s="7" t="s">
        <v>4525</v>
      </c>
      <c r="F461" s="7" t="s">
        <v>108</v>
      </c>
      <c r="G461" s="7" t="s">
        <v>206</v>
      </c>
      <c r="H461" s="7" t="s">
        <v>212</v>
      </c>
      <c r="I461" s="7" t="s">
        <v>27</v>
      </c>
      <c r="J461" s="7" t="s">
        <v>23</v>
      </c>
      <c r="K461" s="7">
        <v>10</v>
      </c>
      <c r="L461" s="7" t="s">
        <v>17720</v>
      </c>
      <c r="M461" s="7" t="s">
        <v>5279</v>
      </c>
      <c r="N461" s="7" t="s">
        <v>43</v>
      </c>
      <c r="O461" s="7" t="s">
        <v>100</v>
      </c>
    </row>
    <row r="462" spans="2:15" x14ac:dyDescent="0.25">
      <c r="B462" s="7">
        <v>3</v>
      </c>
      <c r="C462" s="7" t="s">
        <v>4527</v>
      </c>
      <c r="D462" s="7" t="s">
        <v>4528</v>
      </c>
      <c r="E462" s="7" t="s">
        <v>4529</v>
      </c>
      <c r="F462" s="7" t="s">
        <v>150</v>
      </c>
      <c r="G462" s="7" t="s">
        <v>207</v>
      </c>
      <c r="H462" s="7" t="s">
        <v>212</v>
      </c>
      <c r="I462" s="7" t="s">
        <v>27</v>
      </c>
      <c r="J462" s="7" t="s">
        <v>23</v>
      </c>
      <c r="K462" s="7">
        <v>7</v>
      </c>
      <c r="L462" s="7" t="s">
        <v>17802</v>
      </c>
      <c r="M462" s="7" t="s">
        <v>15154</v>
      </c>
      <c r="N462" s="7" t="s">
        <v>43</v>
      </c>
      <c r="O462" s="7" t="s">
        <v>146</v>
      </c>
    </row>
    <row r="463" spans="2:15" x14ac:dyDescent="0.25">
      <c r="B463" s="7">
        <v>3</v>
      </c>
      <c r="C463" s="7" t="s">
        <v>4531</v>
      </c>
      <c r="D463" s="7" t="s">
        <v>4532</v>
      </c>
      <c r="E463" s="7" t="s">
        <v>4534</v>
      </c>
      <c r="F463" s="7" t="s">
        <v>150</v>
      </c>
      <c r="G463" s="7" t="s">
        <v>207</v>
      </c>
      <c r="H463" s="7" t="s">
        <v>212</v>
      </c>
      <c r="I463" s="7" t="s">
        <v>27</v>
      </c>
      <c r="J463" s="7" t="s">
        <v>23</v>
      </c>
      <c r="K463" s="7">
        <v>7</v>
      </c>
      <c r="L463" s="7" t="s">
        <v>17886</v>
      </c>
      <c r="M463" s="7" t="s">
        <v>15250</v>
      </c>
      <c r="N463" s="7" t="s">
        <v>43</v>
      </c>
      <c r="O463" s="7" t="s">
        <v>146</v>
      </c>
    </row>
    <row r="464" spans="2:15" x14ac:dyDescent="0.25">
      <c r="B464" s="7">
        <v>3</v>
      </c>
      <c r="C464" s="7" t="s">
        <v>4541</v>
      </c>
      <c r="D464" s="7" t="s">
        <v>4542</v>
      </c>
      <c r="E464" s="7" t="s">
        <v>4543</v>
      </c>
      <c r="F464" s="7" t="s">
        <v>118</v>
      </c>
      <c r="G464" s="7" t="s">
        <v>206</v>
      </c>
      <c r="H464" s="7" t="s">
        <v>212</v>
      </c>
      <c r="I464" s="7" t="s">
        <v>27</v>
      </c>
      <c r="J464" s="7" t="s">
        <v>23</v>
      </c>
      <c r="K464" s="7">
        <v>10</v>
      </c>
      <c r="L464" s="7" t="s">
        <v>17979</v>
      </c>
      <c r="M464" s="7" t="s">
        <v>11679</v>
      </c>
      <c r="N464" s="7" t="s">
        <v>43</v>
      </c>
      <c r="O464" s="7" t="s">
        <v>100</v>
      </c>
    </row>
    <row r="465" spans="2:15" x14ac:dyDescent="0.25">
      <c r="B465" s="7">
        <v>3</v>
      </c>
      <c r="C465" s="7" t="s">
        <v>4547</v>
      </c>
      <c r="D465" s="7" t="s">
        <v>4548</v>
      </c>
      <c r="E465" s="7" t="s">
        <v>4551</v>
      </c>
      <c r="F465" s="7" t="s">
        <v>215</v>
      </c>
      <c r="G465" s="7" t="s">
        <v>206</v>
      </c>
      <c r="H465" s="7" t="s">
        <v>212</v>
      </c>
      <c r="I465" s="7" t="s">
        <v>27</v>
      </c>
      <c r="J465" s="7" t="s">
        <v>23</v>
      </c>
      <c r="K465" s="7">
        <v>10</v>
      </c>
      <c r="L465" s="7" t="s">
        <v>18000</v>
      </c>
      <c r="M465" s="7" t="s">
        <v>9637</v>
      </c>
      <c r="N465" s="7" t="s">
        <v>43</v>
      </c>
      <c r="O465" s="7" t="s">
        <v>100</v>
      </c>
    </row>
    <row r="466" spans="2:15" x14ac:dyDescent="0.25">
      <c r="B466" s="7">
        <v>3</v>
      </c>
      <c r="C466" s="7" t="s">
        <v>4553</v>
      </c>
      <c r="D466" s="7" t="s">
        <v>4554</v>
      </c>
      <c r="E466" s="7" t="s">
        <v>4558</v>
      </c>
      <c r="F466" s="7" t="s">
        <v>136</v>
      </c>
      <c r="G466" s="7" t="s">
        <v>206</v>
      </c>
      <c r="H466" s="7" t="s">
        <v>212</v>
      </c>
      <c r="I466" s="7" t="s">
        <v>27</v>
      </c>
      <c r="J466" s="7" t="s">
        <v>23</v>
      </c>
      <c r="K466" s="7">
        <v>10</v>
      </c>
      <c r="L466" s="7" t="s">
        <v>18001</v>
      </c>
      <c r="M466" s="7" t="s">
        <v>11056</v>
      </c>
      <c r="N466" s="7" t="s">
        <v>43</v>
      </c>
      <c r="O466" s="7" t="s">
        <v>123</v>
      </c>
    </row>
    <row r="467" spans="2:15" x14ac:dyDescent="0.25">
      <c r="B467" s="7">
        <v>3</v>
      </c>
      <c r="C467" s="7" t="s">
        <v>4595</v>
      </c>
      <c r="D467" s="7" t="s">
        <v>4596</v>
      </c>
      <c r="E467" s="7" t="s">
        <v>4599</v>
      </c>
      <c r="F467" s="7" t="s">
        <v>124</v>
      </c>
      <c r="G467" s="7" t="s">
        <v>207</v>
      </c>
      <c r="H467" s="7" t="s">
        <v>212</v>
      </c>
      <c r="I467" s="7" t="s">
        <v>37</v>
      </c>
      <c r="J467" s="7" t="s">
        <v>36</v>
      </c>
      <c r="K467" s="7">
        <v>7</v>
      </c>
      <c r="L467" s="7" t="s">
        <v>18110</v>
      </c>
      <c r="M467" s="7" t="s">
        <v>15447</v>
      </c>
      <c r="N467" s="7" t="s">
        <v>43</v>
      </c>
      <c r="O467" s="7" t="s">
        <v>123</v>
      </c>
    </row>
    <row r="468" spans="2:15" x14ac:dyDescent="0.25">
      <c r="B468" s="7">
        <v>3</v>
      </c>
      <c r="C468" s="7" t="s">
        <v>4601</v>
      </c>
      <c r="D468" s="7" t="s">
        <v>4602</v>
      </c>
      <c r="E468" s="7" t="s">
        <v>4605</v>
      </c>
      <c r="F468" s="7" t="s">
        <v>279</v>
      </c>
      <c r="G468" s="7" t="s">
        <v>207</v>
      </c>
      <c r="H468" s="7" t="s">
        <v>212</v>
      </c>
      <c r="I468" s="7" t="s">
        <v>37</v>
      </c>
      <c r="J468" s="7" t="s">
        <v>36</v>
      </c>
      <c r="K468" s="7">
        <v>7</v>
      </c>
      <c r="L468" s="7" t="s">
        <v>18114</v>
      </c>
      <c r="M468" s="7" t="s">
        <v>15218</v>
      </c>
      <c r="N468" s="7" t="s">
        <v>43</v>
      </c>
      <c r="O468" s="7" t="s">
        <v>100</v>
      </c>
    </row>
    <row r="469" spans="2:15" x14ac:dyDescent="0.25">
      <c r="B469" s="7">
        <v>3</v>
      </c>
      <c r="C469" s="7" t="s">
        <v>4607</v>
      </c>
      <c r="D469" s="7" t="s">
        <v>4608</v>
      </c>
      <c r="E469" s="7" t="s">
        <v>4611</v>
      </c>
      <c r="F469" s="7" t="s">
        <v>108</v>
      </c>
      <c r="G469" s="7" t="s">
        <v>207</v>
      </c>
      <c r="H469" s="7" t="s">
        <v>212</v>
      </c>
      <c r="I469" s="7" t="s">
        <v>27</v>
      </c>
      <c r="J469" s="7" t="s">
        <v>23</v>
      </c>
      <c r="K469" s="7">
        <v>7</v>
      </c>
      <c r="L469" s="7" t="s">
        <v>18128</v>
      </c>
      <c r="M469" s="7" t="s">
        <v>9916</v>
      </c>
      <c r="N469" s="7" t="s">
        <v>43</v>
      </c>
      <c r="O469" s="7" t="s">
        <v>100</v>
      </c>
    </row>
    <row r="470" spans="2:15" x14ac:dyDescent="0.25">
      <c r="B470" s="7">
        <v>3</v>
      </c>
      <c r="C470" s="7" t="s">
        <v>4641</v>
      </c>
      <c r="D470" s="7" t="s">
        <v>4642</v>
      </c>
      <c r="E470" s="7" t="s">
        <v>4645</v>
      </c>
      <c r="F470" s="7" t="s">
        <v>106</v>
      </c>
      <c r="G470" s="7" t="s">
        <v>207</v>
      </c>
      <c r="H470" s="7" t="s">
        <v>212</v>
      </c>
      <c r="I470" s="7" t="s">
        <v>27</v>
      </c>
      <c r="J470" s="7" t="s">
        <v>23</v>
      </c>
      <c r="K470" s="7">
        <v>7</v>
      </c>
      <c r="L470" s="7" t="s">
        <v>18175</v>
      </c>
      <c r="M470" s="7" t="s">
        <v>15486</v>
      </c>
      <c r="N470" s="7" t="s">
        <v>43</v>
      </c>
      <c r="O470" s="7" t="s">
        <v>100</v>
      </c>
    </row>
    <row r="471" spans="2:15" x14ac:dyDescent="0.25">
      <c r="B471" s="7">
        <v>3</v>
      </c>
      <c r="C471" s="7" t="s">
        <v>4665</v>
      </c>
      <c r="D471" s="7" t="s">
        <v>4666</v>
      </c>
      <c r="E471" s="7" t="s">
        <v>4669</v>
      </c>
      <c r="F471" s="7" t="s">
        <v>167</v>
      </c>
      <c r="G471" s="7" t="s">
        <v>207</v>
      </c>
      <c r="H471" s="7" t="s">
        <v>212</v>
      </c>
      <c r="I471" s="7" t="s">
        <v>27</v>
      </c>
      <c r="J471" s="7" t="s">
        <v>23</v>
      </c>
      <c r="K471" s="7">
        <v>7</v>
      </c>
      <c r="L471" s="7" t="s">
        <v>18180</v>
      </c>
      <c r="M471" s="7" t="s">
        <v>15494</v>
      </c>
      <c r="N471" s="7" t="s">
        <v>43</v>
      </c>
      <c r="O471" s="7" t="s">
        <v>146</v>
      </c>
    </row>
    <row r="472" spans="2:15" x14ac:dyDescent="0.25">
      <c r="B472" s="7">
        <v>3</v>
      </c>
      <c r="C472" s="7" t="s">
        <v>4671</v>
      </c>
      <c r="D472" s="7" t="s">
        <v>4672</v>
      </c>
      <c r="E472" s="7" t="s">
        <v>4676</v>
      </c>
      <c r="F472" s="7" t="s">
        <v>183</v>
      </c>
      <c r="G472" s="7" t="s">
        <v>207</v>
      </c>
      <c r="H472" s="7" t="s">
        <v>212</v>
      </c>
      <c r="I472" s="7" t="s">
        <v>27</v>
      </c>
      <c r="J472" s="7" t="s">
        <v>23</v>
      </c>
      <c r="K472" s="7">
        <v>7</v>
      </c>
      <c r="L472" s="7" t="s">
        <v>18181</v>
      </c>
      <c r="M472" s="7" t="s">
        <v>15496</v>
      </c>
      <c r="N472" s="7" t="s">
        <v>43</v>
      </c>
      <c r="O472" s="7" t="s">
        <v>146</v>
      </c>
    </row>
    <row r="473" spans="2:15" x14ac:dyDescent="0.25">
      <c r="B473" s="7">
        <v>3</v>
      </c>
      <c r="C473" s="7" t="s">
        <v>4679</v>
      </c>
      <c r="D473" s="7" t="s">
        <v>4680</v>
      </c>
      <c r="E473" s="7" t="s">
        <v>4682</v>
      </c>
      <c r="F473" s="7" t="s">
        <v>174</v>
      </c>
      <c r="G473" s="7" t="s">
        <v>207</v>
      </c>
      <c r="H473" s="7" t="s">
        <v>212</v>
      </c>
      <c r="I473" s="7" t="s">
        <v>27</v>
      </c>
      <c r="J473" s="7" t="s">
        <v>23</v>
      </c>
      <c r="K473" s="7">
        <v>7</v>
      </c>
      <c r="L473" s="7" t="s">
        <v>18187</v>
      </c>
      <c r="M473" s="7" t="s">
        <v>11715</v>
      </c>
      <c r="N473" s="7" t="s">
        <v>43</v>
      </c>
      <c r="O473" s="7" t="s">
        <v>146</v>
      </c>
    </row>
    <row r="474" spans="2:15" x14ac:dyDescent="0.25">
      <c r="B474" s="7">
        <v>3</v>
      </c>
      <c r="C474" s="7" t="s">
        <v>4711</v>
      </c>
      <c r="D474" s="7" t="s">
        <v>4712</v>
      </c>
      <c r="E474" s="7" t="s">
        <v>4714</v>
      </c>
      <c r="F474" s="7" t="s">
        <v>177</v>
      </c>
      <c r="G474" s="7" t="s">
        <v>207</v>
      </c>
      <c r="H474" s="7" t="s">
        <v>212</v>
      </c>
      <c r="I474" s="7" t="s">
        <v>27</v>
      </c>
      <c r="J474" s="7" t="s">
        <v>23</v>
      </c>
      <c r="K474" s="7">
        <v>7</v>
      </c>
      <c r="L474" s="7" t="s">
        <v>18194</v>
      </c>
      <c r="M474" s="7" t="s">
        <v>15505</v>
      </c>
      <c r="N474" s="7" t="s">
        <v>43</v>
      </c>
      <c r="O474" s="7" t="s">
        <v>146</v>
      </c>
    </row>
    <row r="475" spans="2:15" x14ac:dyDescent="0.25">
      <c r="B475" s="7">
        <v>3</v>
      </c>
      <c r="C475" s="7" t="s">
        <v>4728</v>
      </c>
      <c r="D475" s="7" t="s">
        <v>4729</v>
      </c>
      <c r="E475" s="7" t="s">
        <v>4730</v>
      </c>
      <c r="F475" s="7" t="s">
        <v>158</v>
      </c>
      <c r="G475" s="7" t="s">
        <v>207</v>
      </c>
      <c r="H475" s="7" t="s">
        <v>212</v>
      </c>
      <c r="I475" s="7" t="s">
        <v>27</v>
      </c>
      <c r="J475" s="7" t="s">
        <v>23</v>
      </c>
      <c r="K475" s="7">
        <v>7</v>
      </c>
      <c r="L475" s="7" t="s">
        <v>18198</v>
      </c>
      <c r="M475" s="7" t="s">
        <v>15509</v>
      </c>
      <c r="N475" s="7" t="s">
        <v>43</v>
      </c>
      <c r="O475" s="7" t="s">
        <v>146</v>
      </c>
    </row>
    <row r="476" spans="2:15" x14ac:dyDescent="0.25">
      <c r="B476" s="7">
        <v>3</v>
      </c>
      <c r="C476" s="7" t="s">
        <v>4744</v>
      </c>
      <c r="D476" s="7" t="s">
        <v>4745</v>
      </c>
      <c r="E476" s="7" t="s">
        <v>4748</v>
      </c>
      <c r="F476" s="7" t="s">
        <v>167</v>
      </c>
      <c r="G476" s="7" t="s">
        <v>207</v>
      </c>
      <c r="H476" s="7" t="s">
        <v>212</v>
      </c>
      <c r="I476" s="7" t="s">
        <v>83</v>
      </c>
      <c r="J476" s="7" t="s">
        <v>23</v>
      </c>
      <c r="K476" s="7">
        <v>7</v>
      </c>
      <c r="L476" s="7" t="s">
        <v>18202</v>
      </c>
      <c r="M476" s="7" t="s">
        <v>14877</v>
      </c>
      <c r="N476" s="7" t="s">
        <v>43</v>
      </c>
      <c r="O476" s="7" t="s">
        <v>146</v>
      </c>
    </row>
    <row r="477" spans="2:15" x14ac:dyDescent="0.25">
      <c r="B477" s="7">
        <v>3</v>
      </c>
      <c r="C477" s="7" t="s">
        <v>4754</v>
      </c>
      <c r="D477" s="7" t="s">
        <v>4755</v>
      </c>
      <c r="E477" s="7" t="s">
        <v>4756</v>
      </c>
      <c r="F477" s="7" t="s">
        <v>167</v>
      </c>
      <c r="G477" s="7" t="s">
        <v>207</v>
      </c>
      <c r="H477" s="7" t="s">
        <v>212</v>
      </c>
      <c r="I477" s="7" t="s">
        <v>27</v>
      </c>
      <c r="J477" s="7" t="s">
        <v>23</v>
      </c>
      <c r="K477" s="7">
        <v>7</v>
      </c>
      <c r="L477" s="7" t="s">
        <v>18208</v>
      </c>
      <c r="M477" s="7" t="s">
        <v>11367</v>
      </c>
      <c r="N477" s="7" t="s">
        <v>43</v>
      </c>
      <c r="O477" s="7" t="s">
        <v>146</v>
      </c>
    </row>
    <row r="478" spans="2:15" x14ac:dyDescent="0.25">
      <c r="B478" s="7">
        <v>3</v>
      </c>
      <c r="C478" s="7" t="s">
        <v>4764</v>
      </c>
      <c r="D478" s="7" t="s">
        <v>4765</v>
      </c>
      <c r="E478" s="7" t="s">
        <v>4768</v>
      </c>
      <c r="F478" s="7" t="s">
        <v>128</v>
      </c>
      <c r="G478" s="7" t="s">
        <v>207</v>
      </c>
      <c r="H478" s="7" t="s">
        <v>212</v>
      </c>
      <c r="I478" s="7" t="s">
        <v>27</v>
      </c>
      <c r="J478" s="7" t="s">
        <v>23</v>
      </c>
      <c r="K478" s="7">
        <v>7</v>
      </c>
      <c r="L478" s="7" t="s">
        <v>18211</v>
      </c>
      <c r="M478" s="7" t="s">
        <v>15514</v>
      </c>
      <c r="N478" s="7" t="s">
        <v>43</v>
      </c>
      <c r="O478" s="7" t="s">
        <v>123</v>
      </c>
    </row>
    <row r="479" spans="2:15" x14ac:dyDescent="0.25">
      <c r="B479" s="7">
        <v>3</v>
      </c>
      <c r="C479" s="7" t="s">
        <v>4777</v>
      </c>
      <c r="D479" s="7" t="s">
        <v>4778</v>
      </c>
      <c r="E479" s="7" t="s">
        <v>4782</v>
      </c>
      <c r="F479" s="7" t="s">
        <v>25</v>
      </c>
      <c r="G479" s="7" t="s">
        <v>207</v>
      </c>
      <c r="H479" s="7" t="s">
        <v>212</v>
      </c>
      <c r="I479" s="7" t="s">
        <v>27</v>
      </c>
      <c r="J479" s="7" t="s">
        <v>23</v>
      </c>
      <c r="K479" s="7">
        <v>7</v>
      </c>
      <c r="L479" s="7" t="s">
        <v>18213</v>
      </c>
      <c r="M479" s="7" t="s">
        <v>15209</v>
      </c>
      <c r="N479" s="7" t="s">
        <v>43</v>
      </c>
      <c r="O479" s="7" t="s">
        <v>96</v>
      </c>
    </row>
    <row r="480" spans="2:15" x14ac:dyDescent="0.25">
      <c r="B480" s="7">
        <v>3</v>
      </c>
      <c r="C480" s="7" t="s">
        <v>4788</v>
      </c>
      <c r="D480" s="7" t="s">
        <v>4789</v>
      </c>
      <c r="E480" s="7" t="s">
        <v>4790</v>
      </c>
      <c r="F480" s="7" t="s">
        <v>128</v>
      </c>
      <c r="G480" s="7" t="s">
        <v>207</v>
      </c>
      <c r="H480" s="7" t="s">
        <v>212</v>
      </c>
      <c r="I480" s="7" t="s">
        <v>27</v>
      </c>
      <c r="J480" s="7" t="s">
        <v>23</v>
      </c>
      <c r="K480" s="7">
        <v>7</v>
      </c>
      <c r="L480" s="7" t="s">
        <v>18214</v>
      </c>
      <c r="M480" s="7" t="s">
        <v>15519</v>
      </c>
      <c r="N480" s="7" t="s">
        <v>43</v>
      </c>
      <c r="O480" s="7" t="s">
        <v>123</v>
      </c>
    </row>
    <row r="481" spans="2:15" x14ac:dyDescent="0.25">
      <c r="B481" s="7">
        <v>3</v>
      </c>
      <c r="C481" s="7" t="s">
        <v>4792</v>
      </c>
      <c r="D481" s="7" t="s">
        <v>4793</v>
      </c>
      <c r="E481" s="7" t="s">
        <v>4796</v>
      </c>
      <c r="F481" s="7" t="s">
        <v>237</v>
      </c>
      <c r="G481" s="7" t="s">
        <v>207</v>
      </c>
      <c r="H481" s="7" t="s">
        <v>212</v>
      </c>
      <c r="I481" s="7" t="s">
        <v>27</v>
      </c>
      <c r="J481" s="7" t="s">
        <v>23</v>
      </c>
      <c r="K481" s="7">
        <v>7</v>
      </c>
      <c r="L481" s="7" t="s">
        <v>18217</v>
      </c>
      <c r="M481" s="7" t="s">
        <v>15524</v>
      </c>
      <c r="N481" s="7" t="s">
        <v>43</v>
      </c>
      <c r="O481" s="7" t="s">
        <v>123</v>
      </c>
    </row>
    <row r="482" spans="2:15" x14ac:dyDescent="0.25">
      <c r="B482" s="7">
        <v>3</v>
      </c>
      <c r="C482" s="7" t="s">
        <v>4814</v>
      </c>
      <c r="D482" s="7" t="s">
        <v>4815</v>
      </c>
      <c r="E482" s="7" t="s">
        <v>4819</v>
      </c>
      <c r="F482" s="7" t="s">
        <v>38</v>
      </c>
      <c r="G482" s="7" t="s">
        <v>207</v>
      </c>
      <c r="H482" s="7" t="s">
        <v>212</v>
      </c>
      <c r="I482" s="7" t="s">
        <v>27</v>
      </c>
      <c r="J482" s="7" t="s">
        <v>23</v>
      </c>
      <c r="K482" s="7">
        <v>7</v>
      </c>
      <c r="L482" s="7" t="s">
        <v>18234</v>
      </c>
      <c r="M482" s="7" t="s">
        <v>15533</v>
      </c>
      <c r="N482" s="7" t="s">
        <v>43</v>
      </c>
      <c r="O482" s="7" t="s">
        <v>96</v>
      </c>
    </row>
    <row r="483" spans="2:15" x14ac:dyDescent="0.25">
      <c r="B483" s="7">
        <v>3</v>
      </c>
      <c r="C483" s="7" t="s">
        <v>4821</v>
      </c>
      <c r="D483" s="7" t="s">
        <v>4822</v>
      </c>
      <c r="E483" s="7" t="s">
        <v>4825</v>
      </c>
      <c r="F483" s="7" t="s">
        <v>154</v>
      </c>
      <c r="G483" s="7" t="s">
        <v>207</v>
      </c>
      <c r="H483" s="7" t="s">
        <v>212</v>
      </c>
      <c r="I483" s="7" t="s">
        <v>37</v>
      </c>
      <c r="J483" s="7" t="s">
        <v>36</v>
      </c>
      <c r="K483" s="7">
        <v>7</v>
      </c>
      <c r="L483" s="7" t="s">
        <v>18235</v>
      </c>
      <c r="M483" s="7" t="s">
        <v>7958</v>
      </c>
      <c r="N483" s="7" t="s">
        <v>43</v>
      </c>
      <c r="O483" s="7" t="s">
        <v>146</v>
      </c>
    </row>
    <row r="484" spans="2:15" x14ac:dyDescent="0.25">
      <c r="B484" s="7">
        <v>3</v>
      </c>
      <c r="C484" s="7" t="s">
        <v>4827</v>
      </c>
      <c r="D484" s="7" t="s">
        <v>4828</v>
      </c>
      <c r="E484" s="7" t="s">
        <v>4830</v>
      </c>
      <c r="F484" s="7" t="s">
        <v>152</v>
      </c>
      <c r="G484" s="7" t="s">
        <v>207</v>
      </c>
      <c r="H484" s="7" t="s">
        <v>212</v>
      </c>
      <c r="I484" s="7" t="s">
        <v>27</v>
      </c>
      <c r="J484" s="7" t="s">
        <v>23</v>
      </c>
      <c r="K484" s="7">
        <v>7</v>
      </c>
      <c r="L484" s="7" t="s">
        <v>18237</v>
      </c>
      <c r="M484" s="7" t="s">
        <v>7184</v>
      </c>
      <c r="N484" s="7" t="s">
        <v>43</v>
      </c>
      <c r="O484" s="7" t="s">
        <v>146</v>
      </c>
    </row>
    <row r="485" spans="2:15" x14ac:dyDescent="0.25">
      <c r="B485" s="7">
        <v>3</v>
      </c>
      <c r="C485" s="7" t="s">
        <v>4862</v>
      </c>
      <c r="D485" s="7" t="s">
        <v>4863</v>
      </c>
      <c r="E485" s="7" t="s">
        <v>4865</v>
      </c>
      <c r="F485" s="7" t="s">
        <v>174</v>
      </c>
      <c r="G485" s="7" t="s">
        <v>207</v>
      </c>
      <c r="H485" s="7" t="s">
        <v>212</v>
      </c>
      <c r="I485" s="7" t="s">
        <v>27</v>
      </c>
      <c r="J485" s="7" t="s">
        <v>23</v>
      </c>
      <c r="K485" s="7">
        <v>7</v>
      </c>
      <c r="L485" s="7" t="s">
        <v>18244</v>
      </c>
      <c r="M485" s="7" t="s">
        <v>12086</v>
      </c>
      <c r="N485" s="7" t="s">
        <v>43</v>
      </c>
      <c r="O485" s="7" t="s">
        <v>146</v>
      </c>
    </row>
    <row r="486" spans="2:15" x14ac:dyDescent="0.25">
      <c r="B486" s="7">
        <v>3</v>
      </c>
      <c r="C486" s="7" t="s">
        <v>4873</v>
      </c>
      <c r="D486" s="7" t="s">
        <v>4874</v>
      </c>
      <c r="E486" s="7" t="s">
        <v>4878</v>
      </c>
      <c r="F486" s="7" t="s">
        <v>25</v>
      </c>
      <c r="G486" s="7" t="s">
        <v>207</v>
      </c>
      <c r="H486" s="7" t="s">
        <v>212</v>
      </c>
      <c r="I486" s="7" t="s">
        <v>83</v>
      </c>
      <c r="J486" s="7" t="s">
        <v>23</v>
      </c>
      <c r="K486" s="7">
        <v>7</v>
      </c>
      <c r="L486" s="7" t="s">
        <v>18248</v>
      </c>
      <c r="M486" s="7" t="s">
        <v>12106</v>
      </c>
      <c r="N486" s="7" t="s">
        <v>43</v>
      </c>
      <c r="O486" s="7" t="s">
        <v>96</v>
      </c>
    </row>
    <row r="487" spans="2:15" x14ac:dyDescent="0.25">
      <c r="B487" s="7">
        <v>3</v>
      </c>
      <c r="C487" s="7" t="s">
        <v>4880</v>
      </c>
      <c r="D487" s="7" t="s">
        <v>4881</v>
      </c>
      <c r="E487" s="7" t="s">
        <v>4884</v>
      </c>
      <c r="F487" s="7" t="s">
        <v>167</v>
      </c>
      <c r="G487" s="7" t="s">
        <v>207</v>
      </c>
      <c r="H487" s="7" t="s">
        <v>212</v>
      </c>
      <c r="I487" s="7" t="s">
        <v>83</v>
      </c>
      <c r="J487" s="7" t="s">
        <v>23</v>
      </c>
      <c r="K487" s="7">
        <v>7</v>
      </c>
      <c r="L487" s="7" t="s">
        <v>18249</v>
      </c>
      <c r="M487" s="7" t="s">
        <v>2701</v>
      </c>
      <c r="N487" s="7" t="s">
        <v>43</v>
      </c>
      <c r="O487" s="7" t="s">
        <v>146</v>
      </c>
    </row>
    <row r="488" spans="2:15" x14ac:dyDescent="0.25">
      <c r="B488" s="7">
        <v>3</v>
      </c>
      <c r="C488" s="7" t="s">
        <v>4886</v>
      </c>
      <c r="D488" s="7" t="s">
        <v>4887</v>
      </c>
      <c r="E488" s="7" t="s">
        <v>4889</v>
      </c>
      <c r="F488" s="7" t="s">
        <v>167</v>
      </c>
      <c r="G488" s="7" t="s">
        <v>207</v>
      </c>
      <c r="H488" s="7" t="s">
        <v>212</v>
      </c>
      <c r="I488" s="7" t="s">
        <v>27</v>
      </c>
      <c r="J488" s="7" t="s">
        <v>23</v>
      </c>
      <c r="K488" s="7">
        <v>7</v>
      </c>
      <c r="L488" s="7" t="s">
        <v>18251</v>
      </c>
      <c r="M488" s="7" t="s">
        <v>15551</v>
      </c>
      <c r="N488" s="7" t="s">
        <v>43</v>
      </c>
      <c r="O488" s="7" t="s">
        <v>146</v>
      </c>
    </row>
    <row r="489" spans="2:15" x14ac:dyDescent="0.25">
      <c r="B489" s="7">
        <v>3</v>
      </c>
      <c r="C489" s="7" t="s">
        <v>4891</v>
      </c>
      <c r="D489" s="7" t="s">
        <v>4892</v>
      </c>
      <c r="E489" s="7" t="s">
        <v>4893</v>
      </c>
      <c r="F489" s="7" t="s">
        <v>154</v>
      </c>
      <c r="G489" s="7" t="s">
        <v>207</v>
      </c>
      <c r="H489" s="7" t="s">
        <v>212</v>
      </c>
      <c r="I489" s="7" t="s">
        <v>64</v>
      </c>
      <c r="J489" s="7" t="s">
        <v>36</v>
      </c>
      <c r="K489" s="7">
        <v>7</v>
      </c>
      <c r="L489" s="7" t="s">
        <v>18262</v>
      </c>
      <c r="M489" s="7" t="s">
        <v>12130</v>
      </c>
      <c r="N489" s="7" t="s">
        <v>43</v>
      </c>
      <c r="O489" s="7" t="s">
        <v>146</v>
      </c>
    </row>
    <row r="490" spans="2:15" x14ac:dyDescent="0.25">
      <c r="B490" s="7">
        <v>3</v>
      </c>
      <c r="C490" s="7" t="s">
        <v>4902</v>
      </c>
      <c r="D490" s="7" t="s">
        <v>4903</v>
      </c>
      <c r="E490" s="7" t="s">
        <v>4906</v>
      </c>
      <c r="F490" s="7" t="s">
        <v>25</v>
      </c>
      <c r="G490" s="7" t="s">
        <v>207</v>
      </c>
      <c r="H490" s="7" t="s">
        <v>212</v>
      </c>
      <c r="I490" s="7" t="s">
        <v>27</v>
      </c>
      <c r="J490" s="7" t="s">
        <v>23</v>
      </c>
      <c r="K490" s="7">
        <v>7</v>
      </c>
      <c r="L490" s="7" t="s">
        <v>18267</v>
      </c>
      <c r="M490" s="7" t="s">
        <v>3508</v>
      </c>
      <c r="N490" s="7" t="s">
        <v>43</v>
      </c>
      <c r="O490" s="7" t="s">
        <v>96</v>
      </c>
    </row>
    <row r="491" spans="2:15" x14ac:dyDescent="0.25">
      <c r="B491" s="7">
        <v>3</v>
      </c>
      <c r="C491" s="7" t="s">
        <v>4927</v>
      </c>
      <c r="D491" s="7" t="s">
        <v>4928</v>
      </c>
      <c r="E491" s="7" t="s">
        <v>4930</v>
      </c>
      <c r="F491" s="7" t="s">
        <v>177</v>
      </c>
      <c r="G491" s="7" t="s">
        <v>207</v>
      </c>
      <c r="H491" s="7" t="s">
        <v>212</v>
      </c>
      <c r="I491" s="7" t="s">
        <v>27</v>
      </c>
      <c r="J491" s="7" t="s">
        <v>23</v>
      </c>
      <c r="K491" s="7">
        <v>7</v>
      </c>
      <c r="L491" s="7" t="s">
        <v>18272</v>
      </c>
      <c r="M491" s="7" t="s">
        <v>11639</v>
      </c>
      <c r="N491" s="7" t="s">
        <v>43</v>
      </c>
      <c r="O491" s="7" t="s">
        <v>146</v>
      </c>
    </row>
    <row r="492" spans="2:15" x14ac:dyDescent="0.25">
      <c r="B492" s="7">
        <v>3</v>
      </c>
      <c r="C492" s="7" t="s">
        <v>4944</v>
      </c>
      <c r="D492" s="7" t="s">
        <v>4945</v>
      </c>
      <c r="E492" s="7" t="s">
        <v>4948</v>
      </c>
      <c r="F492" s="7" t="s">
        <v>25</v>
      </c>
      <c r="G492" s="7" t="s">
        <v>207</v>
      </c>
      <c r="H492" s="7" t="s">
        <v>212</v>
      </c>
      <c r="I492" s="7" t="s">
        <v>27</v>
      </c>
      <c r="J492" s="7" t="s">
        <v>23</v>
      </c>
      <c r="K492" s="7">
        <v>7</v>
      </c>
      <c r="L492" s="7" t="s">
        <v>18283</v>
      </c>
      <c r="M492" s="7" t="s">
        <v>12158</v>
      </c>
      <c r="N492" s="7" t="s">
        <v>43</v>
      </c>
      <c r="O492" s="7" t="s">
        <v>96</v>
      </c>
    </row>
    <row r="493" spans="2:15" x14ac:dyDescent="0.25">
      <c r="B493" s="7">
        <v>3</v>
      </c>
      <c r="C493" s="7" t="s">
        <v>4950</v>
      </c>
      <c r="D493" s="7" t="s">
        <v>4951</v>
      </c>
      <c r="E493" s="7" t="s">
        <v>4954</v>
      </c>
      <c r="F493" s="7" t="s">
        <v>167</v>
      </c>
      <c r="G493" s="7" t="s">
        <v>207</v>
      </c>
      <c r="H493" s="7" t="s">
        <v>212</v>
      </c>
      <c r="I493" s="7" t="s">
        <v>27</v>
      </c>
      <c r="J493" s="7" t="s">
        <v>23</v>
      </c>
      <c r="K493" s="7">
        <v>7</v>
      </c>
      <c r="L493" s="7" t="s">
        <v>18284</v>
      </c>
      <c r="M493" s="7" t="s">
        <v>8030</v>
      </c>
      <c r="N493" s="7" t="s">
        <v>43</v>
      </c>
      <c r="O493" s="7" t="s">
        <v>146</v>
      </c>
    </row>
    <row r="494" spans="2:15" x14ac:dyDescent="0.25">
      <c r="B494" s="7">
        <v>3</v>
      </c>
      <c r="C494" s="7" t="s">
        <v>4960</v>
      </c>
      <c r="D494" s="7" t="s">
        <v>4961</v>
      </c>
      <c r="E494" s="7" t="s">
        <v>4964</v>
      </c>
      <c r="F494" s="7" t="s">
        <v>124</v>
      </c>
      <c r="G494" s="7" t="s">
        <v>207</v>
      </c>
      <c r="H494" s="7" t="s">
        <v>212</v>
      </c>
      <c r="I494" s="7" t="s">
        <v>27</v>
      </c>
      <c r="J494" s="7" t="s">
        <v>23</v>
      </c>
      <c r="K494" s="7">
        <v>7</v>
      </c>
      <c r="L494" s="7" t="s">
        <v>18288</v>
      </c>
      <c r="M494" s="7" t="s">
        <v>15563</v>
      </c>
      <c r="N494" s="7" t="s">
        <v>43</v>
      </c>
      <c r="O494" s="7" t="s">
        <v>123</v>
      </c>
    </row>
    <row r="495" spans="2:15" x14ac:dyDescent="0.25">
      <c r="B495" s="7">
        <v>3</v>
      </c>
      <c r="C495" s="7" t="s">
        <v>4970</v>
      </c>
      <c r="D495" s="7" t="s">
        <v>4971</v>
      </c>
      <c r="E495" s="7" t="s">
        <v>4974</v>
      </c>
      <c r="F495" s="7" t="s">
        <v>156</v>
      </c>
      <c r="G495" s="7" t="s">
        <v>207</v>
      </c>
      <c r="H495" s="7" t="s">
        <v>212</v>
      </c>
      <c r="I495" s="7" t="s">
        <v>27</v>
      </c>
      <c r="J495" s="7" t="s">
        <v>23</v>
      </c>
      <c r="K495" s="7">
        <v>7</v>
      </c>
      <c r="L495" s="7" t="s">
        <v>18293</v>
      </c>
      <c r="M495" s="7" t="s">
        <v>2725</v>
      </c>
      <c r="N495" s="7" t="s">
        <v>43</v>
      </c>
      <c r="O495" s="7" t="s">
        <v>146</v>
      </c>
    </row>
    <row r="496" spans="2:15" x14ac:dyDescent="0.25">
      <c r="B496" s="7">
        <v>3</v>
      </c>
      <c r="C496" s="7" t="s">
        <v>4976</v>
      </c>
      <c r="D496" s="7" t="s">
        <v>4977</v>
      </c>
      <c r="E496" s="7" t="s">
        <v>4978</v>
      </c>
      <c r="F496" s="7" t="s">
        <v>156</v>
      </c>
      <c r="G496" s="7" t="s">
        <v>207</v>
      </c>
      <c r="H496" s="7" t="s">
        <v>212</v>
      </c>
      <c r="I496" s="7" t="s">
        <v>27</v>
      </c>
      <c r="J496" s="7" t="s">
        <v>23</v>
      </c>
      <c r="K496" s="7">
        <v>7</v>
      </c>
      <c r="L496" s="7" t="s">
        <v>18294</v>
      </c>
      <c r="M496" s="7" t="s">
        <v>2725</v>
      </c>
      <c r="N496" s="7" t="s">
        <v>43</v>
      </c>
      <c r="O496" s="7" t="s">
        <v>146</v>
      </c>
    </row>
    <row r="497" spans="2:15" x14ac:dyDescent="0.25">
      <c r="B497" s="7">
        <v>3</v>
      </c>
      <c r="C497" s="7" t="s">
        <v>4980</v>
      </c>
      <c r="D497" s="7" t="s">
        <v>4981</v>
      </c>
      <c r="E497" s="7" t="s">
        <v>4982</v>
      </c>
      <c r="F497" s="7" t="s">
        <v>156</v>
      </c>
      <c r="G497" s="7" t="s">
        <v>207</v>
      </c>
      <c r="H497" s="7" t="s">
        <v>212</v>
      </c>
      <c r="I497" s="7" t="s">
        <v>27</v>
      </c>
      <c r="J497" s="7" t="s">
        <v>23</v>
      </c>
      <c r="K497" s="7">
        <v>7</v>
      </c>
      <c r="L497" s="7" t="s">
        <v>18295</v>
      </c>
      <c r="M497" s="7" t="s">
        <v>15568</v>
      </c>
      <c r="N497" s="7" t="s">
        <v>43</v>
      </c>
      <c r="O497" s="7" t="s">
        <v>146</v>
      </c>
    </row>
    <row r="498" spans="2:15" x14ac:dyDescent="0.25">
      <c r="B498" s="7">
        <v>3</v>
      </c>
      <c r="C498" s="7" t="s">
        <v>4988</v>
      </c>
      <c r="D498" s="7" t="s">
        <v>4989</v>
      </c>
      <c r="E498" s="7" t="s">
        <v>4990</v>
      </c>
      <c r="F498" s="7" t="s">
        <v>156</v>
      </c>
      <c r="G498" s="7" t="s">
        <v>207</v>
      </c>
      <c r="H498" s="7" t="s">
        <v>212</v>
      </c>
      <c r="I498" s="7" t="s">
        <v>27</v>
      </c>
      <c r="J498" s="7" t="s">
        <v>23</v>
      </c>
      <c r="K498" s="7">
        <v>7</v>
      </c>
      <c r="L498" s="7" t="s">
        <v>18297</v>
      </c>
      <c r="M498" s="7" t="s">
        <v>15568</v>
      </c>
      <c r="N498" s="7" t="s">
        <v>43</v>
      </c>
      <c r="O498" s="7" t="s">
        <v>146</v>
      </c>
    </row>
    <row r="499" spans="2:15" x14ac:dyDescent="0.25">
      <c r="B499" s="7">
        <v>3</v>
      </c>
      <c r="C499" s="7" t="s">
        <v>4992</v>
      </c>
      <c r="D499" s="7" t="s">
        <v>4993</v>
      </c>
      <c r="E499" s="7" t="s">
        <v>4994</v>
      </c>
      <c r="F499" s="7" t="s">
        <v>156</v>
      </c>
      <c r="G499" s="7" t="s">
        <v>207</v>
      </c>
      <c r="H499" s="7" t="s">
        <v>212</v>
      </c>
      <c r="I499" s="7" t="s">
        <v>27</v>
      </c>
      <c r="J499" s="7" t="s">
        <v>23</v>
      </c>
      <c r="K499" s="7">
        <v>7</v>
      </c>
      <c r="L499" s="7" t="s">
        <v>18298</v>
      </c>
      <c r="M499" s="7" t="s">
        <v>15568</v>
      </c>
      <c r="N499" s="7" t="s">
        <v>43</v>
      </c>
      <c r="O499" s="7" t="s">
        <v>146</v>
      </c>
    </row>
    <row r="500" spans="2:15" x14ac:dyDescent="0.25">
      <c r="B500" s="7">
        <v>3</v>
      </c>
      <c r="C500" s="7" t="s">
        <v>4996</v>
      </c>
      <c r="D500" s="7" t="s">
        <v>4997</v>
      </c>
      <c r="E500" s="7" t="s">
        <v>4998</v>
      </c>
      <c r="F500" s="7" t="s">
        <v>156</v>
      </c>
      <c r="G500" s="7" t="s">
        <v>207</v>
      </c>
      <c r="H500" s="7" t="s">
        <v>212</v>
      </c>
      <c r="I500" s="7" t="s">
        <v>27</v>
      </c>
      <c r="J500" s="7" t="s">
        <v>23</v>
      </c>
      <c r="K500" s="7">
        <v>7</v>
      </c>
      <c r="L500" s="7" t="s">
        <v>6775</v>
      </c>
      <c r="M500" s="7" t="s">
        <v>15568</v>
      </c>
      <c r="N500" s="7" t="s">
        <v>43</v>
      </c>
      <c r="O500" s="7" t="s">
        <v>146</v>
      </c>
    </row>
    <row r="501" spans="2:15" x14ac:dyDescent="0.25">
      <c r="B501" s="7">
        <v>3</v>
      </c>
      <c r="C501" s="7" t="s">
        <v>5000</v>
      </c>
      <c r="D501" s="7" t="s">
        <v>5001</v>
      </c>
      <c r="E501" s="7" t="s">
        <v>5002</v>
      </c>
      <c r="F501" s="7" t="s">
        <v>156</v>
      </c>
      <c r="G501" s="7" t="s">
        <v>207</v>
      </c>
      <c r="H501" s="7" t="s">
        <v>212</v>
      </c>
      <c r="I501" s="7" t="s">
        <v>27</v>
      </c>
      <c r="J501" s="7" t="s">
        <v>23</v>
      </c>
      <c r="K501" s="7">
        <v>7</v>
      </c>
      <c r="L501" s="7" t="s">
        <v>18299</v>
      </c>
      <c r="M501" s="7" t="s">
        <v>15570</v>
      </c>
      <c r="N501" s="7" t="s">
        <v>43</v>
      </c>
      <c r="O501" s="7" t="s">
        <v>146</v>
      </c>
    </row>
    <row r="502" spans="2:15" x14ac:dyDescent="0.25">
      <c r="B502" s="7">
        <v>3</v>
      </c>
      <c r="C502" s="7" t="s">
        <v>5004</v>
      </c>
      <c r="D502" s="7" t="s">
        <v>5005</v>
      </c>
      <c r="E502" s="7" t="s">
        <v>5006</v>
      </c>
      <c r="F502" s="7" t="s">
        <v>156</v>
      </c>
      <c r="G502" s="7" t="s">
        <v>207</v>
      </c>
      <c r="H502" s="7" t="s">
        <v>212</v>
      </c>
      <c r="I502" s="7" t="s">
        <v>27</v>
      </c>
      <c r="J502" s="7" t="s">
        <v>23</v>
      </c>
      <c r="K502" s="7">
        <v>7</v>
      </c>
      <c r="L502" s="7" t="s">
        <v>18300</v>
      </c>
      <c r="M502" s="7" t="s">
        <v>15570</v>
      </c>
      <c r="N502" s="7" t="s">
        <v>43</v>
      </c>
      <c r="O502" s="7" t="s">
        <v>146</v>
      </c>
    </row>
    <row r="503" spans="2:15" x14ac:dyDescent="0.25">
      <c r="B503" s="7">
        <v>3</v>
      </c>
      <c r="C503" s="7" t="s">
        <v>5008</v>
      </c>
      <c r="D503" s="7" t="s">
        <v>5009</v>
      </c>
      <c r="E503" s="7" t="s">
        <v>5010</v>
      </c>
      <c r="F503" s="7" t="s">
        <v>156</v>
      </c>
      <c r="G503" s="7" t="s">
        <v>207</v>
      </c>
      <c r="H503" s="7" t="s">
        <v>212</v>
      </c>
      <c r="I503" s="7" t="s">
        <v>27</v>
      </c>
      <c r="J503" s="7" t="s">
        <v>23</v>
      </c>
      <c r="K503" s="7">
        <v>7</v>
      </c>
      <c r="L503" s="7" t="s">
        <v>18301</v>
      </c>
      <c r="M503" s="7" t="s">
        <v>15570</v>
      </c>
      <c r="N503" s="7" t="s">
        <v>43</v>
      </c>
      <c r="O503" s="7" t="s">
        <v>146</v>
      </c>
    </row>
    <row r="504" spans="2:15" x14ac:dyDescent="0.25">
      <c r="B504" s="7">
        <v>3</v>
      </c>
      <c r="C504" s="7" t="s">
        <v>5022</v>
      </c>
      <c r="D504" s="7" t="s">
        <v>5023</v>
      </c>
      <c r="E504" s="7" t="s">
        <v>5024</v>
      </c>
      <c r="F504" s="7" t="s">
        <v>156</v>
      </c>
      <c r="G504" s="7" t="s">
        <v>207</v>
      </c>
      <c r="H504" s="7" t="s">
        <v>212</v>
      </c>
      <c r="I504" s="7" t="s">
        <v>27</v>
      </c>
      <c r="J504" s="7" t="s">
        <v>23</v>
      </c>
      <c r="K504" s="7">
        <v>7</v>
      </c>
      <c r="L504" s="7" t="s">
        <v>18308</v>
      </c>
      <c r="M504" s="7" t="s">
        <v>15576</v>
      </c>
      <c r="N504" s="7" t="s">
        <v>43</v>
      </c>
      <c r="O504" s="7" t="s">
        <v>146</v>
      </c>
    </row>
    <row r="505" spans="2:15" x14ac:dyDescent="0.25">
      <c r="B505" s="7">
        <v>3</v>
      </c>
      <c r="C505" s="7" t="s">
        <v>5036</v>
      </c>
      <c r="D505" s="7" t="s">
        <v>5037</v>
      </c>
      <c r="E505" s="7" t="s">
        <v>5040</v>
      </c>
      <c r="F505" s="7" t="s">
        <v>167</v>
      </c>
      <c r="G505" s="7" t="s">
        <v>207</v>
      </c>
      <c r="H505" s="7" t="s">
        <v>212</v>
      </c>
      <c r="I505" s="7" t="s">
        <v>27</v>
      </c>
      <c r="J505" s="7" t="s">
        <v>23</v>
      </c>
      <c r="K505" s="7">
        <v>7</v>
      </c>
      <c r="L505" s="7" t="s">
        <v>18313</v>
      </c>
      <c r="M505" s="7" t="s">
        <v>14641</v>
      </c>
      <c r="N505" s="7" t="s">
        <v>43</v>
      </c>
      <c r="O505" s="7" t="s">
        <v>146</v>
      </c>
    </row>
    <row r="506" spans="2:15" x14ac:dyDescent="0.25">
      <c r="B506" s="7">
        <v>3</v>
      </c>
      <c r="C506" s="7" t="s">
        <v>5133</v>
      </c>
      <c r="D506" s="7" t="s">
        <v>5134</v>
      </c>
      <c r="E506" s="7" t="s">
        <v>5137</v>
      </c>
      <c r="F506" s="7" t="s">
        <v>25</v>
      </c>
      <c r="G506" s="7" t="s">
        <v>207</v>
      </c>
      <c r="H506" s="7" t="s">
        <v>212</v>
      </c>
      <c r="I506" s="7" t="s">
        <v>37</v>
      </c>
      <c r="J506" s="7" t="s">
        <v>36</v>
      </c>
      <c r="K506" s="7">
        <v>7</v>
      </c>
      <c r="L506" s="7" t="s">
        <v>18344</v>
      </c>
      <c r="M506" s="7" t="s">
        <v>15055</v>
      </c>
      <c r="N506" s="7" t="s">
        <v>43</v>
      </c>
      <c r="O506" s="7" t="s">
        <v>96</v>
      </c>
    </row>
    <row r="507" spans="2:15" x14ac:dyDescent="0.25">
      <c r="B507" s="7">
        <v>3</v>
      </c>
      <c r="C507" s="7" t="s">
        <v>5270</v>
      </c>
      <c r="D507" s="7" t="s">
        <v>5271</v>
      </c>
      <c r="E507" s="7" t="s">
        <v>5274</v>
      </c>
      <c r="F507" s="7" t="s">
        <v>221</v>
      </c>
      <c r="G507" s="7" t="s">
        <v>207</v>
      </c>
      <c r="H507" s="7" t="s">
        <v>212</v>
      </c>
      <c r="I507" s="7" t="s">
        <v>34</v>
      </c>
      <c r="J507" s="7" t="s">
        <v>23</v>
      </c>
      <c r="K507" s="7">
        <v>5</v>
      </c>
      <c r="L507" s="7" t="s">
        <v>17344</v>
      </c>
      <c r="M507" s="7" t="s">
        <v>9926</v>
      </c>
      <c r="N507" s="7" t="s">
        <v>43</v>
      </c>
      <c r="O507" s="7" t="s">
        <v>100</v>
      </c>
    </row>
    <row r="508" spans="2:15" x14ac:dyDescent="0.25">
      <c r="B508" s="7">
        <v>3</v>
      </c>
      <c r="C508" s="7" t="s">
        <v>5281</v>
      </c>
      <c r="D508" s="7" t="s">
        <v>5282</v>
      </c>
      <c r="E508" s="7" t="s">
        <v>5283</v>
      </c>
      <c r="F508" s="7" t="s">
        <v>167</v>
      </c>
      <c r="G508" s="7" t="s">
        <v>207</v>
      </c>
      <c r="H508" s="7" t="s">
        <v>212</v>
      </c>
      <c r="I508" s="7" t="s">
        <v>27</v>
      </c>
      <c r="J508" s="7" t="s">
        <v>23</v>
      </c>
      <c r="K508" s="7">
        <v>7</v>
      </c>
      <c r="L508" s="7" t="s">
        <v>17397</v>
      </c>
      <c r="M508" s="7" t="s">
        <v>15008</v>
      </c>
      <c r="N508" s="7" t="s">
        <v>43</v>
      </c>
      <c r="O508" s="7" t="s">
        <v>146</v>
      </c>
    </row>
    <row r="509" spans="2:15" x14ac:dyDescent="0.25">
      <c r="B509" s="7">
        <v>3</v>
      </c>
      <c r="C509" s="7" t="s">
        <v>5285</v>
      </c>
      <c r="D509" s="7" t="s">
        <v>5282</v>
      </c>
      <c r="E509" s="7" t="s">
        <v>5286</v>
      </c>
      <c r="F509" s="7" t="s">
        <v>167</v>
      </c>
      <c r="G509" s="7" t="s">
        <v>207</v>
      </c>
      <c r="H509" s="7" t="s">
        <v>212</v>
      </c>
      <c r="I509" s="7" t="s">
        <v>27</v>
      </c>
      <c r="J509" s="7" t="s">
        <v>23</v>
      </c>
      <c r="K509" s="7">
        <v>7</v>
      </c>
      <c r="L509" s="7" t="s">
        <v>17397</v>
      </c>
      <c r="M509" s="7" t="s">
        <v>15008</v>
      </c>
      <c r="N509" s="7" t="s">
        <v>43</v>
      </c>
      <c r="O509" s="7" t="s">
        <v>146</v>
      </c>
    </row>
    <row r="510" spans="2:15" x14ac:dyDescent="0.25">
      <c r="B510" s="7">
        <v>3</v>
      </c>
      <c r="C510" s="7" t="s">
        <v>5288</v>
      </c>
      <c r="D510" s="7" t="s">
        <v>5289</v>
      </c>
      <c r="E510" s="7" t="s">
        <v>5290</v>
      </c>
      <c r="F510" s="7" t="s">
        <v>167</v>
      </c>
      <c r="G510" s="7" t="s">
        <v>207</v>
      </c>
      <c r="H510" s="7" t="s">
        <v>212</v>
      </c>
      <c r="I510" s="7" t="s">
        <v>27</v>
      </c>
      <c r="J510" s="7" t="s">
        <v>23</v>
      </c>
      <c r="K510" s="7">
        <v>7</v>
      </c>
      <c r="L510" s="7" t="s">
        <v>17399</v>
      </c>
      <c r="M510" s="7" t="s">
        <v>15008</v>
      </c>
      <c r="N510" s="7" t="s">
        <v>43</v>
      </c>
      <c r="O510" s="7" t="s">
        <v>146</v>
      </c>
    </row>
    <row r="511" spans="2:15" x14ac:dyDescent="0.25">
      <c r="B511" s="7">
        <v>3</v>
      </c>
      <c r="C511" s="7" t="s">
        <v>5292</v>
      </c>
      <c r="D511" s="7" t="s">
        <v>5289</v>
      </c>
      <c r="E511" s="7" t="s">
        <v>5293</v>
      </c>
      <c r="F511" s="7" t="s">
        <v>167</v>
      </c>
      <c r="G511" s="7" t="s">
        <v>207</v>
      </c>
      <c r="H511" s="7" t="s">
        <v>212</v>
      </c>
      <c r="I511" s="7" t="s">
        <v>27</v>
      </c>
      <c r="J511" s="7" t="s">
        <v>23</v>
      </c>
      <c r="K511" s="7">
        <v>7</v>
      </c>
      <c r="L511" s="7" t="s">
        <v>17399</v>
      </c>
      <c r="M511" s="7" t="s">
        <v>15008</v>
      </c>
      <c r="N511" s="7" t="s">
        <v>43</v>
      </c>
      <c r="O511" s="7" t="s">
        <v>146</v>
      </c>
    </row>
    <row r="512" spans="2:15" x14ac:dyDescent="0.25">
      <c r="B512" s="7">
        <v>3</v>
      </c>
      <c r="C512" s="7" t="s">
        <v>5295</v>
      </c>
      <c r="D512" s="7" t="s">
        <v>5296</v>
      </c>
      <c r="E512" s="7" t="s">
        <v>5297</v>
      </c>
      <c r="F512" s="7" t="s">
        <v>167</v>
      </c>
      <c r="G512" s="7" t="s">
        <v>207</v>
      </c>
      <c r="H512" s="7" t="s">
        <v>212</v>
      </c>
      <c r="I512" s="7" t="s">
        <v>27</v>
      </c>
      <c r="J512" s="7" t="s">
        <v>23</v>
      </c>
      <c r="K512" s="7">
        <v>7</v>
      </c>
      <c r="L512" s="7" t="s">
        <v>17400</v>
      </c>
      <c r="M512" s="7" t="s">
        <v>15008</v>
      </c>
      <c r="N512" s="7" t="s">
        <v>43</v>
      </c>
      <c r="O512" s="7" t="s">
        <v>146</v>
      </c>
    </row>
    <row r="513" spans="2:15" x14ac:dyDescent="0.25">
      <c r="B513" s="7">
        <v>3</v>
      </c>
      <c r="C513" s="7" t="s">
        <v>5299</v>
      </c>
      <c r="D513" s="7" t="s">
        <v>5296</v>
      </c>
      <c r="E513" s="7" t="s">
        <v>5300</v>
      </c>
      <c r="F513" s="7" t="s">
        <v>167</v>
      </c>
      <c r="G513" s="7" t="s">
        <v>207</v>
      </c>
      <c r="H513" s="7" t="s">
        <v>212</v>
      </c>
      <c r="I513" s="7" t="s">
        <v>27</v>
      </c>
      <c r="J513" s="7" t="s">
        <v>23</v>
      </c>
      <c r="K513" s="7">
        <v>7</v>
      </c>
      <c r="L513" s="7" t="s">
        <v>17400</v>
      </c>
      <c r="M513" s="7" t="s">
        <v>15008</v>
      </c>
      <c r="N513" s="7" t="s">
        <v>43</v>
      </c>
      <c r="O513" s="7" t="s">
        <v>146</v>
      </c>
    </row>
    <row r="514" spans="2:15" x14ac:dyDescent="0.25">
      <c r="B514" s="7">
        <v>3</v>
      </c>
      <c r="C514" s="7" t="s">
        <v>5302</v>
      </c>
      <c r="D514" s="7" t="s">
        <v>5296</v>
      </c>
      <c r="E514" s="7" t="s">
        <v>5303</v>
      </c>
      <c r="F514" s="7" t="s">
        <v>167</v>
      </c>
      <c r="G514" s="7" t="s">
        <v>207</v>
      </c>
      <c r="H514" s="7" t="s">
        <v>212</v>
      </c>
      <c r="I514" s="7" t="s">
        <v>27</v>
      </c>
      <c r="J514" s="7" t="s">
        <v>23</v>
      </c>
      <c r="K514" s="7">
        <v>7</v>
      </c>
      <c r="L514" s="7" t="s">
        <v>17400</v>
      </c>
      <c r="M514" s="7" t="s">
        <v>15008</v>
      </c>
      <c r="N514" s="7" t="s">
        <v>43</v>
      </c>
      <c r="O514" s="7" t="s">
        <v>146</v>
      </c>
    </row>
    <row r="515" spans="2:15" x14ac:dyDescent="0.25">
      <c r="B515" s="7">
        <v>3</v>
      </c>
      <c r="C515" s="7" t="s">
        <v>5305</v>
      </c>
      <c r="D515" s="7" t="s">
        <v>5306</v>
      </c>
      <c r="E515" s="7" t="s">
        <v>5307</v>
      </c>
      <c r="F515" s="7" t="s">
        <v>167</v>
      </c>
      <c r="G515" s="7" t="s">
        <v>207</v>
      </c>
      <c r="H515" s="7" t="s">
        <v>212</v>
      </c>
      <c r="I515" s="7" t="s">
        <v>27</v>
      </c>
      <c r="J515" s="7" t="s">
        <v>23</v>
      </c>
      <c r="K515" s="7">
        <v>7</v>
      </c>
      <c r="L515" s="7" t="s">
        <v>17401</v>
      </c>
      <c r="M515" s="7" t="s">
        <v>15008</v>
      </c>
      <c r="N515" s="7" t="s">
        <v>43</v>
      </c>
      <c r="O515" s="7" t="s">
        <v>146</v>
      </c>
    </row>
    <row r="516" spans="2:15" x14ac:dyDescent="0.25">
      <c r="B516" s="7">
        <v>3</v>
      </c>
      <c r="C516" s="7" t="s">
        <v>5309</v>
      </c>
      <c r="D516" s="7" t="s">
        <v>5306</v>
      </c>
      <c r="E516" s="7" t="s">
        <v>5310</v>
      </c>
      <c r="F516" s="7" t="s">
        <v>167</v>
      </c>
      <c r="G516" s="7" t="s">
        <v>207</v>
      </c>
      <c r="H516" s="7" t="s">
        <v>212</v>
      </c>
      <c r="I516" s="7" t="s">
        <v>27</v>
      </c>
      <c r="J516" s="7" t="s">
        <v>23</v>
      </c>
      <c r="K516" s="7">
        <v>7</v>
      </c>
      <c r="L516" s="7" t="s">
        <v>17401</v>
      </c>
      <c r="M516" s="7" t="s">
        <v>15008</v>
      </c>
      <c r="N516" s="7" t="s">
        <v>43</v>
      </c>
      <c r="O516" s="7" t="s">
        <v>146</v>
      </c>
    </row>
    <row r="517" spans="2:15" x14ac:dyDescent="0.25">
      <c r="B517" s="7">
        <v>3</v>
      </c>
      <c r="C517" s="7" t="s">
        <v>5312</v>
      </c>
      <c r="D517" s="7" t="s">
        <v>5313</v>
      </c>
      <c r="E517" s="7" t="s">
        <v>5314</v>
      </c>
      <c r="F517" s="7" t="s">
        <v>167</v>
      </c>
      <c r="G517" s="7" t="s">
        <v>207</v>
      </c>
      <c r="H517" s="7" t="s">
        <v>212</v>
      </c>
      <c r="I517" s="7" t="s">
        <v>27</v>
      </c>
      <c r="J517" s="7" t="s">
        <v>23</v>
      </c>
      <c r="K517" s="7">
        <v>7</v>
      </c>
      <c r="L517" s="7" t="s">
        <v>17403</v>
      </c>
      <c r="M517" s="7" t="s">
        <v>15008</v>
      </c>
      <c r="N517" s="7" t="s">
        <v>43</v>
      </c>
      <c r="O517" s="7" t="s">
        <v>146</v>
      </c>
    </row>
    <row r="518" spans="2:15" x14ac:dyDescent="0.25">
      <c r="B518" s="7">
        <v>3</v>
      </c>
      <c r="C518" s="7" t="s">
        <v>5316</v>
      </c>
      <c r="D518" s="7" t="s">
        <v>5313</v>
      </c>
      <c r="E518" s="7" t="s">
        <v>5317</v>
      </c>
      <c r="F518" s="7" t="s">
        <v>167</v>
      </c>
      <c r="G518" s="7" t="s">
        <v>207</v>
      </c>
      <c r="H518" s="7" t="s">
        <v>212</v>
      </c>
      <c r="I518" s="7" t="s">
        <v>27</v>
      </c>
      <c r="J518" s="7" t="s">
        <v>23</v>
      </c>
      <c r="K518" s="7">
        <v>7</v>
      </c>
      <c r="L518" s="7" t="s">
        <v>17403</v>
      </c>
      <c r="M518" s="7" t="s">
        <v>15008</v>
      </c>
      <c r="N518" s="7" t="s">
        <v>43</v>
      </c>
      <c r="O518" s="7" t="s">
        <v>146</v>
      </c>
    </row>
    <row r="519" spans="2:15" x14ac:dyDescent="0.25">
      <c r="B519" s="7">
        <v>3</v>
      </c>
      <c r="C519" s="7" t="s">
        <v>5319</v>
      </c>
      <c r="D519" s="7" t="s">
        <v>5320</v>
      </c>
      <c r="E519" s="7" t="s">
        <v>5321</v>
      </c>
      <c r="F519" s="7" t="s">
        <v>167</v>
      </c>
      <c r="G519" s="7" t="s">
        <v>207</v>
      </c>
      <c r="H519" s="7" t="s">
        <v>212</v>
      </c>
      <c r="I519" s="7" t="s">
        <v>27</v>
      </c>
      <c r="J519" s="7" t="s">
        <v>23</v>
      </c>
      <c r="K519" s="7">
        <v>7</v>
      </c>
      <c r="L519" s="7" t="s">
        <v>17405</v>
      </c>
      <c r="M519" s="7" t="s">
        <v>15008</v>
      </c>
      <c r="N519" s="7" t="s">
        <v>43</v>
      </c>
      <c r="O519" s="7" t="s">
        <v>146</v>
      </c>
    </row>
    <row r="520" spans="2:15" x14ac:dyDescent="0.25">
      <c r="B520" s="7">
        <v>3</v>
      </c>
      <c r="C520" s="7" t="s">
        <v>5323</v>
      </c>
      <c r="D520" s="7" t="s">
        <v>5320</v>
      </c>
      <c r="E520" s="7" t="s">
        <v>5324</v>
      </c>
      <c r="F520" s="7" t="s">
        <v>167</v>
      </c>
      <c r="G520" s="7" t="s">
        <v>207</v>
      </c>
      <c r="H520" s="7" t="s">
        <v>212</v>
      </c>
      <c r="I520" s="7" t="s">
        <v>27</v>
      </c>
      <c r="J520" s="7" t="s">
        <v>23</v>
      </c>
      <c r="K520" s="7">
        <v>7</v>
      </c>
      <c r="L520" s="7" t="s">
        <v>17405</v>
      </c>
      <c r="M520" s="7" t="s">
        <v>15008</v>
      </c>
      <c r="N520" s="7" t="s">
        <v>43</v>
      </c>
      <c r="O520" s="7" t="s">
        <v>146</v>
      </c>
    </row>
    <row r="521" spans="2:15" x14ac:dyDescent="0.25">
      <c r="B521" s="7">
        <v>3</v>
      </c>
      <c r="C521" s="7" t="s">
        <v>5326</v>
      </c>
      <c r="D521" s="7" t="s">
        <v>5320</v>
      </c>
      <c r="E521" s="7" t="s">
        <v>5327</v>
      </c>
      <c r="F521" s="7" t="s">
        <v>167</v>
      </c>
      <c r="G521" s="7" t="s">
        <v>207</v>
      </c>
      <c r="H521" s="7" t="s">
        <v>212</v>
      </c>
      <c r="I521" s="7" t="s">
        <v>27</v>
      </c>
      <c r="J521" s="7" t="s">
        <v>23</v>
      </c>
      <c r="K521" s="7">
        <v>7</v>
      </c>
      <c r="L521" s="7" t="s">
        <v>17405</v>
      </c>
      <c r="M521" s="7" t="s">
        <v>15008</v>
      </c>
      <c r="N521" s="7" t="s">
        <v>43</v>
      </c>
      <c r="O521" s="7" t="s">
        <v>146</v>
      </c>
    </row>
    <row r="522" spans="2:15" x14ac:dyDescent="0.25">
      <c r="B522" s="7">
        <v>3</v>
      </c>
      <c r="C522" s="7" t="s">
        <v>5329</v>
      </c>
      <c r="D522" s="7" t="s">
        <v>5330</v>
      </c>
      <c r="E522" s="7" t="s">
        <v>5331</v>
      </c>
      <c r="F522" s="7" t="s">
        <v>167</v>
      </c>
      <c r="G522" s="7" t="s">
        <v>207</v>
      </c>
      <c r="H522" s="7" t="s">
        <v>212</v>
      </c>
      <c r="I522" s="7" t="s">
        <v>27</v>
      </c>
      <c r="J522" s="7" t="s">
        <v>23</v>
      </c>
      <c r="K522" s="7">
        <v>7</v>
      </c>
      <c r="L522" s="7" t="s">
        <v>17406</v>
      </c>
      <c r="M522" s="7" t="s">
        <v>15008</v>
      </c>
      <c r="N522" s="7" t="s">
        <v>43</v>
      </c>
      <c r="O522" s="7" t="s">
        <v>146</v>
      </c>
    </row>
    <row r="523" spans="2:15" x14ac:dyDescent="0.25">
      <c r="B523" s="7">
        <v>3</v>
      </c>
      <c r="C523" s="7" t="s">
        <v>5333</v>
      </c>
      <c r="D523" s="7" t="s">
        <v>5334</v>
      </c>
      <c r="E523" s="7" t="s">
        <v>5335</v>
      </c>
      <c r="F523" s="7" t="s">
        <v>167</v>
      </c>
      <c r="G523" s="7" t="s">
        <v>207</v>
      </c>
      <c r="H523" s="7" t="s">
        <v>212</v>
      </c>
      <c r="I523" s="7" t="s">
        <v>27</v>
      </c>
      <c r="J523" s="7" t="s">
        <v>23</v>
      </c>
      <c r="K523" s="7">
        <v>7</v>
      </c>
      <c r="L523" s="7" t="s">
        <v>17410</v>
      </c>
      <c r="M523" s="7" t="s">
        <v>15008</v>
      </c>
      <c r="N523" s="7" t="s">
        <v>43</v>
      </c>
      <c r="O523" s="7" t="s">
        <v>146</v>
      </c>
    </row>
    <row r="524" spans="2:15" x14ac:dyDescent="0.25">
      <c r="B524" s="7">
        <v>3</v>
      </c>
      <c r="C524" s="7" t="s">
        <v>5337</v>
      </c>
      <c r="D524" s="7" t="s">
        <v>5334</v>
      </c>
      <c r="E524" s="7" t="s">
        <v>5338</v>
      </c>
      <c r="F524" s="7" t="s">
        <v>167</v>
      </c>
      <c r="G524" s="7" t="s">
        <v>207</v>
      </c>
      <c r="H524" s="7" t="s">
        <v>212</v>
      </c>
      <c r="I524" s="7" t="s">
        <v>27</v>
      </c>
      <c r="J524" s="7" t="s">
        <v>23</v>
      </c>
      <c r="K524" s="7">
        <v>7</v>
      </c>
      <c r="L524" s="7" t="s">
        <v>17410</v>
      </c>
      <c r="M524" s="7" t="s">
        <v>15008</v>
      </c>
      <c r="N524" s="7" t="s">
        <v>43</v>
      </c>
      <c r="O524" s="7" t="s">
        <v>146</v>
      </c>
    </row>
    <row r="525" spans="2:15" x14ac:dyDescent="0.25">
      <c r="B525" s="7">
        <v>3</v>
      </c>
      <c r="C525" s="7" t="s">
        <v>5340</v>
      </c>
      <c r="D525" s="7" t="s">
        <v>5341</v>
      </c>
      <c r="E525" s="7" t="s">
        <v>5342</v>
      </c>
      <c r="F525" s="7" t="s">
        <v>167</v>
      </c>
      <c r="G525" s="7" t="s">
        <v>207</v>
      </c>
      <c r="H525" s="7" t="s">
        <v>212</v>
      </c>
      <c r="I525" s="7" t="s">
        <v>27</v>
      </c>
      <c r="J525" s="7" t="s">
        <v>23</v>
      </c>
      <c r="K525" s="7">
        <v>7</v>
      </c>
      <c r="L525" s="7" t="s">
        <v>17411</v>
      </c>
      <c r="M525" s="7" t="s">
        <v>15008</v>
      </c>
      <c r="N525" s="7" t="s">
        <v>43</v>
      </c>
      <c r="O525" s="7" t="s">
        <v>146</v>
      </c>
    </row>
    <row r="526" spans="2:15" x14ac:dyDescent="0.25">
      <c r="B526" s="7">
        <v>3</v>
      </c>
      <c r="C526" s="7" t="s">
        <v>5344</v>
      </c>
      <c r="D526" s="7" t="s">
        <v>5341</v>
      </c>
      <c r="E526" s="7" t="s">
        <v>5345</v>
      </c>
      <c r="F526" s="7" t="s">
        <v>167</v>
      </c>
      <c r="G526" s="7" t="s">
        <v>207</v>
      </c>
      <c r="H526" s="7" t="s">
        <v>212</v>
      </c>
      <c r="I526" s="7" t="s">
        <v>27</v>
      </c>
      <c r="J526" s="7" t="s">
        <v>23</v>
      </c>
      <c r="K526" s="7">
        <v>7</v>
      </c>
      <c r="L526" s="7" t="s">
        <v>17411</v>
      </c>
      <c r="M526" s="7" t="s">
        <v>15008</v>
      </c>
      <c r="N526" s="7" t="s">
        <v>43</v>
      </c>
      <c r="O526" s="7" t="s">
        <v>146</v>
      </c>
    </row>
    <row r="527" spans="2:15" x14ac:dyDescent="0.25">
      <c r="B527" s="7">
        <v>3</v>
      </c>
      <c r="C527" s="7" t="s">
        <v>5347</v>
      </c>
      <c r="D527" s="7" t="s">
        <v>5341</v>
      </c>
      <c r="E527" s="7" t="s">
        <v>5348</v>
      </c>
      <c r="F527" s="7" t="s">
        <v>167</v>
      </c>
      <c r="G527" s="7" t="s">
        <v>207</v>
      </c>
      <c r="H527" s="7" t="s">
        <v>212</v>
      </c>
      <c r="I527" s="7" t="s">
        <v>27</v>
      </c>
      <c r="J527" s="7" t="s">
        <v>23</v>
      </c>
      <c r="K527" s="7">
        <v>7</v>
      </c>
      <c r="L527" s="7" t="s">
        <v>17411</v>
      </c>
      <c r="M527" s="7" t="s">
        <v>15008</v>
      </c>
      <c r="N527" s="7" t="s">
        <v>43</v>
      </c>
      <c r="O527" s="7" t="s">
        <v>146</v>
      </c>
    </row>
    <row r="528" spans="2:15" x14ac:dyDescent="0.25">
      <c r="B528" s="7">
        <v>3</v>
      </c>
      <c r="C528" s="7" t="s">
        <v>5350</v>
      </c>
      <c r="D528" s="7" t="s">
        <v>5351</v>
      </c>
      <c r="E528" s="7" t="s">
        <v>5352</v>
      </c>
      <c r="F528" s="7" t="s">
        <v>167</v>
      </c>
      <c r="G528" s="7" t="s">
        <v>207</v>
      </c>
      <c r="H528" s="7" t="s">
        <v>212</v>
      </c>
      <c r="I528" s="7" t="s">
        <v>27</v>
      </c>
      <c r="J528" s="7" t="s">
        <v>23</v>
      </c>
      <c r="K528" s="7">
        <v>7</v>
      </c>
      <c r="L528" s="7" t="s">
        <v>17413</v>
      </c>
      <c r="M528" s="7" t="s">
        <v>15008</v>
      </c>
      <c r="N528" s="7" t="s">
        <v>43</v>
      </c>
      <c r="O528" s="7" t="s">
        <v>146</v>
      </c>
    </row>
    <row r="529" spans="2:15" x14ac:dyDescent="0.25">
      <c r="B529" s="7">
        <v>3</v>
      </c>
      <c r="C529" s="7" t="s">
        <v>5354</v>
      </c>
      <c r="D529" s="7" t="s">
        <v>5351</v>
      </c>
      <c r="E529" s="7" t="s">
        <v>5355</v>
      </c>
      <c r="F529" s="7" t="s">
        <v>167</v>
      </c>
      <c r="G529" s="7" t="s">
        <v>207</v>
      </c>
      <c r="H529" s="7" t="s">
        <v>212</v>
      </c>
      <c r="I529" s="7" t="s">
        <v>27</v>
      </c>
      <c r="J529" s="7" t="s">
        <v>23</v>
      </c>
      <c r="K529" s="7">
        <v>7</v>
      </c>
      <c r="L529" s="7" t="s">
        <v>17413</v>
      </c>
      <c r="M529" s="7" t="s">
        <v>15008</v>
      </c>
      <c r="N529" s="7" t="s">
        <v>43</v>
      </c>
      <c r="O529" s="7" t="s">
        <v>146</v>
      </c>
    </row>
    <row r="530" spans="2:15" x14ac:dyDescent="0.25">
      <c r="B530" s="7">
        <v>3</v>
      </c>
      <c r="C530" s="7" t="s">
        <v>5357</v>
      </c>
      <c r="D530" s="7" t="s">
        <v>5351</v>
      </c>
      <c r="E530" s="7" t="s">
        <v>5358</v>
      </c>
      <c r="F530" s="7" t="s">
        <v>167</v>
      </c>
      <c r="G530" s="7" t="s">
        <v>207</v>
      </c>
      <c r="H530" s="7" t="s">
        <v>212</v>
      </c>
      <c r="I530" s="7" t="s">
        <v>27</v>
      </c>
      <c r="J530" s="7" t="s">
        <v>23</v>
      </c>
      <c r="K530" s="7">
        <v>7</v>
      </c>
      <c r="L530" s="7" t="s">
        <v>17413</v>
      </c>
      <c r="M530" s="7" t="s">
        <v>15008</v>
      </c>
      <c r="N530" s="7" t="s">
        <v>43</v>
      </c>
      <c r="O530" s="7" t="s">
        <v>146</v>
      </c>
    </row>
    <row r="531" spans="2:15" x14ac:dyDescent="0.25">
      <c r="B531" s="7">
        <v>3</v>
      </c>
      <c r="C531" s="7" t="s">
        <v>5360</v>
      </c>
      <c r="D531" s="7" t="s">
        <v>5361</v>
      </c>
      <c r="E531" s="7" t="s">
        <v>5362</v>
      </c>
      <c r="F531" s="7" t="s">
        <v>167</v>
      </c>
      <c r="G531" s="7" t="s">
        <v>207</v>
      </c>
      <c r="H531" s="7" t="s">
        <v>212</v>
      </c>
      <c r="I531" s="7" t="s">
        <v>27</v>
      </c>
      <c r="J531" s="7" t="s">
        <v>23</v>
      </c>
      <c r="K531" s="7">
        <v>7</v>
      </c>
      <c r="L531" s="7" t="s">
        <v>17414</v>
      </c>
      <c r="M531" s="7" t="s">
        <v>15008</v>
      </c>
      <c r="N531" s="7" t="s">
        <v>43</v>
      </c>
      <c r="O531" s="7" t="s">
        <v>146</v>
      </c>
    </row>
    <row r="532" spans="2:15" x14ac:dyDescent="0.25">
      <c r="B532" s="7">
        <v>3</v>
      </c>
      <c r="C532" s="7" t="s">
        <v>5364</v>
      </c>
      <c r="D532" s="7" t="s">
        <v>5361</v>
      </c>
      <c r="E532" s="7" t="s">
        <v>5365</v>
      </c>
      <c r="F532" s="7" t="s">
        <v>167</v>
      </c>
      <c r="G532" s="7" t="s">
        <v>207</v>
      </c>
      <c r="H532" s="7" t="s">
        <v>212</v>
      </c>
      <c r="I532" s="7" t="s">
        <v>27</v>
      </c>
      <c r="J532" s="7" t="s">
        <v>23</v>
      </c>
      <c r="K532" s="7">
        <v>7</v>
      </c>
      <c r="L532" s="7" t="s">
        <v>17414</v>
      </c>
      <c r="M532" s="7" t="s">
        <v>15008</v>
      </c>
      <c r="N532" s="7" t="s">
        <v>43</v>
      </c>
      <c r="O532" s="7" t="s">
        <v>146</v>
      </c>
    </row>
    <row r="533" spans="2:15" x14ac:dyDescent="0.25">
      <c r="B533" s="7">
        <v>3</v>
      </c>
      <c r="C533" s="7" t="s">
        <v>5367</v>
      </c>
      <c r="D533" s="7" t="s">
        <v>5368</v>
      </c>
      <c r="E533" s="7" t="s">
        <v>5369</v>
      </c>
      <c r="F533" s="7" t="s">
        <v>167</v>
      </c>
      <c r="G533" s="7" t="s">
        <v>207</v>
      </c>
      <c r="H533" s="7" t="s">
        <v>212</v>
      </c>
      <c r="I533" s="7" t="s">
        <v>27</v>
      </c>
      <c r="J533" s="7" t="s">
        <v>23</v>
      </c>
      <c r="K533" s="7">
        <v>7</v>
      </c>
      <c r="L533" s="7" t="s">
        <v>17416</v>
      </c>
      <c r="M533" s="7" t="s">
        <v>15008</v>
      </c>
      <c r="N533" s="7" t="s">
        <v>43</v>
      </c>
      <c r="O533" s="7" t="s">
        <v>146</v>
      </c>
    </row>
    <row r="534" spans="2:15" x14ac:dyDescent="0.25">
      <c r="B534" s="7">
        <v>3</v>
      </c>
      <c r="C534" s="7" t="s">
        <v>5371</v>
      </c>
      <c r="D534" s="7" t="s">
        <v>5368</v>
      </c>
      <c r="E534" s="7" t="s">
        <v>5372</v>
      </c>
      <c r="F534" s="7" t="s">
        <v>167</v>
      </c>
      <c r="G534" s="7" t="s">
        <v>207</v>
      </c>
      <c r="H534" s="7" t="s">
        <v>212</v>
      </c>
      <c r="I534" s="7" t="s">
        <v>27</v>
      </c>
      <c r="J534" s="7" t="s">
        <v>23</v>
      </c>
      <c r="K534" s="7">
        <v>7</v>
      </c>
      <c r="L534" s="7" t="s">
        <v>17416</v>
      </c>
      <c r="M534" s="7" t="s">
        <v>15008</v>
      </c>
      <c r="N534" s="7" t="s">
        <v>43</v>
      </c>
      <c r="O534" s="7" t="s">
        <v>146</v>
      </c>
    </row>
    <row r="535" spans="2:15" x14ac:dyDescent="0.25">
      <c r="B535" s="7">
        <v>3</v>
      </c>
      <c r="C535" s="7" t="s">
        <v>5374</v>
      </c>
      <c r="D535" s="7" t="s">
        <v>5375</v>
      </c>
      <c r="E535" s="7" t="s">
        <v>5376</v>
      </c>
      <c r="F535" s="7" t="s">
        <v>167</v>
      </c>
      <c r="G535" s="7" t="s">
        <v>207</v>
      </c>
      <c r="H535" s="7" t="s">
        <v>212</v>
      </c>
      <c r="I535" s="7" t="s">
        <v>27</v>
      </c>
      <c r="J535" s="7" t="s">
        <v>23</v>
      </c>
      <c r="K535" s="7">
        <v>7</v>
      </c>
      <c r="L535" s="7" t="s">
        <v>17420</v>
      </c>
      <c r="M535" s="7" t="s">
        <v>15008</v>
      </c>
      <c r="N535" s="7" t="s">
        <v>43</v>
      </c>
      <c r="O535" s="7" t="s">
        <v>146</v>
      </c>
    </row>
    <row r="536" spans="2:15" x14ac:dyDescent="0.25">
      <c r="B536" s="7">
        <v>3</v>
      </c>
      <c r="C536" s="7" t="s">
        <v>5378</v>
      </c>
      <c r="D536" s="7" t="s">
        <v>5379</v>
      </c>
      <c r="E536" s="7" t="s">
        <v>5380</v>
      </c>
      <c r="F536" s="7" t="s">
        <v>167</v>
      </c>
      <c r="G536" s="7" t="s">
        <v>207</v>
      </c>
      <c r="H536" s="7" t="s">
        <v>212</v>
      </c>
      <c r="I536" s="7" t="s">
        <v>27</v>
      </c>
      <c r="J536" s="7" t="s">
        <v>23</v>
      </c>
      <c r="K536" s="7">
        <v>7</v>
      </c>
      <c r="L536" s="7" t="s">
        <v>17421</v>
      </c>
      <c r="M536" s="7" t="s">
        <v>15008</v>
      </c>
      <c r="N536" s="7" t="s">
        <v>43</v>
      </c>
      <c r="O536" s="7" t="s">
        <v>146</v>
      </c>
    </row>
    <row r="537" spans="2:15" x14ac:dyDescent="0.25">
      <c r="B537" s="7">
        <v>3</v>
      </c>
      <c r="C537" s="7" t="s">
        <v>5382</v>
      </c>
      <c r="D537" s="7" t="s">
        <v>5383</v>
      </c>
      <c r="E537" s="7" t="s">
        <v>5384</v>
      </c>
      <c r="F537" s="7" t="s">
        <v>167</v>
      </c>
      <c r="G537" s="7" t="s">
        <v>207</v>
      </c>
      <c r="H537" s="7" t="s">
        <v>212</v>
      </c>
      <c r="I537" s="7" t="s">
        <v>27</v>
      </c>
      <c r="J537" s="7" t="s">
        <v>23</v>
      </c>
      <c r="K537" s="7">
        <v>7</v>
      </c>
      <c r="L537" s="7" t="s">
        <v>17424</v>
      </c>
      <c r="M537" s="7" t="s">
        <v>15008</v>
      </c>
      <c r="N537" s="7" t="s">
        <v>43</v>
      </c>
      <c r="O537" s="7" t="s">
        <v>146</v>
      </c>
    </row>
    <row r="538" spans="2:15" x14ac:dyDescent="0.25">
      <c r="B538" s="7">
        <v>3</v>
      </c>
      <c r="C538" s="7" t="s">
        <v>5386</v>
      </c>
      <c r="D538" s="7" t="s">
        <v>5383</v>
      </c>
      <c r="E538" s="7" t="s">
        <v>5387</v>
      </c>
      <c r="F538" s="7" t="s">
        <v>167</v>
      </c>
      <c r="G538" s="7" t="s">
        <v>207</v>
      </c>
      <c r="H538" s="7" t="s">
        <v>212</v>
      </c>
      <c r="I538" s="7" t="s">
        <v>27</v>
      </c>
      <c r="J538" s="7" t="s">
        <v>23</v>
      </c>
      <c r="K538" s="7">
        <v>7</v>
      </c>
      <c r="L538" s="7" t="s">
        <v>17424</v>
      </c>
      <c r="M538" s="7" t="s">
        <v>15008</v>
      </c>
      <c r="N538" s="7" t="s">
        <v>43</v>
      </c>
      <c r="O538" s="7" t="s">
        <v>146</v>
      </c>
    </row>
    <row r="539" spans="2:15" x14ac:dyDescent="0.25">
      <c r="B539" s="7">
        <v>3</v>
      </c>
      <c r="C539" s="7" t="s">
        <v>5389</v>
      </c>
      <c r="D539" s="7" t="s">
        <v>5390</v>
      </c>
      <c r="E539" s="7" t="s">
        <v>5391</v>
      </c>
      <c r="F539" s="7" t="s">
        <v>167</v>
      </c>
      <c r="G539" s="7" t="s">
        <v>207</v>
      </c>
      <c r="H539" s="7" t="s">
        <v>212</v>
      </c>
      <c r="I539" s="7" t="s">
        <v>27</v>
      </c>
      <c r="J539" s="7" t="s">
        <v>23</v>
      </c>
      <c r="K539" s="7">
        <v>7</v>
      </c>
      <c r="L539" s="7" t="s">
        <v>17427</v>
      </c>
      <c r="M539" s="7" t="s">
        <v>15008</v>
      </c>
      <c r="N539" s="7" t="s">
        <v>43</v>
      </c>
      <c r="O539" s="7" t="s">
        <v>146</v>
      </c>
    </row>
    <row r="540" spans="2:15" x14ac:dyDescent="0.25">
      <c r="B540" s="7">
        <v>3</v>
      </c>
      <c r="C540" s="7" t="s">
        <v>5393</v>
      </c>
      <c r="D540" s="7" t="s">
        <v>5394</v>
      </c>
      <c r="E540" s="7" t="s">
        <v>5395</v>
      </c>
      <c r="F540" s="7" t="s">
        <v>167</v>
      </c>
      <c r="G540" s="7" t="s">
        <v>207</v>
      </c>
      <c r="H540" s="7" t="s">
        <v>212</v>
      </c>
      <c r="I540" s="7" t="s">
        <v>27</v>
      </c>
      <c r="J540" s="7" t="s">
        <v>23</v>
      </c>
      <c r="K540" s="7">
        <v>7</v>
      </c>
      <c r="L540" s="7" t="s">
        <v>17428</v>
      </c>
      <c r="M540" s="7" t="s">
        <v>15008</v>
      </c>
      <c r="N540" s="7" t="s">
        <v>43</v>
      </c>
      <c r="O540" s="7" t="s">
        <v>146</v>
      </c>
    </row>
    <row r="541" spans="2:15" x14ac:dyDescent="0.25">
      <c r="B541" s="7">
        <v>3</v>
      </c>
      <c r="C541" s="7" t="s">
        <v>5397</v>
      </c>
      <c r="D541" s="7" t="s">
        <v>5398</v>
      </c>
      <c r="E541" s="7" t="s">
        <v>5399</v>
      </c>
      <c r="F541" s="7" t="s">
        <v>167</v>
      </c>
      <c r="G541" s="7" t="s">
        <v>207</v>
      </c>
      <c r="H541" s="7" t="s">
        <v>212</v>
      </c>
      <c r="I541" s="7" t="s">
        <v>27</v>
      </c>
      <c r="J541" s="7" t="s">
        <v>23</v>
      </c>
      <c r="K541" s="7">
        <v>7</v>
      </c>
      <c r="L541" s="7" t="s">
        <v>17431</v>
      </c>
      <c r="M541" s="7" t="s">
        <v>15008</v>
      </c>
      <c r="N541" s="7" t="s">
        <v>43</v>
      </c>
      <c r="O541" s="7" t="s">
        <v>146</v>
      </c>
    </row>
    <row r="542" spans="2:15" x14ac:dyDescent="0.25">
      <c r="B542" s="7">
        <v>3</v>
      </c>
      <c r="C542" s="7" t="s">
        <v>5401</v>
      </c>
      <c r="D542" s="7" t="s">
        <v>5398</v>
      </c>
      <c r="E542" s="7" t="s">
        <v>5402</v>
      </c>
      <c r="F542" s="7" t="s">
        <v>167</v>
      </c>
      <c r="G542" s="7" t="s">
        <v>207</v>
      </c>
      <c r="H542" s="7" t="s">
        <v>212</v>
      </c>
      <c r="I542" s="7" t="s">
        <v>27</v>
      </c>
      <c r="J542" s="7" t="s">
        <v>23</v>
      </c>
      <c r="K542" s="7">
        <v>7</v>
      </c>
      <c r="L542" s="7" t="s">
        <v>17431</v>
      </c>
      <c r="M542" s="7" t="s">
        <v>15008</v>
      </c>
      <c r="N542" s="7" t="s">
        <v>43</v>
      </c>
      <c r="O542" s="7" t="s">
        <v>146</v>
      </c>
    </row>
    <row r="543" spans="2:15" x14ac:dyDescent="0.25">
      <c r="B543" s="7">
        <v>3</v>
      </c>
      <c r="C543" s="7" t="s">
        <v>5404</v>
      </c>
      <c r="D543" s="7" t="s">
        <v>5405</v>
      </c>
      <c r="E543" s="7" t="s">
        <v>5406</v>
      </c>
      <c r="F543" s="7" t="s">
        <v>167</v>
      </c>
      <c r="G543" s="7" t="s">
        <v>207</v>
      </c>
      <c r="H543" s="7" t="s">
        <v>212</v>
      </c>
      <c r="I543" s="7" t="s">
        <v>27</v>
      </c>
      <c r="J543" s="7" t="s">
        <v>23</v>
      </c>
      <c r="K543" s="7">
        <v>7</v>
      </c>
      <c r="L543" s="7" t="s">
        <v>17433</v>
      </c>
      <c r="M543" s="7" t="s">
        <v>15008</v>
      </c>
      <c r="N543" s="7" t="s">
        <v>43</v>
      </c>
      <c r="O543" s="7" t="s">
        <v>146</v>
      </c>
    </row>
    <row r="544" spans="2:15" x14ac:dyDescent="0.25">
      <c r="B544" s="7">
        <v>3</v>
      </c>
      <c r="C544" s="7" t="s">
        <v>5408</v>
      </c>
      <c r="D544" s="7" t="s">
        <v>5409</v>
      </c>
      <c r="E544" s="7" t="s">
        <v>5410</v>
      </c>
      <c r="F544" s="7" t="s">
        <v>167</v>
      </c>
      <c r="G544" s="7" t="s">
        <v>207</v>
      </c>
      <c r="H544" s="7" t="s">
        <v>212</v>
      </c>
      <c r="I544" s="7" t="s">
        <v>27</v>
      </c>
      <c r="J544" s="7" t="s">
        <v>23</v>
      </c>
      <c r="K544" s="7">
        <v>7</v>
      </c>
      <c r="L544" s="7" t="s">
        <v>17437</v>
      </c>
      <c r="M544" s="7" t="s">
        <v>15008</v>
      </c>
      <c r="N544" s="7" t="s">
        <v>43</v>
      </c>
      <c r="O544" s="7" t="s">
        <v>146</v>
      </c>
    </row>
    <row r="545" spans="2:15" x14ac:dyDescent="0.25">
      <c r="B545" s="7">
        <v>3</v>
      </c>
      <c r="C545" s="7" t="s">
        <v>5412</v>
      </c>
      <c r="D545" s="7" t="s">
        <v>5413</v>
      </c>
      <c r="E545" s="7" t="s">
        <v>5414</v>
      </c>
      <c r="F545" s="7" t="s">
        <v>167</v>
      </c>
      <c r="G545" s="7" t="s">
        <v>207</v>
      </c>
      <c r="H545" s="7" t="s">
        <v>212</v>
      </c>
      <c r="I545" s="7" t="s">
        <v>27</v>
      </c>
      <c r="J545" s="7" t="s">
        <v>23</v>
      </c>
      <c r="K545" s="7">
        <v>7</v>
      </c>
      <c r="L545" s="7" t="s">
        <v>17439</v>
      </c>
      <c r="M545" s="7" t="s">
        <v>15008</v>
      </c>
      <c r="N545" s="7" t="s">
        <v>43</v>
      </c>
      <c r="O545" s="7" t="s">
        <v>146</v>
      </c>
    </row>
    <row r="546" spans="2:15" x14ac:dyDescent="0.25">
      <c r="B546" s="7">
        <v>3</v>
      </c>
      <c r="C546" s="7" t="s">
        <v>5416</v>
      </c>
      <c r="D546" s="7" t="s">
        <v>5413</v>
      </c>
      <c r="E546" s="7" t="s">
        <v>5417</v>
      </c>
      <c r="F546" s="7" t="s">
        <v>167</v>
      </c>
      <c r="G546" s="7" t="s">
        <v>207</v>
      </c>
      <c r="H546" s="7" t="s">
        <v>212</v>
      </c>
      <c r="I546" s="7" t="s">
        <v>27</v>
      </c>
      <c r="J546" s="7" t="s">
        <v>23</v>
      </c>
      <c r="K546" s="7">
        <v>7</v>
      </c>
      <c r="L546" s="7" t="s">
        <v>17439</v>
      </c>
      <c r="M546" s="7" t="s">
        <v>15008</v>
      </c>
      <c r="N546" s="7" t="s">
        <v>43</v>
      </c>
      <c r="O546" s="7" t="s">
        <v>146</v>
      </c>
    </row>
    <row r="547" spans="2:15" x14ac:dyDescent="0.25">
      <c r="B547" s="7">
        <v>3</v>
      </c>
      <c r="C547" s="7" t="s">
        <v>5419</v>
      </c>
      <c r="D547" s="7" t="s">
        <v>5420</v>
      </c>
      <c r="E547" s="7" t="s">
        <v>5421</v>
      </c>
      <c r="F547" s="7" t="s">
        <v>167</v>
      </c>
      <c r="G547" s="7" t="s">
        <v>207</v>
      </c>
      <c r="H547" s="7" t="s">
        <v>212</v>
      </c>
      <c r="I547" s="7" t="s">
        <v>27</v>
      </c>
      <c r="J547" s="7" t="s">
        <v>23</v>
      </c>
      <c r="K547" s="7">
        <v>7</v>
      </c>
      <c r="L547" s="7" t="s">
        <v>17441</v>
      </c>
      <c r="M547" s="7" t="s">
        <v>15008</v>
      </c>
      <c r="N547" s="7" t="s">
        <v>43</v>
      </c>
      <c r="O547" s="7" t="s">
        <v>146</v>
      </c>
    </row>
    <row r="548" spans="2:15" x14ac:dyDescent="0.25">
      <c r="B548" s="7">
        <v>3</v>
      </c>
      <c r="C548" s="7" t="s">
        <v>5423</v>
      </c>
      <c r="D548" s="7" t="s">
        <v>5420</v>
      </c>
      <c r="E548" s="7" t="s">
        <v>5424</v>
      </c>
      <c r="F548" s="7" t="s">
        <v>167</v>
      </c>
      <c r="G548" s="7" t="s">
        <v>207</v>
      </c>
      <c r="H548" s="7" t="s">
        <v>212</v>
      </c>
      <c r="I548" s="7" t="s">
        <v>27</v>
      </c>
      <c r="J548" s="7" t="s">
        <v>23</v>
      </c>
      <c r="K548" s="7">
        <v>7</v>
      </c>
      <c r="L548" s="7" t="s">
        <v>17441</v>
      </c>
      <c r="M548" s="7" t="s">
        <v>15008</v>
      </c>
      <c r="N548" s="7" t="s">
        <v>43</v>
      </c>
      <c r="O548" s="7" t="s">
        <v>146</v>
      </c>
    </row>
    <row r="549" spans="2:15" x14ac:dyDescent="0.25">
      <c r="B549" s="7">
        <v>3</v>
      </c>
      <c r="C549" s="7" t="s">
        <v>5426</v>
      </c>
      <c r="D549" s="7" t="s">
        <v>5420</v>
      </c>
      <c r="E549" s="7" t="s">
        <v>5427</v>
      </c>
      <c r="F549" s="7" t="s">
        <v>167</v>
      </c>
      <c r="G549" s="7" t="s">
        <v>207</v>
      </c>
      <c r="H549" s="7" t="s">
        <v>212</v>
      </c>
      <c r="I549" s="7" t="s">
        <v>27</v>
      </c>
      <c r="J549" s="7" t="s">
        <v>23</v>
      </c>
      <c r="K549" s="7">
        <v>7</v>
      </c>
      <c r="L549" s="7" t="s">
        <v>17441</v>
      </c>
      <c r="M549" s="7" t="s">
        <v>15008</v>
      </c>
      <c r="N549" s="7" t="s">
        <v>43</v>
      </c>
      <c r="O549" s="7" t="s">
        <v>146</v>
      </c>
    </row>
    <row r="550" spans="2:15" x14ac:dyDescent="0.25">
      <c r="B550" s="7">
        <v>3</v>
      </c>
      <c r="C550" s="7" t="s">
        <v>5429</v>
      </c>
      <c r="D550" s="7" t="s">
        <v>5430</v>
      </c>
      <c r="E550" s="7" t="s">
        <v>5431</v>
      </c>
      <c r="F550" s="7" t="s">
        <v>167</v>
      </c>
      <c r="G550" s="7" t="s">
        <v>207</v>
      </c>
      <c r="H550" s="7" t="s">
        <v>212</v>
      </c>
      <c r="I550" s="7" t="s">
        <v>27</v>
      </c>
      <c r="J550" s="7" t="s">
        <v>23</v>
      </c>
      <c r="K550" s="7">
        <v>7</v>
      </c>
      <c r="L550" s="7" t="s">
        <v>17442</v>
      </c>
      <c r="M550" s="7" t="s">
        <v>15008</v>
      </c>
      <c r="N550" s="7" t="s">
        <v>43</v>
      </c>
      <c r="O550" s="7" t="s">
        <v>146</v>
      </c>
    </row>
    <row r="551" spans="2:15" x14ac:dyDescent="0.25">
      <c r="B551" s="7">
        <v>3</v>
      </c>
      <c r="C551" s="7" t="s">
        <v>5433</v>
      </c>
      <c r="D551" s="7" t="s">
        <v>5430</v>
      </c>
      <c r="E551" s="7" t="s">
        <v>5434</v>
      </c>
      <c r="F551" s="7" t="s">
        <v>167</v>
      </c>
      <c r="G551" s="7" t="s">
        <v>207</v>
      </c>
      <c r="H551" s="7" t="s">
        <v>212</v>
      </c>
      <c r="I551" s="7" t="s">
        <v>27</v>
      </c>
      <c r="J551" s="7" t="s">
        <v>23</v>
      </c>
      <c r="K551" s="7">
        <v>7</v>
      </c>
      <c r="L551" s="7" t="s">
        <v>17442</v>
      </c>
      <c r="M551" s="7" t="s">
        <v>15008</v>
      </c>
      <c r="N551" s="7" t="s">
        <v>43</v>
      </c>
      <c r="O551" s="7" t="s">
        <v>146</v>
      </c>
    </row>
    <row r="552" spans="2:15" x14ac:dyDescent="0.25">
      <c r="B552" s="7">
        <v>3</v>
      </c>
      <c r="C552" s="7" t="s">
        <v>5436</v>
      </c>
      <c r="D552" s="7" t="s">
        <v>5437</v>
      </c>
      <c r="E552" s="7" t="s">
        <v>5438</v>
      </c>
      <c r="F552" s="7" t="s">
        <v>167</v>
      </c>
      <c r="G552" s="7" t="s">
        <v>207</v>
      </c>
      <c r="H552" s="7" t="s">
        <v>212</v>
      </c>
      <c r="I552" s="7" t="s">
        <v>27</v>
      </c>
      <c r="J552" s="7" t="s">
        <v>23</v>
      </c>
      <c r="K552" s="7">
        <v>7</v>
      </c>
      <c r="L552" s="7" t="s">
        <v>17444</v>
      </c>
      <c r="M552" s="7" t="s">
        <v>15008</v>
      </c>
      <c r="N552" s="7" t="s">
        <v>43</v>
      </c>
      <c r="O552" s="7" t="s">
        <v>146</v>
      </c>
    </row>
    <row r="553" spans="2:15" x14ac:dyDescent="0.25">
      <c r="B553" s="7">
        <v>3</v>
      </c>
      <c r="C553" s="7" t="s">
        <v>5440</v>
      </c>
      <c r="D553" s="7" t="s">
        <v>5437</v>
      </c>
      <c r="E553" s="7" t="s">
        <v>5441</v>
      </c>
      <c r="F553" s="7" t="s">
        <v>167</v>
      </c>
      <c r="G553" s="7" t="s">
        <v>207</v>
      </c>
      <c r="H553" s="7" t="s">
        <v>212</v>
      </c>
      <c r="I553" s="7" t="s">
        <v>27</v>
      </c>
      <c r="J553" s="7" t="s">
        <v>23</v>
      </c>
      <c r="K553" s="7">
        <v>7</v>
      </c>
      <c r="L553" s="7" t="s">
        <v>17444</v>
      </c>
      <c r="M553" s="7" t="s">
        <v>15008</v>
      </c>
      <c r="N553" s="7" t="s">
        <v>43</v>
      </c>
      <c r="O553" s="7" t="s">
        <v>146</v>
      </c>
    </row>
    <row r="554" spans="2:15" x14ac:dyDescent="0.25">
      <c r="B554" s="7">
        <v>3</v>
      </c>
      <c r="C554" s="7" t="s">
        <v>5443</v>
      </c>
      <c r="D554" s="7" t="s">
        <v>5444</v>
      </c>
      <c r="E554" s="7" t="s">
        <v>5445</v>
      </c>
      <c r="F554" s="7" t="s">
        <v>167</v>
      </c>
      <c r="G554" s="7" t="s">
        <v>207</v>
      </c>
      <c r="H554" s="7" t="s">
        <v>212</v>
      </c>
      <c r="I554" s="7" t="s">
        <v>27</v>
      </c>
      <c r="J554" s="7" t="s">
        <v>23</v>
      </c>
      <c r="K554" s="7">
        <v>7</v>
      </c>
      <c r="L554" s="7" t="s">
        <v>17448</v>
      </c>
      <c r="M554" s="7" t="s">
        <v>15008</v>
      </c>
      <c r="N554" s="7" t="s">
        <v>43</v>
      </c>
      <c r="O554" s="7" t="s">
        <v>146</v>
      </c>
    </row>
    <row r="555" spans="2:15" x14ac:dyDescent="0.25">
      <c r="B555" s="7">
        <v>3</v>
      </c>
      <c r="C555" s="7" t="s">
        <v>5447</v>
      </c>
      <c r="D555" s="7" t="s">
        <v>5448</v>
      </c>
      <c r="E555" s="7" t="s">
        <v>5449</v>
      </c>
      <c r="F555" s="7" t="s">
        <v>167</v>
      </c>
      <c r="G555" s="7" t="s">
        <v>207</v>
      </c>
      <c r="H555" s="7" t="s">
        <v>212</v>
      </c>
      <c r="I555" s="7" t="s">
        <v>27</v>
      </c>
      <c r="J555" s="7" t="s">
        <v>23</v>
      </c>
      <c r="K555" s="7">
        <v>7</v>
      </c>
      <c r="L555" s="7" t="s">
        <v>17449</v>
      </c>
      <c r="M555" s="7" t="s">
        <v>15008</v>
      </c>
      <c r="N555" s="7" t="s">
        <v>43</v>
      </c>
      <c r="O555" s="7" t="s">
        <v>146</v>
      </c>
    </row>
    <row r="556" spans="2:15" x14ac:dyDescent="0.25">
      <c r="B556" s="7">
        <v>3</v>
      </c>
      <c r="C556" s="7" t="s">
        <v>5451</v>
      </c>
      <c r="D556" s="7" t="s">
        <v>5448</v>
      </c>
      <c r="E556" s="7" t="s">
        <v>5452</v>
      </c>
      <c r="F556" s="7" t="s">
        <v>167</v>
      </c>
      <c r="G556" s="7" t="s">
        <v>207</v>
      </c>
      <c r="H556" s="7" t="s">
        <v>212</v>
      </c>
      <c r="I556" s="7" t="s">
        <v>27</v>
      </c>
      <c r="J556" s="7" t="s">
        <v>23</v>
      </c>
      <c r="K556" s="7">
        <v>7</v>
      </c>
      <c r="L556" s="7" t="s">
        <v>17449</v>
      </c>
      <c r="M556" s="7" t="s">
        <v>15008</v>
      </c>
      <c r="N556" s="7" t="s">
        <v>43</v>
      </c>
      <c r="O556" s="7" t="s">
        <v>146</v>
      </c>
    </row>
    <row r="557" spans="2:15" x14ac:dyDescent="0.25">
      <c r="B557" s="7">
        <v>3</v>
      </c>
      <c r="C557" s="7" t="s">
        <v>5584</v>
      </c>
      <c r="D557" s="7" t="s">
        <v>5585</v>
      </c>
      <c r="E557" s="7" t="s">
        <v>5588</v>
      </c>
      <c r="F557" s="7" t="s">
        <v>156</v>
      </c>
      <c r="G557" s="7" t="s">
        <v>207</v>
      </c>
      <c r="H557" s="7" t="s">
        <v>212</v>
      </c>
      <c r="I557" s="7" t="s">
        <v>27</v>
      </c>
      <c r="J557" s="7" t="s">
        <v>23</v>
      </c>
      <c r="K557" s="7">
        <v>7</v>
      </c>
      <c r="L557" s="7" t="s">
        <v>18398</v>
      </c>
      <c r="M557" s="7" t="s">
        <v>15610</v>
      </c>
      <c r="N557" s="7" t="s">
        <v>43</v>
      </c>
      <c r="O557" s="7" t="s">
        <v>146</v>
      </c>
    </row>
    <row r="558" spans="2:15" x14ac:dyDescent="0.25">
      <c r="B558" s="7">
        <v>3</v>
      </c>
      <c r="C558" s="7" t="s">
        <v>5609</v>
      </c>
      <c r="D558" s="7" t="s">
        <v>5610</v>
      </c>
      <c r="E558" s="7" t="s">
        <v>5613</v>
      </c>
      <c r="F558" s="7" t="s">
        <v>97</v>
      </c>
      <c r="G558" s="7" t="s">
        <v>207</v>
      </c>
      <c r="H558" s="7" t="s">
        <v>212</v>
      </c>
      <c r="I558" s="7" t="s">
        <v>34</v>
      </c>
      <c r="J558" s="7" t="s">
        <v>23</v>
      </c>
      <c r="K558" s="7">
        <v>5</v>
      </c>
      <c r="L558" s="7" t="s">
        <v>18411</v>
      </c>
      <c r="M558" s="7" t="s">
        <v>15620</v>
      </c>
      <c r="N558" s="7" t="s">
        <v>43</v>
      </c>
      <c r="O558" s="7" t="s">
        <v>100</v>
      </c>
    </row>
    <row r="559" spans="2:15" x14ac:dyDescent="0.25">
      <c r="B559" s="7">
        <v>3</v>
      </c>
      <c r="C559" s="7" t="s">
        <v>5622</v>
      </c>
      <c r="D559" s="7" t="s">
        <v>5623</v>
      </c>
      <c r="E559" s="7" t="s">
        <v>5626</v>
      </c>
      <c r="F559" s="7" t="s">
        <v>147</v>
      </c>
      <c r="G559" s="7" t="s">
        <v>207</v>
      </c>
      <c r="H559" s="7" t="s">
        <v>212</v>
      </c>
      <c r="I559" s="7" t="s">
        <v>34</v>
      </c>
      <c r="J559" s="7" t="s">
        <v>23</v>
      </c>
      <c r="K559" s="7">
        <v>5</v>
      </c>
      <c r="L559" s="7" t="s">
        <v>18417</v>
      </c>
      <c r="M559" s="7" t="s">
        <v>9832</v>
      </c>
      <c r="N559" s="7" t="s">
        <v>43</v>
      </c>
      <c r="O559" s="7" t="s">
        <v>146</v>
      </c>
    </row>
    <row r="560" spans="2:15" x14ac:dyDescent="0.25">
      <c r="B560" s="7">
        <v>3</v>
      </c>
      <c r="C560" s="7" t="s">
        <v>5890</v>
      </c>
      <c r="D560" s="7" t="s">
        <v>5891</v>
      </c>
      <c r="E560" s="7" t="s">
        <v>5895</v>
      </c>
      <c r="F560" s="7" t="s">
        <v>25</v>
      </c>
      <c r="G560" s="7" t="s">
        <v>207</v>
      </c>
      <c r="H560" s="7" t="s">
        <v>212</v>
      </c>
      <c r="I560" s="7" t="s">
        <v>34</v>
      </c>
      <c r="J560" s="7" t="s">
        <v>23</v>
      </c>
      <c r="K560" s="7">
        <v>5</v>
      </c>
      <c r="L560" s="7" t="s">
        <v>18518</v>
      </c>
      <c r="M560" s="7" t="s">
        <v>15656</v>
      </c>
      <c r="N560" s="7" t="s">
        <v>43</v>
      </c>
      <c r="O560" s="7" t="s">
        <v>96</v>
      </c>
    </row>
    <row r="561" spans="2:15" x14ac:dyDescent="0.25">
      <c r="B561" s="7">
        <v>3</v>
      </c>
      <c r="C561" s="7" t="s">
        <v>5932</v>
      </c>
      <c r="D561" s="7" t="s">
        <v>5933</v>
      </c>
      <c r="E561" s="7" t="s">
        <v>5936</v>
      </c>
      <c r="F561" s="7" t="s">
        <v>143</v>
      </c>
      <c r="G561" s="7" t="s">
        <v>207</v>
      </c>
      <c r="H561" s="7" t="s">
        <v>212</v>
      </c>
      <c r="I561" s="7" t="s">
        <v>34</v>
      </c>
      <c r="J561" s="7" t="s">
        <v>23</v>
      </c>
      <c r="K561" s="7">
        <v>5</v>
      </c>
      <c r="L561" s="7" t="s">
        <v>18534</v>
      </c>
      <c r="M561" s="7" t="s">
        <v>15660</v>
      </c>
      <c r="N561" s="7" t="s">
        <v>43</v>
      </c>
      <c r="O561" s="7" t="s">
        <v>146</v>
      </c>
    </row>
    <row r="562" spans="2:15" x14ac:dyDescent="0.25">
      <c r="B562" s="7">
        <v>3</v>
      </c>
      <c r="C562" s="7" t="s">
        <v>5956</v>
      </c>
      <c r="D562" s="7" t="s">
        <v>5957</v>
      </c>
      <c r="E562" s="7" t="s">
        <v>5960</v>
      </c>
      <c r="F562" s="7" t="s">
        <v>150</v>
      </c>
      <c r="G562" s="7" t="s">
        <v>207</v>
      </c>
      <c r="H562" s="7" t="s">
        <v>212</v>
      </c>
      <c r="I562" s="7" t="s">
        <v>27</v>
      </c>
      <c r="J562" s="7" t="s">
        <v>23</v>
      </c>
      <c r="K562" s="7">
        <v>7</v>
      </c>
      <c r="L562" s="7" t="s">
        <v>16629</v>
      </c>
      <c r="M562" s="7" t="s">
        <v>14469</v>
      </c>
      <c r="N562" s="7" t="s">
        <v>43</v>
      </c>
      <c r="O562" s="7" t="s">
        <v>146</v>
      </c>
    </row>
    <row r="563" spans="2:15" x14ac:dyDescent="0.25">
      <c r="B563" s="7">
        <v>3</v>
      </c>
      <c r="C563" s="7" t="s">
        <v>5992</v>
      </c>
      <c r="D563" s="7" t="s">
        <v>5993</v>
      </c>
      <c r="E563" s="7" t="s">
        <v>5996</v>
      </c>
      <c r="F563" s="7" t="s">
        <v>167</v>
      </c>
      <c r="G563" s="7" t="s">
        <v>207</v>
      </c>
      <c r="H563" s="7" t="s">
        <v>212</v>
      </c>
      <c r="I563" s="7" t="s">
        <v>37</v>
      </c>
      <c r="J563" s="7" t="s">
        <v>36</v>
      </c>
      <c r="K563" s="7">
        <v>7</v>
      </c>
      <c r="L563" s="7" t="s">
        <v>16739</v>
      </c>
      <c r="M563" s="7" t="s">
        <v>14549</v>
      </c>
      <c r="N563" s="7" t="s">
        <v>43</v>
      </c>
      <c r="O563" s="7" t="s">
        <v>146</v>
      </c>
    </row>
    <row r="564" spans="2:15" x14ac:dyDescent="0.25">
      <c r="B564" s="7">
        <v>3</v>
      </c>
      <c r="C564" s="7" t="s">
        <v>6008</v>
      </c>
      <c r="D564" s="7" t="s">
        <v>6009</v>
      </c>
      <c r="E564" s="7" t="s">
        <v>6012</v>
      </c>
      <c r="F564" s="7" t="s">
        <v>241</v>
      </c>
      <c r="G564" s="7" t="s">
        <v>207</v>
      </c>
      <c r="H564" s="7" t="s">
        <v>212</v>
      </c>
      <c r="I564" s="7" t="s">
        <v>27</v>
      </c>
      <c r="J564" s="7" t="s">
        <v>23</v>
      </c>
      <c r="K564" s="7">
        <v>7</v>
      </c>
      <c r="L564" s="7" t="s">
        <v>16778</v>
      </c>
      <c r="M564" s="7" t="s">
        <v>14469</v>
      </c>
      <c r="N564" s="7" t="s">
        <v>43</v>
      </c>
      <c r="O564" s="7" t="s">
        <v>146</v>
      </c>
    </row>
    <row r="565" spans="2:15" x14ac:dyDescent="0.25">
      <c r="B565" s="7">
        <v>3</v>
      </c>
      <c r="C565" s="7" t="s">
        <v>6014</v>
      </c>
      <c r="D565" s="7" t="s">
        <v>6015</v>
      </c>
      <c r="E565" s="7" t="s">
        <v>6018</v>
      </c>
      <c r="F565" s="7" t="s">
        <v>147</v>
      </c>
      <c r="G565" s="7" t="s">
        <v>207</v>
      </c>
      <c r="H565" s="7" t="s">
        <v>212</v>
      </c>
      <c r="I565" s="7" t="s">
        <v>27</v>
      </c>
      <c r="J565" s="7" t="s">
        <v>23</v>
      </c>
      <c r="K565" s="7">
        <v>7</v>
      </c>
      <c r="L565" s="7" t="s">
        <v>16787</v>
      </c>
      <c r="M565" s="7" t="s">
        <v>14469</v>
      </c>
      <c r="N565" s="7" t="s">
        <v>43</v>
      </c>
      <c r="O565" s="7" t="s">
        <v>146</v>
      </c>
    </row>
    <row r="566" spans="2:15" x14ac:dyDescent="0.25">
      <c r="B566" s="7">
        <v>3</v>
      </c>
      <c r="C566" s="7" t="s">
        <v>6049</v>
      </c>
      <c r="D566" s="7" t="s">
        <v>6050</v>
      </c>
      <c r="E566" s="7" t="s">
        <v>6054</v>
      </c>
      <c r="F566" s="7" t="s">
        <v>177</v>
      </c>
      <c r="G566" s="7" t="s">
        <v>207</v>
      </c>
      <c r="H566" s="7" t="s">
        <v>212</v>
      </c>
      <c r="I566" s="7" t="s">
        <v>37</v>
      </c>
      <c r="J566" s="7" t="s">
        <v>36</v>
      </c>
      <c r="K566" s="7">
        <v>7</v>
      </c>
      <c r="L566" s="7" t="s">
        <v>16871</v>
      </c>
      <c r="M566" s="7" t="s">
        <v>11165</v>
      </c>
      <c r="N566" s="7" t="s">
        <v>43</v>
      </c>
      <c r="O566" s="7" t="s">
        <v>146</v>
      </c>
    </row>
    <row r="567" spans="2:15" x14ac:dyDescent="0.25">
      <c r="B567" s="7">
        <v>3</v>
      </c>
      <c r="C567" s="7" t="s">
        <v>6062</v>
      </c>
      <c r="D567" s="7" t="s">
        <v>6063</v>
      </c>
      <c r="E567" s="7" t="s">
        <v>6066</v>
      </c>
      <c r="F567" s="7" t="s">
        <v>167</v>
      </c>
      <c r="G567" s="7" t="s">
        <v>207</v>
      </c>
      <c r="H567" s="7" t="s">
        <v>212</v>
      </c>
      <c r="I567" s="7" t="s">
        <v>37</v>
      </c>
      <c r="J567" s="7" t="s">
        <v>36</v>
      </c>
      <c r="K567" s="7">
        <v>7</v>
      </c>
      <c r="L567" s="7" t="s">
        <v>16879</v>
      </c>
      <c r="M567" s="7" t="s">
        <v>11153</v>
      </c>
      <c r="N567" s="7" t="s">
        <v>43</v>
      </c>
      <c r="O567" s="7" t="s">
        <v>146</v>
      </c>
    </row>
    <row r="568" spans="2:15" x14ac:dyDescent="0.25">
      <c r="B568" s="7">
        <v>3</v>
      </c>
      <c r="C568" s="7" t="s">
        <v>6115</v>
      </c>
      <c r="D568" s="7" t="s">
        <v>6116</v>
      </c>
      <c r="E568" s="7" t="s">
        <v>6119</v>
      </c>
      <c r="F568" s="7" t="s">
        <v>165</v>
      </c>
      <c r="G568" s="7" t="s">
        <v>207</v>
      </c>
      <c r="H568" s="7" t="s">
        <v>212</v>
      </c>
      <c r="I568" s="7" t="s">
        <v>27</v>
      </c>
      <c r="J568" s="7" t="s">
        <v>23</v>
      </c>
      <c r="K568" s="7">
        <v>7</v>
      </c>
      <c r="L568" s="7" t="s">
        <v>17033</v>
      </c>
      <c r="M568" s="7" t="s">
        <v>10986</v>
      </c>
      <c r="N568" s="7" t="s">
        <v>43</v>
      </c>
      <c r="O568" s="7" t="s">
        <v>146</v>
      </c>
    </row>
    <row r="569" spans="2:15" x14ac:dyDescent="0.25">
      <c r="B569" s="7">
        <v>3</v>
      </c>
      <c r="C569" s="7" t="s">
        <v>6164</v>
      </c>
      <c r="D569" s="7" t="s">
        <v>6165</v>
      </c>
      <c r="E569" s="7" t="s">
        <v>6168</v>
      </c>
      <c r="F569" s="7" t="s">
        <v>154</v>
      </c>
      <c r="G569" s="7" t="s">
        <v>207</v>
      </c>
      <c r="H569" s="7" t="s">
        <v>212</v>
      </c>
      <c r="I569" s="7" t="s">
        <v>27</v>
      </c>
      <c r="J569" s="7" t="s">
        <v>23</v>
      </c>
      <c r="K569" s="7">
        <v>7</v>
      </c>
      <c r="L569" s="7" t="s">
        <v>17124</v>
      </c>
      <c r="M569" s="7" t="s">
        <v>10986</v>
      </c>
      <c r="N569" s="7" t="s">
        <v>43</v>
      </c>
      <c r="O569" s="7" t="s">
        <v>146</v>
      </c>
    </row>
    <row r="570" spans="2:15" x14ac:dyDescent="0.25">
      <c r="B570" s="7">
        <v>3</v>
      </c>
      <c r="C570" s="7" t="s">
        <v>6170</v>
      </c>
      <c r="D570" s="7" t="s">
        <v>6171</v>
      </c>
      <c r="E570" s="7" t="s">
        <v>6174</v>
      </c>
      <c r="F570" s="7" t="s">
        <v>167</v>
      </c>
      <c r="G570" s="7" t="s">
        <v>207</v>
      </c>
      <c r="H570" s="7" t="s">
        <v>212</v>
      </c>
      <c r="I570" s="7" t="s">
        <v>27</v>
      </c>
      <c r="J570" s="7" t="s">
        <v>23</v>
      </c>
      <c r="K570" s="7">
        <v>7</v>
      </c>
      <c r="L570" s="7" t="s">
        <v>17130</v>
      </c>
      <c r="M570" s="7" t="s">
        <v>7196</v>
      </c>
      <c r="N570" s="7" t="s">
        <v>43</v>
      </c>
      <c r="O570" s="7" t="s">
        <v>146</v>
      </c>
    </row>
    <row r="571" spans="2:15" x14ac:dyDescent="0.25">
      <c r="B571" s="7">
        <v>3</v>
      </c>
      <c r="C571" s="7" t="s">
        <v>6176</v>
      </c>
      <c r="D571" s="7" t="s">
        <v>6177</v>
      </c>
      <c r="E571" s="7" t="s">
        <v>6179</v>
      </c>
      <c r="F571" s="7" t="s">
        <v>185</v>
      </c>
      <c r="G571" s="7" t="s">
        <v>207</v>
      </c>
      <c r="H571" s="7" t="s">
        <v>212</v>
      </c>
      <c r="I571" s="7" t="s">
        <v>37</v>
      </c>
      <c r="J571" s="7" t="s">
        <v>36</v>
      </c>
      <c r="K571" s="7">
        <v>7</v>
      </c>
      <c r="L571" s="7" t="s">
        <v>17131</v>
      </c>
      <c r="M571" s="7" t="s">
        <v>14628</v>
      </c>
      <c r="N571" s="7" t="s">
        <v>43</v>
      </c>
      <c r="O571" s="7" t="s">
        <v>146</v>
      </c>
    </row>
    <row r="572" spans="2:15" x14ac:dyDescent="0.25">
      <c r="B572" s="7">
        <v>3</v>
      </c>
      <c r="C572" s="7" t="s">
        <v>6208</v>
      </c>
      <c r="D572" s="7" t="s">
        <v>6209</v>
      </c>
      <c r="E572" s="7" t="s">
        <v>6210</v>
      </c>
      <c r="F572" s="7" t="s">
        <v>154</v>
      </c>
      <c r="G572" s="7" t="s">
        <v>207</v>
      </c>
      <c r="H572" s="7" t="s">
        <v>212</v>
      </c>
      <c r="I572" s="7" t="s">
        <v>27</v>
      </c>
      <c r="J572" s="7" t="s">
        <v>23</v>
      </c>
      <c r="K572" s="7">
        <v>7</v>
      </c>
      <c r="L572" s="7" t="s">
        <v>17234</v>
      </c>
      <c r="M572" s="7" t="s">
        <v>14919</v>
      </c>
      <c r="N572" s="7" t="s">
        <v>43</v>
      </c>
      <c r="O572" s="7" t="s">
        <v>146</v>
      </c>
    </row>
    <row r="573" spans="2:15" x14ac:dyDescent="0.25">
      <c r="B573" s="7">
        <v>3</v>
      </c>
      <c r="C573" s="7" t="s">
        <v>6212</v>
      </c>
      <c r="D573" s="7" t="s">
        <v>6213</v>
      </c>
      <c r="E573" s="7" t="s">
        <v>6217</v>
      </c>
      <c r="F573" s="7" t="s">
        <v>167</v>
      </c>
      <c r="G573" s="7" t="s">
        <v>207</v>
      </c>
      <c r="H573" s="7" t="s">
        <v>212</v>
      </c>
      <c r="I573" s="7" t="s">
        <v>27</v>
      </c>
      <c r="J573" s="7" t="s">
        <v>23</v>
      </c>
      <c r="K573" s="7">
        <v>7</v>
      </c>
      <c r="L573" s="7" t="s">
        <v>17238</v>
      </c>
      <c r="M573" s="7" t="s">
        <v>11645</v>
      </c>
      <c r="N573" s="7" t="s">
        <v>43</v>
      </c>
      <c r="O573" s="7" t="s">
        <v>146</v>
      </c>
    </row>
    <row r="574" spans="2:15" x14ac:dyDescent="0.25">
      <c r="B574" s="7">
        <v>3</v>
      </c>
      <c r="C574" s="7" t="s">
        <v>6419</v>
      </c>
      <c r="D574" s="7" t="s">
        <v>6420</v>
      </c>
      <c r="E574" s="7" t="s">
        <v>6421</v>
      </c>
      <c r="F574" s="7" t="s">
        <v>154</v>
      </c>
      <c r="G574" s="7" t="s">
        <v>207</v>
      </c>
      <c r="H574" s="7" t="s">
        <v>212</v>
      </c>
      <c r="I574" s="7" t="s">
        <v>27</v>
      </c>
      <c r="J574" s="7" t="s">
        <v>23</v>
      </c>
      <c r="K574" s="7">
        <v>7</v>
      </c>
      <c r="L574" s="7" t="s">
        <v>17644</v>
      </c>
      <c r="M574" s="7" t="s">
        <v>14971</v>
      </c>
      <c r="N574" s="7" t="s">
        <v>43</v>
      </c>
      <c r="O574" s="7" t="s">
        <v>146</v>
      </c>
    </row>
    <row r="575" spans="2:15" x14ac:dyDescent="0.25">
      <c r="B575" s="7">
        <v>3</v>
      </c>
      <c r="C575" s="7" t="s">
        <v>6423</v>
      </c>
      <c r="D575" s="7" t="s">
        <v>6424</v>
      </c>
      <c r="E575" s="7" t="s">
        <v>6425</v>
      </c>
      <c r="F575" s="7" t="s">
        <v>154</v>
      </c>
      <c r="G575" s="7" t="s">
        <v>207</v>
      </c>
      <c r="H575" s="7" t="s">
        <v>212</v>
      </c>
      <c r="I575" s="7" t="s">
        <v>27</v>
      </c>
      <c r="J575" s="7" t="s">
        <v>23</v>
      </c>
      <c r="K575" s="7">
        <v>7</v>
      </c>
      <c r="L575" s="7" t="s">
        <v>17658</v>
      </c>
      <c r="M575" s="7" t="s">
        <v>15090</v>
      </c>
      <c r="N575" s="7" t="s">
        <v>43</v>
      </c>
      <c r="O575" s="7" t="s">
        <v>146</v>
      </c>
    </row>
    <row r="576" spans="2:15" x14ac:dyDescent="0.25">
      <c r="B576" s="7">
        <v>3</v>
      </c>
      <c r="C576" s="7" t="s">
        <v>6427</v>
      </c>
      <c r="D576" s="7" t="s">
        <v>6428</v>
      </c>
      <c r="E576" s="7" t="s">
        <v>6429</v>
      </c>
      <c r="F576" s="7" t="s">
        <v>154</v>
      </c>
      <c r="G576" s="7" t="s">
        <v>207</v>
      </c>
      <c r="H576" s="7" t="s">
        <v>212</v>
      </c>
      <c r="I576" s="7" t="s">
        <v>27</v>
      </c>
      <c r="J576" s="7" t="s">
        <v>23</v>
      </c>
      <c r="K576" s="7">
        <v>7</v>
      </c>
      <c r="L576" s="7" t="s">
        <v>17659</v>
      </c>
      <c r="M576" s="7" t="s">
        <v>1281</v>
      </c>
      <c r="N576" s="7" t="s">
        <v>43</v>
      </c>
      <c r="O576" s="7" t="s">
        <v>146</v>
      </c>
    </row>
    <row r="577" spans="2:15" x14ac:dyDescent="0.25">
      <c r="B577" s="7">
        <v>3</v>
      </c>
      <c r="C577" s="7" t="s">
        <v>6431</v>
      </c>
      <c r="D577" s="7" t="s">
        <v>6432</v>
      </c>
      <c r="E577" s="7" t="s">
        <v>6433</v>
      </c>
      <c r="F577" s="7" t="s">
        <v>154</v>
      </c>
      <c r="G577" s="7" t="s">
        <v>207</v>
      </c>
      <c r="H577" s="7" t="s">
        <v>212</v>
      </c>
      <c r="I577" s="7" t="s">
        <v>27</v>
      </c>
      <c r="J577" s="7" t="s">
        <v>23</v>
      </c>
      <c r="K577" s="7">
        <v>7</v>
      </c>
      <c r="L577" s="7" t="s">
        <v>17674</v>
      </c>
      <c r="M577" s="7" t="s">
        <v>15092</v>
      </c>
      <c r="N577" s="7" t="s">
        <v>43</v>
      </c>
      <c r="O577" s="7" t="s">
        <v>146</v>
      </c>
    </row>
    <row r="578" spans="2:15" x14ac:dyDescent="0.25">
      <c r="B578" s="7">
        <v>3</v>
      </c>
      <c r="C578" s="7" t="s">
        <v>6462</v>
      </c>
      <c r="D578" s="7" t="s">
        <v>6463</v>
      </c>
      <c r="E578" s="7" t="s">
        <v>6466</v>
      </c>
      <c r="F578" s="7" t="s">
        <v>154</v>
      </c>
      <c r="G578" s="7" t="s">
        <v>207</v>
      </c>
      <c r="H578" s="7" t="s">
        <v>212</v>
      </c>
      <c r="I578" s="7" t="s">
        <v>83</v>
      </c>
      <c r="J578" s="7" t="s">
        <v>23</v>
      </c>
      <c r="K578" s="7">
        <v>7</v>
      </c>
      <c r="L578" s="7" t="s">
        <v>6277</v>
      </c>
      <c r="M578" s="7" t="s">
        <v>15578</v>
      </c>
      <c r="N578" s="7" t="s">
        <v>43</v>
      </c>
      <c r="O578" s="7" t="s">
        <v>146</v>
      </c>
    </row>
    <row r="579" spans="2:15" x14ac:dyDescent="0.25">
      <c r="B579" s="7">
        <v>3</v>
      </c>
      <c r="C579" s="7" t="s">
        <v>6478</v>
      </c>
      <c r="D579" s="7" t="s">
        <v>6479</v>
      </c>
      <c r="E579" s="7" t="s">
        <v>6482</v>
      </c>
      <c r="F579" s="7" t="s">
        <v>154</v>
      </c>
      <c r="G579" s="7" t="s">
        <v>207</v>
      </c>
      <c r="H579" s="7" t="s">
        <v>212</v>
      </c>
      <c r="I579" s="7" t="s">
        <v>37</v>
      </c>
      <c r="J579" s="7" t="s">
        <v>36</v>
      </c>
      <c r="K579" s="7">
        <v>7</v>
      </c>
      <c r="L579" s="7" t="s">
        <v>18323</v>
      </c>
      <c r="M579" s="7" t="s">
        <v>8038</v>
      </c>
      <c r="N579" s="7" t="s">
        <v>43</v>
      </c>
      <c r="O579" s="7" t="s">
        <v>146</v>
      </c>
    </row>
    <row r="580" spans="2:15" x14ac:dyDescent="0.25">
      <c r="B580" s="7">
        <v>3</v>
      </c>
      <c r="C580" s="7" t="s">
        <v>6496</v>
      </c>
      <c r="D580" s="7" t="s">
        <v>6497</v>
      </c>
      <c r="E580" s="7" t="s">
        <v>6499</v>
      </c>
      <c r="F580" s="7" t="s">
        <v>154</v>
      </c>
      <c r="G580" s="7" t="s">
        <v>207</v>
      </c>
      <c r="H580" s="7" t="s">
        <v>212</v>
      </c>
      <c r="I580" s="7" t="s">
        <v>27</v>
      </c>
      <c r="J580" s="7" t="s">
        <v>23</v>
      </c>
      <c r="K580" s="7">
        <v>7</v>
      </c>
      <c r="L580" s="7" t="s">
        <v>18336</v>
      </c>
      <c r="M580" s="7" t="s">
        <v>7963</v>
      </c>
      <c r="N580" s="7" t="s">
        <v>43</v>
      </c>
      <c r="O580" s="7" t="s">
        <v>146</v>
      </c>
    </row>
    <row r="581" spans="2:15" x14ac:dyDescent="0.25">
      <c r="B581" s="7">
        <v>3</v>
      </c>
      <c r="C581" s="7" t="s">
        <v>6507</v>
      </c>
      <c r="D581" s="7" t="s">
        <v>6508</v>
      </c>
      <c r="E581" s="7" t="s">
        <v>6511</v>
      </c>
      <c r="F581" s="7" t="s">
        <v>241</v>
      </c>
      <c r="G581" s="7" t="s">
        <v>207</v>
      </c>
      <c r="H581" s="7" t="s">
        <v>212</v>
      </c>
      <c r="I581" s="7" t="s">
        <v>27</v>
      </c>
      <c r="J581" s="7" t="s">
        <v>23</v>
      </c>
      <c r="K581" s="7">
        <v>7</v>
      </c>
      <c r="L581" s="7" t="s">
        <v>18340</v>
      </c>
      <c r="M581" s="7" t="s">
        <v>12237</v>
      </c>
      <c r="N581" s="7" t="s">
        <v>43</v>
      </c>
      <c r="O581" s="7" t="s">
        <v>146</v>
      </c>
    </row>
    <row r="582" spans="2:15" x14ac:dyDescent="0.25">
      <c r="B582" s="7">
        <v>3</v>
      </c>
      <c r="C582" s="7" t="s">
        <v>6513</v>
      </c>
      <c r="D582" s="7" t="s">
        <v>6514</v>
      </c>
      <c r="E582" s="7" t="s">
        <v>6515</v>
      </c>
      <c r="F582" s="7" t="s">
        <v>241</v>
      </c>
      <c r="G582" s="7" t="s">
        <v>207</v>
      </c>
      <c r="H582" s="7" t="s">
        <v>212</v>
      </c>
      <c r="I582" s="7" t="s">
        <v>27</v>
      </c>
      <c r="J582" s="7" t="s">
        <v>23</v>
      </c>
      <c r="K582" s="7">
        <v>7</v>
      </c>
      <c r="L582" s="7" t="s">
        <v>18343</v>
      </c>
      <c r="M582" s="7" t="s">
        <v>15592</v>
      </c>
      <c r="N582" s="7" t="s">
        <v>43</v>
      </c>
      <c r="O582" s="7" t="s">
        <v>146</v>
      </c>
    </row>
    <row r="583" spans="2:15" x14ac:dyDescent="0.25">
      <c r="B583" s="7">
        <v>3</v>
      </c>
      <c r="C583" s="7" t="s">
        <v>6564</v>
      </c>
      <c r="D583" s="7" t="s">
        <v>6565</v>
      </c>
      <c r="E583" s="7" t="s">
        <v>6568</v>
      </c>
      <c r="F583" s="7" t="s">
        <v>25</v>
      </c>
      <c r="G583" s="7" t="s">
        <v>207</v>
      </c>
      <c r="H583" s="7" t="s">
        <v>212</v>
      </c>
      <c r="I583" s="7" t="s">
        <v>34</v>
      </c>
      <c r="J583" s="7" t="s">
        <v>44</v>
      </c>
      <c r="K583" s="7">
        <v>5</v>
      </c>
      <c r="L583" s="7" t="s">
        <v>18379</v>
      </c>
      <c r="M583" s="7" t="s">
        <v>15602</v>
      </c>
      <c r="N583" s="7" t="s">
        <v>43</v>
      </c>
      <c r="O583" s="7" t="s">
        <v>96</v>
      </c>
    </row>
    <row r="584" spans="2:15" x14ac:dyDescent="0.25">
      <c r="B584" s="7">
        <v>3</v>
      </c>
      <c r="C584" s="7" t="s">
        <v>6570</v>
      </c>
      <c r="D584" s="7" t="s">
        <v>6571</v>
      </c>
      <c r="E584" s="7" t="s">
        <v>6574</v>
      </c>
      <c r="F584" s="7" t="s">
        <v>177</v>
      </c>
      <c r="G584" s="7" t="s">
        <v>207</v>
      </c>
      <c r="H584" s="7" t="s">
        <v>212</v>
      </c>
      <c r="I584" s="7" t="s">
        <v>83</v>
      </c>
      <c r="J584" s="7" t="s">
        <v>23</v>
      </c>
      <c r="K584" s="7">
        <v>7</v>
      </c>
      <c r="L584" s="7" t="s">
        <v>18381</v>
      </c>
      <c r="M584" s="7" t="s">
        <v>15603</v>
      </c>
      <c r="N584" s="7" t="s">
        <v>43</v>
      </c>
      <c r="O584" s="7" t="s">
        <v>146</v>
      </c>
    </row>
    <row r="585" spans="2:15" x14ac:dyDescent="0.25">
      <c r="B585" s="7">
        <v>3</v>
      </c>
      <c r="C585" s="7" t="s">
        <v>6576</v>
      </c>
      <c r="D585" s="7" t="s">
        <v>6577</v>
      </c>
      <c r="E585" s="7" t="s">
        <v>6581</v>
      </c>
      <c r="F585" s="7" t="s">
        <v>156</v>
      </c>
      <c r="G585" s="7" t="s">
        <v>207</v>
      </c>
      <c r="H585" s="7" t="s">
        <v>212</v>
      </c>
      <c r="I585" s="7" t="s">
        <v>37</v>
      </c>
      <c r="J585" s="7" t="s">
        <v>36</v>
      </c>
      <c r="K585" s="7">
        <v>7</v>
      </c>
      <c r="L585" s="7" t="s">
        <v>18382</v>
      </c>
      <c r="M585" s="7" t="s">
        <v>11306</v>
      </c>
      <c r="N585" s="7" t="s">
        <v>43</v>
      </c>
      <c r="O585" s="7" t="s">
        <v>146</v>
      </c>
    </row>
    <row r="586" spans="2:15" x14ac:dyDescent="0.25">
      <c r="B586" s="7">
        <v>3</v>
      </c>
      <c r="C586" s="7" t="s">
        <v>6583</v>
      </c>
      <c r="D586" s="7" t="s">
        <v>6584</v>
      </c>
      <c r="E586" s="7" t="s">
        <v>6587</v>
      </c>
      <c r="F586" s="7" t="s">
        <v>154</v>
      </c>
      <c r="G586" s="7" t="s">
        <v>207</v>
      </c>
      <c r="H586" s="7" t="s">
        <v>212</v>
      </c>
      <c r="I586" s="7" t="s">
        <v>27</v>
      </c>
      <c r="J586" s="7" t="s">
        <v>23</v>
      </c>
      <c r="K586" s="7">
        <v>7</v>
      </c>
      <c r="L586" s="7" t="s">
        <v>18395</v>
      </c>
      <c r="M586" s="7" t="s">
        <v>5173</v>
      </c>
      <c r="N586" s="7" t="s">
        <v>43</v>
      </c>
      <c r="O586" s="7" t="s">
        <v>146</v>
      </c>
    </row>
    <row r="587" spans="2:15" x14ac:dyDescent="0.25">
      <c r="B587" s="7">
        <v>3</v>
      </c>
      <c r="C587" s="7" t="s">
        <v>6589</v>
      </c>
      <c r="D587" s="7" t="s">
        <v>6590</v>
      </c>
      <c r="E587" s="7" t="s">
        <v>6594</v>
      </c>
      <c r="F587" s="7" t="s">
        <v>154</v>
      </c>
      <c r="G587" s="7" t="s">
        <v>207</v>
      </c>
      <c r="H587" s="7" t="s">
        <v>212</v>
      </c>
      <c r="I587" s="7" t="s">
        <v>27</v>
      </c>
      <c r="J587" s="7" t="s">
        <v>23</v>
      </c>
      <c r="K587" s="7">
        <v>7</v>
      </c>
      <c r="L587" s="7" t="s">
        <v>18396</v>
      </c>
      <c r="M587" s="7" t="s">
        <v>14593</v>
      </c>
      <c r="N587" s="7" t="s">
        <v>43</v>
      </c>
      <c r="O587" s="7" t="s">
        <v>146</v>
      </c>
    </row>
    <row r="588" spans="2:15" x14ac:dyDescent="0.25">
      <c r="B588" s="7">
        <v>3</v>
      </c>
      <c r="C588" s="7" t="s">
        <v>6602</v>
      </c>
      <c r="D588" s="7" t="s">
        <v>6603</v>
      </c>
      <c r="E588" s="7" t="s">
        <v>6607</v>
      </c>
      <c r="F588" s="7" t="s">
        <v>177</v>
      </c>
      <c r="G588" s="7" t="s">
        <v>207</v>
      </c>
      <c r="H588" s="7" t="s">
        <v>212</v>
      </c>
      <c r="I588" s="7" t="s">
        <v>27</v>
      </c>
      <c r="J588" s="7" t="s">
        <v>23</v>
      </c>
      <c r="K588" s="7">
        <v>7</v>
      </c>
      <c r="L588" s="7" t="s">
        <v>18400</v>
      </c>
      <c r="M588" s="7" t="s">
        <v>15022</v>
      </c>
      <c r="N588" s="7" t="s">
        <v>43</v>
      </c>
      <c r="O588" s="7" t="s">
        <v>146</v>
      </c>
    </row>
    <row r="589" spans="2:15" x14ac:dyDescent="0.25">
      <c r="B589" s="7">
        <v>3</v>
      </c>
      <c r="C589" s="7" t="s">
        <v>6609</v>
      </c>
      <c r="D589" s="7" t="s">
        <v>6610</v>
      </c>
      <c r="E589" s="7" t="s">
        <v>6611</v>
      </c>
      <c r="F589" s="7" t="s">
        <v>177</v>
      </c>
      <c r="G589" s="7" t="s">
        <v>207</v>
      </c>
      <c r="H589" s="7" t="s">
        <v>212</v>
      </c>
      <c r="I589" s="7" t="s">
        <v>27</v>
      </c>
      <c r="J589" s="7" t="s">
        <v>23</v>
      </c>
      <c r="K589" s="7">
        <v>7</v>
      </c>
      <c r="L589" s="7" t="s">
        <v>18401</v>
      </c>
      <c r="M589" s="7" t="s">
        <v>5498</v>
      </c>
      <c r="N589" s="7" t="s">
        <v>43</v>
      </c>
      <c r="O589" s="7" t="s">
        <v>146</v>
      </c>
    </row>
    <row r="590" spans="2:15" x14ac:dyDescent="0.25">
      <c r="B590" s="7">
        <v>3</v>
      </c>
      <c r="C590" s="7" t="s">
        <v>6849</v>
      </c>
      <c r="D590" s="7" t="s">
        <v>6850</v>
      </c>
      <c r="E590" s="7" t="s">
        <v>6853</v>
      </c>
      <c r="F590" s="7" t="s">
        <v>108</v>
      </c>
      <c r="G590" s="7" t="s">
        <v>207</v>
      </c>
      <c r="H590" s="7" t="s">
        <v>212</v>
      </c>
      <c r="I590" s="7" t="s">
        <v>34</v>
      </c>
      <c r="J590" s="7" t="s">
        <v>23</v>
      </c>
      <c r="K590" s="7">
        <v>5</v>
      </c>
      <c r="L590" s="7" t="s">
        <v>18550</v>
      </c>
      <c r="M590" s="7" t="s">
        <v>15673</v>
      </c>
      <c r="N590" s="7" t="s">
        <v>43</v>
      </c>
      <c r="O590" s="7" t="s">
        <v>100</v>
      </c>
    </row>
    <row r="591" spans="2:15" x14ac:dyDescent="0.25">
      <c r="B591" s="7">
        <v>3</v>
      </c>
      <c r="C591" s="7" t="s">
        <v>6866</v>
      </c>
      <c r="D591" s="7" t="s">
        <v>6867</v>
      </c>
      <c r="E591" s="7" t="s">
        <v>6870</v>
      </c>
      <c r="F591" s="7" t="s">
        <v>25</v>
      </c>
      <c r="G591" s="7" t="s">
        <v>207</v>
      </c>
      <c r="H591" s="7" t="s">
        <v>212</v>
      </c>
      <c r="I591" s="7" t="s">
        <v>34</v>
      </c>
      <c r="J591" s="7" t="s">
        <v>23</v>
      </c>
      <c r="K591" s="7">
        <v>5</v>
      </c>
      <c r="L591" s="7" t="s">
        <v>18555</v>
      </c>
      <c r="M591" s="7" t="s">
        <v>15678</v>
      </c>
      <c r="N591" s="7" t="s">
        <v>43</v>
      </c>
      <c r="O591" s="7" t="s">
        <v>96</v>
      </c>
    </row>
    <row r="592" spans="2:15" x14ac:dyDescent="0.25">
      <c r="B592" s="7">
        <v>3</v>
      </c>
      <c r="C592" s="7" t="s">
        <v>6921</v>
      </c>
      <c r="D592" s="7" t="s">
        <v>6922</v>
      </c>
      <c r="E592" s="7" t="s">
        <v>6926</v>
      </c>
      <c r="F592" s="7" t="s">
        <v>197</v>
      </c>
      <c r="G592" s="7" t="s">
        <v>207</v>
      </c>
      <c r="H592" s="7" t="s">
        <v>212</v>
      </c>
      <c r="I592" s="7" t="s">
        <v>34</v>
      </c>
      <c r="J592" s="7" t="s">
        <v>23</v>
      </c>
      <c r="K592" s="7">
        <v>5</v>
      </c>
      <c r="L592" s="7" t="s">
        <v>18570</v>
      </c>
      <c r="M592" s="7" t="s">
        <v>9847</v>
      </c>
      <c r="N592" s="7" t="s">
        <v>43</v>
      </c>
      <c r="O592" s="7" t="s">
        <v>192</v>
      </c>
    </row>
    <row r="593" spans="2:15" x14ac:dyDescent="0.25">
      <c r="B593" s="7">
        <v>3</v>
      </c>
      <c r="C593" s="7" t="s">
        <v>6949</v>
      </c>
      <c r="D593" s="7" t="s">
        <v>6950</v>
      </c>
      <c r="E593" s="7" t="s">
        <v>6953</v>
      </c>
      <c r="F593" s="7" t="s">
        <v>223</v>
      </c>
      <c r="G593" s="7" t="s">
        <v>207</v>
      </c>
      <c r="H593" s="7" t="s">
        <v>212</v>
      </c>
      <c r="I593" s="7" t="s">
        <v>34</v>
      </c>
      <c r="J593" s="7" t="s">
        <v>23</v>
      </c>
      <c r="K593" s="7">
        <v>5</v>
      </c>
      <c r="L593" s="7" t="s">
        <v>18576</v>
      </c>
      <c r="M593" s="7" t="s">
        <v>9948</v>
      </c>
      <c r="N593" s="7" t="s">
        <v>43</v>
      </c>
      <c r="O593" s="7" t="s">
        <v>123</v>
      </c>
    </row>
    <row r="594" spans="2:15" x14ac:dyDescent="0.25">
      <c r="B594" s="7">
        <v>3</v>
      </c>
      <c r="C594" s="7" t="s">
        <v>7032</v>
      </c>
      <c r="D594" s="7" t="s">
        <v>7033</v>
      </c>
      <c r="E594" s="7" t="s">
        <v>7037</v>
      </c>
      <c r="F594" s="7" t="s">
        <v>25</v>
      </c>
      <c r="G594" s="7" t="s">
        <v>207</v>
      </c>
      <c r="H594" s="7" t="s">
        <v>212</v>
      </c>
      <c r="I594" s="7" t="s">
        <v>34</v>
      </c>
      <c r="J594" s="7" t="s">
        <v>23</v>
      </c>
      <c r="K594" s="7">
        <v>5</v>
      </c>
      <c r="L594" s="7" t="s">
        <v>18592</v>
      </c>
      <c r="M594" s="7" t="s">
        <v>11617</v>
      </c>
      <c r="N594" s="7" t="s">
        <v>43</v>
      </c>
      <c r="O594" s="7" t="s">
        <v>96</v>
      </c>
    </row>
    <row r="595" spans="2:15" x14ac:dyDescent="0.25">
      <c r="B595" s="7">
        <v>3</v>
      </c>
      <c r="C595" s="7" t="s">
        <v>7047</v>
      </c>
      <c r="D595" s="7" t="s">
        <v>7048</v>
      </c>
      <c r="E595" s="7" t="s">
        <v>7051</v>
      </c>
      <c r="F595" s="7" t="s">
        <v>288</v>
      </c>
      <c r="G595" s="7" t="s">
        <v>207</v>
      </c>
      <c r="H595" s="7" t="s">
        <v>212</v>
      </c>
      <c r="I595" s="7" t="s">
        <v>34</v>
      </c>
      <c r="J595" s="7" t="s">
        <v>23</v>
      </c>
      <c r="K595" s="7">
        <v>5</v>
      </c>
      <c r="L595" s="7" t="s">
        <v>18593</v>
      </c>
      <c r="M595" s="7" t="s">
        <v>7160</v>
      </c>
      <c r="N595" s="7" t="s">
        <v>43</v>
      </c>
      <c r="O595" s="7" t="s">
        <v>192</v>
      </c>
    </row>
    <row r="596" spans="2:15" x14ac:dyDescent="0.25">
      <c r="B596" s="7">
        <v>3</v>
      </c>
      <c r="C596" s="7" t="s">
        <v>7072</v>
      </c>
      <c r="D596" s="7" t="s">
        <v>7073</v>
      </c>
      <c r="E596" s="7" t="s">
        <v>7076</v>
      </c>
      <c r="F596" s="7" t="s">
        <v>288</v>
      </c>
      <c r="G596" s="7" t="s">
        <v>207</v>
      </c>
      <c r="H596" s="7" t="s">
        <v>212</v>
      </c>
      <c r="I596" s="7" t="s">
        <v>34</v>
      </c>
      <c r="J596" s="7" t="s">
        <v>23</v>
      </c>
      <c r="K596" s="7">
        <v>5</v>
      </c>
      <c r="L596" s="7" t="s">
        <v>18604</v>
      </c>
      <c r="M596" s="7" t="s">
        <v>15697</v>
      </c>
      <c r="N596" s="7" t="s">
        <v>43</v>
      </c>
      <c r="O596" s="7" t="s">
        <v>192</v>
      </c>
    </row>
    <row r="597" spans="2:15" x14ac:dyDescent="0.25">
      <c r="B597" s="7">
        <v>3</v>
      </c>
      <c r="C597" s="7" t="s">
        <v>7108</v>
      </c>
      <c r="D597" s="7" t="s">
        <v>7109</v>
      </c>
      <c r="E597" s="7" t="s">
        <v>7111</v>
      </c>
      <c r="F597" s="7" t="s">
        <v>25</v>
      </c>
      <c r="G597" s="7" t="s">
        <v>207</v>
      </c>
      <c r="H597" s="7" t="s">
        <v>212</v>
      </c>
      <c r="I597" s="7" t="s">
        <v>34</v>
      </c>
      <c r="J597" s="7" t="s">
        <v>23</v>
      </c>
      <c r="K597" s="7">
        <v>5</v>
      </c>
      <c r="L597" s="7" t="s">
        <v>18607</v>
      </c>
      <c r="M597" s="7" t="s">
        <v>11066</v>
      </c>
      <c r="N597" s="7" t="s">
        <v>43</v>
      </c>
      <c r="O597" s="7" t="s">
        <v>96</v>
      </c>
    </row>
    <row r="598" spans="2:15" x14ac:dyDescent="0.25">
      <c r="B598" s="7">
        <v>3</v>
      </c>
      <c r="C598" s="7" t="s">
        <v>7204</v>
      </c>
      <c r="D598" s="7" t="s">
        <v>7205</v>
      </c>
      <c r="E598" s="7" t="s">
        <v>7208</v>
      </c>
      <c r="F598" s="7" t="s">
        <v>197</v>
      </c>
      <c r="G598" s="7" t="s">
        <v>207</v>
      </c>
      <c r="H598" s="7" t="s">
        <v>212</v>
      </c>
      <c r="I598" s="7" t="s">
        <v>37</v>
      </c>
      <c r="J598" s="7" t="s">
        <v>36</v>
      </c>
      <c r="K598" s="7">
        <v>7</v>
      </c>
      <c r="L598" s="7" t="s">
        <v>17128</v>
      </c>
      <c r="M598" s="7" t="s">
        <v>14791</v>
      </c>
      <c r="N598" s="7" t="s">
        <v>43</v>
      </c>
      <c r="O598" s="7" t="s">
        <v>192</v>
      </c>
    </row>
    <row r="599" spans="2:15" x14ac:dyDescent="0.25">
      <c r="B599" s="7">
        <v>3</v>
      </c>
      <c r="C599" s="7" t="s">
        <v>7982</v>
      </c>
      <c r="D599" s="7" t="s">
        <v>7983</v>
      </c>
      <c r="E599" s="7" t="s">
        <v>7986</v>
      </c>
      <c r="F599" s="7" t="s">
        <v>108</v>
      </c>
      <c r="G599" s="7" t="s">
        <v>206</v>
      </c>
      <c r="H599" s="7" t="s">
        <v>212</v>
      </c>
      <c r="I599" s="7" t="s">
        <v>34</v>
      </c>
      <c r="J599" s="7" t="s">
        <v>23</v>
      </c>
      <c r="K599" s="7">
        <v>8</v>
      </c>
      <c r="L599" s="7" t="s">
        <v>18064</v>
      </c>
      <c r="M599" s="7" t="s">
        <v>11807</v>
      </c>
      <c r="N599" s="7" t="s">
        <v>43</v>
      </c>
      <c r="O599" s="7" t="s">
        <v>100</v>
      </c>
    </row>
    <row r="600" spans="2:15" x14ac:dyDescent="0.25">
      <c r="B600" s="7">
        <v>3</v>
      </c>
      <c r="C600" s="7" t="s">
        <v>8005</v>
      </c>
      <c r="D600" s="7" t="s">
        <v>8006</v>
      </c>
      <c r="E600" s="7" t="s">
        <v>8009</v>
      </c>
      <c r="F600" s="7" t="s">
        <v>42</v>
      </c>
      <c r="G600" s="7" t="s">
        <v>206</v>
      </c>
      <c r="H600" s="7" t="s">
        <v>212</v>
      </c>
      <c r="I600" s="7" t="s">
        <v>34</v>
      </c>
      <c r="J600" s="7" t="s">
        <v>23</v>
      </c>
      <c r="K600" s="7">
        <v>8</v>
      </c>
      <c r="L600" s="7" t="s">
        <v>18155</v>
      </c>
      <c r="M600" s="7" t="s">
        <v>9731</v>
      </c>
      <c r="N600" s="7" t="s">
        <v>43</v>
      </c>
      <c r="O600" s="7" t="s">
        <v>96</v>
      </c>
    </row>
    <row r="601" spans="2:15" x14ac:dyDescent="0.25">
      <c r="B601" s="7">
        <v>3</v>
      </c>
      <c r="C601" s="7" t="s">
        <v>8051</v>
      </c>
      <c r="D601" s="7" t="s">
        <v>8052</v>
      </c>
      <c r="E601" s="7" t="s">
        <v>8056</v>
      </c>
      <c r="F601" s="7" t="s">
        <v>158</v>
      </c>
      <c r="G601" s="7" t="s">
        <v>207</v>
      </c>
      <c r="H601" s="7" t="s">
        <v>212</v>
      </c>
      <c r="I601" s="7" t="s">
        <v>34</v>
      </c>
      <c r="J601" s="7" t="s">
        <v>44</v>
      </c>
      <c r="K601" s="7">
        <v>5</v>
      </c>
      <c r="L601" s="7" t="s">
        <v>18342</v>
      </c>
      <c r="M601" s="7" t="s">
        <v>14915</v>
      </c>
      <c r="N601" s="7" t="s">
        <v>43</v>
      </c>
      <c r="O601" s="7" t="s">
        <v>146</v>
      </c>
    </row>
    <row r="602" spans="2:15" x14ac:dyDescent="0.25">
      <c r="B602" s="7">
        <v>3</v>
      </c>
      <c r="C602" s="7" t="s">
        <v>8170</v>
      </c>
      <c r="D602" s="7" t="s">
        <v>8171</v>
      </c>
      <c r="E602" s="7" t="s">
        <v>8174</v>
      </c>
      <c r="F602" s="7" t="s">
        <v>25</v>
      </c>
      <c r="G602" s="7" t="s">
        <v>207</v>
      </c>
      <c r="H602" s="7" t="s">
        <v>212</v>
      </c>
      <c r="I602" s="7" t="s">
        <v>34</v>
      </c>
      <c r="J602" s="7" t="s">
        <v>23</v>
      </c>
      <c r="K602" s="7">
        <v>5</v>
      </c>
      <c r="L602" s="7" t="s">
        <v>18642</v>
      </c>
      <c r="M602" s="7" t="s">
        <v>11724</v>
      </c>
      <c r="N602" s="7" t="s">
        <v>43</v>
      </c>
      <c r="O602" s="7" t="s">
        <v>96</v>
      </c>
    </row>
    <row r="603" spans="2:15" x14ac:dyDescent="0.25">
      <c r="B603" s="7">
        <v>3</v>
      </c>
      <c r="C603" s="7" t="s">
        <v>8209</v>
      </c>
      <c r="D603" s="7" t="s">
        <v>8210</v>
      </c>
      <c r="E603" s="7" t="s">
        <v>8213</v>
      </c>
      <c r="F603" s="7" t="s">
        <v>156</v>
      </c>
      <c r="G603" s="7" t="s">
        <v>207</v>
      </c>
      <c r="H603" s="7" t="s">
        <v>212</v>
      </c>
      <c r="I603" s="7" t="s">
        <v>34</v>
      </c>
      <c r="J603" s="7" t="s">
        <v>23</v>
      </c>
      <c r="K603" s="7">
        <v>5</v>
      </c>
      <c r="L603" s="7" t="s">
        <v>18649</v>
      </c>
      <c r="M603" s="7" t="s">
        <v>15719</v>
      </c>
      <c r="N603" s="7" t="s">
        <v>43</v>
      </c>
      <c r="O603" s="7" t="s">
        <v>146</v>
      </c>
    </row>
    <row r="604" spans="2:15" x14ac:dyDescent="0.25">
      <c r="B604" s="7">
        <v>3</v>
      </c>
      <c r="C604" s="7" t="s">
        <v>8314</v>
      </c>
      <c r="D604" s="7" t="s">
        <v>8315</v>
      </c>
      <c r="E604" s="7" t="s">
        <v>8318</v>
      </c>
      <c r="F604" s="7" t="s">
        <v>124</v>
      </c>
      <c r="G604" s="7" t="s">
        <v>207</v>
      </c>
      <c r="H604" s="7" t="s">
        <v>212</v>
      </c>
      <c r="I604" s="7" t="s">
        <v>34</v>
      </c>
      <c r="J604" s="7" t="s">
        <v>23</v>
      </c>
      <c r="K604" s="7">
        <v>5</v>
      </c>
      <c r="L604" s="7" t="s">
        <v>18676</v>
      </c>
      <c r="M604" s="7" t="s">
        <v>10965</v>
      </c>
      <c r="N604" s="7" t="s">
        <v>43</v>
      </c>
      <c r="O604" s="7" t="s">
        <v>123</v>
      </c>
    </row>
    <row r="605" spans="2:15" x14ac:dyDescent="0.25">
      <c r="B605" s="7">
        <v>3</v>
      </c>
      <c r="C605" s="7" t="s">
        <v>8363</v>
      </c>
      <c r="D605" s="7" t="s">
        <v>8364</v>
      </c>
      <c r="E605" s="7" t="s">
        <v>8366</v>
      </c>
      <c r="F605" s="7" t="s">
        <v>25</v>
      </c>
      <c r="G605" s="7" t="s">
        <v>207</v>
      </c>
      <c r="H605" s="7" t="s">
        <v>212</v>
      </c>
      <c r="I605" s="7" t="s">
        <v>27</v>
      </c>
      <c r="J605" s="7" t="s">
        <v>23</v>
      </c>
      <c r="K605" s="7">
        <v>7</v>
      </c>
      <c r="L605" s="7" t="s">
        <v>16872</v>
      </c>
      <c r="M605" s="7" t="s">
        <v>14628</v>
      </c>
      <c r="N605" s="7" t="s">
        <v>43</v>
      </c>
      <c r="O605" s="7" t="s">
        <v>96</v>
      </c>
    </row>
    <row r="606" spans="2:15" x14ac:dyDescent="0.25">
      <c r="B606" s="7">
        <v>3</v>
      </c>
      <c r="C606" s="7" t="s">
        <v>8368</v>
      </c>
      <c r="D606" s="7" t="s">
        <v>8369</v>
      </c>
      <c r="E606" s="7" t="s">
        <v>8372</v>
      </c>
      <c r="F606" s="7" t="s">
        <v>25</v>
      </c>
      <c r="G606" s="7" t="s">
        <v>207</v>
      </c>
      <c r="H606" s="7" t="s">
        <v>212</v>
      </c>
      <c r="I606" s="7" t="s">
        <v>27</v>
      </c>
      <c r="J606" s="7" t="s">
        <v>23</v>
      </c>
      <c r="K606" s="7">
        <v>7</v>
      </c>
      <c r="L606" s="7" t="s">
        <v>16891</v>
      </c>
      <c r="M606" s="7" t="s">
        <v>11153</v>
      </c>
      <c r="N606" s="7" t="s">
        <v>43</v>
      </c>
      <c r="O606" s="7" t="s">
        <v>96</v>
      </c>
    </row>
    <row r="607" spans="2:15" x14ac:dyDescent="0.25">
      <c r="B607" s="7">
        <v>3</v>
      </c>
      <c r="C607" s="7" t="s">
        <v>8394</v>
      </c>
      <c r="D607" s="7" t="s">
        <v>8395</v>
      </c>
      <c r="E607" s="7" t="s">
        <v>8398</v>
      </c>
      <c r="F607" s="7" t="s">
        <v>239</v>
      </c>
      <c r="G607" s="7" t="s">
        <v>207</v>
      </c>
      <c r="H607" s="7" t="s">
        <v>212</v>
      </c>
      <c r="I607" s="7" t="s">
        <v>34</v>
      </c>
      <c r="J607" s="7" t="s">
        <v>23</v>
      </c>
      <c r="K607" s="7">
        <v>5</v>
      </c>
      <c r="L607" s="7" t="s">
        <v>16954</v>
      </c>
      <c r="M607" s="7" t="s">
        <v>8028</v>
      </c>
      <c r="N607" s="7" t="s">
        <v>43</v>
      </c>
      <c r="O607" s="7" t="s">
        <v>100</v>
      </c>
    </row>
    <row r="608" spans="2:15" x14ac:dyDescent="0.25">
      <c r="B608" s="7">
        <v>3</v>
      </c>
      <c r="C608" s="7" t="s">
        <v>8444</v>
      </c>
      <c r="D608" s="7" t="s">
        <v>8445</v>
      </c>
      <c r="E608" s="7" t="s">
        <v>8448</v>
      </c>
      <c r="F608" s="7" t="s">
        <v>25</v>
      </c>
      <c r="G608" s="7" t="s">
        <v>207</v>
      </c>
      <c r="H608" s="7" t="s">
        <v>212</v>
      </c>
      <c r="I608" s="7" t="s">
        <v>37</v>
      </c>
      <c r="J608" s="7" t="s">
        <v>36</v>
      </c>
      <c r="K608" s="7">
        <v>7</v>
      </c>
      <c r="L608" s="7" t="s">
        <v>17133</v>
      </c>
      <c r="M608" s="7" t="s">
        <v>7196</v>
      </c>
      <c r="N608" s="7" t="s">
        <v>43</v>
      </c>
      <c r="O608" s="7" t="s">
        <v>96</v>
      </c>
    </row>
    <row r="609" spans="2:15" x14ac:dyDescent="0.25">
      <c r="B609" s="7">
        <v>3</v>
      </c>
      <c r="C609" s="7" t="s">
        <v>8450</v>
      </c>
      <c r="D609" s="7" t="s">
        <v>8451</v>
      </c>
      <c r="E609" s="7" t="s">
        <v>8452</v>
      </c>
      <c r="F609" s="7" t="s">
        <v>25</v>
      </c>
      <c r="G609" s="7" t="s">
        <v>207</v>
      </c>
      <c r="H609" s="7" t="s">
        <v>212</v>
      </c>
      <c r="I609" s="7" t="s">
        <v>37</v>
      </c>
      <c r="J609" s="7" t="s">
        <v>36</v>
      </c>
      <c r="K609" s="7">
        <v>7</v>
      </c>
      <c r="L609" s="7" t="s">
        <v>17124</v>
      </c>
      <c r="M609" s="7" t="s">
        <v>10986</v>
      </c>
      <c r="N609" s="7" t="s">
        <v>43</v>
      </c>
      <c r="O609" s="7" t="s">
        <v>96</v>
      </c>
    </row>
    <row r="610" spans="2:15" x14ac:dyDescent="0.25">
      <c r="B610" s="7">
        <v>3</v>
      </c>
      <c r="C610" s="7" t="s">
        <v>8454</v>
      </c>
      <c r="D610" s="7" t="s">
        <v>8455</v>
      </c>
      <c r="E610" s="7" t="s">
        <v>8458</v>
      </c>
      <c r="F610" s="7" t="s">
        <v>38</v>
      </c>
      <c r="G610" s="7" t="s">
        <v>207</v>
      </c>
      <c r="H610" s="7" t="s">
        <v>212</v>
      </c>
      <c r="I610" s="7" t="s">
        <v>27</v>
      </c>
      <c r="J610" s="7" t="s">
        <v>23</v>
      </c>
      <c r="K610" s="7">
        <v>7</v>
      </c>
      <c r="L610" s="7" t="s">
        <v>17139</v>
      </c>
      <c r="M610" s="7" t="s">
        <v>14628</v>
      </c>
      <c r="N610" s="7" t="s">
        <v>43</v>
      </c>
      <c r="O610" s="7" t="s">
        <v>96</v>
      </c>
    </row>
    <row r="611" spans="2:15" x14ac:dyDescent="0.25">
      <c r="B611" s="7">
        <v>3</v>
      </c>
      <c r="C611" s="7" t="s">
        <v>8463</v>
      </c>
      <c r="D611" s="7" t="s">
        <v>8464</v>
      </c>
      <c r="E611" s="7" t="s">
        <v>8468</v>
      </c>
      <c r="F611" s="7" t="s">
        <v>25</v>
      </c>
      <c r="G611" s="7" t="s">
        <v>207</v>
      </c>
      <c r="H611" s="7" t="s">
        <v>212</v>
      </c>
      <c r="I611" s="7" t="s">
        <v>27</v>
      </c>
      <c r="J611" s="7" t="s">
        <v>23</v>
      </c>
      <c r="K611" s="7">
        <v>7</v>
      </c>
      <c r="L611" s="7" t="s">
        <v>17214</v>
      </c>
      <c r="M611" s="7" t="s">
        <v>10986</v>
      </c>
      <c r="N611" s="7" t="s">
        <v>43</v>
      </c>
      <c r="O611" s="7" t="s">
        <v>96</v>
      </c>
    </row>
    <row r="612" spans="2:15" x14ac:dyDescent="0.25">
      <c r="B612" s="7">
        <v>3</v>
      </c>
      <c r="C612" s="7" t="s">
        <v>8470</v>
      </c>
      <c r="D612" s="7" t="s">
        <v>8471</v>
      </c>
      <c r="E612" s="7" t="s">
        <v>8472</v>
      </c>
      <c r="F612" s="7" t="s">
        <v>25</v>
      </c>
      <c r="G612" s="7" t="s">
        <v>207</v>
      </c>
      <c r="H612" s="7" t="s">
        <v>212</v>
      </c>
      <c r="I612" s="7" t="s">
        <v>27</v>
      </c>
      <c r="J612" s="7" t="s">
        <v>23</v>
      </c>
      <c r="K612" s="7">
        <v>7</v>
      </c>
      <c r="L612" s="7" t="s">
        <v>17215</v>
      </c>
      <c r="M612" s="7" t="s">
        <v>10986</v>
      </c>
      <c r="N612" s="7" t="s">
        <v>43</v>
      </c>
      <c r="O612" s="7" t="s">
        <v>96</v>
      </c>
    </row>
    <row r="613" spans="2:15" x14ac:dyDescent="0.25">
      <c r="B613" s="7">
        <v>3</v>
      </c>
      <c r="C613" s="7" t="s">
        <v>8474</v>
      </c>
      <c r="D613" s="7" t="s">
        <v>8475</v>
      </c>
      <c r="E613" s="7" t="s">
        <v>8476</v>
      </c>
      <c r="F613" s="7" t="s">
        <v>25</v>
      </c>
      <c r="G613" s="7" t="s">
        <v>207</v>
      </c>
      <c r="H613" s="7" t="s">
        <v>212</v>
      </c>
      <c r="I613" s="7" t="s">
        <v>27</v>
      </c>
      <c r="J613" s="7" t="s">
        <v>23</v>
      </c>
      <c r="K613" s="7">
        <v>7</v>
      </c>
      <c r="L613" s="7" t="s">
        <v>17216</v>
      </c>
      <c r="M613" s="7" t="s">
        <v>10986</v>
      </c>
      <c r="N613" s="7" t="s">
        <v>43</v>
      </c>
      <c r="O613" s="7" t="s">
        <v>96</v>
      </c>
    </row>
    <row r="614" spans="2:15" x14ac:dyDescent="0.25">
      <c r="B614" s="7">
        <v>3</v>
      </c>
      <c r="C614" s="7" t="s">
        <v>8491</v>
      </c>
      <c r="D614" s="7" t="s">
        <v>8492</v>
      </c>
      <c r="E614" s="7" t="s">
        <v>8495</v>
      </c>
      <c r="F614" s="7" t="s">
        <v>25</v>
      </c>
      <c r="G614" s="7" t="s">
        <v>207</v>
      </c>
      <c r="H614" s="7" t="s">
        <v>212</v>
      </c>
      <c r="I614" s="7" t="s">
        <v>34</v>
      </c>
      <c r="J614" s="7" t="s">
        <v>23</v>
      </c>
      <c r="K614" s="7">
        <v>5</v>
      </c>
      <c r="L614" s="7" t="s">
        <v>17532</v>
      </c>
      <c r="M614" s="7" t="s">
        <v>11089</v>
      </c>
      <c r="N614" s="7" t="s">
        <v>43</v>
      </c>
      <c r="O614" s="7" t="s">
        <v>96</v>
      </c>
    </row>
    <row r="615" spans="2:15" x14ac:dyDescent="0.25">
      <c r="B615" s="7">
        <v>3</v>
      </c>
      <c r="C615" s="7" t="s">
        <v>8522</v>
      </c>
      <c r="D615" s="7" t="s">
        <v>8523</v>
      </c>
      <c r="E615" s="7" t="s">
        <v>8526</v>
      </c>
      <c r="F615" s="7" t="s">
        <v>25</v>
      </c>
      <c r="G615" s="7" t="s">
        <v>207</v>
      </c>
      <c r="H615" s="7" t="s">
        <v>212</v>
      </c>
      <c r="I615" s="7" t="s">
        <v>34</v>
      </c>
      <c r="J615" s="7" t="s">
        <v>23</v>
      </c>
      <c r="K615" s="7">
        <v>5</v>
      </c>
      <c r="L615" s="7" t="s">
        <v>17741</v>
      </c>
      <c r="M615" s="7" t="s">
        <v>9859</v>
      </c>
      <c r="N615" s="7" t="s">
        <v>43</v>
      </c>
      <c r="O615" s="7" t="s">
        <v>96</v>
      </c>
    </row>
    <row r="616" spans="2:15" x14ac:dyDescent="0.25">
      <c r="B616" s="7">
        <v>3</v>
      </c>
      <c r="C616" s="7" t="s">
        <v>8550</v>
      </c>
      <c r="D616" s="7" t="s">
        <v>8551</v>
      </c>
      <c r="E616" s="7" t="s">
        <v>8554</v>
      </c>
      <c r="F616" s="7" t="s">
        <v>25</v>
      </c>
      <c r="G616" s="7" t="s">
        <v>207</v>
      </c>
      <c r="H616" s="7" t="s">
        <v>212</v>
      </c>
      <c r="I616" s="7" t="s">
        <v>34</v>
      </c>
      <c r="J616" s="7" t="s">
        <v>23</v>
      </c>
      <c r="K616" s="7">
        <v>5</v>
      </c>
      <c r="L616" s="7" t="s">
        <v>18028</v>
      </c>
      <c r="M616" s="7" t="s">
        <v>3515</v>
      </c>
      <c r="N616" s="7" t="s">
        <v>43</v>
      </c>
      <c r="O616" s="7" t="s">
        <v>96</v>
      </c>
    </row>
    <row r="617" spans="2:15" x14ac:dyDescent="0.25">
      <c r="B617" s="7">
        <v>3</v>
      </c>
      <c r="C617" s="7" t="s">
        <v>8573</v>
      </c>
      <c r="D617" s="7" t="s">
        <v>8574</v>
      </c>
      <c r="E617" s="7" t="s">
        <v>8577</v>
      </c>
      <c r="F617" s="7" t="s">
        <v>25</v>
      </c>
      <c r="G617" s="7" t="s">
        <v>207</v>
      </c>
      <c r="H617" s="7" t="s">
        <v>212</v>
      </c>
      <c r="I617" s="7" t="s">
        <v>27</v>
      </c>
      <c r="J617" s="7" t="s">
        <v>23</v>
      </c>
      <c r="K617" s="7">
        <v>7</v>
      </c>
      <c r="L617" s="7" t="s">
        <v>18366</v>
      </c>
      <c r="M617" s="7" t="s">
        <v>15601</v>
      </c>
      <c r="N617" s="7" t="s">
        <v>43</v>
      </c>
      <c r="O617" s="7" t="s">
        <v>96</v>
      </c>
    </row>
    <row r="618" spans="2:15" x14ac:dyDescent="0.25">
      <c r="B618" s="7">
        <v>3</v>
      </c>
      <c r="C618" s="7" t="s">
        <v>8579</v>
      </c>
      <c r="D618" s="7" t="s">
        <v>8580</v>
      </c>
      <c r="E618" s="7" t="s">
        <v>8583</v>
      </c>
      <c r="F618" s="7" t="s">
        <v>25</v>
      </c>
      <c r="G618" s="7" t="s">
        <v>207</v>
      </c>
      <c r="H618" s="7" t="s">
        <v>212</v>
      </c>
      <c r="I618" s="7" t="s">
        <v>27</v>
      </c>
      <c r="J618" s="7" t="s">
        <v>23</v>
      </c>
      <c r="K618" s="7">
        <v>7</v>
      </c>
      <c r="L618" s="7" t="s">
        <v>18399</v>
      </c>
      <c r="M618" s="7" t="s">
        <v>11670</v>
      </c>
      <c r="N618" s="7" t="s">
        <v>43</v>
      </c>
      <c r="O618" s="7" t="s">
        <v>96</v>
      </c>
    </row>
    <row r="619" spans="2:15" x14ac:dyDescent="0.25">
      <c r="B619" s="7">
        <v>3</v>
      </c>
      <c r="C619" s="7" t="s">
        <v>8592</v>
      </c>
      <c r="D619" s="7" t="s">
        <v>8593</v>
      </c>
      <c r="E619" s="7" t="s">
        <v>8596</v>
      </c>
      <c r="F619" s="7" t="s">
        <v>25</v>
      </c>
      <c r="G619" s="7" t="s">
        <v>207</v>
      </c>
      <c r="H619" s="7" t="s">
        <v>212</v>
      </c>
      <c r="I619" s="7" t="s">
        <v>27</v>
      </c>
      <c r="J619" s="7" t="s">
        <v>23</v>
      </c>
      <c r="K619" s="7">
        <v>7</v>
      </c>
      <c r="L619" s="7" t="s">
        <v>18404</v>
      </c>
      <c r="M619" s="7" t="s">
        <v>1282</v>
      </c>
      <c r="N619" s="7" t="s">
        <v>43</v>
      </c>
      <c r="O619" s="7" t="s">
        <v>96</v>
      </c>
    </row>
    <row r="620" spans="2:15" x14ac:dyDescent="0.25">
      <c r="B620" s="7">
        <v>3</v>
      </c>
      <c r="C620" s="7" t="s">
        <v>8841</v>
      </c>
      <c r="D620" s="7" t="s">
        <v>8842</v>
      </c>
      <c r="E620" s="7" t="s">
        <v>8844</v>
      </c>
      <c r="F620" s="7" t="s">
        <v>42</v>
      </c>
      <c r="G620" s="7" t="s">
        <v>207</v>
      </c>
      <c r="H620" s="7" t="s">
        <v>212</v>
      </c>
      <c r="I620" s="7" t="s">
        <v>55</v>
      </c>
      <c r="J620" s="7" t="s">
        <v>54</v>
      </c>
      <c r="K620" s="7">
        <v>4</v>
      </c>
      <c r="L620" s="7" t="s">
        <v>18678</v>
      </c>
      <c r="M620" s="7" t="s">
        <v>15746</v>
      </c>
      <c r="N620" s="7" t="s">
        <v>43</v>
      </c>
      <c r="O620" s="7" t="s">
        <v>96</v>
      </c>
    </row>
    <row r="621" spans="2:15" x14ac:dyDescent="0.25">
      <c r="B621" s="7">
        <v>3</v>
      </c>
      <c r="C621" s="7" t="s">
        <v>8905</v>
      </c>
      <c r="D621" s="7" t="s">
        <v>8906</v>
      </c>
      <c r="E621" s="7" t="s">
        <v>8910</v>
      </c>
      <c r="F621" s="7" t="s">
        <v>128</v>
      </c>
      <c r="G621" s="7" t="s">
        <v>206</v>
      </c>
      <c r="H621" s="7" t="s">
        <v>212</v>
      </c>
      <c r="I621" s="7" t="s">
        <v>55</v>
      </c>
      <c r="J621" s="7" t="s">
        <v>54</v>
      </c>
      <c r="K621" s="7">
        <v>4</v>
      </c>
      <c r="L621" s="7" t="s">
        <v>18692</v>
      </c>
      <c r="M621" s="7" t="s">
        <v>15758</v>
      </c>
      <c r="N621" s="7" t="s">
        <v>43</v>
      </c>
      <c r="O621" s="7" t="s">
        <v>123</v>
      </c>
    </row>
    <row r="622" spans="2:15" x14ac:dyDescent="0.25">
      <c r="B622" s="7">
        <v>3</v>
      </c>
      <c r="C622" s="7" t="s">
        <v>8912</v>
      </c>
      <c r="D622" s="7" t="s">
        <v>8913</v>
      </c>
      <c r="E622" s="7" t="s">
        <v>8916</v>
      </c>
      <c r="F622" s="7" t="s">
        <v>25</v>
      </c>
      <c r="G622" s="7" t="s">
        <v>207</v>
      </c>
      <c r="H622" s="7" t="s">
        <v>212</v>
      </c>
      <c r="I622" s="7" t="s">
        <v>34</v>
      </c>
      <c r="J622" s="7" t="s">
        <v>23</v>
      </c>
      <c r="K622" s="7">
        <v>5</v>
      </c>
      <c r="L622" s="7" t="s">
        <v>18693</v>
      </c>
      <c r="M622" s="7" t="s">
        <v>11729</v>
      </c>
      <c r="N622" s="7" t="s">
        <v>43</v>
      </c>
      <c r="O622" s="7" t="s">
        <v>96</v>
      </c>
    </row>
    <row r="623" spans="2:15" x14ac:dyDescent="0.25">
      <c r="B623" s="7">
        <v>3</v>
      </c>
      <c r="C623" s="7" t="s">
        <v>8950</v>
      </c>
      <c r="D623" s="7" t="s">
        <v>8951</v>
      </c>
      <c r="E623" s="7" t="s">
        <v>8955</v>
      </c>
      <c r="F623" s="7" t="s">
        <v>156</v>
      </c>
      <c r="G623" s="7" t="s">
        <v>207</v>
      </c>
      <c r="H623" s="7" t="s">
        <v>212</v>
      </c>
      <c r="I623" s="7" t="s">
        <v>55</v>
      </c>
      <c r="J623" s="7" t="s">
        <v>54</v>
      </c>
      <c r="K623" s="7">
        <v>4</v>
      </c>
      <c r="L623" s="7" t="s">
        <v>18716</v>
      </c>
      <c r="M623" s="7" t="s">
        <v>11660</v>
      </c>
      <c r="N623" s="7" t="s">
        <v>43</v>
      </c>
      <c r="O623" s="7" t="s">
        <v>146</v>
      </c>
    </row>
    <row r="624" spans="2:15" x14ac:dyDescent="0.25">
      <c r="B624" s="7">
        <v>3</v>
      </c>
      <c r="C624" s="7" t="s">
        <v>8957</v>
      </c>
      <c r="D624" s="7" t="s">
        <v>8958</v>
      </c>
      <c r="E624" s="7" t="s">
        <v>8961</v>
      </c>
      <c r="F624" s="7" t="s">
        <v>25</v>
      </c>
      <c r="G624" s="7" t="s">
        <v>207</v>
      </c>
      <c r="H624" s="7" t="s">
        <v>212</v>
      </c>
      <c r="I624" s="7" t="s">
        <v>34</v>
      </c>
      <c r="J624" s="7" t="s">
        <v>23</v>
      </c>
      <c r="K624" s="7">
        <v>5</v>
      </c>
      <c r="L624" s="7" t="s">
        <v>18718</v>
      </c>
      <c r="M624" s="7" t="s">
        <v>5521</v>
      </c>
      <c r="N624" s="7" t="s">
        <v>43</v>
      </c>
      <c r="O624" s="7" t="s">
        <v>96</v>
      </c>
    </row>
    <row r="625" spans="2:15" x14ac:dyDescent="0.25">
      <c r="B625" s="7">
        <v>3</v>
      </c>
      <c r="C625" s="7" t="s">
        <v>8970</v>
      </c>
      <c r="D625" s="7" t="s">
        <v>8971</v>
      </c>
      <c r="E625" s="7" t="s">
        <v>441</v>
      </c>
      <c r="F625" s="7" t="s">
        <v>154</v>
      </c>
      <c r="G625" s="7" t="s">
        <v>206</v>
      </c>
      <c r="H625" s="7" t="s">
        <v>212</v>
      </c>
      <c r="I625" s="7" t="s">
        <v>55</v>
      </c>
      <c r="J625" s="7" t="s">
        <v>54</v>
      </c>
      <c r="K625" s="7">
        <v>4</v>
      </c>
      <c r="L625" s="7" t="s">
        <v>18720</v>
      </c>
      <c r="M625" s="7" t="s">
        <v>15769</v>
      </c>
      <c r="N625" s="7" t="s">
        <v>43</v>
      </c>
      <c r="O625" s="7" t="s">
        <v>146</v>
      </c>
    </row>
    <row r="626" spans="2:15" x14ac:dyDescent="0.25">
      <c r="B626" s="7">
        <v>3</v>
      </c>
      <c r="C626" s="7" t="s">
        <v>8972</v>
      </c>
      <c r="D626" s="7" t="s">
        <v>8973</v>
      </c>
      <c r="E626" s="7" t="s">
        <v>8976</v>
      </c>
      <c r="F626" s="7" t="s">
        <v>132</v>
      </c>
      <c r="G626" s="7" t="s">
        <v>207</v>
      </c>
      <c r="H626" s="7" t="s">
        <v>212</v>
      </c>
      <c r="I626" s="7" t="s">
        <v>55</v>
      </c>
      <c r="J626" s="7" t="s">
        <v>54</v>
      </c>
      <c r="K626" s="7">
        <v>4</v>
      </c>
      <c r="L626" s="7" t="s">
        <v>18721</v>
      </c>
      <c r="M626" s="7" t="s">
        <v>15770</v>
      </c>
      <c r="N626" s="7" t="s">
        <v>43</v>
      </c>
      <c r="O626" s="7" t="s">
        <v>123</v>
      </c>
    </row>
    <row r="627" spans="2:15" x14ac:dyDescent="0.25">
      <c r="B627" s="7">
        <v>3</v>
      </c>
      <c r="C627" s="7" t="s">
        <v>8982</v>
      </c>
      <c r="D627" s="7" t="s">
        <v>8983</v>
      </c>
      <c r="E627" s="7" t="s">
        <v>8986</v>
      </c>
      <c r="F627" s="7" t="s">
        <v>154</v>
      </c>
      <c r="G627" s="7" t="s">
        <v>206</v>
      </c>
      <c r="H627" s="7" t="s">
        <v>212</v>
      </c>
      <c r="I627" s="7" t="s">
        <v>55</v>
      </c>
      <c r="J627" s="7" t="s">
        <v>54</v>
      </c>
      <c r="K627" s="7">
        <v>4</v>
      </c>
      <c r="L627" s="7" t="s">
        <v>18728</v>
      </c>
      <c r="M627" s="7" t="s">
        <v>11592</v>
      </c>
      <c r="N627" s="7" t="s">
        <v>43</v>
      </c>
      <c r="O627" s="7" t="s">
        <v>146</v>
      </c>
    </row>
    <row r="628" spans="2:15" x14ac:dyDescent="0.25">
      <c r="B628" s="7">
        <v>3</v>
      </c>
      <c r="C628" s="7" t="s">
        <v>9000</v>
      </c>
      <c r="D628" s="7" t="s">
        <v>9001</v>
      </c>
      <c r="E628" s="7" t="s">
        <v>9004</v>
      </c>
      <c r="F628" s="7" t="s">
        <v>118</v>
      </c>
      <c r="G628" s="7" t="s">
        <v>207</v>
      </c>
      <c r="H628" s="7" t="s">
        <v>212</v>
      </c>
      <c r="I628" s="7" t="s">
        <v>55</v>
      </c>
      <c r="J628" s="7" t="s">
        <v>54</v>
      </c>
      <c r="K628" s="7">
        <v>4</v>
      </c>
      <c r="L628" s="7" t="s">
        <v>18731</v>
      </c>
      <c r="M628" s="7" t="s">
        <v>15774</v>
      </c>
      <c r="N628" s="7" t="s">
        <v>43</v>
      </c>
      <c r="O628" s="7" t="s">
        <v>100</v>
      </c>
    </row>
    <row r="629" spans="2:15" x14ac:dyDescent="0.25">
      <c r="B629" s="7">
        <v>3</v>
      </c>
      <c r="C629" s="7" t="s">
        <v>9013</v>
      </c>
      <c r="D629" s="7" t="s">
        <v>9014</v>
      </c>
      <c r="E629" s="7" t="s">
        <v>9015</v>
      </c>
      <c r="F629" s="7" t="s">
        <v>97</v>
      </c>
      <c r="G629" s="7" t="s">
        <v>206</v>
      </c>
      <c r="H629" s="7" t="s">
        <v>212</v>
      </c>
      <c r="I629" s="7" t="s">
        <v>55</v>
      </c>
      <c r="J629" s="7" t="s">
        <v>54</v>
      </c>
      <c r="K629" s="7">
        <v>4</v>
      </c>
      <c r="L629" s="7" t="s">
        <v>18733</v>
      </c>
      <c r="M629" s="7" t="s">
        <v>15777</v>
      </c>
      <c r="N629" s="7" t="s">
        <v>43</v>
      </c>
      <c r="O629" s="7" t="s">
        <v>100</v>
      </c>
    </row>
    <row r="630" spans="2:15" x14ac:dyDescent="0.25">
      <c r="B630" s="7">
        <v>3</v>
      </c>
      <c r="C630" s="7" t="s">
        <v>9017</v>
      </c>
      <c r="D630" s="7" t="s">
        <v>9018</v>
      </c>
      <c r="E630" s="7" t="s">
        <v>9021</v>
      </c>
      <c r="F630" s="7" t="s">
        <v>25</v>
      </c>
      <c r="G630" s="7" t="s">
        <v>207</v>
      </c>
      <c r="H630" s="7" t="s">
        <v>212</v>
      </c>
      <c r="I630" s="7" t="s">
        <v>34</v>
      </c>
      <c r="J630" s="7" t="s">
        <v>23</v>
      </c>
      <c r="K630" s="7">
        <v>5</v>
      </c>
      <c r="L630" s="7" t="s">
        <v>18734</v>
      </c>
      <c r="M630" s="7" t="s">
        <v>9859</v>
      </c>
      <c r="N630" s="7" t="s">
        <v>43</v>
      </c>
      <c r="O630" s="7" t="s">
        <v>96</v>
      </c>
    </row>
    <row r="631" spans="2:15" x14ac:dyDescent="0.25">
      <c r="B631" s="7">
        <v>3</v>
      </c>
      <c r="C631" s="7" t="s">
        <v>9023</v>
      </c>
      <c r="D631" s="7" t="s">
        <v>9024</v>
      </c>
      <c r="E631" s="7" t="s">
        <v>9027</v>
      </c>
      <c r="F631" s="7" t="s">
        <v>143</v>
      </c>
      <c r="G631" s="7" t="s">
        <v>206</v>
      </c>
      <c r="H631" s="7" t="s">
        <v>212</v>
      </c>
      <c r="I631" s="7" t="s">
        <v>55</v>
      </c>
      <c r="J631" s="7" t="s">
        <v>54</v>
      </c>
      <c r="K631" s="7">
        <v>4</v>
      </c>
      <c r="L631" s="7" t="s">
        <v>18735</v>
      </c>
      <c r="M631" s="7" t="s">
        <v>15218</v>
      </c>
      <c r="N631" s="7" t="s">
        <v>43</v>
      </c>
      <c r="O631" s="7" t="s">
        <v>146</v>
      </c>
    </row>
    <row r="632" spans="2:15" x14ac:dyDescent="0.25">
      <c r="B632" s="7">
        <v>3</v>
      </c>
      <c r="C632" s="7" t="s">
        <v>9029</v>
      </c>
      <c r="D632" s="7" t="s">
        <v>9030</v>
      </c>
      <c r="E632" s="7" t="s">
        <v>9032</v>
      </c>
      <c r="F632" s="7" t="s">
        <v>154</v>
      </c>
      <c r="G632" s="7" t="s">
        <v>206</v>
      </c>
      <c r="H632" s="7" t="s">
        <v>212</v>
      </c>
      <c r="I632" s="7" t="s">
        <v>55</v>
      </c>
      <c r="J632" s="7" t="s">
        <v>54</v>
      </c>
      <c r="K632" s="7">
        <v>4</v>
      </c>
      <c r="L632" s="7" t="s">
        <v>18738</v>
      </c>
      <c r="M632" s="7" t="s">
        <v>11593</v>
      </c>
      <c r="N632" s="7" t="s">
        <v>43</v>
      </c>
      <c r="O632" s="7" t="s">
        <v>146</v>
      </c>
    </row>
    <row r="633" spans="2:15" x14ac:dyDescent="0.25">
      <c r="B633" s="7">
        <v>3</v>
      </c>
      <c r="C633" s="7" t="s">
        <v>9034</v>
      </c>
      <c r="D633" s="7" t="s">
        <v>9035</v>
      </c>
      <c r="E633" s="7" t="s">
        <v>9038</v>
      </c>
      <c r="F633" s="7" t="s">
        <v>293</v>
      </c>
      <c r="G633" s="7" t="s">
        <v>207</v>
      </c>
      <c r="H633" s="7" t="s">
        <v>212</v>
      </c>
      <c r="I633" s="7" t="s">
        <v>55</v>
      </c>
      <c r="J633" s="7" t="s">
        <v>54</v>
      </c>
      <c r="K633" s="7">
        <v>4</v>
      </c>
      <c r="L633" s="7" t="s">
        <v>18741</v>
      </c>
      <c r="M633" s="7" t="s">
        <v>15781</v>
      </c>
      <c r="N633" s="7" t="s">
        <v>43</v>
      </c>
      <c r="O633" s="7" t="s">
        <v>192</v>
      </c>
    </row>
    <row r="634" spans="2:15" x14ac:dyDescent="0.25">
      <c r="B634" s="7">
        <v>3</v>
      </c>
      <c r="C634" s="7" t="s">
        <v>9040</v>
      </c>
      <c r="D634" s="7" t="s">
        <v>9041</v>
      </c>
      <c r="E634" s="7" t="s">
        <v>9045</v>
      </c>
      <c r="F634" s="7" t="s">
        <v>169</v>
      </c>
      <c r="G634" s="7" t="s">
        <v>206</v>
      </c>
      <c r="H634" s="7" t="s">
        <v>212</v>
      </c>
      <c r="I634" s="7" t="s">
        <v>55</v>
      </c>
      <c r="J634" s="7" t="s">
        <v>54</v>
      </c>
      <c r="K634" s="7">
        <v>4</v>
      </c>
      <c r="L634" s="7" t="s">
        <v>18742</v>
      </c>
      <c r="M634" s="7" t="s">
        <v>9915</v>
      </c>
      <c r="N634" s="7" t="s">
        <v>43</v>
      </c>
      <c r="O634" s="7" t="s">
        <v>146</v>
      </c>
    </row>
    <row r="635" spans="2:15" x14ac:dyDescent="0.25">
      <c r="B635" s="7">
        <v>3</v>
      </c>
      <c r="C635" s="7" t="s">
        <v>9047</v>
      </c>
      <c r="D635" s="7" t="s">
        <v>9048</v>
      </c>
      <c r="E635" s="7" t="s">
        <v>9051</v>
      </c>
      <c r="F635" s="7" t="s">
        <v>25</v>
      </c>
      <c r="G635" s="7" t="s">
        <v>207</v>
      </c>
      <c r="H635" s="7" t="s">
        <v>212</v>
      </c>
      <c r="I635" s="7" t="s">
        <v>34</v>
      </c>
      <c r="J635" s="7" t="s">
        <v>23</v>
      </c>
      <c r="K635" s="7">
        <v>5</v>
      </c>
      <c r="L635" s="7" t="s">
        <v>18744</v>
      </c>
      <c r="M635" s="7" t="s">
        <v>7239</v>
      </c>
      <c r="N635" s="7" t="s">
        <v>43</v>
      </c>
      <c r="O635" s="7" t="s">
        <v>96</v>
      </c>
    </row>
    <row r="636" spans="2:15" x14ac:dyDescent="0.25">
      <c r="B636" s="7">
        <v>3</v>
      </c>
      <c r="C636" s="7" t="s">
        <v>9066</v>
      </c>
      <c r="D636" s="7" t="s">
        <v>9067</v>
      </c>
      <c r="E636" s="7" t="s">
        <v>9070</v>
      </c>
      <c r="F636" s="7" t="s">
        <v>106</v>
      </c>
      <c r="G636" s="7" t="s">
        <v>206</v>
      </c>
      <c r="H636" s="7" t="s">
        <v>212</v>
      </c>
      <c r="I636" s="7" t="s">
        <v>55</v>
      </c>
      <c r="J636" s="7" t="s">
        <v>54</v>
      </c>
      <c r="K636" s="7">
        <v>4</v>
      </c>
      <c r="L636" s="7" t="s">
        <v>18748</v>
      </c>
      <c r="M636" s="7" t="s">
        <v>9837</v>
      </c>
      <c r="N636" s="7" t="s">
        <v>43</v>
      </c>
      <c r="O636" s="7" t="s">
        <v>100</v>
      </c>
    </row>
    <row r="637" spans="2:15" x14ac:dyDescent="0.25">
      <c r="B637" s="7">
        <v>3</v>
      </c>
      <c r="C637" s="7" t="s">
        <v>9072</v>
      </c>
      <c r="D637" s="7" t="s">
        <v>9073</v>
      </c>
      <c r="E637" s="7" t="s">
        <v>9076</v>
      </c>
      <c r="F637" s="7" t="s">
        <v>143</v>
      </c>
      <c r="G637" s="7" t="s">
        <v>206</v>
      </c>
      <c r="H637" s="7" t="s">
        <v>212</v>
      </c>
      <c r="I637" s="7" t="s">
        <v>55</v>
      </c>
      <c r="J637" s="7" t="s">
        <v>54</v>
      </c>
      <c r="K637" s="7">
        <v>4</v>
      </c>
      <c r="L637" s="7" t="s">
        <v>18750</v>
      </c>
      <c r="M637" s="7" t="s">
        <v>11174</v>
      </c>
      <c r="N637" s="7" t="s">
        <v>43</v>
      </c>
      <c r="O637" s="7" t="s">
        <v>146</v>
      </c>
    </row>
    <row r="638" spans="2:15" x14ac:dyDescent="0.25">
      <c r="B638" s="7">
        <v>3</v>
      </c>
      <c r="C638" s="7" t="s">
        <v>9084</v>
      </c>
      <c r="D638" s="7" t="s">
        <v>9085</v>
      </c>
      <c r="E638" s="7" t="s">
        <v>9088</v>
      </c>
      <c r="F638" s="7" t="s">
        <v>25</v>
      </c>
      <c r="G638" s="7" t="s">
        <v>207</v>
      </c>
      <c r="H638" s="7" t="s">
        <v>212</v>
      </c>
      <c r="I638" s="7" t="s">
        <v>55</v>
      </c>
      <c r="J638" s="7" t="s">
        <v>54</v>
      </c>
      <c r="K638" s="7">
        <v>4</v>
      </c>
      <c r="L638" s="7" t="s">
        <v>18752</v>
      </c>
      <c r="M638" s="7" t="s">
        <v>15226</v>
      </c>
      <c r="N638" s="7" t="s">
        <v>43</v>
      </c>
      <c r="O638" s="7" t="s">
        <v>96</v>
      </c>
    </row>
    <row r="639" spans="2:15" x14ac:dyDescent="0.25">
      <c r="B639" s="7">
        <v>3</v>
      </c>
      <c r="C639" s="7" t="s">
        <v>9090</v>
      </c>
      <c r="D639" s="7" t="s">
        <v>9091</v>
      </c>
      <c r="E639" s="7" t="s">
        <v>9093</v>
      </c>
      <c r="F639" s="7" t="s">
        <v>143</v>
      </c>
      <c r="G639" s="7" t="s">
        <v>206</v>
      </c>
      <c r="H639" s="7" t="s">
        <v>212</v>
      </c>
      <c r="I639" s="7" t="s">
        <v>55</v>
      </c>
      <c r="J639" s="7" t="s">
        <v>54</v>
      </c>
      <c r="K639" s="7">
        <v>4</v>
      </c>
      <c r="L639" s="7" t="s">
        <v>18128</v>
      </c>
      <c r="M639" s="7" t="s">
        <v>9916</v>
      </c>
      <c r="N639" s="7" t="s">
        <v>43</v>
      </c>
      <c r="O639" s="7" t="s">
        <v>146</v>
      </c>
    </row>
    <row r="640" spans="2:15" x14ac:dyDescent="0.25">
      <c r="B640" s="7">
        <v>3</v>
      </c>
      <c r="C640" s="7" t="s">
        <v>9126</v>
      </c>
      <c r="D640" s="7" t="s">
        <v>9127</v>
      </c>
      <c r="E640" s="7" t="s">
        <v>9130</v>
      </c>
      <c r="F640" s="7" t="s">
        <v>25</v>
      </c>
      <c r="G640" s="7" t="s">
        <v>207</v>
      </c>
      <c r="H640" s="7" t="s">
        <v>212</v>
      </c>
      <c r="I640" s="7" t="s">
        <v>55</v>
      </c>
      <c r="J640" s="7" t="s">
        <v>54</v>
      </c>
      <c r="K640" s="7">
        <v>4</v>
      </c>
      <c r="L640" s="7" t="s">
        <v>18762</v>
      </c>
      <c r="M640" s="7" t="s">
        <v>15794</v>
      </c>
      <c r="N640" s="7" t="s">
        <v>43</v>
      </c>
      <c r="O640" s="7" t="s">
        <v>96</v>
      </c>
    </row>
    <row r="641" spans="2:15" x14ac:dyDescent="0.25">
      <c r="B641" s="7">
        <v>3</v>
      </c>
      <c r="C641" s="7" t="s">
        <v>9132</v>
      </c>
      <c r="D641" s="7" t="s">
        <v>9133</v>
      </c>
      <c r="E641" s="7" t="s">
        <v>9136</v>
      </c>
      <c r="F641" s="7" t="s">
        <v>143</v>
      </c>
      <c r="G641" s="7" t="s">
        <v>206</v>
      </c>
      <c r="H641" s="7" t="s">
        <v>212</v>
      </c>
      <c r="I641" s="7" t="s">
        <v>55</v>
      </c>
      <c r="J641" s="7" t="s">
        <v>54</v>
      </c>
      <c r="K641" s="7">
        <v>4</v>
      </c>
      <c r="L641" s="7" t="s">
        <v>18763</v>
      </c>
      <c r="M641" s="7" t="s">
        <v>15794</v>
      </c>
      <c r="N641" s="7" t="s">
        <v>43</v>
      </c>
      <c r="O641" s="7" t="s">
        <v>146</v>
      </c>
    </row>
    <row r="642" spans="2:15" x14ac:dyDescent="0.25">
      <c r="B642" s="7">
        <v>3</v>
      </c>
      <c r="C642" s="7" t="s">
        <v>9138</v>
      </c>
      <c r="D642" s="7" t="s">
        <v>9139</v>
      </c>
      <c r="E642" s="7" t="s">
        <v>9143</v>
      </c>
      <c r="F642" s="7" t="s">
        <v>25</v>
      </c>
      <c r="G642" s="7" t="s">
        <v>207</v>
      </c>
      <c r="H642" s="7" t="s">
        <v>212</v>
      </c>
      <c r="I642" s="7" t="s">
        <v>55</v>
      </c>
      <c r="J642" s="7" t="s">
        <v>54</v>
      </c>
      <c r="K642" s="7">
        <v>4</v>
      </c>
      <c r="L642" s="7" t="s">
        <v>18765</v>
      </c>
      <c r="M642" s="7" t="s">
        <v>15797</v>
      </c>
      <c r="N642" s="7" t="s">
        <v>43</v>
      </c>
      <c r="O642" s="7" t="s">
        <v>96</v>
      </c>
    </row>
    <row r="643" spans="2:15" x14ac:dyDescent="0.25">
      <c r="B643" s="7">
        <v>3</v>
      </c>
      <c r="C643" s="7" t="s">
        <v>9146</v>
      </c>
      <c r="D643" s="7" t="s">
        <v>9147</v>
      </c>
      <c r="E643" s="7" t="s">
        <v>9150</v>
      </c>
      <c r="F643" s="7" t="s">
        <v>25</v>
      </c>
      <c r="G643" s="7" t="s">
        <v>207</v>
      </c>
      <c r="H643" s="7" t="s">
        <v>212</v>
      </c>
      <c r="I643" s="7" t="s">
        <v>34</v>
      </c>
      <c r="J643" s="7" t="s">
        <v>23</v>
      </c>
      <c r="K643" s="7">
        <v>5</v>
      </c>
      <c r="L643" s="7" t="s">
        <v>18766</v>
      </c>
      <c r="M643" s="7" t="s">
        <v>9804</v>
      </c>
      <c r="N643" s="7" t="s">
        <v>43</v>
      </c>
      <c r="O643" s="7" t="s">
        <v>96</v>
      </c>
    </row>
    <row r="644" spans="2:15" x14ac:dyDescent="0.25">
      <c r="B644" s="7">
        <v>3</v>
      </c>
      <c r="C644" s="7" t="s">
        <v>9152</v>
      </c>
      <c r="D644" s="7" t="s">
        <v>9153</v>
      </c>
      <c r="E644" s="7" t="s">
        <v>9156</v>
      </c>
      <c r="F644" s="7" t="s">
        <v>201</v>
      </c>
      <c r="G644" s="7" t="s">
        <v>207</v>
      </c>
      <c r="H644" s="7" t="s">
        <v>212</v>
      </c>
      <c r="I644" s="7" t="s">
        <v>34</v>
      </c>
      <c r="J644" s="7" t="s">
        <v>23</v>
      </c>
      <c r="K644" s="7">
        <v>5</v>
      </c>
      <c r="L644" s="7" t="s">
        <v>18767</v>
      </c>
      <c r="M644" s="7" t="s">
        <v>3552</v>
      </c>
      <c r="N644" s="7" t="s">
        <v>43</v>
      </c>
      <c r="O644" s="7" t="s">
        <v>192</v>
      </c>
    </row>
    <row r="645" spans="2:15" x14ac:dyDescent="0.25">
      <c r="B645" s="7">
        <v>3</v>
      </c>
      <c r="C645" s="7" t="s">
        <v>9176</v>
      </c>
      <c r="D645" s="7" t="s">
        <v>9177</v>
      </c>
      <c r="E645" s="7" t="s">
        <v>9180</v>
      </c>
      <c r="F645" s="7" t="s">
        <v>174</v>
      </c>
      <c r="G645" s="7" t="s">
        <v>206</v>
      </c>
      <c r="H645" s="7" t="s">
        <v>212</v>
      </c>
      <c r="I645" s="7" t="s">
        <v>55</v>
      </c>
      <c r="J645" s="7" t="s">
        <v>54</v>
      </c>
      <c r="K645" s="7">
        <v>4</v>
      </c>
      <c r="L645" s="7" t="s">
        <v>18772</v>
      </c>
      <c r="M645" s="7" t="s">
        <v>11983</v>
      </c>
      <c r="N645" s="7" t="s">
        <v>43</v>
      </c>
      <c r="O645" s="7" t="s">
        <v>146</v>
      </c>
    </row>
    <row r="646" spans="2:15" x14ac:dyDescent="0.25">
      <c r="B646" s="7">
        <v>3</v>
      </c>
      <c r="C646" s="7" t="s">
        <v>9191</v>
      </c>
      <c r="D646" s="7" t="s">
        <v>9192</v>
      </c>
      <c r="E646" s="7" t="s">
        <v>9195</v>
      </c>
      <c r="F646" s="7" t="s">
        <v>124</v>
      </c>
      <c r="G646" s="7" t="s">
        <v>207</v>
      </c>
      <c r="H646" s="7" t="s">
        <v>212</v>
      </c>
      <c r="I646" s="7" t="s">
        <v>55</v>
      </c>
      <c r="J646" s="7" t="s">
        <v>54</v>
      </c>
      <c r="K646" s="7">
        <v>4</v>
      </c>
      <c r="L646" s="7" t="s">
        <v>18777</v>
      </c>
      <c r="M646" s="7" t="s">
        <v>11598</v>
      </c>
      <c r="N646" s="7" t="s">
        <v>43</v>
      </c>
      <c r="O646" s="7" t="s">
        <v>123</v>
      </c>
    </row>
    <row r="647" spans="2:15" x14ac:dyDescent="0.25">
      <c r="B647" s="7">
        <v>3</v>
      </c>
      <c r="C647" s="7" t="s">
        <v>9203</v>
      </c>
      <c r="D647" s="7" t="s">
        <v>9204</v>
      </c>
      <c r="E647" s="7" t="s">
        <v>9205</v>
      </c>
      <c r="F647" s="7" t="s">
        <v>42</v>
      </c>
      <c r="G647" s="7" t="s">
        <v>207</v>
      </c>
      <c r="H647" s="7" t="s">
        <v>212</v>
      </c>
      <c r="I647" s="7" t="s">
        <v>55</v>
      </c>
      <c r="J647" s="7" t="s">
        <v>54</v>
      </c>
      <c r="K647" s="7">
        <v>4</v>
      </c>
      <c r="L647" s="7" t="s">
        <v>18781</v>
      </c>
      <c r="M647" s="7" t="s">
        <v>9798</v>
      </c>
      <c r="N647" s="7" t="s">
        <v>43</v>
      </c>
      <c r="O647" s="7" t="s">
        <v>96</v>
      </c>
    </row>
    <row r="648" spans="2:15" x14ac:dyDescent="0.25">
      <c r="B648" s="7">
        <v>3</v>
      </c>
      <c r="C648" s="7" t="s">
        <v>9210</v>
      </c>
      <c r="D648" s="7" t="s">
        <v>9211</v>
      </c>
      <c r="E648" s="7" t="s">
        <v>9214</v>
      </c>
      <c r="F648" s="7" t="s">
        <v>25</v>
      </c>
      <c r="G648" s="7" t="s">
        <v>207</v>
      </c>
      <c r="H648" s="7" t="s">
        <v>212</v>
      </c>
      <c r="I648" s="7" t="s">
        <v>55</v>
      </c>
      <c r="J648" s="7" t="s">
        <v>54</v>
      </c>
      <c r="K648" s="7">
        <v>4</v>
      </c>
      <c r="L648" s="7" t="s">
        <v>18787</v>
      </c>
      <c r="M648" s="7" t="s">
        <v>15803</v>
      </c>
      <c r="N648" s="7" t="s">
        <v>43</v>
      </c>
      <c r="O648" s="7" t="s">
        <v>96</v>
      </c>
    </row>
    <row r="649" spans="2:15" x14ac:dyDescent="0.25">
      <c r="B649" s="7">
        <v>3</v>
      </c>
      <c r="C649" s="7" t="s">
        <v>9216</v>
      </c>
      <c r="D649" s="7" t="s">
        <v>9217</v>
      </c>
      <c r="E649" s="7" t="s">
        <v>819</v>
      </c>
      <c r="F649" s="7" t="s">
        <v>154</v>
      </c>
      <c r="G649" s="7" t="s">
        <v>207</v>
      </c>
      <c r="H649" s="7" t="s">
        <v>212</v>
      </c>
      <c r="I649" s="7" t="s">
        <v>55</v>
      </c>
      <c r="J649" s="7" t="s">
        <v>54</v>
      </c>
      <c r="K649" s="7">
        <v>4</v>
      </c>
      <c r="L649" s="7" t="s">
        <v>18788</v>
      </c>
      <c r="M649" s="7" t="s">
        <v>11703</v>
      </c>
      <c r="N649" s="7" t="s">
        <v>43</v>
      </c>
      <c r="O649" s="7" t="s">
        <v>146</v>
      </c>
    </row>
    <row r="650" spans="2:15" x14ac:dyDescent="0.25">
      <c r="B650" s="7">
        <v>3</v>
      </c>
      <c r="C650" s="7" t="s">
        <v>9218</v>
      </c>
      <c r="D650" s="7" t="s">
        <v>9219</v>
      </c>
      <c r="E650" s="7" t="s">
        <v>9221</v>
      </c>
      <c r="F650" s="7" t="s">
        <v>25</v>
      </c>
      <c r="G650" s="7" t="s">
        <v>207</v>
      </c>
      <c r="H650" s="7" t="s">
        <v>212</v>
      </c>
      <c r="I650" s="7" t="s">
        <v>55</v>
      </c>
      <c r="J650" s="7" t="s">
        <v>54</v>
      </c>
      <c r="K650" s="7">
        <v>4</v>
      </c>
      <c r="L650" s="7" t="s">
        <v>18792</v>
      </c>
      <c r="M650" s="7" t="s">
        <v>15804</v>
      </c>
      <c r="N650" s="7" t="s">
        <v>43</v>
      </c>
      <c r="O650" s="7" t="s">
        <v>96</v>
      </c>
    </row>
    <row r="651" spans="2:15" x14ac:dyDescent="0.25">
      <c r="B651" s="7">
        <v>3</v>
      </c>
      <c r="C651" s="7" t="s">
        <v>9229</v>
      </c>
      <c r="D651" s="7" t="s">
        <v>9230</v>
      </c>
      <c r="E651" s="7" t="s">
        <v>9233</v>
      </c>
      <c r="F651" s="7" t="s">
        <v>25</v>
      </c>
      <c r="G651" s="7" t="s">
        <v>207</v>
      </c>
      <c r="H651" s="7" t="s">
        <v>212</v>
      </c>
      <c r="I651" s="7" t="s">
        <v>55</v>
      </c>
      <c r="J651" s="7" t="s">
        <v>54</v>
      </c>
      <c r="K651" s="7">
        <v>4</v>
      </c>
      <c r="L651" s="7" t="s">
        <v>18795</v>
      </c>
      <c r="M651" s="7" t="s">
        <v>15374</v>
      </c>
      <c r="N651" s="7" t="s">
        <v>43</v>
      </c>
      <c r="O651" s="7" t="s">
        <v>96</v>
      </c>
    </row>
    <row r="652" spans="2:15" x14ac:dyDescent="0.25">
      <c r="B652" s="7">
        <v>3</v>
      </c>
      <c r="C652" s="7" t="s">
        <v>9241</v>
      </c>
      <c r="D652" s="7" t="s">
        <v>884</v>
      </c>
      <c r="E652" s="7" t="s">
        <v>9244</v>
      </c>
      <c r="F652" s="7" t="s">
        <v>25</v>
      </c>
      <c r="G652" s="7" t="s">
        <v>207</v>
      </c>
      <c r="H652" s="7" t="s">
        <v>212</v>
      </c>
      <c r="I652" s="7" t="s">
        <v>34</v>
      </c>
      <c r="J652" s="7" t="s">
        <v>23</v>
      </c>
      <c r="K652" s="7">
        <v>5</v>
      </c>
      <c r="L652" s="7" t="s">
        <v>18798</v>
      </c>
      <c r="M652" s="7" t="s">
        <v>12182</v>
      </c>
      <c r="N652" s="7" t="s">
        <v>43</v>
      </c>
      <c r="O652" s="7" t="s">
        <v>96</v>
      </c>
    </row>
    <row r="653" spans="2:15" x14ac:dyDescent="0.25">
      <c r="B653" s="7">
        <v>3</v>
      </c>
      <c r="C653" s="7" t="s">
        <v>9264</v>
      </c>
      <c r="D653" s="7" t="s">
        <v>9265</v>
      </c>
      <c r="E653" s="7" t="s">
        <v>9268</v>
      </c>
      <c r="F653" s="7" t="s">
        <v>177</v>
      </c>
      <c r="G653" s="7" t="s">
        <v>206</v>
      </c>
      <c r="H653" s="7" t="s">
        <v>212</v>
      </c>
      <c r="I653" s="7" t="s">
        <v>55</v>
      </c>
      <c r="J653" s="7" t="s">
        <v>54</v>
      </c>
      <c r="K653" s="7">
        <v>4</v>
      </c>
      <c r="L653" s="7" t="s">
        <v>18802</v>
      </c>
      <c r="M653" s="7" t="s">
        <v>8004</v>
      </c>
      <c r="N653" s="7" t="s">
        <v>43</v>
      </c>
      <c r="O653" s="7" t="s">
        <v>146</v>
      </c>
    </row>
    <row r="654" spans="2:15" x14ac:dyDescent="0.25">
      <c r="B654" s="7">
        <v>3</v>
      </c>
      <c r="C654" s="7" t="s">
        <v>9276</v>
      </c>
      <c r="D654" s="7" t="s">
        <v>9277</v>
      </c>
      <c r="E654" s="7" t="s">
        <v>9280</v>
      </c>
      <c r="F654" s="7" t="s">
        <v>227</v>
      </c>
      <c r="G654" s="7" t="s">
        <v>206</v>
      </c>
      <c r="H654" s="7" t="s">
        <v>212</v>
      </c>
      <c r="I654" s="7" t="s">
        <v>55</v>
      </c>
      <c r="J654" s="7" t="s">
        <v>54</v>
      </c>
      <c r="K654" s="7">
        <v>4</v>
      </c>
      <c r="L654" s="7" t="s">
        <v>18806</v>
      </c>
      <c r="M654" s="7" t="s">
        <v>15812</v>
      </c>
      <c r="N654" s="7" t="s">
        <v>43</v>
      </c>
      <c r="O654" s="7" t="s">
        <v>146</v>
      </c>
    </row>
    <row r="655" spans="2:15" x14ac:dyDescent="0.25">
      <c r="B655" s="7">
        <v>3</v>
      </c>
      <c r="C655" s="7" t="s">
        <v>9282</v>
      </c>
      <c r="D655" s="7" t="s">
        <v>9283</v>
      </c>
      <c r="E655" s="7" t="s">
        <v>9286</v>
      </c>
      <c r="F655" s="7" t="s">
        <v>193</v>
      </c>
      <c r="G655" s="7" t="s">
        <v>207</v>
      </c>
      <c r="H655" s="7" t="s">
        <v>212</v>
      </c>
      <c r="I655" s="7" t="s">
        <v>34</v>
      </c>
      <c r="J655" s="7" t="s">
        <v>23</v>
      </c>
      <c r="K655" s="7">
        <v>5</v>
      </c>
      <c r="L655" s="7" t="s">
        <v>18810</v>
      </c>
      <c r="M655" s="7" t="s">
        <v>3554</v>
      </c>
      <c r="N655" s="7" t="s">
        <v>43</v>
      </c>
      <c r="O655" s="7" t="s">
        <v>192</v>
      </c>
    </row>
    <row r="656" spans="2:15" x14ac:dyDescent="0.25">
      <c r="B656" s="7">
        <v>3</v>
      </c>
      <c r="C656" s="7" t="s">
        <v>9294</v>
      </c>
      <c r="D656" s="7" t="s">
        <v>9295</v>
      </c>
      <c r="E656" s="7" t="s">
        <v>9298</v>
      </c>
      <c r="F656" s="7" t="s">
        <v>25</v>
      </c>
      <c r="G656" s="7" t="s">
        <v>207</v>
      </c>
      <c r="H656" s="7" t="s">
        <v>212</v>
      </c>
      <c r="I656" s="7" t="s">
        <v>55</v>
      </c>
      <c r="J656" s="7" t="s">
        <v>54</v>
      </c>
      <c r="K656" s="7">
        <v>4</v>
      </c>
      <c r="L656" s="7" t="s">
        <v>16647</v>
      </c>
      <c r="M656" s="7" t="s">
        <v>14497</v>
      </c>
      <c r="N656" s="7" t="s">
        <v>43</v>
      </c>
      <c r="O656" s="7" t="s">
        <v>96</v>
      </c>
    </row>
    <row r="657" spans="2:15" x14ac:dyDescent="0.25">
      <c r="B657" s="7">
        <v>3</v>
      </c>
      <c r="C657" s="7" t="s">
        <v>9319</v>
      </c>
      <c r="D657" s="7" t="s">
        <v>9320</v>
      </c>
      <c r="E657" s="7" t="s">
        <v>9323</v>
      </c>
      <c r="F657" s="7" t="s">
        <v>25</v>
      </c>
      <c r="G657" s="7" t="s">
        <v>207</v>
      </c>
      <c r="H657" s="7" t="s">
        <v>212</v>
      </c>
      <c r="I657" s="7" t="s">
        <v>55</v>
      </c>
      <c r="J657" s="7" t="s">
        <v>54</v>
      </c>
      <c r="K657" s="7">
        <v>4</v>
      </c>
      <c r="L657" s="7" t="s">
        <v>17349</v>
      </c>
      <c r="M657" s="7" t="s">
        <v>14989</v>
      </c>
      <c r="N657" s="7" t="s">
        <v>43</v>
      </c>
      <c r="O657" s="7" t="s">
        <v>96</v>
      </c>
    </row>
    <row r="658" spans="2:15" x14ac:dyDescent="0.25">
      <c r="B658" s="7">
        <v>3</v>
      </c>
      <c r="C658" s="7" t="s">
        <v>9352</v>
      </c>
      <c r="D658" s="7" t="s">
        <v>9353</v>
      </c>
      <c r="E658" s="7" t="s">
        <v>9355</v>
      </c>
      <c r="F658" s="7" t="s">
        <v>42</v>
      </c>
      <c r="G658" s="7" t="s">
        <v>207</v>
      </c>
      <c r="H658" s="7" t="s">
        <v>212</v>
      </c>
      <c r="I658" s="7" t="s">
        <v>55</v>
      </c>
      <c r="J658" s="7" t="s">
        <v>54</v>
      </c>
      <c r="K658" s="7">
        <v>4</v>
      </c>
      <c r="L658" s="7" t="s">
        <v>17911</v>
      </c>
      <c r="M658" s="7" t="s">
        <v>15278</v>
      </c>
      <c r="N658" s="7" t="s">
        <v>43</v>
      </c>
      <c r="O658" s="7" t="s">
        <v>96</v>
      </c>
    </row>
    <row r="659" spans="2:15" x14ac:dyDescent="0.25">
      <c r="B659" s="7">
        <v>3</v>
      </c>
      <c r="C659" s="7" t="s">
        <v>9433</v>
      </c>
      <c r="D659" s="7" t="s">
        <v>9434</v>
      </c>
      <c r="E659" s="7" t="s">
        <v>2528</v>
      </c>
      <c r="F659" s="7" t="s">
        <v>108</v>
      </c>
      <c r="G659" s="7" t="s">
        <v>206</v>
      </c>
      <c r="H659" s="7" t="s">
        <v>212</v>
      </c>
      <c r="I659" s="7" t="s">
        <v>55</v>
      </c>
      <c r="J659" s="7" t="s">
        <v>54</v>
      </c>
      <c r="K659" s="7">
        <v>4</v>
      </c>
      <c r="L659" s="7" t="s">
        <v>18808</v>
      </c>
      <c r="M659" s="7" t="s">
        <v>11537</v>
      </c>
      <c r="N659" s="7" t="s">
        <v>43</v>
      </c>
      <c r="O659" s="7" t="s">
        <v>100</v>
      </c>
    </row>
    <row r="660" spans="2:15" x14ac:dyDescent="0.25">
      <c r="B660" s="7">
        <v>3</v>
      </c>
      <c r="C660" s="7" t="s">
        <v>9446</v>
      </c>
      <c r="D660" s="7" t="s">
        <v>9447</v>
      </c>
      <c r="E660" s="7" t="s">
        <v>9449</v>
      </c>
      <c r="F660" s="7" t="s">
        <v>42</v>
      </c>
      <c r="G660" s="7" t="s">
        <v>207</v>
      </c>
      <c r="H660" s="7" t="s">
        <v>212</v>
      </c>
      <c r="I660" s="7" t="s">
        <v>55</v>
      </c>
      <c r="J660" s="7" t="s">
        <v>54</v>
      </c>
      <c r="K660" s="7">
        <v>4</v>
      </c>
      <c r="L660" s="7" t="s">
        <v>18813</v>
      </c>
      <c r="M660" s="7" t="s">
        <v>15815</v>
      </c>
      <c r="N660" s="7" t="s">
        <v>43</v>
      </c>
      <c r="O660" s="7" t="s">
        <v>96</v>
      </c>
    </row>
    <row r="661" spans="2:15" x14ac:dyDescent="0.25">
      <c r="B661" s="7">
        <v>3</v>
      </c>
      <c r="C661" s="7" t="s">
        <v>9463</v>
      </c>
      <c r="D661" s="7" t="s">
        <v>9464</v>
      </c>
      <c r="E661" s="7" t="s">
        <v>9467</v>
      </c>
      <c r="F661" s="7" t="s">
        <v>38</v>
      </c>
      <c r="G661" s="7" t="s">
        <v>207</v>
      </c>
      <c r="H661" s="7" t="s">
        <v>212</v>
      </c>
      <c r="I661" s="7" t="s">
        <v>34</v>
      </c>
      <c r="J661" s="7" t="s">
        <v>23</v>
      </c>
      <c r="K661" s="7">
        <v>5</v>
      </c>
      <c r="L661" s="7" t="s">
        <v>18820</v>
      </c>
      <c r="M661" s="7" t="s">
        <v>8068</v>
      </c>
      <c r="N661" s="7" t="s">
        <v>43</v>
      </c>
      <c r="O661" s="7" t="s">
        <v>96</v>
      </c>
    </row>
    <row r="662" spans="2:15" x14ac:dyDescent="0.25">
      <c r="B662" s="7">
        <v>3</v>
      </c>
      <c r="C662" s="7" t="s">
        <v>9469</v>
      </c>
      <c r="D662" s="7" t="s">
        <v>9470</v>
      </c>
      <c r="E662" s="7" t="s">
        <v>9473</v>
      </c>
      <c r="F662" s="7" t="s">
        <v>126</v>
      </c>
      <c r="G662" s="7" t="s">
        <v>206</v>
      </c>
      <c r="H662" s="7" t="s">
        <v>212</v>
      </c>
      <c r="I662" s="7" t="s">
        <v>55</v>
      </c>
      <c r="J662" s="7" t="s">
        <v>54</v>
      </c>
      <c r="K662" s="7">
        <v>4</v>
      </c>
      <c r="L662" s="7" t="s">
        <v>18821</v>
      </c>
      <c r="M662" s="7" t="s">
        <v>11330</v>
      </c>
      <c r="N662" s="7" t="s">
        <v>43</v>
      </c>
      <c r="O662" s="7" t="s">
        <v>123</v>
      </c>
    </row>
    <row r="663" spans="2:15" x14ac:dyDescent="0.25">
      <c r="B663" s="7">
        <v>3</v>
      </c>
      <c r="C663" s="7" t="s">
        <v>9496</v>
      </c>
      <c r="D663" s="7" t="s">
        <v>9497</v>
      </c>
      <c r="E663" s="7" t="s">
        <v>9498</v>
      </c>
      <c r="F663" s="7" t="s">
        <v>177</v>
      </c>
      <c r="G663" s="7" t="s">
        <v>207</v>
      </c>
      <c r="H663" s="7" t="s">
        <v>212</v>
      </c>
      <c r="I663" s="7" t="s">
        <v>55</v>
      </c>
      <c r="J663" s="7" t="s">
        <v>54</v>
      </c>
      <c r="K663" s="7">
        <v>4</v>
      </c>
      <c r="L663" s="7" t="s">
        <v>18830</v>
      </c>
      <c r="M663" s="7" t="s">
        <v>11259</v>
      </c>
      <c r="N663" s="7" t="s">
        <v>43</v>
      </c>
      <c r="O663" s="7" t="s">
        <v>146</v>
      </c>
    </row>
    <row r="664" spans="2:15" x14ac:dyDescent="0.25">
      <c r="B664" s="7">
        <v>3</v>
      </c>
      <c r="C664" s="7" t="s">
        <v>9500</v>
      </c>
      <c r="D664" s="7" t="s">
        <v>9501</v>
      </c>
      <c r="E664" s="7" t="s">
        <v>9504</v>
      </c>
      <c r="F664" s="7" t="s">
        <v>25</v>
      </c>
      <c r="G664" s="7" t="s">
        <v>207</v>
      </c>
      <c r="H664" s="7" t="s">
        <v>212</v>
      </c>
      <c r="I664" s="7" t="s">
        <v>34</v>
      </c>
      <c r="J664" s="7" t="s">
        <v>23</v>
      </c>
      <c r="K664" s="7">
        <v>5</v>
      </c>
      <c r="L664" s="7" t="s">
        <v>18831</v>
      </c>
      <c r="M664" s="7" t="s">
        <v>12202</v>
      </c>
      <c r="N664" s="7" t="s">
        <v>43</v>
      </c>
      <c r="O664" s="7" t="s">
        <v>96</v>
      </c>
    </row>
    <row r="665" spans="2:15" x14ac:dyDescent="0.25">
      <c r="B665" s="7">
        <v>3</v>
      </c>
      <c r="C665" s="7" t="s">
        <v>9506</v>
      </c>
      <c r="D665" s="7" t="s">
        <v>9507</v>
      </c>
      <c r="E665" s="7" t="s">
        <v>9510</v>
      </c>
      <c r="F665" s="7" t="s">
        <v>197</v>
      </c>
      <c r="G665" s="7" t="s">
        <v>207</v>
      </c>
      <c r="H665" s="7" t="s">
        <v>212</v>
      </c>
      <c r="I665" s="7" t="s">
        <v>34</v>
      </c>
      <c r="J665" s="7" t="s">
        <v>23</v>
      </c>
      <c r="K665" s="7">
        <v>5</v>
      </c>
      <c r="L665" s="7" t="s">
        <v>18833</v>
      </c>
      <c r="M665" s="7" t="s">
        <v>12204</v>
      </c>
      <c r="N665" s="7" t="s">
        <v>43</v>
      </c>
      <c r="O665" s="7" t="s">
        <v>192</v>
      </c>
    </row>
    <row r="666" spans="2:15" x14ac:dyDescent="0.25">
      <c r="B666" s="7">
        <v>3</v>
      </c>
      <c r="C666" s="7" t="s">
        <v>9512</v>
      </c>
      <c r="D666" s="7" t="s">
        <v>9513</v>
      </c>
      <c r="E666" s="7" t="s">
        <v>9517</v>
      </c>
      <c r="F666" s="7" t="s">
        <v>25</v>
      </c>
      <c r="G666" s="7" t="s">
        <v>207</v>
      </c>
      <c r="H666" s="7" t="s">
        <v>212</v>
      </c>
      <c r="I666" s="7" t="s">
        <v>55</v>
      </c>
      <c r="J666" s="7" t="s">
        <v>54</v>
      </c>
      <c r="K666" s="7">
        <v>4</v>
      </c>
      <c r="L666" s="7" t="s">
        <v>18834</v>
      </c>
      <c r="M666" s="7" t="s">
        <v>12013</v>
      </c>
      <c r="N666" s="7" t="s">
        <v>43</v>
      </c>
      <c r="O666" s="7" t="s">
        <v>96</v>
      </c>
    </row>
    <row r="667" spans="2:15" x14ac:dyDescent="0.25">
      <c r="B667" s="7">
        <v>3</v>
      </c>
      <c r="C667" s="7" t="s">
        <v>9519</v>
      </c>
      <c r="D667" s="7" t="s">
        <v>9520</v>
      </c>
      <c r="E667" s="7" t="s">
        <v>571</v>
      </c>
      <c r="F667" s="7" t="s">
        <v>154</v>
      </c>
      <c r="G667" s="7" t="s">
        <v>206</v>
      </c>
      <c r="H667" s="7" t="s">
        <v>212</v>
      </c>
      <c r="I667" s="7" t="s">
        <v>55</v>
      </c>
      <c r="J667" s="7" t="s">
        <v>54</v>
      </c>
      <c r="K667" s="7">
        <v>4</v>
      </c>
      <c r="L667" s="7" t="s">
        <v>18837</v>
      </c>
      <c r="M667" s="7" t="s">
        <v>15837</v>
      </c>
      <c r="N667" s="7" t="s">
        <v>43</v>
      </c>
      <c r="O667" s="7" t="s">
        <v>146</v>
      </c>
    </row>
    <row r="668" spans="2:15" x14ac:dyDescent="0.25">
      <c r="B668" s="7">
        <v>3</v>
      </c>
      <c r="C668" s="7" t="s">
        <v>9521</v>
      </c>
      <c r="D668" s="7" t="s">
        <v>9522</v>
      </c>
      <c r="E668" s="7" t="s">
        <v>9525</v>
      </c>
      <c r="F668" s="7" t="s">
        <v>350</v>
      </c>
      <c r="G668" s="7" t="s">
        <v>207</v>
      </c>
      <c r="H668" s="7" t="s">
        <v>212</v>
      </c>
      <c r="I668" s="7" t="s">
        <v>34</v>
      </c>
      <c r="J668" s="7" t="s">
        <v>23</v>
      </c>
      <c r="K668" s="7">
        <v>5</v>
      </c>
      <c r="L668" s="7" t="s">
        <v>18839</v>
      </c>
      <c r="M668" s="7" t="s">
        <v>9758</v>
      </c>
      <c r="N668" s="7" t="s">
        <v>43</v>
      </c>
      <c r="O668" s="7" t="s">
        <v>100</v>
      </c>
    </row>
    <row r="669" spans="2:15" x14ac:dyDescent="0.25">
      <c r="B669" s="7">
        <v>3</v>
      </c>
      <c r="C669" s="7" t="s">
        <v>9527</v>
      </c>
      <c r="D669" s="7" t="s">
        <v>9528</v>
      </c>
      <c r="E669" s="7" t="s">
        <v>9529</v>
      </c>
      <c r="F669" s="7" t="s">
        <v>177</v>
      </c>
      <c r="G669" s="7" t="s">
        <v>207</v>
      </c>
      <c r="H669" s="7" t="s">
        <v>212</v>
      </c>
      <c r="I669" s="7" t="s">
        <v>55</v>
      </c>
      <c r="J669" s="7" t="s">
        <v>54</v>
      </c>
      <c r="K669" s="7">
        <v>4</v>
      </c>
      <c r="L669" s="7" t="s">
        <v>18840</v>
      </c>
      <c r="M669" s="7" t="s">
        <v>15839</v>
      </c>
      <c r="N669" s="7" t="s">
        <v>43</v>
      </c>
      <c r="O669" s="7" t="s">
        <v>146</v>
      </c>
    </row>
    <row r="670" spans="2:15" x14ac:dyDescent="0.25">
      <c r="B670" s="7">
        <v>3</v>
      </c>
      <c r="C670" s="7" t="s">
        <v>9536</v>
      </c>
      <c r="D670" s="7" t="s">
        <v>9537</v>
      </c>
      <c r="E670" s="7" t="s">
        <v>9539</v>
      </c>
      <c r="F670" s="7" t="s">
        <v>25</v>
      </c>
      <c r="G670" s="7" t="s">
        <v>207</v>
      </c>
      <c r="H670" s="7" t="s">
        <v>212</v>
      </c>
      <c r="I670" s="7" t="s">
        <v>34</v>
      </c>
      <c r="J670" s="7" t="s">
        <v>23</v>
      </c>
      <c r="K670" s="7">
        <v>5</v>
      </c>
      <c r="L670" s="7" t="s">
        <v>18844</v>
      </c>
      <c r="M670" s="7" t="s">
        <v>8037</v>
      </c>
      <c r="N670" s="7" t="s">
        <v>43</v>
      </c>
      <c r="O670" s="7" t="s">
        <v>96</v>
      </c>
    </row>
    <row r="671" spans="2:15" x14ac:dyDescent="0.25">
      <c r="B671" s="7">
        <v>3</v>
      </c>
      <c r="C671" s="7" t="s">
        <v>9541</v>
      </c>
      <c r="D671" s="7" t="s">
        <v>9542</v>
      </c>
      <c r="E671" s="7" t="s">
        <v>9545</v>
      </c>
      <c r="F671" s="7" t="s">
        <v>97</v>
      </c>
      <c r="G671" s="7" t="s">
        <v>207</v>
      </c>
      <c r="H671" s="7" t="s">
        <v>212</v>
      </c>
      <c r="I671" s="7" t="s">
        <v>55</v>
      </c>
      <c r="J671" s="7" t="s">
        <v>54</v>
      </c>
      <c r="K671" s="7">
        <v>4</v>
      </c>
      <c r="L671" s="7" t="s">
        <v>18845</v>
      </c>
      <c r="M671" s="7" t="s">
        <v>15840</v>
      </c>
      <c r="N671" s="7" t="s">
        <v>43</v>
      </c>
      <c r="O671" s="7" t="s">
        <v>100</v>
      </c>
    </row>
    <row r="672" spans="2:15" x14ac:dyDescent="0.25">
      <c r="B672" s="7">
        <v>3</v>
      </c>
      <c r="C672" s="7" t="s">
        <v>9547</v>
      </c>
      <c r="D672" s="7" t="s">
        <v>9548</v>
      </c>
      <c r="E672" s="7" t="s">
        <v>9551</v>
      </c>
      <c r="F672" s="7" t="s">
        <v>25</v>
      </c>
      <c r="G672" s="7" t="s">
        <v>207</v>
      </c>
      <c r="H672" s="7" t="s">
        <v>212</v>
      </c>
      <c r="I672" s="7" t="s">
        <v>34</v>
      </c>
      <c r="J672" s="7" t="s">
        <v>23</v>
      </c>
      <c r="K672" s="7">
        <v>5</v>
      </c>
      <c r="L672" s="7" t="s">
        <v>18853</v>
      </c>
      <c r="M672" s="7" t="s">
        <v>5528</v>
      </c>
      <c r="N672" s="7" t="s">
        <v>43</v>
      </c>
      <c r="O672" s="7" t="s">
        <v>96</v>
      </c>
    </row>
    <row r="673" spans="2:15" x14ac:dyDescent="0.25">
      <c r="B673" s="7">
        <v>3</v>
      </c>
      <c r="C673" s="7" t="s">
        <v>9553</v>
      </c>
      <c r="D673" s="7" t="s">
        <v>9554</v>
      </c>
      <c r="E673" s="7" t="s">
        <v>9555</v>
      </c>
      <c r="F673" s="7" t="s">
        <v>152</v>
      </c>
      <c r="G673" s="7" t="s">
        <v>206</v>
      </c>
      <c r="H673" s="7" t="s">
        <v>212</v>
      </c>
      <c r="I673" s="7" t="s">
        <v>55</v>
      </c>
      <c r="J673" s="7" t="s">
        <v>54</v>
      </c>
      <c r="K673" s="7">
        <v>4</v>
      </c>
      <c r="L673" s="7" t="s">
        <v>18854</v>
      </c>
      <c r="M673" s="7" t="s">
        <v>15841</v>
      </c>
      <c r="N673" s="7" t="s">
        <v>43</v>
      </c>
      <c r="O673" s="7" t="s">
        <v>146</v>
      </c>
    </row>
    <row r="674" spans="2:15" x14ac:dyDescent="0.25">
      <c r="B674" s="7">
        <v>3</v>
      </c>
      <c r="C674" s="7" t="s">
        <v>9558</v>
      </c>
      <c r="D674" s="7" t="s">
        <v>9559</v>
      </c>
      <c r="E674" s="7" t="s">
        <v>9561</v>
      </c>
      <c r="F674" s="7" t="s">
        <v>177</v>
      </c>
      <c r="G674" s="7" t="s">
        <v>206</v>
      </c>
      <c r="H674" s="7" t="s">
        <v>212</v>
      </c>
      <c r="I674" s="7" t="s">
        <v>55</v>
      </c>
      <c r="J674" s="7" t="s">
        <v>54</v>
      </c>
      <c r="K674" s="7">
        <v>4</v>
      </c>
      <c r="L674" s="7" t="s">
        <v>18855</v>
      </c>
      <c r="M674" s="7" t="s">
        <v>15843</v>
      </c>
      <c r="N674" s="7" t="s">
        <v>43</v>
      </c>
      <c r="O674" s="7" t="s">
        <v>146</v>
      </c>
    </row>
    <row r="675" spans="2:15" x14ac:dyDescent="0.25">
      <c r="B675" s="7">
        <v>3</v>
      </c>
      <c r="C675" s="7" t="s">
        <v>9574</v>
      </c>
      <c r="D675" s="7" t="s">
        <v>9575</v>
      </c>
      <c r="E675" s="7" t="s">
        <v>9579</v>
      </c>
      <c r="F675" s="7" t="s">
        <v>25</v>
      </c>
      <c r="G675" s="7" t="s">
        <v>207</v>
      </c>
      <c r="H675" s="7" t="s">
        <v>212</v>
      </c>
      <c r="I675" s="7" t="s">
        <v>34</v>
      </c>
      <c r="J675" s="7" t="s">
        <v>23</v>
      </c>
      <c r="K675" s="7">
        <v>5</v>
      </c>
      <c r="L675" s="7" t="s">
        <v>16648</v>
      </c>
      <c r="M675" s="7" t="s">
        <v>10865</v>
      </c>
      <c r="N675" s="7" t="s">
        <v>43</v>
      </c>
      <c r="O675" s="7" t="s">
        <v>96</v>
      </c>
    </row>
    <row r="676" spans="2:15" x14ac:dyDescent="0.25">
      <c r="B676" s="7">
        <v>3</v>
      </c>
      <c r="C676" s="7" t="s">
        <v>9613</v>
      </c>
      <c r="D676" s="7" t="s">
        <v>9614</v>
      </c>
      <c r="E676" s="7" t="s">
        <v>9617</v>
      </c>
      <c r="F676" s="7" t="s">
        <v>25</v>
      </c>
      <c r="G676" s="7" t="s">
        <v>207</v>
      </c>
      <c r="H676" s="7" t="s">
        <v>212</v>
      </c>
      <c r="I676" s="7" t="s">
        <v>34</v>
      </c>
      <c r="J676" s="7" t="s">
        <v>23</v>
      </c>
      <c r="K676" s="7">
        <v>5</v>
      </c>
      <c r="L676" s="7" t="s">
        <v>16841</v>
      </c>
      <c r="M676" s="7" t="s">
        <v>10873</v>
      </c>
      <c r="N676" s="7" t="s">
        <v>43</v>
      </c>
      <c r="O676" s="7" t="s">
        <v>96</v>
      </c>
    </row>
    <row r="677" spans="2:15" x14ac:dyDescent="0.25">
      <c r="B677" s="7">
        <v>3</v>
      </c>
      <c r="C677" s="7" t="s">
        <v>9666</v>
      </c>
      <c r="D677" s="7" t="s">
        <v>9667</v>
      </c>
      <c r="E677" s="7" t="s">
        <v>9670</v>
      </c>
      <c r="F677" s="7" t="s">
        <v>25</v>
      </c>
      <c r="G677" s="7" t="s">
        <v>207</v>
      </c>
      <c r="H677" s="7" t="s">
        <v>212</v>
      </c>
      <c r="I677" s="7" t="s">
        <v>34</v>
      </c>
      <c r="J677" s="7" t="s">
        <v>23</v>
      </c>
      <c r="K677" s="7">
        <v>5</v>
      </c>
      <c r="L677" s="7" t="s">
        <v>17099</v>
      </c>
      <c r="M677" s="7" t="s">
        <v>10873</v>
      </c>
      <c r="N677" s="7" t="s">
        <v>43</v>
      </c>
      <c r="O677" s="7" t="s">
        <v>96</v>
      </c>
    </row>
    <row r="678" spans="2:15" x14ac:dyDescent="0.25">
      <c r="B678" s="7">
        <v>3</v>
      </c>
      <c r="C678" s="7" t="s">
        <v>9680</v>
      </c>
      <c r="D678" s="7" t="s">
        <v>9681</v>
      </c>
      <c r="E678" s="7" t="s">
        <v>9682</v>
      </c>
      <c r="F678" s="7" t="s">
        <v>25</v>
      </c>
      <c r="G678" s="7" t="s">
        <v>207</v>
      </c>
      <c r="H678" s="7" t="s">
        <v>212</v>
      </c>
      <c r="I678" s="7" t="s">
        <v>34</v>
      </c>
      <c r="J678" s="7" t="s">
        <v>23</v>
      </c>
      <c r="K678" s="7">
        <v>5</v>
      </c>
      <c r="L678" s="7" t="s">
        <v>17188</v>
      </c>
      <c r="M678" s="7" t="s">
        <v>10865</v>
      </c>
      <c r="N678" s="7" t="s">
        <v>43</v>
      </c>
      <c r="O678" s="7" t="s">
        <v>96</v>
      </c>
    </row>
    <row r="679" spans="2:15" x14ac:dyDescent="0.25">
      <c r="B679" s="7">
        <v>3</v>
      </c>
      <c r="C679" s="7" t="s">
        <v>9686</v>
      </c>
      <c r="D679" s="7" t="s">
        <v>9687</v>
      </c>
      <c r="E679" s="7" t="s">
        <v>9690</v>
      </c>
      <c r="F679" s="7" t="s">
        <v>25</v>
      </c>
      <c r="G679" s="7" t="s">
        <v>207</v>
      </c>
      <c r="H679" s="7" t="s">
        <v>212</v>
      </c>
      <c r="I679" s="7" t="s">
        <v>34</v>
      </c>
      <c r="J679" s="7" t="s">
        <v>23</v>
      </c>
      <c r="K679" s="7">
        <v>5</v>
      </c>
      <c r="L679" s="7" t="s">
        <v>17190</v>
      </c>
      <c r="M679" s="7" t="s">
        <v>10865</v>
      </c>
      <c r="N679" s="7" t="s">
        <v>43</v>
      </c>
      <c r="O679" s="7" t="s">
        <v>96</v>
      </c>
    </row>
    <row r="680" spans="2:15" x14ac:dyDescent="0.25">
      <c r="B680" s="7">
        <v>3</v>
      </c>
      <c r="C680" s="7" t="s">
        <v>9694</v>
      </c>
      <c r="D680" s="7" t="s">
        <v>9695</v>
      </c>
      <c r="E680" s="7" t="s">
        <v>9698</v>
      </c>
      <c r="F680" s="7" t="s">
        <v>25</v>
      </c>
      <c r="G680" s="7" t="s">
        <v>207</v>
      </c>
      <c r="H680" s="7" t="s">
        <v>212</v>
      </c>
      <c r="I680" s="7" t="s">
        <v>34</v>
      </c>
      <c r="J680" s="7" t="s">
        <v>23</v>
      </c>
      <c r="K680" s="7">
        <v>5</v>
      </c>
      <c r="L680" s="7" t="s">
        <v>17191</v>
      </c>
      <c r="M680" s="7" t="s">
        <v>10873</v>
      </c>
      <c r="N680" s="7" t="s">
        <v>43</v>
      </c>
      <c r="O680" s="7" t="s">
        <v>96</v>
      </c>
    </row>
    <row r="681" spans="2:15" x14ac:dyDescent="0.25">
      <c r="B681" s="7">
        <v>3</v>
      </c>
      <c r="C681" s="7" t="s">
        <v>9702</v>
      </c>
      <c r="D681" s="7" t="s">
        <v>9703</v>
      </c>
      <c r="E681" s="7" t="s">
        <v>9706</v>
      </c>
      <c r="F681" s="7" t="s">
        <v>38</v>
      </c>
      <c r="G681" s="7" t="s">
        <v>207</v>
      </c>
      <c r="H681" s="7" t="s">
        <v>212</v>
      </c>
      <c r="I681" s="7" t="s">
        <v>34</v>
      </c>
      <c r="J681" s="7" t="s">
        <v>23</v>
      </c>
      <c r="K681" s="7">
        <v>5</v>
      </c>
      <c r="L681" s="7" t="s">
        <v>17193</v>
      </c>
      <c r="M681" s="7" t="s">
        <v>10933</v>
      </c>
      <c r="N681" s="7" t="s">
        <v>43</v>
      </c>
      <c r="O681" s="7" t="s">
        <v>96</v>
      </c>
    </row>
    <row r="682" spans="2:15" x14ac:dyDescent="0.25">
      <c r="B682" s="7">
        <v>3</v>
      </c>
      <c r="C682" s="7" t="s">
        <v>9708</v>
      </c>
      <c r="D682" s="7" t="s">
        <v>9709</v>
      </c>
      <c r="E682" s="7" t="s">
        <v>9712</v>
      </c>
      <c r="F682" s="7" t="s">
        <v>201</v>
      </c>
      <c r="G682" s="7" t="s">
        <v>207</v>
      </c>
      <c r="H682" s="7" t="s">
        <v>212</v>
      </c>
      <c r="I682" s="7" t="s">
        <v>34</v>
      </c>
      <c r="J682" s="7" t="s">
        <v>23</v>
      </c>
      <c r="K682" s="7">
        <v>5</v>
      </c>
      <c r="L682" s="7" t="s">
        <v>17198</v>
      </c>
      <c r="M682" s="7" t="s">
        <v>11007</v>
      </c>
      <c r="N682" s="7" t="s">
        <v>43</v>
      </c>
      <c r="O682" s="7" t="s">
        <v>192</v>
      </c>
    </row>
    <row r="683" spans="2:15" x14ac:dyDescent="0.25">
      <c r="B683" s="7">
        <v>3</v>
      </c>
      <c r="C683" s="7" t="s">
        <v>9777</v>
      </c>
      <c r="D683" s="7" t="s">
        <v>9778</v>
      </c>
      <c r="E683" s="7" t="s">
        <v>9781</v>
      </c>
      <c r="F683" s="7" t="s">
        <v>25</v>
      </c>
      <c r="G683" s="7" t="s">
        <v>207</v>
      </c>
      <c r="H683" s="7" t="s">
        <v>212</v>
      </c>
      <c r="I683" s="7" t="s">
        <v>34</v>
      </c>
      <c r="J683" s="7" t="s">
        <v>23</v>
      </c>
      <c r="K683" s="7">
        <v>5</v>
      </c>
      <c r="L683" s="7" t="s">
        <v>17649</v>
      </c>
      <c r="M683" s="7" t="s">
        <v>1815</v>
      </c>
      <c r="N683" s="7" t="s">
        <v>43</v>
      </c>
      <c r="O683" s="7" t="s">
        <v>96</v>
      </c>
    </row>
    <row r="684" spans="2:15" x14ac:dyDescent="0.25">
      <c r="B684" s="7">
        <v>3</v>
      </c>
      <c r="C684" s="7" t="s">
        <v>9848</v>
      </c>
      <c r="D684" s="7" t="s">
        <v>9849</v>
      </c>
      <c r="E684" s="7" t="s">
        <v>9852</v>
      </c>
      <c r="F684" s="7" t="s">
        <v>38</v>
      </c>
      <c r="G684" s="7" t="s">
        <v>207</v>
      </c>
      <c r="H684" s="7" t="s">
        <v>212</v>
      </c>
      <c r="I684" s="7" t="s">
        <v>34</v>
      </c>
      <c r="J684" s="7" t="s">
        <v>23</v>
      </c>
      <c r="K684" s="7">
        <v>5</v>
      </c>
      <c r="L684" s="7" t="s">
        <v>17976</v>
      </c>
      <c r="M684" s="7" t="s">
        <v>2727</v>
      </c>
      <c r="N684" s="7" t="s">
        <v>43</v>
      </c>
      <c r="O684" s="7" t="s">
        <v>96</v>
      </c>
    </row>
    <row r="685" spans="2:15" x14ac:dyDescent="0.25">
      <c r="B685" s="7">
        <v>3</v>
      </c>
      <c r="C685" s="7" t="s">
        <v>9866</v>
      </c>
      <c r="D685" s="7" t="s">
        <v>9867</v>
      </c>
      <c r="E685" s="7" t="s">
        <v>9870</v>
      </c>
      <c r="F685" s="7" t="s">
        <v>25</v>
      </c>
      <c r="G685" s="7" t="s">
        <v>207</v>
      </c>
      <c r="H685" s="7" t="s">
        <v>212</v>
      </c>
      <c r="I685" s="7" t="s">
        <v>34</v>
      </c>
      <c r="J685" s="7" t="s">
        <v>23</v>
      </c>
      <c r="K685" s="7">
        <v>5</v>
      </c>
      <c r="L685" s="7" t="s">
        <v>18047</v>
      </c>
      <c r="M685" s="7" t="s">
        <v>9717</v>
      </c>
      <c r="N685" s="7" t="s">
        <v>43</v>
      </c>
      <c r="O685" s="7" t="s">
        <v>96</v>
      </c>
    </row>
    <row r="686" spans="2:15" x14ac:dyDescent="0.25">
      <c r="B686" s="7">
        <v>3</v>
      </c>
      <c r="C686" s="7" t="s">
        <v>9984</v>
      </c>
      <c r="D686" s="7" t="s">
        <v>9985</v>
      </c>
      <c r="E686" s="7" t="s">
        <v>9988</v>
      </c>
      <c r="F686" s="7" t="s">
        <v>25</v>
      </c>
      <c r="G686" s="7" t="s">
        <v>207</v>
      </c>
      <c r="H686" s="7" t="s">
        <v>212</v>
      </c>
      <c r="I686" s="7" t="s">
        <v>34</v>
      </c>
      <c r="J686" s="7" t="s">
        <v>44</v>
      </c>
      <c r="K686" s="7">
        <v>5</v>
      </c>
      <c r="L686" s="7" t="s">
        <v>18705</v>
      </c>
      <c r="M686" s="7" t="s">
        <v>9715</v>
      </c>
      <c r="N686" s="7" t="s">
        <v>43</v>
      </c>
      <c r="O686" s="7" t="s">
        <v>96</v>
      </c>
    </row>
    <row r="687" spans="2:15" x14ac:dyDescent="0.25">
      <c r="B687" s="7">
        <v>3</v>
      </c>
      <c r="C687" s="7" t="s">
        <v>10052</v>
      </c>
      <c r="D687" s="7" t="s">
        <v>10053</v>
      </c>
      <c r="E687" s="7" t="s">
        <v>10056</v>
      </c>
      <c r="F687" s="7" t="s">
        <v>143</v>
      </c>
      <c r="G687" s="7" t="s">
        <v>206</v>
      </c>
      <c r="H687" s="7" t="s">
        <v>212</v>
      </c>
      <c r="I687" s="7" t="s">
        <v>55</v>
      </c>
      <c r="J687" s="7" t="s">
        <v>54</v>
      </c>
      <c r="K687" s="7">
        <v>4</v>
      </c>
      <c r="L687" s="7" t="s">
        <v>18859</v>
      </c>
      <c r="M687" s="7" t="s">
        <v>15846</v>
      </c>
      <c r="N687" s="7" t="s">
        <v>43</v>
      </c>
      <c r="O687" s="7" t="s">
        <v>146</v>
      </c>
    </row>
    <row r="688" spans="2:15" x14ac:dyDescent="0.25">
      <c r="B688" s="7">
        <v>3</v>
      </c>
      <c r="C688" s="7" t="s">
        <v>10059</v>
      </c>
      <c r="D688" s="7" t="s">
        <v>10060</v>
      </c>
      <c r="E688" s="7" t="s">
        <v>10063</v>
      </c>
      <c r="F688" s="7" t="s">
        <v>150</v>
      </c>
      <c r="G688" s="7" t="s">
        <v>206</v>
      </c>
      <c r="H688" s="7" t="s">
        <v>212</v>
      </c>
      <c r="I688" s="7" t="s">
        <v>55</v>
      </c>
      <c r="J688" s="7" t="s">
        <v>54</v>
      </c>
      <c r="K688" s="7">
        <v>4</v>
      </c>
      <c r="L688" s="7" t="s">
        <v>18860</v>
      </c>
      <c r="M688" s="7" t="s">
        <v>11082</v>
      </c>
      <c r="N688" s="7" t="s">
        <v>43</v>
      </c>
      <c r="O688" s="7" t="s">
        <v>146</v>
      </c>
    </row>
    <row r="689" spans="2:15" x14ac:dyDescent="0.25">
      <c r="B689" s="7">
        <v>3</v>
      </c>
      <c r="C689" s="7" t="s">
        <v>10078</v>
      </c>
      <c r="D689" s="7" t="s">
        <v>10079</v>
      </c>
      <c r="E689" s="7" t="s">
        <v>10083</v>
      </c>
      <c r="F689" s="7" t="s">
        <v>52</v>
      </c>
      <c r="G689" s="7" t="s">
        <v>207</v>
      </c>
      <c r="H689" s="7" t="s">
        <v>212</v>
      </c>
      <c r="I689" s="7" t="s">
        <v>55</v>
      </c>
      <c r="J689" s="7" t="s">
        <v>54</v>
      </c>
      <c r="K689" s="7">
        <v>4</v>
      </c>
      <c r="L689" s="7" t="s">
        <v>18865</v>
      </c>
      <c r="M689" s="7" t="s">
        <v>15852</v>
      </c>
      <c r="N689" s="7" t="s">
        <v>43</v>
      </c>
      <c r="O689" s="7" t="s">
        <v>96</v>
      </c>
    </row>
    <row r="690" spans="2:15" x14ac:dyDescent="0.25">
      <c r="B690" s="7">
        <v>3</v>
      </c>
      <c r="C690" s="7" t="s">
        <v>10085</v>
      </c>
      <c r="D690" s="7" t="s">
        <v>10086</v>
      </c>
      <c r="E690" s="7" t="s">
        <v>10089</v>
      </c>
      <c r="F690" s="7" t="s">
        <v>42</v>
      </c>
      <c r="G690" s="7" t="s">
        <v>207</v>
      </c>
      <c r="H690" s="7" t="s">
        <v>212</v>
      </c>
      <c r="I690" s="7" t="s">
        <v>55</v>
      </c>
      <c r="J690" s="7" t="s">
        <v>54</v>
      </c>
      <c r="K690" s="7">
        <v>4</v>
      </c>
      <c r="L690" s="7" t="s">
        <v>18866</v>
      </c>
      <c r="M690" s="7" t="s">
        <v>15853</v>
      </c>
      <c r="N690" s="7" t="s">
        <v>43</v>
      </c>
      <c r="O690" s="7" t="s">
        <v>96</v>
      </c>
    </row>
    <row r="691" spans="2:15" x14ac:dyDescent="0.25">
      <c r="B691" s="7">
        <v>3</v>
      </c>
      <c r="C691" s="7" t="s">
        <v>10091</v>
      </c>
      <c r="D691" s="7" t="s">
        <v>10092</v>
      </c>
      <c r="E691" s="7" t="s">
        <v>10095</v>
      </c>
      <c r="F691" s="7" t="s">
        <v>215</v>
      </c>
      <c r="G691" s="7" t="s">
        <v>207</v>
      </c>
      <c r="H691" s="7" t="s">
        <v>212</v>
      </c>
      <c r="I691" s="7" t="s">
        <v>55</v>
      </c>
      <c r="J691" s="7" t="s">
        <v>54</v>
      </c>
      <c r="K691" s="7">
        <v>4</v>
      </c>
      <c r="L691" s="7" t="s">
        <v>18875</v>
      </c>
      <c r="M691" s="7" t="s">
        <v>15855</v>
      </c>
      <c r="N691" s="7" t="s">
        <v>43</v>
      </c>
      <c r="O691" s="7" t="s">
        <v>100</v>
      </c>
    </row>
    <row r="692" spans="2:15" x14ac:dyDescent="0.25">
      <c r="B692" s="7">
        <v>3</v>
      </c>
      <c r="C692" s="7" t="s">
        <v>10097</v>
      </c>
      <c r="D692" s="7" t="s">
        <v>10098</v>
      </c>
      <c r="E692" s="7" t="s">
        <v>10101</v>
      </c>
      <c r="F692" s="7" t="s">
        <v>25</v>
      </c>
      <c r="G692" s="7" t="s">
        <v>207</v>
      </c>
      <c r="H692" s="7" t="s">
        <v>212</v>
      </c>
      <c r="I692" s="7" t="s">
        <v>34</v>
      </c>
      <c r="J692" s="7" t="s">
        <v>23</v>
      </c>
      <c r="K692" s="7">
        <v>5</v>
      </c>
      <c r="L692" s="7" t="s">
        <v>18879</v>
      </c>
      <c r="M692" s="7" t="s">
        <v>9673</v>
      </c>
      <c r="N692" s="7" t="s">
        <v>43</v>
      </c>
      <c r="O692" s="7" t="s">
        <v>96</v>
      </c>
    </row>
    <row r="693" spans="2:15" x14ac:dyDescent="0.25">
      <c r="B693" s="7">
        <v>3</v>
      </c>
      <c r="C693" s="7" t="s">
        <v>10103</v>
      </c>
      <c r="D693" s="7" t="s">
        <v>10104</v>
      </c>
      <c r="E693" s="7" t="s">
        <v>10105</v>
      </c>
      <c r="F693" s="7" t="s">
        <v>42</v>
      </c>
      <c r="G693" s="7" t="s">
        <v>207</v>
      </c>
      <c r="H693" s="7" t="s">
        <v>212</v>
      </c>
      <c r="I693" s="7" t="s">
        <v>55</v>
      </c>
      <c r="J693" s="7" t="s">
        <v>54</v>
      </c>
      <c r="K693" s="7">
        <v>4</v>
      </c>
      <c r="L693" s="7" t="s">
        <v>18880</v>
      </c>
      <c r="M693" s="7" t="s">
        <v>15697</v>
      </c>
      <c r="N693" s="7" t="s">
        <v>43</v>
      </c>
      <c r="O693" s="7" t="s">
        <v>96</v>
      </c>
    </row>
    <row r="694" spans="2:15" x14ac:dyDescent="0.25">
      <c r="B694" s="7">
        <v>3</v>
      </c>
      <c r="C694" s="7" t="s">
        <v>10107</v>
      </c>
      <c r="D694" s="7" t="s">
        <v>10108</v>
      </c>
      <c r="E694" s="7" t="s">
        <v>10111</v>
      </c>
      <c r="F694" s="7" t="s">
        <v>185</v>
      </c>
      <c r="G694" s="7" t="s">
        <v>206</v>
      </c>
      <c r="H694" s="7" t="s">
        <v>212</v>
      </c>
      <c r="I694" s="7" t="s">
        <v>55</v>
      </c>
      <c r="J694" s="7" t="s">
        <v>54</v>
      </c>
      <c r="K694" s="7">
        <v>4</v>
      </c>
      <c r="L694" s="7" t="s">
        <v>18881</v>
      </c>
      <c r="M694" s="7" t="s">
        <v>11620</v>
      </c>
      <c r="N694" s="7" t="s">
        <v>43</v>
      </c>
      <c r="O694" s="7" t="s">
        <v>146</v>
      </c>
    </row>
    <row r="695" spans="2:15" x14ac:dyDescent="0.25">
      <c r="B695" s="7">
        <v>3</v>
      </c>
      <c r="C695" s="7" t="s">
        <v>10113</v>
      </c>
      <c r="D695" s="7" t="s">
        <v>10114</v>
      </c>
      <c r="E695" s="7" t="s">
        <v>10115</v>
      </c>
      <c r="F695" s="7" t="s">
        <v>52</v>
      </c>
      <c r="G695" s="7" t="s">
        <v>207</v>
      </c>
      <c r="H695" s="7" t="s">
        <v>212</v>
      </c>
      <c r="I695" s="7" t="s">
        <v>55</v>
      </c>
      <c r="J695" s="7" t="s">
        <v>54</v>
      </c>
      <c r="K695" s="7">
        <v>4</v>
      </c>
      <c r="L695" s="7" t="s">
        <v>18882</v>
      </c>
      <c r="M695" s="7" t="s">
        <v>15858</v>
      </c>
      <c r="N695" s="7" t="s">
        <v>43</v>
      </c>
      <c r="O695" s="7" t="s">
        <v>96</v>
      </c>
    </row>
    <row r="696" spans="2:15" x14ac:dyDescent="0.25">
      <c r="B696" s="7">
        <v>3</v>
      </c>
      <c r="C696" s="7" t="s">
        <v>10117</v>
      </c>
      <c r="D696" s="7" t="s">
        <v>10118</v>
      </c>
      <c r="E696" s="7" t="s">
        <v>10121</v>
      </c>
      <c r="F696" s="7" t="s">
        <v>118</v>
      </c>
      <c r="G696" s="7" t="s">
        <v>206</v>
      </c>
      <c r="H696" s="7" t="s">
        <v>212</v>
      </c>
      <c r="I696" s="7" t="s">
        <v>55</v>
      </c>
      <c r="J696" s="7" t="s">
        <v>54</v>
      </c>
      <c r="K696" s="7">
        <v>4</v>
      </c>
      <c r="L696" s="7" t="s">
        <v>18883</v>
      </c>
      <c r="M696" s="7" t="s">
        <v>14879</v>
      </c>
      <c r="N696" s="7" t="s">
        <v>43</v>
      </c>
      <c r="O696" s="7" t="s">
        <v>100</v>
      </c>
    </row>
    <row r="697" spans="2:15" x14ac:dyDescent="0.25">
      <c r="B697" s="7">
        <v>3</v>
      </c>
      <c r="C697" s="7" t="s">
        <v>10124</v>
      </c>
      <c r="D697" s="7" t="s">
        <v>10125</v>
      </c>
      <c r="E697" s="7" t="s">
        <v>10126</v>
      </c>
      <c r="F697" s="7" t="s">
        <v>42</v>
      </c>
      <c r="G697" s="7" t="s">
        <v>207</v>
      </c>
      <c r="H697" s="7" t="s">
        <v>212</v>
      </c>
      <c r="I697" s="7" t="s">
        <v>55</v>
      </c>
      <c r="J697" s="7" t="s">
        <v>54</v>
      </c>
      <c r="K697" s="7">
        <v>4</v>
      </c>
      <c r="L697" s="7" t="s">
        <v>18884</v>
      </c>
      <c r="M697" s="7" t="s">
        <v>14879</v>
      </c>
      <c r="N697" s="7" t="s">
        <v>43</v>
      </c>
      <c r="O697" s="7" t="s">
        <v>96</v>
      </c>
    </row>
    <row r="698" spans="2:15" x14ac:dyDescent="0.25">
      <c r="B698" s="7">
        <v>3</v>
      </c>
      <c r="C698" s="7" t="s">
        <v>10128</v>
      </c>
      <c r="D698" s="7" t="s">
        <v>10129</v>
      </c>
      <c r="E698" s="7" t="s">
        <v>10132</v>
      </c>
      <c r="F698" s="7" t="s">
        <v>181</v>
      </c>
      <c r="G698" s="7" t="s">
        <v>206</v>
      </c>
      <c r="H698" s="7" t="s">
        <v>212</v>
      </c>
      <c r="I698" s="7" t="s">
        <v>55</v>
      </c>
      <c r="J698" s="7" t="s">
        <v>54</v>
      </c>
      <c r="K698" s="7">
        <v>4</v>
      </c>
      <c r="L698" s="7" t="s">
        <v>18885</v>
      </c>
      <c r="M698" s="7" t="s">
        <v>15860</v>
      </c>
      <c r="N698" s="7" t="s">
        <v>43</v>
      </c>
      <c r="O698" s="7" t="s">
        <v>146</v>
      </c>
    </row>
    <row r="699" spans="2:15" x14ac:dyDescent="0.25">
      <c r="B699" s="7">
        <v>3</v>
      </c>
      <c r="C699" s="7" t="s">
        <v>10140</v>
      </c>
      <c r="D699" s="7" t="s">
        <v>10141</v>
      </c>
      <c r="E699" s="7" t="s">
        <v>10144</v>
      </c>
      <c r="F699" s="7" t="s">
        <v>25</v>
      </c>
      <c r="G699" s="7" t="s">
        <v>207</v>
      </c>
      <c r="H699" s="7" t="s">
        <v>212</v>
      </c>
      <c r="I699" s="7" t="s">
        <v>34</v>
      </c>
      <c r="J699" s="7" t="s">
        <v>23</v>
      </c>
      <c r="K699" s="7">
        <v>5</v>
      </c>
      <c r="L699" s="7" t="s">
        <v>18887</v>
      </c>
      <c r="M699" s="7" t="s">
        <v>12241</v>
      </c>
      <c r="N699" s="7" t="s">
        <v>43</v>
      </c>
      <c r="O699" s="7" t="s">
        <v>96</v>
      </c>
    </row>
    <row r="700" spans="2:15" x14ac:dyDescent="0.25">
      <c r="B700" s="7">
        <v>3</v>
      </c>
      <c r="C700" s="7" t="s">
        <v>10146</v>
      </c>
      <c r="D700" s="7" t="s">
        <v>10147</v>
      </c>
      <c r="E700" s="7" t="s">
        <v>10150</v>
      </c>
      <c r="F700" s="7" t="s">
        <v>25</v>
      </c>
      <c r="G700" s="7" t="s">
        <v>207</v>
      </c>
      <c r="H700" s="7" t="s">
        <v>212</v>
      </c>
      <c r="I700" s="7" t="s">
        <v>55</v>
      </c>
      <c r="J700" s="7" t="s">
        <v>54</v>
      </c>
      <c r="K700" s="7">
        <v>4</v>
      </c>
      <c r="L700" s="7" t="s">
        <v>18888</v>
      </c>
      <c r="M700" s="7" t="s">
        <v>15864</v>
      </c>
      <c r="N700" s="7" t="s">
        <v>43</v>
      </c>
      <c r="O700" s="7" t="s">
        <v>96</v>
      </c>
    </row>
    <row r="701" spans="2:15" x14ac:dyDescent="0.25">
      <c r="B701" s="7">
        <v>3</v>
      </c>
      <c r="C701" s="7" t="s">
        <v>10241</v>
      </c>
      <c r="D701" s="7" t="s">
        <v>10242</v>
      </c>
      <c r="E701" s="7" t="s">
        <v>10245</v>
      </c>
      <c r="F701" s="7" t="s">
        <v>150</v>
      </c>
      <c r="G701" s="7" t="s">
        <v>206</v>
      </c>
      <c r="H701" s="7" t="s">
        <v>212</v>
      </c>
      <c r="I701" s="7" t="s">
        <v>55</v>
      </c>
      <c r="J701" s="7" t="s">
        <v>54</v>
      </c>
      <c r="K701" s="7">
        <v>4</v>
      </c>
      <c r="L701" s="7" t="s">
        <v>17185</v>
      </c>
      <c r="M701" s="7" t="s">
        <v>8030</v>
      </c>
      <c r="N701" s="7" t="s">
        <v>43</v>
      </c>
      <c r="O701" s="7" t="s">
        <v>146</v>
      </c>
    </row>
    <row r="702" spans="2:15" x14ac:dyDescent="0.25">
      <c r="B702" s="7">
        <v>3</v>
      </c>
      <c r="C702" s="7" t="s">
        <v>10400</v>
      </c>
      <c r="D702" s="7" t="s">
        <v>10401</v>
      </c>
      <c r="E702" s="7" t="s">
        <v>1714</v>
      </c>
      <c r="F702" s="7" t="s">
        <v>141</v>
      </c>
      <c r="G702" s="7" t="s">
        <v>207</v>
      </c>
      <c r="H702" s="7" t="s">
        <v>212</v>
      </c>
      <c r="I702" s="7" t="s">
        <v>55</v>
      </c>
      <c r="J702" s="7" t="s">
        <v>54</v>
      </c>
      <c r="K702" s="7">
        <v>4</v>
      </c>
      <c r="L702" s="7" t="s">
        <v>18890</v>
      </c>
      <c r="M702" s="7" t="s">
        <v>15867</v>
      </c>
      <c r="N702" s="7" t="s">
        <v>43</v>
      </c>
      <c r="O702" s="7" t="s">
        <v>100</v>
      </c>
    </row>
    <row r="703" spans="2:15" x14ac:dyDescent="0.25">
      <c r="B703" s="7">
        <v>3</v>
      </c>
      <c r="C703" s="7" t="s">
        <v>10402</v>
      </c>
      <c r="D703" s="7" t="s">
        <v>10403</v>
      </c>
      <c r="E703" s="7" t="s">
        <v>10406</v>
      </c>
      <c r="F703" s="7" t="s">
        <v>221</v>
      </c>
      <c r="G703" s="7" t="s">
        <v>206</v>
      </c>
      <c r="H703" s="7" t="s">
        <v>212</v>
      </c>
      <c r="I703" s="7" t="s">
        <v>55</v>
      </c>
      <c r="J703" s="7" t="s">
        <v>54</v>
      </c>
      <c r="K703" s="7">
        <v>4</v>
      </c>
      <c r="L703" s="7" t="s">
        <v>18891</v>
      </c>
      <c r="M703" s="7" t="s">
        <v>15611</v>
      </c>
      <c r="N703" s="7" t="s">
        <v>43</v>
      </c>
      <c r="O703" s="7" t="s">
        <v>100</v>
      </c>
    </row>
    <row r="704" spans="2:15" x14ac:dyDescent="0.25">
      <c r="B704" s="7">
        <v>3</v>
      </c>
      <c r="C704" s="7" t="s">
        <v>10424</v>
      </c>
      <c r="D704" s="7" t="s">
        <v>10425</v>
      </c>
      <c r="E704" s="7" t="s">
        <v>10426</v>
      </c>
      <c r="F704" s="7" t="s">
        <v>97</v>
      </c>
      <c r="G704" s="7" t="s">
        <v>206</v>
      </c>
      <c r="H704" s="7" t="s">
        <v>212</v>
      </c>
      <c r="I704" s="7" t="s">
        <v>55</v>
      </c>
      <c r="J704" s="7" t="s">
        <v>54</v>
      </c>
      <c r="K704" s="7">
        <v>4</v>
      </c>
      <c r="L704" s="7" t="s">
        <v>18902</v>
      </c>
      <c r="M704" s="7" t="s">
        <v>11816</v>
      </c>
      <c r="N704" s="7" t="s">
        <v>43</v>
      </c>
      <c r="O704" s="7" t="s">
        <v>100</v>
      </c>
    </row>
    <row r="705" spans="2:15" x14ac:dyDescent="0.25">
      <c r="B705" s="7">
        <v>3</v>
      </c>
      <c r="C705" s="7" t="s">
        <v>10428</v>
      </c>
      <c r="D705" s="7" t="s">
        <v>10429</v>
      </c>
      <c r="E705" s="7" t="s">
        <v>10430</v>
      </c>
      <c r="F705" s="7" t="s">
        <v>195</v>
      </c>
      <c r="G705" s="7" t="s">
        <v>206</v>
      </c>
      <c r="H705" s="7" t="s">
        <v>212</v>
      </c>
      <c r="I705" s="7" t="s">
        <v>55</v>
      </c>
      <c r="J705" s="7" t="s">
        <v>54</v>
      </c>
      <c r="K705" s="7">
        <v>4</v>
      </c>
      <c r="L705" s="7" t="s">
        <v>18911</v>
      </c>
      <c r="M705" s="7" t="s">
        <v>11540</v>
      </c>
      <c r="N705" s="7" t="s">
        <v>43</v>
      </c>
      <c r="O705" s="7" t="s">
        <v>192</v>
      </c>
    </row>
    <row r="706" spans="2:15" x14ac:dyDescent="0.25">
      <c r="B706" s="7">
        <v>3</v>
      </c>
      <c r="C706" s="7" t="s">
        <v>10433</v>
      </c>
      <c r="D706" s="7" t="s">
        <v>10434</v>
      </c>
      <c r="E706" s="7" t="s">
        <v>9498</v>
      </c>
      <c r="F706" s="7" t="s">
        <v>177</v>
      </c>
      <c r="G706" s="7" t="s">
        <v>207</v>
      </c>
      <c r="H706" s="7" t="s">
        <v>212</v>
      </c>
      <c r="I706" s="7" t="s">
        <v>55</v>
      </c>
      <c r="J706" s="7" t="s">
        <v>54</v>
      </c>
      <c r="K706" s="7">
        <v>4</v>
      </c>
      <c r="L706" s="7" t="s">
        <v>18912</v>
      </c>
      <c r="M706" s="7" t="s">
        <v>15875</v>
      </c>
      <c r="N706" s="7" t="s">
        <v>43</v>
      </c>
      <c r="O706" s="7" t="s">
        <v>146</v>
      </c>
    </row>
    <row r="707" spans="2:15" x14ac:dyDescent="0.25">
      <c r="B707" s="7">
        <v>3</v>
      </c>
      <c r="C707" s="7" t="s">
        <v>10435</v>
      </c>
      <c r="D707" s="7" t="s">
        <v>10293</v>
      </c>
      <c r="E707" s="7" t="s">
        <v>10438</v>
      </c>
      <c r="F707" s="7" t="s">
        <v>154</v>
      </c>
      <c r="G707" s="7" t="s">
        <v>207</v>
      </c>
      <c r="H707" s="7" t="s">
        <v>212</v>
      </c>
      <c r="I707" s="7" t="s">
        <v>55</v>
      </c>
      <c r="J707" s="7" t="s">
        <v>54</v>
      </c>
      <c r="K707" s="7">
        <v>4</v>
      </c>
      <c r="L707" s="7" t="s">
        <v>18913</v>
      </c>
      <c r="M707" s="7" t="s">
        <v>11732</v>
      </c>
      <c r="N707" s="7" t="s">
        <v>43</v>
      </c>
      <c r="O707" s="7" t="s">
        <v>146</v>
      </c>
    </row>
    <row r="708" spans="2:15" x14ac:dyDescent="0.25">
      <c r="B708" s="7">
        <v>3</v>
      </c>
      <c r="C708" s="7" t="s">
        <v>10441</v>
      </c>
      <c r="D708" s="7" t="s">
        <v>10442</v>
      </c>
      <c r="E708" s="7" t="s">
        <v>10445</v>
      </c>
      <c r="F708" s="7" t="s">
        <v>187</v>
      </c>
      <c r="G708" s="7" t="s">
        <v>206</v>
      </c>
      <c r="H708" s="7" t="s">
        <v>212</v>
      </c>
      <c r="I708" s="7" t="s">
        <v>55</v>
      </c>
      <c r="J708" s="7" t="s">
        <v>54</v>
      </c>
      <c r="K708" s="7">
        <v>4</v>
      </c>
      <c r="L708" s="7" t="s">
        <v>18914</v>
      </c>
      <c r="M708" s="7" t="s">
        <v>14995</v>
      </c>
      <c r="N708" s="7" t="s">
        <v>43</v>
      </c>
      <c r="O708" s="7" t="s">
        <v>146</v>
      </c>
    </row>
    <row r="709" spans="2:15" x14ac:dyDescent="0.25">
      <c r="B709" s="7">
        <v>3</v>
      </c>
      <c r="C709" s="7" t="s">
        <v>10462</v>
      </c>
      <c r="D709" s="7" t="s">
        <v>10463</v>
      </c>
      <c r="E709" s="7" t="s">
        <v>10466</v>
      </c>
      <c r="F709" s="7" t="s">
        <v>97</v>
      </c>
      <c r="G709" s="7" t="s">
        <v>206</v>
      </c>
      <c r="H709" s="7" t="s">
        <v>212</v>
      </c>
      <c r="I709" s="7" t="s">
        <v>55</v>
      </c>
      <c r="J709" s="7" t="s">
        <v>54</v>
      </c>
      <c r="K709" s="7">
        <v>4</v>
      </c>
      <c r="L709" s="7" t="s">
        <v>18919</v>
      </c>
      <c r="M709" s="7" t="s">
        <v>11634</v>
      </c>
      <c r="N709" s="7" t="s">
        <v>43</v>
      </c>
      <c r="O709" s="7" t="s">
        <v>100</v>
      </c>
    </row>
    <row r="710" spans="2:15" x14ac:dyDescent="0.25">
      <c r="B710" s="7">
        <v>3</v>
      </c>
      <c r="C710" s="7" t="s">
        <v>10480</v>
      </c>
      <c r="D710" s="7" t="s">
        <v>10481</v>
      </c>
      <c r="E710" s="7" t="s">
        <v>10483</v>
      </c>
      <c r="F710" s="7" t="s">
        <v>187</v>
      </c>
      <c r="G710" s="7" t="s">
        <v>206</v>
      </c>
      <c r="H710" s="7" t="s">
        <v>212</v>
      </c>
      <c r="I710" s="7" t="s">
        <v>55</v>
      </c>
      <c r="J710" s="7" t="s">
        <v>54</v>
      </c>
      <c r="K710" s="7">
        <v>4</v>
      </c>
      <c r="L710" s="7" t="s">
        <v>18922</v>
      </c>
      <c r="M710" s="7" t="s">
        <v>10927</v>
      </c>
      <c r="N710" s="7" t="s">
        <v>43</v>
      </c>
      <c r="O710" s="7" t="s">
        <v>146</v>
      </c>
    </row>
    <row r="711" spans="2:15" x14ac:dyDescent="0.25">
      <c r="B711" s="7">
        <v>3</v>
      </c>
      <c r="C711" s="7" t="s">
        <v>10498</v>
      </c>
      <c r="D711" s="7" t="s">
        <v>10499</v>
      </c>
      <c r="E711" s="7" t="s">
        <v>10502</v>
      </c>
      <c r="F711" s="7" t="s">
        <v>241</v>
      </c>
      <c r="G711" s="7" t="s">
        <v>206</v>
      </c>
      <c r="H711" s="7" t="s">
        <v>212</v>
      </c>
      <c r="I711" s="7" t="s">
        <v>55</v>
      </c>
      <c r="J711" s="7" t="s">
        <v>54</v>
      </c>
      <c r="K711" s="7">
        <v>4</v>
      </c>
      <c r="L711" s="7" t="s">
        <v>18925</v>
      </c>
      <c r="M711" s="7" t="s">
        <v>13059</v>
      </c>
      <c r="N711" s="7" t="s">
        <v>43</v>
      </c>
      <c r="O711" s="7" t="s">
        <v>146</v>
      </c>
    </row>
    <row r="712" spans="2:15" x14ac:dyDescent="0.25">
      <c r="B712" s="7">
        <v>3</v>
      </c>
      <c r="C712" s="7" t="s">
        <v>10504</v>
      </c>
      <c r="D712" s="7" t="s">
        <v>10505</v>
      </c>
      <c r="E712" s="7" t="s">
        <v>10508</v>
      </c>
      <c r="F712" s="7" t="s">
        <v>141</v>
      </c>
      <c r="G712" s="7" t="s">
        <v>206</v>
      </c>
      <c r="H712" s="7" t="s">
        <v>212</v>
      </c>
      <c r="I712" s="7" t="s">
        <v>55</v>
      </c>
      <c r="J712" s="7" t="s">
        <v>54</v>
      </c>
      <c r="K712" s="7">
        <v>4</v>
      </c>
      <c r="L712" s="7" t="s">
        <v>18927</v>
      </c>
      <c r="M712" s="7" t="s">
        <v>9964</v>
      </c>
      <c r="N712" s="7" t="s">
        <v>43</v>
      </c>
      <c r="O712" s="7" t="s">
        <v>100</v>
      </c>
    </row>
    <row r="713" spans="2:15" x14ac:dyDescent="0.25">
      <c r="B713" s="7">
        <v>3</v>
      </c>
      <c r="C713" s="7" t="s">
        <v>10528</v>
      </c>
      <c r="D713" s="7" t="s">
        <v>10529</v>
      </c>
      <c r="E713" s="7" t="s">
        <v>10532</v>
      </c>
      <c r="F713" s="7" t="s">
        <v>38</v>
      </c>
      <c r="G713" s="7" t="s">
        <v>207</v>
      </c>
      <c r="H713" s="7" t="s">
        <v>212</v>
      </c>
      <c r="I713" s="7" t="s">
        <v>55</v>
      </c>
      <c r="J713" s="7" t="s">
        <v>54</v>
      </c>
      <c r="K713" s="7">
        <v>4</v>
      </c>
      <c r="L713" s="7" t="s">
        <v>18932</v>
      </c>
      <c r="M713" s="7" t="s">
        <v>15888</v>
      </c>
      <c r="N713" s="7" t="s">
        <v>43</v>
      </c>
      <c r="O713" s="7" t="s">
        <v>96</v>
      </c>
    </row>
    <row r="714" spans="2:15" x14ac:dyDescent="0.25">
      <c r="B714" s="7">
        <v>3</v>
      </c>
      <c r="C714" s="7" t="s">
        <v>10546</v>
      </c>
      <c r="D714" s="7" t="s">
        <v>10547</v>
      </c>
      <c r="E714" s="7" t="s">
        <v>10550</v>
      </c>
      <c r="F714" s="7" t="s">
        <v>167</v>
      </c>
      <c r="G714" s="7" t="s">
        <v>206</v>
      </c>
      <c r="H714" s="7" t="s">
        <v>212</v>
      </c>
      <c r="I714" s="7" t="s">
        <v>55</v>
      </c>
      <c r="J714" s="7" t="s">
        <v>54</v>
      </c>
      <c r="K714" s="7">
        <v>4</v>
      </c>
      <c r="L714" s="7" t="s">
        <v>18935</v>
      </c>
      <c r="M714" s="7" t="s">
        <v>10881</v>
      </c>
      <c r="N714" s="7" t="s">
        <v>43</v>
      </c>
      <c r="O714" s="7" t="s">
        <v>146</v>
      </c>
    </row>
    <row r="715" spans="2:15" x14ac:dyDescent="0.25">
      <c r="B715" s="7">
        <v>3</v>
      </c>
      <c r="C715" s="7" t="s">
        <v>10552</v>
      </c>
      <c r="D715" s="7" t="s">
        <v>10553</v>
      </c>
      <c r="E715" s="7" t="s">
        <v>10555</v>
      </c>
      <c r="F715" s="7" t="s">
        <v>38</v>
      </c>
      <c r="G715" s="7" t="s">
        <v>207</v>
      </c>
      <c r="H715" s="7" t="s">
        <v>212</v>
      </c>
      <c r="I715" s="7" t="s">
        <v>55</v>
      </c>
      <c r="J715" s="7" t="s">
        <v>54</v>
      </c>
      <c r="K715" s="7">
        <v>4</v>
      </c>
      <c r="L715" s="7" t="s">
        <v>18936</v>
      </c>
      <c r="M715" s="7" t="s">
        <v>10881</v>
      </c>
      <c r="N715" s="7" t="s">
        <v>43</v>
      </c>
      <c r="O715" s="7" t="s">
        <v>96</v>
      </c>
    </row>
    <row r="716" spans="2:15" x14ac:dyDescent="0.25">
      <c r="B716" s="7">
        <v>3</v>
      </c>
      <c r="C716" s="7" t="s">
        <v>10557</v>
      </c>
      <c r="D716" s="7" t="s">
        <v>10558</v>
      </c>
      <c r="E716" s="7" t="s">
        <v>10560</v>
      </c>
      <c r="F716" s="7" t="s">
        <v>185</v>
      </c>
      <c r="G716" s="7" t="s">
        <v>206</v>
      </c>
      <c r="H716" s="7" t="s">
        <v>212</v>
      </c>
      <c r="I716" s="7" t="s">
        <v>55</v>
      </c>
      <c r="J716" s="7" t="s">
        <v>54</v>
      </c>
      <c r="K716" s="7">
        <v>4</v>
      </c>
      <c r="L716" s="7" t="s">
        <v>18944</v>
      </c>
      <c r="M716" s="7" t="s">
        <v>15890</v>
      </c>
      <c r="N716" s="7" t="s">
        <v>43</v>
      </c>
      <c r="O716" s="7" t="s">
        <v>146</v>
      </c>
    </row>
    <row r="717" spans="2:15" x14ac:dyDescent="0.25">
      <c r="B717" s="7">
        <v>3</v>
      </c>
      <c r="C717" s="7" t="s">
        <v>10562</v>
      </c>
      <c r="D717" s="7" t="s">
        <v>10563</v>
      </c>
      <c r="E717" s="7" t="s">
        <v>10566</v>
      </c>
      <c r="F717" s="7" t="s">
        <v>152</v>
      </c>
      <c r="G717" s="7" t="s">
        <v>206</v>
      </c>
      <c r="H717" s="7" t="s">
        <v>212</v>
      </c>
      <c r="I717" s="7" t="s">
        <v>55</v>
      </c>
      <c r="J717" s="7" t="s">
        <v>54</v>
      </c>
      <c r="K717" s="7">
        <v>4</v>
      </c>
      <c r="L717" s="7" t="s">
        <v>18945</v>
      </c>
      <c r="M717" s="7" t="s">
        <v>15338</v>
      </c>
      <c r="N717" s="7" t="s">
        <v>43</v>
      </c>
      <c r="O717" s="7" t="s">
        <v>146</v>
      </c>
    </row>
    <row r="718" spans="2:15" x14ac:dyDescent="0.25">
      <c r="B718" s="7">
        <v>3</v>
      </c>
      <c r="C718" s="7" t="s">
        <v>10593</v>
      </c>
      <c r="D718" s="7" t="s">
        <v>10594</v>
      </c>
      <c r="E718" s="7" t="s">
        <v>10597</v>
      </c>
      <c r="F718" s="7" t="s">
        <v>110</v>
      </c>
      <c r="G718" s="7" t="s">
        <v>206</v>
      </c>
      <c r="H718" s="7" t="s">
        <v>212</v>
      </c>
      <c r="I718" s="7" t="s">
        <v>55</v>
      </c>
      <c r="J718" s="7" t="s">
        <v>54</v>
      </c>
      <c r="K718" s="7">
        <v>4</v>
      </c>
      <c r="L718" s="7" t="s">
        <v>18972</v>
      </c>
      <c r="M718" s="7" t="s">
        <v>9622</v>
      </c>
      <c r="N718" s="7" t="s">
        <v>43</v>
      </c>
      <c r="O718" s="7" t="s">
        <v>100</v>
      </c>
    </row>
    <row r="719" spans="2:15" x14ac:dyDescent="0.25">
      <c r="B719" s="7">
        <v>3</v>
      </c>
      <c r="C719" s="7" t="s">
        <v>10599</v>
      </c>
      <c r="D719" s="7" t="s">
        <v>10600</v>
      </c>
      <c r="E719" s="7" t="s">
        <v>10604</v>
      </c>
      <c r="F719" s="7" t="s">
        <v>260</v>
      </c>
      <c r="G719" s="7" t="s">
        <v>206</v>
      </c>
      <c r="H719" s="7" t="s">
        <v>212</v>
      </c>
      <c r="I719" s="7" t="s">
        <v>55</v>
      </c>
      <c r="J719" s="7" t="s">
        <v>54</v>
      </c>
      <c r="K719" s="7">
        <v>4</v>
      </c>
      <c r="L719" s="7" t="s">
        <v>18973</v>
      </c>
      <c r="M719" s="7" t="s">
        <v>15894</v>
      </c>
      <c r="N719" s="7" t="s">
        <v>43</v>
      </c>
      <c r="O719" s="7" t="s">
        <v>123</v>
      </c>
    </row>
    <row r="720" spans="2:15" x14ac:dyDescent="0.25">
      <c r="B720" s="7">
        <v>3</v>
      </c>
      <c r="C720" s="7" t="s">
        <v>10613</v>
      </c>
      <c r="D720" s="7" t="s">
        <v>10614</v>
      </c>
      <c r="E720" s="7" t="s">
        <v>10617</v>
      </c>
      <c r="F720" s="7" t="s">
        <v>152</v>
      </c>
      <c r="G720" s="7" t="s">
        <v>206</v>
      </c>
      <c r="H720" s="7" t="s">
        <v>212</v>
      </c>
      <c r="I720" s="7" t="s">
        <v>55</v>
      </c>
      <c r="J720" s="7" t="s">
        <v>54</v>
      </c>
      <c r="K720" s="7">
        <v>4</v>
      </c>
      <c r="L720" s="7" t="s">
        <v>18975</v>
      </c>
      <c r="M720" s="7" t="s">
        <v>2683</v>
      </c>
      <c r="N720" s="7" t="s">
        <v>43</v>
      </c>
      <c r="O720" s="7" t="s">
        <v>146</v>
      </c>
    </row>
    <row r="721" spans="2:15" x14ac:dyDescent="0.25">
      <c r="B721" s="7">
        <v>3</v>
      </c>
      <c r="C721" s="7" t="s">
        <v>10619</v>
      </c>
      <c r="D721" s="7" t="s">
        <v>10620</v>
      </c>
      <c r="E721" s="7" t="s">
        <v>10622</v>
      </c>
      <c r="F721" s="7" t="s">
        <v>108</v>
      </c>
      <c r="G721" s="7" t="s">
        <v>207</v>
      </c>
      <c r="H721" s="7" t="s">
        <v>212</v>
      </c>
      <c r="I721" s="7" t="s">
        <v>55</v>
      </c>
      <c r="J721" s="7" t="s">
        <v>54</v>
      </c>
      <c r="K721" s="7">
        <v>4</v>
      </c>
      <c r="L721" s="7" t="s">
        <v>18976</v>
      </c>
      <c r="M721" s="7" t="s">
        <v>15897</v>
      </c>
      <c r="N721" s="7" t="s">
        <v>43</v>
      </c>
      <c r="O721" s="7" t="s">
        <v>100</v>
      </c>
    </row>
    <row r="722" spans="2:15" x14ac:dyDescent="0.25">
      <c r="B722" s="7">
        <v>3</v>
      </c>
      <c r="C722" s="7" t="s">
        <v>10624</v>
      </c>
      <c r="D722" s="7" t="s">
        <v>10625</v>
      </c>
      <c r="E722" s="7" t="s">
        <v>10626</v>
      </c>
      <c r="F722" s="7" t="s">
        <v>185</v>
      </c>
      <c r="G722" s="7" t="s">
        <v>206</v>
      </c>
      <c r="H722" s="7" t="s">
        <v>212</v>
      </c>
      <c r="I722" s="7" t="s">
        <v>55</v>
      </c>
      <c r="J722" s="7" t="s">
        <v>54</v>
      </c>
      <c r="K722" s="7">
        <v>4</v>
      </c>
      <c r="L722" s="7" t="s">
        <v>18982</v>
      </c>
      <c r="M722" s="7" t="s">
        <v>14498</v>
      </c>
      <c r="N722" s="7" t="s">
        <v>43</v>
      </c>
      <c r="O722" s="7" t="s">
        <v>146</v>
      </c>
    </row>
    <row r="723" spans="2:15" x14ac:dyDescent="0.25">
      <c r="B723" s="7">
        <v>3</v>
      </c>
      <c r="C723" s="7" t="s">
        <v>10634</v>
      </c>
      <c r="D723" s="7" t="s">
        <v>10635</v>
      </c>
      <c r="E723" s="7" t="s">
        <v>10637</v>
      </c>
      <c r="F723" s="7" t="s">
        <v>260</v>
      </c>
      <c r="G723" s="7" t="s">
        <v>207</v>
      </c>
      <c r="H723" s="7" t="s">
        <v>212</v>
      </c>
      <c r="I723" s="7" t="s">
        <v>55</v>
      </c>
      <c r="J723" s="7" t="s">
        <v>54</v>
      </c>
      <c r="K723" s="7">
        <v>4</v>
      </c>
      <c r="L723" s="7" t="s">
        <v>18985</v>
      </c>
      <c r="M723" s="7" t="s">
        <v>5523</v>
      </c>
      <c r="N723" s="7" t="s">
        <v>43</v>
      </c>
      <c r="O723" s="7" t="s">
        <v>123</v>
      </c>
    </row>
    <row r="724" spans="2:15" x14ac:dyDescent="0.25">
      <c r="B724" s="7">
        <v>3</v>
      </c>
      <c r="C724" s="7" t="s">
        <v>10640</v>
      </c>
      <c r="D724" s="7" t="s">
        <v>10641</v>
      </c>
      <c r="E724" s="7" t="s">
        <v>10622</v>
      </c>
      <c r="F724" s="7" t="s">
        <v>108</v>
      </c>
      <c r="G724" s="7" t="s">
        <v>207</v>
      </c>
      <c r="H724" s="7" t="s">
        <v>212</v>
      </c>
      <c r="I724" s="7" t="s">
        <v>55</v>
      </c>
      <c r="J724" s="7" t="s">
        <v>54</v>
      </c>
      <c r="K724" s="7">
        <v>4</v>
      </c>
      <c r="L724" s="7" t="s">
        <v>18988</v>
      </c>
      <c r="M724" s="7" t="s">
        <v>9787</v>
      </c>
      <c r="N724" s="7" t="s">
        <v>43</v>
      </c>
      <c r="O724" s="7" t="s">
        <v>100</v>
      </c>
    </row>
    <row r="725" spans="2:15" x14ac:dyDescent="0.25">
      <c r="B725" s="7">
        <v>3</v>
      </c>
      <c r="C725" s="7" t="s">
        <v>10673</v>
      </c>
      <c r="D725" s="7" t="s">
        <v>10674</v>
      </c>
      <c r="E725" s="7" t="s">
        <v>10677</v>
      </c>
      <c r="F725" s="7" t="s">
        <v>42</v>
      </c>
      <c r="G725" s="7" t="s">
        <v>206</v>
      </c>
      <c r="H725" s="7" t="s">
        <v>212</v>
      </c>
      <c r="I725" s="7" t="s">
        <v>55</v>
      </c>
      <c r="J725" s="7" t="s">
        <v>54</v>
      </c>
      <c r="K725" s="7">
        <v>4</v>
      </c>
      <c r="L725" s="7" t="s">
        <v>18995</v>
      </c>
      <c r="M725" s="7" t="s">
        <v>11669</v>
      </c>
      <c r="N725" s="7" t="s">
        <v>43</v>
      </c>
      <c r="O725" s="7" t="s">
        <v>96</v>
      </c>
    </row>
    <row r="726" spans="2:15" x14ac:dyDescent="0.25">
      <c r="B726" s="7">
        <v>3</v>
      </c>
      <c r="C726" s="7" t="s">
        <v>10713</v>
      </c>
      <c r="D726" s="7" t="s">
        <v>10714</v>
      </c>
      <c r="E726" s="7" t="s">
        <v>10716</v>
      </c>
      <c r="F726" s="7" t="s">
        <v>150</v>
      </c>
      <c r="G726" s="7" t="s">
        <v>206</v>
      </c>
      <c r="H726" s="7" t="s">
        <v>212</v>
      </c>
      <c r="I726" s="7" t="s">
        <v>55</v>
      </c>
      <c r="J726" s="7" t="s">
        <v>54</v>
      </c>
      <c r="K726" s="7">
        <v>4</v>
      </c>
      <c r="L726" s="7" t="s">
        <v>19005</v>
      </c>
      <c r="M726" s="7" t="s">
        <v>15096</v>
      </c>
      <c r="N726" s="7" t="s">
        <v>43</v>
      </c>
      <c r="O726" s="7" t="s">
        <v>146</v>
      </c>
    </row>
    <row r="727" spans="2:15" x14ac:dyDescent="0.25">
      <c r="B727" s="7">
        <v>3</v>
      </c>
      <c r="C727" s="7" t="s">
        <v>10728</v>
      </c>
      <c r="D727" s="7" t="s">
        <v>10729</v>
      </c>
      <c r="E727" s="7" t="s">
        <v>10731</v>
      </c>
      <c r="F727" s="7" t="s">
        <v>167</v>
      </c>
      <c r="G727" s="7" t="s">
        <v>207</v>
      </c>
      <c r="H727" s="7" t="s">
        <v>212</v>
      </c>
      <c r="I727" s="7" t="s">
        <v>55</v>
      </c>
      <c r="J727" s="7" t="s">
        <v>54</v>
      </c>
      <c r="K727" s="7">
        <v>4</v>
      </c>
      <c r="L727" s="7" t="s">
        <v>19010</v>
      </c>
      <c r="M727" s="7" t="s">
        <v>15907</v>
      </c>
      <c r="N727" s="7" t="s">
        <v>43</v>
      </c>
      <c r="O727" s="7" t="s">
        <v>146</v>
      </c>
    </row>
    <row r="728" spans="2:15" x14ac:dyDescent="0.25">
      <c r="B728" s="7">
        <v>3</v>
      </c>
      <c r="C728" s="7" t="s">
        <v>10733</v>
      </c>
      <c r="D728" s="7" t="s">
        <v>10734</v>
      </c>
      <c r="E728" s="7" t="s">
        <v>10737</v>
      </c>
      <c r="F728" s="7" t="s">
        <v>134</v>
      </c>
      <c r="G728" s="7" t="s">
        <v>206</v>
      </c>
      <c r="H728" s="7" t="s">
        <v>212</v>
      </c>
      <c r="I728" s="7" t="s">
        <v>55</v>
      </c>
      <c r="J728" s="7" t="s">
        <v>54</v>
      </c>
      <c r="K728" s="7">
        <v>4</v>
      </c>
      <c r="L728" s="7" t="s">
        <v>19011</v>
      </c>
      <c r="M728" s="7" t="s">
        <v>15907</v>
      </c>
      <c r="N728" s="7" t="s">
        <v>43</v>
      </c>
      <c r="O728" s="7" t="s">
        <v>123</v>
      </c>
    </row>
    <row r="729" spans="2:15" x14ac:dyDescent="0.25">
      <c r="B729" s="7">
        <v>3</v>
      </c>
      <c r="C729" s="7" t="s">
        <v>10739</v>
      </c>
      <c r="D729" s="7" t="s">
        <v>10740</v>
      </c>
      <c r="E729" s="7" t="s">
        <v>10741</v>
      </c>
      <c r="F729" s="7" t="s">
        <v>231</v>
      </c>
      <c r="G729" s="7" t="s">
        <v>206</v>
      </c>
      <c r="H729" s="7" t="s">
        <v>212</v>
      </c>
      <c r="I729" s="7" t="s">
        <v>55</v>
      </c>
      <c r="J729" s="7" t="s">
        <v>54</v>
      </c>
      <c r="K729" s="7">
        <v>4</v>
      </c>
      <c r="L729" s="7" t="s">
        <v>19012</v>
      </c>
      <c r="M729" s="7" t="s">
        <v>12158</v>
      </c>
      <c r="N729" s="7" t="s">
        <v>43</v>
      </c>
      <c r="O729" s="7" t="s">
        <v>100</v>
      </c>
    </row>
    <row r="730" spans="2:15" x14ac:dyDescent="0.25">
      <c r="B730" s="7">
        <v>3</v>
      </c>
      <c r="C730" s="7" t="s">
        <v>10744</v>
      </c>
      <c r="D730" s="7" t="s">
        <v>10745</v>
      </c>
      <c r="E730" s="7" t="s">
        <v>10749</v>
      </c>
      <c r="F730" s="7" t="s">
        <v>38</v>
      </c>
      <c r="G730" s="7" t="s">
        <v>207</v>
      </c>
      <c r="H730" s="7" t="s">
        <v>212</v>
      </c>
      <c r="I730" s="7" t="s">
        <v>55</v>
      </c>
      <c r="J730" s="7" t="s">
        <v>54</v>
      </c>
      <c r="K730" s="7">
        <v>4</v>
      </c>
      <c r="L730" s="7" t="s">
        <v>19014</v>
      </c>
      <c r="M730" s="7" t="s">
        <v>8030</v>
      </c>
      <c r="N730" s="7" t="s">
        <v>43</v>
      </c>
      <c r="O730" s="7" t="s">
        <v>96</v>
      </c>
    </row>
    <row r="731" spans="2:15" x14ac:dyDescent="0.25">
      <c r="B731" s="7">
        <v>3</v>
      </c>
      <c r="C731" s="7" t="s">
        <v>10751</v>
      </c>
      <c r="D731" s="7" t="s">
        <v>10752</v>
      </c>
      <c r="E731" s="7" t="s">
        <v>10756</v>
      </c>
      <c r="F731" s="7" t="s">
        <v>187</v>
      </c>
      <c r="G731" s="7" t="s">
        <v>207</v>
      </c>
      <c r="H731" s="7" t="s">
        <v>212</v>
      </c>
      <c r="I731" s="7" t="s">
        <v>55</v>
      </c>
      <c r="J731" s="7" t="s">
        <v>54</v>
      </c>
      <c r="K731" s="7">
        <v>4</v>
      </c>
      <c r="L731" s="7" t="s">
        <v>19026</v>
      </c>
      <c r="M731" s="7" t="s">
        <v>14974</v>
      </c>
      <c r="N731" s="7" t="s">
        <v>43</v>
      </c>
      <c r="O731" s="7" t="s">
        <v>146</v>
      </c>
    </row>
    <row r="732" spans="2:15" x14ac:dyDescent="0.25">
      <c r="B732" s="7">
        <v>3</v>
      </c>
      <c r="C732" s="7" t="s">
        <v>10782</v>
      </c>
      <c r="D732" s="7" t="s">
        <v>10783</v>
      </c>
      <c r="E732" s="7" t="s">
        <v>10786</v>
      </c>
      <c r="F732" s="7" t="s">
        <v>25</v>
      </c>
      <c r="G732" s="7" t="s">
        <v>207</v>
      </c>
      <c r="H732" s="7" t="s">
        <v>212</v>
      </c>
      <c r="I732" s="7" t="s">
        <v>55</v>
      </c>
      <c r="J732" s="7" t="s">
        <v>54</v>
      </c>
      <c r="K732" s="7">
        <v>4</v>
      </c>
      <c r="L732" s="7" t="s">
        <v>19034</v>
      </c>
      <c r="M732" s="7" t="s">
        <v>15563</v>
      </c>
      <c r="N732" s="7" t="s">
        <v>43</v>
      </c>
      <c r="O732" s="7" t="s">
        <v>96</v>
      </c>
    </row>
    <row r="733" spans="2:15" x14ac:dyDescent="0.25">
      <c r="B733" s="7">
        <v>3</v>
      </c>
      <c r="C733" s="7" t="s">
        <v>10800</v>
      </c>
      <c r="D733" s="7" t="s">
        <v>10801</v>
      </c>
      <c r="E733" s="7" t="s">
        <v>10803</v>
      </c>
      <c r="F733" s="7" t="s">
        <v>25</v>
      </c>
      <c r="G733" s="7" t="s">
        <v>207</v>
      </c>
      <c r="H733" s="7" t="s">
        <v>212</v>
      </c>
      <c r="I733" s="7" t="s">
        <v>55</v>
      </c>
      <c r="J733" s="7" t="s">
        <v>54</v>
      </c>
      <c r="K733" s="7">
        <v>4</v>
      </c>
      <c r="L733" s="7" t="s">
        <v>19045</v>
      </c>
      <c r="M733" s="7" t="s">
        <v>3553</v>
      </c>
      <c r="N733" s="7" t="s">
        <v>43</v>
      </c>
      <c r="O733" s="7" t="s">
        <v>96</v>
      </c>
    </row>
    <row r="734" spans="2:15" x14ac:dyDescent="0.25">
      <c r="B734" s="7">
        <v>3</v>
      </c>
      <c r="C734" s="7" t="s">
        <v>10829</v>
      </c>
      <c r="D734" s="7" t="s">
        <v>10830</v>
      </c>
      <c r="E734" s="7" t="s">
        <v>10833</v>
      </c>
      <c r="F734" s="7" t="s">
        <v>208</v>
      </c>
      <c r="G734" s="7" t="s">
        <v>207</v>
      </c>
      <c r="H734" s="7" t="s">
        <v>212</v>
      </c>
      <c r="I734" s="7" t="s">
        <v>55</v>
      </c>
      <c r="J734" s="7" t="s">
        <v>54</v>
      </c>
      <c r="K734" s="7">
        <v>4</v>
      </c>
      <c r="L734" s="7" t="s">
        <v>19050</v>
      </c>
      <c r="M734" s="7" t="s">
        <v>15915</v>
      </c>
      <c r="N734" s="7" t="s">
        <v>43</v>
      </c>
      <c r="O734" s="7" t="s">
        <v>123</v>
      </c>
    </row>
    <row r="735" spans="2:15" x14ac:dyDescent="0.25">
      <c r="B735" s="7">
        <v>3</v>
      </c>
      <c r="C735" s="7" t="s">
        <v>11112</v>
      </c>
      <c r="D735" s="7" t="s">
        <v>11113</v>
      </c>
      <c r="E735" s="7" t="s">
        <v>11116</v>
      </c>
      <c r="F735" s="7" t="s">
        <v>237</v>
      </c>
      <c r="G735" s="7" t="s">
        <v>207</v>
      </c>
      <c r="H735" s="7" t="s">
        <v>212</v>
      </c>
      <c r="I735" s="7" t="s">
        <v>27</v>
      </c>
      <c r="J735" s="7" t="s">
        <v>23</v>
      </c>
      <c r="K735" s="7">
        <v>7</v>
      </c>
      <c r="L735" s="7" t="s">
        <v>17032</v>
      </c>
      <c r="M735" s="7" t="s">
        <v>14716</v>
      </c>
      <c r="N735" s="7" t="s">
        <v>43</v>
      </c>
      <c r="O735" s="7" t="s">
        <v>123</v>
      </c>
    </row>
    <row r="736" spans="2:15" x14ac:dyDescent="0.25">
      <c r="B736" s="7">
        <v>3</v>
      </c>
      <c r="C736" s="7" t="s">
        <v>11146</v>
      </c>
      <c r="D736" s="7" t="s">
        <v>11147</v>
      </c>
      <c r="E736" s="7" t="s">
        <v>11150</v>
      </c>
      <c r="F736" s="7" t="s">
        <v>25</v>
      </c>
      <c r="G736" s="7" t="s">
        <v>207</v>
      </c>
      <c r="H736" s="7" t="s">
        <v>212</v>
      </c>
      <c r="I736" s="7" t="s">
        <v>55</v>
      </c>
      <c r="J736" s="7" t="s">
        <v>54</v>
      </c>
      <c r="K736" s="7">
        <v>4</v>
      </c>
      <c r="L736" s="7" t="s">
        <v>17057</v>
      </c>
      <c r="M736" s="7" t="s">
        <v>14735</v>
      </c>
      <c r="N736" s="7" t="s">
        <v>43</v>
      </c>
      <c r="O736" s="7" t="s">
        <v>96</v>
      </c>
    </row>
    <row r="737" spans="2:15" x14ac:dyDescent="0.25">
      <c r="B737" s="7">
        <v>3</v>
      </c>
      <c r="C737" s="7" t="s">
        <v>11413</v>
      </c>
      <c r="D737" s="7" t="s">
        <v>11414</v>
      </c>
      <c r="E737" s="7" t="s">
        <v>11417</v>
      </c>
      <c r="F737" s="7" t="s">
        <v>38</v>
      </c>
      <c r="G737" s="7" t="s">
        <v>207</v>
      </c>
      <c r="H737" s="7" t="s">
        <v>212</v>
      </c>
      <c r="I737" s="7" t="s">
        <v>55</v>
      </c>
      <c r="J737" s="7" t="s">
        <v>54</v>
      </c>
      <c r="K737" s="7">
        <v>4</v>
      </c>
      <c r="L737" s="7" t="s">
        <v>17456</v>
      </c>
      <c r="M737" s="7" t="s">
        <v>11333</v>
      </c>
      <c r="N737" s="7" t="s">
        <v>43</v>
      </c>
      <c r="O737" s="7" t="s">
        <v>96</v>
      </c>
    </row>
    <row r="738" spans="2:15" x14ac:dyDescent="0.25">
      <c r="B738" s="7">
        <v>3</v>
      </c>
      <c r="C738" s="7" t="s">
        <v>11681</v>
      </c>
      <c r="D738" s="7" t="s">
        <v>11682</v>
      </c>
      <c r="E738" s="7" t="s">
        <v>11685</v>
      </c>
      <c r="F738" s="7" t="s">
        <v>165</v>
      </c>
      <c r="G738" s="7" t="s">
        <v>207</v>
      </c>
      <c r="H738" s="7" t="s">
        <v>212</v>
      </c>
      <c r="I738" s="7" t="s">
        <v>55</v>
      </c>
      <c r="J738" s="7" t="s">
        <v>54</v>
      </c>
      <c r="K738" s="7">
        <v>4</v>
      </c>
      <c r="L738" s="7" t="s">
        <v>17996</v>
      </c>
      <c r="M738" s="7" t="s">
        <v>15337</v>
      </c>
      <c r="N738" s="7" t="s">
        <v>43</v>
      </c>
      <c r="O738" s="7" t="s">
        <v>146</v>
      </c>
    </row>
    <row r="739" spans="2:15" x14ac:dyDescent="0.25">
      <c r="B739" s="7">
        <v>3</v>
      </c>
      <c r="C739" s="7" t="s">
        <v>11827</v>
      </c>
      <c r="D739" s="7" t="s">
        <v>11828</v>
      </c>
      <c r="E739" s="7" t="s">
        <v>11830</v>
      </c>
      <c r="F739" s="7" t="s">
        <v>124</v>
      </c>
      <c r="G739" s="7" t="s">
        <v>207</v>
      </c>
      <c r="H739" s="7" t="s">
        <v>212</v>
      </c>
      <c r="I739" s="7" t="s">
        <v>27</v>
      </c>
      <c r="J739" s="7" t="s">
        <v>23</v>
      </c>
      <c r="K739" s="7">
        <v>7</v>
      </c>
      <c r="L739" s="7" t="s">
        <v>18394</v>
      </c>
      <c r="M739" s="7" t="s">
        <v>5173</v>
      </c>
      <c r="N739" s="7" t="s">
        <v>43</v>
      </c>
      <c r="O739" s="7" t="s">
        <v>123</v>
      </c>
    </row>
    <row r="740" spans="2:15" x14ac:dyDescent="0.25">
      <c r="B740" s="7">
        <v>3</v>
      </c>
      <c r="C740" s="7" t="s">
        <v>11838</v>
      </c>
      <c r="D740" s="7" t="s">
        <v>11839</v>
      </c>
      <c r="E740" s="7" t="s">
        <v>11843</v>
      </c>
      <c r="F740" s="7" t="s">
        <v>124</v>
      </c>
      <c r="G740" s="7" t="s">
        <v>207</v>
      </c>
      <c r="H740" s="7" t="s">
        <v>212</v>
      </c>
      <c r="I740" s="7" t="s">
        <v>37</v>
      </c>
      <c r="J740" s="7" t="s">
        <v>36</v>
      </c>
      <c r="K740" s="7">
        <v>7</v>
      </c>
      <c r="L740" s="7" t="s">
        <v>18409</v>
      </c>
      <c r="M740" s="7" t="s">
        <v>15615</v>
      </c>
      <c r="N740" s="7" t="s">
        <v>43</v>
      </c>
      <c r="O740" s="7" t="s">
        <v>123</v>
      </c>
    </row>
    <row r="741" spans="2:15" x14ac:dyDescent="0.25">
      <c r="B741" s="7">
        <v>3</v>
      </c>
      <c r="C741" s="7" t="s">
        <v>12435</v>
      </c>
      <c r="D741" s="7" t="s">
        <v>12436</v>
      </c>
      <c r="E741" s="7" t="s">
        <v>1325</v>
      </c>
      <c r="F741" s="7" t="s">
        <v>318</v>
      </c>
      <c r="G741" s="7" t="s">
        <v>206</v>
      </c>
      <c r="H741" s="7" t="s">
        <v>212</v>
      </c>
      <c r="I741" s="7" t="s">
        <v>55</v>
      </c>
      <c r="J741" s="7" t="s">
        <v>54</v>
      </c>
      <c r="K741" s="7">
        <v>4</v>
      </c>
      <c r="L741" s="7" t="s">
        <v>19066</v>
      </c>
      <c r="M741" s="7" t="s">
        <v>7264</v>
      </c>
      <c r="N741" s="7" t="s">
        <v>43</v>
      </c>
      <c r="O741" s="7" t="s">
        <v>192</v>
      </c>
    </row>
    <row r="742" spans="2:15" x14ac:dyDescent="0.25">
      <c r="B742" s="7">
        <v>3</v>
      </c>
      <c r="C742" s="7" t="s">
        <v>12461</v>
      </c>
      <c r="D742" s="7" t="s">
        <v>12462</v>
      </c>
      <c r="E742" s="7" t="s">
        <v>12465</v>
      </c>
      <c r="F742" s="7" t="s">
        <v>172</v>
      </c>
      <c r="G742" s="7" t="s">
        <v>206</v>
      </c>
      <c r="H742" s="7" t="s">
        <v>212</v>
      </c>
      <c r="I742" s="7" t="s">
        <v>55</v>
      </c>
      <c r="J742" s="7" t="s">
        <v>54</v>
      </c>
      <c r="K742" s="7">
        <v>4</v>
      </c>
      <c r="L742" s="7" t="s">
        <v>19073</v>
      </c>
      <c r="M742" s="7" t="s">
        <v>14641</v>
      </c>
      <c r="N742" s="7" t="s">
        <v>43</v>
      </c>
      <c r="O742" s="7" t="s">
        <v>146</v>
      </c>
    </row>
    <row r="743" spans="2:15" x14ac:dyDescent="0.25">
      <c r="B743" s="7">
        <v>3</v>
      </c>
      <c r="C743" s="7" t="s">
        <v>12467</v>
      </c>
      <c r="D743" s="7" t="s">
        <v>12468</v>
      </c>
      <c r="E743" s="7" t="s">
        <v>12470</v>
      </c>
      <c r="F743" s="7" t="s">
        <v>152</v>
      </c>
      <c r="G743" s="7" t="s">
        <v>207</v>
      </c>
      <c r="H743" s="7" t="s">
        <v>212</v>
      </c>
      <c r="I743" s="7" t="s">
        <v>55</v>
      </c>
      <c r="J743" s="7" t="s">
        <v>54</v>
      </c>
      <c r="K743" s="7">
        <v>4</v>
      </c>
      <c r="L743" s="7" t="s">
        <v>19074</v>
      </c>
      <c r="M743" s="7" t="s">
        <v>14641</v>
      </c>
      <c r="N743" s="7" t="s">
        <v>43</v>
      </c>
      <c r="O743" s="7" t="s">
        <v>146</v>
      </c>
    </row>
    <row r="744" spans="2:15" x14ac:dyDescent="0.25">
      <c r="B744" s="7">
        <v>3</v>
      </c>
      <c r="C744" s="7" t="s">
        <v>12492</v>
      </c>
      <c r="D744" s="7" t="s">
        <v>12493</v>
      </c>
      <c r="E744" s="7" t="s">
        <v>576</v>
      </c>
      <c r="F744" s="7" t="s">
        <v>172</v>
      </c>
      <c r="G744" s="7" t="s">
        <v>206</v>
      </c>
      <c r="H744" s="7" t="s">
        <v>212</v>
      </c>
      <c r="I744" s="7" t="s">
        <v>55</v>
      </c>
      <c r="J744" s="7" t="s">
        <v>54</v>
      </c>
      <c r="K744" s="7">
        <v>4</v>
      </c>
      <c r="L744" s="7" t="s">
        <v>19078</v>
      </c>
      <c r="M744" s="7" t="s">
        <v>12201</v>
      </c>
      <c r="N744" s="7" t="s">
        <v>43</v>
      </c>
      <c r="O744" s="7" t="s">
        <v>146</v>
      </c>
    </row>
    <row r="745" spans="2:15" x14ac:dyDescent="0.25">
      <c r="B745" s="7">
        <v>3</v>
      </c>
      <c r="C745" s="7" t="s">
        <v>12507</v>
      </c>
      <c r="D745" s="7" t="s">
        <v>12508</v>
      </c>
      <c r="E745" s="7" t="s">
        <v>12512</v>
      </c>
      <c r="F745" s="7" t="s">
        <v>152</v>
      </c>
      <c r="G745" s="7" t="s">
        <v>206</v>
      </c>
      <c r="H745" s="7" t="s">
        <v>212</v>
      </c>
      <c r="I745" s="7" t="s">
        <v>55</v>
      </c>
      <c r="J745" s="7" t="s">
        <v>54</v>
      </c>
      <c r="K745" s="7">
        <v>4</v>
      </c>
      <c r="L745" s="7" t="s">
        <v>19081</v>
      </c>
      <c r="M745" s="7" t="s">
        <v>15932</v>
      </c>
      <c r="N745" s="7" t="s">
        <v>43</v>
      </c>
      <c r="O745" s="7" t="s">
        <v>146</v>
      </c>
    </row>
    <row r="746" spans="2:15" x14ac:dyDescent="0.25">
      <c r="B746" s="7">
        <v>3</v>
      </c>
      <c r="C746" s="7" t="s">
        <v>12514</v>
      </c>
      <c r="D746" s="7" t="s">
        <v>12515</v>
      </c>
      <c r="E746" s="7" t="s">
        <v>12519</v>
      </c>
      <c r="F746" s="7" t="s">
        <v>134</v>
      </c>
      <c r="G746" s="7" t="s">
        <v>206</v>
      </c>
      <c r="H746" s="7" t="s">
        <v>212</v>
      </c>
      <c r="I746" s="7" t="s">
        <v>55</v>
      </c>
      <c r="J746" s="7" t="s">
        <v>54</v>
      </c>
      <c r="K746" s="7">
        <v>4</v>
      </c>
      <c r="L746" s="7" t="s">
        <v>19082</v>
      </c>
      <c r="M746" s="7" t="s">
        <v>15933</v>
      </c>
      <c r="N746" s="7" t="s">
        <v>43</v>
      </c>
      <c r="O746" s="7" t="s">
        <v>123</v>
      </c>
    </row>
    <row r="747" spans="2:15" x14ac:dyDescent="0.25">
      <c r="B747" s="7">
        <v>3</v>
      </c>
      <c r="C747" s="7" t="s">
        <v>12521</v>
      </c>
      <c r="D747" s="7" t="s">
        <v>12522</v>
      </c>
      <c r="E747" s="7" t="s">
        <v>12526</v>
      </c>
      <c r="F747" s="7" t="s">
        <v>158</v>
      </c>
      <c r="G747" s="7" t="s">
        <v>206</v>
      </c>
      <c r="H747" s="7" t="s">
        <v>212</v>
      </c>
      <c r="I747" s="7" t="s">
        <v>55</v>
      </c>
      <c r="J747" s="7" t="s">
        <v>54</v>
      </c>
      <c r="K747" s="7">
        <v>4</v>
      </c>
      <c r="L747" s="7" t="s">
        <v>19083</v>
      </c>
      <c r="M747" s="7" t="s">
        <v>12216</v>
      </c>
      <c r="N747" s="7" t="s">
        <v>43</v>
      </c>
      <c r="O747" s="7" t="s">
        <v>146</v>
      </c>
    </row>
    <row r="748" spans="2:15" x14ac:dyDescent="0.25">
      <c r="B748" s="7">
        <v>3</v>
      </c>
      <c r="C748" s="7" t="s">
        <v>12546</v>
      </c>
      <c r="D748" s="7" t="s">
        <v>12547</v>
      </c>
      <c r="E748" s="7" t="s">
        <v>12549</v>
      </c>
      <c r="F748" s="7" t="s">
        <v>124</v>
      </c>
      <c r="G748" s="7" t="s">
        <v>207</v>
      </c>
      <c r="H748" s="7" t="s">
        <v>212</v>
      </c>
      <c r="I748" s="7" t="s">
        <v>55</v>
      </c>
      <c r="J748" s="7" t="s">
        <v>54</v>
      </c>
      <c r="K748" s="7">
        <v>4</v>
      </c>
      <c r="L748" s="7" t="s">
        <v>19087</v>
      </c>
      <c r="M748" s="7" t="s">
        <v>15035</v>
      </c>
      <c r="N748" s="7" t="s">
        <v>43</v>
      </c>
      <c r="O748" s="7" t="s">
        <v>123</v>
      </c>
    </row>
    <row r="749" spans="2:15" x14ac:dyDescent="0.25">
      <c r="B749" s="7">
        <v>3</v>
      </c>
      <c r="C749" s="7" t="s">
        <v>12611</v>
      </c>
      <c r="D749" s="7" t="s">
        <v>12612</v>
      </c>
      <c r="E749" s="7" t="s">
        <v>12615</v>
      </c>
      <c r="F749" s="7" t="s">
        <v>120</v>
      </c>
      <c r="G749" s="7" t="s">
        <v>206</v>
      </c>
      <c r="H749" s="7" t="s">
        <v>212</v>
      </c>
      <c r="I749" s="7" t="s">
        <v>55</v>
      </c>
      <c r="J749" s="7" t="s">
        <v>54</v>
      </c>
      <c r="K749" s="7">
        <v>4</v>
      </c>
      <c r="L749" s="7" t="s">
        <v>19098</v>
      </c>
      <c r="M749" s="7" t="s">
        <v>15937</v>
      </c>
      <c r="N749" s="7" t="s">
        <v>43</v>
      </c>
      <c r="O749" s="7" t="s">
        <v>123</v>
      </c>
    </row>
    <row r="750" spans="2:15" x14ac:dyDescent="0.25">
      <c r="B750" s="7">
        <v>3</v>
      </c>
      <c r="C750" s="7" t="s">
        <v>12617</v>
      </c>
      <c r="D750" s="7" t="s">
        <v>12618</v>
      </c>
      <c r="E750" s="7" t="s">
        <v>12622</v>
      </c>
      <c r="F750" s="7" t="s">
        <v>152</v>
      </c>
      <c r="G750" s="7" t="s">
        <v>206</v>
      </c>
      <c r="H750" s="7" t="s">
        <v>212</v>
      </c>
      <c r="I750" s="7" t="s">
        <v>55</v>
      </c>
      <c r="J750" s="7" t="s">
        <v>54</v>
      </c>
      <c r="K750" s="7">
        <v>4</v>
      </c>
      <c r="L750" s="7" t="s">
        <v>19099</v>
      </c>
      <c r="M750" s="7" t="s">
        <v>568</v>
      </c>
      <c r="N750" s="7" t="s">
        <v>43</v>
      </c>
      <c r="O750" s="7" t="s">
        <v>146</v>
      </c>
    </row>
    <row r="751" spans="2:15" x14ac:dyDescent="0.25">
      <c r="B751" s="7">
        <v>3</v>
      </c>
      <c r="C751" s="7" t="s">
        <v>12643</v>
      </c>
      <c r="D751" s="7" t="s">
        <v>12644</v>
      </c>
      <c r="E751" s="7" t="s">
        <v>12647</v>
      </c>
      <c r="F751" s="7" t="s">
        <v>172</v>
      </c>
      <c r="G751" s="7" t="s">
        <v>206</v>
      </c>
      <c r="H751" s="7" t="s">
        <v>212</v>
      </c>
      <c r="I751" s="7" t="s">
        <v>55</v>
      </c>
      <c r="J751" s="7" t="s">
        <v>54</v>
      </c>
      <c r="K751" s="7">
        <v>4</v>
      </c>
      <c r="L751" s="7" t="s">
        <v>19104</v>
      </c>
      <c r="M751" s="7" t="s">
        <v>15940</v>
      </c>
      <c r="N751" s="7" t="s">
        <v>43</v>
      </c>
      <c r="O751" s="7" t="s">
        <v>146</v>
      </c>
    </row>
    <row r="752" spans="2:15" x14ac:dyDescent="0.25">
      <c r="B752" s="7">
        <v>3</v>
      </c>
      <c r="C752" s="7" t="s">
        <v>12656</v>
      </c>
      <c r="D752" s="7" t="s">
        <v>12657</v>
      </c>
      <c r="E752" s="7" t="s">
        <v>12661</v>
      </c>
      <c r="F752" s="7" t="s">
        <v>25</v>
      </c>
      <c r="G752" s="7" t="s">
        <v>207</v>
      </c>
      <c r="H752" s="7" t="s">
        <v>212</v>
      </c>
      <c r="I752" s="7" t="s">
        <v>55</v>
      </c>
      <c r="J752" s="7" t="s">
        <v>54</v>
      </c>
      <c r="K752" s="7">
        <v>4</v>
      </c>
      <c r="L752" s="7" t="s">
        <v>19106</v>
      </c>
      <c r="M752" s="7" t="s">
        <v>12229</v>
      </c>
      <c r="N752" s="7" t="s">
        <v>43</v>
      </c>
      <c r="O752" s="7" t="s">
        <v>96</v>
      </c>
    </row>
    <row r="753" spans="2:15" x14ac:dyDescent="0.25">
      <c r="B753" s="7">
        <v>3</v>
      </c>
      <c r="C753" s="7" t="s">
        <v>12663</v>
      </c>
      <c r="D753" s="7" t="s">
        <v>12664</v>
      </c>
      <c r="E753" s="7" t="s">
        <v>12667</v>
      </c>
      <c r="F753" s="7" t="s">
        <v>104</v>
      </c>
      <c r="G753" s="7" t="s">
        <v>206</v>
      </c>
      <c r="H753" s="7" t="s">
        <v>212</v>
      </c>
      <c r="I753" s="7" t="s">
        <v>55</v>
      </c>
      <c r="J753" s="7" t="s">
        <v>54</v>
      </c>
      <c r="K753" s="7">
        <v>4</v>
      </c>
      <c r="L753" s="7" t="s">
        <v>19107</v>
      </c>
      <c r="M753" s="7" t="s">
        <v>12230</v>
      </c>
      <c r="N753" s="7" t="s">
        <v>43</v>
      </c>
      <c r="O753" s="7" t="s">
        <v>100</v>
      </c>
    </row>
    <row r="754" spans="2:15" x14ac:dyDescent="0.25">
      <c r="B754" s="7">
        <v>3</v>
      </c>
      <c r="C754" s="7" t="s">
        <v>12683</v>
      </c>
      <c r="D754" s="7" t="s">
        <v>12684</v>
      </c>
      <c r="E754" s="7" t="s">
        <v>12687</v>
      </c>
      <c r="F754" s="7" t="s">
        <v>25</v>
      </c>
      <c r="G754" s="7" t="s">
        <v>207</v>
      </c>
      <c r="H754" s="7" t="s">
        <v>212</v>
      </c>
      <c r="I754" s="7" t="s">
        <v>55</v>
      </c>
      <c r="J754" s="7" t="s">
        <v>54</v>
      </c>
      <c r="K754" s="7">
        <v>4</v>
      </c>
      <c r="L754" s="7" t="s">
        <v>19110</v>
      </c>
      <c r="M754" s="7" t="s">
        <v>15586</v>
      </c>
      <c r="N754" s="7" t="s">
        <v>43</v>
      </c>
      <c r="O754" s="7" t="s">
        <v>96</v>
      </c>
    </row>
    <row r="755" spans="2:15" x14ac:dyDescent="0.25">
      <c r="B755" s="7">
        <v>3</v>
      </c>
      <c r="C755" s="7" t="s">
        <v>12700</v>
      </c>
      <c r="D755" s="7" t="s">
        <v>12701</v>
      </c>
      <c r="E755" s="7" t="s">
        <v>12704</v>
      </c>
      <c r="F755" s="7" t="s">
        <v>150</v>
      </c>
      <c r="G755" s="7" t="s">
        <v>206</v>
      </c>
      <c r="H755" s="7" t="s">
        <v>212</v>
      </c>
      <c r="I755" s="7" t="s">
        <v>55</v>
      </c>
      <c r="J755" s="7" t="s">
        <v>54</v>
      </c>
      <c r="K755" s="7">
        <v>4</v>
      </c>
      <c r="L755" s="7" t="s">
        <v>19113</v>
      </c>
      <c r="M755" s="7" t="s">
        <v>15945</v>
      </c>
      <c r="N755" s="7" t="s">
        <v>43</v>
      </c>
      <c r="O755" s="7" t="s">
        <v>146</v>
      </c>
    </row>
    <row r="756" spans="2:15" x14ac:dyDescent="0.25">
      <c r="B756" s="7">
        <v>3</v>
      </c>
      <c r="C756" s="7" t="s">
        <v>12706</v>
      </c>
      <c r="D756" s="7" t="s">
        <v>12707</v>
      </c>
      <c r="E756" s="7" t="s">
        <v>12710</v>
      </c>
      <c r="F756" s="7" t="s">
        <v>197</v>
      </c>
      <c r="G756" s="7" t="s">
        <v>207</v>
      </c>
      <c r="H756" s="7" t="s">
        <v>212</v>
      </c>
      <c r="I756" s="7" t="s">
        <v>55</v>
      </c>
      <c r="J756" s="7" t="s">
        <v>54</v>
      </c>
      <c r="K756" s="7">
        <v>4</v>
      </c>
      <c r="L756" s="7" t="s">
        <v>19122</v>
      </c>
      <c r="M756" s="7" t="s">
        <v>15946</v>
      </c>
      <c r="N756" s="7" t="s">
        <v>43</v>
      </c>
      <c r="O756" s="7" t="s">
        <v>192</v>
      </c>
    </row>
    <row r="757" spans="2:15" x14ac:dyDescent="0.25">
      <c r="B757" s="7">
        <v>3</v>
      </c>
      <c r="C757" s="7" t="s">
        <v>12712</v>
      </c>
      <c r="D757" s="7" t="s">
        <v>12713</v>
      </c>
      <c r="E757" s="7" t="s">
        <v>12714</v>
      </c>
      <c r="F757" s="7" t="s">
        <v>42</v>
      </c>
      <c r="G757" s="7" t="s">
        <v>207</v>
      </c>
      <c r="H757" s="7" t="s">
        <v>212</v>
      </c>
      <c r="I757" s="7" t="s">
        <v>55</v>
      </c>
      <c r="J757" s="7" t="s">
        <v>54</v>
      </c>
      <c r="K757" s="7">
        <v>4</v>
      </c>
      <c r="L757" s="7" t="s">
        <v>19123</v>
      </c>
      <c r="M757" s="7" t="s">
        <v>9807</v>
      </c>
      <c r="N757" s="7" t="s">
        <v>43</v>
      </c>
      <c r="O757" s="7" t="s">
        <v>96</v>
      </c>
    </row>
    <row r="758" spans="2:15" x14ac:dyDescent="0.25">
      <c r="B758" s="7">
        <v>3</v>
      </c>
      <c r="C758" s="7" t="s">
        <v>12717</v>
      </c>
      <c r="D758" s="7" t="s">
        <v>12718</v>
      </c>
      <c r="E758" s="7" t="s">
        <v>12722</v>
      </c>
      <c r="F758" s="7" t="s">
        <v>42</v>
      </c>
      <c r="G758" s="7" t="s">
        <v>207</v>
      </c>
      <c r="H758" s="7" t="s">
        <v>212</v>
      </c>
      <c r="I758" s="7" t="s">
        <v>55</v>
      </c>
      <c r="J758" s="7" t="s">
        <v>54</v>
      </c>
      <c r="K758" s="7">
        <v>4</v>
      </c>
      <c r="L758" s="7" t="s">
        <v>19125</v>
      </c>
      <c r="M758" s="7" t="s">
        <v>9774</v>
      </c>
      <c r="N758" s="7" t="s">
        <v>43</v>
      </c>
      <c r="O758" s="7" t="s">
        <v>96</v>
      </c>
    </row>
    <row r="759" spans="2:15" x14ac:dyDescent="0.25">
      <c r="B759" s="7">
        <v>3</v>
      </c>
      <c r="C759" s="7" t="s">
        <v>12724</v>
      </c>
      <c r="D759" s="7" t="s">
        <v>12725</v>
      </c>
      <c r="E759" s="7" t="s">
        <v>12726</v>
      </c>
      <c r="F759" s="7" t="s">
        <v>110</v>
      </c>
      <c r="G759" s="7" t="s">
        <v>206</v>
      </c>
      <c r="H759" s="7" t="s">
        <v>212</v>
      </c>
      <c r="I759" s="7" t="s">
        <v>55</v>
      </c>
      <c r="J759" s="7" t="s">
        <v>54</v>
      </c>
      <c r="K759" s="7">
        <v>4</v>
      </c>
      <c r="L759" s="7" t="s">
        <v>19127</v>
      </c>
      <c r="M759" s="7" t="s">
        <v>15949</v>
      </c>
      <c r="N759" s="7" t="s">
        <v>43</v>
      </c>
      <c r="O759" s="7" t="s">
        <v>100</v>
      </c>
    </row>
    <row r="760" spans="2:15" x14ac:dyDescent="0.25">
      <c r="B760" s="7">
        <v>3</v>
      </c>
      <c r="C760" s="7" t="s">
        <v>12742</v>
      </c>
      <c r="D760" s="7" t="s">
        <v>12743</v>
      </c>
      <c r="E760" s="7" t="s">
        <v>12746</v>
      </c>
      <c r="F760" s="7" t="s">
        <v>165</v>
      </c>
      <c r="G760" s="7" t="s">
        <v>206</v>
      </c>
      <c r="H760" s="7" t="s">
        <v>212</v>
      </c>
      <c r="I760" s="7" t="s">
        <v>55</v>
      </c>
      <c r="J760" s="7" t="s">
        <v>54</v>
      </c>
      <c r="K760" s="7">
        <v>4</v>
      </c>
      <c r="L760" s="7" t="s">
        <v>19165</v>
      </c>
      <c r="M760" s="7" t="s">
        <v>15957</v>
      </c>
      <c r="N760" s="7" t="s">
        <v>43</v>
      </c>
      <c r="O760" s="7" t="s">
        <v>146</v>
      </c>
    </row>
    <row r="761" spans="2:15" x14ac:dyDescent="0.25">
      <c r="B761" s="7">
        <v>3</v>
      </c>
      <c r="C761" s="7" t="s">
        <v>12748</v>
      </c>
      <c r="D761" s="7" t="s">
        <v>12749</v>
      </c>
      <c r="E761" s="7" t="s">
        <v>12752</v>
      </c>
      <c r="F761" s="7" t="s">
        <v>152</v>
      </c>
      <c r="G761" s="7" t="s">
        <v>206</v>
      </c>
      <c r="H761" s="7" t="s">
        <v>212</v>
      </c>
      <c r="I761" s="7" t="s">
        <v>55</v>
      </c>
      <c r="J761" s="7" t="s">
        <v>54</v>
      </c>
      <c r="K761" s="7">
        <v>4</v>
      </c>
      <c r="L761" s="7" t="s">
        <v>19166</v>
      </c>
      <c r="M761" s="7" t="s">
        <v>15958</v>
      </c>
      <c r="N761" s="7" t="s">
        <v>43</v>
      </c>
      <c r="O761" s="7" t="s">
        <v>146</v>
      </c>
    </row>
    <row r="762" spans="2:15" x14ac:dyDescent="0.25">
      <c r="B762" s="7">
        <v>3</v>
      </c>
      <c r="C762" s="7" t="s">
        <v>12766</v>
      </c>
      <c r="D762" s="7" t="s">
        <v>12767</v>
      </c>
      <c r="E762" s="7" t="s">
        <v>12771</v>
      </c>
      <c r="F762" s="7" t="s">
        <v>458</v>
      </c>
      <c r="G762" s="7" t="s">
        <v>207</v>
      </c>
      <c r="H762" s="7" t="s">
        <v>212</v>
      </c>
      <c r="I762" s="7" t="s">
        <v>55</v>
      </c>
      <c r="J762" s="7" t="s">
        <v>54</v>
      </c>
      <c r="K762" s="7">
        <v>4</v>
      </c>
      <c r="L762" s="7" t="s">
        <v>19172</v>
      </c>
      <c r="M762" s="7" t="s">
        <v>1283</v>
      </c>
      <c r="N762" s="7" t="s">
        <v>43</v>
      </c>
      <c r="O762" s="7" t="s">
        <v>100</v>
      </c>
    </row>
    <row r="763" spans="2:15" x14ac:dyDescent="0.25">
      <c r="B763" s="7">
        <v>3</v>
      </c>
      <c r="C763" s="7" t="s">
        <v>12774</v>
      </c>
      <c r="D763" s="7" t="s">
        <v>12775</v>
      </c>
      <c r="E763" s="7" t="s">
        <v>12776</v>
      </c>
      <c r="F763" s="7" t="s">
        <v>38</v>
      </c>
      <c r="G763" s="7" t="s">
        <v>207</v>
      </c>
      <c r="H763" s="7" t="s">
        <v>212</v>
      </c>
      <c r="I763" s="7" t="s">
        <v>55</v>
      </c>
      <c r="J763" s="7" t="s">
        <v>54</v>
      </c>
      <c r="K763" s="7">
        <v>4</v>
      </c>
      <c r="L763" s="7" t="s">
        <v>19173</v>
      </c>
      <c r="M763" s="7" t="s">
        <v>15968</v>
      </c>
      <c r="N763" s="7" t="s">
        <v>43</v>
      </c>
      <c r="O763" s="7" t="s">
        <v>96</v>
      </c>
    </row>
    <row r="764" spans="2:15" x14ac:dyDescent="0.25">
      <c r="B764" s="7">
        <v>3</v>
      </c>
      <c r="C764" s="7" t="s">
        <v>12779</v>
      </c>
      <c r="D764" s="7" t="s">
        <v>12780</v>
      </c>
      <c r="E764" s="7" t="s">
        <v>12783</v>
      </c>
      <c r="F764" s="7" t="s">
        <v>174</v>
      </c>
      <c r="G764" s="7" t="s">
        <v>206</v>
      </c>
      <c r="H764" s="7" t="s">
        <v>212</v>
      </c>
      <c r="I764" s="7" t="s">
        <v>55</v>
      </c>
      <c r="J764" s="7" t="s">
        <v>54</v>
      </c>
      <c r="K764" s="7">
        <v>4</v>
      </c>
      <c r="L764" s="7" t="s">
        <v>19175</v>
      </c>
      <c r="M764" s="7" t="s">
        <v>15970</v>
      </c>
      <c r="N764" s="7" t="s">
        <v>43</v>
      </c>
      <c r="O764" s="7" t="s">
        <v>146</v>
      </c>
    </row>
    <row r="765" spans="2:15" x14ac:dyDescent="0.25">
      <c r="B765" s="7">
        <v>3</v>
      </c>
      <c r="C765" s="7" t="s">
        <v>12816</v>
      </c>
      <c r="D765" s="7" t="s">
        <v>12817</v>
      </c>
      <c r="E765" s="7" t="s">
        <v>12820</v>
      </c>
      <c r="F765" s="7" t="s">
        <v>104</v>
      </c>
      <c r="G765" s="7" t="s">
        <v>206</v>
      </c>
      <c r="H765" s="7" t="s">
        <v>212</v>
      </c>
      <c r="I765" s="7" t="s">
        <v>55</v>
      </c>
      <c r="J765" s="7" t="s">
        <v>54</v>
      </c>
      <c r="K765" s="7">
        <v>4</v>
      </c>
      <c r="L765" s="7" t="s">
        <v>19191</v>
      </c>
      <c r="M765" s="7" t="s">
        <v>1281</v>
      </c>
      <c r="N765" s="7" t="s">
        <v>43</v>
      </c>
      <c r="O765" s="7" t="s">
        <v>100</v>
      </c>
    </row>
    <row r="766" spans="2:15" x14ac:dyDescent="0.25">
      <c r="B766" s="7">
        <v>3</v>
      </c>
      <c r="C766" s="7" t="s">
        <v>12822</v>
      </c>
      <c r="D766" s="7" t="s">
        <v>12823</v>
      </c>
      <c r="E766" s="7" t="s">
        <v>12827</v>
      </c>
      <c r="F766" s="7" t="s">
        <v>165</v>
      </c>
      <c r="G766" s="7" t="s">
        <v>206</v>
      </c>
      <c r="H766" s="7" t="s">
        <v>212</v>
      </c>
      <c r="I766" s="7" t="s">
        <v>55</v>
      </c>
      <c r="J766" s="7" t="s">
        <v>54</v>
      </c>
      <c r="K766" s="7">
        <v>4</v>
      </c>
      <c r="L766" s="7" t="s">
        <v>19192</v>
      </c>
      <c r="M766" s="7" t="s">
        <v>1281</v>
      </c>
      <c r="N766" s="7" t="s">
        <v>43</v>
      </c>
      <c r="O766" s="7" t="s">
        <v>146</v>
      </c>
    </row>
    <row r="767" spans="2:15" x14ac:dyDescent="0.25">
      <c r="B767" s="7">
        <v>3</v>
      </c>
      <c r="C767" s="7" t="s">
        <v>12829</v>
      </c>
      <c r="D767" s="7" t="s">
        <v>12830</v>
      </c>
      <c r="E767" s="7" t="s">
        <v>12832</v>
      </c>
      <c r="F767" s="7" t="s">
        <v>143</v>
      </c>
      <c r="G767" s="7" t="s">
        <v>206</v>
      </c>
      <c r="H767" s="7" t="s">
        <v>212</v>
      </c>
      <c r="I767" s="7" t="s">
        <v>55</v>
      </c>
      <c r="J767" s="7" t="s">
        <v>54</v>
      </c>
      <c r="K767" s="7">
        <v>4</v>
      </c>
      <c r="L767" s="7" t="s">
        <v>19193</v>
      </c>
      <c r="M767" s="7" t="s">
        <v>15980</v>
      </c>
      <c r="N767" s="7" t="s">
        <v>43</v>
      </c>
      <c r="O767" s="7" t="s">
        <v>146</v>
      </c>
    </row>
    <row r="768" spans="2:15" x14ac:dyDescent="0.25">
      <c r="B768" s="7">
        <v>3</v>
      </c>
      <c r="C768" s="7" t="s">
        <v>12834</v>
      </c>
      <c r="D768" s="7" t="s">
        <v>12835</v>
      </c>
      <c r="E768" s="7" t="s">
        <v>12838</v>
      </c>
      <c r="F768" s="7" t="s">
        <v>143</v>
      </c>
      <c r="G768" s="7" t="s">
        <v>206</v>
      </c>
      <c r="H768" s="7" t="s">
        <v>212</v>
      </c>
      <c r="I768" s="7" t="s">
        <v>55</v>
      </c>
      <c r="J768" s="7" t="s">
        <v>54</v>
      </c>
      <c r="K768" s="7">
        <v>4</v>
      </c>
      <c r="L768" s="7" t="s">
        <v>19194</v>
      </c>
      <c r="M768" s="7" t="s">
        <v>15981</v>
      </c>
      <c r="N768" s="7" t="s">
        <v>43</v>
      </c>
      <c r="O768" s="7" t="s">
        <v>146</v>
      </c>
    </row>
    <row r="769" spans="2:15" x14ac:dyDescent="0.25">
      <c r="B769" s="7">
        <v>3</v>
      </c>
      <c r="C769" s="7" t="s">
        <v>12846</v>
      </c>
      <c r="D769" s="7" t="s">
        <v>12847</v>
      </c>
      <c r="E769" s="7" t="s">
        <v>12850</v>
      </c>
      <c r="F769" s="7" t="s">
        <v>156</v>
      </c>
      <c r="G769" s="7" t="s">
        <v>206</v>
      </c>
      <c r="H769" s="7" t="s">
        <v>212</v>
      </c>
      <c r="I769" s="7" t="s">
        <v>55</v>
      </c>
      <c r="J769" s="7" t="s">
        <v>54</v>
      </c>
      <c r="K769" s="7">
        <v>4</v>
      </c>
      <c r="L769" s="7" t="s">
        <v>19197</v>
      </c>
      <c r="M769" s="7" t="s">
        <v>11312</v>
      </c>
      <c r="N769" s="7" t="s">
        <v>43</v>
      </c>
      <c r="O769" s="7" t="s">
        <v>146</v>
      </c>
    </row>
    <row r="770" spans="2:15" x14ac:dyDescent="0.25">
      <c r="B770" s="7">
        <v>3</v>
      </c>
      <c r="C770" s="7" t="s">
        <v>12903</v>
      </c>
      <c r="D770" s="7" t="s">
        <v>12904</v>
      </c>
      <c r="E770" s="7" t="s">
        <v>12907</v>
      </c>
      <c r="F770" s="7" t="s">
        <v>189</v>
      </c>
      <c r="G770" s="7" t="s">
        <v>206</v>
      </c>
      <c r="H770" s="7" t="s">
        <v>212</v>
      </c>
      <c r="I770" s="7" t="s">
        <v>55</v>
      </c>
      <c r="J770" s="7" t="s">
        <v>54</v>
      </c>
      <c r="K770" s="7">
        <v>4</v>
      </c>
      <c r="L770" s="7" t="s">
        <v>19242</v>
      </c>
      <c r="M770" s="7" t="s">
        <v>16009</v>
      </c>
      <c r="N770" s="7" t="s">
        <v>43</v>
      </c>
      <c r="O770" s="7" t="s">
        <v>146</v>
      </c>
    </row>
    <row r="771" spans="2:15" x14ac:dyDescent="0.25">
      <c r="B771" s="7">
        <v>3</v>
      </c>
      <c r="C771" s="7" t="s">
        <v>12911</v>
      </c>
      <c r="D771" s="7" t="s">
        <v>12912</v>
      </c>
      <c r="E771" s="7" t="s">
        <v>12914</v>
      </c>
      <c r="F771" s="7" t="s">
        <v>177</v>
      </c>
      <c r="G771" s="7" t="s">
        <v>207</v>
      </c>
      <c r="H771" s="7" t="s">
        <v>212</v>
      </c>
      <c r="I771" s="7" t="s">
        <v>55</v>
      </c>
      <c r="J771" s="7" t="s">
        <v>54</v>
      </c>
      <c r="K771" s="7">
        <v>4</v>
      </c>
      <c r="L771" s="7" t="s">
        <v>19244</v>
      </c>
      <c r="M771" s="7" t="s">
        <v>16009</v>
      </c>
      <c r="N771" s="7" t="s">
        <v>43</v>
      </c>
      <c r="O771" s="7" t="s">
        <v>146</v>
      </c>
    </row>
    <row r="772" spans="2:15" x14ac:dyDescent="0.25">
      <c r="B772" s="7">
        <v>3</v>
      </c>
      <c r="C772" s="7" t="s">
        <v>12921</v>
      </c>
      <c r="D772" s="7" t="s">
        <v>12922</v>
      </c>
      <c r="E772" s="7" t="s">
        <v>12925</v>
      </c>
      <c r="F772" s="7" t="s">
        <v>143</v>
      </c>
      <c r="G772" s="7" t="s">
        <v>206</v>
      </c>
      <c r="H772" s="7" t="s">
        <v>212</v>
      </c>
      <c r="I772" s="7" t="s">
        <v>55</v>
      </c>
      <c r="J772" s="7" t="s">
        <v>54</v>
      </c>
      <c r="K772" s="7">
        <v>4</v>
      </c>
      <c r="L772" s="7" t="s">
        <v>19257</v>
      </c>
      <c r="M772" s="7" t="s">
        <v>16020</v>
      </c>
      <c r="N772" s="7" t="s">
        <v>43</v>
      </c>
      <c r="O772" s="7" t="s">
        <v>146</v>
      </c>
    </row>
    <row r="773" spans="2:15" x14ac:dyDescent="0.25">
      <c r="B773" s="7">
        <v>3</v>
      </c>
      <c r="C773" s="7" t="s">
        <v>12948</v>
      </c>
      <c r="D773" s="7" t="s">
        <v>12949</v>
      </c>
      <c r="E773" s="7" t="s">
        <v>12952</v>
      </c>
      <c r="F773" s="7" t="s">
        <v>187</v>
      </c>
      <c r="G773" s="7" t="s">
        <v>206</v>
      </c>
      <c r="H773" s="7" t="s">
        <v>212</v>
      </c>
      <c r="I773" s="7" t="s">
        <v>55</v>
      </c>
      <c r="J773" s="7" t="s">
        <v>54</v>
      </c>
      <c r="K773" s="7">
        <v>4</v>
      </c>
      <c r="L773" s="7" t="s">
        <v>19263</v>
      </c>
      <c r="M773" s="7" t="s">
        <v>8067</v>
      </c>
      <c r="N773" s="7" t="s">
        <v>43</v>
      </c>
      <c r="O773" s="7" t="s">
        <v>146</v>
      </c>
    </row>
    <row r="774" spans="2:15" x14ac:dyDescent="0.25">
      <c r="B774" s="7">
        <v>3</v>
      </c>
      <c r="C774" s="7" t="s">
        <v>12960</v>
      </c>
      <c r="D774" s="7" t="s">
        <v>12961</v>
      </c>
      <c r="E774" s="7" t="s">
        <v>12965</v>
      </c>
      <c r="F774" s="7" t="s">
        <v>42</v>
      </c>
      <c r="G774" s="7" t="s">
        <v>206</v>
      </c>
      <c r="H774" s="7" t="s">
        <v>212</v>
      </c>
      <c r="I774" s="7" t="s">
        <v>55</v>
      </c>
      <c r="J774" s="7" t="s">
        <v>54</v>
      </c>
      <c r="K774" s="7">
        <v>4</v>
      </c>
      <c r="L774" s="7" t="s">
        <v>19265</v>
      </c>
      <c r="M774" s="7" t="s">
        <v>9593</v>
      </c>
      <c r="N774" s="7" t="s">
        <v>43</v>
      </c>
      <c r="O774" s="7" t="s">
        <v>96</v>
      </c>
    </row>
    <row r="775" spans="2:15" x14ac:dyDescent="0.25">
      <c r="B775" s="7">
        <v>3</v>
      </c>
      <c r="C775" s="7" t="s">
        <v>12968</v>
      </c>
      <c r="D775" s="7" t="s">
        <v>12969</v>
      </c>
      <c r="E775" s="7" t="s">
        <v>12972</v>
      </c>
      <c r="F775" s="7" t="s">
        <v>25</v>
      </c>
      <c r="G775" s="7" t="s">
        <v>207</v>
      </c>
      <c r="H775" s="7" t="s">
        <v>212</v>
      </c>
      <c r="I775" s="7" t="s">
        <v>55</v>
      </c>
      <c r="J775" s="7" t="s">
        <v>54</v>
      </c>
      <c r="K775" s="7">
        <v>4</v>
      </c>
      <c r="L775" s="7" t="s">
        <v>19266</v>
      </c>
      <c r="M775" s="7" t="s">
        <v>16026</v>
      </c>
      <c r="N775" s="7" t="s">
        <v>43</v>
      </c>
      <c r="O775" s="7" t="s">
        <v>96</v>
      </c>
    </row>
    <row r="776" spans="2:15" x14ac:dyDescent="0.25">
      <c r="B776" s="7">
        <v>3</v>
      </c>
      <c r="C776" s="7" t="s">
        <v>12974</v>
      </c>
      <c r="D776" s="7" t="s">
        <v>12975</v>
      </c>
      <c r="E776" s="7" t="s">
        <v>12976</v>
      </c>
      <c r="F776" s="7" t="s">
        <v>177</v>
      </c>
      <c r="G776" s="7" t="s">
        <v>207</v>
      </c>
      <c r="H776" s="7" t="s">
        <v>212</v>
      </c>
      <c r="I776" s="7" t="s">
        <v>55</v>
      </c>
      <c r="J776" s="7" t="s">
        <v>54</v>
      </c>
      <c r="K776" s="7">
        <v>4</v>
      </c>
      <c r="L776" s="7" t="s">
        <v>19268</v>
      </c>
      <c r="M776" s="7" t="s">
        <v>16029</v>
      </c>
      <c r="N776" s="7" t="s">
        <v>43</v>
      </c>
      <c r="O776" s="7" t="s">
        <v>146</v>
      </c>
    </row>
    <row r="777" spans="2:15" x14ac:dyDescent="0.25">
      <c r="B777" s="7">
        <v>3</v>
      </c>
      <c r="C777" s="7" t="s">
        <v>12985</v>
      </c>
      <c r="D777" s="7" t="s">
        <v>12986</v>
      </c>
      <c r="E777" s="7" t="s">
        <v>12989</v>
      </c>
      <c r="F777" s="7" t="s">
        <v>38</v>
      </c>
      <c r="G777" s="7" t="s">
        <v>207</v>
      </c>
      <c r="H777" s="7" t="s">
        <v>212</v>
      </c>
      <c r="I777" s="7" t="s">
        <v>55</v>
      </c>
      <c r="J777" s="7" t="s">
        <v>54</v>
      </c>
      <c r="K777" s="7">
        <v>4</v>
      </c>
      <c r="L777" s="7" t="s">
        <v>19270</v>
      </c>
      <c r="M777" s="7" t="s">
        <v>16032</v>
      </c>
      <c r="N777" s="7" t="s">
        <v>43</v>
      </c>
      <c r="O777" s="7" t="s">
        <v>96</v>
      </c>
    </row>
    <row r="778" spans="2:15" x14ac:dyDescent="0.25">
      <c r="B778" s="7">
        <v>3</v>
      </c>
      <c r="C778" s="7" t="s">
        <v>12991</v>
      </c>
      <c r="D778" s="7" t="s">
        <v>12992</v>
      </c>
      <c r="E778" s="7" t="s">
        <v>12996</v>
      </c>
      <c r="F778" s="7" t="s">
        <v>25</v>
      </c>
      <c r="G778" s="7" t="s">
        <v>207</v>
      </c>
      <c r="H778" s="7" t="s">
        <v>212</v>
      </c>
      <c r="I778" s="7" t="s">
        <v>55</v>
      </c>
      <c r="J778" s="7" t="s">
        <v>54</v>
      </c>
      <c r="K778" s="7">
        <v>4</v>
      </c>
      <c r="L778" s="7" t="s">
        <v>19271</v>
      </c>
      <c r="M778" s="7" t="s">
        <v>16033</v>
      </c>
      <c r="N778" s="7" t="s">
        <v>43</v>
      </c>
      <c r="O778" s="7" t="s">
        <v>96</v>
      </c>
    </row>
    <row r="779" spans="2:15" x14ac:dyDescent="0.25">
      <c r="B779" s="7">
        <v>3</v>
      </c>
      <c r="C779" s="7" t="s">
        <v>14198</v>
      </c>
      <c r="D779" s="7" t="s">
        <v>14199</v>
      </c>
      <c r="E779" s="7" t="s">
        <v>14203</v>
      </c>
      <c r="F779" s="7" t="s">
        <v>25</v>
      </c>
      <c r="G779" s="7" t="s">
        <v>207</v>
      </c>
      <c r="H779" s="7" t="s">
        <v>212</v>
      </c>
      <c r="I779" s="7" t="s">
        <v>341</v>
      </c>
      <c r="J779" s="7" t="s">
        <v>339</v>
      </c>
      <c r="K779" s="7">
        <v>2</v>
      </c>
      <c r="L779" s="7" t="s">
        <v>19549</v>
      </c>
      <c r="M779" s="7" t="s">
        <v>15092</v>
      </c>
      <c r="N779" s="7" t="s">
        <v>43</v>
      </c>
      <c r="O779" s="7" t="s">
        <v>96</v>
      </c>
    </row>
    <row r="780" spans="2:15" x14ac:dyDescent="0.25">
      <c r="B780" s="7">
        <v>3</v>
      </c>
      <c r="C780" s="7" t="s">
        <v>18355</v>
      </c>
      <c r="D780" s="7" t="s">
        <v>18356</v>
      </c>
      <c r="E780" s="7" t="s">
        <v>18359</v>
      </c>
      <c r="F780" s="7" t="s">
        <v>104</v>
      </c>
      <c r="G780" s="7" t="s">
        <v>207</v>
      </c>
      <c r="H780" s="7" t="s">
        <v>212</v>
      </c>
      <c r="I780" s="7" t="s">
        <v>27</v>
      </c>
      <c r="J780" s="7" t="s">
        <v>23</v>
      </c>
      <c r="K780" s="7">
        <v>7</v>
      </c>
      <c r="L780" s="7" t="s">
        <v>18361</v>
      </c>
      <c r="M780" s="7" t="s">
        <v>15957</v>
      </c>
      <c r="N780" s="7" t="s">
        <v>43</v>
      </c>
      <c r="O780" s="7" t="s">
        <v>100</v>
      </c>
    </row>
    <row r="781" spans="2:15" x14ac:dyDescent="0.25">
      <c r="B781" s="7">
        <v>3</v>
      </c>
      <c r="C781" s="7" t="s">
        <v>18368</v>
      </c>
      <c r="D781" s="7" t="s">
        <v>18369</v>
      </c>
      <c r="E781" s="7" t="s">
        <v>18373</v>
      </c>
      <c r="F781" s="7" t="s">
        <v>279</v>
      </c>
      <c r="G781" s="7" t="s">
        <v>207</v>
      </c>
      <c r="H781" s="7" t="s">
        <v>212</v>
      </c>
      <c r="I781" s="7" t="s">
        <v>27</v>
      </c>
      <c r="J781" s="7" t="s">
        <v>23</v>
      </c>
      <c r="K781" s="7">
        <v>7</v>
      </c>
      <c r="L781" s="7" t="s">
        <v>18375</v>
      </c>
      <c r="M781" s="7" t="s">
        <v>18377</v>
      </c>
      <c r="N781" s="7" t="s">
        <v>43</v>
      </c>
      <c r="O781" s="7" t="s">
        <v>100</v>
      </c>
    </row>
    <row r="782" spans="2:15" x14ac:dyDescent="0.25">
      <c r="B782" s="7">
        <v>3</v>
      </c>
      <c r="C782" s="7" t="s">
        <v>18385</v>
      </c>
      <c r="D782" s="7" t="s">
        <v>18386</v>
      </c>
      <c r="E782" s="7" t="s">
        <v>18389</v>
      </c>
      <c r="F782" s="7" t="s">
        <v>115</v>
      </c>
      <c r="G782" s="7" t="s">
        <v>207</v>
      </c>
      <c r="H782" s="7" t="s">
        <v>212</v>
      </c>
      <c r="I782" s="7" t="s">
        <v>37</v>
      </c>
      <c r="J782" s="7" t="s">
        <v>36</v>
      </c>
      <c r="K782" s="7">
        <v>7</v>
      </c>
      <c r="L782" s="7" t="s">
        <v>18391</v>
      </c>
      <c r="M782" s="7" t="s">
        <v>16007</v>
      </c>
      <c r="N782" s="7" t="s">
        <v>43</v>
      </c>
      <c r="O782" s="7" t="s">
        <v>100</v>
      </c>
    </row>
    <row r="783" spans="2:15" x14ac:dyDescent="0.25">
      <c r="B783" s="7">
        <v>3</v>
      </c>
      <c r="C783" s="7" t="s">
        <v>19948</v>
      </c>
      <c r="D783" s="7" t="s">
        <v>19949</v>
      </c>
      <c r="E783" s="7" t="s">
        <v>19952</v>
      </c>
      <c r="F783" s="7" t="s">
        <v>42</v>
      </c>
      <c r="G783" s="7" t="s">
        <v>207</v>
      </c>
      <c r="H783" s="7" t="s">
        <v>212</v>
      </c>
      <c r="I783" s="7" t="s">
        <v>341</v>
      </c>
      <c r="J783" s="7" t="s">
        <v>339</v>
      </c>
      <c r="K783" s="7">
        <v>2</v>
      </c>
      <c r="L783" s="7" t="s">
        <v>19954</v>
      </c>
      <c r="M783" s="7" t="s">
        <v>12106</v>
      </c>
      <c r="N783" s="7" t="s">
        <v>43</v>
      </c>
      <c r="O783" s="7" t="s">
        <v>96</v>
      </c>
    </row>
    <row r="784" spans="2:15" x14ac:dyDescent="0.25">
      <c r="B784" s="7">
        <v>3</v>
      </c>
      <c r="C784" s="7" t="s">
        <v>20178</v>
      </c>
      <c r="D784" s="7" t="s">
        <v>20179</v>
      </c>
      <c r="E784" s="7" t="s">
        <v>20183</v>
      </c>
      <c r="F784" s="7" t="s">
        <v>42</v>
      </c>
      <c r="G784" s="7" t="s">
        <v>207</v>
      </c>
      <c r="H784" s="7" t="s">
        <v>212</v>
      </c>
      <c r="I784" s="7" t="s">
        <v>341</v>
      </c>
      <c r="J784" s="7" t="s">
        <v>339</v>
      </c>
      <c r="K784" s="7">
        <v>2</v>
      </c>
      <c r="L784" s="7" t="s">
        <v>20185</v>
      </c>
      <c r="M784" s="7" t="s">
        <v>14464</v>
      </c>
      <c r="N784" s="7" t="s">
        <v>43</v>
      </c>
      <c r="O784" s="7" t="s">
        <v>96</v>
      </c>
    </row>
    <row r="785" spans="2:15" x14ac:dyDescent="0.25">
      <c r="B785" s="7">
        <v>3</v>
      </c>
      <c r="C785" s="7" t="s">
        <v>21048</v>
      </c>
      <c r="D785" s="7" t="s">
        <v>21049</v>
      </c>
      <c r="E785" s="7" t="s">
        <v>21053</v>
      </c>
      <c r="F785" s="7" t="s">
        <v>25</v>
      </c>
      <c r="G785" s="7" t="s">
        <v>207</v>
      </c>
      <c r="H785" s="7" t="s">
        <v>212</v>
      </c>
      <c r="I785" s="7" t="s">
        <v>341</v>
      </c>
      <c r="J785" s="7" t="s">
        <v>339</v>
      </c>
      <c r="K785" s="7">
        <v>2</v>
      </c>
      <c r="L785" s="7" t="s">
        <v>21055</v>
      </c>
      <c r="M785" s="7" t="s">
        <v>15380</v>
      </c>
      <c r="N785" s="7" t="s">
        <v>43</v>
      </c>
      <c r="O785" s="7" t="s">
        <v>96</v>
      </c>
    </row>
    <row r="786" spans="2:15" x14ac:dyDescent="0.25">
      <c r="B786" s="7">
        <v>3</v>
      </c>
      <c r="C786" s="7" t="s">
        <v>21239</v>
      </c>
      <c r="D786" s="7" t="s">
        <v>21240</v>
      </c>
      <c r="E786" s="7" t="s">
        <v>21244</v>
      </c>
      <c r="F786" s="7" t="s">
        <v>25</v>
      </c>
      <c r="G786" s="7" t="s">
        <v>207</v>
      </c>
      <c r="H786" s="7" t="s">
        <v>212</v>
      </c>
      <c r="I786" s="7" t="s">
        <v>341</v>
      </c>
      <c r="J786" s="7" t="s">
        <v>339</v>
      </c>
      <c r="K786" s="7">
        <v>2</v>
      </c>
      <c r="L786" s="7" t="s">
        <v>21246</v>
      </c>
      <c r="M786" s="7" t="s">
        <v>21247</v>
      </c>
      <c r="N786" s="7" t="s">
        <v>43</v>
      </c>
      <c r="O786" s="7" t="s">
        <v>96</v>
      </c>
    </row>
    <row r="787" spans="2:15" x14ac:dyDescent="0.25">
      <c r="B787" s="7">
        <v>4</v>
      </c>
      <c r="C787" s="7" t="s">
        <v>404</v>
      </c>
      <c r="D787" s="7" t="s">
        <v>3723</v>
      </c>
      <c r="E787" s="7" t="s">
        <v>3724</v>
      </c>
      <c r="F787" s="7" t="s">
        <v>336</v>
      </c>
      <c r="G787" s="7" t="s">
        <v>206</v>
      </c>
      <c r="H787" s="7" t="s">
        <v>212</v>
      </c>
      <c r="I787" s="7" t="s">
        <v>40</v>
      </c>
      <c r="J787" s="7" t="s">
        <v>23</v>
      </c>
      <c r="K787" s="7">
        <v>12</v>
      </c>
      <c r="L787" s="7" t="s">
        <v>17199</v>
      </c>
      <c r="M787" s="7" t="s">
        <v>14843</v>
      </c>
      <c r="N787" s="7" t="s">
        <v>29</v>
      </c>
      <c r="O787" s="7" t="s">
        <v>192</v>
      </c>
    </row>
    <row r="788" spans="2:15" x14ac:dyDescent="0.25">
      <c r="B788" s="7">
        <v>4</v>
      </c>
      <c r="C788" s="7" t="s">
        <v>481</v>
      </c>
      <c r="D788" s="7" t="s">
        <v>5473</v>
      </c>
      <c r="E788" s="7" t="s">
        <v>484</v>
      </c>
      <c r="F788" s="7" t="s">
        <v>201</v>
      </c>
      <c r="G788" s="7" t="s">
        <v>207</v>
      </c>
      <c r="H788" s="7" t="s">
        <v>212</v>
      </c>
      <c r="I788" s="7" t="s">
        <v>45</v>
      </c>
      <c r="J788" s="7" t="s">
        <v>44</v>
      </c>
      <c r="K788" s="7">
        <v>11</v>
      </c>
      <c r="L788" s="7" t="s">
        <v>17732</v>
      </c>
      <c r="M788" s="7" t="s">
        <v>15107</v>
      </c>
      <c r="N788" s="7" t="s">
        <v>29</v>
      </c>
      <c r="O788" s="7" t="s">
        <v>192</v>
      </c>
    </row>
    <row r="789" spans="2:15" x14ac:dyDescent="0.25">
      <c r="B789" s="7">
        <v>4</v>
      </c>
      <c r="C789" s="7" t="s">
        <v>556</v>
      </c>
      <c r="D789" s="7" t="s">
        <v>4327</v>
      </c>
      <c r="E789" s="7" t="s">
        <v>4328</v>
      </c>
      <c r="F789" s="7" t="s">
        <v>25</v>
      </c>
      <c r="G789" s="7" t="s">
        <v>207</v>
      </c>
      <c r="H789" s="7" t="s">
        <v>211</v>
      </c>
      <c r="I789" s="7" t="s">
        <v>272</v>
      </c>
      <c r="J789" s="7" t="s">
        <v>23</v>
      </c>
      <c r="K789" s="7">
        <v>8</v>
      </c>
      <c r="L789" s="7" t="s">
        <v>17103</v>
      </c>
      <c r="M789" s="7" t="s">
        <v>3505</v>
      </c>
      <c r="N789" s="7" t="s">
        <v>29</v>
      </c>
      <c r="O789" s="7" t="s">
        <v>96</v>
      </c>
    </row>
    <row r="790" spans="2:15" x14ac:dyDescent="0.25">
      <c r="B790" s="7">
        <v>4</v>
      </c>
      <c r="C790" s="7" t="s">
        <v>653</v>
      </c>
      <c r="D790" s="7" t="s">
        <v>2324</v>
      </c>
      <c r="E790" s="7" t="s">
        <v>656</v>
      </c>
      <c r="F790" s="7" t="s">
        <v>201</v>
      </c>
      <c r="G790" s="7" t="s">
        <v>207</v>
      </c>
      <c r="H790" s="7" t="s">
        <v>212</v>
      </c>
      <c r="I790" s="7" t="s">
        <v>45</v>
      </c>
      <c r="J790" s="7" t="s">
        <v>44</v>
      </c>
      <c r="K790" s="7">
        <v>11</v>
      </c>
      <c r="L790" s="7" t="s">
        <v>17797</v>
      </c>
      <c r="M790" s="7" t="s">
        <v>11803</v>
      </c>
      <c r="N790" s="7" t="s">
        <v>29</v>
      </c>
      <c r="O790" s="7" t="s">
        <v>192</v>
      </c>
    </row>
    <row r="791" spans="2:15" x14ac:dyDescent="0.25">
      <c r="B791" s="7">
        <v>4</v>
      </c>
      <c r="C791" s="7" t="s">
        <v>660</v>
      </c>
      <c r="D791" s="7" t="s">
        <v>3009</v>
      </c>
      <c r="E791" s="7" t="s">
        <v>663</v>
      </c>
      <c r="F791" s="7" t="s">
        <v>197</v>
      </c>
      <c r="G791" s="7" t="s">
        <v>207</v>
      </c>
      <c r="H791" s="7" t="s">
        <v>212</v>
      </c>
      <c r="I791" s="7" t="s">
        <v>45</v>
      </c>
      <c r="J791" s="7" t="s">
        <v>44</v>
      </c>
      <c r="K791" s="7">
        <v>11</v>
      </c>
      <c r="L791" s="7" t="s">
        <v>17798</v>
      </c>
      <c r="M791" s="7" t="s">
        <v>11559</v>
      </c>
      <c r="N791" s="7" t="s">
        <v>29</v>
      </c>
      <c r="O791" s="7" t="s">
        <v>192</v>
      </c>
    </row>
    <row r="792" spans="2:15" x14ac:dyDescent="0.25">
      <c r="B792" s="7">
        <v>4</v>
      </c>
      <c r="C792" s="7" t="s">
        <v>678</v>
      </c>
      <c r="D792" s="7" t="s">
        <v>679</v>
      </c>
      <c r="E792" s="7" t="s">
        <v>682</v>
      </c>
      <c r="F792" s="7" t="s">
        <v>141</v>
      </c>
      <c r="G792" s="7" t="s">
        <v>206</v>
      </c>
      <c r="H792" s="7" t="s">
        <v>212</v>
      </c>
      <c r="I792" s="7" t="s">
        <v>60</v>
      </c>
      <c r="J792" s="7" t="s">
        <v>58</v>
      </c>
      <c r="K792" s="7">
        <v>14</v>
      </c>
      <c r="L792" s="7" t="s">
        <v>17801</v>
      </c>
      <c r="M792" s="7" t="s">
        <v>9844</v>
      </c>
      <c r="N792" s="7" t="s">
        <v>29</v>
      </c>
      <c r="O792" s="7" t="s">
        <v>100</v>
      </c>
    </row>
    <row r="793" spans="2:15" x14ac:dyDescent="0.25">
      <c r="B793" s="7">
        <v>4</v>
      </c>
      <c r="C793" s="7" t="s">
        <v>697</v>
      </c>
      <c r="D793" s="7" t="s">
        <v>698</v>
      </c>
      <c r="E793" s="7" t="s">
        <v>702</v>
      </c>
      <c r="F793" s="7" t="s">
        <v>177</v>
      </c>
      <c r="G793" s="7" t="s">
        <v>206</v>
      </c>
      <c r="H793" s="7" t="s">
        <v>212</v>
      </c>
      <c r="I793" s="7" t="s">
        <v>60</v>
      </c>
      <c r="J793" s="7" t="s">
        <v>58</v>
      </c>
      <c r="K793" s="7">
        <v>14</v>
      </c>
      <c r="L793" s="7" t="s">
        <v>17804</v>
      </c>
      <c r="M793" s="7" t="s">
        <v>8058</v>
      </c>
      <c r="N793" s="7" t="s">
        <v>29</v>
      </c>
      <c r="O793" s="7" t="s">
        <v>146</v>
      </c>
    </row>
    <row r="794" spans="2:15" x14ac:dyDescent="0.25">
      <c r="B794" s="7">
        <v>4</v>
      </c>
      <c r="C794" s="7" t="s">
        <v>711</v>
      </c>
      <c r="D794" s="7" t="s">
        <v>712</v>
      </c>
      <c r="E794" s="7" t="s">
        <v>715</v>
      </c>
      <c r="F794" s="7" t="s">
        <v>141</v>
      </c>
      <c r="G794" s="7" t="s">
        <v>206</v>
      </c>
      <c r="H794" s="7" t="s">
        <v>212</v>
      </c>
      <c r="I794" s="7" t="s">
        <v>60</v>
      </c>
      <c r="J794" s="7" t="s">
        <v>58</v>
      </c>
      <c r="K794" s="7">
        <v>14</v>
      </c>
      <c r="L794" s="7" t="s">
        <v>17806</v>
      </c>
      <c r="M794" s="7" t="s">
        <v>12037</v>
      </c>
      <c r="N794" s="7" t="s">
        <v>29</v>
      </c>
      <c r="O794" s="7" t="s">
        <v>100</v>
      </c>
    </row>
    <row r="795" spans="2:15" x14ac:dyDescent="0.25">
      <c r="B795" s="7">
        <v>4</v>
      </c>
      <c r="C795" s="7" t="s">
        <v>717</v>
      </c>
      <c r="D795" s="7" t="s">
        <v>718</v>
      </c>
      <c r="E795" s="7" t="s">
        <v>719</v>
      </c>
      <c r="F795" s="7" t="s">
        <v>288</v>
      </c>
      <c r="G795" s="7" t="s">
        <v>206</v>
      </c>
      <c r="H795" s="7" t="s">
        <v>212</v>
      </c>
      <c r="I795" s="7" t="s">
        <v>60</v>
      </c>
      <c r="J795" s="7" t="s">
        <v>58</v>
      </c>
      <c r="K795" s="7">
        <v>14</v>
      </c>
      <c r="L795" s="7" t="s">
        <v>17810</v>
      </c>
      <c r="M795" s="7" t="s">
        <v>462</v>
      </c>
      <c r="N795" s="7" t="s">
        <v>29</v>
      </c>
      <c r="O795" s="7" t="s">
        <v>192</v>
      </c>
    </row>
    <row r="796" spans="2:15" x14ac:dyDescent="0.25">
      <c r="B796" s="7">
        <v>4</v>
      </c>
      <c r="C796" s="7" t="s">
        <v>750</v>
      </c>
      <c r="D796" s="7" t="s">
        <v>751</v>
      </c>
      <c r="E796" s="7" t="s">
        <v>755</v>
      </c>
      <c r="F796" s="7" t="s">
        <v>115</v>
      </c>
      <c r="G796" s="7" t="s">
        <v>206</v>
      </c>
      <c r="H796" s="7" t="s">
        <v>212</v>
      </c>
      <c r="I796" s="7" t="s">
        <v>60</v>
      </c>
      <c r="J796" s="7" t="s">
        <v>58</v>
      </c>
      <c r="K796" s="7">
        <v>14</v>
      </c>
      <c r="L796" s="7" t="s">
        <v>17063</v>
      </c>
      <c r="M796" s="7" t="s">
        <v>14747</v>
      </c>
      <c r="N796" s="7" t="s">
        <v>29</v>
      </c>
      <c r="O796" s="7" t="s">
        <v>100</v>
      </c>
    </row>
    <row r="797" spans="2:15" x14ac:dyDescent="0.25">
      <c r="B797" s="7">
        <v>4</v>
      </c>
      <c r="C797" s="7" t="s">
        <v>761</v>
      </c>
      <c r="D797" s="7" t="s">
        <v>762</v>
      </c>
      <c r="E797" s="7" t="s">
        <v>765</v>
      </c>
      <c r="F797" s="7" t="s">
        <v>268</v>
      </c>
      <c r="G797" s="7" t="s">
        <v>206</v>
      </c>
      <c r="H797" s="7" t="s">
        <v>212</v>
      </c>
      <c r="I797" s="7" t="s">
        <v>60</v>
      </c>
      <c r="J797" s="7" t="s">
        <v>58</v>
      </c>
      <c r="K797" s="7">
        <v>14</v>
      </c>
      <c r="L797" s="7" t="s">
        <v>17273</v>
      </c>
      <c r="M797" s="7" t="s">
        <v>14940</v>
      </c>
      <c r="N797" s="7" t="s">
        <v>29</v>
      </c>
      <c r="O797" s="7" t="s">
        <v>123</v>
      </c>
    </row>
    <row r="798" spans="2:15" x14ac:dyDescent="0.25">
      <c r="B798" s="7">
        <v>4</v>
      </c>
      <c r="C798" s="7" t="s">
        <v>772</v>
      </c>
      <c r="D798" s="7" t="s">
        <v>2960</v>
      </c>
      <c r="E798" s="7" t="s">
        <v>775</v>
      </c>
      <c r="F798" s="7" t="s">
        <v>197</v>
      </c>
      <c r="G798" s="7" t="s">
        <v>207</v>
      </c>
      <c r="H798" s="7" t="s">
        <v>212</v>
      </c>
      <c r="I798" s="7" t="s">
        <v>45</v>
      </c>
      <c r="J798" s="7" t="s">
        <v>44</v>
      </c>
      <c r="K798" s="7">
        <v>11</v>
      </c>
      <c r="L798" s="7" t="s">
        <v>17350</v>
      </c>
      <c r="M798" s="7" t="s">
        <v>11384</v>
      </c>
      <c r="N798" s="7" t="s">
        <v>29</v>
      </c>
      <c r="O798" s="7" t="s">
        <v>192</v>
      </c>
    </row>
    <row r="799" spans="2:15" x14ac:dyDescent="0.25">
      <c r="B799" s="7">
        <v>4</v>
      </c>
      <c r="C799" s="7" t="s">
        <v>787</v>
      </c>
      <c r="D799" s="7" t="s">
        <v>3756</v>
      </c>
      <c r="E799" s="7" t="s">
        <v>3757</v>
      </c>
      <c r="F799" s="7" t="s">
        <v>25</v>
      </c>
      <c r="G799" s="7" t="s">
        <v>207</v>
      </c>
      <c r="H799" s="7" t="s">
        <v>211</v>
      </c>
      <c r="I799" s="7" t="s">
        <v>272</v>
      </c>
      <c r="J799" s="7" t="s">
        <v>23</v>
      </c>
      <c r="K799" s="7">
        <v>8</v>
      </c>
      <c r="L799" s="7" t="s">
        <v>17604</v>
      </c>
      <c r="M799" s="7" t="s">
        <v>9773</v>
      </c>
      <c r="N799" s="7" t="s">
        <v>29</v>
      </c>
      <c r="O799" s="7" t="s">
        <v>96</v>
      </c>
    </row>
    <row r="800" spans="2:15" x14ac:dyDescent="0.25">
      <c r="B800" s="7">
        <v>4</v>
      </c>
      <c r="C800" s="7" t="s">
        <v>798</v>
      </c>
      <c r="D800" s="7" t="s">
        <v>3010</v>
      </c>
      <c r="E800" s="7" t="s">
        <v>801</v>
      </c>
      <c r="F800" s="7" t="s">
        <v>201</v>
      </c>
      <c r="G800" s="7" t="s">
        <v>207</v>
      </c>
      <c r="H800" s="7" t="s">
        <v>212</v>
      </c>
      <c r="I800" s="7" t="s">
        <v>45</v>
      </c>
      <c r="J800" s="7" t="s">
        <v>44</v>
      </c>
      <c r="K800" s="7">
        <v>11</v>
      </c>
      <c r="L800" s="7" t="s">
        <v>17803</v>
      </c>
      <c r="M800" s="7" t="s">
        <v>11566</v>
      </c>
      <c r="N800" s="7" t="s">
        <v>29</v>
      </c>
      <c r="O800" s="7" t="s">
        <v>192</v>
      </c>
    </row>
    <row r="801" spans="2:15" x14ac:dyDescent="0.25">
      <c r="B801" s="7">
        <v>4</v>
      </c>
      <c r="C801" s="7" t="s">
        <v>804</v>
      </c>
      <c r="D801" s="7" t="s">
        <v>3522</v>
      </c>
      <c r="E801" s="7" t="s">
        <v>807</v>
      </c>
      <c r="F801" s="7" t="s">
        <v>197</v>
      </c>
      <c r="G801" s="7" t="s">
        <v>207</v>
      </c>
      <c r="H801" s="7" t="s">
        <v>212</v>
      </c>
      <c r="I801" s="7" t="s">
        <v>45</v>
      </c>
      <c r="J801" s="7" t="s">
        <v>44</v>
      </c>
      <c r="K801" s="7">
        <v>11</v>
      </c>
      <c r="L801" s="7" t="s">
        <v>17805</v>
      </c>
      <c r="M801" s="7" t="s">
        <v>11568</v>
      </c>
      <c r="N801" s="7" t="s">
        <v>29</v>
      </c>
      <c r="O801" s="7" t="s">
        <v>192</v>
      </c>
    </row>
    <row r="802" spans="2:15" x14ac:dyDescent="0.25">
      <c r="B802" s="7">
        <v>4</v>
      </c>
      <c r="C802" s="7" t="s">
        <v>821</v>
      </c>
      <c r="D802" s="7" t="s">
        <v>822</v>
      </c>
      <c r="E802" s="7" t="s">
        <v>826</v>
      </c>
      <c r="F802" s="7" t="s">
        <v>154</v>
      </c>
      <c r="G802" s="7" t="s">
        <v>206</v>
      </c>
      <c r="H802" s="7" t="s">
        <v>212</v>
      </c>
      <c r="I802" s="7" t="s">
        <v>60</v>
      </c>
      <c r="J802" s="7" t="s">
        <v>58</v>
      </c>
      <c r="K802" s="7">
        <v>14</v>
      </c>
      <c r="L802" s="7" t="s">
        <v>17812</v>
      </c>
      <c r="M802" s="7" t="s">
        <v>9834</v>
      </c>
      <c r="N802" s="7" t="s">
        <v>29</v>
      </c>
      <c r="O802" s="7" t="s">
        <v>146</v>
      </c>
    </row>
    <row r="803" spans="2:15" x14ac:dyDescent="0.25">
      <c r="B803" s="7">
        <v>4</v>
      </c>
      <c r="C803" s="7" t="s">
        <v>846</v>
      </c>
      <c r="D803" s="7" t="s">
        <v>847</v>
      </c>
      <c r="E803" s="7" t="s">
        <v>850</v>
      </c>
      <c r="F803" s="7" t="s">
        <v>193</v>
      </c>
      <c r="G803" s="7" t="s">
        <v>206</v>
      </c>
      <c r="H803" s="7" t="s">
        <v>212</v>
      </c>
      <c r="I803" s="7" t="s">
        <v>60</v>
      </c>
      <c r="J803" s="7" t="s">
        <v>58</v>
      </c>
      <c r="K803" s="7">
        <v>14</v>
      </c>
      <c r="L803" s="7" t="s">
        <v>17814</v>
      </c>
      <c r="M803" s="7" t="s">
        <v>2709</v>
      </c>
      <c r="N803" s="7" t="s">
        <v>29</v>
      </c>
      <c r="O803" s="7" t="s">
        <v>192</v>
      </c>
    </row>
    <row r="804" spans="2:15" x14ac:dyDescent="0.25">
      <c r="B804" s="7">
        <v>4</v>
      </c>
      <c r="C804" s="7" t="s">
        <v>852</v>
      </c>
      <c r="D804" s="7" t="s">
        <v>853</v>
      </c>
      <c r="E804" s="7" t="s">
        <v>856</v>
      </c>
      <c r="F804" s="7" t="s">
        <v>263</v>
      </c>
      <c r="G804" s="7" t="s">
        <v>206</v>
      </c>
      <c r="H804" s="7" t="s">
        <v>212</v>
      </c>
      <c r="I804" s="7" t="s">
        <v>60</v>
      </c>
      <c r="J804" s="7" t="s">
        <v>58</v>
      </c>
      <c r="K804" s="7">
        <v>14</v>
      </c>
      <c r="L804" s="7" t="s">
        <v>17815</v>
      </c>
      <c r="M804" s="7" t="s">
        <v>15173</v>
      </c>
      <c r="N804" s="7" t="s">
        <v>29</v>
      </c>
      <c r="O804" s="7" t="s">
        <v>100</v>
      </c>
    </row>
    <row r="805" spans="2:15" x14ac:dyDescent="0.25">
      <c r="B805" s="7">
        <v>4</v>
      </c>
      <c r="C805" s="7" t="s">
        <v>859</v>
      </c>
      <c r="D805" s="7" t="s">
        <v>860</v>
      </c>
      <c r="E805" s="7" t="s">
        <v>863</v>
      </c>
      <c r="F805" s="7" t="s">
        <v>143</v>
      </c>
      <c r="G805" s="7" t="s">
        <v>206</v>
      </c>
      <c r="H805" s="7" t="s">
        <v>212</v>
      </c>
      <c r="I805" s="7" t="s">
        <v>60</v>
      </c>
      <c r="J805" s="7" t="s">
        <v>58</v>
      </c>
      <c r="K805" s="7">
        <v>14</v>
      </c>
      <c r="L805" s="7" t="s">
        <v>17816</v>
      </c>
      <c r="M805" s="7" t="s">
        <v>7950</v>
      </c>
      <c r="N805" s="7" t="s">
        <v>29</v>
      </c>
      <c r="O805" s="7" t="s">
        <v>146</v>
      </c>
    </row>
    <row r="806" spans="2:15" x14ac:dyDescent="0.25">
      <c r="B806" s="7">
        <v>4</v>
      </c>
      <c r="C806" s="7" t="s">
        <v>892</v>
      </c>
      <c r="D806" s="7" t="s">
        <v>893</v>
      </c>
      <c r="E806" s="7" t="s">
        <v>896</v>
      </c>
      <c r="F806" s="7" t="s">
        <v>97</v>
      </c>
      <c r="G806" s="7" t="s">
        <v>206</v>
      </c>
      <c r="H806" s="7" t="s">
        <v>212</v>
      </c>
      <c r="I806" s="7" t="s">
        <v>60</v>
      </c>
      <c r="J806" s="7" t="s">
        <v>58</v>
      </c>
      <c r="K806" s="7">
        <v>14</v>
      </c>
      <c r="L806" s="7" t="s">
        <v>17818</v>
      </c>
      <c r="M806" s="7" t="s">
        <v>15181</v>
      </c>
      <c r="N806" s="7" t="s">
        <v>29</v>
      </c>
      <c r="O806" s="7" t="s">
        <v>100</v>
      </c>
    </row>
    <row r="807" spans="2:15" x14ac:dyDescent="0.25">
      <c r="B807" s="7">
        <v>4</v>
      </c>
      <c r="C807" s="7" t="s">
        <v>918</v>
      </c>
      <c r="D807" s="7" t="s">
        <v>919</v>
      </c>
      <c r="E807" s="7" t="s">
        <v>922</v>
      </c>
      <c r="F807" s="7" t="s">
        <v>208</v>
      </c>
      <c r="G807" s="7" t="s">
        <v>206</v>
      </c>
      <c r="H807" s="7" t="s">
        <v>212</v>
      </c>
      <c r="I807" s="7" t="s">
        <v>60</v>
      </c>
      <c r="J807" s="7" t="s">
        <v>58</v>
      </c>
      <c r="K807" s="7">
        <v>14</v>
      </c>
      <c r="L807" s="7" t="s">
        <v>17821</v>
      </c>
      <c r="M807" s="7" t="s">
        <v>15188</v>
      </c>
      <c r="N807" s="7" t="s">
        <v>29</v>
      </c>
      <c r="O807" s="7" t="s">
        <v>123</v>
      </c>
    </row>
    <row r="808" spans="2:15" x14ac:dyDescent="0.25">
      <c r="B808" s="7">
        <v>4</v>
      </c>
      <c r="C808" s="7" t="s">
        <v>924</v>
      </c>
      <c r="D808" s="7" t="s">
        <v>925</v>
      </c>
      <c r="E808" s="7" t="s">
        <v>926</v>
      </c>
      <c r="F808" s="7" t="s">
        <v>128</v>
      </c>
      <c r="G808" s="7" t="s">
        <v>206</v>
      </c>
      <c r="H808" s="7" t="s">
        <v>212</v>
      </c>
      <c r="I808" s="7" t="s">
        <v>60</v>
      </c>
      <c r="J808" s="7" t="s">
        <v>58</v>
      </c>
      <c r="K808" s="7">
        <v>14</v>
      </c>
      <c r="L808" s="7" t="s">
        <v>17822</v>
      </c>
      <c r="M808" s="7" t="s">
        <v>15189</v>
      </c>
      <c r="N808" s="7" t="s">
        <v>29</v>
      </c>
      <c r="O808" s="7" t="s">
        <v>123</v>
      </c>
    </row>
    <row r="809" spans="2:15" x14ac:dyDescent="0.25">
      <c r="B809" s="7">
        <v>4</v>
      </c>
      <c r="C809" s="7" t="s">
        <v>928</v>
      </c>
      <c r="D809" s="7" t="s">
        <v>929</v>
      </c>
      <c r="E809" s="7" t="s">
        <v>933</v>
      </c>
      <c r="F809" s="7" t="s">
        <v>239</v>
      </c>
      <c r="G809" s="7" t="s">
        <v>206</v>
      </c>
      <c r="H809" s="7" t="s">
        <v>212</v>
      </c>
      <c r="I809" s="7" t="s">
        <v>60</v>
      </c>
      <c r="J809" s="7" t="s">
        <v>58</v>
      </c>
      <c r="K809" s="7">
        <v>14</v>
      </c>
      <c r="L809" s="7" t="s">
        <v>17823</v>
      </c>
      <c r="M809" s="7" t="s">
        <v>11801</v>
      </c>
      <c r="N809" s="7" t="s">
        <v>29</v>
      </c>
      <c r="O809" s="7" t="s">
        <v>100</v>
      </c>
    </row>
    <row r="810" spans="2:15" x14ac:dyDescent="0.25">
      <c r="B810" s="7">
        <v>4</v>
      </c>
      <c r="C810" s="7" t="s">
        <v>936</v>
      </c>
      <c r="D810" s="7" t="s">
        <v>937</v>
      </c>
      <c r="E810" s="7" t="s">
        <v>939</v>
      </c>
      <c r="F810" s="7" t="s">
        <v>177</v>
      </c>
      <c r="G810" s="7" t="s">
        <v>206</v>
      </c>
      <c r="H810" s="7" t="s">
        <v>212</v>
      </c>
      <c r="I810" s="7" t="s">
        <v>60</v>
      </c>
      <c r="J810" s="7" t="s">
        <v>58</v>
      </c>
      <c r="K810" s="7">
        <v>14</v>
      </c>
      <c r="L810" s="7" t="s">
        <v>17824</v>
      </c>
      <c r="M810" s="7" t="s">
        <v>9901</v>
      </c>
      <c r="N810" s="7" t="s">
        <v>29</v>
      </c>
      <c r="O810" s="7" t="s">
        <v>146</v>
      </c>
    </row>
    <row r="811" spans="2:15" x14ac:dyDescent="0.25">
      <c r="B811" s="7">
        <v>4</v>
      </c>
      <c r="C811" s="7" t="s">
        <v>941</v>
      </c>
      <c r="D811" s="7" t="s">
        <v>942</v>
      </c>
      <c r="E811" s="7" t="s">
        <v>946</v>
      </c>
      <c r="F811" s="7" t="s">
        <v>132</v>
      </c>
      <c r="G811" s="7" t="s">
        <v>206</v>
      </c>
      <c r="H811" s="7" t="s">
        <v>212</v>
      </c>
      <c r="I811" s="7" t="s">
        <v>60</v>
      </c>
      <c r="J811" s="7" t="s">
        <v>58</v>
      </c>
      <c r="K811" s="7">
        <v>14</v>
      </c>
      <c r="L811" s="7" t="s">
        <v>17825</v>
      </c>
      <c r="M811" s="7" t="s">
        <v>11806</v>
      </c>
      <c r="N811" s="7" t="s">
        <v>29</v>
      </c>
      <c r="O811" s="7" t="s">
        <v>123</v>
      </c>
    </row>
    <row r="812" spans="2:15" x14ac:dyDescent="0.25">
      <c r="B812" s="7">
        <v>4</v>
      </c>
      <c r="C812" s="7" t="s">
        <v>948</v>
      </c>
      <c r="D812" s="7" t="s">
        <v>949</v>
      </c>
      <c r="E812" s="7" t="s">
        <v>952</v>
      </c>
      <c r="F812" s="7" t="s">
        <v>193</v>
      </c>
      <c r="G812" s="7" t="s">
        <v>206</v>
      </c>
      <c r="H812" s="7" t="s">
        <v>212</v>
      </c>
      <c r="I812" s="7" t="s">
        <v>60</v>
      </c>
      <c r="J812" s="7" t="s">
        <v>58</v>
      </c>
      <c r="K812" s="7">
        <v>14</v>
      </c>
      <c r="L812" s="7" t="s">
        <v>17826</v>
      </c>
      <c r="M812" s="7" t="s">
        <v>15199</v>
      </c>
      <c r="N812" s="7" t="s">
        <v>29</v>
      </c>
      <c r="O812" s="7" t="s">
        <v>192</v>
      </c>
    </row>
    <row r="813" spans="2:15" x14ac:dyDescent="0.25">
      <c r="B813" s="7">
        <v>4</v>
      </c>
      <c r="C813" s="7" t="s">
        <v>960</v>
      </c>
      <c r="D813" s="7" t="s">
        <v>961</v>
      </c>
      <c r="E813" s="7" t="s">
        <v>964</v>
      </c>
      <c r="F813" s="7" t="s">
        <v>143</v>
      </c>
      <c r="G813" s="7" t="s">
        <v>206</v>
      </c>
      <c r="H813" s="7" t="s">
        <v>212</v>
      </c>
      <c r="I813" s="7" t="s">
        <v>60</v>
      </c>
      <c r="J813" s="7" t="s">
        <v>58</v>
      </c>
      <c r="K813" s="7">
        <v>14</v>
      </c>
      <c r="L813" s="7" t="s">
        <v>17835</v>
      </c>
      <c r="M813" s="7" t="s">
        <v>11360</v>
      </c>
      <c r="N813" s="7" t="s">
        <v>29</v>
      </c>
      <c r="O813" s="7" t="s">
        <v>146</v>
      </c>
    </row>
    <row r="814" spans="2:15" x14ac:dyDescent="0.25">
      <c r="B814" s="7">
        <v>4</v>
      </c>
      <c r="C814" s="7" t="s">
        <v>971</v>
      </c>
      <c r="D814" s="7" t="s">
        <v>972</v>
      </c>
      <c r="E814" s="7" t="s">
        <v>975</v>
      </c>
      <c r="F814" s="7" t="s">
        <v>143</v>
      </c>
      <c r="G814" s="7" t="s">
        <v>206</v>
      </c>
      <c r="H814" s="7" t="s">
        <v>212</v>
      </c>
      <c r="I814" s="7" t="s">
        <v>60</v>
      </c>
      <c r="J814" s="7" t="s">
        <v>58</v>
      </c>
      <c r="K814" s="7">
        <v>14</v>
      </c>
      <c r="L814" s="7" t="s">
        <v>17836</v>
      </c>
      <c r="M814" s="7" t="s">
        <v>11726</v>
      </c>
      <c r="N814" s="7" t="s">
        <v>29</v>
      </c>
      <c r="O814" s="7" t="s">
        <v>146</v>
      </c>
    </row>
    <row r="815" spans="2:15" x14ac:dyDescent="0.25">
      <c r="B815" s="7">
        <v>4</v>
      </c>
      <c r="C815" s="7" t="s">
        <v>986</v>
      </c>
      <c r="D815" s="7" t="s">
        <v>987</v>
      </c>
      <c r="E815" s="7" t="s">
        <v>990</v>
      </c>
      <c r="F815" s="7" t="s">
        <v>156</v>
      </c>
      <c r="G815" s="7" t="s">
        <v>206</v>
      </c>
      <c r="H815" s="7" t="s">
        <v>212</v>
      </c>
      <c r="I815" s="7" t="s">
        <v>60</v>
      </c>
      <c r="J815" s="7" t="s">
        <v>58</v>
      </c>
      <c r="K815" s="7">
        <v>14</v>
      </c>
      <c r="L815" s="7" t="s">
        <v>17839</v>
      </c>
      <c r="M815" s="7" t="s">
        <v>9857</v>
      </c>
      <c r="N815" s="7" t="s">
        <v>29</v>
      </c>
      <c r="O815" s="7" t="s">
        <v>146</v>
      </c>
    </row>
    <row r="816" spans="2:15" x14ac:dyDescent="0.25">
      <c r="B816" s="7">
        <v>4</v>
      </c>
      <c r="C816" s="7" t="s">
        <v>999</v>
      </c>
      <c r="D816" s="7" t="s">
        <v>1000</v>
      </c>
      <c r="E816" s="7" t="s">
        <v>1003</v>
      </c>
      <c r="F816" s="7" t="s">
        <v>108</v>
      </c>
      <c r="G816" s="7" t="s">
        <v>206</v>
      </c>
      <c r="H816" s="7" t="s">
        <v>212</v>
      </c>
      <c r="I816" s="7" t="s">
        <v>60</v>
      </c>
      <c r="J816" s="7" t="s">
        <v>58</v>
      </c>
      <c r="K816" s="7">
        <v>14</v>
      </c>
      <c r="L816" s="7" t="s">
        <v>17840</v>
      </c>
      <c r="M816" s="7" t="s">
        <v>15213</v>
      </c>
      <c r="N816" s="7" t="s">
        <v>29</v>
      </c>
      <c r="O816" s="7" t="s">
        <v>100</v>
      </c>
    </row>
    <row r="817" spans="2:15" x14ac:dyDescent="0.25">
      <c r="B817" s="7">
        <v>4</v>
      </c>
      <c r="C817" s="7" t="s">
        <v>1012</v>
      </c>
      <c r="D817" s="7" t="s">
        <v>17842</v>
      </c>
      <c r="E817" s="7" t="s">
        <v>17843</v>
      </c>
      <c r="F817" s="7" t="s">
        <v>120</v>
      </c>
      <c r="G817" s="7" t="s">
        <v>206</v>
      </c>
      <c r="H817" s="7" t="s">
        <v>212</v>
      </c>
      <c r="I817" s="7" t="s">
        <v>40</v>
      </c>
      <c r="J817" s="7" t="s">
        <v>23</v>
      </c>
      <c r="K817" s="7">
        <v>12</v>
      </c>
      <c r="L817" s="7" t="s">
        <v>17845</v>
      </c>
      <c r="M817" s="7" t="s">
        <v>17847</v>
      </c>
      <c r="N817" s="7" t="s">
        <v>29</v>
      </c>
      <c r="O817" s="7" t="s">
        <v>123</v>
      </c>
    </row>
    <row r="818" spans="2:15" x14ac:dyDescent="0.25">
      <c r="B818" s="7">
        <v>4</v>
      </c>
      <c r="C818" s="7" t="s">
        <v>1015</v>
      </c>
      <c r="D818" s="7" t="s">
        <v>1016</v>
      </c>
      <c r="E818" s="7" t="s">
        <v>1019</v>
      </c>
      <c r="F818" s="7" t="s">
        <v>112</v>
      </c>
      <c r="G818" s="7" t="s">
        <v>206</v>
      </c>
      <c r="H818" s="7" t="s">
        <v>212</v>
      </c>
      <c r="I818" s="7" t="s">
        <v>60</v>
      </c>
      <c r="J818" s="7" t="s">
        <v>58</v>
      </c>
      <c r="K818" s="7">
        <v>14</v>
      </c>
      <c r="L818" s="7" t="s">
        <v>17850</v>
      </c>
      <c r="M818" s="7" t="s">
        <v>14951</v>
      </c>
      <c r="N818" s="7" t="s">
        <v>29</v>
      </c>
      <c r="O818" s="7" t="s">
        <v>100</v>
      </c>
    </row>
    <row r="819" spans="2:15" x14ac:dyDescent="0.25">
      <c r="B819" s="7">
        <v>4</v>
      </c>
      <c r="C819" s="7" t="s">
        <v>1031</v>
      </c>
      <c r="D819" s="7" t="s">
        <v>1032</v>
      </c>
      <c r="E819" s="7" t="s">
        <v>1035</v>
      </c>
      <c r="F819" s="7" t="s">
        <v>163</v>
      </c>
      <c r="G819" s="7" t="s">
        <v>206</v>
      </c>
      <c r="H819" s="7" t="s">
        <v>212</v>
      </c>
      <c r="I819" s="7" t="s">
        <v>60</v>
      </c>
      <c r="J819" s="7" t="s">
        <v>58</v>
      </c>
      <c r="K819" s="7">
        <v>14</v>
      </c>
      <c r="L819" s="7" t="s">
        <v>17868</v>
      </c>
      <c r="M819" s="7" t="s">
        <v>12350</v>
      </c>
      <c r="N819" s="7" t="s">
        <v>29</v>
      </c>
      <c r="O819" s="7" t="s">
        <v>146</v>
      </c>
    </row>
    <row r="820" spans="2:15" x14ac:dyDescent="0.25">
      <c r="B820" s="7">
        <v>4</v>
      </c>
      <c r="C820" s="7" t="s">
        <v>1037</v>
      </c>
      <c r="D820" s="7" t="s">
        <v>1038</v>
      </c>
      <c r="E820" s="7" t="s">
        <v>1042</v>
      </c>
      <c r="F820" s="7" t="s">
        <v>126</v>
      </c>
      <c r="G820" s="7" t="s">
        <v>206</v>
      </c>
      <c r="H820" s="7" t="s">
        <v>212</v>
      </c>
      <c r="I820" s="7" t="s">
        <v>60</v>
      </c>
      <c r="J820" s="7" t="s">
        <v>58</v>
      </c>
      <c r="K820" s="7">
        <v>14</v>
      </c>
      <c r="L820" s="7" t="s">
        <v>17869</v>
      </c>
      <c r="M820" s="7" t="s">
        <v>10003</v>
      </c>
      <c r="N820" s="7" t="s">
        <v>29</v>
      </c>
      <c r="O820" s="7" t="s">
        <v>123</v>
      </c>
    </row>
    <row r="821" spans="2:15" x14ac:dyDescent="0.25">
      <c r="B821" s="7">
        <v>4</v>
      </c>
      <c r="C821" s="7" t="s">
        <v>1044</v>
      </c>
      <c r="D821" s="7" t="s">
        <v>1045</v>
      </c>
      <c r="E821" s="7" t="s">
        <v>1047</v>
      </c>
      <c r="F821" s="7" t="s">
        <v>239</v>
      </c>
      <c r="G821" s="7" t="s">
        <v>206</v>
      </c>
      <c r="H821" s="7" t="s">
        <v>212</v>
      </c>
      <c r="I821" s="7" t="s">
        <v>60</v>
      </c>
      <c r="J821" s="7" t="s">
        <v>58</v>
      </c>
      <c r="K821" s="7">
        <v>14</v>
      </c>
      <c r="L821" s="7" t="s">
        <v>17870</v>
      </c>
      <c r="M821" s="7" t="s">
        <v>10003</v>
      </c>
      <c r="N821" s="7" t="s">
        <v>29</v>
      </c>
      <c r="O821" s="7" t="s">
        <v>100</v>
      </c>
    </row>
    <row r="822" spans="2:15" x14ac:dyDescent="0.25">
      <c r="B822" s="7">
        <v>4</v>
      </c>
      <c r="C822" s="7" t="s">
        <v>1049</v>
      </c>
      <c r="D822" s="7" t="s">
        <v>1050</v>
      </c>
      <c r="E822" s="7" t="s">
        <v>1051</v>
      </c>
      <c r="F822" s="7" t="s">
        <v>185</v>
      </c>
      <c r="G822" s="7" t="s">
        <v>206</v>
      </c>
      <c r="H822" s="7" t="s">
        <v>212</v>
      </c>
      <c r="I822" s="7" t="s">
        <v>60</v>
      </c>
      <c r="J822" s="7" t="s">
        <v>58</v>
      </c>
      <c r="K822" s="7">
        <v>14</v>
      </c>
      <c r="L822" s="7" t="s">
        <v>17871</v>
      </c>
      <c r="M822" s="7" t="s">
        <v>13548</v>
      </c>
      <c r="N822" s="7" t="s">
        <v>29</v>
      </c>
      <c r="O822" s="7" t="s">
        <v>146</v>
      </c>
    </row>
    <row r="823" spans="2:15" x14ac:dyDescent="0.25">
      <c r="B823" s="7">
        <v>4</v>
      </c>
      <c r="C823" s="7" t="s">
        <v>1250</v>
      </c>
      <c r="D823" s="7" t="s">
        <v>1251</v>
      </c>
      <c r="E823" s="7" t="s">
        <v>1254</v>
      </c>
      <c r="F823" s="7" t="s">
        <v>124</v>
      </c>
      <c r="G823" s="7" t="s">
        <v>206</v>
      </c>
      <c r="H823" s="7" t="s">
        <v>212</v>
      </c>
      <c r="I823" s="7" t="s">
        <v>60</v>
      </c>
      <c r="J823" s="7" t="s">
        <v>58</v>
      </c>
      <c r="K823" s="7">
        <v>14</v>
      </c>
      <c r="L823" s="7" t="s">
        <v>17881</v>
      </c>
      <c r="M823" s="7" t="s">
        <v>15054</v>
      </c>
      <c r="N823" s="7" t="s">
        <v>29</v>
      </c>
      <c r="O823" s="7" t="s">
        <v>123</v>
      </c>
    </row>
    <row r="824" spans="2:15" x14ac:dyDescent="0.25">
      <c r="B824" s="7">
        <v>4</v>
      </c>
      <c r="C824" s="7" t="s">
        <v>1256</v>
      </c>
      <c r="D824" s="7" t="s">
        <v>1257</v>
      </c>
      <c r="E824" s="7" t="s">
        <v>1261</v>
      </c>
      <c r="F824" s="7" t="s">
        <v>204</v>
      </c>
      <c r="G824" s="7" t="s">
        <v>206</v>
      </c>
      <c r="H824" s="7" t="s">
        <v>212</v>
      </c>
      <c r="I824" s="7" t="s">
        <v>40</v>
      </c>
      <c r="J824" s="7" t="s">
        <v>23</v>
      </c>
      <c r="K824" s="7">
        <v>12</v>
      </c>
      <c r="L824" s="7" t="s">
        <v>16633</v>
      </c>
      <c r="M824" s="7" t="s">
        <v>9959</v>
      </c>
      <c r="N824" s="7" t="s">
        <v>29</v>
      </c>
      <c r="O824" s="7" t="s">
        <v>123</v>
      </c>
    </row>
    <row r="825" spans="2:15" x14ac:dyDescent="0.25">
      <c r="B825" s="7">
        <v>4</v>
      </c>
      <c r="C825" s="7" t="s">
        <v>1275</v>
      </c>
      <c r="D825" s="7" t="s">
        <v>17196</v>
      </c>
      <c r="E825" s="7" t="s">
        <v>1278</v>
      </c>
      <c r="F825" s="7" t="s">
        <v>138</v>
      </c>
      <c r="G825" s="7" t="s">
        <v>207</v>
      </c>
      <c r="H825" s="7" t="s">
        <v>212</v>
      </c>
      <c r="I825" s="7" t="s">
        <v>40</v>
      </c>
      <c r="J825" s="7" t="s">
        <v>23</v>
      </c>
      <c r="K825" s="7">
        <v>7</v>
      </c>
      <c r="L825" s="7" t="s">
        <v>17197</v>
      </c>
      <c r="M825" s="7" t="s">
        <v>14875</v>
      </c>
      <c r="N825" s="7" t="s">
        <v>29</v>
      </c>
      <c r="O825" s="7" t="s">
        <v>123</v>
      </c>
    </row>
    <row r="826" spans="2:15" x14ac:dyDescent="0.25">
      <c r="B826" s="7">
        <v>4</v>
      </c>
      <c r="C826" s="7" t="s">
        <v>1358</v>
      </c>
      <c r="D826" s="7" t="s">
        <v>1359</v>
      </c>
      <c r="E826" s="7" t="s">
        <v>1361</v>
      </c>
      <c r="F826" s="7" t="s">
        <v>143</v>
      </c>
      <c r="G826" s="7" t="s">
        <v>206</v>
      </c>
      <c r="H826" s="7" t="s">
        <v>212</v>
      </c>
      <c r="I826" s="7" t="s">
        <v>60</v>
      </c>
      <c r="J826" s="7" t="s">
        <v>58</v>
      </c>
      <c r="K826" s="7">
        <v>14</v>
      </c>
      <c r="L826" s="7" t="s">
        <v>17894</v>
      </c>
      <c r="M826" s="7" t="s">
        <v>15007</v>
      </c>
      <c r="N826" s="7" t="s">
        <v>29</v>
      </c>
      <c r="O826" s="7" t="s">
        <v>146</v>
      </c>
    </row>
    <row r="827" spans="2:15" x14ac:dyDescent="0.25">
      <c r="B827" s="7">
        <v>4</v>
      </c>
      <c r="C827" s="7" t="s">
        <v>1363</v>
      </c>
      <c r="D827" s="7" t="s">
        <v>1364</v>
      </c>
      <c r="E827" s="7" t="s">
        <v>1367</v>
      </c>
      <c r="F827" s="7" t="s">
        <v>143</v>
      </c>
      <c r="G827" s="7" t="s">
        <v>206</v>
      </c>
      <c r="H827" s="7" t="s">
        <v>212</v>
      </c>
      <c r="I827" s="7" t="s">
        <v>60</v>
      </c>
      <c r="J827" s="7" t="s">
        <v>58</v>
      </c>
      <c r="K827" s="7">
        <v>14</v>
      </c>
      <c r="L827" s="7" t="s">
        <v>17895</v>
      </c>
      <c r="M827" s="7" t="s">
        <v>11568</v>
      </c>
      <c r="N827" s="7" t="s">
        <v>29</v>
      </c>
      <c r="O827" s="7" t="s">
        <v>146</v>
      </c>
    </row>
    <row r="828" spans="2:15" x14ac:dyDescent="0.25">
      <c r="B828" s="7">
        <v>4</v>
      </c>
      <c r="C828" s="7" t="s">
        <v>1369</v>
      </c>
      <c r="D828" s="7" t="s">
        <v>1370</v>
      </c>
      <c r="E828" s="7" t="s">
        <v>608</v>
      </c>
      <c r="F828" s="7" t="s">
        <v>177</v>
      </c>
      <c r="G828" s="7" t="s">
        <v>206</v>
      </c>
      <c r="H828" s="7" t="s">
        <v>212</v>
      </c>
      <c r="I828" s="7" t="s">
        <v>60</v>
      </c>
      <c r="J828" s="7" t="s">
        <v>58</v>
      </c>
      <c r="K828" s="7">
        <v>14</v>
      </c>
      <c r="L828" s="7" t="s">
        <v>17896</v>
      </c>
      <c r="M828" s="7" t="s">
        <v>5500</v>
      </c>
      <c r="N828" s="7" t="s">
        <v>29</v>
      </c>
      <c r="O828" s="7" t="s">
        <v>146</v>
      </c>
    </row>
    <row r="829" spans="2:15" x14ac:dyDescent="0.25">
      <c r="B829" s="7">
        <v>4</v>
      </c>
      <c r="C829" s="7" t="s">
        <v>1403</v>
      </c>
      <c r="D829" s="7" t="s">
        <v>1404</v>
      </c>
      <c r="E829" s="7" t="s">
        <v>1407</v>
      </c>
      <c r="F829" s="7" t="s">
        <v>25</v>
      </c>
      <c r="G829" s="7" t="s">
        <v>206</v>
      </c>
      <c r="H829" s="7" t="s">
        <v>212</v>
      </c>
      <c r="I829" s="7" t="s">
        <v>60</v>
      </c>
      <c r="J829" s="7" t="s">
        <v>58</v>
      </c>
      <c r="K829" s="7">
        <v>14</v>
      </c>
      <c r="L829" s="7" t="s">
        <v>17908</v>
      </c>
      <c r="M829" s="7" t="s">
        <v>15276</v>
      </c>
      <c r="N829" s="7" t="s">
        <v>29</v>
      </c>
      <c r="O829" s="7" t="s">
        <v>96</v>
      </c>
    </row>
    <row r="830" spans="2:15" x14ac:dyDescent="0.25">
      <c r="B830" s="7">
        <v>4</v>
      </c>
      <c r="C830" s="7" t="s">
        <v>1414</v>
      </c>
      <c r="D830" s="7" t="s">
        <v>4539</v>
      </c>
      <c r="E830" s="7" t="s">
        <v>1417</v>
      </c>
      <c r="F830" s="7" t="s">
        <v>25</v>
      </c>
      <c r="G830" s="7" t="s">
        <v>207</v>
      </c>
      <c r="H830" s="7" t="s">
        <v>211</v>
      </c>
      <c r="I830" s="7" t="s">
        <v>272</v>
      </c>
      <c r="J830" s="7" t="s">
        <v>23</v>
      </c>
      <c r="K830" s="7">
        <v>8</v>
      </c>
      <c r="L830" s="7" t="s">
        <v>17910</v>
      </c>
      <c r="M830" s="7" t="s">
        <v>9830</v>
      </c>
      <c r="N830" s="7" t="s">
        <v>29</v>
      </c>
      <c r="O830" s="7" t="s">
        <v>96</v>
      </c>
    </row>
    <row r="831" spans="2:15" x14ac:dyDescent="0.25">
      <c r="B831" s="7">
        <v>4</v>
      </c>
      <c r="C831" s="7" t="s">
        <v>1426</v>
      </c>
      <c r="D831" s="7" t="s">
        <v>1427</v>
      </c>
      <c r="E831" s="7" t="s">
        <v>1430</v>
      </c>
      <c r="F831" s="7" t="s">
        <v>199</v>
      </c>
      <c r="G831" s="7" t="s">
        <v>206</v>
      </c>
      <c r="H831" s="7" t="s">
        <v>212</v>
      </c>
      <c r="I831" s="7" t="s">
        <v>40</v>
      </c>
      <c r="J831" s="7" t="s">
        <v>23</v>
      </c>
      <c r="K831" s="7">
        <v>12</v>
      </c>
      <c r="L831" s="7" t="s">
        <v>16863</v>
      </c>
      <c r="M831" s="7" t="s">
        <v>1972</v>
      </c>
      <c r="N831" s="7" t="s">
        <v>29</v>
      </c>
      <c r="O831" s="7" t="s">
        <v>192</v>
      </c>
    </row>
    <row r="832" spans="2:15" x14ac:dyDescent="0.25">
      <c r="B832" s="7">
        <v>4</v>
      </c>
      <c r="C832" s="7" t="s">
        <v>1432</v>
      </c>
      <c r="D832" s="7" t="s">
        <v>1433</v>
      </c>
      <c r="E832" s="7" t="s">
        <v>1436</v>
      </c>
      <c r="F832" s="7" t="s">
        <v>199</v>
      </c>
      <c r="G832" s="7" t="s">
        <v>206</v>
      </c>
      <c r="H832" s="7" t="s">
        <v>212</v>
      </c>
      <c r="I832" s="7" t="s">
        <v>40</v>
      </c>
      <c r="J832" s="7" t="s">
        <v>23</v>
      </c>
      <c r="K832" s="7">
        <v>12</v>
      </c>
      <c r="L832" s="7" t="s">
        <v>16943</v>
      </c>
      <c r="M832" s="7" t="s">
        <v>14668</v>
      </c>
      <c r="N832" s="7" t="s">
        <v>29</v>
      </c>
      <c r="O832" s="7" t="s">
        <v>192</v>
      </c>
    </row>
    <row r="833" spans="2:15" x14ac:dyDescent="0.25">
      <c r="B833" s="7">
        <v>4</v>
      </c>
      <c r="C833" s="7" t="s">
        <v>1448</v>
      </c>
      <c r="D833" s="7" t="s">
        <v>8478</v>
      </c>
      <c r="E833" s="7" t="s">
        <v>1451</v>
      </c>
      <c r="F833" s="7" t="s">
        <v>197</v>
      </c>
      <c r="G833" s="7" t="s">
        <v>207</v>
      </c>
      <c r="H833" s="7" t="s">
        <v>212</v>
      </c>
      <c r="I833" s="7" t="s">
        <v>45</v>
      </c>
      <c r="J833" s="7" t="s">
        <v>44</v>
      </c>
      <c r="K833" s="7">
        <v>11</v>
      </c>
      <c r="L833" s="7" t="s">
        <v>17247</v>
      </c>
      <c r="M833" s="7" t="s">
        <v>14930</v>
      </c>
      <c r="N833" s="7" t="s">
        <v>29</v>
      </c>
      <c r="O833" s="7" t="s">
        <v>192</v>
      </c>
    </row>
    <row r="834" spans="2:15" x14ac:dyDescent="0.25">
      <c r="B834" s="7">
        <v>4</v>
      </c>
      <c r="C834" s="7" t="s">
        <v>1475</v>
      </c>
      <c r="D834" s="7" t="s">
        <v>1476</v>
      </c>
      <c r="E834" s="7" t="s">
        <v>1479</v>
      </c>
      <c r="F834" s="7" t="s">
        <v>193</v>
      </c>
      <c r="G834" s="7" t="s">
        <v>206</v>
      </c>
      <c r="H834" s="7" t="s">
        <v>212</v>
      </c>
      <c r="I834" s="7" t="s">
        <v>60</v>
      </c>
      <c r="J834" s="7" t="s">
        <v>58</v>
      </c>
      <c r="K834" s="7">
        <v>14</v>
      </c>
      <c r="L834" s="7" t="s">
        <v>17918</v>
      </c>
      <c r="M834" s="7" t="s">
        <v>15287</v>
      </c>
      <c r="N834" s="7" t="s">
        <v>29</v>
      </c>
      <c r="O834" s="7" t="s">
        <v>192</v>
      </c>
    </row>
    <row r="835" spans="2:15" x14ac:dyDescent="0.25">
      <c r="B835" s="7">
        <v>4</v>
      </c>
      <c r="C835" s="7" t="s">
        <v>1487</v>
      </c>
      <c r="D835" s="7" t="s">
        <v>1488</v>
      </c>
      <c r="E835" s="7" t="s">
        <v>1491</v>
      </c>
      <c r="F835" s="7" t="s">
        <v>156</v>
      </c>
      <c r="G835" s="7" t="s">
        <v>206</v>
      </c>
      <c r="H835" s="7" t="s">
        <v>212</v>
      </c>
      <c r="I835" s="7" t="s">
        <v>60</v>
      </c>
      <c r="J835" s="7" t="s">
        <v>58</v>
      </c>
      <c r="K835" s="7">
        <v>14</v>
      </c>
      <c r="L835" s="7" t="s">
        <v>17923</v>
      </c>
      <c r="M835" s="7" t="s">
        <v>15294</v>
      </c>
      <c r="N835" s="7" t="s">
        <v>29</v>
      </c>
      <c r="O835" s="7" t="s">
        <v>146</v>
      </c>
    </row>
    <row r="836" spans="2:15" x14ac:dyDescent="0.25">
      <c r="B836" s="7">
        <v>4</v>
      </c>
      <c r="C836" s="7" t="s">
        <v>1493</v>
      </c>
      <c r="D836" s="7" t="s">
        <v>1494</v>
      </c>
      <c r="E836" s="7" t="s">
        <v>1497</v>
      </c>
      <c r="F836" s="7" t="s">
        <v>350</v>
      </c>
      <c r="G836" s="7" t="s">
        <v>206</v>
      </c>
      <c r="H836" s="7" t="s">
        <v>212</v>
      </c>
      <c r="I836" s="7" t="s">
        <v>60</v>
      </c>
      <c r="J836" s="7" t="s">
        <v>58</v>
      </c>
      <c r="K836" s="7">
        <v>14</v>
      </c>
      <c r="L836" s="7" t="s">
        <v>17925</v>
      </c>
      <c r="M836" s="7" t="s">
        <v>15297</v>
      </c>
      <c r="N836" s="7" t="s">
        <v>29</v>
      </c>
      <c r="O836" s="7" t="s">
        <v>100</v>
      </c>
    </row>
    <row r="837" spans="2:15" x14ac:dyDescent="0.25">
      <c r="B837" s="7">
        <v>4</v>
      </c>
      <c r="C837" s="7" t="s">
        <v>1517</v>
      </c>
      <c r="D837" s="7" t="s">
        <v>1518</v>
      </c>
      <c r="E837" s="7" t="s">
        <v>1521</v>
      </c>
      <c r="F837" s="7" t="s">
        <v>143</v>
      </c>
      <c r="G837" s="7" t="s">
        <v>206</v>
      </c>
      <c r="H837" s="7" t="s">
        <v>212</v>
      </c>
      <c r="I837" s="7" t="s">
        <v>60</v>
      </c>
      <c r="J837" s="7" t="s">
        <v>58</v>
      </c>
      <c r="K837" s="7">
        <v>14</v>
      </c>
      <c r="L837" s="7" t="s">
        <v>17946</v>
      </c>
      <c r="M837" s="7" t="s">
        <v>13521</v>
      </c>
      <c r="N837" s="7" t="s">
        <v>29</v>
      </c>
      <c r="O837" s="7" t="s">
        <v>146</v>
      </c>
    </row>
    <row r="838" spans="2:15" x14ac:dyDescent="0.25">
      <c r="B838" s="7">
        <v>4</v>
      </c>
      <c r="C838" s="7" t="s">
        <v>1523</v>
      </c>
      <c r="D838" s="7" t="s">
        <v>1524</v>
      </c>
      <c r="E838" s="7" t="s">
        <v>1527</v>
      </c>
      <c r="F838" s="7" t="s">
        <v>25</v>
      </c>
      <c r="G838" s="7" t="s">
        <v>207</v>
      </c>
      <c r="H838" s="7" t="s">
        <v>212</v>
      </c>
      <c r="I838" s="7" t="s">
        <v>317</v>
      </c>
      <c r="J838" s="7" t="s">
        <v>44</v>
      </c>
      <c r="K838" s="7">
        <v>11</v>
      </c>
      <c r="L838" s="7" t="s">
        <v>17947</v>
      </c>
      <c r="M838" s="7" t="s">
        <v>15308</v>
      </c>
      <c r="N838" s="7" t="s">
        <v>29</v>
      </c>
      <c r="O838" s="7" t="s">
        <v>96</v>
      </c>
    </row>
    <row r="839" spans="2:15" x14ac:dyDescent="0.25">
      <c r="B839" s="7">
        <v>4</v>
      </c>
      <c r="C839" s="7" t="s">
        <v>1538</v>
      </c>
      <c r="D839" s="7" t="s">
        <v>1539</v>
      </c>
      <c r="E839" s="7" t="s">
        <v>1542</v>
      </c>
      <c r="F839" s="7" t="s">
        <v>156</v>
      </c>
      <c r="G839" s="7" t="s">
        <v>206</v>
      </c>
      <c r="H839" s="7" t="s">
        <v>212</v>
      </c>
      <c r="I839" s="7" t="s">
        <v>60</v>
      </c>
      <c r="J839" s="7" t="s">
        <v>58</v>
      </c>
      <c r="K839" s="7">
        <v>14</v>
      </c>
      <c r="L839" s="7" t="s">
        <v>17955</v>
      </c>
      <c r="M839" s="7" t="s">
        <v>14475</v>
      </c>
      <c r="N839" s="7" t="s">
        <v>29</v>
      </c>
      <c r="O839" s="7" t="s">
        <v>146</v>
      </c>
    </row>
    <row r="840" spans="2:15" x14ac:dyDescent="0.25">
      <c r="B840" s="7">
        <v>4</v>
      </c>
      <c r="C840" s="7" t="s">
        <v>1549</v>
      </c>
      <c r="D840" s="7" t="s">
        <v>6448</v>
      </c>
      <c r="E840" s="7" t="s">
        <v>1552</v>
      </c>
      <c r="F840" s="7" t="s">
        <v>147</v>
      </c>
      <c r="G840" s="7" t="s">
        <v>206</v>
      </c>
      <c r="H840" s="7" t="s">
        <v>212</v>
      </c>
      <c r="I840" s="7" t="s">
        <v>40</v>
      </c>
      <c r="J840" s="7" t="s">
        <v>23</v>
      </c>
      <c r="K840" s="7">
        <v>12</v>
      </c>
      <c r="L840" s="7" t="s">
        <v>17962</v>
      </c>
      <c r="M840" s="7" t="s">
        <v>15318</v>
      </c>
      <c r="N840" s="7" t="s">
        <v>29</v>
      </c>
      <c r="O840" s="7" t="s">
        <v>146</v>
      </c>
    </row>
    <row r="841" spans="2:15" x14ac:dyDescent="0.25">
      <c r="B841" s="7">
        <v>4</v>
      </c>
      <c r="C841" s="7" t="s">
        <v>1593</v>
      </c>
      <c r="D841" s="7" t="s">
        <v>1594</v>
      </c>
      <c r="E841" s="7" t="s">
        <v>1597</v>
      </c>
      <c r="F841" s="7" t="s">
        <v>136</v>
      </c>
      <c r="G841" s="7" t="s">
        <v>206</v>
      </c>
      <c r="H841" s="7" t="s">
        <v>212</v>
      </c>
      <c r="I841" s="7" t="s">
        <v>40</v>
      </c>
      <c r="J841" s="7" t="s">
        <v>23</v>
      </c>
      <c r="K841" s="7">
        <v>12</v>
      </c>
      <c r="L841" s="7" t="s">
        <v>17235</v>
      </c>
      <c r="M841" s="7" t="s">
        <v>11805</v>
      </c>
      <c r="N841" s="7" t="s">
        <v>29</v>
      </c>
      <c r="O841" s="7" t="s">
        <v>123</v>
      </c>
    </row>
    <row r="842" spans="2:15" x14ac:dyDescent="0.25">
      <c r="B842" s="7">
        <v>4</v>
      </c>
      <c r="C842" s="7" t="s">
        <v>1750</v>
      </c>
      <c r="D842" s="7" t="s">
        <v>1751</v>
      </c>
      <c r="E842" s="7" t="s">
        <v>1753</v>
      </c>
      <c r="F842" s="7" t="s">
        <v>156</v>
      </c>
      <c r="G842" s="7" t="s">
        <v>206</v>
      </c>
      <c r="H842" s="7" t="s">
        <v>212</v>
      </c>
      <c r="I842" s="7" t="s">
        <v>60</v>
      </c>
      <c r="J842" s="7" t="s">
        <v>58</v>
      </c>
      <c r="K842" s="7">
        <v>14</v>
      </c>
      <c r="L842" s="7" t="s">
        <v>17965</v>
      </c>
      <c r="M842" s="7" t="s">
        <v>14505</v>
      </c>
      <c r="N842" s="7" t="s">
        <v>29</v>
      </c>
      <c r="O842" s="7" t="s">
        <v>146</v>
      </c>
    </row>
    <row r="843" spans="2:15" x14ac:dyDescent="0.25">
      <c r="B843" s="7">
        <v>4</v>
      </c>
      <c r="C843" s="7" t="s">
        <v>1755</v>
      </c>
      <c r="D843" s="7" t="s">
        <v>8546</v>
      </c>
      <c r="E843" s="7" t="s">
        <v>8547</v>
      </c>
      <c r="F843" s="7" t="s">
        <v>108</v>
      </c>
      <c r="G843" s="7" t="s">
        <v>207</v>
      </c>
      <c r="H843" s="7" t="s">
        <v>212</v>
      </c>
      <c r="I843" s="7" t="s">
        <v>40</v>
      </c>
      <c r="J843" s="7" t="s">
        <v>23</v>
      </c>
      <c r="K843" s="7">
        <v>7</v>
      </c>
      <c r="L843" s="7" t="s">
        <v>17966</v>
      </c>
      <c r="M843" s="7" t="s">
        <v>9958</v>
      </c>
      <c r="N843" s="7" t="s">
        <v>29</v>
      </c>
      <c r="O843" s="7" t="s">
        <v>100</v>
      </c>
    </row>
    <row r="844" spans="2:15" x14ac:dyDescent="0.25">
      <c r="B844" s="7">
        <v>4</v>
      </c>
      <c r="C844" s="7" t="s">
        <v>1759</v>
      </c>
      <c r="D844" s="7" t="s">
        <v>1760</v>
      </c>
      <c r="E844" s="7" t="s">
        <v>1763</v>
      </c>
      <c r="F844" s="7" t="s">
        <v>152</v>
      </c>
      <c r="G844" s="7" t="s">
        <v>206</v>
      </c>
      <c r="H844" s="7" t="s">
        <v>212</v>
      </c>
      <c r="I844" s="7" t="s">
        <v>60</v>
      </c>
      <c r="J844" s="7" t="s">
        <v>58</v>
      </c>
      <c r="K844" s="7">
        <v>14</v>
      </c>
      <c r="L844" s="7" t="s">
        <v>17969</v>
      </c>
      <c r="M844" s="7" t="s">
        <v>14211</v>
      </c>
      <c r="N844" s="7" t="s">
        <v>29</v>
      </c>
      <c r="O844" s="7" t="s">
        <v>146</v>
      </c>
    </row>
    <row r="845" spans="2:15" x14ac:dyDescent="0.25">
      <c r="B845" s="7">
        <v>4</v>
      </c>
      <c r="C845" s="7" t="s">
        <v>1771</v>
      </c>
      <c r="D845" s="7" t="s">
        <v>1772</v>
      </c>
      <c r="E845" s="7" t="s">
        <v>1775</v>
      </c>
      <c r="F845" s="7" t="s">
        <v>108</v>
      </c>
      <c r="G845" s="7" t="s">
        <v>206</v>
      </c>
      <c r="H845" s="7" t="s">
        <v>212</v>
      </c>
      <c r="I845" s="7" t="s">
        <v>60</v>
      </c>
      <c r="J845" s="7" t="s">
        <v>58</v>
      </c>
      <c r="K845" s="7">
        <v>14</v>
      </c>
      <c r="L845" s="7" t="s">
        <v>17972</v>
      </c>
      <c r="M845" s="7" t="s">
        <v>9806</v>
      </c>
      <c r="N845" s="7" t="s">
        <v>29</v>
      </c>
      <c r="O845" s="7" t="s">
        <v>100</v>
      </c>
    </row>
    <row r="846" spans="2:15" x14ac:dyDescent="0.25">
      <c r="B846" s="7">
        <v>4</v>
      </c>
      <c r="C846" s="7" t="s">
        <v>1788</v>
      </c>
      <c r="D846" s="7" t="s">
        <v>6449</v>
      </c>
      <c r="E846" s="7" t="s">
        <v>1791</v>
      </c>
      <c r="F846" s="7" t="s">
        <v>25</v>
      </c>
      <c r="G846" s="7" t="s">
        <v>207</v>
      </c>
      <c r="H846" s="7" t="s">
        <v>212</v>
      </c>
      <c r="I846" s="7" t="s">
        <v>40</v>
      </c>
      <c r="J846" s="7" t="s">
        <v>23</v>
      </c>
      <c r="K846" s="7">
        <v>7</v>
      </c>
      <c r="L846" s="7" t="s">
        <v>17984</v>
      </c>
      <c r="M846" s="7" t="s">
        <v>11680</v>
      </c>
      <c r="N846" s="7" t="s">
        <v>29</v>
      </c>
      <c r="O846" s="7" t="s">
        <v>96</v>
      </c>
    </row>
    <row r="847" spans="2:15" x14ac:dyDescent="0.25">
      <c r="B847" s="7">
        <v>4</v>
      </c>
      <c r="C847" s="7" t="s">
        <v>1800</v>
      </c>
      <c r="D847" s="7" t="s">
        <v>1801</v>
      </c>
      <c r="E847" s="7" t="s">
        <v>1804</v>
      </c>
      <c r="F847" s="7" t="s">
        <v>221</v>
      </c>
      <c r="G847" s="7" t="s">
        <v>206</v>
      </c>
      <c r="H847" s="7" t="s">
        <v>212</v>
      </c>
      <c r="I847" s="7" t="s">
        <v>60</v>
      </c>
      <c r="J847" s="7" t="s">
        <v>58</v>
      </c>
      <c r="K847" s="7">
        <v>14</v>
      </c>
      <c r="L847" s="7" t="s">
        <v>17995</v>
      </c>
      <c r="M847" s="7" t="s">
        <v>15336</v>
      </c>
      <c r="N847" s="7" t="s">
        <v>29</v>
      </c>
      <c r="O847" s="7" t="s">
        <v>100</v>
      </c>
    </row>
    <row r="848" spans="2:15" x14ac:dyDescent="0.25">
      <c r="B848" s="7">
        <v>4</v>
      </c>
      <c r="C848" s="7" t="s">
        <v>1806</v>
      </c>
      <c r="D848" s="7" t="s">
        <v>10282</v>
      </c>
      <c r="E848" s="7" t="s">
        <v>10283</v>
      </c>
      <c r="F848" s="7" t="s">
        <v>97</v>
      </c>
      <c r="G848" s="7" t="s">
        <v>207</v>
      </c>
      <c r="H848" s="7" t="s">
        <v>212</v>
      </c>
      <c r="I848" s="7" t="s">
        <v>40</v>
      </c>
      <c r="J848" s="7" t="s">
        <v>23</v>
      </c>
      <c r="K848" s="7">
        <v>7</v>
      </c>
      <c r="L848" s="7" t="s">
        <v>17997</v>
      </c>
      <c r="M848" s="7" t="s">
        <v>13031</v>
      </c>
      <c r="N848" s="7" t="s">
        <v>29</v>
      </c>
      <c r="O848" s="7" t="s">
        <v>100</v>
      </c>
    </row>
    <row r="849" spans="2:15" x14ac:dyDescent="0.25">
      <c r="B849" s="7">
        <v>4</v>
      </c>
      <c r="C849" s="7" t="s">
        <v>1925</v>
      </c>
      <c r="D849" s="7" t="s">
        <v>6207</v>
      </c>
      <c r="E849" s="7" t="s">
        <v>1928</v>
      </c>
      <c r="F849" s="7" t="s">
        <v>25</v>
      </c>
      <c r="G849" s="7" t="s">
        <v>207</v>
      </c>
      <c r="H849" s="7" t="s">
        <v>212</v>
      </c>
      <c r="I849" s="7" t="s">
        <v>40</v>
      </c>
      <c r="J849" s="7" t="s">
        <v>23</v>
      </c>
      <c r="K849" s="7">
        <v>7</v>
      </c>
      <c r="L849" s="7" t="s">
        <v>17223</v>
      </c>
      <c r="M849" s="7" t="s">
        <v>11322</v>
      </c>
      <c r="N849" s="7" t="s">
        <v>29</v>
      </c>
      <c r="O849" s="7" t="s">
        <v>96</v>
      </c>
    </row>
    <row r="850" spans="2:15" x14ac:dyDescent="0.25">
      <c r="B850" s="7">
        <v>4</v>
      </c>
      <c r="C850" s="7" t="s">
        <v>2179</v>
      </c>
      <c r="D850" s="7" t="s">
        <v>2180</v>
      </c>
      <c r="E850" s="7" t="s">
        <v>2183</v>
      </c>
      <c r="F850" s="7" t="s">
        <v>195</v>
      </c>
      <c r="G850" s="7" t="s">
        <v>206</v>
      </c>
      <c r="H850" s="7" t="s">
        <v>212</v>
      </c>
      <c r="I850" s="7" t="s">
        <v>60</v>
      </c>
      <c r="J850" s="7" t="s">
        <v>58</v>
      </c>
      <c r="K850" s="7">
        <v>14</v>
      </c>
      <c r="L850" s="7" t="s">
        <v>17998</v>
      </c>
      <c r="M850" s="7" t="s">
        <v>15339</v>
      </c>
      <c r="N850" s="7" t="s">
        <v>29</v>
      </c>
      <c r="O850" s="7" t="s">
        <v>192</v>
      </c>
    </row>
    <row r="851" spans="2:15" x14ac:dyDescent="0.25">
      <c r="B851" s="7">
        <v>4</v>
      </c>
      <c r="C851" s="7" t="s">
        <v>2214</v>
      </c>
      <c r="D851" s="7" t="s">
        <v>2215</v>
      </c>
      <c r="E851" s="7" t="s">
        <v>2218</v>
      </c>
      <c r="F851" s="7" t="s">
        <v>297</v>
      </c>
      <c r="G851" s="7" t="s">
        <v>206</v>
      </c>
      <c r="H851" s="7" t="s">
        <v>212</v>
      </c>
      <c r="I851" s="7" t="s">
        <v>27</v>
      </c>
      <c r="J851" s="7" t="s">
        <v>23</v>
      </c>
      <c r="K851" s="7">
        <v>10</v>
      </c>
      <c r="L851" s="7" t="s">
        <v>16757</v>
      </c>
      <c r="M851" s="7" t="s">
        <v>11395</v>
      </c>
      <c r="N851" s="7" t="s">
        <v>29</v>
      </c>
      <c r="O851" s="7" t="s">
        <v>192</v>
      </c>
    </row>
    <row r="852" spans="2:15" x14ac:dyDescent="0.25">
      <c r="B852" s="7">
        <v>4</v>
      </c>
      <c r="C852" s="7" t="s">
        <v>2220</v>
      </c>
      <c r="D852" s="7" t="s">
        <v>5185</v>
      </c>
      <c r="E852" s="7" t="s">
        <v>2224</v>
      </c>
      <c r="F852" s="7" t="s">
        <v>25</v>
      </c>
      <c r="G852" s="7" t="s">
        <v>207</v>
      </c>
      <c r="H852" s="7" t="s">
        <v>212</v>
      </c>
      <c r="I852" s="7" t="s">
        <v>40</v>
      </c>
      <c r="J852" s="7" t="s">
        <v>23</v>
      </c>
      <c r="K852" s="7">
        <v>7</v>
      </c>
      <c r="L852" s="7" t="s">
        <v>16817</v>
      </c>
      <c r="M852" s="7" t="s">
        <v>10940</v>
      </c>
      <c r="N852" s="7" t="s">
        <v>29</v>
      </c>
      <c r="O852" s="7" t="s">
        <v>96</v>
      </c>
    </row>
    <row r="853" spans="2:15" x14ac:dyDescent="0.25">
      <c r="B853" s="7">
        <v>4</v>
      </c>
      <c r="C853" s="7" t="s">
        <v>2230</v>
      </c>
      <c r="D853" s="7" t="s">
        <v>2231</v>
      </c>
      <c r="E853" s="7" t="s">
        <v>2235</v>
      </c>
      <c r="F853" s="7" t="s">
        <v>150</v>
      </c>
      <c r="G853" s="7" t="s">
        <v>206</v>
      </c>
      <c r="H853" s="7" t="s">
        <v>212</v>
      </c>
      <c r="I853" s="7" t="s">
        <v>83</v>
      </c>
      <c r="J853" s="7" t="s">
        <v>23</v>
      </c>
      <c r="K853" s="7">
        <v>10</v>
      </c>
      <c r="L853" s="7" t="s">
        <v>16929</v>
      </c>
      <c r="M853" s="7" t="s">
        <v>14665</v>
      </c>
      <c r="N853" s="7" t="s">
        <v>29</v>
      </c>
      <c r="O853" s="7" t="s">
        <v>146</v>
      </c>
    </row>
    <row r="854" spans="2:15" x14ac:dyDescent="0.25">
      <c r="B854" s="7">
        <v>4</v>
      </c>
      <c r="C854" s="7" t="s">
        <v>2239</v>
      </c>
      <c r="D854" s="7" t="s">
        <v>2240</v>
      </c>
      <c r="E854" s="7" t="s">
        <v>2243</v>
      </c>
      <c r="F854" s="7" t="s">
        <v>297</v>
      </c>
      <c r="G854" s="7" t="s">
        <v>206</v>
      </c>
      <c r="H854" s="7" t="s">
        <v>212</v>
      </c>
      <c r="I854" s="7" t="s">
        <v>27</v>
      </c>
      <c r="J854" s="7" t="s">
        <v>23</v>
      </c>
      <c r="K854" s="7">
        <v>10</v>
      </c>
      <c r="L854" s="7" t="s">
        <v>16958</v>
      </c>
      <c r="M854" s="7" t="s">
        <v>14680</v>
      </c>
      <c r="N854" s="7" t="s">
        <v>29</v>
      </c>
      <c r="O854" s="7" t="s">
        <v>192</v>
      </c>
    </row>
    <row r="855" spans="2:15" x14ac:dyDescent="0.25">
      <c r="B855" s="7">
        <v>4</v>
      </c>
      <c r="C855" s="7" t="s">
        <v>2253</v>
      </c>
      <c r="D855" s="7" t="s">
        <v>2254</v>
      </c>
      <c r="E855" s="7" t="s">
        <v>2257</v>
      </c>
      <c r="F855" s="7" t="s">
        <v>154</v>
      </c>
      <c r="G855" s="7" t="s">
        <v>207</v>
      </c>
      <c r="H855" s="7" t="s">
        <v>212</v>
      </c>
      <c r="I855" s="7" t="s">
        <v>45</v>
      </c>
      <c r="J855" s="7" t="s">
        <v>44</v>
      </c>
      <c r="K855" s="7">
        <v>11</v>
      </c>
      <c r="L855" s="7" t="s">
        <v>17041</v>
      </c>
      <c r="M855" s="7" t="s">
        <v>12011</v>
      </c>
      <c r="N855" s="7" t="s">
        <v>29</v>
      </c>
      <c r="O855" s="7" t="s">
        <v>146</v>
      </c>
    </row>
    <row r="856" spans="2:15" x14ac:dyDescent="0.25">
      <c r="B856" s="7">
        <v>4</v>
      </c>
      <c r="C856" s="7" t="s">
        <v>2268</v>
      </c>
      <c r="D856" s="7" t="s">
        <v>2269</v>
      </c>
      <c r="E856" s="7" t="s">
        <v>2273</v>
      </c>
      <c r="F856" s="7" t="s">
        <v>167</v>
      </c>
      <c r="G856" s="7" t="s">
        <v>206</v>
      </c>
      <c r="H856" s="7" t="s">
        <v>212</v>
      </c>
      <c r="I856" s="7" t="s">
        <v>37</v>
      </c>
      <c r="J856" s="7" t="s">
        <v>36</v>
      </c>
      <c r="K856" s="7">
        <v>10</v>
      </c>
      <c r="L856" s="7" t="s">
        <v>17113</v>
      </c>
      <c r="M856" s="7" t="s">
        <v>9918</v>
      </c>
      <c r="N856" s="7" t="s">
        <v>29</v>
      </c>
      <c r="O856" s="7" t="s">
        <v>146</v>
      </c>
    </row>
    <row r="857" spans="2:15" x14ac:dyDescent="0.25">
      <c r="B857" s="7">
        <v>4</v>
      </c>
      <c r="C857" s="7" t="s">
        <v>2315</v>
      </c>
      <c r="D857" s="7" t="s">
        <v>8499</v>
      </c>
      <c r="E857" s="7" t="s">
        <v>8500</v>
      </c>
      <c r="F857" s="7" t="s">
        <v>25</v>
      </c>
      <c r="G857" s="7" t="s">
        <v>207</v>
      </c>
      <c r="H857" s="7" t="s">
        <v>212</v>
      </c>
      <c r="I857" s="7" t="s">
        <v>40</v>
      </c>
      <c r="J857" s="7" t="s">
        <v>23</v>
      </c>
      <c r="K857" s="7">
        <v>7</v>
      </c>
      <c r="L857" s="7" t="s">
        <v>17533</v>
      </c>
      <c r="M857" s="7" t="s">
        <v>15049</v>
      </c>
      <c r="N857" s="7" t="s">
        <v>29</v>
      </c>
      <c r="O857" s="7" t="s">
        <v>96</v>
      </c>
    </row>
    <row r="858" spans="2:15" x14ac:dyDescent="0.25">
      <c r="B858" s="7">
        <v>4</v>
      </c>
      <c r="C858" s="7" t="s">
        <v>2319</v>
      </c>
      <c r="D858" s="7" t="s">
        <v>8515</v>
      </c>
      <c r="E858" s="7" t="s">
        <v>2322</v>
      </c>
      <c r="F858" s="7" t="s">
        <v>25</v>
      </c>
      <c r="G858" s="7" t="s">
        <v>207</v>
      </c>
      <c r="H858" s="7" t="s">
        <v>212</v>
      </c>
      <c r="I858" s="7" t="s">
        <v>40</v>
      </c>
      <c r="J858" s="7" t="s">
        <v>23</v>
      </c>
      <c r="K858" s="7">
        <v>7</v>
      </c>
      <c r="L858" s="7" t="s">
        <v>17611</v>
      </c>
      <c r="M858" s="7" t="s">
        <v>15081</v>
      </c>
      <c r="N858" s="7" t="s">
        <v>29</v>
      </c>
      <c r="O858" s="7" t="s">
        <v>96</v>
      </c>
    </row>
    <row r="859" spans="2:15" x14ac:dyDescent="0.25">
      <c r="B859" s="7">
        <v>4</v>
      </c>
      <c r="C859" s="7" t="s">
        <v>2357</v>
      </c>
      <c r="D859" s="7" t="s">
        <v>8540</v>
      </c>
      <c r="E859" s="7" t="s">
        <v>2360</v>
      </c>
      <c r="F859" s="7" t="s">
        <v>201</v>
      </c>
      <c r="G859" s="7" t="s">
        <v>207</v>
      </c>
      <c r="H859" s="7" t="s">
        <v>212</v>
      </c>
      <c r="I859" s="7" t="s">
        <v>45</v>
      </c>
      <c r="J859" s="7" t="s">
        <v>44</v>
      </c>
      <c r="K859" s="7">
        <v>11</v>
      </c>
      <c r="L859" s="7" t="s">
        <v>17921</v>
      </c>
      <c r="M859" s="7" t="s">
        <v>15291</v>
      </c>
      <c r="N859" s="7" t="s">
        <v>29</v>
      </c>
      <c r="O859" s="7" t="s">
        <v>192</v>
      </c>
    </row>
    <row r="860" spans="2:15" x14ac:dyDescent="0.25">
      <c r="B860" s="7">
        <v>4</v>
      </c>
      <c r="C860" s="7" t="s">
        <v>2362</v>
      </c>
      <c r="D860" s="7" t="s">
        <v>10281</v>
      </c>
      <c r="E860" s="7" t="s">
        <v>2365</v>
      </c>
      <c r="F860" s="7" t="s">
        <v>199</v>
      </c>
      <c r="G860" s="7" t="s">
        <v>207</v>
      </c>
      <c r="H860" s="7" t="s">
        <v>212</v>
      </c>
      <c r="I860" s="7" t="s">
        <v>45</v>
      </c>
      <c r="J860" s="7" t="s">
        <v>44</v>
      </c>
      <c r="K860" s="7">
        <v>11</v>
      </c>
      <c r="L860" s="7" t="s">
        <v>17944</v>
      </c>
      <c r="M860" s="7" t="s">
        <v>15306</v>
      </c>
      <c r="N860" s="7" t="s">
        <v>29</v>
      </c>
      <c r="O860" s="7" t="s">
        <v>192</v>
      </c>
    </row>
    <row r="861" spans="2:15" x14ac:dyDescent="0.25">
      <c r="B861" s="7">
        <v>4</v>
      </c>
      <c r="C861" s="7" t="s">
        <v>2391</v>
      </c>
      <c r="D861" s="7" t="s">
        <v>11675</v>
      </c>
      <c r="E861" s="7" t="s">
        <v>2394</v>
      </c>
      <c r="F861" s="7" t="s">
        <v>158</v>
      </c>
      <c r="G861" s="7" t="s">
        <v>207</v>
      </c>
      <c r="H861" s="7" t="s">
        <v>212</v>
      </c>
      <c r="I861" s="7" t="s">
        <v>45</v>
      </c>
      <c r="J861" s="7" t="s">
        <v>44</v>
      </c>
      <c r="K861" s="7">
        <v>11</v>
      </c>
      <c r="L861" s="7" t="s">
        <v>17973</v>
      </c>
      <c r="M861" s="7" t="s">
        <v>11626</v>
      </c>
      <c r="N861" s="7" t="s">
        <v>29</v>
      </c>
      <c r="O861" s="7" t="s">
        <v>146</v>
      </c>
    </row>
    <row r="862" spans="2:15" x14ac:dyDescent="0.25">
      <c r="B862" s="7">
        <v>4</v>
      </c>
      <c r="C862" s="7" t="s">
        <v>2417</v>
      </c>
      <c r="D862" s="7" t="s">
        <v>2418</v>
      </c>
      <c r="E862" s="7" t="s">
        <v>2421</v>
      </c>
      <c r="F862" s="7" t="s">
        <v>154</v>
      </c>
      <c r="G862" s="7" t="s">
        <v>206</v>
      </c>
      <c r="H862" s="7" t="s">
        <v>212</v>
      </c>
      <c r="I862" s="7" t="s">
        <v>27</v>
      </c>
      <c r="J862" s="7" t="s">
        <v>23</v>
      </c>
      <c r="K862" s="7">
        <v>10</v>
      </c>
      <c r="L862" s="7" t="s">
        <v>18008</v>
      </c>
      <c r="M862" s="7" t="s">
        <v>15350</v>
      </c>
      <c r="N862" s="7" t="s">
        <v>29</v>
      </c>
      <c r="O862" s="7" t="s">
        <v>146</v>
      </c>
    </row>
    <row r="863" spans="2:15" x14ac:dyDescent="0.25">
      <c r="B863" s="7">
        <v>4</v>
      </c>
      <c r="C863" s="7" t="s">
        <v>2429</v>
      </c>
      <c r="D863" s="7" t="s">
        <v>2430</v>
      </c>
      <c r="E863" s="7" t="s">
        <v>2433</v>
      </c>
      <c r="F863" s="7" t="s">
        <v>134</v>
      </c>
      <c r="G863" s="7" t="s">
        <v>206</v>
      </c>
      <c r="H863" s="7" t="s">
        <v>212</v>
      </c>
      <c r="I863" s="7" t="s">
        <v>60</v>
      </c>
      <c r="J863" s="7" t="s">
        <v>58</v>
      </c>
      <c r="K863" s="7">
        <v>14</v>
      </c>
      <c r="L863" s="7" t="s">
        <v>18011</v>
      </c>
      <c r="M863" s="7" t="s">
        <v>9812</v>
      </c>
      <c r="N863" s="7" t="s">
        <v>29</v>
      </c>
      <c r="O863" s="7" t="s">
        <v>123</v>
      </c>
    </row>
    <row r="864" spans="2:15" x14ac:dyDescent="0.25">
      <c r="B864" s="7">
        <v>4</v>
      </c>
      <c r="C864" s="7" t="s">
        <v>2435</v>
      </c>
      <c r="D864" s="7" t="s">
        <v>2436</v>
      </c>
      <c r="E864" s="7" t="s">
        <v>2439</v>
      </c>
      <c r="F864" s="7" t="s">
        <v>372</v>
      </c>
      <c r="G864" s="7" t="s">
        <v>206</v>
      </c>
      <c r="H864" s="7" t="s">
        <v>212</v>
      </c>
      <c r="I864" s="7" t="s">
        <v>27</v>
      </c>
      <c r="J864" s="7" t="s">
        <v>23</v>
      </c>
      <c r="K864" s="7">
        <v>10</v>
      </c>
      <c r="L864" s="7" t="s">
        <v>18012</v>
      </c>
      <c r="M864" s="7" t="s">
        <v>15354</v>
      </c>
      <c r="N864" s="7" t="s">
        <v>29</v>
      </c>
      <c r="O864" s="7" t="s">
        <v>192</v>
      </c>
    </row>
    <row r="865" spans="2:15" x14ac:dyDescent="0.25">
      <c r="B865" s="7">
        <v>4</v>
      </c>
      <c r="C865" s="7" t="s">
        <v>2441</v>
      </c>
      <c r="D865" s="7" t="s">
        <v>2442</v>
      </c>
      <c r="E865" s="7" t="s">
        <v>2445</v>
      </c>
      <c r="F865" s="7" t="s">
        <v>213</v>
      </c>
      <c r="G865" s="7" t="s">
        <v>206</v>
      </c>
      <c r="H865" s="7" t="s">
        <v>212</v>
      </c>
      <c r="I865" s="7" t="s">
        <v>45</v>
      </c>
      <c r="J865" s="7" t="s">
        <v>44</v>
      </c>
      <c r="K865" s="7">
        <v>11</v>
      </c>
      <c r="L865" s="7" t="s">
        <v>18013</v>
      </c>
      <c r="M865" s="7" t="s">
        <v>15356</v>
      </c>
      <c r="N865" s="7" t="s">
        <v>29</v>
      </c>
      <c r="O865" s="7" t="s">
        <v>100</v>
      </c>
    </row>
    <row r="866" spans="2:15" x14ac:dyDescent="0.25">
      <c r="B866" s="7">
        <v>4</v>
      </c>
      <c r="C866" s="7" t="s">
        <v>2447</v>
      </c>
      <c r="D866" s="7" t="s">
        <v>2448</v>
      </c>
      <c r="E866" s="7" t="s">
        <v>2451</v>
      </c>
      <c r="F866" s="7" t="s">
        <v>193</v>
      </c>
      <c r="G866" s="7" t="s">
        <v>206</v>
      </c>
      <c r="H866" s="7" t="s">
        <v>212</v>
      </c>
      <c r="I866" s="7" t="s">
        <v>60</v>
      </c>
      <c r="J866" s="7" t="s">
        <v>58</v>
      </c>
      <c r="K866" s="7">
        <v>14</v>
      </c>
      <c r="L866" s="7" t="s">
        <v>18016</v>
      </c>
      <c r="M866" s="7" t="s">
        <v>7998</v>
      </c>
      <c r="N866" s="7" t="s">
        <v>29</v>
      </c>
      <c r="O866" s="7" t="s">
        <v>192</v>
      </c>
    </row>
    <row r="867" spans="2:15" x14ac:dyDescent="0.25">
      <c r="B867" s="7">
        <v>4</v>
      </c>
      <c r="C867" s="7" t="s">
        <v>2454</v>
      </c>
      <c r="D867" s="7" t="s">
        <v>2455</v>
      </c>
      <c r="E867" s="7" t="s">
        <v>2457</v>
      </c>
      <c r="F867" s="7" t="s">
        <v>156</v>
      </c>
      <c r="G867" s="7" t="s">
        <v>206</v>
      </c>
      <c r="H867" s="7" t="s">
        <v>212</v>
      </c>
      <c r="I867" s="7" t="s">
        <v>37</v>
      </c>
      <c r="J867" s="7" t="s">
        <v>36</v>
      </c>
      <c r="K867" s="7">
        <v>10</v>
      </c>
      <c r="L867" s="7" t="s">
        <v>18019</v>
      </c>
      <c r="M867" s="7" t="s">
        <v>5509</v>
      </c>
      <c r="N867" s="7" t="s">
        <v>29</v>
      </c>
      <c r="O867" s="7" t="s">
        <v>146</v>
      </c>
    </row>
    <row r="868" spans="2:15" x14ac:dyDescent="0.25">
      <c r="B868" s="7">
        <v>4</v>
      </c>
      <c r="C868" s="7" t="s">
        <v>2460</v>
      </c>
      <c r="D868" s="7" t="s">
        <v>2461</v>
      </c>
      <c r="E868" s="7" t="s">
        <v>2465</v>
      </c>
      <c r="F868" s="7" t="s">
        <v>126</v>
      </c>
      <c r="G868" s="7" t="s">
        <v>207</v>
      </c>
      <c r="H868" s="7" t="s">
        <v>212</v>
      </c>
      <c r="I868" s="7" t="s">
        <v>45</v>
      </c>
      <c r="J868" s="7" t="s">
        <v>44</v>
      </c>
      <c r="K868" s="7">
        <v>11</v>
      </c>
      <c r="L868" s="7" t="s">
        <v>18021</v>
      </c>
      <c r="M868" s="7" t="s">
        <v>7970</v>
      </c>
      <c r="N868" s="7" t="s">
        <v>29</v>
      </c>
      <c r="O868" s="7" t="s">
        <v>123</v>
      </c>
    </row>
    <row r="869" spans="2:15" x14ac:dyDescent="0.25">
      <c r="B869" s="7">
        <v>4</v>
      </c>
      <c r="C869" s="7" t="s">
        <v>2480</v>
      </c>
      <c r="D869" s="7" t="s">
        <v>8549</v>
      </c>
      <c r="E869" s="7" t="s">
        <v>2483</v>
      </c>
      <c r="F869" s="7" t="s">
        <v>25</v>
      </c>
      <c r="G869" s="7" t="s">
        <v>207</v>
      </c>
      <c r="H869" s="7" t="s">
        <v>212</v>
      </c>
      <c r="I869" s="7" t="s">
        <v>40</v>
      </c>
      <c r="J869" s="7" t="s">
        <v>23</v>
      </c>
      <c r="K869" s="7">
        <v>7</v>
      </c>
      <c r="L869" s="7" t="s">
        <v>18026</v>
      </c>
      <c r="M869" s="7" t="s">
        <v>10980</v>
      </c>
      <c r="N869" s="7" t="s">
        <v>29</v>
      </c>
      <c r="O869" s="7" t="s">
        <v>96</v>
      </c>
    </row>
    <row r="870" spans="2:15" x14ac:dyDescent="0.25">
      <c r="B870" s="7">
        <v>4</v>
      </c>
      <c r="C870" s="7" t="s">
        <v>2485</v>
      </c>
      <c r="D870" s="7" t="s">
        <v>2486</v>
      </c>
      <c r="E870" s="7" t="s">
        <v>2489</v>
      </c>
      <c r="F870" s="7" t="s">
        <v>172</v>
      </c>
      <c r="G870" s="7" t="s">
        <v>206</v>
      </c>
      <c r="H870" s="7" t="s">
        <v>212</v>
      </c>
      <c r="I870" s="7" t="s">
        <v>37</v>
      </c>
      <c r="J870" s="7" t="s">
        <v>36</v>
      </c>
      <c r="K870" s="7">
        <v>10</v>
      </c>
      <c r="L870" s="7" t="s">
        <v>18027</v>
      </c>
      <c r="M870" s="7" t="s">
        <v>15368</v>
      </c>
      <c r="N870" s="7" t="s">
        <v>29</v>
      </c>
      <c r="O870" s="7" t="s">
        <v>146</v>
      </c>
    </row>
    <row r="871" spans="2:15" x14ac:dyDescent="0.25">
      <c r="B871" s="7">
        <v>4</v>
      </c>
      <c r="C871" s="7" t="s">
        <v>2491</v>
      </c>
      <c r="D871" s="7" t="s">
        <v>2492</v>
      </c>
      <c r="E871" s="7" t="s">
        <v>2495</v>
      </c>
      <c r="F871" s="7" t="s">
        <v>138</v>
      </c>
      <c r="G871" s="7" t="s">
        <v>206</v>
      </c>
      <c r="H871" s="7" t="s">
        <v>212</v>
      </c>
      <c r="I871" s="7" t="s">
        <v>60</v>
      </c>
      <c r="J871" s="7" t="s">
        <v>58</v>
      </c>
      <c r="K871" s="7">
        <v>14</v>
      </c>
      <c r="L871" s="7" t="s">
        <v>18029</v>
      </c>
      <c r="M871" s="7" t="s">
        <v>11274</v>
      </c>
      <c r="N871" s="7" t="s">
        <v>29</v>
      </c>
      <c r="O871" s="7" t="s">
        <v>123</v>
      </c>
    </row>
    <row r="872" spans="2:15" x14ac:dyDescent="0.25">
      <c r="B872" s="7">
        <v>4</v>
      </c>
      <c r="C872" s="7" t="s">
        <v>2504</v>
      </c>
      <c r="D872" s="7" t="s">
        <v>2505</v>
      </c>
      <c r="E872" s="7" t="s">
        <v>2508</v>
      </c>
      <c r="F872" s="7" t="s">
        <v>291</v>
      </c>
      <c r="G872" s="7" t="s">
        <v>206</v>
      </c>
      <c r="H872" s="7" t="s">
        <v>212</v>
      </c>
      <c r="I872" s="7" t="s">
        <v>60</v>
      </c>
      <c r="J872" s="7" t="s">
        <v>58</v>
      </c>
      <c r="K872" s="7">
        <v>14</v>
      </c>
      <c r="L872" s="7" t="s">
        <v>18032</v>
      </c>
      <c r="M872" s="7" t="s">
        <v>15371</v>
      </c>
      <c r="N872" s="7" t="s">
        <v>29</v>
      </c>
      <c r="O872" s="7" t="s">
        <v>192</v>
      </c>
    </row>
    <row r="873" spans="2:15" x14ac:dyDescent="0.25">
      <c r="B873" s="7">
        <v>4</v>
      </c>
      <c r="C873" s="7" t="s">
        <v>2510</v>
      </c>
      <c r="D873" s="7" t="s">
        <v>2511</v>
      </c>
      <c r="E873" s="7" t="s">
        <v>2514</v>
      </c>
      <c r="F873" s="7" t="s">
        <v>110</v>
      </c>
      <c r="G873" s="7" t="s">
        <v>206</v>
      </c>
      <c r="H873" s="7" t="s">
        <v>212</v>
      </c>
      <c r="I873" s="7" t="s">
        <v>60</v>
      </c>
      <c r="J873" s="7" t="s">
        <v>58</v>
      </c>
      <c r="K873" s="7">
        <v>14</v>
      </c>
      <c r="L873" s="7" t="s">
        <v>18033</v>
      </c>
      <c r="M873" s="7" t="s">
        <v>8092</v>
      </c>
      <c r="N873" s="7" t="s">
        <v>29</v>
      </c>
      <c r="O873" s="7" t="s">
        <v>100</v>
      </c>
    </row>
    <row r="874" spans="2:15" x14ac:dyDescent="0.25">
      <c r="B874" s="7">
        <v>4</v>
      </c>
      <c r="C874" s="7" t="s">
        <v>2518</v>
      </c>
      <c r="D874" s="7" t="s">
        <v>10285</v>
      </c>
      <c r="E874" s="7" t="s">
        <v>10286</v>
      </c>
      <c r="F874" s="7" t="s">
        <v>120</v>
      </c>
      <c r="G874" s="7" t="s">
        <v>207</v>
      </c>
      <c r="H874" s="7" t="s">
        <v>212</v>
      </c>
      <c r="I874" s="7" t="s">
        <v>40</v>
      </c>
      <c r="J874" s="7" t="s">
        <v>23</v>
      </c>
      <c r="K874" s="7">
        <v>7</v>
      </c>
      <c r="L874" s="7" t="s">
        <v>18035</v>
      </c>
      <c r="M874" s="7" t="s">
        <v>11083</v>
      </c>
      <c r="N874" s="7" t="s">
        <v>29</v>
      </c>
      <c r="O874" s="7" t="s">
        <v>123</v>
      </c>
    </row>
    <row r="875" spans="2:15" x14ac:dyDescent="0.25">
      <c r="B875" s="7">
        <v>4</v>
      </c>
      <c r="C875" s="7" t="s">
        <v>2530</v>
      </c>
      <c r="D875" s="7" t="s">
        <v>2531</v>
      </c>
      <c r="E875" s="7" t="s">
        <v>2535</v>
      </c>
      <c r="F875" s="7" t="s">
        <v>143</v>
      </c>
      <c r="G875" s="7" t="s">
        <v>206</v>
      </c>
      <c r="H875" s="7" t="s">
        <v>212</v>
      </c>
      <c r="I875" s="7" t="s">
        <v>60</v>
      </c>
      <c r="J875" s="7" t="s">
        <v>58</v>
      </c>
      <c r="K875" s="7">
        <v>14</v>
      </c>
      <c r="L875" s="7" t="s">
        <v>18045</v>
      </c>
      <c r="M875" s="7" t="s">
        <v>14506</v>
      </c>
      <c r="N875" s="7" t="s">
        <v>29</v>
      </c>
      <c r="O875" s="7" t="s">
        <v>146</v>
      </c>
    </row>
    <row r="876" spans="2:15" x14ac:dyDescent="0.25">
      <c r="B876" s="7">
        <v>4</v>
      </c>
      <c r="C876" s="7" t="s">
        <v>2543</v>
      </c>
      <c r="D876" s="7" t="s">
        <v>8557</v>
      </c>
      <c r="E876" s="7" t="s">
        <v>8558</v>
      </c>
      <c r="F876" s="7" t="s">
        <v>201</v>
      </c>
      <c r="G876" s="7" t="s">
        <v>207</v>
      </c>
      <c r="H876" s="7" t="s">
        <v>212</v>
      </c>
      <c r="I876" s="7" t="s">
        <v>40</v>
      </c>
      <c r="J876" s="7" t="s">
        <v>23</v>
      </c>
      <c r="K876" s="7">
        <v>7</v>
      </c>
      <c r="L876" s="7" t="s">
        <v>18051</v>
      </c>
      <c r="M876" s="7" t="s">
        <v>12437</v>
      </c>
      <c r="N876" s="7" t="s">
        <v>29</v>
      </c>
      <c r="O876" s="7" t="s">
        <v>192</v>
      </c>
    </row>
    <row r="877" spans="2:15" x14ac:dyDescent="0.25">
      <c r="B877" s="7">
        <v>4</v>
      </c>
      <c r="C877" s="7" t="s">
        <v>2546</v>
      </c>
      <c r="D877" s="7" t="s">
        <v>2547</v>
      </c>
      <c r="E877" s="7" t="s">
        <v>2550</v>
      </c>
      <c r="F877" s="7" t="s">
        <v>158</v>
      </c>
      <c r="G877" s="7" t="s">
        <v>206</v>
      </c>
      <c r="H877" s="7" t="s">
        <v>212</v>
      </c>
      <c r="I877" s="7" t="s">
        <v>45</v>
      </c>
      <c r="J877" s="7" t="s">
        <v>44</v>
      </c>
      <c r="K877" s="7">
        <v>11</v>
      </c>
      <c r="L877" s="7" t="s">
        <v>18052</v>
      </c>
      <c r="M877" s="7" t="s">
        <v>12407</v>
      </c>
      <c r="N877" s="7" t="s">
        <v>29</v>
      </c>
      <c r="O877" s="7" t="s">
        <v>146</v>
      </c>
    </row>
    <row r="878" spans="2:15" x14ac:dyDescent="0.25">
      <c r="B878" s="7">
        <v>4</v>
      </c>
      <c r="C878" s="7" t="s">
        <v>2558</v>
      </c>
      <c r="D878" s="7" t="s">
        <v>2559</v>
      </c>
      <c r="E878" s="7" t="s">
        <v>2562</v>
      </c>
      <c r="F878" s="7" t="s">
        <v>199</v>
      </c>
      <c r="G878" s="7" t="s">
        <v>207</v>
      </c>
      <c r="H878" s="7" t="s">
        <v>212</v>
      </c>
      <c r="I878" s="7" t="s">
        <v>45</v>
      </c>
      <c r="J878" s="7" t="s">
        <v>44</v>
      </c>
      <c r="K878" s="7">
        <v>11</v>
      </c>
      <c r="L878" s="7" t="s">
        <v>18054</v>
      </c>
      <c r="M878" s="7" t="s">
        <v>15181</v>
      </c>
      <c r="N878" s="7" t="s">
        <v>29</v>
      </c>
      <c r="O878" s="7" t="s">
        <v>192</v>
      </c>
    </row>
    <row r="879" spans="2:15" x14ac:dyDescent="0.25">
      <c r="B879" s="7">
        <v>4</v>
      </c>
      <c r="C879" s="7" t="s">
        <v>2564</v>
      </c>
      <c r="D879" s="7" t="s">
        <v>2565</v>
      </c>
      <c r="E879" s="7" t="s">
        <v>2568</v>
      </c>
      <c r="F879" s="7" t="s">
        <v>25</v>
      </c>
      <c r="G879" s="7" t="s">
        <v>207</v>
      </c>
      <c r="H879" s="7" t="s">
        <v>212</v>
      </c>
      <c r="I879" s="7" t="s">
        <v>45</v>
      </c>
      <c r="J879" s="7" t="s">
        <v>44</v>
      </c>
      <c r="K879" s="7">
        <v>11</v>
      </c>
      <c r="L879" s="7" t="s">
        <v>18057</v>
      </c>
      <c r="M879" s="7" t="s">
        <v>11763</v>
      </c>
      <c r="N879" s="7" t="s">
        <v>29</v>
      </c>
      <c r="O879" s="7" t="s">
        <v>96</v>
      </c>
    </row>
    <row r="880" spans="2:15" x14ac:dyDescent="0.25">
      <c r="B880" s="7">
        <v>4</v>
      </c>
      <c r="C880" s="7" t="s">
        <v>2570</v>
      </c>
      <c r="D880" s="7" t="s">
        <v>5514</v>
      </c>
      <c r="E880" s="7" t="s">
        <v>2573</v>
      </c>
      <c r="F880" s="7" t="s">
        <v>38</v>
      </c>
      <c r="G880" s="7" t="s">
        <v>207</v>
      </c>
      <c r="H880" s="7" t="s">
        <v>212</v>
      </c>
      <c r="I880" s="7" t="s">
        <v>40</v>
      </c>
      <c r="J880" s="7" t="s">
        <v>23</v>
      </c>
      <c r="K880" s="7">
        <v>7</v>
      </c>
      <c r="L880" s="7" t="s">
        <v>18058</v>
      </c>
      <c r="M880" s="7" t="s">
        <v>11709</v>
      </c>
      <c r="N880" s="7" t="s">
        <v>29</v>
      </c>
      <c r="O880" s="7" t="s">
        <v>96</v>
      </c>
    </row>
    <row r="881" spans="2:15" x14ac:dyDescent="0.25">
      <c r="B881" s="7">
        <v>4</v>
      </c>
      <c r="C881" s="7" t="s">
        <v>2575</v>
      </c>
      <c r="D881" s="7" t="s">
        <v>2576</v>
      </c>
      <c r="E881" s="7" t="s">
        <v>2579</v>
      </c>
      <c r="F881" s="7" t="s">
        <v>130</v>
      </c>
      <c r="G881" s="7" t="s">
        <v>206</v>
      </c>
      <c r="H881" s="7" t="s">
        <v>212</v>
      </c>
      <c r="I881" s="7" t="s">
        <v>60</v>
      </c>
      <c r="J881" s="7" t="s">
        <v>58</v>
      </c>
      <c r="K881" s="7">
        <v>14</v>
      </c>
      <c r="L881" s="7" t="s">
        <v>18059</v>
      </c>
      <c r="M881" s="7" t="s">
        <v>15384</v>
      </c>
      <c r="N881" s="7" t="s">
        <v>29</v>
      </c>
      <c r="O881" s="7" t="s">
        <v>123</v>
      </c>
    </row>
    <row r="882" spans="2:15" x14ac:dyDescent="0.25">
      <c r="B882" s="7">
        <v>4</v>
      </c>
      <c r="C882" s="7" t="s">
        <v>2596</v>
      </c>
      <c r="D882" s="7" t="s">
        <v>10288</v>
      </c>
      <c r="E882" s="7" t="s">
        <v>10289</v>
      </c>
      <c r="F882" s="7" t="s">
        <v>197</v>
      </c>
      <c r="G882" s="7" t="s">
        <v>207</v>
      </c>
      <c r="H882" s="7" t="s">
        <v>212</v>
      </c>
      <c r="I882" s="7" t="s">
        <v>40</v>
      </c>
      <c r="J882" s="7" t="s">
        <v>23</v>
      </c>
      <c r="K882" s="7">
        <v>7</v>
      </c>
      <c r="L882" s="7" t="s">
        <v>18062</v>
      </c>
      <c r="M882" s="7" t="s">
        <v>15386</v>
      </c>
      <c r="N882" s="7" t="s">
        <v>29</v>
      </c>
      <c r="O882" s="7" t="s">
        <v>192</v>
      </c>
    </row>
    <row r="883" spans="2:15" x14ac:dyDescent="0.25">
      <c r="B883" s="7">
        <v>4</v>
      </c>
      <c r="C883" s="7" t="s">
        <v>2631</v>
      </c>
      <c r="D883" s="7" t="s">
        <v>2632</v>
      </c>
      <c r="E883" s="7" t="s">
        <v>2635</v>
      </c>
      <c r="F883" s="7" t="s">
        <v>163</v>
      </c>
      <c r="G883" s="7" t="s">
        <v>206</v>
      </c>
      <c r="H883" s="7" t="s">
        <v>212</v>
      </c>
      <c r="I883" s="7" t="s">
        <v>60</v>
      </c>
      <c r="J883" s="7" t="s">
        <v>58</v>
      </c>
      <c r="K883" s="7">
        <v>14</v>
      </c>
      <c r="L883" s="7" t="s">
        <v>18070</v>
      </c>
      <c r="M883" s="7" t="s">
        <v>15392</v>
      </c>
      <c r="N883" s="7" t="s">
        <v>29</v>
      </c>
      <c r="O883" s="7" t="s">
        <v>146</v>
      </c>
    </row>
    <row r="884" spans="2:15" x14ac:dyDescent="0.25">
      <c r="B884" s="7">
        <v>4</v>
      </c>
      <c r="C884" s="7" t="s">
        <v>2637</v>
      </c>
      <c r="D884" s="7" t="s">
        <v>2638</v>
      </c>
      <c r="E884" s="7" t="s">
        <v>2641</v>
      </c>
      <c r="F884" s="7" t="s">
        <v>304</v>
      </c>
      <c r="G884" s="7" t="s">
        <v>206</v>
      </c>
      <c r="H884" s="7" t="s">
        <v>212</v>
      </c>
      <c r="I884" s="7" t="s">
        <v>27</v>
      </c>
      <c r="J884" s="7" t="s">
        <v>23</v>
      </c>
      <c r="K884" s="7">
        <v>10</v>
      </c>
      <c r="L884" s="7" t="s">
        <v>18071</v>
      </c>
      <c r="M884" s="7" t="s">
        <v>1975</v>
      </c>
      <c r="N884" s="7" t="s">
        <v>29</v>
      </c>
      <c r="O884" s="7" t="s">
        <v>192</v>
      </c>
    </row>
    <row r="885" spans="2:15" x14ac:dyDescent="0.25">
      <c r="B885" s="7">
        <v>4</v>
      </c>
      <c r="C885" s="7" t="s">
        <v>2643</v>
      </c>
      <c r="D885" s="7" t="s">
        <v>20528</v>
      </c>
      <c r="E885" s="7" t="s">
        <v>20529</v>
      </c>
      <c r="F885" s="7" t="s">
        <v>124</v>
      </c>
      <c r="G885" s="7" t="s">
        <v>206</v>
      </c>
      <c r="H885" s="7" t="s">
        <v>211</v>
      </c>
      <c r="I885" s="7" t="s">
        <v>40</v>
      </c>
      <c r="J885" s="7" t="s">
        <v>23</v>
      </c>
      <c r="K885" s="7">
        <v>12</v>
      </c>
      <c r="L885" s="7" t="s">
        <v>20530</v>
      </c>
      <c r="M885" s="7" t="s">
        <v>20531</v>
      </c>
      <c r="N885" s="7" t="s">
        <v>29</v>
      </c>
      <c r="O885" s="7" t="s">
        <v>123</v>
      </c>
    </row>
    <row r="886" spans="2:15" x14ac:dyDescent="0.25">
      <c r="B886" s="7">
        <v>4</v>
      </c>
      <c r="C886" s="7" t="s">
        <v>2659</v>
      </c>
      <c r="D886" s="7" t="s">
        <v>2660</v>
      </c>
      <c r="E886" s="7" t="s">
        <v>2662</v>
      </c>
      <c r="F886" s="7" t="s">
        <v>152</v>
      </c>
      <c r="G886" s="7" t="s">
        <v>206</v>
      </c>
      <c r="H886" s="7" t="s">
        <v>212</v>
      </c>
      <c r="I886" s="7" t="s">
        <v>60</v>
      </c>
      <c r="J886" s="7" t="s">
        <v>58</v>
      </c>
      <c r="K886" s="7">
        <v>14</v>
      </c>
      <c r="L886" s="7" t="s">
        <v>18074</v>
      </c>
      <c r="M886" s="7" t="s">
        <v>9824</v>
      </c>
      <c r="N886" s="7" t="s">
        <v>29</v>
      </c>
      <c r="O886" s="7" t="s">
        <v>146</v>
      </c>
    </row>
    <row r="887" spans="2:15" x14ac:dyDescent="0.25">
      <c r="B887" s="7">
        <v>4</v>
      </c>
      <c r="C887" s="7" t="s">
        <v>2716</v>
      </c>
      <c r="D887" s="7" t="s">
        <v>8539</v>
      </c>
      <c r="E887" s="7" t="s">
        <v>2720</v>
      </c>
      <c r="F887" s="7" t="s">
        <v>25</v>
      </c>
      <c r="G887" s="7" t="s">
        <v>207</v>
      </c>
      <c r="H887" s="7" t="s">
        <v>212</v>
      </c>
      <c r="I887" s="7" t="s">
        <v>40</v>
      </c>
      <c r="J887" s="7" t="s">
        <v>23</v>
      </c>
      <c r="K887" s="7">
        <v>7</v>
      </c>
      <c r="L887" s="7" t="s">
        <v>17902</v>
      </c>
      <c r="M887" s="7" t="s">
        <v>15081</v>
      </c>
      <c r="N887" s="7" t="s">
        <v>29</v>
      </c>
      <c r="O887" s="7" t="s">
        <v>96</v>
      </c>
    </row>
    <row r="888" spans="2:15" x14ac:dyDescent="0.25">
      <c r="B888" s="7">
        <v>4</v>
      </c>
      <c r="C888" s="7" t="s">
        <v>2737</v>
      </c>
      <c r="D888" s="7" t="s">
        <v>2738</v>
      </c>
      <c r="E888" s="7" t="s">
        <v>2741</v>
      </c>
      <c r="F888" s="7" t="s">
        <v>304</v>
      </c>
      <c r="G888" s="7" t="s">
        <v>206</v>
      </c>
      <c r="H888" s="7" t="s">
        <v>212</v>
      </c>
      <c r="I888" s="7" t="s">
        <v>60</v>
      </c>
      <c r="J888" s="7" t="s">
        <v>58</v>
      </c>
      <c r="K888" s="7">
        <v>14</v>
      </c>
      <c r="L888" s="7" t="s">
        <v>18075</v>
      </c>
      <c r="M888" s="7" t="s">
        <v>15403</v>
      </c>
      <c r="N888" s="7" t="s">
        <v>29</v>
      </c>
      <c r="O888" s="7" t="s">
        <v>192</v>
      </c>
    </row>
    <row r="889" spans="2:15" x14ac:dyDescent="0.25">
      <c r="B889" s="7">
        <v>4</v>
      </c>
      <c r="C889" s="7" t="s">
        <v>2743</v>
      </c>
      <c r="D889" s="7" t="s">
        <v>2744</v>
      </c>
      <c r="E889" s="7" t="s">
        <v>2747</v>
      </c>
      <c r="F889" s="7" t="s">
        <v>25</v>
      </c>
      <c r="G889" s="7" t="s">
        <v>206</v>
      </c>
      <c r="H889" s="7" t="s">
        <v>212</v>
      </c>
      <c r="I889" s="7" t="s">
        <v>27</v>
      </c>
      <c r="J889" s="7" t="s">
        <v>23</v>
      </c>
      <c r="K889" s="7">
        <v>10</v>
      </c>
      <c r="L889" s="7" t="s">
        <v>18077</v>
      </c>
      <c r="M889" s="7" t="s">
        <v>15405</v>
      </c>
      <c r="N889" s="7" t="s">
        <v>29</v>
      </c>
      <c r="O889" s="7" t="s">
        <v>96</v>
      </c>
    </row>
    <row r="890" spans="2:15" x14ac:dyDescent="0.25">
      <c r="B890" s="7">
        <v>4</v>
      </c>
      <c r="C890" s="7" t="s">
        <v>2749</v>
      </c>
      <c r="D890" s="7" t="s">
        <v>2750</v>
      </c>
      <c r="E890" s="7" t="s">
        <v>2753</v>
      </c>
      <c r="F890" s="7" t="s">
        <v>197</v>
      </c>
      <c r="G890" s="7" t="s">
        <v>206</v>
      </c>
      <c r="H890" s="7" t="s">
        <v>212</v>
      </c>
      <c r="I890" s="7" t="s">
        <v>60</v>
      </c>
      <c r="J890" s="7" t="s">
        <v>58</v>
      </c>
      <c r="K890" s="7">
        <v>14</v>
      </c>
      <c r="L890" s="7" t="s">
        <v>18079</v>
      </c>
      <c r="M890" s="7" t="s">
        <v>15409</v>
      </c>
      <c r="N890" s="7" t="s">
        <v>29</v>
      </c>
      <c r="O890" s="7" t="s">
        <v>192</v>
      </c>
    </row>
    <row r="891" spans="2:15" x14ac:dyDescent="0.25">
      <c r="B891" s="7">
        <v>4</v>
      </c>
      <c r="C891" s="7" t="s">
        <v>2763</v>
      </c>
      <c r="D891" s="7" t="s">
        <v>2764</v>
      </c>
      <c r="E891" s="7" t="s">
        <v>2765</v>
      </c>
      <c r="F891" s="7" t="s">
        <v>134</v>
      </c>
      <c r="G891" s="7" t="s">
        <v>206</v>
      </c>
      <c r="H891" s="7" t="s">
        <v>212</v>
      </c>
      <c r="I891" s="7" t="s">
        <v>60</v>
      </c>
      <c r="J891" s="7" t="s">
        <v>58</v>
      </c>
      <c r="K891" s="7">
        <v>14</v>
      </c>
      <c r="L891" s="7" t="s">
        <v>18082</v>
      </c>
      <c r="M891" s="7" t="s">
        <v>14507</v>
      </c>
      <c r="N891" s="7" t="s">
        <v>29</v>
      </c>
      <c r="O891" s="7" t="s">
        <v>123</v>
      </c>
    </row>
    <row r="892" spans="2:15" x14ac:dyDescent="0.25">
      <c r="B892" s="7">
        <v>4</v>
      </c>
      <c r="C892" s="7" t="s">
        <v>2773</v>
      </c>
      <c r="D892" s="7" t="s">
        <v>2774</v>
      </c>
      <c r="E892" s="7" t="s">
        <v>2778</v>
      </c>
      <c r="F892" s="7" t="s">
        <v>134</v>
      </c>
      <c r="G892" s="7" t="s">
        <v>206</v>
      </c>
      <c r="H892" s="7" t="s">
        <v>212</v>
      </c>
      <c r="I892" s="7" t="s">
        <v>60</v>
      </c>
      <c r="J892" s="7" t="s">
        <v>58</v>
      </c>
      <c r="K892" s="7">
        <v>14</v>
      </c>
      <c r="L892" s="7" t="s">
        <v>18089</v>
      </c>
      <c r="M892" s="7" t="s">
        <v>15418</v>
      </c>
      <c r="N892" s="7" t="s">
        <v>29</v>
      </c>
      <c r="O892" s="7" t="s">
        <v>123</v>
      </c>
    </row>
    <row r="893" spans="2:15" x14ac:dyDescent="0.25">
      <c r="B893" s="7">
        <v>4</v>
      </c>
      <c r="C893" s="7" t="s">
        <v>2786</v>
      </c>
      <c r="D893" s="7" t="s">
        <v>10290</v>
      </c>
      <c r="E893" s="7" t="s">
        <v>2790</v>
      </c>
      <c r="F893" s="7" t="s">
        <v>25</v>
      </c>
      <c r="G893" s="7" t="s">
        <v>207</v>
      </c>
      <c r="H893" s="7" t="s">
        <v>212</v>
      </c>
      <c r="I893" s="7" t="s">
        <v>40</v>
      </c>
      <c r="J893" s="7" t="s">
        <v>23</v>
      </c>
      <c r="K893" s="7">
        <v>7</v>
      </c>
      <c r="L893" s="7" t="s">
        <v>18092</v>
      </c>
      <c r="M893" s="7" t="s">
        <v>9627</v>
      </c>
      <c r="N893" s="7" t="s">
        <v>29</v>
      </c>
      <c r="O893" s="7" t="s">
        <v>96</v>
      </c>
    </row>
    <row r="894" spans="2:15" x14ac:dyDescent="0.25">
      <c r="B894" s="7">
        <v>4</v>
      </c>
      <c r="C894" s="7" t="s">
        <v>2792</v>
      </c>
      <c r="D894" s="7" t="s">
        <v>13010</v>
      </c>
      <c r="E894" s="7" t="s">
        <v>2796</v>
      </c>
      <c r="F894" s="7" t="s">
        <v>167</v>
      </c>
      <c r="G894" s="7" t="s">
        <v>206</v>
      </c>
      <c r="H894" s="7" t="s">
        <v>212</v>
      </c>
      <c r="I894" s="7" t="s">
        <v>55</v>
      </c>
      <c r="J894" s="7" t="s">
        <v>54</v>
      </c>
      <c r="K894" s="7">
        <v>4</v>
      </c>
      <c r="L894" s="7" t="s">
        <v>16626</v>
      </c>
      <c r="M894" s="7" t="s">
        <v>1871</v>
      </c>
      <c r="N894" s="7" t="s">
        <v>29</v>
      </c>
      <c r="O894" s="7" t="s">
        <v>146</v>
      </c>
    </row>
    <row r="895" spans="2:15" x14ac:dyDescent="0.25">
      <c r="B895" s="7">
        <v>4</v>
      </c>
      <c r="C895" s="7" t="s">
        <v>2798</v>
      </c>
      <c r="D895" s="7" t="s">
        <v>2799</v>
      </c>
      <c r="E895" s="7" t="s">
        <v>2802</v>
      </c>
      <c r="F895" s="7" t="s">
        <v>172</v>
      </c>
      <c r="G895" s="7" t="s">
        <v>206</v>
      </c>
      <c r="H895" s="7" t="s">
        <v>212</v>
      </c>
      <c r="I895" s="7" t="s">
        <v>27</v>
      </c>
      <c r="J895" s="7" t="s">
        <v>23</v>
      </c>
      <c r="K895" s="7">
        <v>10</v>
      </c>
      <c r="L895" s="7" t="s">
        <v>16634</v>
      </c>
      <c r="M895" s="7" t="s">
        <v>5163</v>
      </c>
      <c r="N895" s="7" t="s">
        <v>29</v>
      </c>
      <c r="O895" s="7" t="s">
        <v>146</v>
      </c>
    </row>
    <row r="896" spans="2:15" x14ac:dyDescent="0.25">
      <c r="B896" s="7">
        <v>4</v>
      </c>
      <c r="C896" s="7" t="s">
        <v>2805</v>
      </c>
      <c r="D896" s="7" t="s">
        <v>2806</v>
      </c>
      <c r="E896" s="7" t="s">
        <v>2809</v>
      </c>
      <c r="F896" s="7" t="s">
        <v>154</v>
      </c>
      <c r="G896" s="7" t="s">
        <v>206</v>
      </c>
      <c r="H896" s="7" t="s">
        <v>212</v>
      </c>
      <c r="I896" s="7" t="s">
        <v>27</v>
      </c>
      <c r="J896" s="7" t="s">
        <v>23</v>
      </c>
      <c r="K896" s="7">
        <v>10</v>
      </c>
      <c r="L896" s="7" t="s">
        <v>16673</v>
      </c>
      <c r="M896" s="7" t="s">
        <v>14503</v>
      </c>
      <c r="N896" s="7" t="s">
        <v>29</v>
      </c>
      <c r="O896" s="7" t="s">
        <v>146</v>
      </c>
    </row>
    <row r="897" spans="2:15" x14ac:dyDescent="0.25">
      <c r="B897" s="7">
        <v>4</v>
      </c>
      <c r="C897" s="7" t="s">
        <v>2811</v>
      </c>
      <c r="D897" s="7" t="s">
        <v>2812</v>
      </c>
      <c r="E897" s="7" t="s">
        <v>2816</v>
      </c>
      <c r="F897" s="7" t="s">
        <v>152</v>
      </c>
      <c r="G897" s="7" t="s">
        <v>206</v>
      </c>
      <c r="H897" s="7" t="s">
        <v>212</v>
      </c>
      <c r="I897" s="7" t="s">
        <v>27</v>
      </c>
      <c r="J897" s="7" t="s">
        <v>23</v>
      </c>
      <c r="K897" s="7">
        <v>10</v>
      </c>
      <c r="L897" s="7" t="s">
        <v>16698</v>
      </c>
      <c r="M897" s="7" t="s">
        <v>9929</v>
      </c>
      <c r="N897" s="7" t="s">
        <v>29</v>
      </c>
      <c r="O897" s="7" t="s">
        <v>146</v>
      </c>
    </row>
    <row r="898" spans="2:15" x14ac:dyDescent="0.25">
      <c r="B898" s="7">
        <v>4</v>
      </c>
      <c r="C898" s="7" t="s">
        <v>2818</v>
      </c>
      <c r="D898" s="7" t="s">
        <v>2819</v>
      </c>
      <c r="E898" s="7" t="s">
        <v>2822</v>
      </c>
      <c r="F898" s="7" t="s">
        <v>150</v>
      </c>
      <c r="G898" s="7" t="s">
        <v>206</v>
      </c>
      <c r="H898" s="7" t="s">
        <v>212</v>
      </c>
      <c r="I898" s="7" t="s">
        <v>37</v>
      </c>
      <c r="J898" s="7" t="s">
        <v>36</v>
      </c>
      <c r="K898" s="7">
        <v>10</v>
      </c>
      <c r="L898" s="7" t="s">
        <v>16762</v>
      </c>
      <c r="M898" s="7" t="s">
        <v>14557</v>
      </c>
      <c r="N898" s="7" t="s">
        <v>29</v>
      </c>
      <c r="O898" s="7" t="s">
        <v>146</v>
      </c>
    </row>
    <row r="899" spans="2:15" x14ac:dyDescent="0.25">
      <c r="B899" s="7">
        <v>4</v>
      </c>
      <c r="C899" s="7" t="s">
        <v>2824</v>
      </c>
      <c r="D899" s="7" t="s">
        <v>2825</v>
      </c>
      <c r="E899" s="7" t="s">
        <v>2828</v>
      </c>
      <c r="F899" s="7" t="s">
        <v>172</v>
      </c>
      <c r="G899" s="7" t="s">
        <v>206</v>
      </c>
      <c r="H899" s="7" t="s">
        <v>212</v>
      </c>
      <c r="I899" s="7" t="s">
        <v>27</v>
      </c>
      <c r="J899" s="7" t="s">
        <v>23</v>
      </c>
      <c r="K899" s="7">
        <v>10</v>
      </c>
      <c r="L899" s="7" t="s">
        <v>16775</v>
      </c>
      <c r="M899" s="7" t="s">
        <v>5455</v>
      </c>
      <c r="N899" s="7" t="s">
        <v>29</v>
      </c>
      <c r="O899" s="7" t="s">
        <v>146</v>
      </c>
    </row>
    <row r="900" spans="2:15" x14ac:dyDescent="0.25">
      <c r="B900" s="7">
        <v>4</v>
      </c>
      <c r="C900" s="7" t="s">
        <v>2830</v>
      </c>
      <c r="D900" s="7" t="s">
        <v>2831</v>
      </c>
      <c r="E900" s="7" t="s">
        <v>2834</v>
      </c>
      <c r="F900" s="7" t="s">
        <v>156</v>
      </c>
      <c r="G900" s="7" t="s">
        <v>206</v>
      </c>
      <c r="H900" s="7" t="s">
        <v>212</v>
      </c>
      <c r="I900" s="7" t="s">
        <v>27</v>
      </c>
      <c r="J900" s="7" t="s">
        <v>23</v>
      </c>
      <c r="K900" s="7">
        <v>10</v>
      </c>
      <c r="L900" s="7" t="s">
        <v>16892</v>
      </c>
      <c r="M900" s="7" t="s">
        <v>14648</v>
      </c>
      <c r="N900" s="7" t="s">
        <v>29</v>
      </c>
      <c r="O900" s="7" t="s">
        <v>146</v>
      </c>
    </row>
    <row r="901" spans="2:15" x14ac:dyDescent="0.25">
      <c r="B901" s="7">
        <v>4</v>
      </c>
      <c r="C901" s="7" t="s">
        <v>2836</v>
      </c>
      <c r="D901" s="7" t="s">
        <v>2837</v>
      </c>
      <c r="E901" s="7" t="s">
        <v>2840</v>
      </c>
      <c r="F901" s="7" t="s">
        <v>143</v>
      </c>
      <c r="G901" s="7" t="s">
        <v>206</v>
      </c>
      <c r="H901" s="7" t="s">
        <v>212</v>
      </c>
      <c r="I901" s="7" t="s">
        <v>83</v>
      </c>
      <c r="J901" s="7" t="s">
        <v>23</v>
      </c>
      <c r="K901" s="7">
        <v>10</v>
      </c>
      <c r="L901" s="7" t="s">
        <v>16930</v>
      </c>
      <c r="M901" s="7" t="s">
        <v>5229</v>
      </c>
      <c r="N901" s="7" t="s">
        <v>29</v>
      </c>
      <c r="O901" s="7" t="s">
        <v>146</v>
      </c>
    </row>
    <row r="902" spans="2:15" x14ac:dyDescent="0.25">
      <c r="B902" s="7">
        <v>4</v>
      </c>
      <c r="C902" s="7" t="s">
        <v>2842</v>
      </c>
      <c r="D902" s="7" t="s">
        <v>2843</v>
      </c>
      <c r="E902" s="7" t="s">
        <v>2845</v>
      </c>
      <c r="F902" s="7" t="s">
        <v>158</v>
      </c>
      <c r="G902" s="7" t="s">
        <v>206</v>
      </c>
      <c r="H902" s="7" t="s">
        <v>212</v>
      </c>
      <c r="I902" s="7" t="s">
        <v>27</v>
      </c>
      <c r="J902" s="7" t="s">
        <v>23</v>
      </c>
      <c r="K902" s="7">
        <v>10</v>
      </c>
      <c r="L902" s="7" t="s">
        <v>16957</v>
      </c>
      <c r="M902" s="7" t="s">
        <v>14679</v>
      </c>
      <c r="N902" s="7" t="s">
        <v>29</v>
      </c>
      <c r="O902" s="7" t="s">
        <v>146</v>
      </c>
    </row>
    <row r="903" spans="2:15" x14ac:dyDescent="0.25">
      <c r="B903" s="7">
        <v>4</v>
      </c>
      <c r="C903" s="7" t="s">
        <v>2847</v>
      </c>
      <c r="D903" s="7" t="s">
        <v>2848</v>
      </c>
      <c r="E903" s="7" t="s">
        <v>2852</v>
      </c>
      <c r="F903" s="7" t="s">
        <v>174</v>
      </c>
      <c r="G903" s="7" t="s">
        <v>206</v>
      </c>
      <c r="H903" s="7" t="s">
        <v>212</v>
      </c>
      <c r="I903" s="7" t="s">
        <v>27</v>
      </c>
      <c r="J903" s="7" t="s">
        <v>23</v>
      </c>
      <c r="K903" s="7">
        <v>10</v>
      </c>
      <c r="L903" s="7" t="s">
        <v>16997</v>
      </c>
      <c r="M903" s="7" t="s">
        <v>10952</v>
      </c>
      <c r="N903" s="7" t="s">
        <v>29</v>
      </c>
      <c r="O903" s="7" t="s">
        <v>146</v>
      </c>
    </row>
    <row r="904" spans="2:15" x14ac:dyDescent="0.25">
      <c r="B904" s="7">
        <v>4</v>
      </c>
      <c r="C904" s="7" t="s">
        <v>2860</v>
      </c>
      <c r="D904" s="7" t="s">
        <v>2861</v>
      </c>
      <c r="E904" s="7" t="s">
        <v>2863</v>
      </c>
      <c r="F904" s="7" t="s">
        <v>154</v>
      </c>
      <c r="G904" s="7" t="s">
        <v>206</v>
      </c>
      <c r="H904" s="7" t="s">
        <v>212</v>
      </c>
      <c r="I904" s="7" t="s">
        <v>27</v>
      </c>
      <c r="J904" s="7" t="s">
        <v>23</v>
      </c>
      <c r="K904" s="7">
        <v>10</v>
      </c>
      <c r="L904" s="7" t="s">
        <v>17036</v>
      </c>
      <c r="M904" s="7" t="s">
        <v>5239</v>
      </c>
      <c r="N904" s="7" t="s">
        <v>29</v>
      </c>
      <c r="O904" s="7" t="s">
        <v>146</v>
      </c>
    </row>
    <row r="905" spans="2:15" x14ac:dyDescent="0.25">
      <c r="B905" s="7">
        <v>4</v>
      </c>
      <c r="C905" s="7" t="s">
        <v>2865</v>
      </c>
      <c r="D905" s="7" t="s">
        <v>2866</v>
      </c>
      <c r="E905" s="7" t="s">
        <v>2868</v>
      </c>
      <c r="F905" s="7" t="s">
        <v>152</v>
      </c>
      <c r="G905" s="7" t="s">
        <v>206</v>
      </c>
      <c r="H905" s="7" t="s">
        <v>212</v>
      </c>
      <c r="I905" s="7" t="s">
        <v>27</v>
      </c>
      <c r="J905" s="7" t="s">
        <v>23</v>
      </c>
      <c r="K905" s="7">
        <v>10</v>
      </c>
      <c r="L905" s="7" t="s">
        <v>17038</v>
      </c>
      <c r="M905" s="7" t="s">
        <v>3510</v>
      </c>
      <c r="N905" s="7" t="s">
        <v>29</v>
      </c>
      <c r="O905" s="7" t="s">
        <v>146</v>
      </c>
    </row>
    <row r="906" spans="2:15" x14ac:dyDescent="0.25">
      <c r="B906" s="7">
        <v>4</v>
      </c>
      <c r="C906" s="7" t="s">
        <v>2870</v>
      </c>
      <c r="D906" s="7" t="s">
        <v>2871</v>
      </c>
      <c r="E906" s="7" t="s">
        <v>2874</v>
      </c>
      <c r="F906" s="7" t="s">
        <v>154</v>
      </c>
      <c r="G906" s="7" t="s">
        <v>206</v>
      </c>
      <c r="H906" s="7" t="s">
        <v>212</v>
      </c>
      <c r="I906" s="7" t="s">
        <v>27</v>
      </c>
      <c r="J906" s="7" t="s">
        <v>23</v>
      </c>
      <c r="K906" s="7">
        <v>10</v>
      </c>
      <c r="L906" s="7" t="s">
        <v>17043</v>
      </c>
      <c r="M906" s="7" t="s">
        <v>14728</v>
      </c>
      <c r="N906" s="7" t="s">
        <v>29</v>
      </c>
      <c r="O906" s="7" t="s">
        <v>146</v>
      </c>
    </row>
    <row r="907" spans="2:15" x14ac:dyDescent="0.25">
      <c r="B907" s="7">
        <v>4</v>
      </c>
      <c r="C907" s="7" t="s">
        <v>2876</v>
      </c>
      <c r="D907" s="7" t="s">
        <v>2877</v>
      </c>
      <c r="E907" s="7" t="s">
        <v>2881</v>
      </c>
      <c r="F907" s="7" t="s">
        <v>187</v>
      </c>
      <c r="G907" s="7" t="s">
        <v>206</v>
      </c>
      <c r="H907" s="7" t="s">
        <v>212</v>
      </c>
      <c r="I907" s="7" t="s">
        <v>27</v>
      </c>
      <c r="J907" s="7" t="s">
        <v>23</v>
      </c>
      <c r="K907" s="7">
        <v>10</v>
      </c>
      <c r="L907" s="7" t="s">
        <v>17047</v>
      </c>
      <c r="M907" s="7" t="s">
        <v>14732</v>
      </c>
      <c r="N907" s="7" t="s">
        <v>29</v>
      </c>
      <c r="O907" s="7" t="s">
        <v>146</v>
      </c>
    </row>
    <row r="908" spans="2:15" x14ac:dyDescent="0.25">
      <c r="B908" s="7">
        <v>4</v>
      </c>
      <c r="C908" s="7" t="s">
        <v>2883</v>
      </c>
      <c r="D908" s="7" t="s">
        <v>2884</v>
      </c>
      <c r="E908" s="7" t="s">
        <v>2886</v>
      </c>
      <c r="F908" s="7" t="s">
        <v>156</v>
      </c>
      <c r="G908" s="7" t="s">
        <v>206</v>
      </c>
      <c r="H908" s="7" t="s">
        <v>212</v>
      </c>
      <c r="I908" s="7" t="s">
        <v>27</v>
      </c>
      <c r="J908" s="7" t="s">
        <v>23</v>
      </c>
      <c r="K908" s="7">
        <v>10</v>
      </c>
      <c r="L908" s="7" t="s">
        <v>17069</v>
      </c>
      <c r="M908" s="7" t="s">
        <v>14750</v>
      </c>
      <c r="N908" s="7" t="s">
        <v>29</v>
      </c>
      <c r="O908" s="7" t="s">
        <v>146</v>
      </c>
    </row>
    <row r="909" spans="2:15" x14ac:dyDescent="0.25">
      <c r="B909" s="7">
        <v>4</v>
      </c>
      <c r="C909" s="7" t="s">
        <v>2888</v>
      </c>
      <c r="D909" s="7" t="s">
        <v>3707</v>
      </c>
      <c r="E909" s="7" t="s">
        <v>2891</v>
      </c>
      <c r="F909" s="7" t="s">
        <v>177</v>
      </c>
      <c r="G909" s="7" t="s">
        <v>206</v>
      </c>
      <c r="H909" s="7" t="s">
        <v>212</v>
      </c>
      <c r="I909" s="7" t="s">
        <v>27</v>
      </c>
      <c r="J909" s="7" t="s">
        <v>23</v>
      </c>
      <c r="K909" s="7">
        <v>10</v>
      </c>
      <c r="L909" s="7" t="s">
        <v>17079</v>
      </c>
      <c r="M909" s="7" t="s">
        <v>14755</v>
      </c>
      <c r="N909" s="7" t="s">
        <v>29</v>
      </c>
      <c r="O909" s="7" t="s">
        <v>146</v>
      </c>
    </row>
    <row r="910" spans="2:15" x14ac:dyDescent="0.25">
      <c r="B910" s="7">
        <v>4</v>
      </c>
      <c r="C910" s="7" t="s">
        <v>2893</v>
      </c>
      <c r="D910" s="7" t="s">
        <v>2894</v>
      </c>
      <c r="E910" s="7" t="s">
        <v>2897</v>
      </c>
      <c r="F910" s="7" t="s">
        <v>295</v>
      </c>
      <c r="G910" s="7" t="s">
        <v>206</v>
      </c>
      <c r="H910" s="7" t="s">
        <v>212</v>
      </c>
      <c r="I910" s="7" t="s">
        <v>40</v>
      </c>
      <c r="J910" s="7" t="s">
        <v>23</v>
      </c>
      <c r="K910" s="7">
        <v>12</v>
      </c>
      <c r="L910" s="7" t="s">
        <v>17084</v>
      </c>
      <c r="M910" s="7" t="s">
        <v>14761</v>
      </c>
      <c r="N910" s="7" t="s">
        <v>29</v>
      </c>
      <c r="O910" s="7" t="s">
        <v>192</v>
      </c>
    </row>
    <row r="911" spans="2:15" x14ac:dyDescent="0.25">
      <c r="B911" s="7">
        <v>4</v>
      </c>
      <c r="C911" s="7" t="s">
        <v>2899</v>
      </c>
      <c r="D911" s="7" t="s">
        <v>2900</v>
      </c>
      <c r="E911" s="7" t="s">
        <v>2903</v>
      </c>
      <c r="F911" s="7" t="s">
        <v>187</v>
      </c>
      <c r="G911" s="7" t="s">
        <v>206</v>
      </c>
      <c r="H911" s="7" t="s">
        <v>212</v>
      </c>
      <c r="I911" s="7" t="s">
        <v>27</v>
      </c>
      <c r="J911" s="7" t="s">
        <v>23</v>
      </c>
      <c r="K911" s="7">
        <v>10</v>
      </c>
      <c r="L911" s="7" t="s">
        <v>17112</v>
      </c>
      <c r="M911" s="7" t="s">
        <v>5502</v>
      </c>
      <c r="N911" s="7" t="s">
        <v>29</v>
      </c>
      <c r="O911" s="7" t="s">
        <v>146</v>
      </c>
    </row>
    <row r="912" spans="2:15" x14ac:dyDescent="0.25">
      <c r="B912" s="7">
        <v>4</v>
      </c>
      <c r="C912" s="7" t="s">
        <v>2905</v>
      </c>
      <c r="D912" s="7" t="s">
        <v>3722</v>
      </c>
      <c r="E912" s="7" t="s">
        <v>2908</v>
      </c>
      <c r="F912" s="7" t="s">
        <v>165</v>
      </c>
      <c r="G912" s="7" t="s">
        <v>206</v>
      </c>
      <c r="H912" s="7" t="s">
        <v>212</v>
      </c>
      <c r="I912" s="7" t="s">
        <v>27</v>
      </c>
      <c r="J912" s="7" t="s">
        <v>23</v>
      </c>
      <c r="K912" s="7">
        <v>10</v>
      </c>
      <c r="L912" s="7" t="s">
        <v>17136</v>
      </c>
      <c r="M912" s="7" t="s">
        <v>14798</v>
      </c>
      <c r="N912" s="7" t="s">
        <v>29</v>
      </c>
      <c r="O912" s="7" t="s">
        <v>146</v>
      </c>
    </row>
    <row r="913" spans="2:15" x14ac:dyDescent="0.25">
      <c r="B913" s="7">
        <v>4</v>
      </c>
      <c r="C913" s="7" t="s">
        <v>2910</v>
      </c>
      <c r="D913" s="7" t="s">
        <v>2911</v>
      </c>
      <c r="E913" s="7" t="s">
        <v>2914</v>
      </c>
      <c r="F913" s="7" t="s">
        <v>152</v>
      </c>
      <c r="G913" s="7" t="s">
        <v>206</v>
      </c>
      <c r="H913" s="7" t="s">
        <v>212</v>
      </c>
      <c r="I913" s="7" t="s">
        <v>27</v>
      </c>
      <c r="J913" s="7" t="s">
        <v>23</v>
      </c>
      <c r="K913" s="7">
        <v>10</v>
      </c>
      <c r="L913" s="7" t="s">
        <v>17213</v>
      </c>
      <c r="M913" s="7" t="s">
        <v>11968</v>
      </c>
      <c r="N913" s="7" t="s">
        <v>29</v>
      </c>
      <c r="O913" s="7" t="s">
        <v>146</v>
      </c>
    </row>
    <row r="914" spans="2:15" x14ac:dyDescent="0.25">
      <c r="B914" s="7">
        <v>4</v>
      </c>
      <c r="C914" s="7" t="s">
        <v>2916</v>
      </c>
      <c r="D914" s="7" t="s">
        <v>2917</v>
      </c>
      <c r="E914" s="7" t="s">
        <v>2920</v>
      </c>
      <c r="F914" s="7" t="s">
        <v>177</v>
      </c>
      <c r="G914" s="7" t="s">
        <v>206</v>
      </c>
      <c r="H914" s="7" t="s">
        <v>212</v>
      </c>
      <c r="I914" s="7" t="s">
        <v>27</v>
      </c>
      <c r="J914" s="7" t="s">
        <v>23</v>
      </c>
      <c r="K914" s="7">
        <v>10</v>
      </c>
      <c r="L914" s="7" t="s">
        <v>17224</v>
      </c>
      <c r="M914" s="7" t="s">
        <v>12015</v>
      </c>
      <c r="N914" s="7" t="s">
        <v>29</v>
      </c>
      <c r="O914" s="7" t="s">
        <v>146</v>
      </c>
    </row>
    <row r="915" spans="2:15" x14ac:dyDescent="0.25">
      <c r="B915" s="7">
        <v>4</v>
      </c>
      <c r="C915" s="7" t="s">
        <v>2940</v>
      </c>
      <c r="D915" s="7" t="s">
        <v>2941</v>
      </c>
      <c r="E915" s="7" t="s">
        <v>2945</v>
      </c>
      <c r="F915" s="7" t="s">
        <v>185</v>
      </c>
      <c r="G915" s="7" t="s">
        <v>206</v>
      </c>
      <c r="H915" s="7" t="s">
        <v>212</v>
      </c>
      <c r="I915" s="7" t="s">
        <v>37</v>
      </c>
      <c r="J915" s="7" t="s">
        <v>36</v>
      </c>
      <c r="K915" s="7">
        <v>10</v>
      </c>
      <c r="L915" s="7" t="s">
        <v>17257</v>
      </c>
      <c r="M915" s="7" t="s">
        <v>9791</v>
      </c>
      <c r="N915" s="7" t="s">
        <v>29</v>
      </c>
      <c r="O915" s="7" t="s">
        <v>146</v>
      </c>
    </row>
    <row r="916" spans="2:15" x14ac:dyDescent="0.25">
      <c r="B916" s="7">
        <v>4</v>
      </c>
      <c r="C916" s="7" t="s">
        <v>2947</v>
      </c>
      <c r="D916" s="7" t="s">
        <v>2948</v>
      </c>
      <c r="E916" s="7" t="s">
        <v>2952</v>
      </c>
      <c r="F916" s="7" t="s">
        <v>247</v>
      </c>
      <c r="G916" s="7" t="s">
        <v>206</v>
      </c>
      <c r="H916" s="7" t="s">
        <v>212</v>
      </c>
      <c r="I916" s="7" t="s">
        <v>40</v>
      </c>
      <c r="J916" s="7" t="s">
        <v>23</v>
      </c>
      <c r="K916" s="7">
        <v>12</v>
      </c>
      <c r="L916" s="7" t="s">
        <v>17274</v>
      </c>
      <c r="M916" s="7" t="s">
        <v>14941</v>
      </c>
      <c r="N916" s="7" t="s">
        <v>29</v>
      </c>
      <c r="O916" s="7" t="s">
        <v>100</v>
      </c>
    </row>
    <row r="917" spans="2:15" x14ac:dyDescent="0.25">
      <c r="B917" s="7">
        <v>4</v>
      </c>
      <c r="C917" s="7" t="s">
        <v>2954</v>
      </c>
      <c r="D917" s="7" t="s">
        <v>2955</v>
      </c>
      <c r="E917" s="7" t="s">
        <v>2958</v>
      </c>
      <c r="F917" s="7" t="s">
        <v>141</v>
      </c>
      <c r="G917" s="7" t="s">
        <v>206</v>
      </c>
      <c r="H917" s="7" t="s">
        <v>212</v>
      </c>
      <c r="I917" s="7" t="s">
        <v>40</v>
      </c>
      <c r="J917" s="7" t="s">
        <v>23</v>
      </c>
      <c r="K917" s="7">
        <v>12</v>
      </c>
      <c r="L917" s="7" t="s">
        <v>17297</v>
      </c>
      <c r="M917" s="7" t="s">
        <v>14962</v>
      </c>
      <c r="N917" s="7" t="s">
        <v>29</v>
      </c>
      <c r="O917" s="7" t="s">
        <v>100</v>
      </c>
    </row>
    <row r="918" spans="2:15" x14ac:dyDescent="0.25">
      <c r="B918" s="7">
        <v>4</v>
      </c>
      <c r="C918" s="7" t="s">
        <v>2973</v>
      </c>
      <c r="D918" s="7" t="s">
        <v>11421</v>
      </c>
      <c r="E918" s="7" t="s">
        <v>11422</v>
      </c>
      <c r="F918" s="7" t="s">
        <v>201</v>
      </c>
      <c r="G918" s="7" t="s">
        <v>207</v>
      </c>
      <c r="H918" s="7" t="s">
        <v>212</v>
      </c>
      <c r="I918" s="7" t="s">
        <v>40</v>
      </c>
      <c r="J918" s="7" t="s">
        <v>23</v>
      </c>
      <c r="K918" s="7">
        <v>7</v>
      </c>
      <c r="L918" s="7" t="s">
        <v>17459</v>
      </c>
      <c r="M918" s="7" t="s">
        <v>15024</v>
      </c>
      <c r="N918" s="7" t="s">
        <v>29</v>
      </c>
      <c r="O918" s="7" t="s">
        <v>192</v>
      </c>
    </row>
    <row r="919" spans="2:15" x14ac:dyDescent="0.25">
      <c r="B919" s="7">
        <v>4</v>
      </c>
      <c r="C919" s="7" t="s">
        <v>2976</v>
      </c>
      <c r="D919" s="7" t="s">
        <v>2977</v>
      </c>
      <c r="E919" s="7" t="s">
        <v>2981</v>
      </c>
      <c r="F919" s="7" t="s">
        <v>152</v>
      </c>
      <c r="G919" s="7" t="s">
        <v>206</v>
      </c>
      <c r="H919" s="7" t="s">
        <v>212</v>
      </c>
      <c r="I919" s="7" t="s">
        <v>83</v>
      </c>
      <c r="J919" s="7" t="s">
        <v>23</v>
      </c>
      <c r="K919" s="7">
        <v>10</v>
      </c>
      <c r="L919" s="7" t="s">
        <v>17460</v>
      </c>
      <c r="M919" s="7" t="s">
        <v>9765</v>
      </c>
      <c r="N919" s="7" t="s">
        <v>29</v>
      </c>
      <c r="O919" s="7" t="s">
        <v>146</v>
      </c>
    </row>
    <row r="920" spans="2:15" x14ac:dyDescent="0.25">
      <c r="B920" s="7">
        <v>4</v>
      </c>
      <c r="C920" s="7" t="s">
        <v>2983</v>
      </c>
      <c r="D920" s="7" t="s">
        <v>17535</v>
      </c>
      <c r="E920" s="7" t="s">
        <v>2986</v>
      </c>
      <c r="F920" s="7" t="s">
        <v>124</v>
      </c>
      <c r="G920" s="7" t="s">
        <v>207</v>
      </c>
      <c r="H920" s="7" t="s">
        <v>212</v>
      </c>
      <c r="I920" s="7" t="s">
        <v>40</v>
      </c>
      <c r="J920" s="7" t="s">
        <v>23</v>
      </c>
      <c r="K920" s="7">
        <v>7</v>
      </c>
      <c r="L920" s="7" t="s">
        <v>17536</v>
      </c>
      <c r="M920" s="7" t="s">
        <v>17538</v>
      </c>
      <c r="N920" s="7" t="s">
        <v>29</v>
      </c>
      <c r="O920" s="7" t="s">
        <v>123</v>
      </c>
    </row>
    <row r="921" spans="2:15" x14ac:dyDescent="0.25">
      <c r="B921" s="7">
        <v>4</v>
      </c>
      <c r="C921" s="7" t="s">
        <v>2988</v>
      </c>
      <c r="D921" s="7" t="s">
        <v>2989</v>
      </c>
      <c r="E921" s="7" t="s">
        <v>2992</v>
      </c>
      <c r="F921" s="7" t="s">
        <v>120</v>
      </c>
      <c r="G921" s="7" t="s">
        <v>206</v>
      </c>
      <c r="H921" s="7" t="s">
        <v>212</v>
      </c>
      <c r="I921" s="7" t="s">
        <v>45</v>
      </c>
      <c r="J921" s="7" t="s">
        <v>44</v>
      </c>
      <c r="K921" s="7">
        <v>11</v>
      </c>
      <c r="L921" s="7" t="s">
        <v>17540</v>
      </c>
      <c r="M921" s="7" t="s">
        <v>11463</v>
      </c>
      <c r="N921" s="7" t="s">
        <v>29</v>
      </c>
      <c r="O921" s="7" t="s">
        <v>123</v>
      </c>
    </row>
    <row r="922" spans="2:15" x14ac:dyDescent="0.25">
      <c r="B922" s="7">
        <v>4</v>
      </c>
      <c r="C922" s="7" t="s">
        <v>2994</v>
      </c>
      <c r="D922" s="7" t="s">
        <v>2995</v>
      </c>
      <c r="E922" s="7" t="s">
        <v>2998</v>
      </c>
      <c r="F922" s="7" t="s">
        <v>154</v>
      </c>
      <c r="G922" s="7" t="s">
        <v>206</v>
      </c>
      <c r="H922" s="7" t="s">
        <v>212</v>
      </c>
      <c r="I922" s="7" t="s">
        <v>27</v>
      </c>
      <c r="J922" s="7" t="s">
        <v>23</v>
      </c>
      <c r="K922" s="7">
        <v>10</v>
      </c>
      <c r="L922" s="7" t="s">
        <v>17541</v>
      </c>
      <c r="M922" s="7" t="s">
        <v>9752</v>
      </c>
      <c r="N922" s="7" t="s">
        <v>29</v>
      </c>
      <c r="O922" s="7" t="s">
        <v>146</v>
      </c>
    </row>
    <row r="923" spans="2:15" x14ac:dyDescent="0.25">
      <c r="B923" s="7">
        <v>4</v>
      </c>
      <c r="C923" s="7" t="s">
        <v>3014</v>
      </c>
      <c r="D923" s="7" t="s">
        <v>3015</v>
      </c>
      <c r="E923" s="7" t="s">
        <v>3018</v>
      </c>
      <c r="F923" s="7" t="s">
        <v>167</v>
      </c>
      <c r="G923" s="7" t="s">
        <v>206</v>
      </c>
      <c r="H923" s="7" t="s">
        <v>212</v>
      </c>
      <c r="I923" s="7" t="s">
        <v>27</v>
      </c>
      <c r="J923" s="7" t="s">
        <v>23</v>
      </c>
      <c r="K923" s="7">
        <v>10</v>
      </c>
      <c r="L923" s="7" t="s">
        <v>18015</v>
      </c>
      <c r="M923" s="7" t="s">
        <v>15357</v>
      </c>
      <c r="N923" s="7" t="s">
        <v>29</v>
      </c>
      <c r="O923" s="7" t="s">
        <v>146</v>
      </c>
    </row>
    <row r="924" spans="2:15" x14ac:dyDescent="0.25">
      <c r="B924" s="7">
        <v>4</v>
      </c>
      <c r="C924" s="7" t="s">
        <v>3020</v>
      </c>
      <c r="D924" s="7" t="s">
        <v>3021</v>
      </c>
      <c r="E924" s="7" t="s">
        <v>3023</v>
      </c>
      <c r="F924" s="7" t="s">
        <v>154</v>
      </c>
      <c r="G924" s="7" t="s">
        <v>206</v>
      </c>
      <c r="H924" s="7" t="s">
        <v>212</v>
      </c>
      <c r="I924" s="7" t="s">
        <v>27</v>
      </c>
      <c r="J924" s="7" t="s">
        <v>23</v>
      </c>
      <c r="K924" s="7">
        <v>10</v>
      </c>
      <c r="L924" s="7" t="s">
        <v>18017</v>
      </c>
      <c r="M924" s="7" t="s">
        <v>9719</v>
      </c>
      <c r="N924" s="7" t="s">
        <v>29</v>
      </c>
      <c r="O924" s="7" t="s">
        <v>146</v>
      </c>
    </row>
    <row r="925" spans="2:15" x14ac:dyDescent="0.25">
      <c r="B925" s="7">
        <v>4</v>
      </c>
      <c r="C925" s="7" t="s">
        <v>3025</v>
      </c>
      <c r="D925" s="7" t="s">
        <v>3026</v>
      </c>
      <c r="E925" s="7" t="s">
        <v>3028</v>
      </c>
      <c r="F925" s="7" t="s">
        <v>152</v>
      </c>
      <c r="G925" s="7" t="s">
        <v>206</v>
      </c>
      <c r="H925" s="7" t="s">
        <v>212</v>
      </c>
      <c r="I925" s="7" t="s">
        <v>27</v>
      </c>
      <c r="J925" s="7" t="s">
        <v>23</v>
      </c>
      <c r="K925" s="7">
        <v>10</v>
      </c>
      <c r="L925" s="7" t="s">
        <v>18018</v>
      </c>
      <c r="M925" s="7" t="s">
        <v>11943</v>
      </c>
      <c r="N925" s="7" t="s">
        <v>29</v>
      </c>
      <c r="O925" s="7" t="s">
        <v>146</v>
      </c>
    </row>
    <row r="926" spans="2:15" x14ac:dyDescent="0.25">
      <c r="B926" s="7">
        <v>4</v>
      </c>
      <c r="C926" s="7" t="s">
        <v>3030</v>
      </c>
      <c r="D926" s="7" t="s">
        <v>3031</v>
      </c>
      <c r="E926" s="7" t="s">
        <v>3034</v>
      </c>
      <c r="F926" s="7" t="s">
        <v>143</v>
      </c>
      <c r="G926" s="7" t="s">
        <v>206</v>
      </c>
      <c r="H926" s="7" t="s">
        <v>212</v>
      </c>
      <c r="I926" s="7" t="s">
        <v>27</v>
      </c>
      <c r="J926" s="7" t="s">
        <v>23</v>
      </c>
      <c r="K926" s="7">
        <v>10</v>
      </c>
      <c r="L926" s="7" t="s">
        <v>18020</v>
      </c>
      <c r="M926" s="7" t="s">
        <v>2702</v>
      </c>
      <c r="N926" s="7" t="s">
        <v>29</v>
      </c>
      <c r="O926" s="7" t="s">
        <v>146</v>
      </c>
    </row>
    <row r="927" spans="2:15" x14ac:dyDescent="0.25">
      <c r="B927" s="7">
        <v>4</v>
      </c>
      <c r="C927" s="7" t="s">
        <v>3036</v>
      </c>
      <c r="D927" s="7" t="s">
        <v>3037</v>
      </c>
      <c r="E927" s="7" t="s">
        <v>3040</v>
      </c>
      <c r="F927" s="7" t="s">
        <v>156</v>
      </c>
      <c r="G927" s="7" t="s">
        <v>206</v>
      </c>
      <c r="H927" s="7" t="s">
        <v>212</v>
      </c>
      <c r="I927" s="7" t="s">
        <v>27</v>
      </c>
      <c r="J927" s="7" t="s">
        <v>23</v>
      </c>
      <c r="K927" s="7">
        <v>10</v>
      </c>
      <c r="L927" s="7" t="s">
        <v>18022</v>
      </c>
      <c r="M927" s="7" t="s">
        <v>9730</v>
      </c>
      <c r="N927" s="7" t="s">
        <v>29</v>
      </c>
      <c r="O927" s="7" t="s">
        <v>146</v>
      </c>
    </row>
    <row r="928" spans="2:15" x14ac:dyDescent="0.25">
      <c r="B928" s="7">
        <v>4</v>
      </c>
      <c r="C928" s="7" t="s">
        <v>3048</v>
      </c>
      <c r="D928" s="7" t="s">
        <v>3049</v>
      </c>
      <c r="E928" s="7" t="s">
        <v>3053</v>
      </c>
      <c r="F928" s="7" t="s">
        <v>156</v>
      </c>
      <c r="G928" s="7" t="s">
        <v>206</v>
      </c>
      <c r="H928" s="7" t="s">
        <v>212</v>
      </c>
      <c r="I928" s="7" t="s">
        <v>27</v>
      </c>
      <c r="J928" s="7" t="s">
        <v>23</v>
      </c>
      <c r="K928" s="7">
        <v>10</v>
      </c>
      <c r="L928" s="7" t="s">
        <v>18030</v>
      </c>
      <c r="M928" s="7" t="s">
        <v>11464</v>
      </c>
      <c r="N928" s="7" t="s">
        <v>29</v>
      </c>
      <c r="O928" s="7" t="s">
        <v>146</v>
      </c>
    </row>
    <row r="929" spans="2:15" x14ac:dyDescent="0.25">
      <c r="B929" s="7">
        <v>4</v>
      </c>
      <c r="C929" s="7" t="s">
        <v>3055</v>
      </c>
      <c r="D929" s="7" t="s">
        <v>3056</v>
      </c>
      <c r="E929" s="7" t="s">
        <v>3059</v>
      </c>
      <c r="F929" s="7" t="s">
        <v>152</v>
      </c>
      <c r="G929" s="7" t="s">
        <v>206</v>
      </c>
      <c r="H929" s="7" t="s">
        <v>212</v>
      </c>
      <c r="I929" s="7" t="s">
        <v>27</v>
      </c>
      <c r="J929" s="7" t="s">
        <v>23</v>
      </c>
      <c r="K929" s="7">
        <v>10</v>
      </c>
      <c r="L929" s="7" t="s">
        <v>18031</v>
      </c>
      <c r="M929" s="7" t="s">
        <v>15370</v>
      </c>
      <c r="N929" s="7" t="s">
        <v>29</v>
      </c>
      <c r="O929" s="7" t="s">
        <v>146</v>
      </c>
    </row>
    <row r="930" spans="2:15" x14ac:dyDescent="0.25">
      <c r="B930" s="7">
        <v>4</v>
      </c>
      <c r="C930" s="7" t="s">
        <v>3061</v>
      </c>
      <c r="D930" s="7" t="s">
        <v>3062</v>
      </c>
      <c r="E930" s="7" t="s">
        <v>3066</v>
      </c>
      <c r="F930" s="7" t="s">
        <v>177</v>
      </c>
      <c r="G930" s="7" t="s">
        <v>206</v>
      </c>
      <c r="H930" s="7" t="s">
        <v>212</v>
      </c>
      <c r="I930" s="7" t="s">
        <v>37</v>
      </c>
      <c r="J930" s="7" t="s">
        <v>36</v>
      </c>
      <c r="K930" s="7">
        <v>10</v>
      </c>
      <c r="L930" s="7" t="s">
        <v>18034</v>
      </c>
      <c r="M930" s="7" t="s">
        <v>9927</v>
      </c>
      <c r="N930" s="7" t="s">
        <v>29</v>
      </c>
      <c r="O930" s="7" t="s">
        <v>146</v>
      </c>
    </row>
    <row r="931" spans="2:15" x14ac:dyDescent="0.25">
      <c r="B931" s="7">
        <v>4</v>
      </c>
      <c r="C931" s="7" t="s">
        <v>3075</v>
      </c>
      <c r="D931" s="7" t="s">
        <v>3076</v>
      </c>
      <c r="E931" s="7" t="s">
        <v>3078</v>
      </c>
      <c r="F931" s="7" t="s">
        <v>152</v>
      </c>
      <c r="G931" s="7" t="s">
        <v>206</v>
      </c>
      <c r="H931" s="7" t="s">
        <v>212</v>
      </c>
      <c r="I931" s="7" t="s">
        <v>37</v>
      </c>
      <c r="J931" s="7" t="s">
        <v>36</v>
      </c>
      <c r="K931" s="7">
        <v>10</v>
      </c>
      <c r="L931" s="7" t="s">
        <v>18036</v>
      </c>
      <c r="M931" s="7" t="s">
        <v>15373</v>
      </c>
      <c r="N931" s="7" t="s">
        <v>29</v>
      </c>
      <c r="O931" s="7" t="s">
        <v>146</v>
      </c>
    </row>
    <row r="932" spans="2:15" x14ac:dyDescent="0.25">
      <c r="B932" s="7">
        <v>4</v>
      </c>
      <c r="C932" s="7" t="s">
        <v>3080</v>
      </c>
      <c r="D932" s="7" t="s">
        <v>3081</v>
      </c>
      <c r="E932" s="7" t="s">
        <v>3084</v>
      </c>
      <c r="F932" s="7" t="s">
        <v>174</v>
      </c>
      <c r="G932" s="7" t="s">
        <v>206</v>
      </c>
      <c r="H932" s="7" t="s">
        <v>212</v>
      </c>
      <c r="I932" s="7" t="s">
        <v>27</v>
      </c>
      <c r="J932" s="7" t="s">
        <v>23</v>
      </c>
      <c r="K932" s="7">
        <v>10</v>
      </c>
      <c r="L932" s="7" t="s">
        <v>18046</v>
      </c>
      <c r="M932" s="7" t="s">
        <v>15375</v>
      </c>
      <c r="N932" s="7" t="s">
        <v>29</v>
      </c>
      <c r="O932" s="7" t="s">
        <v>146</v>
      </c>
    </row>
    <row r="933" spans="2:15" x14ac:dyDescent="0.25">
      <c r="B933" s="7">
        <v>4</v>
      </c>
      <c r="C933" s="7" t="s">
        <v>3086</v>
      </c>
      <c r="D933" s="7" t="s">
        <v>3087</v>
      </c>
      <c r="E933" s="7" t="s">
        <v>3090</v>
      </c>
      <c r="F933" s="7" t="s">
        <v>167</v>
      </c>
      <c r="G933" s="7" t="s">
        <v>206</v>
      </c>
      <c r="H933" s="7" t="s">
        <v>212</v>
      </c>
      <c r="I933" s="7" t="s">
        <v>37</v>
      </c>
      <c r="J933" s="7" t="s">
        <v>36</v>
      </c>
      <c r="K933" s="7">
        <v>10</v>
      </c>
      <c r="L933" s="7" t="s">
        <v>18050</v>
      </c>
      <c r="M933" s="7" t="s">
        <v>5513</v>
      </c>
      <c r="N933" s="7" t="s">
        <v>29</v>
      </c>
      <c r="O933" s="7" t="s">
        <v>146</v>
      </c>
    </row>
    <row r="934" spans="2:15" x14ac:dyDescent="0.25">
      <c r="B934" s="7">
        <v>4</v>
      </c>
      <c r="C934" s="7" t="s">
        <v>3092</v>
      </c>
      <c r="D934" s="7" t="s">
        <v>3093</v>
      </c>
      <c r="E934" s="7" t="s">
        <v>3096</v>
      </c>
      <c r="F934" s="7" t="s">
        <v>150</v>
      </c>
      <c r="G934" s="7" t="s">
        <v>206</v>
      </c>
      <c r="H934" s="7" t="s">
        <v>212</v>
      </c>
      <c r="I934" s="7" t="s">
        <v>27</v>
      </c>
      <c r="J934" s="7" t="s">
        <v>23</v>
      </c>
      <c r="K934" s="7">
        <v>10</v>
      </c>
      <c r="L934" s="7" t="s">
        <v>18055</v>
      </c>
      <c r="M934" s="7" t="s">
        <v>9936</v>
      </c>
      <c r="N934" s="7" t="s">
        <v>29</v>
      </c>
      <c r="O934" s="7" t="s">
        <v>146</v>
      </c>
    </row>
    <row r="935" spans="2:15" x14ac:dyDescent="0.25">
      <c r="B935" s="7">
        <v>4</v>
      </c>
      <c r="C935" s="7" t="s">
        <v>3098</v>
      </c>
      <c r="D935" s="7" t="s">
        <v>3099</v>
      </c>
      <c r="E935" s="7" t="s">
        <v>3103</v>
      </c>
      <c r="F935" s="7" t="s">
        <v>158</v>
      </c>
      <c r="G935" s="7" t="s">
        <v>206</v>
      </c>
      <c r="H935" s="7" t="s">
        <v>212</v>
      </c>
      <c r="I935" s="7" t="s">
        <v>27</v>
      </c>
      <c r="J935" s="7" t="s">
        <v>23</v>
      </c>
      <c r="K935" s="7">
        <v>10</v>
      </c>
      <c r="L935" s="7" t="s">
        <v>18056</v>
      </c>
      <c r="M935" s="7" t="s">
        <v>9939</v>
      </c>
      <c r="N935" s="7" t="s">
        <v>29</v>
      </c>
      <c r="O935" s="7" t="s">
        <v>146</v>
      </c>
    </row>
    <row r="936" spans="2:15" x14ac:dyDescent="0.25">
      <c r="B936" s="7">
        <v>4</v>
      </c>
      <c r="C936" s="7" t="s">
        <v>3112</v>
      </c>
      <c r="D936" s="7" t="s">
        <v>314</v>
      </c>
      <c r="E936" s="7" t="s">
        <v>3115</v>
      </c>
      <c r="F936" s="7" t="s">
        <v>160</v>
      </c>
      <c r="G936" s="7" t="s">
        <v>206</v>
      </c>
      <c r="H936" s="7" t="s">
        <v>212</v>
      </c>
      <c r="I936" s="7" t="s">
        <v>27</v>
      </c>
      <c r="J936" s="7" t="s">
        <v>23</v>
      </c>
      <c r="K936" s="7">
        <v>10</v>
      </c>
      <c r="L936" s="7" t="s">
        <v>18060</v>
      </c>
      <c r="M936" s="7" t="s">
        <v>5516</v>
      </c>
      <c r="N936" s="7" t="s">
        <v>29</v>
      </c>
      <c r="O936" s="7" t="s">
        <v>146</v>
      </c>
    </row>
    <row r="937" spans="2:15" x14ac:dyDescent="0.25">
      <c r="B937" s="7">
        <v>4</v>
      </c>
      <c r="C937" s="7" t="s">
        <v>3122</v>
      </c>
      <c r="D937" s="7" t="s">
        <v>3123</v>
      </c>
      <c r="E937" s="7" t="s">
        <v>3127</v>
      </c>
      <c r="F937" s="7" t="s">
        <v>154</v>
      </c>
      <c r="G937" s="7" t="s">
        <v>206</v>
      </c>
      <c r="H937" s="7" t="s">
        <v>212</v>
      </c>
      <c r="I937" s="7" t="s">
        <v>27</v>
      </c>
      <c r="J937" s="7" t="s">
        <v>23</v>
      </c>
      <c r="K937" s="7">
        <v>10</v>
      </c>
      <c r="L937" s="7" t="s">
        <v>18063</v>
      </c>
      <c r="M937" s="7" t="s">
        <v>11025</v>
      </c>
      <c r="N937" s="7" t="s">
        <v>29</v>
      </c>
      <c r="O937" s="7" t="s">
        <v>146</v>
      </c>
    </row>
    <row r="938" spans="2:15" x14ac:dyDescent="0.25">
      <c r="B938" s="7">
        <v>4</v>
      </c>
      <c r="C938" s="7" t="s">
        <v>3136</v>
      </c>
      <c r="D938" s="7" t="s">
        <v>3137</v>
      </c>
      <c r="E938" s="7" t="s">
        <v>3139</v>
      </c>
      <c r="F938" s="7" t="s">
        <v>177</v>
      </c>
      <c r="G938" s="7" t="s">
        <v>206</v>
      </c>
      <c r="H938" s="7" t="s">
        <v>212</v>
      </c>
      <c r="I938" s="7" t="s">
        <v>27</v>
      </c>
      <c r="J938" s="7" t="s">
        <v>23</v>
      </c>
      <c r="K938" s="7">
        <v>10</v>
      </c>
      <c r="L938" s="7" t="s">
        <v>18065</v>
      </c>
      <c r="M938" s="7" t="s">
        <v>9822</v>
      </c>
      <c r="N938" s="7" t="s">
        <v>29</v>
      </c>
      <c r="O938" s="7" t="s">
        <v>146</v>
      </c>
    </row>
    <row r="939" spans="2:15" x14ac:dyDescent="0.25">
      <c r="B939" s="7">
        <v>4</v>
      </c>
      <c r="C939" s="7" t="s">
        <v>3141</v>
      </c>
      <c r="D939" s="7" t="s">
        <v>3142</v>
      </c>
      <c r="E939" s="7" t="s">
        <v>3144</v>
      </c>
      <c r="F939" s="7" t="s">
        <v>158</v>
      </c>
      <c r="G939" s="7" t="s">
        <v>206</v>
      </c>
      <c r="H939" s="7" t="s">
        <v>212</v>
      </c>
      <c r="I939" s="7" t="s">
        <v>27</v>
      </c>
      <c r="J939" s="7" t="s">
        <v>23</v>
      </c>
      <c r="K939" s="7">
        <v>10</v>
      </c>
      <c r="L939" s="7" t="s">
        <v>18069</v>
      </c>
      <c r="M939" s="7" t="s">
        <v>15391</v>
      </c>
      <c r="N939" s="7" t="s">
        <v>29</v>
      </c>
      <c r="O939" s="7" t="s">
        <v>146</v>
      </c>
    </row>
    <row r="940" spans="2:15" x14ac:dyDescent="0.25">
      <c r="B940" s="7">
        <v>4</v>
      </c>
      <c r="C940" s="7" t="s">
        <v>3146</v>
      </c>
      <c r="D940" s="7" t="s">
        <v>3147</v>
      </c>
      <c r="E940" s="7" t="s">
        <v>3151</v>
      </c>
      <c r="F940" s="7" t="s">
        <v>177</v>
      </c>
      <c r="G940" s="7" t="s">
        <v>206</v>
      </c>
      <c r="H940" s="7" t="s">
        <v>212</v>
      </c>
      <c r="I940" s="7" t="s">
        <v>27</v>
      </c>
      <c r="J940" s="7" t="s">
        <v>23</v>
      </c>
      <c r="K940" s="7">
        <v>10</v>
      </c>
      <c r="L940" s="7" t="s">
        <v>18072</v>
      </c>
      <c r="M940" s="7" t="s">
        <v>15394</v>
      </c>
      <c r="N940" s="7" t="s">
        <v>29</v>
      </c>
      <c r="O940" s="7" t="s">
        <v>146</v>
      </c>
    </row>
    <row r="941" spans="2:15" x14ac:dyDescent="0.25">
      <c r="B941" s="7">
        <v>4</v>
      </c>
      <c r="C941" s="7" t="s">
        <v>3153</v>
      </c>
      <c r="D941" s="7" t="s">
        <v>3154</v>
      </c>
      <c r="E941" s="7" t="s">
        <v>3156</v>
      </c>
      <c r="F941" s="7" t="s">
        <v>177</v>
      </c>
      <c r="G941" s="7" t="s">
        <v>206</v>
      </c>
      <c r="H941" s="7" t="s">
        <v>212</v>
      </c>
      <c r="I941" s="7" t="s">
        <v>27</v>
      </c>
      <c r="J941" s="7" t="s">
        <v>23</v>
      </c>
      <c r="K941" s="7">
        <v>10</v>
      </c>
      <c r="L941" s="7" t="s">
        <v>18073</v>
      </c>
      <c r="M941" s="7" t="s">
        <v>15396</v>
      </c>
      <c r="N941" s="7" t="s">
        <v>29</v>
      </c>
      <c r="O941" s="7" t="s">
        <v>146</v>
      </c>
    </row>
    <row r="942" spans="2:15" x14ac:dyDescent="0.25">
      <c r="B942" s="7">
        <v>4</v>
      </c>
      <c r="C942" s="7" t="s">
        <v>3166</v>
      </c>
      <c r="D942" s="7" t="s">
        <v>3167</v>
      </c>
      <c r="E942" s="7" t="s">
        <v>3170</v>
      </c>
      <c r="F942" s="7" t="s">
        <v>177</v>
      </c>
      <c r="G942" s="7" t="s">
        <v>206</v>
      </c>
      <c r="H942" s="7" t="s">
        <v>212</v>
      </c>
      <c r="I942" s="7" t="s">
        <v>27</v>
      </c>
      <c r="J942" s="7" t="s">
        <v>23</v>
      </c>
      <c r="K942" s="7">
        <v>10</v>
      </c>
      <c r="L942" s="7" t="s">
        <v>18076</v>
      </c>
      <c r="M942" s="7" t="s">
        <v>12053</v>
      </c>
      <c r="N942" s="7" t="s">
        <v>29</v>
      </c>
      <c r="O942" s="7" t="s">
        <v>146</v>
      </c>
    </row>
    <row r="943" spans="2:15" x14ac:dyDescent="0.25">
      <c r="B943" s="7">
        <v>4</v>
      </c>
      <c r="C943" s="7" t="s">
        <v>3172</v>
      </c>
      <c r="D943" s="7" t="s">
        <v>3173</v>
      </c>
      <c r="E943" s="7" t="s">
        <v>3177</v>
      </c>
      <c r="F943" s="7" t="s">
        <v>152</v>
      </c>
      <c r="G943" s="7" t="s">
        <v>206</v>
      </c>
      <c r="H943" s="7" t="s">
        <v>212</v>
      </c>
      <c r="I943" s="7" t="s">
        <v>27</v>
      </c>
      <c r="J943" s="7" t="s">
        <v>23</v>
      </c>
      <c r="K943" s="7">
        <v>10</v>
      </c>
      <c r="L943" s="7" t="s">
        <v>18078</v>
      </c>
      <c r="M943" s="7" t="s">
        <v>15408</v>
      </c>
      <c r="N943" s="7" t="s">
        <v>29</v>
      </c>
      <c r="O943" s="7" t="s">
        <v>146</v>
      </c>
    </row>
    <row r="944" spans="2:15" x14ac:dyDescent="0.25">
      <c r="B944" s="7">
        <v>4</v>
      </c>
      <c r="C944" s="7" t="s">
        <v>3179</v>
      </c>
      <c r="D944" s="7" t="s">
        <v>3180</v>
      </c>
      <c r="E944" s="7" t="s">
        <v>3183</v>
      </c>
      <c r="F944" s="7" t="s">
        <v>181</v>
      </c>
      <c r="G944" s="7" t="s">
        <v>206</v>
      </c>
      <c r="H944" s="7" t="s">
        <v>212</v>
      </c>
      <c r="I944" s="7" t="s">
        <v>27</v>
      </c>
      <c r="J944" s="7" t="s">
        <v>23</v>
      </c>
      <c r="K944" s="7">
        <v>10</v>
      </c>
      <c r="L944" s="7" t="s">
        <v>18080</v>
      </c>
      <c r="M944" s="7" t="s">
        <v>15411</v>
      </c>
      <c r="N944" s="7" t="s">
        <v>29</v>
      </c>
      <c r="O944" s="7" t="s">
        <v>146</v>
      </c>
    </row>
    <row r="945" spans="2:15" x14ac:dyDescent="0.25">
      <c r="B945" s="7">
        <v>4</v>
      </c>
      <c r="C945" s="7" t="s">
        <v>3185</v>
      </c>
      <c r="D945" s="7" t="s">
        <v>3186</v>
      </c>
      <c r="E945" s="7" t="s">
        <v>3188</v>
      </c>
      <c r="F945" s="7" t="s">
        <v>152</v>
      </c>
      <c r="G945" s="7" t="s">
        <v>206</v>
      </c>
      <c r="H945" s="7" t="s">
        <v>212</v>
      </c>
      <c r="I945" s="7" t="s">
        <v>27</v>
      </c>
      <c r="J945" s="7" t="s">
        <v>23</v>
      </c>
      <c r="K945" s="7">
        <v>10</v>
      </c>
      <c r="L945" s="7" t="s">
        <v>18083</v>
      </c>
      <c r="M945" s="7" t="s">
        <v>3551</v>
      </c>
      <c r="N945" s="7" t="s">
        <v>29</v>
      </c>
      <c r="O945" s="7" t="s">
        <v>146</v>
      </c>
    </row>
    <row r="946" spans="2:15" x14ac:dyDescent="0.25">
      <c r="B946" s="7">
        <v>4</v>
      </c>
      <c r="C946" s="7" t="s">
        <v>3190</v>
      </c>
      <c r="D946" s="7" t="s">
        <v>463</v>
      </c>
      <c r="E946" s="7" t="s">
        <v>3192</v>
      </c>
      <c r="F946" s="7" t="s">
        <v>152</v>
      </c>
      <c r="G946" s="7" t="s">
        <v>206</v>
      </c>
      <c r="H946" s="7" t="s">
        <v>212</v>
      </c>
      <c r="I946" s="7" t="s">
        <v>27</v>
      </c>
      <c r="J946" s="7" t="s">
        <v>23</v>
      </c>
      <c r="K946" s="7">
        <v>10</v>
      </c>
      <c r="L946" s="7" t="s">
        <v>18084</v>
      </c>
      <c r="M946" s="7" t="s">
        <v>9766</v>
      </c>
      <c r="N946" s="7" t="s">
        <v>29</v>
      </c>
      <c r="O946" s="7" t="s">
        <v>146</v>
      </c>
    </row>
    <row r="947" spans="2:15" x14ac:dyDescent="0.25">
      <c r="B947" s="7">
        <v>4</v>
      </c>
      <c r="C947" s="7" t="s">
        <v>3194</v>
      </c>
      <c r="D947" s="7" t="s">
        <v>3195</v>
      </c>
      <c r="E947" s="7" t="s">
        <v>3197</v>
      </c>
      <c r="F947" s="7" t="s">
        <v>172</v>
      </c>
      <c r="G947" s="7" t="s">
        <v>206</v>
      </c>
      <c r="H947" s="7" t="s">
        <v>212</v>
      </c>
      <c r="I947" s="7" t="s">
        <v>27</v>
      </c>
      <c r="J947" s="7" t="s">
        <v>23</v>
      </c>
      <c r="K947" s="7">
        <v>10</v>
      </c>
      <c r="L947" s="7" t="s">
        <v>18086</v>
      </c>
      <c r="M947" s="7" t="s">
        <v>15415</v>
      </c>
      <c r="N947" s="7" t="s">
        <v>29</v>
      </c>
      <c r="O947" s="7" t="s">
        <v>146</v>
      </c>
    </row>
    <row r="948" spans="2:15" x14ac:dyDescent="0.25">
      <c r="B948" s="7">
        <v>4</v>
      </c>
      <c r="C948" s="7" t="s">
        <v>3199</v>
      </c>
      <c r="D948" s="7" t="s">
        <v>3200</v>
      </c>
      <c r="E948" s="7" t="s">
        <v>3201</v>
      </c>
      <c r="F948" s="7" t="s">
        <v>185</v>
      </c>
      <c r="G948" s="7" t="s">
        <v>206</v>
      </c>
      <c r="H948" s="7" t="s">
        <v>212</v>
      </c>
      <c r="I948" s="7" t="s">
        <v>37</v>
      </c>
      <c r="J948" s="7" t="s">
        <v>36</v>
      </c>
      <c r="K948" s="7">
        <v>10</v>
      </c>
      <c r="L948" s="7" t="s">
        <v>18087</v>
      </c>
      <c r="M948" s="7" t="s">
        <v>15416</v>
      </c>
      <c r="N948" s="7" t="s">
        <v>29</v>
      </c>
      <c r="O948" s="7" t="s">
        <v>146</v>
      </c>
    </row>
    <row r="949" spans="2:15" x14ac:dyDescent="0.25">
      <c r="B949" s="7">
        <v>4</v>
      </c>
      <c r="C949" s="7" t="s">
        <v>3203</v>
      </c>
      <c r="D949" s="7" t="s">
        <v>3204</v>
      </c>
      <c r="E949" s="7" t="s">
        <v>3207</v>
      </c>
      <c r="F949" s="7" t="s">
        <v>169</v>
      </c>
      <c r="G949" s="7" t="s">
        <v>206</v>
      </c>
      <c r="H949" s="7" t="s">
        <v>212</v>
      </c>
      <c r="I949" s="7" t="s">
        <v>27</v>
      </c>
      <c r="J949" s="7" t="s">
        <v>23</v>
      </c>
      <c r="K949" s="7">
        <v>10</v>
      </c>
      <c r="L949" s="7" t="s">
        <v>18090</v>
      </c>
      <c r="M949" s="7" t="s">
        <v>2722</v>
      </c>
      <c r="N949" s="7" t="s">
        <v>29</v>
      </c>
      <c r="O949" s="7" t="s">
        <v>146</v>
      </c>
    </row>
    <row r="950" spans="2:15" x14ac:dyDescent="0.25">
      <c r="B950" s="7">
        <v>4</v>
      </c>
      <c r="C950" s="7" t="s">
        <v>3233</v>
      </c>
      <c r="D950" s="7" t="s">
        <v>3234</v>
      </c>
      <c r="E950" s="7" t="s">
        <v>3236</v>
      </c>
      <c r="F950" s="7" t="s">
        <v>156</v>
      </c>
      <c r="G950" s="7" t="s">
        <v>206</v>
      </c>
      <c r="H950" s="7" t="s">
        <v>212</v>
      </c>
      <c r="I950" s="7" t="s">
        <v>37</v>
      </c>
      <c r="J950" s="7" t="s">
        <v>36</v>
      </c>
      <c r="K950" s="7">
        <v>10</v>
      </c>
      <c r="L950" s="7" t="s">
        <v>18096</v>
      </c>
      <c r="M950" s="7" t="s">
        <v>15435</v>
      </c>
      <c r="N950" s="7" t="s">
        <v>29</v>
      </c>
      <c r="O950" s="7" t="s">
        <v>146</v>
      </c>
    </row>
    <row r="951" spans="2:15" x14ac:dyDescent="0.25">
      <c r="B951" s="7">
        <v>4</v>
      </c>
      <c r="C951" s="7" t="s">
        <v>3238</v>
      </c>
      <c r="D951" s="7" t="s">
        <v>3239</v>
      </c>
      <c r="E951" s="7" t="s">
        <v>3241</v>
      </c>
      <c r="F951" s="7" t="s">
        <v>179</v>
      </c>
      <c r="G951" s="7" t="s">
        <v>206</v>
      </c>
      <c r="H951" s="7" t="s">
        <v>212</v>
      </c>
      <c r="I951" s="7" t="s">
        <v>37</v>
      </c>
      <c r="J951" s="7" t="s">
        <v>36</v>
      </c>
      <c r="K951" s="7">
        <v>10</v>
      </c>
      <c r="L951" s="7" t="s">
        <v>18097</v>
      </c>
      <c r="M951" s="7" t="s">
        <v>14940</v>
      </c>
      <c r="N951" s="7" t="s">
        <v>29</v>
      </c>
      <c r="O951" s="7" t="s">
        <v>146</v>
      </c>
    </row>
    <row r="952" spans="2:15" x14ac:dyDescent="0.25">
      <c r="B952" s="7">
        <v>4</v>
      </c>
      <c r="C952" s="7" t="s">
        <v>3243</v>
      </c>
      <c r="D952" s="7" t="s">
        <v>3244</v>
      </c>
      <c r="E952" s="7" t="s">
        <v>3247</v>
      </c>
      <c r="F952" s="7" t="s">
        <v>152</v>
      </c>
      <c r="G952" s="7" t="s">
        <v>206</v>
      </c>
      <c r="H952" s="7" t="s">
        <v>212</v>
      </c>
      <c r="I952" s="7" t="s">
        <v>27</v>
      </c>
      <c r="J952" s="7" t="s">
        <v>23</v>
      </c>
      <c r="K952" s="7">
        <v>10</v>
      </c>
      <c r="L952" s="7" t="s">
        <v>18098</v>
      </c>
      <c r="M952" s="7" t="s">
        <v>15437</v>
      </c>
      <c r="N952" s="7" t="s">
        <v>29</v>
      </c>
      <c r="O952" s="7" t="s">
        <v>146</v>
      </c>
    </row>
    <row r="953" spans="2:15" x14ac:dyDescent="0.25">
      <c r="B953" s="7">
        <v>4</v>
      </c>
      <c r="C953" s="7" t="s">
        <v>3253</v>
      </c>
      <c r="D953" s="7" t="s">
        <v>3254</v>
      </c>
      <c r="E953" s="7" t="s">
        <v>3255</v>
      </c>
      <c r="F953" s="7" t="s">
        <v>152</v>
      </c>
      <c r="G953" s="7" t="s">
        <v>206</v>
      </c>
      <c r="H953" s="7" t="s">
        <v>212</v>
      </c>
      <c r="I953" s="7" t="s">
        <v>27</v>
      </c>
      <c r="J953" s="7" t="s">
        <v>23</v>
      </c>
      <c r="K953" s="7">
        <v>10</v>
      </c>
      <c r="L953" s="7" t="s">
        <v>18100</v>
      </c>
      <c r="M953" s="7" t="s">
        <v>9883</v>
      </c>
      <c r="N953" s="7" t="s">
        <v>29</v>
      </c>
      <c r="O953" s="7" t="s">
        <v>146</v>
      </c>
    </row>
    <row r="954" spans="2:15" x14ac:dyDescent="0.25">
      <c r="B954" s="7">
        <v>4</v>
      </c>
      <c r="C954" s="7" t="s">
        <v>3257</v>
      </c>
      <c r="D954" s="7" t="s">
        <v>3258</v>
      </c>
      <c r="E954" s="7" t="s">
        <v>3261</v>
      </c>
      <c r="F954" s="7" t="s">
        <v>120</v>
      </c>
      <c r="G954" s="7" t="s">
        <v>207</v>
      </c>
      <c r="H954" s="7" t="s">
        <v>212</v>
      </c>
      <c r="I954" s="7" t="s">
        <v>60</v>
      </c>
      <c r="J954" s="7" t="s">
        <v>58</v>
      </c>
      <c r="K954" s="7">
        <v>9</v>
      </c>
      <c r="L954" s="7" t="s">
        <v>18102</v>
      </c>
      <c r="M954" s="7" t="s">
        <v>10940</v>
      </c>
      <c r="N954" s="7" t="s">
        <v>29</v>
      </c>
      <c r="O954" s="7" t="s">
        <v>123</v>
      </c>
    </row>
    <row r="955" spans="2:15" x14ac:dyDescent="0.25">
      <c r="B955" s="7">
        <v>4</v>
      </c>
      <c r="C955" s="7" t="s">
        <v>3269</v>
      </c>
      <c r="D955" s="7" t="s">
        <v>3270</v>
      </c>
      <c r="E955" s="7" t="s">
        <v>3273</v>
      </c>
      <c r="F955" s="7" t="s">
        <v>177</v>
      </c>
      <c r="G955" s="7" t="s">
        <v>206</v>
      </c>
      <c r="H955" s="7" t="s">
        <v>212</v>
      </c>
      <c r="I955" s="7" t="s">
        <v>60</v>
      </c>
      <c r="J955" s="7" t="s">
        <v>58</v>
      </c>
      <c r="K955" s="7">
        <v>14</v>
      </c>
      <c r="L955" s="7" t="s">
        <v>18104</v>
      </c>
      <c r="M955" s="7" t="s">
        <v>15286</v>
      </c>
      <c r="N955" s="7" t="s">
        <v>29</v>
      </c>
      <c r="O955" s="7" t="s">
        <v>146</v>
      </c>
    </row>
    <row r="956" spans="2:15" x14ac:dyDescent="0.25">
      <c r="B956" s="7">
        <v>4</v>
      </c>
      <c r="C956" s="7" t="s">
        <v>3275</v>
      </c>
      <c r="D956" s="7" t="s">
        <v>3276</v>
      </c>
      <c r="E956" s="7" t="s">
        <v>3279</v>
      </c>
      <c r="F956" s="7" t="s">
        <v>152</v>
      </c>
      <c r="G956" s="7" t="s">
        <v>206</v>
      </c>
      <c r="H956" s="7" t="s">
        <v>212</v>
      </c>
      <c r="I956" s="7" t="s">
        <v>27</v>
      </c>
      <c r="J956" s="7" t="s">
        <v>23</v>
      </c>
      <c r="K956" s="7">
        <v>10</v>
      </c>
      <c r="L956" s="7" t="s">
        <v>18105</v>
      </c>
      <c r="M956" s="7" t="s">
        <v>15356</v>
      </c>
      <c r="N956" s="7" t="s">
        <v>29</v>
      </c>
      <c r="O956" s="7" t="s">
        <v>146</v>
      </c>
    </row>
    <row r="957" spans="2:15" x14ac:dyDescent="0.25">
      <c r="B957" s="7">
        <v>4</v>
      </c>
      <c r="C957" s="7" t="s">
        <v>3286</v>
      </c>
      <c r="D957" s="7" t="s">
        <v>3287</v>
      </c>
      <c r="E957" s="7" t="s">
        <v>3290</v>
      </c>
      <c r="F957" s="7" t="s">
        <v>185</v>
      </c>
      <c r="G957" s="7" t="s">
        <v>206</v>
      </c>
      <c r="H957" s="7" t="s">
        <v>212</v>
      </c>
      <c r="I957" s="7" t="s">
        <v>60</v>
      </c>
      <c r="J957" s="7" t="s">
        <v>58</v>
      </c>
      <c r="K957" s="7">
        <v>14</v>
      </c>
      <c r="L957" s="7" t="s">
        <v>18107</v>
      </c>
      <c r="M957" s="7" t="s">
        <v>15443</v>
      </c>
      <c r="N957" s="7" t="s">
        <v>29</v>
      </c>
      <c r="O957" s="7" t="s">
        <v>146</v>
      </c>
    </row>
    <row r="958" spans="2:15" x14ac:dyDescent="0.25">
      <c r="B958" s="7">
        <v>4</v>
      </c>
      <c r="C958" s="7" t="s">
        <v>3297</v>
      </c>
      <c r="D958" s="7" t="s">
        <v>3298</v>
      </c>
      <c r="E958" s="7" t="s">
        <v>3301</v>
      </c>
      <c r="F958" s="7" t="s">
        <v>141</v>
      </c>
      <c r="G958" s="7" t="s">
        <v>206</v>
      </c>
      <c r="H958" s="7" t="s">
        <v>212</v>
      </c>
      <c r="I958" s="7" t="s">
        <v>60</v>
      </c>
      <c r="J958" s="7" t="s">
        <v>58</v>
      </c>
      <c r="K958" s="7">
        <v>14</v>
      </c>
      <c r="L958" s="7" t="s">
        <v>18109</v>
      </c>
      <c r="M958" s="7" t="s">
        <v>15445</v>
      </c>
      <c r="N958" s="7" t="s">
        <v>29</v>
      </c>
      <c r="O958" s="7" t="s">
        <v>100</v>
      </c>
    </row>
    <row r="959" spans="2:15" x14ac:dyDescent="0.25">
      <c r="B959" s="7">
        <v>4</v>
      </c>
      <c r="C959" s="7" t="s">
        <v>3303</v>
      </c>
      <c r="D959" s="7" t="s">
        <v>3304</v>
      </c>
      <c r="E959" s="7" t="s">
        <v>3307</v>
      </c>
      <c r="F959" s="7" t="s">
        <v>152</v>
      </c>
      <c r="G959" s="7" t="s">
        <v>206</v>
      </c>
      <c r="H959" s="7" t="s">
        <v>212</v>
      </c>
      <c r="I959" s="7" t="s">
        <v>27</v>
      </c>
      <c r="J959" s="7" t="s">
        <v>23</v>
      </c>
      <c r="K959" s="7">
        <v>10</v>
      </c>
      <c r="L959" s="7" t="s">
        <v>18111</v>
      </c>
      <c r="M959" s="7" t="s">
        <v>7930</v>
      </c>
      <c r="N959" s="7" t="s">
        <v>29</v>
      </c>
      <c r="O959" s="7" t="s">
        <v>146</v>
      </c>
    </row>
    <row r="960" spans="2:15" x14ac:dyDescent="0.25">
      <c r="B960" s="7">
        <v>4</v>
      </c>
      <c r="C960" s="7" t="s">
        <v>3309</v>
      </c>
      <c r="D960" s="7" t="s">
        <v>3310</v>
      </c>
      <c r="E960" s="7" t="s">
        <v>3312</v>
      </c>
      <c r="F960" s="7" t="s">
        <v>152</v>
      </c>
      <c r="G960" s="7" t="s">
        <v>206</v>
      </c>
      <c r="H960" s="7" t="s">
        <v>212</v>
      </c>
      <c r="I960" s="7" t="s">
        <v>27</v>
      </c>
      <c r="J960" s="7" t="s">
        <v>23</v>
      </c>
      <c r="K960" s="7">
        <v>10</v>
      </c>
      <c r="L960" s="7" t="s">
        <v>18112</v>
      </c>
      <c r="M960" s="7" t="s">
        <v>9887</v>
      </c>
      <c r="N960" s="7" t="s">
        <v>29</v>
      </c>
      <c r="O960" s="7" t="s">
        <v>146</v>
      </c>
    </row>
    <row r="961" spans="2:15" x14ac:dyDescent="0.25">
      <c r="B961" s="7">
        <v>4</v>
      </c>
      <c r="C961" s="7" t="s">
        <v>3314</v>
      </c>
      <c r="D961" s="7" t="s">
        <v>3315</v>
      </c>
      <c r="E961" s="7" t="s">
        <v>3318</v>
      </c>
      <c r="F961" s="7" t="s">
        <v>38</v>
      </c>
      <c r="G961" s="7" t="s">
        <v>207</v>
      </c>
      <c r="H961" s="7" t="s">
        <v>212</v>
      </c>
      <c r="I961" s="7" t="s">
        <v>60</v>
      </c>
      <c r="J961" s="7" t="s">
        <v>58</v>
      </c>
      <c r="K961" s="7">
        <v>9</v>
      </c>
      <c r="L961" s="7" t="s">
        <v>18113</v>
      </c>
      <c r="M961" s="7" t="s">
        <v>15449</v>
      </c>
      <c r="N961" s="7" t="s">
        <v>29</v>
      </c>
      <c r="O961" s="7" t="s">
        <v>96</v>
      </c>
    </row>
    <row r="962" spans="2:15" x14ac:dyDescent="0.25">
      <c r="B962" s="7">
        <v>4</v>
      </c>
      <c r="C962" s="7" t="s">
        <v>3325</v>
      </c>
      <c r="D962" s="7" t="s">
        <v>3326</v>
      </c>
      <c r="E962" s="7" t="s">
        <v>3329</v>
      </c>
      <c r="F962" s="7" t="s">
        <v>150</v>
      </c>
      <c r="G962" s="7" t="s">
        <v>206</v>
      </c>
      <c r="H962" s="7" t="s">
        <v>212</v>
      </c>
      <c r="I962" s="7" t="s">
        <v>27</v>
      </c>
      <c r="J962" s="7" t="s">
        <v>23</v>
      </c>
      <c r="K962" s="7">
        <v>10</v>
      </c>
      <c r="L962" s="7" t="s">
        <v>18117</v>
      </c>
      <c r="M962" s="7" t="s">
        <v>7968</v>
      </c>
      <c r="N962" s="7" t="s">
        <v>29</v>
      </c>
      <c r="O962" s="7" t="s">
        <v>146</v>
      </c>
    </row>
    <row r="963" spans="2:15" x14ac:dyDescent="0.25">
      <c r="B963" s="7">
        <v>4</v>
      </c>
      <c r="C963" s="7" t="s">
        <v>3341</v>
      </c>
      <c r="D963" s="7" t="s">
        <v>3342</v>
      </c>
      <c r="E963" s="7" t="s">
        <v>3346</v>
      </c>
      <c r="F963" s="7" t="s">
        <v>52</v>
      </c>
      <c r="G963" s="7" t="s">
        <v>207</v>
      </c>
      <c r="H963" s="7" t="s">
        <v>212</v>
      </c>
      <c r="I963" s="7" t="s">
        <v>60</v>
      </c>
      <c r="J963" s="7" t="s">
        <v>58</v>
      </c>
      <c r="K963" s="7">
        <v>9</v>
      </c>
      <c r="L963" s="7" t="s">
        <v>18120</v>
      </c>
      <c r="M963" s="7" t="s">
        <v>3512</v>
      </c>
      <c r="N963" s="7" t="s">
        <v>29</v>
      </c>
      <c r="O963" s="7" t="s">
        <v>96</v>
      </c>
    </row>
    <row r="964" spans="2:15" x14ac:dyDescent="0.25">
      <c r="B964" s="7">
        <v>4</v>
      </c>
      <c r="C964" s="7" t="s">
        <v>3352</v>
      </c>
      <c r="D964" s="7" t="s">
        <v>3353</v>
      </c>
      <c r="E964" s="7" t="s">
        <v>3356</v>
      </c>
      <c r="F964" s="7" t="s">
        <v>25</v>
      </c>
      <c r="G964" s="7" t="s">
        <v>207</v>
      </c>
      <c r="H964" s="7" t="s">
        <v>212</v>
      </c>
      <c r="I964" s="7" t="s">
        <v>60</v>
      </c>
      <c r="J964" s="7" t="s">
        <v>58</v>
      </c>
      <c r="K964" s="7">
        <v>9</v>
      </c>
      <c r="L964" s="7" t="s">
        <v>18124</v>
      </c>
      <c r="M964" s="7" t="s">
        <v>11321</v>
      </c>
      <c r="N964" s="7" t="s">
        <v>29</v>
      </c>
      <c r="O964" s="7" t="s">
        <v>96</v>
      </c>
    </row>
    <row r="965" spans="2:15" x14ac:dyDescent="0.25">
      <c r="B965" s="7">
        <v>4</v>
      </c>
      <c r="C965" s="7" t="s">
        <v>3358</v>
      </c>
      <c r="D965" s="7" t="s">
        <v>3359</v>
      </c>
      <c r="E965" s="7" t="s">
        <v>3362</v>
      </c>
      <c r="F965" s="7" t="s">
        <v>154</v>
      </c>
      <c r="G965" s="7" t="s">
        <v>206</v>
      </c>
      <c r="H965" s="7" t="s">
        <v>212</v>
      </c>
      <c r="I965" s="7" t="s">
        <v>27</v>
      </c>
      <c r="J965" s="7" t="s">
        <v>23</v>
      </c>
      <c r="K965" s="7">
        <v>10</v>
      </c>
      <c r="L965" s="7" t="s">
        <v>18125</v>
      </c>
      <c r="M965" s="7" t="s">
        <v>9889</v>
      </c>
      <c r="N965" s="7" t="s">
        <v>29</v>
      </c>
      <c r="O965" s="7" t="s">
        <v>146</v>
      </c>
    </row>
    <row r="966" spans="2:15" x14ac:dyDescent="0.25">
      <c r="B966" s="7">
        <v>4</v>
      </c>
      <c r="C966" s="7" t="s">
        <v>3364</v>
      </c>
      <c r="D966" s="7" t="s">
        <v>3365</v>
      </c>
      <c r="E966" s="7" t="s">
        <v>3368</v>
      </c>
      <c r="F966" s="7" t="s">
        <v>255</v>
      </c>
      <c r="G966" s="7" t="s">
        <v>206</v>
      </c>
      <c r="H966" s="7" t="s">
        <v>212</v>
      </c>
      <c r="I966" s="7" t="s">
        <v>60</v>
      </c>
      <c r="J966" s="7" t="s">
        <v>58</v>
      </c>
      <c r="K966" s="7">
        <v>14</v>
      </c>
      <c r="L966" s="7" t="s">
        <v>18126</v>
      </c>
      <c r="M966" s="7" t="s">
        <v>14682</v>
      </c>
      <c r="N966" s="7" t="s">
        <v>29</v>
      </c>
      <c r="O966" s="7" t="s">
        <v>100</v>
      </c>
    </row>
    <row r="967" spans="2:15" x14ac:dyDescent="0.25">
      <c r="B967" s="7">
        <v>4</v>
      </c>
      <c r="C967" s="7" t="s">
        <v>3370</v>
      </c>
      <c r="D967" s="7" t="s">
        <v>3371</v>
      </c>
      <c r="E967" s="7" t="s">
        <v>3375</v>
      </c>
      <c r="F967" s="7" t="s">
        <v>189</v>
      </c>
      <c r="G967" s="7" t="s">
        <v>206</v>
      </c>
      <c r="H967" s="7" t="s">
        <v>212</v>
      </c>
      <c r="I967" s="7" t="s">
        <v>27</v>
      </c>
      <c r="J967" s="7" t="s">
        <v>23</v>
      </c>
      <c r="K967" s="7">
        <v>10</v>
      </c>
      <c r="L967" s="7" t="s">
        <v>18127</v>
      </c>
      <c r="M967" s="7" t="s">
        <v>3990</v>
      </c>
      <c r="N967" s="7" t="s">
        <v>29</v>
      </c>
      <c r="O967" s="7" t="s">
        <v>146</v>
      </c>
    </row>
    <row r="968" spans="2:15" x14ac:dyDescent="0.25">
      <c r="B968" s="7">
        <v>4</v>
      </c>
      <c r="C968" s="7" t="s">
        <v>3377</v>
      </c>
      <c r="D968" s="7" t="s">
        <v>3378</v>
      </c>
      <c r="E968" s="7" t="s">
        <v>3381</v>
      </c>
      <c r="F968" s="7" t="s">
        <v>197</v>
      </c>
      <c r="G968" s="7" t="s">
        <v>207</v>
      </c>
      <c r="H968" s="7" t="s">
        <v>212</v>
      </c>
      <c r="I968" s="7" t="s">
        <v>60</v>
      </c>
      <c r="J968" s="7" t="s">
        <v>58</v>
      </c>
      <c r="K968" s="7">
        <v>9</v>
      </c>
      <c r="L968" s="7" t="s">
        <v>18129</v>
      </c>
      <c r="M968" s="7" t="s">
        <v>15368</v>
      </c>
      <c r="N968" s="7" t="s">
        <v>29</v>
      </c>
      <c r="O968" s="7" t="s">
        <v>192</v>
      </c>
    </row>
    <row r="969" spans="2:15" x14ac:dyDescent="0.25">
      <c r="B969" s="7">
        <v>4</v>
      </c>
      <c r="C969" s="7" t="s">
        <v>3383</v>
      </c>
      <c r="D969" s="7" t="s">
        <v>3384</v>
      </c>
      <c r="E969" s="7" t="s">
        <v>3387</v>
      </c>
      <c r="F969" s="7" t="s">
        <v>25</v>
      </c>
      <c r="G969" s="7" t="s">
        <v>206</v>
      </c>
      <c r="H969" s="7" t="s">
        <v>212</v>
      </c>
      <c r="I969" s="7" t="s">
        <v>27</v>
      </c>
      <c r="J969" s="7" t="s">
        <v>23</v>
      </c>
      <c r="K969" s="7">
        <v>10</v>
      </c>
      <c r="L969" s="7" t="s">
        <v>18130</v>
      </c>
      <c r="M969" s="7" t="s">
        <v>7238</v>
      </c>
      <c r="N969" s="7" t="s">
        <v>29</v>
      </c>
      <c r="O969" s="7" t="s">
        <v>96</v>
      </c>
    </row>
    <row r="970" spans="2:15" x14ac:dyDescent="0.25">
      <c r="B970" s="7">
        <v>4</v>
      </c>
      <c r="C970" s="7" t="s">
        <v>3389</v>
      </c>
      <c r="D970" s="7" t="s">
        <v>13194</v>
      </c>
      <c r="E970" s="7" t="s">
        <v>3392</v>
      </c>
      <c r="F970" s="7" t="s">
        <v>25</v>
      </c>
      <c r="G970" s="7" t="s">
        <v>207</v>
      </c>
      <c r="H970" s="7" t="s">
        <v>212</v>
      </c>
      <c r="I970" s="7" t="s">
        <v>40</v>
      </c>
      <c r="J970" s="7" t="s">
        <v>23</v>
      </c>
      <c r="K970" s="7">
        <v>7</v>
      </c>
      <c r="L970" s="7" t="s">
        <v>18131</v>
      </c>
      <c r="M970" s="7" t="s">
        <v>15367</v>
      </c>
      <c r="N970" s="7" t="s">
        <v>29</v>
      </c>
      <c r="O970" s="7" t="s">
        <v>96</v>
      </c>
    </row>
    <row r="971" spans="2:15" x14ac:dyDescent="0.25">
      <c r="B971" s="7">
        <v>4</v>
      </c>
      <c r="C971" s="7" t="s">
        <v>3395</v>
      </c>
      <c r="D971" s="7" t="s">
        <v>3396</v>
      </c>
      <c r="E971" s="7" t="s">
        <v>3399</v>
      </c>
      <c r="F971" s="7" t="s">
        <v>293</v>
      </c>
      <c r="G971" s="7" t="s">
        <v>207</v>
      </c>
      <c r="H971" s="7" t="s">
        <v>212</v>
      </c>
      <c r="I971" s="7" t="s">
        <v>60</v>
      </c>
      <c r="J971" s="7" t="s">
        <v>58</v>
      </c>
      <c r="K971" s="7">
        <v>9</v>
      </c>
      <c r="L971" s="7" t="s">
        <v>18135</v>
      </c>
      <c r="M971" s="7" t="s">
        <v>5464</v>
      </c>
      <c r="N971" s="7" t="s">
        <v>29</v>
      </c>
      <c r="O971" s="7" t="s">
        <v>192</v>
      </c>
    </row>
    <row r="972" spans="2:15" x14ac:dyDescent="0.25">
      <c r="B972" s="7">
        <v>4</v>
      </c>
      <c r="C972" s="7" t="s">
        <v>3401</v>
      </c>
      <c r="D972" s="7" t="s">
        <v>3402</v>
      </c>
      <c r="E972" s="7" t="s">
        <v>3405</v>
      </c>
      <c r="F972" s="7" t="s">
        <v>273</v>
      </c>
      <c r="G972" s="7" t="s">
        <v>207</v>
      </c>
      <c r="H972" s="7" t="s">
        <v>212</v>
      </c>
      <c r="I972" s="7" t="s">
        <v>60</v>
      </c>
      <c r="J972" s="7" t="s">
        <v>58</v>
      </c>
      <c r="K972" s="7">
        <v>9</v>
      </c>
      <c r="L972" s="7" t="s">
        <v>18137</v>
      </c>
      <c r="M972" s="7" t="s">
        <v>7999</v>
      </c>
      <c r="N972" s="7" t="s">
        <v>29</v>
      </c>
      <c r="O972" s="7" t="s">
        <v>100</v>
      </c>
    </row>
    <row r="973" spans="2:15" x14ac:dyDescent="0.25">
      <c r="B973" s="7">
        <v>4</v>
      </c>
      <c r="C973" s="7" t="s">
        <v>3407</v>
      </c>
      <c r="D973" s="7" t="s">
        <v>3408</v>
      </c>
      <c r="E973" s="7" t="s">
        <v>3411</v>
      </c>
      <c r="F973" s="7" t="s">
        <v>213</v>
      </c>
      <c r="G973" s="7" t="s">
        <v>207</v>
      </c>
      <c r="H973" s="7" t="s">
        <v>212</v>
      </c>
      <c r="I973" s="7" t="s">
        <v>60</v>
      </c>
      <c r="J973" s="7" t="s">
        <v>58</v>
      </c>
      <c r="K973" s="7">
        <v>9</v>
      </c>
      <c r="L973" s="7" t="s">
        <v>18138</v>
      </c>
      <c r="M973" s="7" t="s">
        <v>8001</v>
      </c>
      <c r="N973" s="7" t="s">
        <v>29</v>
      </c>
      <c r="O973" s="7" t="s">
        <v>100</v>
      </c>
    </row>
    <row r="974" spans="2:15" x14ac:dyDescent="0.25">
      <c r="B974" s="7">
        <v>4</v>
      </c>
      <c r="C974" s="7" t="s">
        <v>3413</v>
      </c>
      <c r="D974" s="7" t="s">
        <v>3414</v>
      </c>
      <c r="E974" s="7" t="s">
        <v>2195</v>
      </c>
      <c r="F974" s="7" t="s">
        <v>25</v>
      </c>
      <c r="G974" s="7" t="s">
        <v>207</v>
      </c>
      <c r="H974" s="7" t="s">
        <v>212</v>
      </c>
      <c r="I974" s="7" t="s">
        <v>60</v>
      </c>
      <c r="J974" s="7" t="s">
        <v>58</v>
      </c>
      <c r="K974" s="7">
        <v>9</v>
      </c>
      <c r="L974" s="7" t="s">
        <v>18140</v>
      </c>
      <c r="M974" s="7" t="s">
        <v>15460</v>
      </c>
      <c r="N974" s="7" t="s">
        <v>29</v>
      </c>
      <c r="O974" s="7" t="s">
        <v>96</v>
      </c>
    </row>
    <row r="975" spans="2:15" x14ac:dyDescent="0.25">
      <c r="B975" s="7">
        <v>4</v>
      </c>
      <c r="C975" s="7" t="s">
        <v>3415</v>
      </c>
      <c r="D975" s="7" t="s">
        <v>3416</v>
      </c>
      <c r="E975" s="7" t="s">
        <v>3419</v>
      </c>
      <c r="F975" s="7" t="s">
        <v>201</v>
      </c>
      <c r="G975" s="7" t="s">
        <v>207</v>
      </c>
      <c r="H975" s="7" t="s">
        <v>212</v>
      </c>
      <c r="I975" s="7" t="s">
        <v>60</v>
      </c>
      <c r="J975" s="7" t="s">
        <v>58</v>
      </c>
      <c r="K975" s="7">
        <v>9</v>
      </c>
      <c r="L975" s="7" t="s">
        <v>18149</v>
      </c>
      <c r="M975" s="7" t="s">
        <v>1895</v>
      </c>
      <c r="N975" s="7" t="s">
        <v>29</v>
      </c>
      <c r="O975" s="7" t="s">
        <v>192</v>
      </c>
    </row>
    <row r="976" spans="2:15" x14ac:dyDescent="0.25">
      <c r="B976" s="7">
        <v>4</v>
      </c>
      <c r="C976" s="7" t="s">
        <v>3421</v>
      </c>
      <c r="D976" s="7" t="s">
        <v>11741</v>
      </c>
      <c r="E976" s="7" t="s">
        <v>3425</v>
      </c>
      <c r="F976" s="7" t="s">
        <v>25</v>
      </c>
      <c r="G976" s="7" t="s">
        <v>207</v>
      </c>
      <c r="H976" s="7" t="s">
        <v>212</v>
      </c>
      <c r="I976" s="7" t="s">
        <v>40</v>
      </c>
      <c r="J976" s="7" t="s">
        <v>23</v>
      </c>
      <c r="K976" s="7">
        <v>7</v>
      </c>
      <c r="L976" s="7" t="s">
        <v>18151</v>
      </c>
      <c r="M976" s="7" t="s">
        <v>15462</v>
      </c>
      <c r="N976" s="7" t="s">
        <v>29</v>
      </c>
      <c r="O976" s="7" t="s">
        <v>96</v>
      </c>
    </row>
    <row r="977" spans="2:15" x14ac:dyDescent="0.25">
      <c r="B977" s="7">
        <v>4</v>
      </c>
      <c r="C977" s="7" t="s">
        <v>3427</v>
      </c>
      <c r="D977" s="7" t="s">
        <v>3428</v>
      </c>
      <c r="E977" s="7" t="s">
        <v>3431</v>
      </c>
      <c r="F977" s="7" t="s">
        <v>25</v>
      </c>
      <c r="G977" s="7" t="s">
        <v>207</v>
      </c>
      <c r="H977" s="7" t="s">
        <v>212</v>
      </c>
      <c r="I977" s="7" t="s">
        <v>60</v>
      </c>
      <c r="J977" s="7" t="s">
        <v>58</v>
      </c>
      <c r="K977" s="7">
        <v>9</v>
      </c>
      <c r="L977" s="7" t="s">
        <v>18154</v>
      </c>
      <c r="M977" s="7" t="s">
        <v>5261</v>
      </c>
      <c r="N977" s="7" t="s">
        <v>29</v>
      </c>
      <c r="O977" s="7" t="s">
        <v>96</v>
      </c>
    </row>
    <row r="978" spans="2:15" x14ac:dyDescent="0.25">
      <c r="B978" s="7">
        <v>4</v>
      </c>
      <c r="C978" s="7" t="s">
        <v>3433</v>
      </c>
      <c r="D978" s="7" t="s">
        <v>3434</v>
      </c>
      <c r="E978" s="7" t="s">
        <v>3437</v>
      </c>
      <c r="F978" s="7" t="s">
        <v>138</v>
      </c>
      <c r="G978" s="7" t="s">
        <v>207</v>
      </c>
      <c r="H978" s="7" t="s">
        <v>212</v>
      </c>
      <c r="I978" s="7" t="s">
        <v>60</v>
      </c>
      <c r="J978" s="7" t="s">
        <v>58</v>
      </c>
      <c r="K978" s="7">
        <v>9</v>
      </c>
      <c r="L978" s="7" t="s">
        <v>18156</v>
      </c>
      <c r="M978" s="7" t="s">
        <v>15466</v>
      </c>
      <c r="N978" s="7" t="s">
        <v>29</v>
      </c>
      <c r="O978" s="7" t="s">
        <v>123</v>
      </c>
    </row>
    <row r="979" spans="2:15" x14ac:dyDescent="0.25">
      <c r="B979" s="7">
        <v>4</v>
      </c>
      <c r="C979" s="7" t="s">
        <v>3439</v>
      </c>
      <c r="D979" s="7" t="s">
        <v>11746</v>
      </c>
      <c r="E979" s="7" t="s">
        <v>3442</v>
      </c>
      <c r="F979" s="7" t="s">
        <v>25</v>
      </c>
      <c r="G979" s="7" t="s">
        <v>207</v>
      </c>
      <c r="H979" s="7" t="s">
        <v>212</v>
      </c>
      <c r="I979" s="7" t="s">
        <v>40</v>
      </c>
      <c r="J979" s="7" t="s">
        <v>23</v>
      </c>
      <c r="K979" s="7">
        <v>7</v>
      </c>
      <c r="L979" s="7" t="s">
        <v>18157</v>
      </c>
      <c r="M979" s="7" t="s">
        <v>11764</v>
      </c>
      <c r="N979" s="7" t="s">
        <v>29</v>
      </c>
      <c r="O979" s="7" t="s">
        <v>96</v>
      </c>
    </row>
    <row r="980" spans="2:15" x14ac:dyDescent="0.25">
      <c r="B980" s="7">
        <v>4</v>
      </c>
      <c r="C980" s="7" t="s">
        <v>3444</v>
      </c>
      <c r="D980" s="7" t="s">
        <v>11749</v>
      </c>
      <c r="E980" s="7" t="s">
        <v>3447</v>
      </c>
      <c r="F980" s="7" t="s">
        <v>25</v>
      </c>
      <c r="G980" s="7" t="s">
        <v>207</v>
      </c>
      <c r="H980" s="7" t="s">
        <v>212</v>
      </c>
      <c r="I980" s="7" t="s">
        <v>40</v>
      </c>
      <c r="J980" s="7" t="s">
        <v>23</v>
      </c>
      <c r="K980" s="7">
        <v>7</v>
      </c>
      <c r="L980" s="7" t="s">
        <v>18158</v>
      </c>
      <c r="M980" s="7" t="s">
        <v>15467</v>
      </c>
      <c r="N980" s="7" t="s">
        <v>29</v>
      </c>
      <c r="O980" s="7" t="s">
        <v>96</v>
      </c>
    </row>
    <row r="981" spans="2:15" x14ac:dyDescent="0.25">
      <c r="B981" s="7">
        <v>4</v>
      </c>
      <c r="C981" s="7" t="s">
        <v>3449</v>
      </c>
      <c r="D981" s="7" t="s">
        <v>11752</v>
      </c>
      <c r="E981" s="7" t="s">
        <v>3450</v>
      </c>
      <c r="F981" s="7" t="s">
        <v>25</v>
      </c>
      <c r="G981" s="7" t="s">
        <v>207</v>
      </c>
      <c r="H981" s="7" t="s">
        <v>212</v>
      </c>
      <c r="I981" s="7" t="s">
        <v>40</v>
      </c>
      <c r="J981" s="7" t="s">
        <v>23</v>
      </c>
      <c r="K981" s="7">
        <v>7</v>
      </c>
      <c r="L981" s="7" t="s">
        <v>18160</v>
      </c>
      <c r="M981" s="7" t="s">
        <v>15469</v>
      </c>
      <c r="N981" s="7" t="s">
        <v>29</v>
      </c>
      <c r="O981" s="7" t="s">
        <v>96</v>
      </c>
    </row>
    <row r="982" spans="2:15" x14ac:dyDescent="0.25">
      <c r="B982" s="7">
        <v>4</v>
      </c>
      <c r="C982" s="7" t="s">
        <v>3452</v>
      </c>
      <c r="D982" s="7" t="s">
        <v>3453</v>
      </c>
      <c r="E982" s="7" t="s">
        <v>3456</v>
      </c>
      <c r="F982" s="7" t="s">
        <v>158</v>
      </c>
      <c r="G982" s="7" t="s">
        <v>206</v>
      </c>
      <c r="H982" s="7" t="s">
        <v>212</v>
      </c>
      <c r="I982" s="7" t="s">
        <v>60</v>
      </c>
      <c r="J982" s="7" t="s">
        <v>58</v>
      </c>
      <c r="K982" s="7">
        <v>14</v>
      </c>
      <c r="L982" s="7" t="s">
        <v>18161</v>
      </c>
      <c r="M982" s="7" t="s">
        <v>15471</v>
      </c>
      <c r="N982" s="7" t="s">
        <v>29</v>
      </c>
      <c r="O982" s="7" t="s">
        <v>146</v>
      </c>
    </row>
    <row r="983" spans="2:15" x14ac:dyDescent="0.25">
      <c r="B983" s="7">
        <v>4</v>
      </c>
      <c r="C983" s="7" t="s">
        <v>3458</v>
      </c>
      <c r="D983" s="7" t="s">
        <v>3459</v>
      </c>
      <c r="E983" s="7" t="s">
        <v>3463</v>
      </c>
      <c r="F983" s="7" t="s">
        <v>25</v>
      </c>
      <c r="G983" s="7" t="s">
        <v>207</v>
      </c>
      <c r="H983" s="7" t="s">
        <v>212</v>
      </c>
      <c r="I983" s="7" t="s">
        <v>60</v>
      </c>
      <c r="J983" s="7" t="s">
        <v>58</v>
      </c>
      <c r="K983" s="7">
        <v>9</v>
      </c>
      <c r="L983" s="7" t="s">
        <v>18165</v>
      </c>
      <c r="M983" s="7" t="s">
        <v>5219</v>
      </c>
      <c r="N983" s="7" t="s">
        <v>29</v>
      </c>
      <c r="O983" s="7" t="s">
        <v>96</v>
      </c>
    </row>
    <row r="984" spans="2:15" x14ac:dyDescent="0.25">
      <c r="B984" s="7">
        <v>4</v>
      </c>
      <c r="C984" s="7" t="s">
        <v>3465</v>
      </c>
      <c r="D984" s="7" t="s">
        <v>3466</v>
      </c>
      <c r="E984" s="7" t="s">
        <v>3469</v>
      </c>
      <c r="F984" s="7" t="s">
        <v>181</v>
      </c>
      <c r="G984" s="7" t="s">
        <v>207</v>
      </c>
      <c r="H984" s="7" t="s">
        <v>212</v>
      </c>
      <c r="I984" s="7" t="s">
        <v>60</v>
      </c>
      <c r="J984" s="7" t="s">
        <v>58</v>
      </c>
      <c r="K984" s="7">
        <v>9</v>
      </c>
      <c r="L984" s="7" t="s">
        <v>18167</v>
      </c>
      <c r="M984" s="7" t="s">
        <v>15477</v>
      </c>
      <c r="N984" s="7" t="s">
        <v>29</v>
      </c>
      <c r="O984" s="7" t="s">
        <v>146</v>
      </c>
    </row>
    <row r="985" spans="2:15" x14ac:dyDescent="0.25">
      <c r="B985" s="7">
        <v>4</v>
      </c>
      <c r="C985" s="7" t="s">
        <v>3471</v>
      </c>
      <c r="D985" s="7" t="s">
        <v>3472</v>
      </c>
      <c r="E985" s="7" t="s">
        <v>3475</v>
      </c>
      <c r="F985" s="7" t="s">
        <v>215</v>
      </c>
      <c r="G985" s="7" t="s">
        <v>207</v>
      </c>
      <c r="H985" s="7" t="s">
        <v>212</v>
      </c>
      <c r="I985" s="7" t="s">
        <v>60</v>
      </c>
      <c r="J985" s="7" t="s">
        <v>58</v>
      </c>
      <c r="K985" s="7">
        <v>9</v>
      </c>
      <c r="L985" s="7" t="s">
        <v>18168</v>
      </c>
      <c r="M985" s="7" t="s">
        <v>11402</v>
      </c>
      <c r="N985" s="7" t="s">
        <v>29</v>
      </c>
      <c r="O985" s="7" t="s">
        <v>100</v>
      </c>
    </row>
    <row r="986" spans="2:15" x14ac:dyDescent="0.25">
      <c r="B986" s="7">
        <v>4</v>
      </c>
      <c r="C986" s="7" t="s">
        <v>3477</v>
      </c>
      <c r="D986" s="7" t="s">
        <v>3478</v>
      </c>
      <c r="E986" s="7" t="s">
        <v>1293</v>
      </c>
      <c r="F986" s="7" t="s">
        <v>197</v>
      </c>
      <c r="G986" s="7" t="s">
        <v>207</v>
      </c>
      <c r="H986" s="7" t="s">
        <v>212</v>
      </c>
      <c r="I986" s="7" t="s">
        <v>60</v>
      </c>
      <c r="J986" s="7" t="s">
        <v>58</v>
      </c>
      <c r="K986" s="7">
        <v>9</v>
      </c>
      <c r="L986" s="7" t="s">
        <v>18173</v>
      </c>
      <c r="M986" s="7" t="s">
        <v>14680</v>
      </c>
      <c r="N986" s="7" t="s">
        <v>29</v>
      </c>
      <c r="O986" s="7" t="s">
        <v>192</v>
      </c>
    </row>
    <row r="987" spans="2:15" x14ac:dyDescent="0.25">
      <c r="B987" s="7">
        <v>4</v>
      </c>
      <c r="C987" s="7" t="s">
        <v>3479</v>
      </c>
      <c r="D987" s="7" t="s">
        <v>3480</v>
      </c>
      <c r="E987" s="7" t="s">
        <v>3483</v>
      </c>
      <c r="F987" s="7" t="s">
        <v>193</v>
      </c>
      <c r="G987" s="7" t="s">
        <v>207</v>
      </c>
      <c r="H987" s="7" t="s">
        <v>212</v>
      </c>
      <c r="I987" s="7" t="s">
        <v>60</v>
      </c>
      <c r="J987" s="7" t="s">
        <v>58</v>
      </c>
      <c r="K987" s="7">
        <v>9</v>
      </c>
      <c r="L987" s="7" t="s">
        <v>18184</v>
      </c>
      <c r="M987" s="7" t="s">
        <v>15391</v>
      </c>
      <c r="N987" s="7" t="s">
        <v>29</v>
      </c>
      <c r="O987" s="7" t="s">
        <v>192</v>
      </c>
    </row>
    <row r="988" spans="2:15" x14ac:dyDescent="0.25">
      <c r="B988" s="7">
        <v>4</v>
      </c>
      <c r="C988" s="7" t="s">
        <v>3485</v>
      </c>
      <c r="D988" s="7" t="s">
        <v>3486</v>
      </c>
      <c r="E988" s="7" t="s">
        <v>1422</v>
      </c>
      <c r="F988" s="7" t="s">
        <v>156</v>
      </c>
      <c r="G988" s="7" t="s">
        <v>206</v>
      </c>
      <c r="H988" s="7" t="s">
        <v>212</v>
      </c>
      <c r="I988" s="7" t="s">
        <v>60</v>
      </c>
      <c r="J988" s="7" t="s">
        <v>58</v>
      </c>
      <c r="K988" s="7">
        <v>14</v>
      </c>
      <c r="L988" s="7" t="s">
        <v>18188</v>
      </c>
      <c r="M988" s="7" t="s">
        <v>15501</v>
      </c>
      <c r="N988" s="7" t="s">
        <v>29</v>
      </c>
      <c r="O988" s="7" t="s">
        <v>146</v>
      </c>
    </row>
    <row r="989" spans="2:15" x14ac:dyDescent="0.25">
      <c r="B989" s="7">
        <v>4</v>
      </c>
      <c r="C989" s="7" t="s">
        <v>3487</v>
      </c>
      <c r="D989" s="7" t="s">
        <v>381</v>
      </c>
      <c r="E989" s="7" t="s">
        <v>13815</v>
      </c>
      <c r="F989" s="7" t="s">
        <v>293</v>
      </c>
      <c r="G989" s="7" t="s">
        <v>207</v>
      </c>
      <c r="H989" s="7" t="s">
        <v>212</v>
      </c>
      <c r="I989" s="7" t="s">
        <v>40</v>
      </c>
      <c r="J989" s="7" t="s">
        <v>23</v>
      </c>
      <c r="K989" s="7">
        <v>7</v>
      </c>
      <c r="L989" s="7" t="s">
        <v>18192</v>
      </c>
      <c r="M989" s="7" t="s">
        <v>15504</v>
      </c>
      <c r="N989" s="7" t="s">
        <v>29</v>
      </c>
      <c r="O989" s="7" t="s">
        <v>192</v>
      </c>
    </row>
    <row r="990" spans="2:15" x14ac:dyDescent="0.25">
      <c r="B990" s="7">
        <v>4</v>
      </c>
      <c r="C990" s="7" t="s">
        <v>3492</v>
      </c>
      <c r="D990" s="7" t="s">
        <v>3493</v>
      </c>
      <c r="E990" s="7" t="s">
        <v>3496</v>
      </c>
      <c r="F990" s="7" t="s">
        <v>128</v>
      </c>
      <c r="G990" s="7" t="s">
        <v>206</v>
      </c>
      <c r="H990" s="7" t="s">
        <v>212</v>
      </c>
      <c r="I990" s="7" t="s">
        <v>40</v>
      </c>
      <c r="J990" s="7" t="s">
        <v>23</v>
      </c>
      <c r="K990" s="7">
        <v>12</v>
      </c>
      <c r="L990" s="7" t="s">
        <v>16702</v>
      </c>
      <c r="M990" s="7" t="s">
        <v>14512</v>
      </c>
      <c r="N990" s="7" t="s">
        <v>29</v>
      </c>
      <c r="O990" s="7" t="s">
        <v>123</v>
      </c>
    </row>
    <row r="991" spans="2:15" x14ac:dyDescent="0.25">
      <c r="B991" s="7">
        <v>4</v>
      </c>
      <c r="C991" s="7" t="s">
        <v>3588</v>
      </c>
      <c r="D991" s="7" t="s">
        <v>5531</v>
      </c>
      <c r="E991" s="7" t="s">
        <v>3591</v>
      </c>
      <c r="F991" s="7" t="s">
        <v>38</v>
      </c>
      <c r="G991" s="7" t="s">
        <v>207</v>
      </c>
      <c r="H991" s="7" t="s">
        <v>212</v>
      </c>
      <c r="I991" s="7" t="s">
        <v>40</v>
      </c>
      <c r="J991" s="7" t="s">
        <v>23</v>
      </c>
      <c r="K991" s="7">
        <v>7</v>
      </c>
      <c r="L991" s="7" t="s">
        <v>18195</v>
      </c>
      <c r="M991" s="7" t="s">
        <v>11765</v>
      </c>
      <c r="N991" s="7" t="s">
        <v>29</v>
      </c>
      <c r="O991" s="7" t="s">
        <v>96</v>
      </c>
    </row>
    <row r="992" spans="2:15" x14ac:dyDescent="0.25">
      <c r="B992" s="7">
        <v>4</v>
      </c>
      <c r="C992" s="7" t="s">
        <v>3594</v>
      </c>
      <c r="D992" s="7" t="s">
        <v>8560</v>
      </c>
      <c r="E992" s="7" t="s">
        <v>3597</v>
      </c>
      <c r="F992" s="7" t="s">
        <v>38</v>
      </c>
      <c r="G992" s="7" t="s">
        <v>207</v>
      </c>
      <c r="H992" s="7" t="s">
        <v>212</v>
      </c>
      <c r="I992" s="7" t="s">
        <v>40</v>
      </c>
      <c r="J992" s="7" t="s">
        <v>23</v>
      </c>
      <c r="K992" s="7">
        <v>7</v>
      </c>
      <c r="L992" s="7" t="s">
        <v>18200</v>
      </c>
      <c r="M992" s="7" t="s">
        <v>9834</v>
      </c>
      <c r="N992" s="7" t="s">
        <v>29</v>
      </c>
      <c r="O992" s="7" t="s">
        <v>96</v>
      </c>
    </row>
    <row r="993" spans="2:15" x14ac:dyDescent="0.25">
      <c r="B993" s="7">
        <v>4</v>
      </c>
      <c r="C993" s="7" t="s">
        <v>3599</v>
      </c>
      <c r="D993" s="7" t="s">
        <v>3600</v>
      </c>
      <c r="E993" s="7" t="s">
        <v>3603</v>
      </c>
      <c r="F993" s="7" t="s">
        <v>225</v>
      </c>
      <c r="G993" s="7" t="s">
        <v>207</v>
      </c>
      <c r="H993" s="7" t="s">
        <v>212</v>
      </c>
      <c r="I993" s="7" t="s">
        <v>60</v>
      </c>
      <c r="J993" s="7" t="s">
        <v>58</v>
      </c>
      <c r="K993" s="7">
        <v>9</v>
      </c>
      <c r="L993" s="7" t="s">
        <v>18204</v>
      </c>
      <c r="M993" s="7" t="s">
        <v>15268</v>
      </c>
      <c r="N993" s="7" t="s">
        <v>29</v>
      </c>
      <c r="O993" s="7" t="s">
        <v>192</v>
      </c>
    </row>
    <row r="994" spans="2:15" x14ac:dyDescent="0.25">
      <c r="B994" s="7">
        <v>4</v>
      </c>
      <c r="C994" s="7" t="s">
        <v>3605</v>
      </c>
      <c r="D994" s="7" t="s">
        <v>3606</v>
      </c>
      <c r="E994" s="7" t="s">
        <v>3609</v>
      </c>
      <c r="F994" s="7" t="s">
        <v>25</v>
      </c>
      <c r="G994" s="7" t="s">
        <v>207</v>
      </c>
      <c r="H994" s="7" t="s">
        <v>212</v>
      </c>
      <c r="I994" s="7" t="s">
        <v>60</v>
      </c>
      <c r="J994" s="7" t="s">
        <v>58</v>
      </c>
      <c r="K994" s="7">
        <v>9</v>
      </c>
      <c r="L994" s="7" t="s">
        <v>18215</v>
      </c>
      <c r="M994" s="7" t="s">
        <v>15521</v>
      </c>
      <c r="N994" s="7" t="s">
        <v>29</v>
      </c>
      <c r="O994" s="7" t="s">
        <v>96</v>
      </c>
    </row>
    <row r="995" spans="2:15" x14ac:dyDescent="0.25">
      <c r="B995" s="7">
        <v>4</v>
      </c>
      <c r="C995" s="7" t="s">
        <v>3651</v>
      </c>
      <c r="D995" s="7" t="s">
        <v>3652</v>
      </c>
      <c r="E995" s="7" t="s">
        <v>3655</v>
      </c>
      <c r="F995" s="7" t="s">
        <v>318</v>
      </c>
      <c r="G995" s="7" t="s">
        <v>206</v>
      </c>
      <c r="H995" s="7" t="s">
        <v>212</v>
      </c>
      <c r="I995" s="7" t="s">
        <v>40</v>
      </c>
      <c r="J995" s="7" t="s">
        <v>23</v>
      </c>
      <c r="K995" s="7">
        <v>12</v>
      </c>
      <c r="L995" s="7" t="s">
        <v>16705</v>
      </c>
      <c r="M995" s="7" t="s">
        <v>14520</v>
      </c>
      <c r="N995" s="7" t="s">
        <v>29</v>
      </c>
      <c r="O995" s="7" t="s">
        <v>192</v>
      </c>
    </row>
    <row r="996" spans="2:15" x14ac:dyDescent="0.25">
      <c r="B996" s="7">
        <v>4</v>
      </c>
      <c r="C996" s="7" t="s">
        <v>3663</v>
      </c>
      <c r="D996" s="7" t="s">
        <v>3664</v>
      </c>
      <c r="E996" s="7" t="s">
        <v>3667</v>
      </c>
      <c r="F996" s="7" t="s">
        <v>50</v>
      </c>
      <c r="G996" s="7" t="s">
        <v>206</v>
      </c>
      <c r="H996" s="7" t="s">
        <v>212</v>
      </c>
      <c r="I996" s="7" t="s">
        <v>27</v>
      </c>
      <c r="J996" s="7" t="s">
        <v>23</v>
      </c>
      <c r="K996" s="7">
        <v>10</v>
      </c>
      <c r="L996" s="7" t="s">
        <v>16711</v>
      </c>
      <c r="M996" s="7" t="s">
        <v>7219</v>
      </c>
      <c r="N996" s="7" t="s">
        <v>29</v>
      </c>
      <c r="O996" s="7" t="s">
        <v>96</v>
      </c>
    </row>
    <row r="997" spans="2:15" x14ac:dyDescent="0.25">
      <c r="B997" s="7">
        <v>4</v>
      </c>
      <c r="C997" s="7" t="s">
        <v>3676</v>
      </c>
      <c r="D997" s="7" t="s">
        <v>3677</v>
      </c>
      <c r="E997" s="7" t="s">
        <v>3680</v>
      </c>
      <c r="F997" s="7" t="s">
        <v>293</v>
      </c>
      <c r="G997" s="7" t="s">
        <v>206</v>
      </c>
      <c r="H997" s="7" t="s">
        <v>212</v>
      </c>
      <c r="I997" s="7" t="s">
        <v>27</v>
      </c>
      <c r="J997" s="7" t="s">
        <v>23</v>
      </c>
      <c r="K997" s="7">
        <v>10</v>
      </c>
      <c r="L997" s="7" t="s">
        <v>16786</v>
      </c>
      <c r="M997" s="7" t="s">
        <v>14565</v>
      </c>
      <c r="N997" s="7" t="s">
        <v>29</v>
      </c>
      <c r="O997" s="7" t="s">
        <v>192</v>
      </c>
    </row>
    <row r="998" spans="2:15" x14ac:dyDescent="0.25">
      <c r="B998" s="7">
        <v>4</v>
      </c>
      <c r="C998" s="7" t="s">
        <v>3701</v>
      </c>
      <c r="D998" s="7" t="s">
        <v>3702</v>
      </c>
      <c r="E998" s="7" t="s">
        <v>3705</v>
      </c>
      <c r="F998" s="7" t="s">
        <v>193</v>
      </c>
      <c r="G998" s="7" t="s">
        <v>206</v>
      </c>
      <c r="H998" s="7" t="s">
        <v>212</v>
      </c>
      <c r="I998" s="7" t="s">
        <v>27</v>
      </c>
      <c r="J998" s="7" t="s">
        <v>23</v>
      </c>
      <c r="K998" s="7">
        <v>10</v>
      </c>
      <c r="L998" s="7" t="s">
        <v>17011</v>
      </c>
      <c r="M998" s="7" t="s">
        <v>14697</v>
      </c>
      <c r="N998" s="7" t="s">
        <v>29</v>
      </c>
      <c r="O998" s="7" t="s">
        <v>192</v>
      </c>
    </row>
    <row r="999" spans="2:15" x14ac:dyDescent="0.25">
      <c r="B999" s="7">
        <v>4</v>
      </c>
      <c r="C999" s="7" t="s">
        <v>3725</v>
      </c>
      <c r="D999" s="7" t="s">
        <v>3726</v>
      </c>
      <c r="E999" s="7" t="s">
        <v>3729</v>
      </c>
      <c r="F999" s="7" t="s">
        <v>108</v>
      </c>
      <c r="G999" s="7" t="s">
        <v>206</v>
      </c>
      <c r="H999" s="7" t="s">
        <v>212</v>
      </c>
      <c r="I999" s="7" t="s">
        <v>40</v>
      </c>
      <c r="J999" s="7" t="s">
        <v>23</v>
      </c>
      <c r="K999" s="7">
        <v>12</v>
      </c>
      <c r="L999" s="7" t="s">
        <v>17278</v>
      </c>
      <c r="M999" s="7" t="s">
        <v>10946</v>
      </c>
      <c r="N999" s="7" t="s">
        <v>29</v>
      </c>
      <c r="O999" s="7" t="s">
        <v>100</v>
      </c>
    </row>
    <row r="1000" spans="2:15" x14ac:dyDescent="0.25">
      <c r="B1000" s="7">
        <v>4</v>
      </c>
      <c r="C1000" s="7" t="s">
        <v>3731</v>
      </c>
      <c r="D1000" s="7" t="s">
        <v>3732</v>
      </c>
      <c r="E1000" s="7" t="s">
        <v>3735</v>
      </c>
      <c r="F1000" s="7" t="s">
        <v>288</v>
      </c>
      <c r="G1000" s="7" t="s">
        <v>206</v>
      </c>
      <c r="H1000" s="7" t="s">
        <v>212</v>
      </c>
      <c r="I1000" s="7" t="s">
        <v>40</v>
      </c>
      <c r="J1000" s="7" t="s">
        <v>23</v>
      </c>
      <c r="K1000" s="7">
        <v>12</v>
      </c>
      <c r="L1000" s="7" t="s">
        <v>17293</v>
      </c>
      <c r="M1000" s="7" t="s">
        <v>11728</v>
      </c>
      <c r="N1000" s="7" t="s">
        <v>29</v>
      </c>
      <c r="O1000" s="7" t="s">
        <v>192</v>
      </c>
    </row>
    <row r="1001" spans="2:15" x14ac:dyDescent="0.25">
      <c r="B1001" s="7">
        <v>4</v>
      </c>
      <c r="C1001" s="7" t="s">
        <v>3737</v>
      </c>
      <c r="D1001" s="7" t="s">
        <v>3738</v>
      </c>
      <c r="E1001" s="7" t="s">
        <v>3741</v>
      </c>
      <c r="F1001" s="7" t="s">
        <v>288</v>
      </c>
      <c r="G1001" s="7" t="s">
        <v>206</v>
      </c>
      <c r="H1001" s="7" t="s">
        <v>212</v>
      </c>
      <c r="I1001" s="7" t="s">
        <v>40</v>
      </c>
      <c r="J1001" s="7" t="s">
        <v>23</v>
      </c>
      <c r="K1001" s="7">
        <v>12</v>
      </c>
      <c r="L1001" s="7" t="s">
        <v>17340</v>
      </c>
      <c r="M1001" s="7" t="s">
        <v>11728</v>
      </c>
      <c r="N1001" s="7" t="s">
        <v>29</v>
      </c>
      <c r="O1001" s="7" t="s">
        <v>192</v>
      </c>
    </row>
    <row r="1002" spans="2:15" x14ac:dyDescent="0.25">
      <c r="B1002" s="7">
        <v>4</v>
      </c>
      <c r="C1002" s="7" t="s">
        <v>3744</v>
      </c>
      <c r="D1002" s="7" t="s">
        <v>3745</v>
      </c>
      <c r="E1002" s="7" t="s">
        <v>3748</v>
      </c>
      <c r="F1002" s="7" t="s">
        <v>208</v>
      </c>
      <c r="G1002" s="7" t="s">
        <v>206</v>
      </c>
      <c r="H1002" s="7" t="s">
        <v>212</v>
      </c>
      <c r="I1002" s="7" t="s">
        <v>40</v>
      </c>
      <c r="J1002" s="7" t="s">
        <v>23</v>
      </c>
      <c r="K1002" s="7">
        <v>12</v>
      </c>
      <c r="L1002" s="7" t="s">
        <v>17530</v>
      </c>
      <c r="M1002" s="7" t="s">
        <v>15048</v>
      </c>
      <c r="N1002" s="7" t="s">
        <v>29</v>
      </c>
      <c r="O1002" s="7" t="s">
        <v>123</v>
      </c>
    </row>
    <row r="1003" spans="2:15" x14ac:dyDescent="0.25">
      <c r="B1003" s="7">
        <v>4</v>
      </c>
      <c r="C1003" s="7" t="s">
        <v>3770</v>
      </c>
      <c r="D1003" s="7" t="s">
        <v>8538</v>
      </c>
      <c r="E1003" s="7" t="s">
        <v>3773</v>
      </c>
      <c r="F1003" s="7" t="s">
        <v>25</v>
      </c>
      <c r="G1003" s="7" t="s">
        <v>207</v>
      </c>
      <c r="H1003" s="7" t="s">
        <v>212</v>
      </c>
      <c r="I1003" s="7" t="s">
        <v>40</v>
      </c>
      <c r="J1003" s="7" t="s">
        <v>23</v>
      </c>
      <c r="K1003" s="7">
        <v>7</v>
      </c>
      <c r="L1003" s="7" t="s">
        <v>17877</v>
      </c>
      <c r="M1003" s="7" t="s">
        <v>9834</v>
      </c>
      <c r="N1003" s="7" t="s">
        <v>29</v>
      </c>
      <c r="O1003" s="7" t="s">
        <v>96</v>
      </c>
    </row>
    <row r="1004" spans="2:15" x14ac:dyDescent="0.25">
      <c r="B1004" s="7">
        <v>4</v>
      </c>
      <c r="C1004" s="7" t="s">
        <v>3812</v>
      </c>
      <c r="D1004" s="7" t="s">
        <v>3813</v>
      </c>
      <c r="E1004" s="7" t="s">
        <v>3816</v>
      </c>
      <c r="F1004" s="7" t="s">
        <v>225</v>
      </c>
      <c r="G1004" s="7" t="s">
        <v>206</v>
      </c>
      <c r="H1004" s="7" t="s">
        <v>212</v>
      </c>
      <c r="I1004" s="7" t="s">
        <v>27</v>
      </c>
      <c r="J1004" s="7" t="s">
        <v>23</v>
      </c>
      <c r="K1004" s="7">
        <v>10</v>
      </c>
      <c r="L1004" s="7" t="s">
        <v>18085</v>
      </c>
      <c r="M1004" s="7" t="s">
        <v>15415</v>
      </c>
      <c r="N1004" s="7" t="s">
        <v>29</v>
      </c>
      <c r="O1004" s="7" t="s">
        <v>192</v>
      </c>
    </row>
    <row r="1005" spans="2:15" x14ac:dyDescent="0.25">
      <c r="B1005" s="7">
        <v>4</v>
      </c>
      <c r="C1005" s="7" t="s">
        <v>3818</v>
      </c>
      <c r="D1005" s="7" t="s">
        <v>3819</v>
      </c>
      <c r="E1005" s="7" t="s">
        <v>3822</v>
      </c>
      <c r="F1005" s="7" t="s">
        <v>291</v>
      </c>
      <c r="G1005" s="7" t="s">
        <v>206</v>
      </c>
      <c r="H1005" s="7" t="s">
        <v>212</v>
      </c>
      <c r="I1005" s="7" t="s">
        <v>37</v>
      </c>
      <c r="J1005" s="7" t="s">
        <v>36</v>
      </c>
      <c r="K1005" s="7">
        <v>10</v>
      </c>
      <c r="L1005" s="7" t="s">
        <v>18101</v>
      </c>
      <c r="M1005" s="7" t="s">
        <v>15440</v>
      </c>
      <c r="N1005" s="7" t="s">
        <v>29</v>
      </c>
      <c r="O1005" s="7" t="s">
        <v>192</v>
      </c>
    </row>
    <row r="1006" spans="2:15" x14ac:dyDescent="0.25">
      <c r="B1006" s="7">
        <v>4</v>
      </c>
      <c r="C1006" s="7" t="s">
        <v>3835</v>
      </c>
      <c r="D1006" s="7" t="s">
        <v>3836</v>
      </c>
      <c r="E1006" s="7" t="s">
        <v>3839</v>
      </c>
      <c r="F1006" s="7" t="s">
        <v>293</v>
      </c>
      <c r="G1006" s="7" t="s">
        <v>206</v>
      </c>
      <c r="H1006" s="7" t="s">
        <v>212</v>
      </c>
      <c r="I1006" s="7" t="s">
        <v>37</v>
      </c>
      <c r="J1006" s="7" t="s">
        <v>36</v>
      </c>
      <c r="K1006" s="7">
        <v>10</v>
      </c>
      <c r="L1006" s="7" t="s">
        <v>18123</v>
      </c>
      <c r="M1006" s="7" t="s">
        <v>14782</v>
      </c>
      <c r="N1006" s="7" t="s">
        <v>29</v>
      </c>
      <c r="O1006" s="7" t="s">
        <v>192</v>
      </c>
    </row>
    <row r="1007" spans="2:15" x14ac:dyDescent="0.25">
      <c r="B1007" s="7">
        <v>4</v>
      </c>
      <c r="C1007" s="7" t="s">
        <v>3869</v>
      </c>
      <c r="D1007" s="7" t="s">
        <v>3870</v>
      </c>
      <c r="E1007" s="7" t="s">
        <v>3873</v>
      </c>
      <c r="F1007" s="7" t="s">
        <v>195</v>
      </c>
      <c r="G1007" s="7" t="s">
        <v>206</v>
      </c>
      <c r="H1007" s="7" t="s">
        <v>212</v>
      </c>
      <c r="I1007" s="7" t="s">
        <v>27</v>
      </c>
      <c r="J1007" s="7" t="s">
        <v>23</v>
      </c>
      <c r="K1007" s="7">
        <v>10</v>
      </c>
      <c r="L1007" s="7" t="s">
        <v>18163</v>
      </c>
      <c r="M1007" s="7" t="s">
        <v>5541</v>
      </c>
      <c r="N1007" s="7" t="s">
        <v>29</v>
      </c>
      <c r="O1007" s="7" t="s">
        <v>192</v>
      </c>
    </row>
    <row r="1008" spans="2:15" x14ac:dyDescent="0.25">
      <c r="B1008" s="7">
        <v>4</v>
      </c>
      <c r="C1008" s="7" t="s">
        <v>3910</v>
      </c>
      <c r="D1008" s="7" t="s">
        <v>3911</v>
      </c>
      <c r="E1008" s="7" t="s">
        <v>3914</v>
      </c>
      <c r="F1008" s="7" t="s">
        <v>291</v>
      </c>
      <c r="G1008" s="7" t="s">
        <v>206</v>
      </c>
      <c r="H1008" s="7" t="s">
        <v>212</v>
      </c>
      <c r="I1008" s="7" t="s">
        <v>27</v>
      </c>
      <c r="J1008" s="7" t="s">
        <v>23</v>
      </c>
      <c r="K1008" s="7">
        <v>10</v>
      </c>
      <c r="L1008" s="7" t="s">
        <v>18207</v>
      </c>
      <c r="M1008" s="7" t="s">
        <v>3550</v>
      </c>
      <c r="N1008" s="7" t="s">
        <v>29</v>
      </c>
      <c r="O1008" s="7" t="s">
        <v>192</v>
      </c>
    </row>
    <row r="1009" spans="2:15" x14ac:dyDescent="0.25">
      <c r="B1009" s="7">
        <v>4</v>
      </c>
      <c r="C1009" s="7" t="s">
        <v>3920</v>
      </c>
      <c r="D1009" s="7" t="s">
        <v>3921</v>
      </c>
      <c r="E1009" s="7" t="s">
        <v>3924</v>
      </c>
      <c r="F1009" s="7" t="s">
        <v>223</v>
      </c>
      <c r="G1009" s="7" t="s">
        <v>206</v>
      </c>
      <c r="H1009" s="7" t="s">
        <v>212</v>
      </c>
      <c r="I1009" s="7" t="s">
        <v>60</v>
      </c>
      <c r="J1009" s="7" t="s">
        <v>58</v>
      </c>
      <c r="K1009" s="7">
        <v>14</v>
      </c>
      <c r="L1009" s="7" t="s">
        <v>18228</v>
      </c>
      <c r="M1009" s="7" t="s">
        <v>15525</v>
      </c>
      <c r="N1009" s="7" t="s">
        <v>29</v>
      </c>
      <c r="O1009" s="7" t="s">
        <v>123</v>
      </c>
    </row>
    <row r="1010" spans="2:15" x14ac:dyDescent="0.25">
      <c r="B1010" s="7">
        <v>4</v>
      </c>
      <c r="C1010" s="7" t="s">
        <v>3930</v>
      </c>
      <c r="D1010" s="7" t="s">
        <v>3931</v>
      </c>
      <c r="E1010" s="7" t="s">
        <v>3934</v>
      </c>
      <c r="F1010" s="7" t="s">
        <v>25</v>
      </c>
      <c r="G1010" s="7" t="s">
        <v>206</v>
      </c>
      <c r="H1010" s="7" t="s">
        <v>212</v>
      </c>
      <c r="I1010" s="7" t="s">
        <v>60</v>
      </c>
      <c r="J1010" s="7" t="s">
        <v>58</v>
      </c>
      <c r="K1010" s="7">
        <v>14</v>
      </c>
      <c r="L1010" s="7" t="s">
        <v>18231</v>
      </c>
      <c r="M1010" s="7" t="s">
        <v>15529</v>
      </c>
      <c r="N1010" s="7" t="s">
        <v>29</v>
      </c>
      <c r="O1010" s="7" t="s">
        <v>96</v>
      </c>
    </row>
    <row r="1011" spans="2:15" x14ac:dyDescent="0.25">
      <c r="B1011" s="7">
        <v>4</v>
      </c>
      <c r="C1011" s="7" t="s">
        <v>3938</v>
      </c>
      <c r="D1011" s="7" t="s">
        <v>13816</v>
      </c>
      <c r="E1011" s="7" t="s">
        <v>13817</v>
      </c>
      <c r="F1011" s="7" t="s">
        <v>197</v>
      </c>
      <c r="G1011" s="7" t="s">
        <v>207</v>
      </c>
      <c r="H1011" s="7" t="s">
        <v>212</v>
      </c>
      <c r="I1011" s="7" t="s">
        <v>40</v>
      </c>
      <c r="J1011" s="7" t="s">
        <v>23</v>
      </c>
      <c r="K1011" s="7">
        <v>7</v>
      </c>
      <c r="L1011" s="7" t="s">
        <v>18236</v>
      </c>
      <c r="M1011" s="7" t="s">
        <v>15535</v>
      </c>
      <c r="N1011" s="7" t="s">
        <v>29</v>
      </c>
      <c r="O1011" s="7" t="s">
        <v>192</v>
      </c>
    </row>
    <row r="1012" spans="2:15" x14ac:dyDescent="0.25">
      <c r="B1012" s="7">
        <v>4</v>
      </c>
      <c r="C1012" s="7" t="s">
        <v>3941</v>
      </c>
      <c r="D1012" s="7" t="s">
        <v>3942</v>
      </c>
      <c r="E1012" s="7" t="s">
        <v>3945</v>
      </c>
      <c r="F1012" s="7" t="s">
        <v>25</v>
      </c>
      <c r="G1012" s="7" t="s">
        <v>207</v>
      </c>
      <c r="H1012" s="7" t="s">
        <v>212</v>
      </c>
      <c r="I1012" s="7" t="s">
        <v>311</v>
      </c>
      <c r="J1012" s="7" t="s">
        <v>44</v>
      </c>
      <c r="K1012" s="7">
        <v>8</v>
      </c>
      <c r="L1012" s="7" t="s">
        <v>18241</v>
      </c>
      <c r="M1012" s="7" t="s">
        <v>9910</v>
      </c>
      <c r="N1012" s="7" t="s">
        <v>29</v>
      </c>
      <c r="O1012" s="7" t="s">
        <v>96</v>
      </c>
    </row>
    <row r="1013" spans="2:15" x14ac:dyDescent="0.25">
      <c r="B1013" s="7">
        <v>4</v>
      </c>
      <c r="C1013" s="7" t="s">
        <v>3951</v>
      </c>
      <c r="D1013" s="7" t="s">
        <v>3952</v>
      </c>
      <c r="E1013" s="7" t="s">
        <v>3955</v>
      </c>
      <c r="F1013" s="7" t="s">
        <v>124</v>
      </c>
      <c r="G1013" s="7" t="s">
        <v>207</v>
      </c>
      <c r="H1013" s="7" t="s">
        <v>212</v>
      </c>
      <c r="I1013" s="7" t="s">
        <v>311</v>
      </c>
      <c r="J1013" s="7" t="s">
        <v>44</v>
      </c>
      <c r="K1013" s="7">
        <v>8</v>
      </c>
      <c r="L1013" s="7" t="s">
        <v>18247</v>
      </c>
      <c r="M1013" s="7" t="s">
        <v>9913</v>
      </c>
      <c r="N1013" s="7" t="s">
        <v>29</v>
      </c>
      <c r="O1013" s="7" t="s">
        <v>123</v>
      </c>
    </row>
    <row r="1014" spans="2:15" x14ac:dyDescent="0.25">
      <c r="B1014" s="7">
        <v>4</v>
      </c>
      <c r="C1014" s="7" t="s">
        <v>3962</v>
      </c>
      <c r="D1014" s="7" t="s">
        <v>3963</v>
      </c>
      <c r="E1014" s="7" t="s">
        <v>3966</v>
      </c>
      <c r="F1014" s="7" t="s">
        <v>167</v>
      </c>
      <c r="G1014" s="7" t="s">
        <v>207</v>
      </c>
      <c r="H1014" s="7" t="s">
        <v>212</v>
      </c>
      <c r="I1014" s="7" t="s">
        <v>60</v>
      </c>
      <c r="J1014" s="7" t="s">
        <v>58</v>
      </c>
      <c r="K1014" s="7">
        <v>9</v>
      </c>
      <c r="L1014" s="7" t="s">
        <v>18250</v>
      </c>
      <c r="M1014" s="7" t="s">
        <v>7257</v>
      </c>
      <c r="N1014" s="7" t="s">
        <v>29</v>
      </c>
      <c r="O1014" s="7" t="s">
        <v>146</v>
      </c>
    </row>
    <row r="1015" spans="2:15" x14ac:dyDescent="0.25">
      <c r="B1015" s="7">
        <v>4</v>
      </c>
      <c r="C1015" s="7" t="s">
        <v>3969</v>
      </c>
      <c r="D1015" s="7" t="s">
        <v>3970</v>
      </c>
      <c r="E1015" s="7" t="s">
        <v>3973</v>
      </c>
      <c r="F1015" s="7" t="s">
        <v>25</v>
      </c>
      <c r="G1015" s="7" t="s">
        <v>207</v>
      </c>
      <c r="H1015" s="7" t="s">
        <v>212</v>
      </c>
      <c r="I1015" s="7" t="s">
        <v>60</v>
      </c>
      <c r="J1015" s="7" t="s">
        <v>58</v>
      </c>
      <c r="K1015" s="7">
        <v>9</v>
      </c>
      <c r="L1015" s="7" t="s">
        <v>18252</v>
      </c>
      <c r="M1015" s="7" t="s">
        <v>1963</v>
      </c>
      <c r="N1015" s="7" t="s">
        <v>29</v>
      </c>
      <c r="O1015" s="7" t="s">
        <v>96</v>
      </c>
    </row>
    <row r="1016" spans="2:15" x14ac:dyDescent="0.25">
      <c r="B1016" s="7">
        <v>4</v>
      </c>
      <c r="C1016" s="7" t="s">
        <v>3975</v>
      </c>
      <c r="D1016" s="7" t="s">
        <v>18253</v>
      </c>
      <c r="E1016" s="7" t="s">
        <v>18254</v>
      </c>
      <c r="F1016" s="7" t="s">
        <v>132</v>
      </c>
      <c r="G1016" s="7" t="s">
        <v>207</v>
      </c>
      <c r="H1016" s="7" t="s">
        <v>212</v>
      </c>
      <c r="I1016" s="7" t="s">
        <v>40</v>
      </c>
      <c r="J1016" s="7" t="s">
        <v>23</v>
      </c>
      <c r="K1016" s="7">
        <v>7</v>
      </c>
      <c r="L1016" s="7" t="s">
        <v>18256</v>
      </c>
      <c r="M1016" s="7" t="s">
        <v>18258</v>
      </c>
      <c r="N1016" s="7" t="s">
        <v>29</v>
      </c>
      <c r="O1016" s="7" t="s">
        <v>123</v>
      </c>
    </row>
    <row r="1017" spans="2:15" x14ac:dyDescent="0.25">
      <c r="B1017" s="7">
        <v>4</v>
      </c>
      <c r="C1017" s="7" t="s">
        <v>3978</v>
      </c>
      <c r="D1017" s="7" t="s">
        <v>3979</v>
      </c>
      <c r="E1017" s="7" t="s">
        <v>3982</v>
      </c>
      <c r="F1017" s="7" t="s">
        <v>282</v>
      </c>
      <c r="G1017" s="7" t="s">
        <v>206</v>
      </c>
      <c r="H1017" s="7" t="s">
        <v>212</v>
      </c>
      <c r="I1017" s="7" t="s">
        <v>45</v>
      </c>
      <c r="J1017" s="7" t="s">
        <v>44</v>
      </c>
      <c r="K1017" s="7">
        <v>11</v>
      </c>
      <c r="L1017" s="7" t="s">
        <v>18259</v>
      </c>
      <c r="M1017" s="7" t="s">
        <v>15455</v>
      </c>
      <c r="N1017" s="7" t="s">
        <v>29</v>
      </c>
      <c r="O1017" s="7" t="s">
        <v>100</v>
      </c>
    </row>
    <row r="1018" spans="2:15" x14ac:dyDescent="0.25">
      <c r="B1018" s="7">
        <v>4</v>
      </c>
      <c r="C1018" s="7" t="s">
        <v>3984</v>
      </c>
      <c r="D1018" s="7" t="s">
        <v>3985</v>
      </c>
      <c r="E1018" s="7" t="s">
        <v>3988</v>
      </c>
      <c r="F1018" s="7" t="s">
        <v>350</v>
      </c>
      <c r="G1018" s="7" t="s">
        <v>206</v>
      </c>
      <c r="H1018" s="7" t="s">
        <v>212</v>
      </c>
      <c r="I1018" s="7" t="s">
        <v>60</v>
      </c>
      <c r="J1018" s="7" t="s">
        <v>58</v>
      </c>
      <c r="K1018" s="7">
        <v>14</v>
      </c>
      <c r="L1018" s="7" t="s">
        <v>18260</v>
      </c>
      <c r="M1018" s="7" t="s">
        <v>15552</v>
      </c>
      <c r="N1018" s="7" t="s">
        <v>29</v>
      </c>
      <c r="O1018" s="7" t="s">
        <v>100</v>
      </c>
    </row>
    <row r="1019" spans="2:15" x14ac:dyDescent="0.25">
      <c r="B1019" s="7">
        <v>4</v>
      </c>
      <c r="C1019" s="7" t="s">
        <v>3991</v>
      </c>
      <c r="D1019" s="7" t="s">
        <v>3992</v>
      </c>
      <c r="E1019" s="7" t="s">
        <v>3996</v>
      </c>
      <c r="F1019" s="7" t="s">
        <v>108</v>
      </c>
      <c r="G1019" s="7" t="s">
        <v>206</v>
      </c>
      <c r="H1019" s="7" t="s">
        <v>212</v>
      </c>
      <c r="I1019" s="7" t="s">
        <v>60</v>
      </c>
      <c r="J1019" s="7" t="s">
        <v>58</v>
      </c>
      <c r="K1019" s="7">
        <v>14</v>
      </c>
      <c r="L1019" s="7" t="s">
        <v>18261</v>
      </c>
      <c r="M1019" s="7" t="s">
        <v>15553</v>
      </c>
      <c r="N1019" s="7" t="s">
        <v>29</v>
      </c>
      <c r="O1019" s="7" t="s">
        <v>100</v>
      </c>
    </row>
    <row r="1020" spans="2:15" x14ac:dyDescent="0.25">
      <c r="B1020" s="7">
        <v>4</v>
      </c>
      <c r="C1020" s="7" t="s">
        <v>3998</v>
      </c>
      <c r="D1020" s="7" t="s">
        <v>3999</v>
      </c>
      <c r="E1020" s="7" t="s">
        <v>4002</v>
      </c>
      <c r="F1020" s="7" t="s">
        <v>112</v>
      </c>
      <c r="G1020" s="7" t="s">
        <v>206</v>
      </c>
      <c r="H1020" s="7" t="s">
        <v>212</v>
      </c>
      <c r="I1020" s="7" t="s">
        <v>60</v>
      </c>
      <c r="J1020" s="7" t="s">
        <v>58</v>
      </c>
      <c r="K1020" s="7">
        <v>14</v>
      </c>
      <c r="L1020" s="7" t="s">
        <v>18263</v>
      </c>
      <c r="M1020" s="7" t="s">
        <v>10655</v>
      </c>
      <c r="N1020" s="7" t="s">
        <v>29</v>
      </c>
      <c r="O1020" s="7" t="s">
        <v>100</v>
      </c>
    </row>
    <row r="1021" spans="2:15" x14ac:dyDescent="0.25">
      <c r="B1021" s="7">
        <v>4</v>
      </c>
      <c r="C1021" s="7" t="s">
        <v>4004</v>
      </c>
      <c r="D1021" s="7" t="s">
        <v>4005</v>
      </c>
      <c r="E1021" s="7" t="s">
        <v>4008</v>
      </c>
      <c r="F1021" s="7" t="s">
        <v>108</v>
      </c>
      <c r="G1021" s="7" t="s">
        <v>207</v>
      </c>
      <c r="H1021" s="7" t="s">
        <v>212</v>
      </c>
      <c r="I1021" s="7" t="s">
        <v>60</v>
      </c>
      <c r="J1021" s="7" t="s">
        <v>58</v>
      </c>
      <c r="K1021" s="7">
        <v>9</v>
      </c>
      <c r="L1021" s="7" t="s">
        <v>18264</v>
      </c>
      <c r="M1021" s="7" t="s">
        <v>9890</v>
      </c>
      <c r="N1021" s="7" t="s">
        <v>29</v>
      </c>
      <c r="O1021" s="7" t="s">
        <v>100</v>
      </c>
    </row>
    <row r="1022" spans="2:15" x14ac:dyDescent="0.25">
      <c r="B1022" s="7">
        <v>4</v>
      </c>
      <c r="C1022" s="7" t="s">
        <v>4012</v>
      </c>
      <c r="D1022" s="7" t="s">
        <v>4013</v>
      </c>
      <c r="E1022" s="7" t="s">
        <v>4016</v>
      </c>
      <c r="F1022" s="7" t="s">
        <v>106</v>
      </c>
      <c r="G1022" s="7" t="s">
        <v>206</v>
      </c>
      <c r="H1022" s="7" t="s">
        <v>212</v>
      </c>
      <c r="I1022" s="7" t="s">
        <v>60</v>
      </c>
      <c r="J1022" s="7" t="s">
        <v>58</v>
      </c>
      <c r="K1022" s="7">
        <v>14</v>
      </c>
      <c r="L1022" s="7" t="s">
        <v>18286</v>
      </c>
      <c r="M1022" s="7" t="s">
        <v>15560</v>
      </c>
      <c r="N1022" s="7" t="s">
        <v>29</v>
      </c>
      <c r="O1022" s="7" t="s">
        <v>100</v>
      </c>
    </row>
    <row r="1023" spans="2:15" x14ac:dyDescent="0.25">
      <c r="B1023" s="7">
        <v>4</v>
      </c>
      <c r="C1023" s="7" t="s">
        <v>4018</v>
      </c>
      <c r="D1023" s="7" t="s">
        <v>4019</v>
      </c>
      <c r="E1023" s="7" t="s">
        <v>4022</v>
      </c>
      <c r="F1023" s="7" t="s">
        <v>167</v>
      </c>
      <c r="G1023" s="7" t="s">
        <v>206</v>
      </c>
      <c r="H1023" s="7" t="s">
        <v>212</v>
      </c>
      <c r="I1023" s="7" t="s">
        <v>60</v>
      </c>
      <c r="J1023" s="7" t="s">
        <v>58</v>
      </c>
      <c r="K1023" s="7">
        <v>14</v>
      </c>
      <c r="L1023" s="7" t="s">
        <v>18287</v>
      </c>
      <c r="M1023" s="7" t="s">
        <v>15560</v>
      </c>
      <c r="N1023" s="7" t="s">
        <v>29</v>
      </c>
      <c r="O1023" s="7" t="s">
        <v>146</v>
      </c>
    </row>
    <row r="1024" spans="2:15" x14ac:dyDescent="0.25">
      <c r="B1024" s="7">
        <v>4</v>
      </c>
      <c r="C1024" s="7" t="s">
        <v>4025</v>
      </c>
      <c r="D1024" s="7" t="s">
        <v>4026</v>
      </c>
      <c r="E1024" s="7" t="s">
        <v>4027</v>
      </c>
      <c r="F1024" s="7" t="s">
        <v>25</v>
      </c>
      <c r="G1024" s="7" t="s">
        <v>206</v>
      </c>
      <c r="H1024" s="7" t="s">
        <v>212</v>
      </c>
      <c r="I1024" s="7" t="s">
        <v>34</v>
      </c>
      <c r="J1024" s="7" t="s">
        <v>23</v>
      </c>
      <c r="K1024" s="7">
        <v>8</v>
      </c>
      <c r="L1024" s="7" t="s">
        <v>18289</v>
      </c>
      <c r="M1024" s="7" t="s">
        <v>15375</v>
      </c>
      <c r="N1024" s="7" t="s">
        <v>29</v>
      </c>
      <c r="O1024" s="7" t="s">
        <v>96</v>
      </c>
    </row>
    <row r="1025" spans="2:15" x14ac:dyDescent="0.25">
      <c r="B1025" s="7">
        <v>4</v>
      </c>
      <c r="C1025" s="7" t="s">
        <v>4029</v>
      </c>
      <c r="D1025" s="7" t="s">
        <v>4030</v>
      </c>
      <c r="E1025" s="7" t="s">
        <v>4033</v>
      </c>
      <c r="F1025" s="7" t="s">
        <v>25</v>
      </c>
      <c r="G1025" s="7" t="s">
        <v>207</v>
      </c>
      <c r="H1025" s="7" t="s">
        <v>212</v>
      </c>
      <c r="I1025" s="7" t="s">
        <v>60</v>
      </c>
      <c r="J1025" s="7" t="s">
        <v>58</v>
      </c>
      <c r="K1025" s="7">
        <v>9</v>
      </c>
      <c r="L1025" s="7" t="s">
        <v>18291</v>
      </c>
      <c r="M1025" s="7" t="s">
        <v>11792</v>
      </c>
      <c r="N1025" s="7" t="s">
        <v>29</v>
      </c>
      <c r="O1025" s="7" t="s">
        <v>96</v>
      </c>
    </row>
    <row r="1026" spans="2:15" x14ac:dyDescent="0.25">
      <c r="B1026" s="7">
        <v>4</v>
      </c>
      <c r="C1026" s="7" t="s">
        <v>4035</v>
      </c>
      <c r="D1026" s="7" t="s">
        <v>4036</v>
      </c>
      <c r="E1026" s="7" t="s">
        <v>4039</v>
      </c>
      <c r="F1026" s="7" t="s">
        <v>150</v>
      </c>
      <c r="G1026" s="7" t="s">
        <v>206</v>
      </c>
      <c r="H1026" s="7" t="s">
        <v>212</v>
      </c>
      <c r="I1026" s="7" t="s">
        <v>60</v>
      </c>
      <c r="J1026" s="7" t="s">
        <v>58</v>
      </c>
      <c r="K1026" s="7">
        <v>14</v>
      </c>
      <c r="L1026" s="7" t="s">
        <v>18292</v>
      </c>
      <c r="M1026" s="7" t="s">
        <v>15566</v>
      </c>
      <c r="N1026" s="7" t="s">
        <v>29</v>
      </c>
      <c r="O1026" s="7" t="s">
        <v>146</v>
      </c>
    </row>
    <row r="1027" spans="2:15" x14ac:dyDescent="0.25">
      <c r="B1027" s="7">
        <v>4</v>
      </c>
      <c r="C1027" s="7" t="s">
        <v>4041</v>
      </c>
      <c r="D1027" s="7" t="s">
        <v>10291</v>
      </c>
      <c r="E1027" s="7" t="s">
        <v>4044</v>
      </c>
      <c r="F1027" s="7" t="s">
        <v>38</v>
      </c>
      <c r="G1027" s="7" t="s">
        <v>207</v>
      </c>
      <c r="H1027" s="7" t="s">
        <v>212</v>
      </c>
      <c r="I1027" s="7" t="s">
        <v>40</v>
      </c>
      <c r="J1027" s="7" t="s">
        <v>23</v>
      </c>
      <c r="K1027" s="7">
        <v>7</v>
      </c>
      <c r="L1027" s="7" t="s">
        <v>18302</v>
      </c>
      <c r="M1027" s="7" t="s">
        <v>10432</v>
      </c>
      <c r="N1027" s="7" t="s">
        <v>29</v>
      </c>
      <c r="O1027" s="7" t="s">
        <v>96</v>
      </c>
    </row>
    <row r="1028" spans="2:15" x14ac:dyDescent="0.25">
      <c r="B1028" s="7">
        <v>4</v>
      </c>
      <c r="C1028" s="7" t="s">
        <v>4046</v>
      </c>
      <c r="D1028" s="7" t="s">
        <v>4047</v>
      </c>
      <c r="E1028" s="7" t="s">
        <v>4050</v>
      </c>
      <c r="F1028" s="7" t="s">
        <v>223</v>
      </c>
      <c r="G1028" s="7" t="s">
        <v>206</v>
      </c>
      <c r="H1028" s="7" t="s">
        <v>212</v>
      </c>
      <c r="I1028" s="7" t="s">
        <v>60</v>
      </c>
      <c r="J1028" s="7" t="s">
        <v>58</v>
      </c>
      <c r="K1028" s="7">
        <v>14</v>
      </c>
      <c r="L1028" s="7" t="s">
        <v>18304</v>
      </c>
      <c r="M1028" s="7" t="s">
        <v>15275</v>
      </c>
      <c r="N1028" s="7" t="s">
        <v>29</v>
      </c>
      <c r="O1028" s="7" t="s">
        <v>123</v>
      </c>
    </row>
    <row r="1029" spans="2:15" x14ac:dyDescent="0.25">
      <c r="B1029" s="7">
        <v>4</v>
      </c>
      <c r="C1029" s="7" t="s">
        <v>4052</v>
      </c>
      <c r="D1029" s="7" t="s">
        <v>4053</v>
      </c>
      <c r="E1029" s="7" t="s">
        <v>4056</v>
      </c>
      <c r="F1029" s="7" t="s">
        <v>38</v>
      </c>
      <c r="G1029" s="7" t="s">
        <v>207</v>
      </c>
      <c r="H1029" s="7" t="s">
        <v>212</v>
      </c>
      <c r="I1029" s="7" t="s">
        <v>60</v>
      </c>
      <c r="J1029" s="7" t="s">
        <v>58</v>
      </c>
      <c r="K1029" s="7">
        <v>9</v>
      </c>
      <c r="L1029" s="7" t="s">
        <v>18306</v>
      </c>
      <c r="M1029" s="7" t="s">
        <v>10015</v>
      </c>
      <c r="N1029" s="7" t="s">
        <v>29</v>
      </c>
      <c r="O1029" s="7" t="s">
        <v>96</v>
      </c>
    </row>
    <row r="1030" spans="2:15" x14ac:dyDescent="0.25">
      <c r="B1030" s="7">
        <v>4</v>
      </c>
      <c r="C1030" s="7" t="s">
        <v>4058</v>
      </c>
      <c r="D1030" s="7" t="s">
        <v>4059</v>
      </c>
      <c r="E1030" s="7" t="s">
        <v>4062</v>
      </c>
      <c r="F1030" s="7" t="s">
        <v>197</v>
      </c>
      <c r="G1030" s="7" t="s">
        <v>207</v>
      </c>
      <c r="H1030" s="7" t="s">
        <v>212</v>
      </c>
      <c r="I1030" s="7" t="s">
        <v>60</v>
      </c>
      <c r="J1030" s="7" t="s">
        <v>58</v>
      </c>
      <c r="K1030" s="7">
        <v>9</v>
      </c>
      <c r="L1030" s="7" t="s">
        <v>18309</v>
      </c>
      <c r="M1030" s="7" t="s">
        <v>11798</v>
      </c>
      <c r="N1030" s="7" t="s">
        <v>29</v>
      </c>
      <c r="O1030" s="7" t="s">
        <v>192</v>
      </c>
    </row>
    <row r="1031" spans="2:15" x14ac:dyDescent="0.25">
      <c r="B1031" s="7">
        <v>4</v>
      </c>
      <c r="C1031" s="7" t="s">
        <v>4064</v>
      </c>
      <c r="D1031" s="7" t="s">
        <v>4065</v>
      </c>
      <c r="E1031" s="7" t="s">
        <v>4068</v>
      </c>
      <c r="F1031" s="7" t="s">
        <v>152</v>
      </c>
      <c r="G1031" s="7" t="s">
        <v>206</v>
      </c>
      <c r="H1031" s="7" t="s">
        <v>212</v>
      </c>
      <c r="I1031" s="7" t="s">
        <v>60</v>
      </c>
      <c r="J1031" s="7" t="s">
        <v>58</v>
      </c>
      <c r="K1031" s="7">
        <v>14</v>
      </c>
      <c r="L1031" s="7" t="s">
        <v>18310</v>
      </c>
      <c r="M1031" s="7" t="s">
        <v>7962</v>
      </c>
      <c r="N1031" s="7" t="s">
        <v>29</v>
      </c>
      <c r="O1031" s="7" t="s">
        <v>146</v>
      </c>
    </row>
    <row r="1032" spans="2:15" x14ac:dyDescent="0.25">
      <c r="B1032" s="7">
        <v>4</v>
      </c>
      <c r="C1032" s="7" t="s">
        <v>4077</v>
      </c>
      <c r="D1032" s="7" t="s">
        <v>4078</v>
      </c>
      <c r="E1032" s="7" t="s">
        <v>4081</v>
      </c>
      <c r="F1032" s="7" t="s">
        <v>97</v>
      </c>
      <c r="G1032" s="7" t="s">
        <v>206</v>
      </c>
      <c r="H1032" s="7" t="s">
        <v>212</v>
      </c>
      <c r="I1032" s="7" t="s">
        <v>37</v>
      </c>
      <c r="J1032" s="7" t="s">
        <v>36</v>
      </c>
      <c r="K1032" s="7">
        <v>10</v>
      </c>
      <c r="L1032" s="7" t="s">
        <v>16636</v>
      </c>
      <c r="M1032" s="7" t="s">
        <v>5164</v>
      </c>
      <c r="N1032" s="7" t="s">
        <v>29</v>
      </c>
      <c r="O1032" s="7" t="s">
        <v>100</v>
      </c>
    </row>
    <row r="1033" spans="2:15" x14ac:dyDescent="0.25">
      <c r="B1033" s="7">
        <v>4</v>
      </c>
      <c r="C1033" s="7" t="s">
        <v>4089</v>
      </c>
      <c r="D1033" s="7" t="s">
        <v>4090</v>
      </c>
      <c r="E1033" s="7" t="s">
        <v>4093</v>
      </c>
      <c r="F1033" s="7" t="s">
        <v>143</v>
      </c>
      <c r="G1033" s="7" t="s">
        <v>206</v>
      </c>
      <c r="H1033" s="7" t="s">
        <v>212</v>
      </c>
      <c r="I1033" s="7" t="s">
        <v>27</v>
      </c>
      <c r="J1033" s="7" t="s">
        <v>23</v>
      </c>
      <c r="K1033" s="7">
        <v>10</v>
      </c>
      <c r="L1033" s="7" t="s">
        <v>16694</v>
      </c>
      <c r="M1033" s="7" t="s">
        <v>11739</v>
      </c>
      <c r="N1033" s="7" t="s">
        <v>29</v>
      </c>
      <c r="O1033" s="7" t="s">
        <v>146</v>
      </c>
    </row>
    <row r="1034" spans="2:15" x14ac:dyDescent="0.25">
      <c r="B1034" s="7">
        <v>4</v>
      </c>
      <c r="C1034" s="7" t="s">
        <v>4095</v>
      </c>
      <c r="D1034" s="7" t="s">
        <v>4096</v>
      </c>
      <c r="E1034" s="7" t="s">
        <v>4098</v>
      </c>
      <c r="F1034" s="7" t="s">
        <v>143</v>
      </c>
      <c r="G1034" s="7" t="s">
        <v>206</v>
      </c>
      <c r="H1034" s="7" t="s">
        <v>212</v>
      </c>
      <c r="I1034" s="7" t="s">
        <v>27</v>
      </c>
      <c r="J1034" s="7" t="s">
        <v>23</v>
      </c>
      <c r="K1034" s="7">
        <v>10</v>
      </c>
      <c r="L1034" s="7" t="s">
        <v>16695</v>
      </c>
      <c r="M1034" s="7" t="s">
        <v>11558</v>
      </c>
      <c r="N1034" s="7" t="s">
        <v>29</v>
      </c>
      <c r="O1034" s="7" t="s">
        <v>146</v>
      </c>
    </row>
    <row r="1035" spans="2:15" x14ac:dyDescent="0.25">
      <c r="B1035" s="7">
        <v>4</v>
      </c>
      <c r="C1035" s="7" t="s">
        <v>4100</v>
      </c>
      <c r="D1035" s="7" t="s">
        <v>4101</v>
      </c>
      <c r="E1035" s="7" t="s">
        <v>4103</v>
      </c>
      <c r="F1035" s="7" t="s">
        <v>143</v>
      </c>
      <c r="G1035" s="7" t="s">
        <v>206</v>
      </c>
      <c r="H1035" s="7" t="s">
        <v>212</v>
      </c>
      <c r="I1035" s="7" t="s">
        <v>27</v>
      </c>
      <c r="J1035" s="7" t="s">
        <v>23</v>
      </c>
      <c r="K1035" s="7">
        <v>10</v>
      </c>
      <c r="L1035" s="7" t="s">
        <v>16696</v>
      </c>
      <c r="M1035" s="7" t="s">
        <v>1935</v>
      </c>
      <c r="N1035" s="7" t="s">
        <v>29</v>
      </c>
      <c r="O1035" s="7" t="s">
        <v>146</v>
      </c>
    </row>
    <row r="1036" spans="2:15" x14ac:dyDescent="0.25">
      <c r="B1036" s="7">
        <v>4</v>
      </c>
      <c r="C1036" s="7" t="s">
        <v>4105</v>
      </c>
      <c r="D1036" s="7" t="s">
        <v>4106</v>
      </c>
      <c r="E1036" s="7" t="s">
        <v>4109</v>
      </c>
      <c r="F1036" s="7" t="s">
        <v>143</v>
      </c>
      <c r="G1036" s="7" t="s">
        <v>206</v>
      </c>
      <c r="H1036" s="7" t="s">
        <v>212</v>
      </c>
      <c r="I1036" s="7" t="s">
        <v>27</v>
      </c>
      <c r="J1036" s="7" t="s">
        <v>23</v>
      </c>
      <c r="K1036" s="7">
        <v>10</v>
      </c>
      <c r="L1036" s="7" t="s">
        <v>16697</v>
      </c>
      <c r="M1036" s="7" t="s">
        <v>11740</v>
      </c>
      <c r="N1036" s="7" t="s">
        <v>29</v>
      </c>
      <c r="O1036" s="7" t="s">
        <v>146</v>
      </c>
    </row>
    <row r="1037" spans="2:15" x14ac:dyDescent="0.25">
      <c r="B1037" s="7">
        <v>4</v>
      </c>
      <c r="C1037" s="7" t="s">
        <v>4111</v>
      </c>
      <c r="D1037" s="7" t="s">
        <v>4112</v>
      </c>
      <c r="E1037" s="7" t="s">
        <v>4115</v>
      </c>
      <c r="F1037" s="7" t="s">
        <v>187</v>
      </c>
      <c r="G1037" s="7" t="s">
        <v>206</v>
      </c>
      <c r="H1037" s="7" t="s">
        <v>212</v>
      </c>
      <c r="I1037" s="7" t="s">
        <v>27</v>
      </c>
      <c r="J1037" s="7" t="s">
        <v>23</v>
      </c>
      <c r="K1037" s="7">
        <v>10</v>
      </c>
      <c r="L1037" s="7" t="s">
        <v>16776</v>
      </c>
      <c r="M1037" s="7" t="s">
        <v>14562</v>
      </c>
      <c r="N1037" s="7" t="s">
        <v>29</v>
      </c>
      <c r="O1037" s="7" t="s">
        <v>146</v>
      </c>
    </row>
    <row r="1038" spans="2:15" x14ac:dyDescent="0.25">
      <c r="B1038" s="7">
        <v>4</v>
      </c>
      <c r="C1038" s="7" t="s">
        <v>4123</v>
      </c>
      <c r="D1038" s="7" t="s">
        <v>4124</v>
      </c>
      <c r="E1038" s="7" t="s">
        <v>4128</v>
      </c>
      <c r="F1038" s="7" t="s">
        <v>38</v>
      </c>
      <c r="G1038" s="7" t="s">
        <v>207</v>
      </c>
      <c r="H1038" s="7" t="s">
        <v>212</v>
      </c>
      <c r="I1038" s="7" t="s">
        <v>60</v>
      </c>
      <c r="J1038" s="7" t="s">
        <v>58</v>
      </c>
      <c r="K1038" s="7">
        <v>9</v>
      </c>
      <c r="L1038" s="7" t="s">
        <v>16797</v>
      </c>
      <c r="M1038" s="7" t="s">
        <v>3546</v>
      </c>
      <c r="N1038" s="7" t="s">
        <v>29</v>
      </c>
      <c r="O1038" s="7" t="s">
        <v>96</v>
      </c>
    </row>
    <row r="1039" spans="2:15" x14ac:dyDescent="0.25">
      <c r="B1039" s="7">
        <v>4</v>
      </c>
      <c r="C1039" s="7" t="s">
        <v>4130</v>
      </c>
      <c r="D1039" s="7" t="s">
        <v>4131</v>
      </c>
      <c r="E1039" s="7" t="s">
        <v>4135</v>
      </c>
      <c r="F1039" s="7" t="s">
        <v>143</v>
      </c>
      <c r="G1039" s="7" t="s">
        <v>206</v>
      </c>
      <c r="H1039" s="7" t="s">
        <v>212</v>
      </c>
      <c r="I1039" s="7" t="s">
        <v>27</v>
      </c>
      <c r="J1039" s="7" t="s">
        <v>23</v>
      </c>
      <c r="K1039" s="7">
        <v>10</v>
      </c>
      <c r="L1039" s="7" t="s">
        <v>16820</v>
      </c>
      <c r="M1039" s="7" t="s">
        <v>9861</v>
      </c>
      <c r="N1039" s="7" t="s">
        <v>29</v>
      </c>
      <c r="O1039" s="7" t="s">
        <v>146</v>
      </c>
    </row>
    <row r="1040" spans="2:15" x14ac:dyDescent="0.25">
      <c r="B1040" s="7">
        <v>4</v>
      </c>
      <c r="C1040" s="7" t="s">
        <v>4137</v>
      </c>
      <c r="D1040" s="7" t="s">
        <v>16821</v>
      </c>
      <c r="E1040" s="7" t="s">
        <v>4140</v>
      </c>
      <c r="F1040" s="7" t="s">
        <v>25</v>
      </c>
      <c r="G1040" s="7" t="s">
        <v>207</v>
      </c>
      <c r="H1040" s="7" t="s">
        <v>211</v>
      </c>
      <c r="I1040" s="7" t="s">
        <v>40</v>
      </c>
      <c r="J1040" s="7" t="s">
        <v>23</v>
      </c>
      <c r="K1040" s="7">
        <v>7</v>
      </c>
      <c r="L1040" s="7" t="s">
        <v>16822</v>
      </c>
      <c r="M1040" s="7" t="s">
        <v>16823</v>
      </c>
      <c r="N1040" s="7" t="s">
        <v>29</v>
      </c>
      <c r="O1040" s="7" t="s">
        <v>96</v>
      </c>
    </row>
    <row r="1041" spans="2:15" x14ac:dyDescent="0.25">
      <c r="B1041" s="7">
        <v>4</v>
      </c>
      <c r="C1041" s="7" t="s">
        <v>4151</v>
      </c>
      <c r="D1041" s="7" t="s">
        <v>4152</v>
      </c>
      <c r="E1041" s="7" t="s">
        <v>4155</v>
      </c>
      <c r="F1041" s="7" t="s">
        <v>118</v>
      </c>
      <c r="G1041" s="7" t="s">
        <v>206</v>
      </c>
      <c r="H1041" s="7" t="s">
        <v>212</v>
      </c>
      <c r="I1041" s="7" t="s">
        <v>27</v>
      </c>
      <c r="J1041" s="7" t="s">
        <v>23</v>
      </c>
      <c r="K1041" s="7">
        <v>10</v>
      </c>
      <c r="L1041" s="7" t="s">
        <v>16836</v>
      </c>
      <c r="M1041" s="7" t="s">
        <v>14591</v>
      </c>
      <c r="N1041" s="7" t="s">
        <v>29</v>
      </c>
      <c r="O1041" s="7" t="s">
        <v>100</v>
      </c>
    </row>
    <row r="1042" spans="2:15" x14ac:dyDescent="0.25">
      <c r="B1042" s="7">
        <v>4</v>
      </c>
      <c r="C1042" s="7" t="s">
        <v>4157</v>
      </c>
      <c r="D1042" s="7" t="s">
        <v>4158</v>
      </c>
      <c r="E1042" s="7" t="s">
        <v>4162</v>
      </c>
      <c r="F1042" s="7" t="s">
        <v>124</v>
      </c>
      <c r="G1042" s="7" t="s">
        <v>206</v>
      </c>
      <c r="H1042" s="7" t="s">
        <v>212</v>
      </c>
      <c r="I1042" s="7" t="s">
        <v>27</v>
      </c>
      <c r="J1042" s="7" t="s">
        <v>23</v>
      </c>
      <c r="K1042" s="7">
        <v>10</v>
      </c>
      <c r="L1042" s="7" t="s">
        <v>16845</v>
      </c>
      <c r="M1042" s="7" t="s">
        <v>14501</v>
      </c>
      <c r="N1042" s="7" t="s">
        <v>29</v>
      </c>
      <c r="O1042" s="7" t="s">
        <v>123</v>
      </c>
    </row>
    <row r="1043" spans="2:15" x14ac:dyDescent="0.25">
      <c r="B1043" s="7">
        <v>4</v>
      </c>
      <c r="C1043" s="7" t="s">
        <v>4164</v>
      </c>
      <c r="D1043" s="7" t="s">
        <v>4165</v>
      </c>
      <c r="E1043" s="7" t="s">
        <v>4168</v>
      </c>
      <c r="F1043" s="7" t="s">
        <v>143</v>
      </c>
      <c r="G1043" s="7" t="s">
        <v>206</v>
      </c>
      <c r="H1043" s="7" t="s">
        <v>212</v>
      </c>
      <c r="I1043" s="7" t="s">
        <v>27</v>
      </c>
      <c r="J1043" s="7" t="s">
        <v>23</v>
      </c>
      <c r="K1043" s="7">
        <v>10</v>
      </c>
      <c r="L1043" s="7" t="s">
        <v>16848</v>
      </c>
      <c r="M1043" s="7" t="s">
        <v>5182</v>
      </c>
      <c r="N1043" s="7" t="s">
        <v>29</v>
      </c>
      <c r="O1043" s="7" t="s">
        <v>146</v>
      </c>
    </row>
    <row r="1044" spans="2:15" x14ac:dyDescent="0.25">
      <c r="B1044" s="7">
        <v>4</v>
      </c>
      <c r="C1044" s="7" t="s">
        <v>4176</v>
      </c>
      <c r="D1044" s="7" t="s">
        <v>4177</v>
      </c>
      <c r="E1044" s="7" t="s">
        <v>4180</v>
      </c>
      <c r="F1044" s="7" t="s">
        <v>169</v>
      </c>
      <c r="G1044" s="7" t="s">
        <v>206</v>
      </c>
      <c r="H1044" s="7" t="s">
        <v>212</v>
      </c>
      <c r="I1044" s="7" t="s">
        <v>27</v>
      </c>
      <c r="J1044" s="7" t="s">
        <v>23</v>
      </c>
      <c r="K1044" s="7">
        <v>10</v>
      </c>
      <c r="L1044" s="7" t="s">
        <v>16858</v>
      </c>
      <c r="M1044" s="7" t="s">
        <v>14607</v>
      </c>
      <c r="N1044" s="7" t="s">
        <v>29</v>
      </c>
      <c r="O1044" s="7" t="s">
        <v>146</v>
      </c>
    </row>
    <row r="1045" spans="2:15" x14ac:dyDescent="0.25">
      <c r="B1045" s="7">
        <v>4</v>
      </c>
      <c r="C1045" s="7" t="s">
        <v>4182</v>
      </c>
      <c r="D1045" s="7" t="s">
        <v>4183</v>
      </c>
      <c r="E1045" s="7" t="s">
        <v>4186</v>
      </c>
      <c r="F1045" s="7" t="s">
        <v>227</v>
      </c>
      <c r="G1045" s="7" t="s">
        <v>206</v>
      </c>
      <c r="H1045" s="7" t="s">
        <v>212</v>
      </c>
      <c r="I1045" s="7" t="s">
        <v>27</v>
      </c>
      <c r="J1045" s="7" t="s">
        <v>23</v>
      </c>
      <c r="K1045" s="7">
        <v>10</v>
      </c>
      <c r="L1045" s="7" t="s">
        <v>16868</v>
      </c>
      <c r="M1045" s="7" t="s">
        <v>14624</v>
      </c>
      <c r="N1045" s="7" t="s">
        <v>29</v>
      </c>
      <c r="O1045" s="7" t="s">
        <v>146</v>
      </c>
    </row>
    <row r="1046" spans="2:15" x14ac:dyDescent="0.25">
      <c r="B1046" s="7">
        <v>4</v>
      </c>
      <c r="C1046" s="7" t="s">
        <v>4188</v>
      </c>
      <c r="D1046" s="7" t="s">
        <v>4189</v>
      </c>
      <c r="E1046" s="7" t="s">
        <v>4192</v>
      </c>
      <c r="F1046" s="7" t="s">
        <v>217</v>
      </c>
      <c r="G1046" s="7" t="s">
        <v>206</v>
      </c>
      <c r="H1046" s="7" t="s">
        <v>212</v>
      </c>
      <c r="I1046" s="7" t="s">
        <v>27</v>
      </c>
      <c r="J1046" s="7" t="s">
        <v>23</v>
      </c>
      <c r="K1046" s="7">
        <v>10</v>
      </c>
      <c r="L1046" s="7" t="s">
        <v>16869</v>
      </c>
      <c r="M1046" s="7" t="s">
        <v>5207</v>
      </c>
      <c r="N1046" s="7" t="s">
        <v>29</v>
      </c>
      <c r="O1046" s="7" t="s">
        <v>123</v>
      </c>
    </row>
    <row r="1047" spans="2:15" x14ac:dyDescent="0.25">
      <c r="B1047" s="7">
        <v>4</v>
      </c>
      <c r="C1047" s="7" t="s">
        <v>4194</v>
      </c>
      <c r="D1047" s="7" t="s">
        <v>4195</v>
      </c>
      <c r="E1047" s="7" t="s">
        <v>4198</v>
      </c>
      <c r="F1047" s="7" t="s">
        <v>154</v>
      </c>
      <c r="G1047" s="7" t="s">
        <v>206</v>
      </c>
      <c r="H1047" s="7" t="s">
        <v>212</v>
      </c>
      <c r="I1047" s="7" t="s">
        <v>27</v>
      </c>
      <c r="J1047" s="7" t="s">
        <v>23</v>
      </c>
      <c r="K1047" s="7">
        <v>10</v>
      </c>
      <c r="L1047" s="7" t="s">
        <v>16873</v>
      </c>
      <c r="M1047" s="7" t="s">
        <v>12108</v>
      </c>
      <c r="N1047" s="7" t="s">
        <v>29</v>
      </c>
      <c r="O1047" s="7" t="s">
        <v>146</v>
      </c>
    </row>
    <row r="1048" spans="2:15" x14ac:dyDescent="0.25">
      <c r="B1048" s="7">
        <v>4</v>
      </c>
      <c r="C1048" s="7" t="s">
        <v>4200</v>
      </c>
      <c r="D1048" s="7" t="s">
        <v>4201</v>
      </c>
      <c r="E1048" s="7" t="s">
        <v>4205</v>
      </c>
      <c r="F1048" s="7" t="s">
        <v>215</v>
      </c>
      <c r="G1048" s="7" t="s">
        <v>206</v>
      </c>
      <c r="H1048" s="7" t="s">
        <v>212</v>
      </c>
      <c r="I1048" s="7" t="s">
        <v>37</v>
      </c>
      <c r="J1048" s="7" t="s">
        <v>36</v>
      </c>
      <c r="K1048" s="7">
        <v>10</v>
      </c>
      <c r="L1048" s="7" t="s">
        <v>16876</v>
      </c>
      <c r="M1048" s="7" t="s">
        <v>14638</v>
      </c>
      <c r="N1048" s="7" t="s">
        <v>29</v>
      </c>
      <c r="O1048" s="7" t="s">
        <v>100</v>
      </c>
    </row>
    <row r="1049" spans="2:15" x14ac:dyDescent="0.25">
      <c r="B1049" s="7">
        <v>4</v>
      </c>
      <c r="C1049" s="7" t="s">
        <v>4208</v>
      </c>
      <c r="D1049" s="7" t="s">
        <v>4209</v>
      </c>
      <c r="E1049" s="7" t="s">
        <v>4212</v>
      </c>
      <c r="F1049" s="7" t="s">
        <v>101</v>
      </c>
      <c r="G1049" s="7" t="s">
        <v>206</v>
      </c>
      <c r="H1049" s="7" t="s">
        <v>212</v>
      </c>
      <c r="I1049" s="7" t="s">
        <v>27</v>
      </c>
      <c r="J1049" s="7" t="s">
        <v>23</v>
      </c>
      <c r="K1049" s="7">
        <v>10</v>
      </c>
      <c r="L1049" s="7" t="s">
        <v>16877</v>
      </c>
      <c r="M1049" s="7" t="s">
        <v>14640</v>
      </c>
      <c r="N1049" s="7" t="s">
        <v>29</v>
      </c>
      <c r="O1049" s="7" t="s">
        <v>100</v>
      </c>
    </row>
    <row r="1050" spans="2:15" x14ac:dyDescent="0.25">
      <c r="B1050" s="7">
        <v>4</v>
      </c>
      <c r="C1050" s="7" t="s">
        <v>4221</v>
      </c>
      <c r="D1050" s="7" t="s">
        <v>4222</v>
      </c>
      <c r="E1050" s="7" t="s">
        <v>4225</v>
      </c>
      <c r="F1050" s="7" t="s">
        <v>154</v>
      </c>
      <c r="G1050" s="7" t="s">
        <v>206</v>
      </c>
      <c r="H1050" s="7" t="s">
        <v>212</v>
      </c>
      <c r="I1050" s="7" t="s">
        <v>27</v>
      </c>
      <c r="J1050" s="7" t="s">
        <v>23</v>
      </c>
      <c r="K1050" s="7">
        <v>10</v>
      </c>
      <c r="L1050" s="7" t="s">
        <v>16907</v>
      </c>
      <c r="M1050" s="7" t="s">
        <v>14656</v>
      </c>
      <c r="N1050" s="7" t="s">
        <v>29</v>
      </c>
      <c r="O1050" s="7" t="s">
        <v>146</v>
      </c>
    </row>
    <row r="1051" spans="2:15" x14ac:dyDescent="0.25">
      <c r="B1051" s="7">
        <v>4</v>
      </c>
      <c r="C1051" s="7" t="s">
        <v>4227</v>
      </c>
      <c r="D1051" s="7" t="s">
        <v>4228</v>
      </c>
      <c r="E1051" s="7" t="s">
        <v>4232</v>
      </c>
      <c r="F1051" s="7" t="s">
        <v>154</v>
      </c>
      <c r="G1051" s="7" t="s">
        <v>206</v>
      </c>
      <c r="H1051" s="7" t="s">
        <v>212</v>
      </c>
      <c r="I1051" s="7" t="s">
        <v>27</v>
      </c>
      <c r="J1051" s="7" t="s">
        <v>23</v>
      </c>
      <c r="K1051" s="7">
        <v>10</v>
      </c>
      <c r="L1051" s="7" t="s">
        <v>16915</v>
      </c>
      <c r="M1051" s="7" t="s">
        <v>14658</v>
      </c>
      <c r="N1051" s="7" t="s">
        <v>29</v>
      </c>
      <c r="O1051" s="7" t="s">
        <v>146</v>
      </c>
    </row>
    <row r="1052" spans="2:15" x14ac:dyDescent="0.25">
      <c r="B1052" s="7">
        <v>4</v>
      </c>
      <c r="C1052" s="7" t="s">
        <v>4234</v>
      </c>
      <c r="D1052" s="7" t="s">
        <v>4235</v>
      </c>
      <c r="E1052" s="7" t="s">
        <v>4239</v>
      </c>
      <c r="F1052" s="7" t="s">
        <v>154</v>
      </c>
      <c r="G1052" s="7" t="s">
        <v>206</v>
      </c>
      <c r="H1052" s="7" t="s">
        <v>212</v>
      </c>
      <c r="I1052" s="7" t="s">
        <v>37</v>
      </c>
      <c r="J1052" s="7" t="s">
        <v>36</v>
      </c>
      <c r="K1052" s="7">
        <v>10</v>
      </c>
      <c r="L1052" s="7" t="s">
        <v>16931</v>
      </c>
      <c r="M1052" s="7" t="s">
        <v>9565</v>
      </c>
      <c r="N1052" s="7" t="s">
        <v>29</v>
      </c>
      <c r="O1052" s="7" t="s">
        <v>146</v>
      </c>
    </row>
    <row r="1053" spans="2:15" x14ac:dyDescent="0.25">
      <c r="B1053" s="7">
        <v>4</v>
      </c>
      <c r="C1053" s="7" t="s">
        <v>4256</v>
      </c>
      <c r="D1053" s="7" t="s">
        <v>4257</v>
      </c>
      <c r="E1053" s="7" t="s">
        <v>4260</v>
      </c>
      <c r="F1053" s="7" t="s">
        <v>172</v>
      </c>
      <c r="G1053" s="7" t="s">
        <v>206</v>
      </c>
      <c r="H1053" s="7" t="s">
        <v>212</v>
      </c>
      <c r="I1053" s="7" t="s">
        <v>27</v>
      </c>
      <c r="J1053" s="7" t="s">
        <v>23</v>
      </c>
      <c r="K1053" s="7">
        <v>10</v>
      </c>
      <c r="L1053" s="7" t="s">
        <v>16982</v>
      </c>
      <c r="M1053" s="7" t="s">
        <v>14607</v>
      </c>
      <c r="N1053" s="7" t="s">
        <v>29</v>
      </c>
      <c r="O1053" s="7" t="s">
        <v>146</v>
      </c>
    </row>
    <row r="1054" spans="2:15" x14ac:dyDescent="0.25">
      <c r="B1054" s="7">
        <v>4</v>
      </c>
      <c r="C1054" s="7" t="s">
        <v>4262</v>
      </c>
      <c r="D1054" s="7" t="s">
        <v>5230</v>
      </c>
      <c r="E1054" s="7" t="s">
        <v>4265</v>
      </c>
      <c r="F1054" s="7" t="s">
        <v>169</v>
      </c>
      <c r="G1054" s="7" t="s">
        <v>206</v>
      </c>
      <c r="H1054" s="7" t="s">
        <v>212</v>
      </c>
      <c r="I1054" s="7" t="s">
        <v>27</v>
      </c>
      <c r="J1054" s="7" t="s">
        <v>23</v>
      </c>
      <c r="K1054" s="7">
        <v>10</v>
      </c>
      <c r="L1054" s="7" t="s">
        <v>16986</v>
      </c>
      <c r="M1054" s="7" t="s">
        <v>9767</v>
      </c>
      <c r="N1054" s="7" t="s">
        <v>29</v>
      </c>
      <c r="O1054" s="7" t="s">
        <v>146</v>
      </c>
    </row>
    <row r="1055" spans="2:15" x14ac:dyDescent="0.25">
      <c r="B1055" s="7">
        <v>4</v>
      </c>
      <c r="C1055" s="7" t="s">
        <v>4267</v>
      </c>
      <c r="D1055" s="7" t="s">
        <v>5231</v>
      </c>
      <c r="E1055" s="7" t="s">
        <v>4270</v>
      </c>
      <c r="F1055" s="7" t="s">
        <v>187</v>
      </c>
      <c r="G1055" s="7" t="s">
        <v>206</v>
      </c>
      <c r="H1055" s="7" t="s">
        <v>212</v>
      </c>
      <c r="I1055" s="7" t="s">
        <v>27</v>
      </c>
      <c r="J1055" s="7" t="s">
        <v>23</v>
      </c>
      <c r="K1055" s="7">
        <v>10</v>
      </c>
      <c r="L1055" s="7" t="s">
        <v>16994</v>
      </c>
      <c r="M1055" s="7" t="s">
        <v>14692</v>
      </c>
      <c r="N1055" s="7" t="s">
        <v>29</v>
      </c>
      <c r="O1055" s="7" t="s">
        <v>146</v>
      </c>
    </row>
    <row r="1056" spans="2:15" x14ac:dyDescent="0.25">
      <c r="B1056" s="7">
        <v>4</v>
      </c>
      <c r="C1056" s="7" t="s">
        <v>4283</v>
      </c>
      <c r="D1056" s="7" t="s">
        <v>4284</v>
      </c>
      <c r="E1056" s="7" t="s">
        <v>4288</v>
      </c>
      <c r="F1056" s="7" t="s">
        <v>152</v>
      </c>
      <c r="G1056" s="7" t="s">
        <v>206</v>
      </c>
      <c r="H1056" s="7" t="s">
        <v>212</v>
      </c>
      <c r="I1056" s="7" t="s">
        <v>37</v>
      </c>
      <c r="J1056" s="7" t="s">
        <v>36</v>
      </c>
      <c r="K1056" s="7">
        <v>10</v>
      </c>
      <c r="L1056" s="7" t="s">
        <v>17062</v>
      </c>
      <c r="M1056" s="7" t="s">
        <v>14607</v>
      </c>
      <c r="N1056" s="7" t="s">
        <v>29</v>
      </c>
      <c r="O1056" s="7" t="s">
        <v>146</v>
      </c>
    </row>
    <row r="1057" spans="2:15" x14ac:dyDescent="0.25">
      <c r="B1057" s="7">
        <v>4</v>
      </c>
      <c r="C1057" s="7" t="s">
        <v>4290</v>
      </c>
      <c r="D1057" s="7" t="s">
        <v>4291</v>
      </c>
      <c r="E1057" s="7" t="s">
        <v>4294</v>
      </c>
      <c r="F1057" s="7" t="s">
        <v>154</v>
      </c>
      <c r="G1057" s="7" t="s">
        <v>206</v>
      </c>
      <c r="H1057" s="7" t="s">
        <v>212</v>
      </c>
      <c r="I1057" s="7" t="s">
        <v>37</v>
      </c>
      <c r="J1057" s="7" t="s">
        <v>36</v>
      </c>
      <c r="K1057" s="7">
        <v>10</v>
      </c>
      <c r="L1057" s="7" t="s">
        <v>17064</v>
      </c>
      <c r="M1057" s="7" t="s">
        <v>14607</v>
      </c>
      <c r="N1057" s="7" t="s">
        <v>29</v>
      </c>
      <c r="O1057" s="7" t="s">
        <v>146</v>
      </c>
    </row>
    <row r="1058" spans="2:15" x14ac:dyDescent="0.25">
      <c r="B1058" s="7">
        <v>4</v>
      </c>
      <c r="C1058" s="7" t="s">
        <v>4296</v>
      </c>
      <c r="D1058" s="7" t="s">
        <v>4297</v>
      </c>
      <c r="E1058" s="7" t="s">
        <v>4301</v>
      </c>
      <c r="F1058" s="7" t="s">
        <v>134</v>
      </c>
      <c r="G1058" s="7" t="s">
        <v>206</v>
      </c>
      <c r="H1058" s="7" t="s">
        <v>212</v>
      </c>
      <c r="I1058" s="7" t="s">
        <v>27</v>
      </c>
      <c r="J1058" s="7" t="s">
        <v>23</v>
      </c>
      <c r="K1058" s="7">
        <v>10</v>
      </c>
      <c r="L1058" s="7" t="s">
        <v>17065</v>
      </c>
      <c r="M1058" s="7" t="s">
        <v>14732</v>
      </c>
      <c r="N1058" s="7" t="s">
        <v>29</v>
      </c>
      <c r="O1058" s="7" t="s">
        <v>123</v>
      </c>
    </row>
    <row r="1059" spans="2:15" x14ac:dyDescent="0.25">
      <c r="B1059" s="7">
        <v>4</v>
      </c>
      <c r="C1059" s="7" t="s">
        <v>4303</v>
      </c>
      <c r="D1059" s="7" t="s">
        <v>4304</v>
      </c>
      <c r="E1059" s="7" t="s">
        <v>4308</v>
      </c>
      <c r="F1059" s="7" t="s">
        <v>156</v>
      </c>
      <c r="G1059" s="7" t="s">
        <v>206</v>
      </c>
      <c r="H1059" s="7" t="s">
        <v>212</v>
      </c>
      <c r="I1059" s="7" t="s">
        <v>37</v>
      </c>
      <c r="J1059" s="7" t="s">
        <v>36</v>
      </c>
      <c r="K1059" s="7">
        <v>10</v>
      </c>
      <c r="L1059" s="7" t="s">
        <v>17066</v>
      </c>
      <c r="M1059" s="7" t="s">
        <v>14607</v>
      </c>
      <c r="N1059" s="7" t="s">
        <v>29</v>
      </c>
      <c r="O1059" s="7" t="s">
        <v>146</v>
      </c>
    </row>
    <row r="1060" spans="2:15" x14ac:dyDescent="0.25">
      <c r="B1060" s="7">
        <v>4</v>
      </c>
      <c r="C1060" s="7" t="s">
        <v>4310</v>
      </c>
      <c r="D1060" s="7" t="s">
        <v>4311</v>
      </c>
      <c r="E1060" s="7" t="s">
        <v>4315</v>
      </c>
      <c r="F1060" s="7" t="s">
        <v>282</v>
      </c>
      <c r="G1060" s="7" t="s">
        <v>206</v>
      </c>
      <c r="H1060" s="7" t="s">
        <v>212</v>
      </c>
      <c r="I1060" s="7" t="s">
        <v>27</v>
      </c>
      <c r="J1060" s="7" t="s">
        <v>23</v>
      </c>
      <c r="K1060" s="7">
        <v>10</v>
      </c>
      <c r="L1060" s="7" t="s">
        <v>17077</v>
      </c>
      <c r="M1060" s="7" t="s">
        <v>14607</v>
      </c>
      <c r="N1060" s="7" t="s">
        <v>29</v>
      </c>
      <c r="O1060" s="7" t="s">
        <v>100</v>
      </c>
    </row>
    <row r="1061" spans="2:15" x14ac:dyDescent="0.25">
      <c r="B1061" s="7">
        <v>4</v>
      </c>
      <c r="C1061" s="7" t="s">
        <v>4317</v>
      </c>
      <c r="D1061" s="7" t="s">
        <v>5245</v>
      </c>
      <c r="E1061" s="7" t="s">
        <v>4320</v>
      </c>
      <c r="F1061" s="7" t="s">
        <v>143</v>
      </c>
      <c r="G1061" s="7" t="s">
        <v>206</v>
      </c>
      <c r="H1061" s="7" t="s">
        <v>212</v>
      </c>
      <c r="I1061" s="7" t="s">
        <v>27</v>
      </c>
      <c r="J1061" s="7" t="s">
        <v>23</v>
      </c>
      <c r="K1061" s="7">
        <v>10</v>
      </c>
      <c r="L1061" s="7" t="s">
        <v>17081</v>
      </c>
      <c r="M1061" s="7" t="s">
        <v>14758</v>
      </c>
      <c r="N1061" s="7" t="s">
        <v>29</v>
      </c>
      <c r="O1061" s="7" t="s">
        <v>146</v>
      </c>
    </row>
    <row r="1062" spans="2:15" x14ac:dyDescent="0.25">
      <c r="B1062" s="7">
        <v>4</v>
      </c>
      <c r="C1062" s="7" t="s">
        <v>4322</v>
      </c>
      <c r="D1062" s="7" t="s">
        <v>4323</v>
      </c>
      <c r="E1062" s="7" t="s">
        <v>4325</v>
      </c>
      <c r="F1062" s="7" t="s">
        <v>152</v>
      </c>
      <c r="G1062" s="7" t="s">
        <v>206</v>
      </c>
      <c r="H1062" s="7" t="s">
        <v>212</v>
      </c>
      <c r="I1062" s="7" t="s">
        <v>27</v>
      </c>
      <c r="J1062" s="7" t="s">
        <v>23</v>
      </c>
      <c r="K1062" s="7">
        <v>10</v>
      </c>
      <c r="L1062" s="7" t="s">
        <v>17102</v>
      </c>
      <c r="M1062" s="7" t="s">
        <v>528</v>
      </c>
      <c r="N1062" s="7" t="s">
        <v>29</v>
      </c>
      <c r="O1062" s="7" t="s">
        <v>146</v>
      </c>
    </row>
    <row r="1063" spans="2:15" x14ac:dyDescent="0.25">
      <c r="B1063" s="7">
        <v>4</v>
      </c>
      <c r="C1063" s="7" t="s">
        <v>4336</v>
      </c>
      <c r="D1063" s="7" t="s">
        <v>4337</v>
      </c>
      <c r="E1063" s="7" t="s">
        <v>4339</v>
      </c>
      <c r="F1063" s="7" t="s">
        <v>143</v>
      </c>
      <c r="G1063" s="7" t="s">
        <v>206</v>
      </c>
      <c r="H1063" s="7" t="s">
        <v>212</v>
      </c>
      <c r="I1063" s="7" t="s">
        <v>27</v>
      </c>
      <c r="J1063" s="7" t="s">
        <v>23</v>
      </c>
      <c r="K1063" s="7">
        <v>10</v>
      </c>
      <c r="L1063" s="7" t="s">
        <v>17187</v>
      </c>
      <c r="M1063" s="7" t="s">
        <v>13363</v>
      </c>
      <c r="N1063" s="7" t="s">
        <v>29</v>
      </c>
      <c r="O1063" s="7" t="s">
        <v>146</v>
      </c>
    </row>
    <row r="1064" spans="2:15" x14ac:dyDescent="0.25">
      <c r="B1064" s="7">
        <v>4</v>
      </c>
      <c r="C1064" s="7" t="s">
        <v>4341</v>
      </c>
      <c r="D1064" s="7" t="s">
        <v>4342</v>
      </c>
      <c r="E1064" s="7" t="s">
        <v>4345</v>
      </c>
      <c r="F1064" s="7" t="s">
        <v>136</v>
      </c>
      <c r="G1064" s="7" t="s">
        <v>206</v>
      </c>
      <c r="H1064" s="7" t="s">
        <v>212</v>
      </c>
      <c r="I1064" s="7" t="s">
        <v>27</v>
      </c>
      <c r="J1064" s="7" t="s">
        <v>23</v>
      </c>
      <c r="K1064" s="7">
        <v>10</v>
      </c>
      <c r="L1064" s="7" t="s">
        <v>17192</v>
      </c>
      <c r="M1064" s="7" t="s">
        <v>14840</v>
      </c>
      <c r="N1064" s="7" t="s">
        <v>29</v>
      </c>
      <c r="O1064" s="7" t="s">
        <v>123</v>
      </c>
    </row>
    <row r="1065" spans="2:15" x14ac:dyDescent="0.25">
      <c r="B1065" s="7">
        <v>4</v>
      </c>
      <c r="C1065" s="7" t="s">
        <v>4347</v>
      </c>
      <c r="D1065" s="7" t="s">
        <v>4348</v>
      </c>
      <c r="E1065" s="7" t="s">
        <v>4351</v>
      </c>
      <c r="F1065" s="7" t="s">
        <v>126</v>
      </c>
      <c r="G1065" s="7" t="s">
        <v>206</v>
      </c>
      <c r="H1065" s="7" t="s">
        <v>212</v>
      </c>
      <c r="I1065" s="7" t="s">
        <v>27</v>
      </c>
      <c r="J1065" s="7" t="s">
        <v>23</v>
      </c>
      <c r="K1065" s="7">
        <v>10</v>
      </c>
      <c r="L1065" s="7" t="s">
        <v>17207</v>
      </c>
      <c r="M1065" s="7" t="s">
        <v>9714</v>
      </c>
      <c r="N1065" s="7" t="s">
        <v>29</v>
      </c>
      <c r="O1065" s="7" t="s">
        <v>123</v>
      </c>
    </row>
    <row r="1066" spans="2:15" x14ac:dyDescent="0.25">
      <c r="B1066" s="7">
        <v>4</v>
      </c>
      <c r="C1066" s="7" t="s">
        <v>4364</v>
      </c>
      <c r="D1066" s="7" t="s">
        <v>4365</v>
      </c>
      <c r="E1066" s="7" t="s">
        <v>4368</v>
      </c>
      <c r="F1066" s="7" t="s">
        <v>132</v>
      </c>
      <c r="G1066" s="7" t="s">
        <v>206</v>
      </c>
      <c r="H1066" s="7" t="s">
        <v>212</v>
      </c>
      <c r="I1066" s="7" t="s">
        <v>27</v>
      </c>
      <c r="J1066" s="7" t="s">
        <v>23</v>
      </c>
      <c r="K1066" s="7">
        <v>10</v>
      </c>
      <c r="L1066" s="7" t="s">
        <v>17276</v>
      </c>
      <c r="M1066" s="7" t="s">
        <v>14947</v>
      </c>
      <c r="N1066" s="7" t="s">
        <v>29</v>
      </c>
      <c r="O1066" s="7" t="s">
        <v>123</v>
      </c>
    </row>
    <row r="1067" spans="2:15" x14ac:dyDescent="0.25">
      <c r="B1067" s="7">
        <v>4</v>
      </c>
      <c r="C1067" s="7" t="s">
        <v>4370</v>
      </c>
      <c r="D1067" s="7" t="s">
        <v>5266</v>
      </c>
      <c r="E1067" s="7" t="s">
        <v>4372</v>
      </c>
      <c r="F1067" s="7" t="s">
        <v>213</v>
      </c>
      <c r="G1067" s="7" t="s">
        <v>206</v>
      </c>
      <c r="H1067" s="7" t="s">
        <v>212</v>
      </c>
      <c r="I1067" s="7" t="s">
        <v>27</v>
      </c>
      <c r="J1067" s="7" t="s">
        <v>23</v>
      </c>
      <c r="K1067" s="7">
        <v>10</v>
      </c>
      <c r="L1067" s="7" t="s">
        <v>17277</v>
      </c>
      <c r="M1067" s="7" t="s">
        <v>14950</v>
      </c>
      <c r="N1067" s="7" t="s">
        <v>29</v>
      </c>
      <c r="O1067" s="7" t="s">
        <v>100</v>
      </c>
    </row>
    <row r="1068" spans="2:15" x14ac:dyDescent="0.25">
      <c r="B1068" s="7">
        <v>4</v>
      </c>
      <c r="C1068" s="7" t="s">
        <v>4381</v>
      </c>
      <c r="D1068" s="7" t="s">
        <v>4382</v>
      </c>
      <c r="E1068" s="7" t="s">
        <v>4385</v>
      </c>
      <c r="F1068" s="7" t="s">
        <v>154</v>
      </c>
      <c r="G1068" s="7" t="s">
        <v>206</v>
      </c>
      <c r="H1068" s="7" t="s">
        <v>212</v>
      </c>
      <c r="I1068" s="7" t="s">
        <v>27</v>
      </c>
      <c r="J1068" s="7" t="s">
        <v>23</v>
      </c>
      <c r="K1068" s="7">
        <v>10</v>
      </c>
      <c r="L1068" s="7" t="s">
        <v>17281</v>
      </c>
      <c r="M1068" s="7" t="s">
        <v>14954</v>
      </c>
      <c r="N1068" s="7" t="s">
        <v>29</v>
      </c>
      <c r="O1068" s="7" t="s">
        <v>146</v>
      </c>
    </row>
    <row r="1069" spans="2:15" x14ac:dyDescent="0.25">
      <c r="B1069" s="7">
        <v>4</v>
      </c>
      <c r="C1069" s="7" t="s">
        <v>4417</v>
      </c>
      <c r="D1069" s="7" t="s">
        <v>4418</v>
      </c>
      <c r="E1069" s="7" t="s">
        <v>4421</v>
      </c>
      <c r="F1069" s="7" t="s">
        <v>233</v>
      </c>
      <c r="G1069" s="7" t="s">
        <v>206</v>
      </c>
      <c r="H1069" s="7" t="s">
        <v>212</v>
      </c>
      <c r="I1069" s="7" t="s">
        <v>27</v>
      </c>
      <c r="J1069" s="7" t="s">
        <v>23</v>
      </c>
      <c r="K1069" s="7">
        <v>10</v>
      </c>
      <c r="L1069" s="7" t="s">
        <v>17298</v>
      </c>
      <c r="M1069" s="7" t="s">
        <v>7953</v>
      </c>
      <c r="N1069" s="7" t="s">
        <v>29</v>
      </c>
      <c r="O1069" s="7" t="s">
        <v>123</v>
      </c>
    </row>
    <row r="1070" spans="2:15" x14ac:dyDescent="0.25">
      <c r="B1070" s="7">
        <v>4</v>
      </c>
      <c r="C1070" s="7" t="s">
        <v>4442</v>
      </c>
      <c r="D1070" s="7" t="s">
        <v>5276</v>
      </c>
      <c r="E1070" s="7" t="s">
        <v>4446</v>
      </c>
      <c r="F1070" s="7" t="s">
        <v>350</v>
      </c>
      <c r="G1070" s="7" t="s">
        <v>206</v>
      </c>
      <c r="H1070" s="7" t="s">
        <v>212</v>
      </c>
      <c r="I1070" s="7" t="s">
        <v>27</v>
      </c>
      <c r="J1070" s="7" t="s">
        <v>23</v>
      </c>
      <c r="K1070" s="7">
        <v>10</v>
      </c>
      <c r="L1070" s="7" t="s">
        <v>17345</v>
      </c>
      <c r="M1070" s="7" t="s">
        <v>14983</v>
      </c>
      <c r="N1070" s="7" t="s">
        <v>29</v>
      </c>
      <c r="O1070" s="7" t="s">
        <v>100</v>
      </c>
    </row>
    <row r="1071" spans="2:15" x14ac:dyDescent="0.25">
      <c r="B1071" s="7">
        <v>4</v>
      </c>
      <c r="C1071" s="7" t="s">
        <v>4448</v>
      </c>
      <c r="D1071" s="7" t="s">
        <v>5278</v>
      </c>
      <c r="E1071" s="7" t="s">
        <v>4450</v>
      </c>
      <c r="F1071" s="7" t="s">
        <v>134</v>
      </c>
      <c r="G1071" s="7" t="s">
        <v>206</v>
      </c>
      <c r="H1071" s="7" t="s">
        <v>212</v>
      </c>
      <c r="I1071" s="7" t="s">
        <v>27</v>
      </c>
      <c r="J1071" s="7" t="s">
        <v>23</v>
      </c>
      <c r="K1071" s="7">
        <v>10</v>
      </c>
      <c r="L1071" s="7" t="s">
        <v>17347</v>
      </c>
      <c r="M1071" s="7" t="s">
        <v>9674</v>
      </c>
      <c r="N1071" s="7" t="s">
        <v>29</v>
      </c>
      <c r="O1071" s="7" t="s">
        <v>123</v>
      </c>
    </row>
    <row r="1072" spans="2:15" x14ac:dyDescent="0.25">
      <c r="B1072" s="7">
        <v>4</v>
      </c>
      <c r="C1072" s="7" t="s">
        <v>4452</v>
      </c>
      <c r="D1072" s="7" t="s">
        <v>4453</v>
      </c>
      <c r="E1072" s="7" t="s">
        <v>4456</v>
      </c>
      <c r="F1072" s="7" t="s">
        <v>219</v>
      </c>
      <c r="G1072" s="7" t="s">
        <v>206</v>
      </c>
      <c r="H1072" s="7" t="s">
        <v>212</v>
      </c>
      <c r="I1072" s="7" t="s">
        <v>27</v>
      </c>
      <c r="J1072" s="7" t="s">
        <v>23</v>
      </c>
      <c r="K1072" s="7">
        <v>10</v>
      </c>
      <c r="L1072" s="7" t="s">
        <v>17352</v>
      </c>
      <c r="M1072" s="7" t="s">
        <v>2668</v>
      </c>
      <c r="N1072" s="7" t="s">
        <v>29</v>
      </c>
      <c r="O1072" s="7" t="s">
        <v>100</v>
      </c>
    </row>
    <row r="1073" spans="2:15" x14ac:dyDescent="0.25">
      <c r="B1073" s="7">
        <v>4</v>
      </c>
      <c r="C1073" s="7" t="s">
        <v>4458</v>
      </c>
      <c r="D1073" s="7" t="s">
        <v>4459</v>
      </c>
      <c r="E1073" s="7" t="s">
        <v>4461</v>
      </c>
      <c r="F1073" s="7" t="s">
        <v>136</v>
      </c>
      <c r="G1073" s="7" t="s">
        <v>206</v>
      </c>
      <c r="H1073" s="7" t="s">
        <v>212</v>
      </c>
      <c r="I1073" s="7" t="s">
        <v>27</v>
      </c>
      <c r="J1073" s="7" t="s">
        <v>23</v>
      </c>
      <c r="K1073" s="7">
        <v>10</v>
      </c>
      <c r="L1073" s="7" t="s">
        <v>17393</v>
      </c>
      <c r="M1073" s="7" t="s">
        <v>15001</v>
      </c>
      <c r="N1073" s="7" t="s">
        <v>29</v>
      </c>
      <c r="O1073" s="7" t="s">
        <v>123</v>
      </c>
    </row>
    <row r="1074" spans="2:15" x14ac:dyDescent="0.25">
      <c r="B1074" s="7">
        <v>4</v>
      </c>
      <c r="C1074" s="7" t="s">
        <v>4475</v>
      </c>
      <c r="D1074" s="7" t="s">
        <v>4476</v>
      </c>
      <c r="E1074" s="7" t="s">
        <v>4479</v>
      </c>
      <c r="F1074" s="7" t="s">
        <v>132</v>
      </c>
      <c r="G1074" s="7" t="s">
        <v>206</v>
      </c>
      <c r="H1074" s="7" t="s">
        <v>212</v>
      </c>
      <c r="I1074" s="7" t="s">
        <v>27</v>
      </c>
      <c r="J1074" s="7" t="s">
        <v>23</v>
      </c>
      <c r="K1074" s="7">
        <v>10</v>
      </c>
      <c r="L1074" s="7" t="s">
        <v>17466</v>
      </c>
      <c r="M1074" s="7" t="s">
        <v>11466</v>
      </c>
      <c r="N1074" s="7" t="s">
        <v>29</v>
      </c>
      <c r="O1074" s="7" t="s">
        <v>123</v>
      </c>
    </row>
    <row r="1075" spans="2:15" x14ac:dyDescent="0.25">
      <c r="B1075" s="7">
        <v>4</v>
      </c>
      <c r="C1075" s="7" t="s">
        <v>4483</v>
      </c>
      <c r="D1075" s="7" t="s">
        <v>4484</v>
      </c>
      <c r="E1075" s="7" t="s">
        <v>4488</v>
      </c>
      <c r="F1075" s="7" t="s">
        <v>25</v>
      </c>
      <c r="G1075" s="7" t="s">
        <v>206</v>
      </c>
      <c r="H1075" s="7" t="s">
        <v>212</v>
      </c>
      <c r="I1075" s="7" t="s">
        <v>27</v>
      </c>
      <c r="J1075" s="7" t="s">
        <v>23</v>
      </c>
      <c r="K1075" s="7">
        <v>10</v>
      </c>
      <c r="L1075" s="7" t="s">
        <v>17551</v>
      </c>
      <c r="M1075" s="7" t="s">
        <v>15053</v>
      </c>
      <c r="N1075" s="7" t="s">
        <v>29</v>
      </c>
      <c r="O1075" s="7" t="s">
        <v>96</v>
      </c>
    </row>
    <row r="1076" spans="2:15" x14ac:dyDescent="0.25">
      <c r="B1076" s="7">
        <v>4</v>
      </c>
      <c r="C1076" s="7" t="s">
        <v>4498</v>
      </c>
      <c r="D1076" s="7" t="s">
        <v>4499</v>
      </c>
      <c r="E1076" s="7" t="s">
        <v>4502</v>
      </c>
      <c r="F1076" s="7" t="s">
        <v>172</v>
      </c>
      <c r="G1076" s="7" t="s">
        <v>206</v>
      </c>
      <c r="H1076" s="7" t="s">
        <v>212</v>
      </c>
      <c r="I1076" s="7" t="s">
        <v>27</v>
      </c>
      <c r="J1076" s="7" t="s">
        <v>23</v>
      </c>
      <c r="K1076" s="7">
        <v>10</v>
      </c>
      <c r="L1076" s="7" t="s">
        <v>17573</v>
      </c>
      <c r="M1076" s="7" t="s">
        <v>1964</v>
      </c>
      <c r="N1076" s="7" t="s">
        <v>29</v>
      </c>
      <c r="O1076" s="7" t="s">
        <v>146</v>
      </c>
    </row>
    <row r="1077" spans="2:15" x14ac:dyDescent="0.25">
      <c r="B1077" s="7">
        <v>4</v>
      </c>
      <c r="C1077" s="7" t="s">
        <v>4512</v>
      </c>
      <c r="D1077" s="7" t="s">
        <v>4513</v>
      </c>
      <c r="E1077" s="7" t="s">
        <v>4516</v>
      </c>
      <c r="F1077" s="7" t="s">
        <v>25</v>
      </c>
      <c r="G1077" s="7" t="s">
        <v>206</v>
      </c>
      <c r="H1077" s="7" t="s">
        <v>212</v>
      </c>
      <c r="I1077" s="7" t="s">
        <v>27</v>
      </c>
      <c r="J1077" s="7" t="s">
        <v>23</v>
      </c>
      <c r="K1077" s="7">
        <v>10</v>
      </c>
      <c r="L1077" s="7" t="s">
        <v>17629</v>
      </c>
      <c r="M1077" s="7" t="s">
        <v>9864</v>
      </c>
      <c r="N1077" s="7" t="s">
        <v>29</v>
      </c>
      <c r="O1077" s="7" t="s">
        <v>96</v>
      </c>
    </row>
    <row r="1078" spans="2:15" x14ac:dyDescent="0.25">
      <c r="B1078" s="7">
        <v>4</v>
      </c>
      <c r="C1078" s="7" t="s">
        <v>4560</v>
      </c>
      <c r="D1078" s="7" t="s">
        <v>4561</v>
      </c>
      <c r="E1078" s="7" t="s">
        <v>4564</v>
      </c>
      <c r="F1078" s="7" t="s">
        <v>229</v>
      </c>
      <c r="G1078" s="7" t="s">
        <v>206</v>
      </c>
      <c r="H1078" s="7" t="s">
        <v>212</v>
      </c>
      <c r="I1078" s="7" t="s">
        <v>27</v>
      </c>
      <c r="J1078" s="7" t="s">
        <v>23</v>
      </c>
      <c r="K1078" s="7">
        <v>10</v>
      </c>
      <c r="L1078" s="7" t="s">
        <v>18014</v>
      </c>
      <c r="M1078" s="7" t="s">
        <v>11505</v>
      </c>
      <c r="N1078" s="7" t="s">
        <v>29</v>
      </c>
      <c r="O1078" s="7" t="s">
        <v>100</v>
      </c>
    </row>
    <row r="1079" spans="2:15" x14ac:dyDescent="0.25">
      <c r="B1079" s="7">
        <v>4</v>
      </c>
      <c r="C1079" s="7" t="s">
        <v>4566</v>
      </c>
      <c r="D1079" s="7" t="s">
        <v>4567</v>
      </c>
      <c r="E1079" s="7" t="s">
        <v>4570</v>
      </c>
      <c r="F1079" s="7" t="s">
        <v>106</v>
      </c>
      <c r="G1079" s="7" t="s">
        <v>206</v>
      </c>
      <c r="H1079" s="7" t="s">
        <v>212</v>
      </c>
      <c r="I1079" s="7" t="s">
        <v>27</v>
      </c>
      <c r="J1079" s="7" t="s">
        <v>23</v>
      </c>
      <c r="K1079" s="7">
        <v>10</v>
      </c>
      <c r="L1079" s="7" t="s">
        <v>18049</v>
      </c>
      <c r="M1079" s="7" t="s">
        <v>9655</v>
      </c>
      <c r="N1079" s="7" t="s">
        <v>29</v>
      </c>
      <c r="O1079" s="7" t="s">
        <v>100</v>
      </c>
    </row>
    <row r="1080" spans="2:15" x14ac:dyDescent="0.25">
      <c r="B1080" s="7">
        <v>4</v>
      </c>
      <c r="C1080" s="7" t="s">
        <v>4613</v>
      </c>
      <c r="D1080" s="7" t="s">
        <v>4614</v>
      </c>
      <c r="E1080" s="7" t="s">
        <v>4616</v>
      </c>
      <c r="F1080" s="7" t="s">
        <v>167</v>
      </c>
      <c r="G1080" s="7" t="s">
        <v>206</v>
      </c>
      <c r="H1080" s="7" t="s">
        <v>212</v>
      </c>
      <c r="I1080" s="7" t="s">
        <v>27</v>
      </c>
      <c r="J1080" s="7" t="s">
        <v>23</v>
      </c>
      <c r="K1080" s="7">
        <v>10</v>
      </c>
      <c r="L1080" s="7" t="s">
        <v>18150</v>
      </c>
      <c r="M1080" s="7" t="s">
        <v>9893</v>
      </c>
      <c r="N1080" s="7" t="s">
        <v>29</v>
      </c>
      <c r="O1080" s="7" t="s">
        <v>146</v>
      </c>
    </row>
    <row r="1081" spans="2:15" x14ac:dyDescent="0.25">
      <c r="B1081" s="7">
        <v>4</v>
      </c>
      <c r="C1081" s="7" t="s">
        <v>4618</v>
      </c>
      <c r="D1081" s="7" t="s">
        <v>4619</v>
      </c>
      <c r="E1081" s="7" t="s">
        <v>4622</v>
      </c>
      <c r="F1081" s="7" t="s">
        <v>134</v>
      </c>
      <c r="G1081" s="7" t="s">
        <v>206</v>
      </c>
      <c r="H1081" s="7" t="s">
        <v>212</v>
      </c>
      <c r="I1081" s="7" t="s">
        <v>27</v>
      </c>
      <c r="J1081" s="7" t="s">
        <v>23</v>
      </c>
      <c r="K1081" s="7">
        <v>10</v>
      </c>
      <c r="L1081" s="7" t="s">
        <v>18152</v>
      </c>
      <c r="M1081" s="7" t="s">
        <v>1935</v>
      </c>
      <c r="N1081" s="7" t="s">
        <v>29</v>
      </c>
      <c r="O1081" s="7" t="s">
        <v>123</v>
      </c>
    </row>
    <row r="1082" spans="2:15" x14ac:dyDescent="0.25">
      <c r="B1082" s="7">
        <v>4</v>
      </c>
      <c r="C1082" s="7" t="s">
        <v>4624</v>
      </c>
      <c r="D1082" s="7" t="s">
        <v>4625</v>
      </c>
      <c r="E1082" s="7" t="s">
        <v>4628</v>
      </c>
      <c r="F1082" s="7" t="s">
        <v>177</v>
      </c>
      <c r="G1082" s="7" t="s">
        <v>206</v>
      </c>
      <c r="H1082" s="7" t="s">
        <v>212</v>
      </c>
      <c r="I1082" s="7" t="s">
        <v>27</v>
      </c>
      <c r="J1082" s="7" t="s">
        <v>23</v>
      </c>
      <c r="K1082" s="7">
        <v>10</v>
      </c>
      <c r="L1082" s="7" t="s">
        <v>18164</v>
      </c>
      <c r="M1082" s="7" t="s">
        <v>15473</v>
      </c>
      <c r="N1082" s="7" t="s">
        <v>29</v>
      </c>
      <c r="O1082" s="7" t="s">
        <v>146</v>
      </c>
    </row>
    <row r="1083" spans="2:15" x14ac:dyDescent="0.25">
      <c r="B1083" s="7">
        <v>4</v>
      </c>
      <c r="C1083" s="7" t="s">
        <v>4630</v>
      </c>
      <c r="D1083" s="7" t="s">
        <v>4631</v>
      </c>
      <c r="E1083" s="7" t="s">
        <v>4634</v>
      </c>
      <c r="F1083" s="7" t="s">
        <v>172</v>
      </c>
      <c r="G1083" s="7" t="s">
        <v>206</v>
      </c>
      <c r="H1083" s="7" t="s">
        <v>212</v>
      </c>
      <c r="I1083" s="7" t="s">
        <v>27</v>
      </c>
      <c r="J1083" s="7" t="s">
        <v>23</v>
      </c>
      <c r="K1083" s="7">
        <v>10</v>
      </c>
      <c r="L1083" s="7" t="s">
        <v>18171</v>
      </c>
      <c r="M1083" s="7" t="s">
        <v>5182</v>
      </c>
      <c r="N1083" s="7" t="s">
        <v>29</v>
      </c>
      <c r="O1083" s="7" t="s">
        <v>146</v>
      </c>
    </row>
    <row r="1084" spans="2:15" x14ac:dyDescent="0.25">
      <c r="B1084" s="7">
        <v>4</v>
      </c>
      <c r="C1084" s="7" t="s">
        <v>4636</v>
      </c>
      <c r="D1084" s="7" t="s">
        <v>4637</v>
      </c>
      <c r="E1084" s="7" t="s">
        <v>4639</v>
      </c>
      <c r="F1084" s="7" t="s">
        <v>154</v>
      </c>
      <c r="G1084" s="7" t="s">
        <v>206</v>
      </c>
      <c r="H1084" s="7" t="s">
        <v>212</v>
      </c>
      <c r="I1084" s="7" t="s">
        <v>37</v>
      </c>
      <c r="J1084" s="7" t="s">
        <v>36</v>
      </c>
      <c r="K1084" s="7">
        <v>10</v>
      </c>
      <c r="L1084" s="7" t="s">
        <v>18174</v>
      </c>
      <c r="M1084" s="7" t="s">
        <v>15484</v>
      </c>
      <c r="N1084" s="7" t="s">
        <v>29</v>
      </c>
      <c r="O1084" s="7" t="s">
        <v>146</v>
      </c>
    </row>
    <row r="1085" spans="2:15" x14ac:dyDescent="0.25">
      <c r="B1085" s="7">
        <v>4</v>
      </c>
      <c r="C1085" s="7" t="s">
        <v>4647</v>
      </c>
      <c r="D1085" s="7" t="s">
        <v>4648</v>
      </c>
      <c r="E1085" s="7" t="s">
        <v>4651</v>
      </c>
      <c r="F1085" s="7" t="s">
        <v>147</v>
      </c>
      <c r="G1085" s="7" t="s">
        <v>206</v>
      </c>
      <c r="H1085" s="7" t="s">
        <v>212</v>
      </c>
      <c r="I1085" s="7" t="s">
        <v>27</v>
      </c>
      <c r="J1085" s="7" t="s">
        <v>23</v>
      </c>
      <c r="K1085" s="7">
        <v>10</v>
      </c>
      <c r="L1085" s="7" t="s">
        <v>18176</v>
      </c>
      <c r="M1085" s="7" t="s">
        <v>15487</v>
      </c>
      <c r="N1085" s="7" t="s">
        <v>29</v>
      </c>
      <c r="O1085" s="7" t="s">
        <v>146</v>
      </c>
    </row>
    <row r="1086" spans="2:15" x14ac:dyDescent="0.25">
      <c r="B1086" s="7">
        <v>4</v>
      </c>
      <c r="C1086" s="7" t="s">
        <v>4653</v>
      </c>
      <c r="D1086" s="7" t="s">
        <v>4654</v>
      </c>
      <c r="E1086" s="7" t="s">
        <v>4656</v>
      </c>
      <c r="F1086" s="7" t="s">
        <v>177</v>
      </c>
      <c r="G1086" s="7" t="s">
        <v>206</v>
      </c>
      <c r="H1086" s="7" t="s">
        <v>212</v>
      </c>
      <c r="I1086" s="7" t="s">
        <v>83</v>
      </c>
      <c r="J1086" s="7" t="s">
        <v>23</v>
      </c>
      <c r="K1086" s="7">
        <v>10</v>
      </c>
      <c r="L1086" s="7" t="s">
        <v>18177</v>
      </c>
      <c r="M1086" s="7" t="s">
        <v>15489</v>
      </c>
      <c r="N1086" s="7" t="s">
        <v>29</v>
      </c>
      <c r="O1086" s="7" t="s">
        <v>146</v>
      </c>
    </row>
    <row r="1087" spans="2:15" x14ac:dyDescent="0.25">
      <c r="B1087" s="7">
        <v>4</v>
      </c>
      <c r="C1087" s="7" t="s">
        <v>4658</v>
      </c>
      <c r="D1087" s="7" t="s">
        <v>4659</v>
      </c>
      <c r="E1087" s="7" t="s">
        <v>4663</v>
      </c>
      <c r="F1087" s="7" t="s">
        <v>154</v>
      </c>
      <c r="G1087" s="7" t="s">
        <v>206</v>
      </c>
      <c r="H1087" s="7" t="s">
        <v>212</v>
      </c>
      <c r="I1087" s="7" t="s">
        <v>27</v>
      </c>
      <c r="J1087" s="7" t="s">
        <v>23</v>
      </c>
      <c r="K1087" s="7">
        <v>10</v>
      </c>
      <c r="L1087" s="7" t="s">
        <v>18179</v>
      </c>
      <c r="M1087" s="7" t="s">
        <v>9901</v>
      </c>
      <c r="N1087" s="7" t="s">
        <v>29</v>
      </c>
      <c r="O1087" s="7" t="s">
        <v>146</v>
      </c>
    </row>
    <row r="1088" spans="2:15" x14ac:dyDescent="0.25">
      <c r="B1088" s="7">
        <v>4</v>
      </c>
      <c r="C1088" s="7" t="s">
        <v>4684</v>
      </c>
      <c r="D1088" s="7" t="s">
        <v>4685</v>
      </c>
      <c r="E1088" s="7" t="s">
        <v>4689</v>
      </c>
      <c r="F1088" s="7" t="s">
        <v>167</v>
      </c>
      <c r="G1088" s="7" t="s">
        <v>206</v>
      </c>
      <c r="H1088" s="7" t="s">
        <v>212</v>
      </c>
      <c r="I1088" s="7" t="s">
        <v>83</v>
      </c>
      <c r="J1088" s="7" t="s">
        <v>23</v>
      </c>
      <c r="K1088" s="7">
        <v>10</v>
      </c>
      <c r="L1088" s="7" t="s">
        <v>18189</v>
      </c>
      <c r="M1088" s="7" t="s">
        <v>9903</v>
      </c>
      <c r="N1088" s="7" t="s">
        <v>29</v>
      </c>
      <c r="O1088" s="7" t="s">
        <v>146</v>
      </c>
    </row>
    <row r="1089" spans="2:15" x14ac:dyDescent="0.25">
      <c r="B1089" s="7">
        <v>4</v>
      </c>
      <c r="C1089" s="7" t="s">
        <v>4691</v>
      </c>
      <c r="D1089" s="7" t="s">
        <v>4692</v>
      </c>
      <c r="E1089" s="7" t="s">
        <v>4696</v>
      </c>
      <c r="F1089" s="7" t="s">
        <v>130</v>
      </c>
      <c r="G1089" s="7" t="s">
        <v>206</v>
      </c>
      <c r="H1089" s="7" t="s">
        <v>212</v>
      </c>
      <c r="I1089" s="7" t="s">
        <v>83</v>
      </c>
      <c r="J1089" s="7" t="s">
        <v>23</v>
      </c>
      <c r="K1089" s="7">
        <v>10</v>
      </c>
      <c r="L1089" s="7" t="s">
        <v>18190</v>
      </c>
      <c r="M1089" s="7" t="s">
        <v>9903</v>
      </c>
      <c r="N1089" s="7" t="s">
        <v>29</v>
      </c>
      <c r="O1089" s="7" t="s">
        <v>123</v>
      </c>
    </row>
    <row r="1090" spans="2:15" x14ac:dyDescent="0.25">
      <c r="B1090" s="7">
        <v>4</v>
      </c>
      <c r="C1090" s="7" t="s">
        <v>4698</v>
      </c>
      <c r="D1090" s="7" t="s">
        <v>4699</v>
      </c>
      <c r="E1090" s="7" t="s">
        <v>4703</v>
      </c>
      <c r="F1090" s="7" t="s">
        <v>183</v>
      </c>
      <c r="G1090" s="7" t="s">
        <v>206</v>
      </c>
      <c r="H1090" s="7" t="s">
        <v>212</v>
      </c>
      <c r="I1090" s="7" t="s">
        <v>27</v>
      </c>
      <c r="J1090" s="7" t="s">
        <v>23</v>
      </c>
      <c r="K1090" s="7">
        <v>10</v>
      </c>
      <c r="L1090" s="7" t="s">
        <v>18191</v>
      </c>
      <c r="M1090" s="7" t="s">
        <v>4546</v>
      </c>
      <c r="N1090" s="7" t="s">
        <v>29</v>
      </c>
      <c r="O1090" s="7" t="s">
        <v>146</v>
      </c>
    </row>
    <row r="1091" spans="2:15" x14ac:dyDescent="0.25">
      <c r="B1091" s="7">
        <v>4</v>
      </c>
      <c r="C1091" s="7" t="s">
        <v>4705</v>
      </c>
      <c r="D1091" s="7" t="s">
        <v>4706</v>
      </c>
      <c r="E1091" s="7" t="s">
        <v>4709</v>
      </c>
      <c r="F1091" s="7" t="s">
        <v>154</v>
      </c>
      <c r="G1091" s="7" t="s">
        <v>206</v>
      </c>
      <c r="H1091" s="7" t="s">
        <v>212</v>
      </c>
      <c r="I1091" s="7" t="s">
        <v>83</v>
      </c>
      <c r="J1091" s="7" t="s">
        <v>23</v>
      </c>
      <c r="K1091" s="7">
        <v>10</v>
      </c>
      <c r="L1091" s="7" t="s">
        <v>18193</v>
      </c>
      <c r="M1091" s="7" t="s">
        <v>8102</v>
      </c>
      <c r="N1091" s="7" t="s">
        <v>29</v>
      </c>
      <c r="O1091" s="7" t="s">
        <v>146</v>
      </c>
    </row>
    <row r="1092" spans="2:15" x14ac:dyDescent="0.25">
      <c r="B1092" s="7">
        <v>4</v>
      </c>
      <c r="C1092" s="7" t="s">
        <v>4716</v>
      </c>
      <c r="D1092" s="7" t="s">
        <v>4717</v>
      </c>
      <c r="E1092" s="7" t="s">
        <v>4720</v>
      </c>
      <c r="F1092" s="7" t="s">
        <v>204</v>
      </c>
      <c r="G1092" s="7" t="s">
        <v>206</v>
      </c>
      <c r="H1092" s="7" t="s">
        <v>212</v>
      </c>
      <c r="I1092" s="7" t="s">
        <v>27</v>
      </c>
      <c r="J1092" s="7" t="s">
        <v>23</v>
      </c>
      <c r="K1092" s="7">
        <v>10</v>
      </c>
      <c r="L1092" s="7" t="s">
        <v>18196</v>
      </c>
      <c r="M1092" s="7" t="s">
        <v>9905</v>
      </c>
      <c r="N1092" s="7" t="s">
        <v>29</v>
      </c>
      <c r="O1092" s="7" t="s">
        <v>123</v>
      </c>
    </row>
    <row r="1093" spans="2:15" x14ac:dyDescent="0.25">
      <c r="B1093" s="7">
        <v>4</v>
      </c>
      <c r="C1093" s="7" t="s">
        <v>4722</v>
      </c>
      <c r="D1093" s="7" t="s">
        <v>4723</v>
      </c>
      <c r="E1093" s="7" t="s">
        <v>4726</v>
      </c>
      <c r="F1093" s="7" t="s">
        <v>152</v>
      </c>
      <c r="G1093" s="7" t="s">
        <v>206</v>
      </c>
      <c r="H1093" s="7" t="s">
        <v>212</v>
      </c>
      <c r="I1093" s="7" t="s">
        <v>27</v>
      </c>
      <c r="J1093" s="7" t="s">
        <v>23</v>
      </c>
      <c r="K1093" s="7">
        <v>10</v>
      </c>
      <c r="L1093" s="7" t="s">
        <v>18197</v>
      </c>
      <c r="M1093" s="7" t="s">
        <v>5507</v>
      </c>
      <c r="N1093" s="7" t="s">
        <v>29</v>
      </c>
      <c r="O1093" s="7" t="s">
        <v>146</v>
      </c>
    </row>
    <row r="1094" spans="2:15" x14ac:dyDescent="0.25">
      <c r="B1094" s="7">
        <v>4</v>
      </c>
      <c r="C1094" s="7" t="s">
        <v>4732</v>
      </c>
      <c r="D1094" s="7" t="s">
        <v>4733</v>
      </c>
      <c r="E1094" s="7" t="s">
        <v>4736</v>
      </c>
      <c r="F1094" s="7" t="s">
        <v>115</v>
      </c>
      <c r="G1094" s="7" t="s">
        <v>206</v>
      </c>
      <c r="H1094" s="7" t="s">
        <v>212</v>
      </c>
      <c r="I1094" s="7" t="s">
        <v>27</v>
      </c>
      <c r="J1094" s="7" t="s">
        <v>23</v>
      </c>
      <c r="K1094" s="7">
        <v>10</v>
      </c>
      <c r="L1094" s="7" t="s">
        <v>18199</v>
      </c>
      <c r="M1094" s="7" t="s">
        <v>9906</v>
      </c>
      <c r="N1094" s="7" t="s">
        <v>29</v>
      </c>
      <c r="O1094" s="7" t="s">
        <v>100</v>
      </c>
    </row>
    <row r="1095" spans="2:15" x14ac:dyDescent="0.25">
      <c r="B1095" s="7">
        <v>4</v>
      </c>
      <c r="C1095" s="7" t="s">
        <v>4738</v>
      </c>
      <c r="D1095" s="7" t="s">
        <v>4739</v>
      </c>
      <c r="E1095" s="7" t="s">
        <v>4742</v>
      </c>
      <c r="F1095" s="7" t="s">
        <v>124</v>
      </c>
      <c r="G1095" s="7" t="s">
        <v>206</v>
      </c>
      <c r="H1095" s="7" t="s">
        <v>212</v>
      </c>
      <c r="I1095" s="7" t="s">
        <v>37</v>
      </c>
      <c r="J1095" s="7" t="s">
        <v>36</v>
      </c>
      <c r="K1095" s="7">
        <v>10</v>
      </c>
      <c r="L1095" s="7" t="s">
        <v>18201</v>
      </c>
      <c r="M1095" s="7" t="s">
        <v>7991</v>
      </c>
      <c r="N1095" s="7" t="s">
        <v>29</v>
      </c>
      <c r="O1095" s="7" t="s">
        <v>123</v>
      </c>
    </row>
    <row r="1096" spans="2:15" x14ac:dyDescent="0.25">
      <c r="B1096" s="7">
        <v>4</v>
      </c>
      <c r="C1096" s="7" t="s">
        <v>4750</v>
      </c>
      <c r="D1096" s="7" t="s">
        <v>4751</v>
      </c>
      <c r="E1096" s="7" t="s">
        <v>4752</v>
      </c>
      <c r="F1096" s="7" t="s">
        <v>134</v>
      </c>
      <c r="G1096" s="7" t="s">
        <v>206</v>
      </c>
      <c r="H1096" s="7" t="s">
        <v>212</v>
      </c>
      <c r="I1096" s="7" t="s">
        <v>37</v>
      </c>
      <c r="J1096" s="7" t="s">
        <v>36</v>
      </c>
      <c r="K1096" s="7">
        <v>10</v>
      </c>
      <c r="L1096" s="7" t="s">
        <v>18205</v>
      </c>
      <c r="M1096" s="7" t="s">
        <v>7237</v>
      </c>
      <c r="N1096" s="7" t="s">
        <v>29</v>
      </c>
      <c r="O1096" s="7" t="s">
        <v>123</v>
      </c>
    </row>
    <row r="1097" spans="2:15" x14ac:dyDescent="0.25">
      <c r="B1097" s="7">
        <v>4</v>
      </c>
      <c r="C1097" s="7" t="s">
        <v>4758</v>
      </c>
      <c r="D1097" s="7" t="s">
        <v>4759</v>
      </c>
      <c r="E1097" s="7" t="s">
        <v>4762</v>
      </c>
      <c r="F1097" s="7" t="s">
        <v>177</v>
      </c>
      <c r="G1097" s="7" t="s">
        <v>206</v>
      </c>
      <c r="H1097" s="7" t="s">
        <v>212</v>
      </c>
      <c r="I1097" s="7" t="s">
        <v>27</v>
      </c>
      <c r="J1097" s="7" t="s">
        <v>23</v>
      </c>
      <c r="K1097" s="7">
        <v>10</v>
      </c>
      <c r="L1097" s="7" t="s">
        <v>18210</v>
      </c>
      <c r="M1097" s="7" t="s">
        <v>8024</v>
      </c>
      <c r="N1097" s="7" t="s">
        <v>29</v>
      </c>
      <c r="O1097" s="7" t="s">
        <v>146</v>
      </c>
    </row>
    <row r="1098" spans="2:15" x14ac:dyDescent="0.25">
      <c r="B1098" s="7">
        <v>4</v>
      </c>
      <c r="C1098" s="7" t="s">
        <v>4770</v>
      </c>
      <c r="D1098" s="7" t="s">
        <v>4771</v>
      </c>
      <c r="E1098" s="7" t="s">
        <v>4775</v>
      </c>
      <c r="F1098" s="7" t="s">
        <v>25</v>
      </c>
      <c r="G1098" s="7" t="s">
        <v>206</v>
      </c>
      <c r="H1098" s="7" t="s">
        <v>212</v>
      </c>
      <c r="I1098" s="7" t="s">
        <v>27</v>
      </c>
      <c r="J1098" s="7" t="s">
        <v>23</v>
      </c>
      <c r="K1098" s="7">
        <v>10</v>
      </c>
      <c r="L1098" s="7" t="s">
        <v>18212</v>
      </c>
      <c r="M1098" s="7" t="s">
        <v>15516</v>
      </c>
      <c r="N1098" s="7" t="s">
        <v>29</v>
      </c>
      <c r="O1098" s="7" t="s">
        <v>96</v>
      </c>
    </row>
    <row r="1099" spans="2:15" x14ac:dyDescent="0.25">
      <c r="B1099" s="7">
        <v>4</v>
      </c>
      <c r="C1099" s="7" t="s">
        <v>4798</v>
      </c>
      <c r="D1099" s="7" t="s">
        <v>4799</v>
      </c>
      <c r="E1099" s="7" t="s">
        <v>4801</v>
      </c>
      <c r="F1099" s="7" t="s">
        <v>115</v>
      </c>
      <c r="G1099" s="7" t="s">
        <v>206</v>
      </c>
      <c r="H1099" s="7" t="s">
        <v>212</v>
      </c>
      <c r="I1099" s="7" t="s">
        <v>37</v>
      </c>
      <c r="J1099" s="7" t="s">
        <v>36</v>
      </c>
      <c r="K1099" s="7">
        <v>10</v>
      </c>
      <c r="L1099" s="7" t="s">
        <v>18230</v>
      </c>
      <c r="M1099" s="7" t="s">
        <v>15527</v>
      </c>
      <c r="N1099" s="7" t="s">
        <v>29</v>
      </c>
      <c r="O1099" s="7" t="s">
        <v>100</v>
      </c>
    </row>
    <row r="1100" spans="2:15" x14ac:dyDescent="0.25">
      <c r="B1100" s="7">
        <v>4</v>
      </c>
      <c r="C1100" s="7" t="s">
        <v>4803</v>
      </c>
      <c r="D1100" s="7" t="s">
        <v>4804</v>
      </c>
      <c r="E1100" s="7" t="s">
        <v>4806</v>
      </c>
      <c r="F1100" s="7" t="s">
        <v>152</v>
      </c>
      <c r="G1100" s="7" t="s">
        <v>206</v>
      </c>
      <c r="H1100" s="7" t="s">
        <v>212</v>
      </c>
      <c r="I1100" s="7" t="s">
        <v>37</v>
      </c>
      <c r="J1100" s="7" t="s">
        <v>36</v>
      </c>
      <c r="K1100" s="7">
        <v>10</v>
      </c>
      <c r="L1100" s="7" t="s">
        <v>18232</v>
      </c>
      <c r="M1100" s="7" t="s">
        <v>15530</v>
      </c>
      <c r="N1100" s="7" t="s">
        <v>29</v>
      </c>
      <c r="O1100" s="7" t="s">
        <v>146</v>
      </c>
    </row>
    <row r="1101" spans="2:15" x14ac:dyDescent="0.25">
      <c r="B1101" s="7">
        <v>4</v>
      </c>
      <c r="C1101" s="7" t="s">
        <v>4808</v>
      </c>
      <c r="D1101" s="7" t="s">
        <v>4809</v>
      </c>
      <c r="E1101" s="7" t="s">
        <v>4812</v>
      </c>
      <c r="F1101" s="7" t="s">
        <v>187</v>
      </c>
      <c r="G1101" s="7" t="s">
        <v>206</v>
      </c>
      <c r="H1101" s="7" t="s">
        <v>212</v>
      </c>
      <c r="I1101" s="7" t="s">
        <v>27</v>
      </c>
      <c r="J1101" s="7" t="s">
        <v>23</v>
      </c>
      <c r="K1101" s="7">
        <v>10</v>
      </c>
      <c r="L1101" s="7" t="s">
        <v>18233</v>
      </c>
      <c r="M1101" s="7" t="s">
        <v>15531</v>
      </c>
      <c r="N1101" s="7" t="s">
        <v>29</v>
      </c>
      <c r="O1101" s="7" t="s">
        <v>146</v>
      </c>
    </row>
    <row r="1102" spans="2:15" x14ac:dyDescent="0.25">
      <c r="B1102" s="7">
        <v>4</v>
      </c>
      <c r="C1102" s="7" t="s">
        <v>4832</v>
      </c>
      <c r="D1102" s="7" t="s">
        <v>4833</v>
      </c>
      <c r="E1102" s="7" t="s">
        <v>4836</v>
      </c>
      <c r="F1102" s="7" t="s">
        <v>152</v>
      </c>
      <c r="G1102" s="7" t="s">
        <v>206</v>
      </c>
      <c r="H1102" s="7" t="s">
        <v>212</v>
      </c>
      <c r="I1102" s="7" t="s">
        <v>27</v>
      </c>
      <c r="J1102" s="7" t="s">
        <v>23</v>
      </c>
      <c r="K1102" s="7">
        <v>10</v>
      </c>
      <c r="L1102" s="7" t="s">
        <v>18238</v>
      </c>
      <c r="M1102" s="7" t="s">
        <v>11541</v>
      </c>
      <c r="N1102" s="7" t="s">
        <v>29</v>
      </c>
      <c r="O1102" s="7" t="s">
        <v>146</v>
      </c>
    </row>
    <row r="1103" spans="2:15" x14ac:dyDescent="0.25">
      <c r="B1103" s="7">
        <v>4</v>
      </c>
      <c r="C1103" s="7" t="s">
        <v>4838</v>
      </c>
      <c r="D1103" s="7" t="s">
        <v>4839</v>
      </c>
      <c r="E1103" s="7" t="s">
        <v>4842</v>
      </c>
      <c r="F1103" s="7" t="s">
        <v>177</v>
      </c>
      <c r="G1103" s="7" t="s">
        <v>206</v>
      </c>
      <c r="H1103" s="7" t="s">
        <v>212</v>
      </c>
      <c r="I1103" s="7" t="s">
        <v>27</v>
      </c>
      <c r="J1103" s="7" t="s">
        <v>23</v>
      </c>
      <c r="K1103" s="7">
        <v>10</v>
      </c>
      <c r="L1103" s="7" t="s">
        <v>18239</v>
      </c>
      <c r="M1103" s="7" t="s">
        <v>15536</v>
      </c>
      <c r="N1103" s="7" t="s">
        <v>29</v>
      </c>
      <c r="O1103" s="7" t="s">
        <v>146</v>
      </c>
    </row>
    <row r="1104" spans="2:15" x14ac:dyDescent="0.25">
      <c r="B1104" s="7">
        <v>4</v>
      </c>
      <c r="C1104" s="7" t="s">
        <v>4844</v>
      </c>
      <c r="D1104" s="7" t="s">
        <v>4845</v>
      </c>
      <c r="E1104" s="7" t="s">
        <v>4849</v>
      </c>
      <c r="F1104" s="7" t="s">
        <v>152</v>
      </c>
      <c r="G1104" s="7" t="s">
        <v>206</v>
      </c>
      <c r="H1104" s="7" t="s">
        <v>212</v>
      </c>
      <c r="I1104" s="7" t="s">
        <v>27</v>
      </c>
      <c r="J1104" s="7" t="s">
        <v>23</v>
      </c>
      <c r="K1104" s="7">
        <v>10</v>
      </c>
      <c r="L1104" s="7" t="s">
        <v>18240</v>
      </c>
      <c r="M1104" s="7" t="s">
        <v>14670</v>
      </c>
      <c r="N1104" s="7" t="s">
        <v>29</v>
      </c>
      <c r="O1104" s="7" t="s">
        <v>146</v>
      </c>
    </row>
    <row r="1105" spans="2:15" x14ac:dyDescent="0.25">
      <c r="B1105" s="7">
        <v>4</v>
      </c>
      <c r="C1105" s="7" t="s">
        <v>4851</v>
      </c>
      <c r="D1105" s="7" t="s">
        <v>4852</v>
      </c>
      <c r="E1105" s="7" t="s">
        <v>4854</v>
      </c>
      <c r="F1105" s="7" t="s">
        <v>174</v>
      </c>
      <c r="G1105" s="7" t="s">
        <v>206</v>
      </c>
      <c r="H1105" s="7" t="s">
        <v>212</v>
      </c>
      <c r="I1105" s="7" t="s">
        <v>27</v>
      </c>
      <c r="J1105" s="7" t="s">
        <v>23</v>
      </c>
      <c r="K1105" s="7">
        <v>10</v>
      </c>
      <c r="L1105" s="7" t="s">
        <v>18242</v>
      </c>
      <c r="M1105" s="7" t="s">
        <v>11733</v>
      </c>
      <c r="N1105" s="7" t="s">
        <v>29</v>
      </c>
      <c r="O1105" s="7" t="s">
        <v>146</v>
      </c>
    </row>
    <row r="1106" spans="2:15" x14ac:dyDescent="0.25">
      <c r="B1106" s="7">
        <v>4</v>
      </c>
      <c r="C1106" s="7" t="s">
        <v>4856</v>
      </c>
      <c r="D1106" s="7" t="s">
        <v>4857</v>
      </c>
      <c r="E1106" s="7" t="s">
        <v>4860</v>
      </c>
      <c r="F1106" s="7" t="s">
        <v>158</v>
      </c>
      <c r="G1106" s="7" t="s">
        <v>206</v>
      </c>
      <c r="H1106" s="7" t="s">
        <v>212</v>
      </c>
      <c r="I1106" s="7" t="s">
        <v>27</v>
      </c>
      <c r="J1106" s="7" t="s">
        <v>23</v>
      </c>
      <c r="K1106" s="7">
        <v>10</v>
      </c>
      <c r="L1106" s="7" t="s">
        <v>18243</v>
      </c>
      <c r="M1106" s="7" t="s">
        <v>15538</v>
      </c>
      <c r="N1106" s="7" t="s">
        <v>29</v>
      </c>
      <c r="O1106" s="7" t="s">
        <v>146</v>
      </c>
    </row>
    <row r="1107" spans="2:15" x14ac:dyDescent="0.25">
      <c r="B1107" s="7">
        <v>4</v>
      </c>
      <c r="C1107" s="7" t="s">
        <v>4867</v>
      </c>
      <c r="D1107" s="7" t="s">
        <v>4868</v>
      </c>
      <c r="E1107" s="7" t="s">
        <v>4871</v>
      </c>
      <c r="F1107" s="7" t="s">
        <v>204</v>
      </c>
      <c r="G1107" s="7" t="s">
        <v>206</v>
      </c>
      <c r="H1107" s="7" t="s">
        <v>212</v>
      </c>
      <c r="I1107" s="7" t="s">
        <v>27</v>
      </c>
      <c r="J1107" s="7" t="s">
        <v>23</v>
      </c>
      <c r="K1107" s="7">
        <v>10</v>
      </c>
      <c r="L1107" s="7" t="s">
        <v>18245</v>
      </c>
      <c r="M1107" s="7" t="s">
        <v>11735</v>
      </c>
      <c r="N1107" s="7" t="s">
        <v>29</v>
      </c>
      <c r="O1107" s="7" t="s">
        <v>123</v>
      </c>
    </row>
    <row r="1108" spans="2:15" x14ac:dyDescent="0.25">
      <c r="B1108" s="7">
        <v>4</v>
      </c>
      <c r="C1108" s="7" t="s">
        <v>4895</v>
      </c>
      <c r="D1108" s="7" t="s">
        <v>4896</v>
      </c>
      <c r="E1108" s="7" t="s">
        <v>4900</v>
      </c>
      <c r="F1108" s="7" t="s">
        <v>126</v>
      </c>
      <c r="G1108" s="7" t="s">
        <v>206</v>
      </c>
      <c r="H1108" s="7" t="s">
        <v>212</v>
      </c>
      <c r="I1108" s="7" t="s">
        <v>27</v>
      </c>
      <c r="J1108" s="7" t="s">
        <v>23</v>
      </c>
      <c r="K1108" s="7">
        <v>10</v>
      </c>
      <c r="L1108" s="7" t="s">
        <v>18266</v>
      </c>
      <c r="M1108" s="7" t="s">
        <v>15554</v>
      </c>
      <c r="N1108" s="7" t="s">
        <v>29</v>
      </c>
      <c r="O1108" s="7" t="s">
        <v>123</v>
      </c>
    </row>
    <row r="1109" spans="2:15" x14ac:dyDescent="0.25">
      <c r="B1109" s="7">
        <v>4</v>
      </c>
      <c r="C1109" s="7" t="s">
        <v>4908</v>
      </c>
      <c r="D1109" s="7" t="s">
        <v>4909</v>
      </c>
      <c r="E1109" s="7" t="s">
        <v>4912</v>
      </c>
      <c r="F1109" s="7" t="s">
        <v>101</v>
      </c>
      <c r="G1109" s="7" t="s">
        <v>206</v>
      </c>
      <c r="H1109" s="7" t="s">
        <v>212</v>
      </c>
      <c r="I1109" s="7" t="s">
        <v>27</v>
      </c>
      <c r="J1109" s="7" t="s">
        <v>23</v>
      </c>
      <c r="K1109" s="7">
        <v>10</v>
      </c>
      <c r="L1109" s="7" t="s">
        <v>18268</v>
      </c>
      <c r="M1109" s="7" t="s">
        <v>15555</v>
      </c>
      <c r="N1109" s="7" t="s">
        <v>29</v>
      </c>
      <c r="O1109" s="7" t="s">
        <v>100</v>
      </c>
    </row>
    <row r="1110" spans="2:15" x14ac:dyDescent="0.25">
      <c r="B1110" s="7">
        <v>4</v>
      </c>
      <c r="C1110" s="7" t="s">
        <v>4914</v>
      </c>
      <c r="D1110" s="7" t="s">
        <v>4915</v>
      </c>
      <c r="E1110" s="7" t="s">
        <v>4918</v>
      </c>
      <c r="F1110" s="7" t="s">
        <v>156</v>
      </c>
      <c r="G1110" s="7" t="s">
        <v>206</v>
      </c>
      <c r="H1110" s="7" t="s">
        <v>212</v>
      </c>
      <c r="I1110" s="7" t="s">
        <v>27</v>
      </c>
      <c r="J1110" s="7" t="s">
        <v>23</v>
      </c>
      <c r="K1110" s="7">
        <v>10</v>
      </c>
      <c r="L1110" s="7" t="s">
        <v>18269</v>
      </c>
      <c r="M1110" s="7" t="s">
        <v>13561</v>
      </c>
      <c r="N1110" s="7" t="s">
        <v>29</v>
      </c>
      <c r="O1110" s="7" t="s">
        <v>146</v>
      </c>
    </row>
    <row r="1111" spans="2:15" x14ac:dyDescent="0.25">
      <c r="B1111" s="7">
        <v>4</v>
      </c>
      <c r="C1111" s="7" t="s">
        <v>4920</v>
      </c>
      <c r="D1111" s="7" t="s">
        <v>4921</v>
      </c>
      <c r="E1111" s="7" t="s">
        <v>4925</v>
      </c>
      <c r="F1111" s="7" t="s">
        <v>126</v>
      </c>
      <c r="G1111" s="7" t="s">
        <v>206</v>
      </c>
      <c r="H1111" s="7" t="s">
        <v>212</v>
      </c>
      <c r="I1111" s="7" t="s">
        <v>37</v>
      </c>
      <c r="J1111" s="7" t="s">
        <v>36</v>
      </c>
      <c r="K1111" s="7">
        <v>10</v>
      </c>
      <c r="L1111" s="7" t="s">
        <v>18270</v>
      </c>
      <c r="M1111" s="7" t="s">
        <v>15556</v>
      </c>
      <c r="N1111" s="7" t="s">
        <v>29</v>
      </c>
      <c r="O1111" s="7" t="s">
        <v>123</v>
      </c>
    </row>
    <row r="1112" spans="2:15" x14ac:dyDescent="0.25">
      <c r="B1112" s="7">
        <v>4</v>
      </c>
      <c r="C1112" s="7" t="s">
        <v>4932</v>
      </c>
      <c r="D1112" s="7" t="s">
        <v>4933</v>
      </c>
      <c r="E1112" s="7" t="s">
        <v>4935</v>
      </c>
      <c r="F1112" s="7" t="s">
        <v>239</v>
      </c>
      <c r="G1112" s="7" t="s">
        <v>206</v>
      </c>
      <c r="H1112" s="7" t="s">
        <v>212</v>
      </c>
      <c r="I1112" s="7" t="s">
        <v>27</v>
      </c>
      <c r="J1112" s="7" t="s">
        <v>23</v>
      </c>
      <c r="K1112" s="7">
        <v>10</v>
      </c>
      <c r="L1112" s="7" t="s">
        <v>18273</v>
      </c>
      <c r="M1112" s="7" t="s">
        <v>15557</v>
      </c>
      <c r="N1112" s="7" t="s">
        <v>29</v>
      </c>
      <c r="O1112" s="7" t="s">
        <v>100</v>
      </c>
    </row>
    <row r="1113" spans="2:15" x14ac:dyDescent="0.25">
      <c r="B1113" s="7">
        <v>4</v>
      </c>
      <c r="C1113" s="7" t="s">
        <v>4938</v>
      </c>
      <c r="D1113" s="7" t="s">
        <v>4939</v>
      </c>
      <c r="E1113" s="7" t="s">
        <v>4942</v>
      </c>
      <c r="F1113" s="7" t="s">
        <v>136</v>
      </c>
      <c r="G1113" s="7" t="s">
        <v>206</v>
      </c>
      <c r="H1113" s="7" t="s">
        <v>212</v>
      </c>
      <c r="I1113" s="7" t="s">
        <v>27</v>
      </c>
      <c r="J1113" s="7" t="s">
        <v>23</v>
      </c>
      <c r="K1113" s="7">
        <v>10</v>
      </c>
      <c r="L1113" s="7" t="s">
        <v>18281</v>
      </c>
      <c r="M1113" s="7" t="s">
        <v>10743</v>
      </c>
      <c r="N1113" s="7" t="s">
        <v>29</v>
      </c>
      <c r="O1113" s="7" t="s">
        <v>123</v>
      </c>
    </row>
    <row r="1114" spans="2:15" x14ac:dyDescent="0.25">
      <c r="B1114" s="7">
        <v>4</v>
      </c>
      <c r="C1114" s="7" t="s">
        <v>4956</v>
      </c>
      <c r="D1114" s="7" t="s">
        <v>4957</v>
      </c>
      <c r="E1114" s="7" t="s">
        <v>4958</v>
      </c>
      <c r="F1114" s="7" t="s">
        <v>156</v>
      </c>
      <c r="G1114" s="7" t="s">
        <v>206</v>
      </c>
      <c r="H1114" s="7" t="s">
        <v>212</v>
      </c>
      <c r="I1114" s="7" t="s">
        <v>37</v>
      </c>
      <c r="J1114" s="7" t="s">
        <v>36</v>
      </c>
      <c r="K1114" s="7">
        <v>10</v>
      </c>
      <c r="L1114" s="7" t="s">
        <v>18285</v>
      </c>
      <c r="M1114" s="7" t="s">
        <v>15559</v>
      </c>
      <c r="N1114" s="7" t="s">
        <v>29</v>
      </c>
      <c r="O1114" s="7" t="s">
        <v>146</v>
      </c>
    </row>
    <row r="1115" spans="2:15" x14ac:dyDescent="0.25">
      <c r="B1115" s="7">
        <v>4</v>
      </c>
      <c r="C1115" s="7" t="s">
        <v>4966</v>
      </c>
      <c r="D1115" s="7" t="s">
        <v>4967</v>
      </c>
      <c r="E1115" s="7" t="s">
        <v>4968</v>
      </c>
      <c r="F1115" s="7" t="s">
        <v>156</v>
      </c>
      <c r="G1115" s="7" t="s">
        <v>206</v>
      </c>
      <c r="H1115" s="7" t="s">
        <v>212</v>
      </c>
      <c r="I1115" s="7" t="s">
        <v>37</v>
      </c>
      <c r="J1115" s="7" t="s">
        <v>36</v>
      </c>
      <c r="K1115" s="7">
        <v>10</v>
      </c>
      <c r="L1115" s="7" t="s">
        <v>18290</v>
      </c>
      <c r="M1115" s="7" t="s">
        <v>14988</v>
      </c>
      <c r="N1115" s="7" t="s">
        <v>29</v>
      </c>
      <c r="O1115" s="7" t="s">
        <v>146</v>
      </c>
    </row>
    <row r="1116" spans="2:15" x14ac:dyDescent="0.25">
      <c r="B1116" s="7">
        <v>4</v>
      </c>
      <c r="C1116" s="7" t="s">
        <v>4984</v>
      </c>
      <c r="D1116" s="7" t="s">
        <v>4985</v>
      </c>
      <c r="E1116" s="7" t="s">
        <v>4986</v>
      </c>
      <c r="F1116" s="7" t="s">
        <v>172</v>
      </c>
      <c r="G1116" s="7" t="s">
        <v>206</v>
      </c>
      <c r="H1116" s="7" t="s">
        <v>212</v>
      </c>
      <c r="I1116" s="7" t="s">
        <v>27</v>
      </c>
      <c r="J1116" s="7" t="s">
        <v>23</v>
      </c>
      <c r="K1116" s="7">
        <v>10</v>
      </c>
      <c r="L1116" s="7" t="s">
        <v>18296</v>
      </c>
      <c r="M1116" s="7" t="s">
        <v>15567</v>
      </c>
      <c r="N1116" s="7" t="s">
        <v>29</v>
      </c>
      <c r="O1116" s="7" t="s">
        <v>146</v>
      </c>
    </row>
    <row r="1117" spans="2:15" x14ac:dyDescent="0.25">
      <c r="B1117" s="7">
        <v>4</v>
      </c>
      <c r="C1117" s="7" t="s">
        <v>5012</v>
      </c>
      <c r="D1117" s="7" t="s">
        <v>5013</v>
      </c>
      <c r="E1117" s="7" t="s">
        <v>5015</v>
      </c>
      <c r="F1117" s="7" t="s">
        <v>156</v>
      </c>
      <c r="G1117" s="7" t="s">
        <v>206</v>
      </c>
      <c r="H1117" s="7" t="s">
        <v>212</v>
      </c>
      <c r="I1117" s="7" t="s">
        <v>27</v>
      </c>
      <c r="J1117" s="7" t="s">
        <v>23</v>
      </c>
      <c r="K1117" s="7">
        <v>10</v>
      </c>
      <c r="L1117" s="7" t="s">
        <v>18303</v>
      </c>
      <c r="M1117" s="7" t="s">
        <v>15571</v>
      </c>
      <c r="N1117" s="7" t="s">
        <v>29</v>
      </c>
      <c r="O1117" s="7" t="s">
        <v>146</v>
      </c>
    </row>
    <row r="1118" spans="2:15" x14ac:dyDescent="0.25">
      <c r="B1118" s="7">
        <v>4</v>
      </c>
      <c r="C1118" s="7" t="s">
        <v>5017</v>
      </c>
      <c r="D1118" s="7" t="s">
        <v>5018</v>
      </c>
      <c r="E1118" s="7" t="s">
        <v>5020</v>
      </c>
      <c r="F1118" s="7" t="s">
        <v>172</v>
      </c>
      <c r="G1118" s="7" t="s">
        <v>206</v>
      </c>
      <c r="H1118" s="7" t="s">
        <v>212</v>
      </c>
      <c r="I1118" s="7" t="s">
        <v>27</v>
      </c>
      <c r="J1118" s="7" t="s">
        <v>23</v>
      </c>
      <c r="K1118" s="7">
        <v>10</v>
      </c>
      <c r="L1118" s="7" t="s">
        <v>18307</v>
      </c>
      <c r="M1118" s="7" t="s">
        <v>15574</v>
      </c>
      <c r="N1118" s="7" t="s">
        <v>29</v>
      </c>
      <c r="O1118" s="7" t="s">
        <v>146</v>
      </c>
    </row>
    <row r="1119" spans="2:15" x14ac:dyDescent="0.25">
      <c r="B1119" s="7">
        <v>4</v>
      </c>
      <c r="C1119" s="7" t="s">
        <v>5026</v>
      </c>
      <c r="D1119" s="7" t="s">
        <v>5027</v>
      </c>
      <c r="E1119" s="7" t="s">
        <v>5030</v>
      </c>
      <c r="F1119" s="7" t="s">
        <v>187</v>
      </c>
      <c r="G1119" s="7" t="s">
        <v>206</v>
      </c>
      <c r="H1119" s="7" t="s">
        <v>212</v>
      </c>
      <c r="I1119" s="7" t="s">
        <v>27</v>
      </c>
      <c r="J1119" s="7" t="s">
        <v>23</v>
      </c>
      <c r="K1119" s="7">
        <v>10</v>
      </c>
      <c r="L1119" s="7" t="s">
        <v>18311</v>
      </c>
      <c r="M1119" s="7" t="s">
        <v>15508</v>
      </c>
      <c r="N1119" s="7" t="s">
        <v>29</v>
      </c>
      <c r="O1119" s="7" t="s">
        <v>146</v>
      </c>
    </row>
    <row r="1120" spans="2:15" x14ac:dyDescent="0.25">
      <c r="B1120" s="7">
        <v>4</v>
      </c>
      <c r="C1120" s="7" t="s">
        <v>5032</v>
      </c>
      <c r="D1120" s="7" t="s">
        <v>5033</v>
      </c>
      <c r="E1120" s="7" t="s">
        <v>5034</v>
      </c>
      <c r="F1120" s="7" t="s">
        <v>187</v>
      </c>
      <c r="G1120" s="7" t="s">
        <v>206</v>
      </c>
      <c r="H1120" s="7" t="s">
        <v>212</v>
      </c>
      <c r="I1120" s="7" t="s">
        <v>27</v>
      </c>
      <c r="J1120" s="7" t="s">
        <v>23</v>
      </c>
      <c r="K1120" s="7">
        <v>10</v>
      </c>
      <c r="L1120" s="7" t="s">
        <v>18312</v>
      </c>
      <c r="M1120" s="7" t="s">
        <v>15523</v>
      </c>
      <c r="N1120" s="7" t="s">
        <v>29</v>
      </c>
      <c r="O1120" s="7" t="s">
        <v>146</v>
      </c>
    </row>
    <row r="1121" spans="2:15" x14ac:dyDescent="0.25">
      <c r="B1121" s="7">
        <v>4</v>
      </c>
      <c r="C1121" s="7" t="s">
        <v>5042</v>
      </c>
      <c r="D1121" s="7" t="s">
        <v>5043</v>
      </c>
      <c r="E1121" s="7" t="s">
        <v>5044</v>
      </c>
      <c r="F1121" s="7" t="s">
        <v>187</v>
      </c>
      <c r="G1121" s="7" t="s">
        <v>206</v>
      </c>
      <c r="H1121" s="7" t="s">
        <v>212</v>
      </c>
      <c r="I1121" s="7" t="s">
        <v>27</v>
      </c>
      <c r="J1121" s="7" t="s">
        <v>23</v>
      </c>
      <c r="K1121" s="7">
        <v>10</v>
      </c>
      <c r="L1121" s="7" t="s">
        <v>18314</v>
      </c>
      <c r="M1121" s="7" t="s">
        <v>14992</v>
      </c>
      <c r="N1121" s="7" t="s">
        <v>29</v>
      </c>
      <c r="O1121" s="7" t="s">
        <v>146</v>
      </c>
    </row>
    <row r="1122" spans="2:15" x14ac:dyDescent="0.25">
      <c r="B1122" s="7">
        <v>4</v>
      </c>
      <c r="C1122" s="7" t="s">
        <v>5046</v>
      </c>
      <c r="D1122" s="7" t="s">
        <v>5047</v>
      </c>
      <c r="E1122" s="7" t="s">
        <v>5050</v>
      </c>
      <c r="F1122" s="7" t="s">
        <v>112</v>
      </c>
      <c r="G1122" s="7" t="s">
        <v>206</v>
      </c>
      <c r="H1122" s="7" t="s">
        <v>212</v>
      </c>
      <c r="I1122" s="7" t="s">
        <v>27</v>
      </c>
      <c r="J1122" s="7" t="s">
        <v>23</v>
      </c>
      <c r="K1122" s="7">
        <v>10</v>
      </c>
      <c r="L1122" s="7" t="s">
        <v>18315</v>
      </c>
      <c r="M1122" s="7" t="s">
        <v>11744</v>
      </c>
      <c r="N1122" s="7" t="s">
        <v>29</v>
      </c>
      <c r="O1122" s="7" t="s">
        <v>100</v>
      </c>
    </row>
    <row r="1123" spans="2:15" x14ac:dyDescent="0.25">
      <c r="B1123" s="7">
        <v>4</v>
      </c>
      <c r="C1123" s="7" t="s">
        <v>5053</v>
      </c>
      <c r="D1123" s="7" t="s">
        <v>5054</v>
      </c>
      <c r="E1123" s="7" t="s">
        <v>5055</v>
      </c>
      <c r="F1123" s="7" t="s">
        <v>187</v>
      </c>
      <c r="G1123" s="7" t="s">
        <v>206</v>
      </c>
      <c r="H1123" s="7" t="s">
        <v>212</v>
      </c>
      <c r="I1123" s="7" t="s">
        <v>27</v>
      </c>
      <c r="J1123" s="7" t="s">
        <v>23</v>
      </c>
      <c r="K1123" s="7">
        <v>10</v>
      </c>
      <c r="L1123" s="7" t="s">
        <v>18316</v>
      </c>
      <c r="M1123" s="7" t="s">
        <v>9718</v>
      </c>
      <c r="N1123" s="7" t="s">
        <v>29</v>
      </c>
      <c r="O1123" s="7" t="s">
        <v>146</v>
      </c>
    </row>
    <row r="1124" spans="2:15" x14ac:dyDescent="0.25">
      <c r="B1124" s="7">
        <v>4</v>
      </c>
      <c r="C1124" s="7" t="s">
        <v>5057</v>
      </c>
      <c r="D1124" s="7" t="s">
        <v>10292</v>
      </c>
      <c r="E1124" s="7" t="s">
        <v>5060</v>
      </c>
      <c r="F1124" s="7" t="s">
        <v>38</v>
      </c>
      <c r="G1124" s="7" t="s">
        <v>207</v>
      </c>
      <c r="H1124" s="7" t="s">
        <v>212</v>
      </c>
      <c r="I1124" s="7" t="s">
        <v>40</v>
      </c>
      <c r="J1124" s="7" t="s">
        <v>23</v>
      </c>
      <c r="K1124" s="7">
        <v>7</v>
      </c>
      <c r="L1124" s="7" t="s">
        <v>18317</v>
      </c>
      <c r="M1124" s="7" t="s">
        <v>10440</v>
      </c>
      <c r="N1124" s="7" t="s">
        <v>29</v>
      </c>
      <c r="O1124" s="7" t="s">
        <v>96</v>
      </c>
    </row>
    <row r="1125" spans="2:15" x14ac:dyDescent="0.25">
      <c r="B1125" s="7">
        <v>4</v>
      </c>
      <c r="C1125" s="7" t="s">
        <v>5064</v>
      </c>
      <c r="D1125" s="7" t="s">
        <v>10293</v>
      </c>
      <c r="E1125" s="7" t="s">
        <v>5067</v>
      </c>
      <c r="F1125" s="7" t="s">
        <v>38</v>
      </c>
      <c r="G1125" s="7" t="s">
        <v>207</v>
      </c>
      <c r="H1125" s="7" t="s">
        <v>212</v>
      </c>
      <c r="I1125" s="7" t="s">
        <v>40</v>
      </c>
      <c r="J1125" s="7" t="s">
        <v>23</v>
      </c>
      <c r="K1125" s="7">
        <v>7</v>
      </c>
      <c r="L1125" s="7" t="s">
        <v>18318</v>
      </c>
      <c r="M1125" s="7" t="s">
        <v>10440</v>
      </c>
      <c r="N1125" s="7" t="s">
        <v>29</v>
      </c>
      <c r="O1125" s="7" t="s">
        <v>96</v>
      </c>
    </row>
    <row r="1126" spans="2:15" x14ac:dyDescent="0.25">
      <c r="B1126" s="7">
        <v>4</v>
      </c>
      <c r="C1126" s="7" t="s">
        <v>5072</v>
      </c>
      <c r="D1126" s="7" t="s">
        <v>5073</v>
      </c>
      <c r="E1126" s="7" t="s">
        <v>5074</v>
      </c>
      <c r="F1126" s="7" t="s">
        <v>112</v>
      </c>
      <c r="G1126" s="7" t="s">
        <v>206</v>
      </c>
      <c r="H1126" s="7" t="s">
        <v>212</v>
      </c>
      <c r="I1126" s="7" t="s">
        <v>27</v>
      </c>
      <c r="J1126" s="7" t="s">
        <v>23</v>
      </c>
      <c r="K1126" s="7">
        <v>10</v>
      </c>
      <c r="L1126" s="7" t="s">
        <v>18320</v>
      </c>
      <c r="M1126" s="7" t="s">
        <v>7936</v>
      </c>
      <c r="N1126" s="7" t="s">
        <v>29</v>
      </c>
      <c r="O1126" s="7" t="s">
        <v>100</v>
      </c>
    </row>
    <row r="1127" spans="2:15" x14ac:dyDescent="0.25">
      <c r="B1127" s="7">
        <v>4</v>
      </c>
      <c r="C1127" s="7" t="s">
        <v>5076</v>
      </c>
      <c r="D1127" s="7" t="s">
        <v>5077</v>
      </c>
      <c r="E1127" s="7" t="s">
        <v>5081</v>
      </c>
      <c r="F1127" s="7" t="s">
        <v>136</v>
      </c>
      <c r="G1127" s="7" t="s">
        <v>206</v>
      </c>
      <c r="H1127" s="7" t="s">
        <v>212</v>
      </c>
      <c r="I1127" s="7" t="s">
        <v>60</v>
      </c>
      <c r="J1127" s="7" t="s">
        <v>58</v>
      </c>
      <c r="K1127" s="7">
        <v>14</v>
      </c>
      <c r="L1127" s="7" t="s">
        <v>18321</v>
      </c>
      <c r="M1127" s="7" t="s">
        <v>15580</v>
      </c>
      <c r="N1127" s="7" t="s">
        <v>29</v>
      </c>
      <c r="O1127" s="7" t="s">
        <v>123</v>
      </c>
    </row>
    <row r="1128" spans="2:15" x14ac:dyDescent="0.25">
      <c r="B1128" s="7">
        <v>4</v>
      </c>
      <c r="C1128" s="7" t="s">
        <v>5083</v>
      </c>
      <c r="D1128" s="7" t="s">
        <v>5084</v>
      </c>
      <c r="E1128" s="7" t="s">
        <v>5087</v>
      </c>
      <c r="F1128" s="7" t="s">
        <v>101</v>
      </c>
      <c r="G1128" s="7" t="s">
        <v>206</v>
      </c>
      <c r="H1128" s="7" t="s">
        <v>212</v>
      </c>
      <c r="I1128" s="7" t="s">
        <v>27</v>
      </c>
      <c r="J1128" s="7" t="s">
        <v>23</v>
      </c>
      <c r="K1128" s="7">
        <v>10</v>
      </c>
      <c r="L1128" s="7" t="s">
        <v>6948</v>
      </c>
      <c r="M1128" s="7" t="s">
        <v>11613</v>
      </c>
      <c r="N1128" s="7" t="s">
        <v>29</v>
      </c>
      <c r="O1128" s="7" t="s">
        <v>100</v>
      </c>
    </row>
    <row r="1129" spans="2:15" x14ac:dyDescent="0.25">
      <c r="B1129" s="7">
        <v>4</v>
      </c>
      <c r="C1129" s="7" t="s">
        <v>5089</v>
      </c>
      <c r="D1129" s="7" t="s">
        <v>5090</v>
      </c>
      <c r="E1129" s="7" t="s">
        <v>5093</v>
      </c>
      <c r="F1129" s="7" t="s">
        <v>136</v>
      </c>
      <c r="G1129" s="7" t="s">
        <v>206</v>
      </c>
      <c r="H1129" s="7" t="s">
        <v>212</v>
      </c>
      <c r="I1129" s="7" t="s">
        <v>27</v>
      </c>
      <c r="J1129" s="7" t="s">
        <v>23</v>
      </c>
      <c r="K1129" s="7">
        <v>10</v>
      </c>
      <c r="L1129" s="7" t="s">
        <v>18325</v>
      </c>
      <c r="M1129" s="7" t="s">
        <v>5529</v>
      </c>
      <c r="N1129" s="7" t="s">
        <v>29</v>
      </c>
      <c r="O1129" s="7" t="s">
        <v>123</v>
      </c>
    </row>
    <row r="1130" spans="2:15" x14ac:dyDescent="0.25">
      <c r="B1130" s="7">
        <v>4</v>
      </c>
      <c r="C1130" s="7" t="s">
        <v>5095</v>
      </c>
      <c r="D1130" s="7" t="s">
        <v>5096</v>
      </c>
      <c r="E1130" s="7" t="s">
        <v>5099</v>
      </c>
      <c r="F1130" s="7" t="s">
        <v>101</v>
      </c>
      <c r="G1130" s="7" t="s">
        <v>206</v>
      </c>
      <c r="H1130" s="7" t="s">
        <v>212</v>
      </c>
      <c r="I1130" s="7" t="s">
        <v>60</v>
      </c>
      <c r="J1130" s="7" t="s">
        <v>58</v>
      </c>
      <c r="K1130" s="7">
        <v>14</v>
      </c>
      <c r="L1130" s="7" t="s">
        <v>18326</v>
      </c>
      <c r="M1130" s="7" t="s">
        <v>15582</v>
      </c>
      <c r="N1130" s="7" t="s">
        <v>29</v>
      </c>
      <c r="O1130" s="7" t="s">
        <v>100</v>
      </c>
    </row>
    <row r="1131" spans="2:15" x14ac:dyDescent="0.25">
      <c r="B1131" s="7">
        <v>4</v>
      </c>
      <c r="C1131" s="7" t="s">
        <v>5101</v>
      </c>
      <c r="D1131" s="7" t="s">
        <v>5102</v>
      </c>
      <c r="E1131" s="7" t="s">
        <v>5106</v>
      </c>
      <c r="F1131" s="7" t="s">
        <v>126</v>
      </c>
      <c r="G1131" s="7" t="s">
        <v>206</v>
      </c>
      <c r="H1131" s="7" t="s">
        <v>212</v>
      </c>
      <c r="I1131" s="7" t="s">
        <v>27</v>
      </c>
      <c r="J1131" s="7" t="s">
        <v>23</v>
      </c>
      <c r="K1131" s="7">
        <v>10</v>
      </c>
      <c r="L1131" s="7" t="s">
        <v>18327</v>
      </c>
      <c r="M1131" s="7" t="s">
        <v>6967</v>
      </c>
      <c r="N1131" s="7" t="s">
        <v>29</v>
      </c>
      <c r="O1131" s="7" t="s">
        <v>123</v>
      </c>
    </row>
    <row r="1132" spans="2:15" x14ac:dyDescent="0.25">
      <c r="B1132" s="7">
        <v>4</v>
      </c>
      <c r="C1132" s="7" t="s">
        <v>5108</v>
      </c>
      <c r="D1132" s="7" t="s">
        <v>18328</v>
      </c>
      <c r="E1132" s="7" t="s">
        <v>18329</v>
      </c>
      <c r="F1132" s="7" t="s">
        <v>201</v>
      </c>
      <c r="G1132" s="7" t="s">
        <v>207</v>
      </c>
      <c r="H1132" s="7" t="s">
        <v>212</v>
      </c>
      <c r="I1132" s="7" t="s">
        <v>40</v>
      </c>
      <c r="J1132" s="7" t="s">
        <v>23</v>
      </c>
      <c r="K1132" s="7">
        <v>7</v>
      </c>
      <c r="L1132" s="7" t="s">
        <v>18330</v>
      </c>
      <c r="M1132" s="7" t="s">
        <v>18332</v>
      </c>
      <c r="N1132" s="7" t="s">
        <v>29</v>
      </c>
      <c r="O1132" s="7" t="s">
        <v>192</v>
      </c>
    </row>
    <row r="1133" spans="2:15" x14ac:dyDescent="0.25">
      <c r="B1133" s="7">
        <v>4</v>
      </c>
      <c r="C1133" s="7" t="s">
        <v>5112</v>
      </c>
      <c r="D1133" s="7" t="s">
        <v>5113</v>
      </c>
      <c r="E1133" s="7" t="s">
        <v>5116</v>
      </c>
      <c r="F1133" s="7" t="s">
        <v>239</v>
      </c>
      <c r="G1133" s="7" t="s">
        <v>206</v>
      </c>
      <c r="H1133" s="7" t="s">
        <v>212</v>
      </c>
      <c r="I1133" s="7" t="s">
        <v>27</v>
      </c>
      <c r="J1133" s="7" t="s">
        <v>23</v>
      </c>
      <c r="K1133" s="7">
        <v>10</v>
      </c>
      <c r="L1133" s="7" t="s">
        <v>18333</v>
      </c>
      <c r="M1133" s="7" t="s">
        <v>15583</v>
      </c>
      <c r="N1133" s="7" t="s">
        <v>29</v>
      </c>
      <c r="O1133" s="7" t="s">
        <v>100</v>
      </c>
    </row>
    <row r="1134" spans="2:15" x14ac:dyDescent="0.25">
      <c r="B1134" s="7">
        <v>4</v>
      </c>
      <c r="C1134" s="7" t="s">
        <v>5122</v>
      </c>
      <c r="D1134" s="7" t="s">
        <v>5123</v>
      </c>
      <c r="E1134" s="7" t="s">
        <v>5124</v>
      </c>
      <c r="F1134" s="7" t="s">
        <v>112</v>
      </c>
      <c r="G1134" s="7" t="s">
        <v>206</v>
      </c>
      <c r="H1134" s="7" t="s">
        <v>212</v>
      </c>
      <c r="I1134" s="7" t="s">
        <v>27</v>
      </c>
      <c r="J1134" s="7" t="s">
        <v>23</v>
      </c>
      <c r="K1134" s="7">
        <v>10</v>
      </c>
      <c r="L1134" s="7" t="s">
        <v>18335</v>
      </c>
      <c r="M1134" s="7" t="s">
        <v>15584</v>
      </c>
      <c r="N1134" s="7" t="s">
        <v>29</v>
      </c>
      <c r="O1134" s="7" t="s">
        <v>100</v>
      </c>
    </row>
    <row r="1135" spans="2:15" x14ac:dyDescent="0.25">
      <c r="B1135" s="7">
        <v>4</v>
      </c>
      <c r="C1135" s="7" t="s">
        <v>5126</v>
      </c>
      <c r="D1135" s="7" t="s">
        <v>5127</v>
      </c>
      <c r="E1135" s="7" t="s">
        <v>997</v>
      </c>
      <c r="F1135" s="7" t="s">
        <v>42</v>
      </c>
      <c r="G1135" s="7" t="s">
        <v>207</v>
      </c>
      <c r="H1135" s="7" t="s">
        <v>212</v>
      </c>
      <c r="I1135" s="7" t="s">
        <v>60</v>
      </c>
      <c r="J1135" s="7" t="s">
        <v>58</v>
      </c>
      <c r="K1135" s="7">
        <v>9</v>
      </c>
      <c r="L1135" s="7" t="s">
        <v>18337</v>
      </c>
      <c r="M1135" s="7" t="s">
        <v>5506</v>
      </c>
      <c r="N1135" s="7" t="s">
        <v>29</v>
      </c>
      <c r="O1135" s="7" t="s">
        <v>96</v>
      </c>
    </row>
    <row r="1136" spans="2:15" x14ac:dyDescent="0.25">
      <c r="B1136" s="7">
        <v>4</v>
      </c>
      <c r="C1136" s="7" t="s">
        <v>5128</v>
      </c>
      <c r="D1136" s="7" t="s">
        <v>5129</v>
      </c>
      <c r="E1136" s="7" t="s">
        <v>5131</v>
      </c>
      <c r="F1136" s="7" t="s">
        <v>25</v>
      </c>
      <c r="G1136" s="7" t="s">
        <v>207</v>
      </c>
      <c r="H1136" s="7" t="s">
        <v>212</v>
      </c>
      <c r="I1136" s="7" t="s">
        <v>60</v>
      </c>
      <c r="J1136" s="7" t="s">
        <v>58</v>
      </c>
      <c r="K1136" s="7">
        <v>9</v>
      </c>
      <c r="L1136" s="7" t="s">
        <v>18338</v>
      </c>
      <c r="M1136" s="7" t="s">
        <v>9722</v>
      </c>
      <c r="N1136" s="7" t="s">
        <v>29</v>
      </c>
      <c r="O1136" s="7" t="s">
        <v>96</v>
      </c>
    </row>
    <row r="1137" spans="2:15" x14ac:dyDescent="0.25">
      <c r="B1137" s="7">
        <v>4</v>
      </c>
      <c r="C1137" s="7" t="s">
        <v>5139</v>
      </c>
      <c r="D1137" s="7" t="s">
        <v>5140</v>
      </c>
      <c r="E1137" s="7" t="s">
        <v>5143</v>
      </c>
      <c r="F1137" s="7" t="s">
        <v>295</v>
      </c>
      <c r="G1137" s="7" t="s">
        <v>207</v>
      </c>
      <c r="H1137" s="7" t="s">
        <v>212</v>
      </c>
      <c r="I1137" s="7" t="s">
        <v>60</v>
      </c>
      <c r="J1137" s="7" t="s">
        <v>58</v>
      </c>
      <c r="K1137" s="7">
        <v>9</v>
      </c>
      <c r="L1137" s="7" t="s">
        <v>18345</v>
      </c>
      <c r="M1137" s="7" t="s">
        <v>11809</v>
      </c>
      <c r="N1137" s="7" t="s">
        <v>29</v>
      </c>
      <c r="O1137" s="7" t="s">
        <v>192</v>
      </c>
    </row>
    <row r="1138" spans="2:15" x14ac:dyDescent="0.25">
      <c r="B1138" s="7">
        <v>4</v>
      </c>
      <c r="C1138" s="7" t="s">
        <v>5145</v>
      </c>
      <c r="D1138" s="7" t="s">
        <v>5146</v>
      </c>
      <c r="E1138" s="7" t="s">
        <v>5149</v>
      </c>
      <c r="F1138" s="7" t="s">
        <v>154</v>
      </c>
      <c r="G1138" s="7" t="s">
        <v>207</v>
      </c>
      <c r="H1138" s="7" t="s">
        <v>212</v>
      </c>
      <c r="I1138" s="7" t="s">
        <v>60</v>
      </c>
      <c r="J1138" s="7" t="s">
        <v>58</v>
      </c>
      <c r="K1138" s="7">
        <v>9</v>
      </c>
      <c r="L1138" s="7" t="s">
        <v>18347</v>
      </c>
      <c r="M1138" s="7" t="s">
        <v>2712</v>
      </c>
      <c r="N1138" s="7" t="s">
        <v>29</v>
      </c>
      <c r="O1138" s="7" t="s">
        <v>146</v>
      </c>
    </row>
    <row r="1139" spans="2:15" x14ac:dyDescent="0.25">
      <c r="B1139" s="7">
        <v>4</v>
      </c>
      <c r="C1139" s="7" t="s">
        <v>5151</v>
      </c>
      <c r="D1139" s="7" t="s">
        <v>5152</v>
      </c>
      <c r="E1139" s="7" t="s">
        <v>5154</v>
      </c>
      <c r="F1139" s="7" t="s">
        <v>154</v>
      </c>
      <c r="G1139" s="7" t="s">
        <v>206</v>
      </c>
      <c r="H1139" s="7" t="s">
        <v>212</v>
      </c>
      <c r="I1139" s="7" t="s">
        <v>60</v>
      </c>
      <c r="J1139" s="7" t="s">
        <v>58</v>
      </c>
      <c r="K1139" s="7">
        <v>14</v>
      </c>
      <c r="L1139" s="7" t="s">
        <v>18348</v>
      </c>
      <c r="M1139" s="7" t="s">
        <v>15593</v>
      </c>
      <c r="N1139" s="7" t="s">
        <v>29</v>
      </c>
      <c r="O1139" s="7" t="s">
        <v>146</v>
      </c>
    </row>
    <row r="1140" spans="2:15" x14ac:dyDescent="0.25">
      <c r="B1140" s="7">
        <v>4</v>
      </c>
      <c r="C1140" s="7" t="s">
        <v>5157</v>
      </c>
      <c r="D1140" s="7" t="s">
        <v>5158</v>
      </c>
      <c r="E1140" s="7" t="s">
        <v>5161</v>
      </c>
      <c r="F1140" s="7" t="s">
        <v>193</v>
      </c>
      <c r="G1140" s="7" t="s">
        <v>206</v>
      </c>
      <c r="H1140" s="7" t="s">
        <v>212</v>
      </c>
      <c r="I1140" s="7" t="s">
        <v>60</v>
      </c>
      <c r="J1140" s="7" t="s">
        <v>58</v>
      </c>
      <c r="K1140" s="7">
        <v>14</v>
      </c>
      <c r="L1140" s="7" t="s">
        <v>18354</v>
      </c>
      <c r="M1140" s="7" t="s">
        <v>15254</v>
      </c>
      <c r="N1140" s="7" t="s">
        <v>29</v>
      </c>
      <c r="O1140" s="7" t="s">
        <v>192</v>
      </c>
    </row>
    <row r="1141" spans="2:15" x14ac:dyDescent="0.25">
      <c r="B1141" s="7">
        <v>4</v>
      </c>
      <c r="C1141" s="7" t="s">
        <v>5165</v>
      </c>
      <c r="D1141" s="7" t="s">
        <v>20365</v>
      </c>
      <c r="E1141" s="7" t="s">
        <v>5169</v>
      </c>
      <c r="F1141" s="7" t="s">
        <v>25</v>
      </c>
      <c r="G1141" s="7" t="s">
        <v>207</v>
      </c>
      <c r="H1141" s="7" t="s">
        <v>211</v>
      </c>
      <c r="I1141" s="7" t="s">
        <v>40</v>
      </c>
      <c r="J1141" s="7" t="s">
        <v>23</v>
      </c>
      <c r="K1141" s="7">
        <v>7</v>
      </c>
      <c r="L1141" s="7" t="s">
        <v>20366</v>
      </c>
      <c r="M1141" s="7" t="s">
        <v>7978</v>
      </c>
      <c r="N1141" s="7" t="s">
        <v>29</v>
      </c>
      <c r="O1141" s="7" t="s">
        <v>96</v>
      </c>
    </row>
    <row r="1142" spans="2:15" x14ac:dyDescent="0.25">
      <c r="B1142" s="7">
        <v>4</v>
      </c>
      <c r="C1142" s="7" t="s">
        <v>5174</v>
      </c>
      <c r="D1142" s="7" t="s">
        <v>5175</v>
      </c>
      <c r="E1142" s="7" t="s">
        <v>5179</v>
      </c>
      <c r="F1142" s="7" t="s">
        <v>25</v>
      </c>
      <c r="G1142" s="7" t="s">
        <v>206</v>
      </c>
      <c r="H1142" s="7" t="s">
        <v>212</v>
      </c>
      <c r="I1142" s="7" t="s">
        <v>34</v>
      </c>
      <c r="J1142" s="7" t="s">
        <v>23</v>
      </c>
      <c r="K1142" s="7">
        <v>8</v>
      </c>
      <c r="L1142" s="7" t="s">
        <v>16715</v>
      </c>
      <c r="M1142" s="7" t="s">
        <v>7166</v>
      </c>
      <c r="N1142" s="7" t="s">
        <v>29</v>
      </c>
      <c r="O1142" s="7" t="s">
        <v>96</v>
      </c>
    </row>
    <row r="1143" spans="2:15" x14ac:dyDescent="0.25">
      <c r="B1143" s="7">
        <v>4</v>
      </c>
      <c r="C1143" s="7" t="s">
        <v>5195</v>
      </c>
      <c r="D1143" s="7" t="s">
        <v>5196</v>
      </c>
      <c r="E1143" s="7" t="s">
        <v>7167</v>
      </c>
      <c r="F1143" s="7" t="s">
        <v>177</v>
      </c>
      <c r="G1143" s="7" t="s">
        <v>206</v>
      </c>
      <c r="H1143" s="7" t="s">
        <v>212</v>
      </c>
      <c r="I1143" s="7" t="s">
        <v>27</v>
      </c>
      <c r="J1143" s="7" t="s">
        <v>23</v>
      </c>
      <c r="K1143" s="7">
        <v>10</v>
      </c>
      <c r="L1143" s="7" t="s">
        <v>16833</v>
      </c>
      <c r="M1143" s="7" t="s">
        <v>14580</v>
      </c>
      <c r="N1143" s="7" t="s">
        <v>29</v>
      </c>
      <c r="O1143" s="7" t="s">
        <v>146</v>
      </c>
    </row>
    <row r="1144" spans="2:15" x14ac:dyDescent="0.25">
      <c r="B1144" s="7">
        <v>4</v>
      </c>
      <c r="C1144" s="7" t="s">
        <v>5201</v>
      </c>
      <c r="D1144" s="7" t="s">
        <v>5202</v>
      </c>
      <c r="E1144" s="7" t="s">
        <v>5205</v>
      </c>
      <c r="F1144" s="7" t="s">
        <v>156</v>
      </c>
      <c r="G1144" s="7" t="s">
        <v>206</v>
      </c>
      <c r="H1144" s="7" t="s">
        <v>212</v>
      </c>
      <c r="I1144" s="7" t="s">
        <v>27</v>
      </c>
      <c r="J1144" s="7" t="s">
        <v>23</v>
      </c>
      <c r="K1144" s="7">
        <v>10</v>
      </c>
      <c r="L1144" s="7" t="s">
        <v>16864</v>
      </c>
      <c r="M1144" s="7" t="s">
        <v>9979</v>
      </c>
      <c r="N1144" s="7" t="s">
        <v>29</v>
      </c>
      <c r="O1144" s="7" t="s">
        <v>146</v>
      </c>
    </row>
    <row r="1145" spans="2:15" x14ac:dyDescent="0.25">
      <c r="B1145" s="7">
        <v>4</v>
      </c>
      <c r="C1145" s="7" t="s">
        <v>5208</v>
      </c>
      <c r="D1145" s="7" t="s">
        <v>5209</v>
      </c>
      <c r="E1145" s="7" t="s">
        <v>5210</v>
      </c>
      <c r="F1145" s="7" t="s">
        <v>38</v>
      </c>
      <c r="G1145" s="7" t="s">
        <v>207</v>
      </c>
      <c r="H1145" s="7" t="s">
        <v>212</v>
      </c>
      <c r="I1145" s="7" t="s">
        <v>40</v>
      </c>
      <c r="J1145" s="7" t="s">
        <v>23</v>
      </c>
      <c r="K1145" s="7">
        <v>7</v>
      </c>
      <c r="L1145" s="7" t="s">
        <v>16889</v>
      </c>
      <c r="M1145" s="7" t="s">
        <v>3541</v>
      </c>
      <c r="N1145" s="7" t="s">
        <v>29</v>
      </c>
      <c r="O1145" s="7" t="s">
        <v>96</v>
      </c>
    </row>
    <row r="1146" spans="2:15" x14ac:dyDescent="0.25">
      <c r="B1146" s="7">
        <v>4</v>
      </c>
      <c r="C1146" s="7" t="s">
        <v>5214</v>
      </c>
      <c r="D1146" s="7" t="s">
        <v>5215</v>
      </c>
      <c r="E1146" s="7" t="s">
        <v>5216</v>
      </c>
      <c r="F1146" s="7" t="s">
        <v>38</v>
      </c>
      <c r="G1146" s="7" t="s">
        <v>207</v>
      </c>
      <c r="H1146" s="7" t="s">
        <v>212</v>
      </c>
      <c r="I1146" s="7" t="s">
        <v>40</v>
      </c>
      <c r="J1146" s="7" t="s">
        <v>23</v>
      </c>
      <c r="K1146" s="7">
        <v>7</v>
      </c>
      <c r="L1146" s="7" t="s">
        <v>16890</v>
      </c>
      <c r="M1146" s="7" t="s">
        <v>10979</v>
      </c>
      <c r="N1146" s="7" t="s">
        <v>29</v>
      </c>
      <c r="O1146" s="7" t="s">
        <v>96</v>
      </c>
    </row>
    <row r="1147" spans="2:15" x14ac:dyDescent="0.25">
      <c r="B1147" s="7">
        <v>4</v>
      </c>
      <c r="C1147" s="7" t="s">
        <v>5222</v>
      </c>
      <c r="D1147" s="7" t="s">
        <v>5223</v>
      </c>
      <c r="E1147" s="7" t="s">
        <v>5226</v>
      </c>
      <c r="F1147" s="7" t="s">
        <v>258</v>
      </c>
      <c r="G1147" s="7" t="s">
        <v>206</v>
      </c>
      <c r="H1147" s="7" t="s">
        <v>212</v>
      </c>
      <c r="I1147" s="7" t="s">
        <v>34</v>
      </c>
      <c r="J1147" s="7" t="s">
        <v>23</v>
      </c>
      <c r="K1147" s="7">
        <v>8</v>
      </c>
      <c r="L1147" s="7" t="s">
        <v>16906</v>
      </c>
      <c r="M1147" s="7" t="s">
        <v>10948</v>
      </c>
      <c r="N1147" s="7" t="s">
        <v>29</v>
      </c>
      <c r="O1147" s="7" t="s">
        <v>123</v>
      </c>
    </row>
    <row r="1148" spans="2:15" x14ac:dyDescent="0.25">
      <c r="B1148" s="7">
        <v>4</v>
      </c>
      <c r="C1148" s="7" t="s">
        <v>5233</v>
      </c>
      <c r="D1148" s="7" t="s">
        <v>5234</v>
      </c>
      <c r="E1148" s="7" t="s">
        <v>5237</v>
      </c>
      <c r="F1148" s="7" t="s">
        <v>201</v>
      </c>
      <c r="G1148" s="7" t="s">
        <v>207</v>
      </c>
      <c r="H1148" s="7" t="s">
        <v>212</v>
      </c>
      <c r="I1148" s="7" t="s">
        <v>45</v>
      </c>
      <c r="J1148" s="7" t="s">
        <v>44</v>
      </c>
      <c r="K1148" s="7">
        <v>11</v>
      </c>
      <c r="L1148" s="7" t="s">
        <v>17031</v>
      </c>
      <c r="M1148" s="7" t="s">
        <v>14714</v>
      </c>
      <c r="N1148" s="7" t="s">
        <v>29</v>
      </c>
      <c r="O1148" s="7" t="s">
        <v>192</v>
      </c>
    </row>
    <row r="1149" spans="2:15" x14ac:dyDescent="0.25">
      <c r="B1149" s="7">
        <v>4</v>
      </c>
      <c r="C1149" s="7" t="s">
        <v>5240</v>
      </c>
      <c r="D1149" s="7" t="s">
        <v>5241</v>
      </c>
      <c r="E1149" s="7" t="s">
        <v>5243</v>
      </c>
      <c r="F1149" s="7" t="s">
        <v>156</v>
      </c>
      <c r="G1149" s="7" t="s">
        <v>206</v>
      </c>
      <c r="H1149" s="7" t="s">
        <v>212</v>
      </c>
      <c r="I1149" s="7" t="s">
        <v>27</v>
      </c>
      <c r="J1149" s="7" t="s">
        <v>23</v>
      </c>
      <c r="K1149" s="7">
        <v>10</v>
      </c>
      <c r="L1149" s="7" t="s">
        <v>17070</v>
      </c>
      <c r="M1149" s="7" t="s">
        <v>14496</v>
      </c>
      <c r="N1149" s="7" t="s">
        <v>29</v>
      </c>
      <c r="O1149" s="7" t="s">
        <v>146</v>
      </c>
    </row>
    <row r="1150" spans="2:15" x14ac:dyDescent="0.25">
      <c r="B1150" s="7">
        <v>4</v>
      </c>
      <c r="C1150" s="7" t="s">
        <v>5254</v>
      </c>
      <c r="D1150" s="7" t="s">
        <v>5255</v>
      </c>
      <c r="E1150" s="7" t="s">
        <v>5258</v>
      </c>
      <c r="F1150" s="7" t="s">
        <v>147</v>
      </c>
      <c r="G1150" s="7" t="s">
        <v>206</v>
      </c>
      <c r="H1150" s="7" t="s">
        <v>212</v>
      </c>
      <c r="I1150" s="7" t="s">
        <v>45</v>
      </c>
      <c r="J1150" s="7" t="s">
        <v>44</v>
      </c>
      <c r="K1150" s="7">
        <v>11</v>
      </c>
      <c r="L1150" s="7" t="s">
        <v>17123</v>
      </c>
      <c r="M1150" s="7" t="s">
        <v>14788</v>
      </c>
      <c r="N1150" s="7" t="s">
        <v>29</v>
      </c>
      <c r="O1150" s="7" t="s">
        <v>146</v>
      </c>
    </row>
    <row r="1151" spans="2:15" x14ac:dyDescent="0.25">
      <c r="B1151" s="7">
        <v>4</v>
      </c>
      <c r="C1151" s="7" t="s">
        <v>5467</v>
      </c>
      <c r="D1151" s="7" t="s">
        <v>5468</v>
      </c>
      <c r="E1151" s="7" t="s">
        <v>5471</v>
      </c>
      <c r="F1151" s="7" t="s">
        <v>208</v>
      </c>
      <c r="G1151" s="7" t="s">
        <v>207</v>
      </c>
      <c r="H1151" s="7" t="s">
        <v>212</v>
      </c>
      <c r="I1151" s="7" t="s">
        <v>60</v>
      </c>
      <c r="J1151" s="7" t="s">
        <v>58</v>
      </c>
      <c r="K1151" s="7">
        <v>9</v>
      </c>
      <c r="L1151" s="7" t="s">
        <v>17722</v>
      </c>
      <c r="M1151" s="7" t="s">
        <v>15101</v>
      </c>
      <c r="N1151" s="7" t="s">
        <v>29</v>
      </c>
      <c r="O1151" s="7" t="s">
        <v>123</v>
      </c>
    </row>
    <row r="1152" spans="2:15" x14ac:dyDescent="0.25">
      <c r="B1152" s="7">
        <v>4</v>
      </c>
      <c r="C1152" s="7" t="s">
        <v>5535</v>
      </c>
      <c r="D1152" s="7" t="s">
        <v>5536</v>
      </c>
      <c r="E1152" s="7" t="s">
        <v>5539</v>
      </c>
      <c r="F1152" s="7" t="s">
        <v>104</v>
      </c>
      <c r="G1152" s="7" t="s">
        <v>206</v>
      </c>
      <c r="H1152" s="7" t="s">
        <v>212</v>
      </c>
      <c r="I1152" s="7" t="s">
        <v>34</v>
      </c>
      <c r="J1152" s="7" t="s">
        <v>23</v>
      </c>
      <c r="K1152" s="7">
        <v>8</v>
      </c>
      <c r="L1152" s="7" t="s">
        <v>18265</v>
      </c>
      <c r="M1152" s="7" t="s">
        <v>9919</v>
      </c>
      <c r="N1152" s="7" t="s">
        <v>29</v>
      </c>
      <c r="O1152" s="7" t="s">
        <v>100</v>
      </c>
    </row>
    <row r="1153" spans="2:15" x14ac:dyDescent="0.25">
      <c r="B1153" s="7">
        <v>4</v>
      </c>
      <c r="C1153" s="7" t="s">
        <v>5542</v>
      </c>
      <c r="D1153" s="7" t="s">
        <v>5543</v>
      </c>
      <c r="E1153" s="7" t="s">
        <v>5546</v>
      </c>
      <c r="F1153" s="7" t="s">
        <v>302</v>
      </c>
      <c r="G1153" s="7" t="s">
        <v>207</v>
      </c>
      <c r="H1153" s="7" t="s">
        <v>212</v>
      </c>
      <c r="I1153" s="7" t="s">
        <v>60</v>
      </c>
      <c r="J1153" s="7" t="s">
        <v>58</v>
      </c>
      <c r="K1153" s="7">
        <v>9</v>
      </c>
      <c r="L1153" s="7" t="s">
        <v>18378</v>
      </c>
      <c r="M1153" s="7" t="s">
        <v>9801</v>
      </c>
      <c r="N1153" s="7" t="s">
        <v>29</v>
      </c>
      <c r="O1153" s="7" t="s">
        <v>192</v>
      </c>
    </row>
    <row r="1154" spans="2:15" x14ac:dyDescent="0.25">
      <c r="B1154" s="7">
        <v>4</v>
      </c>
      <c r="C1154" s="7" t="s">
        <v>5549</v>
      </c>
      <c r="D1154" s="7" t="s">
        <v>5550</v>
      </c>
      <c r="E1154" s="7" t="s">
        <v>5553</v>
      </c>
      <c r="F1154" s="7" t="s">
        <v>185</v>
      </c>
      <c r="G1154" s="7" t="s">
        <v>207</v>
      </c>
      <c r="H1154" s="7" t="s">
        <v>212</v>
      </c>
      <c r="I1154" s="7" t="s">
        <v>60</v>
      </c>
      <c r="J1154" s="7" t="s">
        <v>58</v>
      </c>
      <c r="K1154" s="7">
        <v>9</v>
      </c>
      <c r="L1154" s="7" t="s">
        <v>18380</v>
      </c>
      <c r="M1154" s="7" t="s">
        <v>9594</v>
      </c>
      <c r="N1154" s="7" t="s">
        <v>29</v>
      </c>
      <c r="O1154" s="7" t="s">
        <v>146</v>
      </c>
    </row>
    <row r="1155" spans="2:15" x14ac:dyDescent="0.25">
      <c r="B1155" s="7">
        <v>4</v>
      </c>
      <c r="C1155" s="7" t="s">
        <v>5556</v>
      </c>
      <c r="D1155" s="7" t="s">
        <v>5557</v>
      </c>
      <c r="E1155" s="7" t="s">
        <v>5560</v>
      </c>
      <c r="F1155" s="7" t="s">
        <v>106</v>
      </c>
      <c r="G1155" s="7" t="s">
        <v>206</v>
      </c>
      <c r="H1155" s="7" t="s">
        <v>212</v>
      </c>
      <c r="I1155" s="7" t="s">
        <v>60</v>
      </c>
      <c r="J1155" s="7" t="s">
        <v>58</v>
      </c>
      <c r="K1155" s="7">
        <v>14</v>
      </c>
      <c r="L1155" s="7" t="s">
        <v>18384</v>
      </c>
      <c r="M1155" s="7" t="s">
        <v>15605</v>
      </c>
      <c r="N1155" s="7" t="s">
        <v>29</v>
      </c>
      <c r="O1155" s="7" t="s">
        <v>100</v>
      </c>
    </row>
    <row r="1156" spans="2:15" x14ac:dyDescent="0.25">
      <c r="B1156" s="7">
        <v>4</v>
      </c>
      <c r="C1156" s="7" t="s">
        <v>5569</v>
      </c>
      <c r="D1156" s="7" t="s">
        <v>5570</v>
      </c>
      <c r="E1156" s="7" t="s">
        <v>5573</v>
      </c>
      <c r="F1156" s="7" t="s">
        <v>25</v>
      </c>
      <c r="G1156" s="7" t="s">
        <v>207</v>
      </c>
      <c r="H1156" s="7" t="s">
        <v>212</v>
      </c>
      <c r="I1156" s="7" t="s">
        <v>311</v>
      </c>
      <c r="J1156" s="7" t="s">
        <v>44</v>
      </c>
      <c r="K1156" s="7">
        <v>8</v>
      </c>
      <c r="L1156" s="7" t="s">
        <v>18393</v>
      </c>
      <c r="M1156" s="7" t="s">
        <v>15606</v>
      </c>
      <c r="N1156" s="7" t="s">
        <v>29</v>
      </c>
      <c r="O1156" s="7" t="s">
        <v>96</v>
      </c>
    </row>
    <row r="1157" spans="2:15" x14ac:dyDescent="0.25">
      <c r="B1157" s="7">
        <v>4</v>
      </c>
      <c r="C1157" s="7" t="s">
        <v>5590</v>
      </c>
      <c r="D1157" s="7" t="s">
        <v>5591</v>
      </c>
      <c r="E1157" s="7" t="s">
        <v>5594</v>
      </c>
      <c r="F1157" s="7" t="s">
        <v>229</v>
      </c>
      <c r="G1157" s="7" t="s">
        <v>207</v>
      </c>
      <c r="H1157" s="7" t="s">
        <v>212</v>
      </c>
      <c r="I1157" s="7" t="s">
        <v>60</v>
      </c>
      <c r="J1157" s="7" t="s">
        <v>58</v>
      </c>
      <c r="K1157" s="7">
        <v>9</v>
      </c>
      <c r="L1157" s="7" t="s">
        <v>18403</v>
      </c>
      <c r="M1157" s="7" t="s">
        <v>7973</v>
      </c>
      <c r="N1157" s="7" t="s">
        <v>29</v>
      </c>
      <c r="O1157" s="7" t="s">
        <v>100</v>
      </c>
    </row>
    <row r="1158" spans="2:15" x14ac:dyDescent="0.25">
      <c r="B1158" s="7">
        <v>4</v>
      </c>
      <c r="C1158" s="7" t="s">
        <v>5600</v>
      </c>
      <c r="D1158" s="7" t="s">
        <v>5601</v>
      </c>
      <c r="E1158" s="7" t="s">
        <v>5602</v>
      </c>
      <c r="F1158" s="7" t="s">
        <v>152</v>
      </c>
      <c r="G1158" s="7" t="s">
        <v>206</v>
      </c>
      <c r="H1158" s="7" t="s">
        <v>212</v>
      </c>
      <c r="I1158" s="7" t="s">
        <v>60</v>
      </c>
      <c r="J1158" s="7" t="s">
        <v>58</v>
      </c>
      <c r="K1158" s="7">
        <v>14</v>
      </c>
      <c r="L1158" s="7" t="s">
        <v>18407</v>
      </c>
      <c r="M1158" s="7" t="s">
        <v>15613</v>
      </c>
      <c r="N1158" s="7" t="s">
        <v>29</v>
      </c>
      <c r="O1158" s="7" t="s">
        <v>146</v>
      </c>
    </row>
    <row r="1159" spans="2:15" x14ac:dyDescent="0.25">
      <c r="B1159" s="7">
        <v>4</v>
      </c>
      <c r="C1159" s="7" t="s">
        <v>5628</v>
      </c>
      <c r="D1159" s="7" t="s">
        <v>5629</v>
      </c>
      <c r="E1159" s="7" t="s">
        <v>5631</v>
      </c>
      <c r="F1159" s="7" t="s">
        <v>177</v>
      </c>
      <c r="G1159" s="7" t="s">
        <v>206</v>
      </c>
      <c r="H1159" s="7" t="s">
        <v>212</v>
      </c>
      <c r="I1159" s="7" t="s">
        <v>34</v>
      </c>
      <c r="J1159" s="7" t="s">
        <v>23</v>
      </c>
      <c r="K1159" s="7">
        <v>8</v>
      </c>
      <c r="L1159" s="7" t="s">
        <v>18419</v>
      </c>
      <c r="M1159" s="7" t="s">
        <v>14747</v>
      </c>
      <c r="N1159" s="7" t="s">
        <v>29</v>
      </c>
      <c r="O1159" s="7" t="s">
        <v>146</v>
      </c>
    </row>
    <row r="1160" spans="2:15" x14ac:dyDescent="0.25">
      <c r="B1160" s="7">
        <v>4</v>
      </c>
      <c r="C1160" s="7" t="s">
        <v>5633</v>
      </c>
      <c r="D1160" s="7" t="s">
        <v>5634</v>
      </c>
      <c r="E1160" s="7" t="s">
        <v>5637</v>
      </c>
      <c r="F1160" s="7" t="s">
        <v>156</v>
      </c>
      <c r="G1160" s="7" t="s">
        <v>206</v>
      </c>
      <c r="H1160" s="7" t="s">
        <v>212</v>
      </c>
      <c r="I1160" s="7" t="s">
        <v>60</v>
      </c>
      <c r="J1160" s="7" t="s">
        <v>58</v>
      </c>
      <c r="K1160" s="7">
        <v>14</v>
      </c>
      <c r="L1160" s="7" t="s">
        <v>18425</v>
      </c>
      <c r="M1160" s="7" t="s">
        <v>15630</v>
      </c>
      <c r="N1160" s="7" t="s">
        <v>29</v>
      </c>
      <c r="O1160" s="7" t="s">
        <v>146</v>
      </c>
    </row>
    <row r="1161" spans="2:15" x14ac:dyDescent="0.25">
      <c r="B1161" s="7">
        <v>4</v>
      </c>
      <c r="C1161" s="7" t="s">
        <v>5645</v>
      </c>
      <c r="D1161" s="7" t="s">
        <v>5646</v>
      </c>
      <c r="E1161" s="7" t="s">
        <v>5650</v>
      </c>
      <c r="F1161" s="7" t="s">
        <v>154</v>
      </c>
      <c r="G1161" s="7" t="s">
        <v>206</v>
      </c>
      <c r="H1161" s="7" t="s">
        <v>212</v>
      </c>
      <c r="I1161" s="7" t="s">
        <v>60</v>
      </c>
      <c r="J1161" s="7" t="s">
        <v>58</v>
      </c>
      <c r="K1161" s="7">
        <v>14</v>
      </c>
      <c r="L1161" s="7" t="s">
        <v>18427</v>
      </c>
      <c r="M1161" s="7" t="s">
        <v>14990</v>
      </c>
      <c r="N1161" s="7" t="s">
        <v>29</v>
      </c>
      <c r="O1161" s="7" t="s">
        <v>146</v>
      </c>
    </row>
    <row r="1162" spans="2:15" x14ac:dyDescent="0.25">
      <c r="B1162" s="7">
        <v>4</v>
      </c>
      <c r="C1162" s="7" t="s">
        <v>5652</v>
      </c>
      <c r="D1162" s="7" t="s">
        <v>5653</v>
      </c>
      <c r="E1162" s="7" t="s">
        <v>5656</v>
      </c>
      <c r="F1162" s="7" t="s">
        <v>120</v>
      </c>
      <c r="G1162" s="7" t="s">
        <v>206</v>
      </c>
      <c r="H1162" s="7" t="s">
        <v>212</v>
      </c>
      <c r="I1162" s="7" t="s">
        <v>60</v>
      </c>
      <c r="J1162" s="7" t="s">
        <v>58</v>
      </c>
      <c r="K1162" s="7">
        <v>14</v>
      </c>
      <c r="L1162" s="7" t="s">
        <v>18442</v>
      </c>
      <c r="M1162" s="7" t="s">
        <v>15631</v>
      </c>
      <c r="N1162" s="7" t="s">
        <v>29</v>
      </c>
      <c r="O1162" s="7" t="s">
        <v>123</v>
      </c>
    </row>
    <row r="1163" spans="2:15" x14ac:dyDescent="0.25">
      <c r="B1163" s="7">
        <v>4</v>
      </c>
      <c r="C1163" s="7" t="s">
        <v>5685</v>
      </c>
      <c r="D1163" s="7" t="s">
        <v>5686</v>
      </c>
      <c r="E1163" s="7" t="s">
        <v>5689</v>
      </c>
      <c r="F1163" s="7" t="s">
        <v>336</v>
      </c>
      <c r="G1163" s="7" t="s">
        <v>207</v>
      </c>
      <c r="H1163" s="7" t="s">
        <v>212</v>
      </c>
      <c r="I1163" s="7" t="s">
        <v>45</v>
      </c>
      <c r="J1163" s="7" t="s">
        <v>44</v>
      </c>
      <c r="K1163" s="7">
        <v>11</v>
      </c>
      <c r="L1163" s="7" t="s">
        <v>18457</v>
      </c>
      <c r="M1163" s="7" t="s">
        <v>15638</v>
      </c>
      <c r="N1163" s="7" t="s">
        <v>29</v>
      </c>
      <c r="O1163" s="7" t="s">
        <v>192</v>
      </c>
    </row>
    <row r="1164" spans="2:15" x14ac:dyDescent="0.25">
      <c r="B1164" s="7">
        <v>4</v>
      </c>
      <c r="C1164" s="7" t="s">
        <v>5726</v>
      </c>
      <c r="D1164" s="7" t="s">
        <v>5727</v>
      </c>
      <c r="E1164" s="7" t="s">
        <v>5730</v>
      </c>
      <c r="F1164" s="7" t="s">
        <v>197</v>
      </c>
      <c r="G1164" s="7" t="s">
        <v>207</v>
      </c>
      <c r="H1164" s="7" t="s">
        <v>212</v>
      </c>
      <c r="I1164" s="7" t="s">
        <v>60</v>
      </c>
      <c r="J1164" s="7" t="s">
        <v>58</v>
      </c>
      <c r="K1164" s="7">
        <v>9</v>
      </c>
      <c r="L1164" s="7" t="s">
        <v>18473</v>
      </c>
      <c r="M1164" s="7" t="s">
        <v>13441</v>
      </c>
      <c r="N1164" s="7" t="s">
        <v>29</v>
      </c>
      <c r="O1164" s="7" t="s">
        <v>192</v>
      </c>
    </row>
    <row r="1165" spans="2:15" x14ac:dyDescent="0.25">
      <c r="B1165" s="7">
        <v>4</v>
      </c>
      <c r="C1165" s="7" t="s">
        <v>5732</v>
      </c>
      <c r="D1165" s="7" t="s">
        <v>5733</v>
      </c>
      <c r="E1165" s="7" t="s">
        <v>5736</v>
      </c>
      <c r="F1165" s="7" t="s">
        <v>255</v>
      </c>
      <c r="G1165" s="7" t="s">
        <v>206</v>
      </c>
      <c r="H1165" s="7" t="s">
        <v>212</v>
      </c>
      <c r="I1165" s="7" t="s">
        <v>45</v>
      </c>
      <c r="J1165" s="7" t="s">
        <v>44</v>
      </c>
      <c r="K1165" s="7">
        <v>11</v>
      </c>
      <c r="L1165" s="7" t="s">
        <v>18474</v>
      </c>
      <c r="M1165" s="7" t="s">
        <v>15645</v>
      </c>
      <c r="N1165" s="7" t="s">
        <v>29</v>
      </c>
      <c r="O1165" s="7" t="s">
        <v>100</v>
      </c>
    </row>
    <row r="1166" spans="2:15" x14ac:dyDescent="0.25">
      <c r="B1166" s="7">
        <v>4</v>
      </c>
      <c r="C1166" s="7" t="s">
        <v>5757</v>
      </c>
      <c r="D1166" s="7" t="s">
        <v>5758</v>
      </c>
      <c r="E1166" s="7" t="s">
        <v>5761</v>
      </c>
      <c r="F1166" s="7" t="s">
        <v>225</v>
      </c>
      <c r="G1166" s="7" t="s">
        <v>207</v>
      </c>
      <c r="H1166" s="7" t="s">
        <v>212</v>
      </c>
      <c r="I1166" s="7" t="s">
        <v>60</v>
      </c>
      <c r="J1166" s="7" t="s">
        <v>58</v>
      </c>
      <c r="K1166" s="7">
        <v>9</v>
      </c>
      <c r="L1166" s="7" t="s">
        <v>18476</v>
      </c>
      <c r="M1166" s="7" t="s">
        <v>14957</v>
      </c>
      <c r="N1166" s="7" t="s">
        <v>29</v>
      </c>
      <c r="O1166" s="7" t="s">
        <v>192</v>
      </c>
    </row>
    <row r="1167" spans="2:15" x14ac:dyDescent="0.25">
      <c r="B1167" s="7">
        <v>4</v>
      </c>
      <c r="C1167" s="7" t="s">
        <v>5763</v>
      </c>
      <c r="D1167" s="7" t="s">
        <v>5764</v>
      </c>
      <c r="E1167" s="7" t="s">
        <v>2177</v>
      </c>
      <c r="F1167" s="7" t="s">
        <v>120</v>
      </c>
      <c r="G1167" s="7" t="s">
        <v>206</v>
      </c>
      <c r="H1167" s="7" t="s">
        <v>212</v>
      </c>
      <c r="I1167" s="7" t="s">
        <v>60</v>
      </c>
      <c r="J1167" s="7" t="s">
        <v>58</v>
      </c>
      <c r="K1167" s="7">
        <v>14</v>
      </c>
      <c r="L1167" s="7" t="s">
        <v>18477</v>
      </c>
      <c r="M1167" s="7" t="s">
        <v>13472</v>
      </c>
      <c r="N1167" s="7" t="s">
        <v>29</v>
      </c>
      <c r="O1167" s="7" t="s">
        <v>123</v>
      </c>
    </row>
    <row r="1168" spans="2:15" x14ac:dyDescent="0.25">
      <c r="B1168" s="7">
        <v>4</v>
      </c>
      <c r="C1168" s="7" t="s">
        <v>5765</v>
      </c>
      <c r="D1168" s="7" t="s">
        <v>5766</v>
      </c>
      <c r="E1168" s="7" t="s">
        <v>5769</v>
      </c>
      <c r="F1168" s="7" t="s">
        <v>208</v>
      </c>
      <c r="G1168" s="7" t="s">
        <v>206</v>
      </c>
      <c r="H1168" s="7" t="s">
        <v>212</v>
      </c>
      <c r="I1168" s="7" t="s">
        <v>34</v>
      </c>
      <c r="J1168" s="7" t="s">
        <v>23</v>
      </c>
      <c r="K1168" s="7">
        <v>8</v>
      </c>
      <c r="L1168" s="7" t="s">
        <v>18478</v>
      </c>
      <c r="M1168" s="7" t="s">
        <v>15173</v>
      </c>
      <c r="N1168" s="7" t="s">
        <v>29</v>
      </c>
      <c r="O1168" s="7" t="s">
        <v>123</v>
      </c>
    </row>
    <row r="1169" spans="2:15" x14ac:dyDescent="0.25">
      <c r="B1169" s="7">
        <v>4</v>
      </c>
      <c r="C1169" s="7" t="s">
        <v>5778</v>
      </c>
      <c r="D1169" s="7" t="s">
        <v>5779</v>
      </c>
      <c r="E1169" s="7" t="s">
        <v>5782</v>
      </c>
      <c r="F1169" s="7" t="s">
        <v>195</v>
      </c>
      <c r="G1169" s="7" t="s">
        <v>206</v>
      </c>
      <c r="H1169" s="7" t="s">
        <v>212</v>
      </c>
      <c r="I1169" s="7" t="s">
        <v>60</v>
      </c>
      <c r="J1169" s="7" t="s">
        <v>58</v>
      </c>
      <c r="K1169" s="7">
        <v>14</v>
      </c>
      <c r="L1169" s="7" t="s">
        <v>18479</v>
      </c>
      <c r="M1169" s="7" t="s">
        <v>15647</v>
      </c>
      <c r="N1169" s="7" t="s">
        <v>29</v>
      </c>
      <c r="O1169" s="7" t="s">
        <v>192</v>
      </c>
    </row>
    <row r="1170" spans="2:15" x14ac:dyDescent="0.25">
      <c r="B1170" s="7">
        <v>4</v>
      </c>
      <c r="C1170" s="7" t="s">
        <v>5797</v>
      </c>
      <c r="D1170" s="7" t="s">
        <v>13195</v>
      </c>
      <c r="E1170" s="7" t="s">
        <v>5800</v>
      </c>
      <c r="F1170" s="7" t="s">
        <v>38</v>
      </c>
      <c r="G1170" s="7" t="s">
        <v>207</v>
      </c>
      <c r="H1170" s="7" t="s">
        <v>212</v>
      </c>
      <c r="I1170" s="7" t="s">
        <v>40</v>
      </c>
      <c r="J1170" s="7" t="s">
        <v>23</v>
      </c>
      <c r="K1170" s="7">
        <v>7</v>
      </c>
      <c r="L1170" s="7" t="s">
        <v>18488</v>
      </c>
      <c r="M1170" s="7" t="s">
        <v>9817</v>
      </c>
      <c r="N1170" s="7" t="s">
        <v>29</v>
      </c>
      <c r="O1170" s="7" t="s">
        <v>96</v>
      </c>
    </row>
    <row r="1171" spans="2:15" x14ac:dyDescent="0.25">
      <c r="B1171" s="7">
        <v>4</v>
      </c>
      <c r="C1171" s="7" t="s">
        <v>5822</v>
      </c>
      <c r="D1171" s="7" t="s">
        <v>5823</v>
      </c>
      <c r="E1171" s="7" t="s">
        <v>5826</v>
      </c>
      <c r="F1171" s="7" t="s">
        <v>172</v>
      </c>
      <c r="G1171" s="7" t="s">
        <v>206</v>
      </c>
      <c r="H1171" s="7" t="s">
        <v>212</v>
      </c>
      <c r="I1171" s="7" t="s">
        <v>60</v>
      </c>
      <c r="J1171" s="7" t="s">
        <v>58</v>
      </c>
      <c r="K1171" s="7">
        <v>14</v>
      </c>
      <c r="L1171" s="7" t="s">
        <v>18490</v>
      </c>
      <c r="M1171" s="7" t="s">
        <v>12348</v>
      </c>
      <c r="N1171" s="7" t="s">
        <v>29</v>
      </c>
      <c r="O1171" s="7" t="s">
        <v>146</v>
      </c>
    </row>
    <row r="1172" spans="2:15" x14ac:dyDescent="0.25">
      <c r="B1172" s="7">
        <v>4</v>
      </c>
      <c r="C1172" s="7" t="s">
        <v>5828</v>
      </c>
      <c r="D1172" s="7" t="s">
        <v>5829</v>
      </c>
      <c r="E1172" s="7" t="s">
        <v>5832</v>
      </c>
      <c r="F1172" s="7" t="s">
        <v>195</v>
      </c>
      <c r="G1172" s="7" t="s">
        <v>207</v>
      </c>
      <c r="H1172" s="7" t="s">
        <v>212</v>
      </c>
      <c r="I1172" s="7" t="s">
        <v>60</v>
      </c>
      <c r="J1172" s="7" t="s">
        <v>58</v>
      </c>
      <c r="K1172" s="7">
        <v>9</v>
      </c>
      <c r="L1172" s="7" t="s">
        <v>18492</v>
      </c>
      <c r="M1172" s="7" t="s">
        <v>2723</v>
      </c>
      <c r="N1172" s="7" t="s">
        <v>29</v>
      </c>
      <c r="O1172" s="7" t="s">
        <v>192</v>
      </c>
    </row>
    <row r="1173" spans="2:15" x14ac:dyDescent="0.25">
      <c r="B1173" s="7">
        <v>4</v>
      </c>
      <c r="C1173" s="7" t="s">
        <v>5842</v>
      </c>
      <c r="D1173" s="7" t="s">
        <v>5843</v>
      </c>
      <c r="E1173" s="7" t="s">
        <v>5846</v>
      </c>
      <c r="F1173" s="7" t="s">
        <v>108</v>
      </c>
      <c r="G1173" s="7" t="s">
        <v>207</v>
      </c>
      <c r="H1173" s="7" t="s">
        <v>212</v>
      </c>
      <c r="I1173" s="7" t="s">
        <v>60</v>
      </c>
      <c r="J1173" s="7" t="s">
        <v>58</v>
      </c>
      <c r="K1173" s="7">
        <v>9</v>
      </c>
      <c r="L1173" s="7" t="s">
        <v>18509</v>
      </c>
      <c r="M1173" s="7" t="s">
        <v>9770</v>
      </c>
      <c r="N1173" s="7" t="s">
        <v>29</v>
      </c>
      <c r="O1173" s="7" t="s">
        <v>100</v>
      </c>
    </row>
    <row r="1174" spans="2:15" x14ac:dyDescent="0.25">
      <c r="B1174" s="7">
        <v>4</v>
      </c>
      <c r="C1174" s="7" t="s">
        <v>5852</v>
      </c>
      <c r="D1174" s="7" t="s">
        <v>5853</v>
      </c>
      <c r="E1174" s="7" t="s">
        <v>5856</v>
      </c>
      <c r="F1174" s="7" t="s">
        <v>201</v>
      </c>
      <c r="G1174" s="7" t="s">
        <v>207</v>
      </c>
      <c r="H1174" s="7" t="s">
        <v>212</v>
      </c>
      <c r="I1174" s="7" t="s">
        <v>60</v>
      </c>
      <c r="J1174" s="7" t="s">
        <v>58</v>
      </c>
      <c r="K1174" s="7">
        <v>9</v>
      </c>
      <c r="L1174" s="7" t="s">
        <v>18510</v>
      </c>
      <c r="M1174" s="7" t="s">
        <v>9891</v>
      </c>
      <c r="N1174" s="7" t="s">
        <v>29</v>
      </c>
      <c r="O1174" s="7" t="s">
        <v>192</v>
      </c>
    </row>
    <row r="1175" spans="2:15" x14ac:dyDescent="0.25">
      <c r="B1175" s="7">
        <v>4</v>
      </c>
      <c r="C1175" s="7" t="s">
        <v>5858</v>
      </c>
      <c r="D1175" s="7" t="s">
        <v>5859</v>
      </c>
      <c r="E1175" s="7" t="s">
        <v>5862</v>
      </c>
      <c r="F1175" s="7" t="s">
        <v>104</v>
      </c>
      <c r="G1175" s="7" t="s">
        <v>206</v>
      </c>
      <c r="H1175" s="7" t="s">
        <v>212</v>
      </c>
      <c r="I1175" s="7" t="s">
        <v>60</v>
      </c>
      <c r="J1175" s="7" t="s">
        <v>58</v>
      </c>
      <c r="K1175" s="7">
        <v>14</v>
      </c>
      <c r="L1175" s="7" t="s">
        <v>18511</v>
      </c>
      <c r="M1175" s="7" t="s">
        <v>13534</v>
      </c>
      <c r="N1175" s="7" t="s">
        <v>29</v>
      </c>
      <c r="O1175" s="7" t="s">
        <v>100</v>
      </c>
    </row>
    <row r="1176" spans="2:15" x14ac:dyDescent="0.25">
      <c r="B1176" s="7">
        <v>4</v>
      </c>
      <c r="C1176" s="7" t="s">
        <v>5872</v>
      </c>
      <c r="D1176" s="7" t="s">
        <v>5871</v>
      </c>
      <c r="E1176" s="7" t="s">
        <v>5876</v>
      </c>
      <c r="F1176" s="7" t="s">
        <v>304</v>
      </c>
      <c r="G1176" s="7" t="s">
        <v>206</v>
      </c>
      <c r="H1176" s="7" t="s">
        <v>212</v>
      </c>
      <c r="I1176" s="7" t="s">
        <v>60</v>
      </c>
      <c r="J1176" s="7" t="s">
        <v>58</v>
      </c>
      <c r="K1176" s="7">
        <v>14</v>
      </c>
      <c r="L1176" s="7" t="s">
        <v>18512</v>
      </c>
      <c r="M1176" s="7" t="s">
        <v>13062</v>
      </c>
      <c r="N1176" s="7" t="s">
        <v>29</v>
      </c>
      <c r="O1176" s="7" t="s">
        <v>192</v>
      </c>
    </row>
    <row r="1177" spans="2:15" x14ac:dyDescent="0.25">
      <c r="B1177" s="7">
        <v>4</v>
      </c>
      <c r="C1177" s="7" t="s">
        <v>5878</v>
      </c>
      <c r="D1177" s="7" t="s">
        <v>5879</v>
      </c>
      <c r="E1177" s="7" t="s">
        <v>5882</v>
      </c>
      <c r="F1177" s="7" t="s">
        <v>197</v>
      </c>
      <c r="G1177" s="7" t="s">
        <v>207</v>
      </c>
      <c r="H1177" s="7" t="s">
        <v>212</v>
      </c>
      <c r="I1177" s="7" t="s">
        <v>60</v>
      </c>
      <c r="J1177" s="7" t="s">
        <v>58</v>
      </c>
      <c r="K1177" s="7">
        <v>9</v>
      </c>
      <c r="L1177" s="7" t="s">
        <v>18513</v>
      </c>
      <c r="M1177" s="7" t="s">
        <v>527</v>
      </c>
      <c r="N1177" s="7" t="s">
        <v>29</v>
      </c>
      <c r="O1177" s="7" t="s">
        <v>192</v>
      </c>
    </row>
    <row r="1178" spans="2:15" x14ac:dyDescent="0.25">
      <c r="B1178" s="7">
        <v>4</v>
      </c>
      <c r="C1178" s="7" t="s">
        <v>5884</v>
      </c>
      <c r="D1178" s="7" t="s">
        <v>5885</v>
      </c>
      <c r="E1178" s="7" t="s">
        <v>5888</v>
      </c>
      <c r="F1178" s="7" t="s">
        <v>169</v>
      </c>
      <c r="G1178" s="7" t="s">
        <v>207</v>
      </c>
      <c r="H1178" s="7" t="s">
        <v>212</v>
      </c>
      <c r="I1178" s="7" t="s">
        <v>60</v>
      </c>
      <c r="J1178" s="7" t="s">
        <v>58</v>
      </c>
      <c r="K1178" s="7">
        <v>9</v>
      </c>
      <c r="L1178" s="7" t="s">
        <v>18516</v>
      </c>
      <c r="M1178" s="7" t="s">
        <v>15556</v>
      </c>
      <c r="N1178" s="7" t="s">
        <v>29</v>
      </c>
      <c r="O1178" s="7" t="s">
        <v>146</v>
      </c>
    </row>
    <row r="1179" spans="2:15" x14ac:dyDescent="0.25">
      <c r="B1179" s="7">
        <v>4</v>
      </c>
      <c r="C1179" s="7" t="s">
        <v>5908</v>
      </c>
      <c r="D1179" s="7" t="s">
        <v>3394</v>
      </c>
      <c r="E1179" s="7" t="s">
        <v>5911</v>
      </c>
      <c r="F1179" s="7" t="s">
        <v>38</v>
      </c>
      <c r="G1179" s="7" t="s">
        <v>207</v>
      </c>
      <c r="H1179" s="7" t="s">
        <v>212</v>
      </c>
      <c r="I1179" s="7" t="s">
        <v>40</v>
      </c>
      <c r="J1179" s="7" t="s">
        <v>23</v>
      </c>
      <c r="K1179" s="7">
        <v>7</v>
      </c>
      <c r="L1179" s="7" t="s">
        <v>18528</v>
      </c>
      <c r="M1179" s="7" t="s">
        <v>9644</v>
      </c>
      <c r="N1179" s="7" t="s">
        <v>29</v>
      </c>
      <c r="O1179" s="7" t="s">
        <v>96</v>
      </c>
    </row>
    <row r="1180" spans="2:15" x14ac:dyDescent="0.25">
      <c r="B1180" s="7">
        <v>4</v>
      </c>
      <c r="C1180" s="7" t="s">
        <v>5913</v>
      </c>
      <c r="D1180" s="7" t="s">
        <v>5914</v>
      </c>
      <c r="E1180" s="7" t="s">
        <v>5917</v>
      </c>
      <c r="F1180" s="7" t="s">
        <v>197</v>
      </c>
      <c r="G1180" s="7" t="s">
        <v>207</v>
      </c>
      <c r="H1180" s="7" t="s">
        <v>212</v>
      </c>
      <c r="I1180" s="7" t="s">
        <v>60</v>
      </c>
      <c r="J1180" s="7" t="s">
        <v>58</v>
      </c>
      <c r="K1180" s="7">
        <v>9</v>
      </c>
      <c r="L1180" s="7" t="s">
        <v>18529</v>
      </c>
      <c r="M1180" s="7" t="s">
        <v>13644</v>
      </c>
      <c r="N1180" s="7" t="s">
        <v>29</v>
      </c>
      <c r="O1180" s="7" t="s">
        <v>192</v>
      </c>
    </row>
    <row r="1181" spans="2:15" x14ac:dyDescent="0.25">
      <c r="B1181" s="7">
        <v>4</v>
      </c>
      <c r="C1181" s="7" t="s">
        <v>5938</v>
      </c>
      <c r="D1181" s="7" t="s">
        <v>5939</v>
      </c>
      <c r="E1181" s="7" t="s">
        <v>5942</v>
      </c>
      <c r="F1181" s="7" t="s">
        <v>154</v>
      </c>
      <c r="G1181" s="7" t="s">
        <v>207</v>
      </c>
      <c r="H1181" s="7" t="s">
        <v>212</v>
      </c>
      <c r="I1181" s="7" t="s">
        <v>311</v>
      </c>
      <c r="J1181" s="7" t="s">
        <v>44</v>
      </c>
      <c r="K1181" s="7">
        <v>8</v>
      </c>
      <c r="L1181" s="7" t="s">
        <v>18537</v>
      </c>
      <c r="M1181" s="7" t="s">
        <v>15662</v>
      </c>
      <c r="N1181" s="7" t="s">
        <v>29</v>
      </c>
      <c r="O1181" s="7" t="s">
        <v>146</v>
      </c>
    </row>
    <row r="1182" spans="2:15" x14ac:dyDescent="0.25">
      <c r="B1182" s="7">
        <v>4</v>
      </c>
      <c r="C1182" s="7" t="s">
        <v>5944</v>
      </c>
      <c r="D1182" s="7" t="s">
        <v>5945</v>
      </c>
      <c r="E1182" s="7" t="s">
        <v>5948</v>
      </c>
      <c r="F1182" s="7" t="s">
        <v>177</v>
      </c>
      <c r="G1182" s="7" t="s">
        <v>206</v>
      </c>
      <c r="H1182" s="7" t="s">
        <v>212</v>
      </c>
      <c r="I1182" s="7" t="s">
        <v>60</v>
      </c>
      <c r="J1182" s="7" t="s">
        <v>58</v>
      </c>
      <c r="K1182" s="7">
        <v>14</v>
      </c>
      <c r="L1182" s="7" t="s">
        <v>18539</v>
      </c>
      <c r="M1182" s="7" t="s">
        <v>15663</v>
      </c>
      <c r="N1182" s="7" t="s">
        <v>29</v>
      </c>
      <c r="O1182" s="7" t="s">
        <v>146</v>
      </c>
    </row>
    <row r="1183" spans="2:15" x14ac:dyDescent="0.25">
      <c r="B1183" s="7">
        <v>4</v>
      </c>
      <c r="C1183" s="7" t="s">
        <v>5950</v>
      </c>
      <c r="D1183" s="7" t="s">
        <v>5951</v>
      </c>
      <c r="E1183" s="7" t="s">
        <v>5954</v>
      </c>
      <c r="F1183" s="7" t="s">
        <v>143</v>
      </c>
      <c r="G1183" s="7" t="s">
        <v>206</v>
      </c>
      <c r="H1183" s="7" t="s">
        <v>212</v>
      </c>
      <c r="I1183" s="7" t="s">
        <v>27</v>
      </c>
      <c r="J1183" s="7" t="s">
        <v>23</v>
      </c>
      <c r="K1183" s="7">
        <v>10</v>
      </c>
      <c r="L1183" s="7" t="s">
        <v>16627</v>
      </c>
      <c r="M1183" s="7" t="s">
        <v>14466</v>
      </c>
      <c r="N1183" s="7" t="s">
        <v>29</v>
      </c>
      <c r="O1183" s="7" t="s">
        <v>146</v>
      </c>
    </row>
    <row r="1184" spans="2:15" x14ac:dyDescent="0.25">
      <c r="B1184" s="7">
        <v>4</v>
      </c>
      <c r="C1184" s="7" t="s">
        <v>5962</v>
      </c>
      <c r="D1184" s="7" t="s">
        <v>5963</v>
      </c>
      <c r="E1184" s="7" t="s">
        <v>5966</v>
      </c>
      <c r="F1184" s="7" t="s">
        <v>156</v>
      </c>
      <c r="G1184" s="7" t="s">
        <v>206</v>
      </c>
      <c r="H1184" s="7" t="s">
        <v>212</v>
      </c>
      <c r="I1184" s="7" t="s">
        <v>27</v>
      </c>
      <c r="J1184" s="7" t="s">
        <v>23</v>
      </c>
      <c r="K1184" s="7">
        <v>10</v>
      </c>
      <c r="L1184" s="7" t="s">
        <v>16632</v>
      </c>
      <c r="M1184" s="7" t="s">
        <v>14475</v>
      </c>
      <c r="N1184" s="7" t="s">
        <v>29</v>
      </c>
      <c r="O1184" s="7" t="s">
        <v>146</v>
      </c>
    </row>
    <row r="1185" spans="2:15" x14ac:dyDescent="0.25">
      <c r="B1185" s="7">
        <v>4</v>
      </c>
      <c r="C1185" s="7" t="s">
        <v>5968</v>
      </c>
      <c r="D1185" s="7" t="s">
        <v>5969</v>
      </c>
      <c r="E1185" s="7" t="s">
        <v>5971</v>
      </c>
      <c r="F1185" s="7" t="s">
        <v>152</v>
      </c>
      <c r="G1185" s="7" t="s">
        <v>206</v>
      </c>
      <c r="H1185" s="7" t="s">
        <v>212</v>
      </c>
      <c r="I1185" s="7" t="s">
        <v>27</v>
      </c>
      <c r="J1185" s="7" t="s">
        <v>23</v>
      </c>
      <c r="K1185" s="7">
        <v>10</v>
      </c>
      <c r="L1185" s="7" t="s">
        <v>16635</v>
      </c>
      <c r="M1185" s="7" t="s">
        <v>11790</v>
      </c>
      <c r="N1185" s="7" t="s">
        <v>29</v>
      </c>
      <c r="O1185" s="7" t="s">
        <v>146</v>
      </c>
    </row>
    <row r="1186" spans="2:15" x14ac:dyDescent="0.25">
      <c r="B1186" s="7">
        <v>4</v>
      </c>
      <c r="C1186" s="7" t="s">
        <v>5973</v>
      </c>
      <c r="D1186" s="7" t="s">
        <v>5974</v>
      </c>
      <c r="E1186" s="7" t="s">
        <v>5977</v>
      </c>
      <c r="F1186" s="7" t="s">
        <v>25</v>
      </c>
      <c r="G1186" s="7" t="s">
        <v>207</v>
      </c>
      <c r="H1186" s="7" t="s">
        <v>211</v>
      </c>
      <c r="I1186" s="7" t="s">
        <v>60</v>
      </c>
      <c r="J1186" s="7" t="s">
        <v>58</v>
      </c>
      <c r="K1186" s="7">
        <v>9</v>
      </c>
      <c r="L1186" s="7" t="s">
        <v>16638</v>
      </c>
      <c r="M1186" s="7" t="s">
        <v>14482</v>
      </c>
      <c r="N1186" s="7" t="s">
        <v>29</v>
      </c>
      <c r="O1186" s="7" t="s">
        <v>96</v>
      </c>
    </row>
    <row r="1187" spans="2:15" x14ac:dyDescent="0.25">
      <c r="B1187" s="7">
        <v>4</v>
      </c>
      <c r="C1187" s="7" t="s">
        <v>5980</v>
      </c>
      <c r="D1187" s="7" t="s">
        <v>5981</v>
      </c>
      <c r="E1187" s="7" t="s">
        <v>5985</v>
      </c>
      <c r="F1187" s="7" t="s">
        <v>152</v>
      </c>
      <c r="G1187" s="7" t="s">
        <v>206</v>
      </c>
      <c r="H1187" s="7" t="s">
        <v>212</v>
      </c>
      <c r="I1187" s="7" t="s">
        <v>27</v>
      </c>
      <c r="J1187" s="7" t="s">
        <v>23</v>
      </c>
      <c r="K1187" s="7">
        <v>10</v>
      </c>
      <c r="L1187" s="7" t="s">
        <v>16644</v>
      </c>
      <c r="M1187" s="7" t="s">
        <v>14496</v>
      </c>
      <c r="N1187" s="7" t="s">
        <v>29</v>
      </c>
      <c r="O1187" s="7" t="s">
        <v>146</v>
      </c>
    </row>
    <row r="1188" spans="2:15" x14ac:dyDescent="0.25">
      <c r="B1188" s="7">
        <v>4</v>
      </c>
      <c r="C1188" s="7" t="s">
        <v>5987</v>
      </c>
      <c r="D1188" s="7" t="s">
        <v>5988</v>
      </c>
      <c r="E1188" s="7" t="s">
        <v>5990</v>
      </c>
      <c r="F1188" s="7" t="s">
        <v>172</v>
      </c>
      <c r="G1188" s="7" t="s">
        <v>206</v>
      </c>
      <c r="H1188" s="7" t="s">
        <v>212</v>
      </c>
      <c r="I1188" s="7" t="s">
        <v>27</v>
      </c>
      <c r="J1188" s="7" t="s">
        <v>23</v>
      </c>
      <c r="K1188" s="7">
        <v>10</v>
      </c>
      <c r="L1188" s="7" t="s">
        <v>16701</v>
      </c>
      <c r="M1188" s="7" t="s">
        <v>11738</v>
      </c>
      <c r="N1188" s="7" t="s">
        <v>29</v>
      </c>
      <c r="O1188" s="7" t="s">
        <v>146</v>
      </c>
    </row>
    <row r="1189" spans="2:15" x14ac:dyDescent="0.25">
      <c r="B1189" s="7">
        <v>4</v>
      </c>
      <c r="C1189" s="7" t="s">
        <v>5998</v>
      </c>
      <c r="D1189" s="7" t="s">
        <v>5999</v>
      </c>
      <c r="E1189" s="7" t="s">
        <v>6001</v>
      </c>
      <c r="F1189" s="7" t="s">
        <v>152</v>
      </c>
      <c r="G1189" s="7" t="s">
        <v>206</v>
      </c>
      <c r="H1189" s="7" t="s">
        <v>212</v>
      </c>
      <c r="I1189" s="7" t="s">
        <v>27</v>
      </c>
      <c r="J1189" s="7" t="s">
        <v>23</v>
      </c>
      <c r="K1189" s="7">
        <v>10</v>
      </c>
      <c r="L1189" s="7" t="s">
        <v>16758</v>
      </c>
      <c r="M1189" s="7" t="s">
        <v>10987</v>
      </c>
      <c r="N1189" s="7" t="s">
        <v>29</v>
      </c>
      <c r="O1189" s="7" t="s">
        <v>146</v>
      </c>
    </row>
    <row r="1190" spans="2:15" x14ac:dyDescent="0.25">
      <c r="B1190" s="7">
        <v>4</v>
      </c>
      <c r="C1190" s="7" t="s">
        <v>6003</v>
      </c>
      <c r="D1190" s="7" t="s">
        <v>6004</v>
      </c>
      <c r="E1190" s="7" t="s">
        <v>6006</v>
      </c>
      <c r="F1190" s="7" t="s">
        <v>187</v>
      </c>
      <c r="G1190" s="7" t="s">
        <v>206</v>
      </c>
      <c r="H1190" s="7" t="s">
        <v>212</v>
      </c>
      <c r="I1190" s="7" t="s">
        <v>83</v>
      </c>
      <c r="J1190" s="7" t="s">
        <v>23</v>
      </c>
      <c r="K1190" s="7">
        <v>10</v>
      </c>
      <c r="L1190" s="7" t="s">
        <v>16760</v>
      </c>
      <c r="M1190" s="7" t="s">
        <v>11635</v>
      </c>
      <c r="N1190" s="7" t="s">
        <v>29</v>
      </c>
      <c r="O1190" s="7" t="s">
        <v>146</v>
      </c>
    </row>
    <row r="1191" spans="2:15" x14ac:dyDescent="0.25">
      <c r="B1191" s="7">
        <v>4</v>
      </c>
      <c r="C1191" s="7" t="s">
        <v>6020</v>
      </c>
      <c r="D1191" s="7" t="s">
        <v>6021</v>
      </c>
      <c r="E1191" s="7" t="s">
        <v>6024</v>
      </c>
      <c r="F1191" s="7" t="s">
        <v>143</v>
      </c>
      <c r="G1191" s="7" t="s">
        <v>206</v>
      </c>
      <c r="H1191" s="7" t="s">
        <v>212</v>
      </c>
      <c r="I1191" s="7" t="s">
        <v>27</v>
      </c>
      <c r="J1191" s="7" t="s">
        <v>23</v>
      </c>
      <c r="K1191" s="7">
        <v>10</v>
      </c>
      <c r="L1191" s="7" t="s">
        <v>16798</v>
      </c>
      <c r="M1191" s="7" t="s">
        <v>14566</v>
      </c>
      <c r="N1191" s="7" t="s">
        <v>29</v>
      </c>
      <c r="O1191" s="7" t="s">
        <v>146</v>
      </c>
    </row>
    <row r="1192" spans="2:15" x14ac:dyDescent="0.25">
      <c r="B1192" s="7">
        <v>4</v>
      </c>
      <c r="C1192" s="7" t="s">
        <v>6026</v>
      </c>
      <c r="D1192" s="7" t="s">
        <v>6027</v>
      </c>
      <c r="E1192" s="7" t="s">
        <v>6030</v>
      </c>
      <c r="F1192" s="7" t="s">
        <v>143</v>
      </c>
      <c r="G1192" s="7" t="s">
        <v>206</v>
      </c>
      <c r="H1192" s="7" t="s">
        <v>212</v>
      </c>
      <c r="I1192" s="7" t="s">
        <v>83</v>
      </c>
      <c r="J1192" s="7" t="s">
        <v>23</v>
      </c>
      <c r="K1192" s="7">
        <v>10</v>
      </c>
      <c r="L1192" s="7" t="s">
        <v>16840</v>
      </c>
      <c r="M1192" s="7" t="s">
        <v>14596</v>
      </c>
      <c r="N1192" s="7" t="s">
        <v>29</v>
      </c>
      <c r="O1192" s="7" t="s">
        <v>146</v>
      </c>
    </row>
    <row r="1193" spans="2:15" x14ac:dyDescent="0.25">
      <c r="B1193" s="7">
        <v>4</v>
      </c>
      <c r="C1193" s="7" t="s">
        <v>6032</v>
      </c>
      <c r="D1193" s="7" t="s">
        <v>6033</v>
      </c>
      <c r="E1193" s="7" t="s">
        <v>6036</v>
      </c>
      <c r="F1193" s="7" t="s">
        <v>25</v>
      </c>
      <c r="G1193" s="7" t="s">
        <v>207</v>
      </c>
      <c r="H1193" s="7" t="s">
        <v>212</v>
      </c>
      <c r="I1193" s="7" t="s">
        <v>45</v>
      </c>
      <c r="J1193" s="7" t="s">
        <v>44</v>
      </c>
      <c r="K1193" s="7">
        <v>11</v>
      </c>
      <c r="L1193" s="7" t="s">
        <v>16846</v>
      </c>
      <c r="M1193" s="7" t="s">
        <v>14603</v>
      </c>
      <c r="N1193" s="7" t="s">
        <v>29</v>
      </c>
      <c r="O1193" s="7" t="s">
        <v>96</v>
      </c>
    </row>
    <row r="1194" spans="2:15" x14ac:dyDescent="0.25">
      <c r="B1194" s="7">
        <v>4</v>
      </c>
      <c r="C1194" s="7" t="s">
        <v>6038</v>
      </c>
      <c r="D1194" s="7" t="s">
        <v>8349</v>
      </c>
      <c r="E1194" s="7" t="s">
        <v>6041</v>
      </c>
      <c r="F1194" s="7" t="s">
        <v>152</v>
      </c>
      <c r="G1194" s="7" t="s">
        <v>207</v>
      </c>
      <c r="H1194" s="7" t="s">
        <v>212</v>
      </c>
      <c r="I1194" s="7" t="s">
        <v>27</v>
      </c>
      <c r="J1194" s="7" t="s">
        <v>23</v>
      </c>
      <c r="K1194" s="7">
        <v>7</v>
      </c>
      <c r="L1194" s="7" t="s">
        <v>16847</v>
      </c>
      <c r="M1194" s="7" t="s">
        <v>10947</v>
      </c>
      <c r="N1194" s="7" t="s">
        <v>29</v>
      </c>
      <c r="O1194" s="7" t="s">
        <v>146</v>
      </c>
    </row>
    <row r="1195" spans="2:15" x14ac:dyDescent="0.25">
      <c r="B1195" s="7">
        <v>4</v>
      </c>
      <c r="C1195" s="7" t="s">
        <v>6043</v>
      </c>
      <c r="D1195" s="7" t="s">
        <v>6044</v>
      </c>
      <c r="E1195" s="7" t="s">
        <v>6047</v>
      </c>
      <c r="F1195" s="7" t="s">
        <v>177</v>
      </c>
      <c r="G1195" s="7" t="s">
        <v>206</v>
      </c>
      <c r="H1195" s="7" t="s">
        <v>212</v>
      </c>
      <c r="I1195" s="7" t="s">
        <v>27</v>
      </c>
      <c r="J1195" s="7" t="s">
        <v>23</v>
      </c>
      <c r="K1195" s="7">
        <v>10</v>
      </c>
      <c r="L1195" s="7" t="s">
        <v>16862</v>
      </c>
      <c r="M1195" s="7" t="s">
        <v>10984</v>
      </c>
      <c r="N1195" s="7" t="s">
        <v>29</v>
      </c>
      <c r="O1195" s="7" t="s">
        <v>146</v>
      </c>
    </row>
    <row r="1196" spans="2:15" x14ac:dyDescent="0.25">
      <c r="B1196" s="7">
        <v>4</v>
      </c>
      <c r="C1196" s="7" t="s">
        <v>6056</v>
      </c>
      <c r="D1196" s="7" t="s">
        <v>6057</v>
      </c>
      <c r="E1196" s="7" t="s">
        <v>6060</v>
      </c>
      <c r="F1196" s="7" t="s">
        <v>181</v>
      </c>
      <c r="G1196" s="7" t="s">
        <v>206</v>
      </c>
      <c r="H1196" s="7" t="s">
        <v>212</v>
      </c>
      <c r="I1196" s="7" t="s">
        <v>27</v>
      </c>
      <c r="J1196" s="7" t="s">
        <v>23</v>
      </c>
      <c r="K1196" s="7">
        <v>10</v>
      </c>
      <c r="L1196" s="7" t="s">
        <v>16875</v>
      </c>
      <c r="M1196" s="7" t="s">
        <v>14637</v>
      </c>
      <c r="N1196" s="7" t="s">
        <v>29</v>
      </c>
      <c r="O1196" s="7" t="s">
        <v>146</v>
      </c>
    </row>
    <row r="1197" spans="2:15" x14ac:dyDescent="0.25">
      <c r="B1197" s="7">
        <v>4</v>
      </c>
      <c r="C1197" s="7" t="s">
        <v>6068</v>
      </c>
      <c r="D1197" s="7" t="s">
        <v>8400</v>
      </c>
      <c r="E1197" s="7" t="s">
        <v>6071</v>
      </c>
      <c r="F1197" s="7" t="s">
        <v>152</v>
      </c>
      <c r="G1197" s="7" t="s">
        <v>206</v>
      </c>
      <c r="H1197" s="7" t="s">
        <v>212</v>
      </c>
      <c r="I1197" s="7" t="s">
        <v>27</v>
      </c>
      <c r="J1197" s="7" t="s">
        <v>23</v>
      </c>
      <c r="K1197" s="7">
        <v>10</v>
      </c>
      <c r="L1197" s="7" t="s">
        <v>16955</v>
      </c>
      <c r="M1197" s="7" t="s">
        <v>9672</v>
      </c>
      <c r="N1197" s="7" t="s">
        <v>29</v>
      </c>
      <c r="O1197" s="7" t="s">
        <v>146</v>
      </c>
    </row>
    <row r="1198" spans="2:15" x14ac:dyDescent="0.25">
      <c r="B1198" s="7">
        <v>4</v>
      </c>
      <c r="C1198" s="7" t="s">
        <v>6073</v>
      </c>
      <c r="D1198" s="7" t="s">
        <v>8401</v>
      </c>
      <c r="E1198" s="7" t="s">
        <v>6076</v>
      </c>
      <c r="F1198" s="7" t="s">
        <v>150</v>
      </c>
      <c r="G1198" s="7" t="s">
        <v>206</v>
      </c>
      <c r="H1198" s="7" t="s">
        <v>212</v>
      </c>
      <c r="I1198" s="7" t="s">
        <v>27</v>
      </c>
      <c r="J1198" s="7" t="s">
        <v>23</v>
      </c>
      <c r="K1198" s="7">
        <v>10</v>
      </c>
      <c r="L1198" s="7" t="s">
        <v>16956</v>
      </c>
      <c r="M1198" s="7" t="s">
        <v>14528</v>
      </c>
      <c r="N1198" s="7" t="s">
        <v>29</v>
      </c>
      <c r="O1198" s="7" t="s">
        <v>146</v>
      </c>
    </row>
    <row r="1199" spans="2:15" x14ac:dyDescent="0.25">
      <c r="B1199" s="7">
        <v>4</v>
      </c>
      <c r="C1199" s="7" t="s">
        <v>6087</v>
      </c>
      <c r="D1199" s="7" t="s">
        <v>6088</v>
      </c>
      <c r="E1199" s="7" t="s">
        <v>6090</v>
      </c>
      <c r="F1199" s="7" t="s">
        <v>156</v>
      </c>
      <c r="G1199" s="7" t="s">
        <v>206</v>
      </c>
      <c r="H1199" s="7" t="s">
        <v>212</v>
      </c>
      <c r="I1199" s="7" t="s">
        <v>27</v>
      </c>
      <c r="J1199" s="7" t="s">
        <v>23</v>
      </c>
      <c r="K1199" s="7">
        <v>10</v>
      </c>
      <c r="L1199" s="7" t="s">
        <v>16979</v>
      </c>
      <c r="M1199" s="7" t="s">
        <v>14683</v>
      </c>
      <c r="N1199" s="7" t="s">
        <v>29</v>
      </c>
      <c r="O1199" s="7" t="s">
        <v>146</v>
      </c>
    </row>
    <row r="1200" spans="2:15" x14ac:dyDescent="0.25">
      <c r="B1200" s="7">
        <v>4</v>
      </c>
      <c r="C1200" s="7" t="s">
        <v>6098</v>
      </c>
      <c r="D1200" s="7" t="s">
        <v>6099</v>
      </c>
      <c r="E1200" s="7" t="s">
        <v>6100</v>
      </c>
      <c r="F1200" s="7" t="s">
        <v>154</v>
      </c>
      <c r="G1200" s="7" t="s">
        <v>207</v>
      </c>
      <c r="H1200" s="7" t="s">
        <v>212</v>
      </c>
      <c r="I1200" s="7" t="s">
        <v>27</v>
      </c>
      <c r="J1200" s="7" t="s">
        <v>23</v>
      </c>
      <c r="K1200" s="7">
        <v>7</v>
      </c>
      <c r="L1200" s="7" t="s">
        <v>16992</v>
      </c>
      <c r="M1200" s="7" t="s">
        <v>9923</v>
      </c>
      <c r="N1200" s="7" t="s">
        <v>29</v>
      </c>
      <c r="O1200" s="7" t="s">
        <v>146</v>
      </c>
    </row>
    <row r="1201" spans="2:15" x14ac:dyDescent="0.25">
      <c r="B1201" s="7">
        <v>4</v>
      </c>
      <c r="C1201" s="7" t="s">
        <v>6103</v>
      </c>
      <c r="D1201" s="7" t="s">
        <v>6104</v>
      </c>
      <c r="E1201" s="7" t="s">
        <v>6107</v>
      </c>
      <c r="F1201" s="7" t="s">
        <v>195</v>
      </c>
      <c r="G1201" s="7" t="s">
        <v>207</v>
      </c>
      <c r="H1201" s="7" t="s">
        <v>212</v>
      </c>
      <c r="I1201" s="7" t="s">
        <v>27</v>
      </c>
      <c r="J1201" s="7" t="s">
        <v>23</v>
      </c>
      <c r="K1201" s="7">
        <v>7</v>
      </c>
      <c r="L1201" s="7" t="s">
        <v>17012</v>
      </c>
      <c r="M1201" s="7" t="s">
        <v>8017</v>
      </c>
      <c r="N1201" s="7" t="s">
        <v>29</v>
      </c>
      <c r="O1201" s="7" t="s">
        <v>192</v>
      </c>
    </row>
    <row r="1202" spans="2:15" x14ac:dyDescent="0.25">
      <c r="B1202" s="7">
        <v>4</v>
      </c>
      <c r="C1202" s="7" t="s">
        <v>6109</v>
      </c>
      <c r="D1202" s="7" t="s">
        <v>6110</v>
      </c>
      <c r="E1202" s="7" t="s">
        <v>6113</v>
      </c>
      <c r="F1202" s="7" t="s">
        <v>177</v>
      </c>
      <c r="G1202" s="7" t="s">
        <v>206</v>
      </c>
      <c r="H1202" s="7" t="s">
        <v>212</v>
      </c>
      <c r="I1202" s="7" t="s">
        <v>27</v>
      </c>
      <c r="J1202" s="7" t="s">
        <v>23</v>
      </c>
      <c r="K1202" s="7">
        <v>10</v>
      </c>
      <c r="L1202" s="7" t="s">
        <v>17014</v>
      </c>
      <c r="M1202" s="7" t="s">
        <v>9639</v>
      </c>
      <c r="N1202" s="7" t="s">
        <v>29</v>
      </c>
      <c r="O1202" s="7" t="s">
        <v>146</v>
      </c>
    </row>
    <row r="1203" spans="2:15" x14ac:dyDescent="0.25">
      <c r="B1203" s="7">
        <v>4</v>
      </c>
      <c r="C1203" s="7" t="s">
        <v>6121</v>
      </c>
      <c r="D1203" s="7" t="s">
        <v>8411</v>
      </c>
      <c r="E1203" s="7" t="s">
        <v>6123</v>
      </c>
      <c r="F1203" s="7" t="s">
        <v>154</v>
      </c>
      <c r="G1203" s="7" t="s">
        <v>206</v>
      </c>
      <c r="H1203" s="7" t="s">
        <v>212</v>
      </c>
      <c r="I1203" s="7" t="s">
        <v>27</v>
      </c>
      <c r="J1203" s="7" t="s">
        <v>23</v>
      </c>
      <c r="K1203" s="7">
        <v>10</v>
      </c>
      <c r="L1203" s="7" t="s">
        <v>17061</v>
      </c>
      <c r="M1203" s="7" t="s">
        <v>14745</v>
      </c>
      <c r="N1203" s="7" t="s">
        <v>29</v>
      </c>
      <c r="O1203" s="7" t="s">
        <v>146</v>
      </c>
    </row>
    <row r="1204" spans="2:15" x14ac:dyDescent="0.25">
      <c r="B1204" s="7">
        <v>4</v>
      </c>
      <c r="C1204" s="7" t="s">
        <v>6125</v>
      </c>
      <c r="D1204" s="7" t="s">
        <v>6126</v>
      </c>
      <c r="E1204" s="7" t="s">
        <v>6127</v>
      </c>
      <c r="F1204" s="7" t="s">
        <v>154</v>
      </c>
      <c r="G1204" s="7" t="s">
        <v>206</v>
      </c>
      <c r="H1204" s="7" t="s">
        <v>212</v>
      </c>
      <c r="I1204" s="7" t="s">
        <v>27</v>
      </c>
      <c r="J1204" s="7" t="s">
        <v>23</v>
      </c>
      <c r="K1204" s="7">
        <v>10</v>
      </c>
      <c r="L1204" s="7" t="s">
        <v>17068</v>
      </c>
      <c r="M1204" s="7" t="s">
        <v>3519</v>
      </c>
      <c r="N1204" s="7" t="s">
        <v>29</v>
      </c>
      <c r="O1204" s="7" t="s">
        <v>146</v>
      </c>
    </row>
    <row r="1205" spans="2:15" x14ac:dyDescent="0.25">
      <c r="B1205" s="7">
        <v>4</v>
      </c>
      <c r="C1205" s="7" t="s">
        <v>6129</v>
      </c>
      <c r="D1205" s="7" t="s">
        <v>6130</v>
      </c>
      <c r="E1205" s="7" t="s">
        <v>6133</v>
      </c>
      <c r="F1205" s="7" t="s">
        <v>154</v>
      </c>
      <c r="G1205" s="7" t="s">
        <v>206</v>
      </c>
      <c r="H1205" s="7" t="s">
        <v>212</v>
      </c>
      <c r="I1205" s="7" t="s">
        <v>27</v>
      </c>
      <c r="J1205" s="7" t="s">
        <v>23</v>
      </c>
      <c r="K1205" s="7">
        <v>10</v>
      </c>
      <c r="L1205" s="7" t="s">
        <v>17073</v>
      </c>
      <c r="M1205" s="7" t="s">
        <v>14496</v>
      </c>
      <c r="N1205" s="7" t="s">
        <v>29</v>
      </c>
      <c r="O1205" s="7" t="s">
        <v>146</v>
      </c>
    </row>
    <row r="1206" spans="2:15" x14ac:dyDescent="0.25">
      <c r="B1206" s="7">
        <v>4</v>
      </c>
      <c r="C1206" s="7" t="s">
        <v>6135</v>
      </c>
      <c r="D1206" s="7" t="s">
        <v>6136</v>
      </c>
      <c r="E1206" s="7" t="s">
        <v>6138</v>
      </c>
      <c r="F1206" s="7" t="s">
        <v>172</v>
      </c>
      <c r="G1206" s="7" t="s">
        <v>206</v>
      </c>
      <c r="H1206" s="7" t="s">
        <v>212</v>
      </c>
      <c r="I1206" s="7" t="s">
        <v>27</v>
      </c>
      <c r="J1206" s="7" t="s">
        <v>23</v>
      </c>
      <c r="K1206" s="7">
        <v>10</v>
      </c>
      <c r="L1206" s="7" t="s">
        <v>17074</v>
      </c>
      <c r="M1206" s="7" t="s">
        <v>14496</v>
      </c>
      <c r="N1206" s="7" t="s">
        <v>29</v>
      </c>
      <c r="O1206" s="7" t="s">
        <v>146</v>
      </c>
    </row>
    <row r="1207" spans="2:15" x14ac:dyDescent="0.25">
      <c r="B1207" s="7">
        <v>4</v>
      </c>
      <c r="C1207" s="7" t="s">
        <v>6140</v>
      </c>
      <c r="D1207" s="7" t="s">
        <v>6141</v>
      </c>
      <c r="E1207" s="7" t="s">
        <v>6143</v>
      </c>
      <c r="F1207" s="7" t="s">
        <v>177</v>
      </c>
      <c r="G1207" s="7" t="s">
        <v>206</v>
      </c>
      <c r="H1207" s="7" t="s">
        <v>212</v>
      </c>
      <c r="I1207" s="7" t="s">
        <v>27</v>
      </c>
      <c r="J1207" s="7" t="s">
        <v>23</v>
      </c>
      <c r="K1207" s="7">
        <v>10</v>
      </c>
      <c r="L1207" s="7" t="s">
        <v>17076</v>
      </c>
      <c r="M1207" s="7" t="s">
        <v>14496</v>
      </c>
      <c r="N1207" s="7" t="s">
        <v>29</v>
      </c>
      <c r="O1207" s="7" t="s">
        <v>146</v>
      </c>
    </row>
    <row r="1208" spans="2:15" x14ac:dyDescent="0.25">
      <c r="B1208" s="7">
        <v>4</v>
      </c>
      <c r="C1208" s="7" t="s">
        <v>6145</v>
      </c>
      <c r="D1208" s="7" t="s">
        <v>6146</v>
      </c>
      <c r="E1208" s="7" t="s">
        <v>6149</v>
      </c>
      <c r="F1208" s="7" t="s">
        <v>177</v>
      </c>
      <c r="G1208" s="7" t="s">
        <v>206</v>
      </c>
      <c r="H1208" s="7" t="s">
        <v>212</v>
      </c>
      <c r="I1208" s="7" t="s">
        <v>27</v>
      </c>
      <c r="J1208" s="7" t="s">
        <v>23</v>
      </c>
      <c r="K1208" s="7">
        <v>10</v>
      </c>
      <c r="L1208" s="7" t="s">
        <v>17078</v>
      </c>
      <c r="M1208" s="7" t="s">
        <v>10987</v>
      </c>
      <c r="N1208" s="7" t="s">
        <v>29</v>
      </c>
      <c r="O1208" s="7" t="s">
        <v>146</v>
      </c>
    </row>
    <row r="1209" spans="2:15" x14ac:dyDescent="0.25">
      <c r="B1209" s="7">
        <v>4</v>
      </c>
      <c r="C1209" s="7" t="s">
        <v>6151</v>
      </c>
      <c r="D1209" s="7" t="s">
        <v>6152</v>
      </c>
      <c r="E1209" s="7" t="s">
        <v>6155</v>
      </c>
      <c r="F1209" s="7" t="s">
        <v>165</v>
      </c>
      <c r="G1209" s="7" t="s">
        <v>206</v>
      </c>
      <c r="H1209" s="7" t="s">
        <v>212</v>
      </c>
      <c r="I1209" s="7" t="s">
        <v>27</v>
      </c>
      <c r="J1209" s="7" t="s">
        <v>23</v>
      </c>
      <c r="K1209" s="7">
        <v>10</v>
      </c>
      <c r="L1209" s="7" t="s">
        <v>17082</v>
      </c>
      <c r="M1209" s="7" t="s">
        <v>14575</v>
      </c>
      <c r="N1209" s="7" t="s">
        <v>29</v>
      </c>
      <c r="O1209" s="7" t="s">
        <v>146</v>
      </c>
    </row>
    <row r="1210" spans="2:15" x14ac:dyDescent="0.25">
      <c r="B1210" s="7">
        <v>4</v>
      </c>
      <c r="C1210" s="7" t="s">
        <v>6157</v>
      </c>
      <c r="D1210" s="7" t="s">
        <v>6158</v>
      </c>
      <c r="E1210" s="7" t="s">
        <v>6162</v>
      </c>
      <c r="F1210" s="7" t="s">
        <v>167</v>
      </c>
      <c r="G1210" s="7" t="s">
        <v>207</v>
      </c>
      <c r="H1210" s="7" t="s">
        <v>212</v>
      </c>
      <c r="I1210" s="7" t="s">
        <v>37</v>
      </c>
      <c r="J1210" s="7" t="s">
        <v>36</v>
      </c>
      <c r="K1210" s="7">
        <v>7</v>
      </c>
      <c r="L1210" s="7" t="s">
        <v>17111</v>
      </c>
      <c r="M1210" s="7" t="s">
        <v>10962</v>
      </c>
      <c r="N1210" s="7" t="s">
        <v>29</v>
      </c>
      <c r="O1210" s="7" t="s">
        <v>146</v>
      </c>
    </row>
    <row r="1211" spans="2:15" x14ac:dyDescent="0.25">
      <c r="B1211" s="7">
        <v>4</v>
      </c>
      <c r="C1211" s="7" t="s">
        <v>6181</v>
      </c>
      <c r="D1211" s="7" t="s">
        <v>8460</v>
      </c>
      <c r="E1211" s="7" t="s">
        <v>6183</v>
      </c>
      <c r="F1211" s="7" t="s">
        <v>152</v>
      </c>
      <c r="G1211" s="7" t="s">
        <v>206</v>
      </c>
      <c r="H1211" s="7" t="s">
        <v>212</v>
      </c>
      <c r="I1211" s="7" t="s">
        <v>27</v>
      </c>
      <c r="J1211" s="7" t="s">
        <v>23</v>
      </c>
      <c r="K1211" s="7">
        <v>10</v>
      </c>
      <c r="L1211" s="7" t="s">
        <v>17160</v>
      </c>
      <c r="M1211" s="7" t="s">
        <v>11704</v>
      </c>
      <c r="N1211" s="7" t="s">
        <v>29</v>
      </c>
      <c r="O1211" s="7" t="s">
        <v>146</v>
      </c>
    </row>
    <row r="1212" spans="2:15" x14ac:dyDescent="0.25">
      <c r="B1212" s="7">
        <v>4</v>
      </c>
      <c r="C1212" s="7" t="s">
        <v>6185</v>
      </c>
      <c r="D1212" s="7" t="s">
        <v>6186</v>
      </c>
      <c r="E1212" s="7" t="s">
        <v>6189</v>
      </c>
      <c r="F1212" s="7" t="s">
        <v>165</v>
      </c>
      <c r="G1212" s="7" t="s">
        <v>206</v>
      </c>
      <c r="H1212" s="7" t="s">
        <v>212</v>
      </c>
      <c r="I1212" s="7" t="s">
        <v>27</v>
      </c>
      <c r="J1212" s="7" t="s">
        <v>23</v>
      </c>
      <c r="K1212" s="7">
        <v>10</v>
      </c>
      <c r="L1212" s="7" t="s">
        <v>17161</v>
      </c>
      <c r="M1212" s="7" t="s">
        <v>14817</v>
      </c>
      <c r="N1212" s="7" t="s">
        <v>29</v>
      </c>
      <c r="O1212" s="7" t="s">
        <v>146</v>
      </c>
    </row>
    <row r="1213" spans="2:15" x14ac:dyDescent="0.25">
      <c r="B1213" s="7">
        <v>4</v>
      </c>
      <c r="C1213" s="7" t="s">
        <v>6191</v>
      </c>
      <c r="D1213" s="7" t="s">
        <v>6192</v>
      </c>
      <c r="E1213" s="7" t="s">
        <v>6195</v>
      </c>
      <c r="F1213" s="7" t="s">
        <v>193</v>
      </c>
      <c r="G1213" s="7" t="s">
        <v>206</v>
      </c>
      <c r="H1213" s="7" t="s">
        <v>212</v>
      </c>
      <c r="I1213" s="7" t="s">
        <v>27</v>
      </c>
      <c r="J1213" s="7" t="s">
        <v>23</v>
      </c>
      <c r="K1213" s="7">
        <v>10</v>
      </c>
      <c r="L1213" s="7" t="s">
        <v>17180</v>
      </c>
      <c r="M1213" s="7" t="s">
        <v>14834</v>
      </c>
      <c r="N1213" s="7" t="s">
        <v>29</v>
      </c>
      <c r="O1213" s="7" t="s">
        <v>192</v>
      </c>
    </row>
    <row r="1214" spans="2:15" x14ac:dyDescent="0.25">
      <c r="B1214" s="7">
        <v>4</v>
      </c>
      <c r="C1214" s="7" t="s">
        <v>6197</v>
      </c>
      <c r="D1214" s="7" t="s">
        <v>8461</v>
      </c>
      <c r="E1214" s="7" t="s">
        <v>6199</v>
      </c>
      <c r="F1214" s="7" t="s">
        <v>154</v>
      </c>
      <c r="G1214" s="7" t="s">
        <v>206</v>
      </c>
      <c r="H1214" s="7" t="s">
        <v>212</v>
      </c>
      <c r="I1214" s="7" t="s">
        <v>27</v>
      </c>
      <c r="J1214" s="7" t="s">
        <v>23</v>
      </c>
      <c r="K1214" s="7">
        <v>10</v>
      </c>
      <c r="L1214" s="7" t="s">
        <v>17189</v>
      </c>
      <c r="M1214" s="7" t="s">
        <v>11702</v>
      </c>
      <c r="N1214" s="7" t="s">
        <v>29</v>
      </c>
      <c r="O1214" s="7" t="s">
        <v>146</v>
      </c>
    </row>
    <row r="1215" spans="2:15" x14ac:dyDescent="0.25">
      <c r="B1215" s="7">
        <v>4</v>
      </c>
      <c r="C1215" s="7" t="s">
        <v>6201</v>
      </c>
      <c r="D1215" s="7" t="s">
        <v>8462</v>
      </c>
      <c r="E1215" s="7" t="s">
        <v>6205</v>
      </c>
      <c r="F1215" s="7" t="s">
        <v>348</v>
      </c>
      <c r="G1215" s="7" t="s">
        <v>206</v>
      </c>
      <c r="H1215" s="7" t="s">
        <v>212</v>
      </c>
      <c r="I1215" s="7" t="s">
        <v>83</v>
      </c>
      <c r="J1215" s="7" t="s">
        <v>23</v>
      </c>
      <c r="K1215" s="7">
        <v>10</v>
      </c>
      <c r="L1215" s="7" t="s">
        <v>17194</v>
      </c>
      <c r="M1215" s="7" t="s">
        <v>11716</v>
      </c>
      <c r="N1215" s="7" t="s">
        <v>29</v>
      </c>
      <c r="O1215" s="7" t="s">
        <v>192</v>
      </c>
    </row>
    <row r="1216" spans="2:15" x14ac:dyDescent="0.25">
      <c r="B1216" s="7">
        <v>4</v>
      </c>
      <c r="C1216" s="7" t="s">
        <v>6219</v>
      </c>
      <c r="D1216" s="7" t="s">
        <v>6220</v>
      </c>
      <c r="E1216" s="7" t="s">
        <v>6223</v>
      </c>
      <c r="F1216" s="7" t="s">
        <v>169</v>
      </c>
      <c r="G1216" s="7" t="s">
        <v>207</v>
      </c>
      <c r="H1216" s="7" t="s">
        <v>212</v>
      </c>
      <c r="I1216" s="7" t="s">
        <v>27</v>
      </c>
      <c r="J1216" s="7" t="s">
        <v>23</v>
      </c>
      <c r="K1216" s="7">
        <v>7</v>
      </c>
      <c r="L1216" s="7" t="s">
        <v>17288</v>
      </c>
      <c r="M1216" s="7" t="s">
        <v>7942</v>
      </c>
      <c r="N1216" s="7" t="s">
        <v>29</v>
      </c>
      <c r="O1216" s="7" t="s">
        <v>146</v>
      </c>
    </row>
    <row r="1217" spans="2:15" x14ac:dyDescent="0.25">
      <c r="B1217" s="7">
        <v>4</v>
      </c>
      <c r="C1217" s="7" t="s">
        <v>6225</v>
      </c>
      <c r="D1217" s="7" t="s">
        <v>6226</v>
      </c>
      <c r="E1217" s="7" t="s">
        <v>6227</v>
      </c>
      <c r="F1217" s="7" t="s">
        <v>169</v>
      </c>
      <c r="G1217" s="7" t="s">
        <v>207</v>
      </c>
      <c r="H1217" s="7" t="s">
        <v>212</v>
      </c>
      <c r="I1217" s="7" t="s">
        <v>27</v>
      </c>
      <c r="J1217" s="7" t="s">
        <v>23</v>
      </c>
      <c r="K1217" s="7">
        <v>7</v>
      </c>
      <c r="L1217" s="7" t="s">
        <v>17296</v>
      </c>
      <c r="M1217" s="7" t="s">
        <v>11358</v>
      </c>
      <c r="N1217" s="7" t="s">
        <v>29</v>
      </c>
      <c r="O1217" s="7" t="s">
        <v>146</v>
      </c>
    </row>
    <row r="1218" spans="2:15" x14ac:dyDescent="0.25">
      <c r="B1218" s="7">
        <v>4</v>
      </c>
      <c r="C1218" s="7" t="s">
        <v>6229</v>
      </c>
      <c r="D1218" s="7" t="s">
        <v>6230</v>
      </c>
      <c r="E1218" s="7" t="s">
        <v>6233</v>
      </c>
      <c r="F1218" s="7" t="s">
        <v>169</v>
      </c>
      <c r="G1218" s="7" t="s">
        <v>207</v>
      </c>
      <c r="H1218" s="7" t="s">
        <v>212</v>
      </c>
      <c r="I1218" s="7" t="s">
        <v>40</v>
      </c>
      <c r="J1218" s="7" t="s">
        <v>23</v>
      </c>
      <c r="K1218" s="7">
        <v>7</v>
      </c>
      <c r="L1218" s="7" t="s">
        <v>17308</v>
      </c>
      <c r="M1218" s="7" t="s">
        <v>11361</v>
      </c>
      <c r="N1218" s="7" t="s">
        <v>29</v>
      </c>
      <c r="O1218" s="7" t="s">
        <v>146</v>
      </c>
    </row>
    <row r="1219" spans="2:15" x14ac:dyDescent="0.25">
      <c r="B1219" s="7">
        <v>4</v>
      </c>
      <c r="C1219" s="7" t="s">
        <v>6235</v>
      </c>
      <c r="D1219" s="7" t="s">
        <v>6236</v>
      </c>
      <c r="E1219" s="7" t="s">
        <v>6238</v>
      </c>
      <c r="F1219" s="7" t="s">
        <v>177</v>
      </c>
      <c r="G1219" s="7" t="s">
        <v>206</v>
      </c>
      <c r="H1219" s="7" t="s">
        <v>212</v>
      </c>
      <c r="I1219" s="7" t="s">
        <v>27</v>
      </c>
      <c r="J1219" s="7" t="s">
        <v>23</v>
      </c>
      <c r="K1219" s="7">
        <v>10</v>
      </c>
      <c r="L1219" s="7" t="s">
        <v>17309</v>
      </c>
      <c r="M1219" s="7" t="s">
        <v>14966</v>
      </c>
      <c r="N1219" s="7" t="s">
        <v>29</v>
      </c>
      <c r="O1219" s="7" t="s">
        <v>146</v>
      </c>
    </row>
    <row r="1220" spans="2:15" x14ac:dyDescent="0.25">
      <c r="B1220" s="7">
        <v>4</v>
      </c>
      <c r="C1220" s="7" t="s">
        <v>6240</v>
      </c>
      <c r="D1220" s="7" t="s">
        <v>6241</v>
      </c>
      <c r="E1220" s="7" t="s">
        <v>6242</v>
      </c>
      <c r="F1220" s="7" t="s">
        <v>154</v>
      </c>
      <c r="G1220" s="7" t="s">
        <v>207</v>
      </c>
      <c r="H1220" s="7" t="s">
        <v>212</v>
      </c>
      <c r="I1220" s="7" t="s">
        <v>27</v>
      </c>
      <c r="J1220" s="7" t="s">
        <v>23</v>
      </c>
      <c r="K1220" s="7">
        <v>7</v>
      </c>
      <c r="L1220" s="7" t="s">
        <v>17332</v>
      </c>
      <c r="M1220" s="7" t="s">
        <v>11368</v>
      </c>
      <c r="N1220" s="7" t="s">
        <v>29</v>
      </c>
      <c r="O1220" s="7" t="s">
        <v>146</v>
      </c>
    </row>
    <row r="1221" spans="2:15" x14ac:dyDescent="0.25">
      <c r="B1221" s="7">
        <v>4</v>
      </c>
      <c r="C1221" s="7" t="s">
        <v>6244</v>
      </c>
      <c r="D1221" s="7" t="s">
        <v>6245</v>
      </c>
      <c r="E1221" s="7" t="s">
        <v>6248</v>
      </c>
      <c r="F1221" s="7" t="s">
        <v>197</v>
      </c>
      <c r="G1221" s="7" t="s">
        <v>207</v>
      </c>
      <c r="H1221" s="7" t="s">
        <v>212</v>
      </c>
      <c r="I1221" s="7" t="s">
        <v>60</v>
      </c>
      <c r="J1221" s="7" t="s">
        <v>58</v>
      </c>
      <c r="K1221" s="7">
        <v>9</v>
      </c>
      <c r="L1221" s="7" t="s">
        <v>17346</v>
      </c>
      <c r="M1221" s="7" t="s">
        <v>14984</v>
      </c>
      <c r="N1221" s="7" t="s">
        <v>29</v>
      </c>
      <c r="O1221" s="7" t="s">
        <v>192</v>
      </c>
    </row>
    <row r="1222" spans="2:15" x14ac:dyDescent="0.25">
      <c r="B1222" s="7">
        <v>4</v>
      </c>
      <c r="C1222" s="7" t="s">
        <v>6250</v>
      </c>
      <c r="D1222" s="7" t="s">
        <v>6251</v>
      </c>
      <c r="E1222" s="7" t="s">
        <v>6255</v>
      </c>
      <c r="F1222" s="7" t="s">
        <v>97</v>
      </c>
      <c r="G1222" s="7" t="s">
        <v>206</v>
      </c>
      <c r="H1222" s="7" t="s">
        <v>212</v>
      </c>
      <c r="I1222" s="7" t="s">
        <v>60</v>
      </c>
      <c r="J1222" s="7" t="s">
        <v>58</v>
      </c>
      <c r="K1222" s="7">
        <v>14</v>
      </c>
      <c r="L1222" s="7" t="s">
        <v>17395</v>
      </c>
      <c r="M1222" s="7" t="s">
        <v>15004</v>
      </c>
      <c r="N1222" s="7" t="s">
        <v>29</v>
      </c>
      <c r="O1222" s="7" t="s">
        <v>100</v>
      </c>
    </row>
    <row r="1223" spans="2:15" x14ac:dyDescent="0.25">
      <c r="B1223" s="7">
        <v>4</v>
      </c>
      <c r="C1223" s="7" t="s">
        <v>6257</v>
      </c>
      <c r="D1223" s="7" t="s">
        <v>6258</v>
      </c>
      <c r="E1223" s="7" t="s">
        <v>6259</v>
      </c>
      <c r="F1223" s="7" t="s">
        <v>167</v>
      </c>
      <c r="G1223" s="7" t="s">
        <v>207</v>
      </c>
      <c r="H1223" s="7" t="s">
        <v>212</v>
      </c>
      <c r="I1223" s="7" t="s">
        <v>27</v>
      </c>
      <c r="J1223" s="7" t="s">
        <v>23</v>
      </c>
      <c r="K1223" s="7">
        <v>7</v>
      </c>
      <c r="L1223" s="7" t="s">
        <v>17398</v>
      </c>
      <c r="M1223" s="7" t="s">
        <v>11393</v>
      </c>
      <c r="N1223" s="7" t="s">
        <v>29</v>
      </c>
      <c r="O1223" s="7" t="s">
        <v>146</v>
      </c>
    </row>
    <row r="1224" spans="2:15" x14ac:dyDescent="0.25">
      <c r="B1224" s="7">
        <v>4</v>
      </c>
      <c r="C1224" s="7" t="s">
        <v>6261</v>
      </c>
      <c r="D1224" s="7" t="s">
        <v>6262</v>
      </c>
      <c r="E1224" s="7" t="s">
        <v>6263</v>
      </c>
      <c r="F1224" s="7" t="s">
        <v>167</v>
      </c>
      <c r="G1224" s="7" t="s">
        <v>207</v>
      </c>
      <c r="H1224" s="7" t="s">
        <v>212</v>
      </c>
      <c r="I1224" s="7" t="s">
        <v>27</v>
      </c>
      <c r="J1224" s="7" t="s">
        <v>23</v>
      </c>
      <c r="K1224" s="7">
        <v>7</v>
      </c>
      <c r="L1224" s="7" t="s">
        <v>17402</v>
      </c>
      <c r="M1224" s="7" t="s">
        <v>11395</v>
      </c>
      <c r="N1224" s="7" t="s">
        <v>29</v>
      </c>
      <c r="O1224" s="7" t="s">
        <v>146</v>
      </c>
    </row>
    <row r="1225" spans="2:15" x14ac:dyDescent="0.25">
      <c r="B1225" s="7">
        <v>4</v>
      </c>
      <c r="C1225" s="7" t="s">
        <v>6265</v>
      </c>
      <c r="D1225" s="7" t="s">
        <v>6266</v>
      </c>
      <c r="E1225" s="7" t="s">
        <v>6267</v>
      </c>
      <c r="F1225" s="7" t="s">
        <v>167</v>
      </c>
      <c r="G1225" s="7" t="s">
        <v>207</v>
      </c>
      <c r="H1225" s="7" t="s">
        <v>212</v>
      </c>
      <c r="I1225" s="7" t="s">
        <v>27</v>
      </c>
      <c r="J1225" s="7" t="s">
        <v>23</v>
      </c>
      <c r="K1225" s="7">
        <v>7</v>
      </c>
      <c r="L1225" s="7" t="s">
        <v>17404</v>
      </c>
      <c r="M1225" s="7" t="s">
        <v>11396</v>
      </c>
      <c r="N1225" s="7" t="s">
        <v>29</v>
      </c>
      <c r="O1225" s="7" t="s">
        <v>146</v>
      </c>
    </row>
    <row r="1226" spans="2:15" x14ac:dyDescent="0.25">
      <c r="B1226" s="7">
        <v>4</v>
      </c>
      <c r="C1226" s="7" t="s">
        <v>6269</v>
      </c>
      <c r="D1226" s="7" t="s">
        <v>6270</v>
      </c>
      <c r="E1226" s="7" t="s">
        <v>6271</v>
      </c>
      <c r="F1226" s="7" t="s">
        <v>167</v>
      </c>
      <c r="G1226" s="7" t="s">
        <v>207</v>
      </c>
      <c r="H1226" s="7" t="s">
        <v>212</v>
      </c>
      <c r="I1226" s="7" t="s">
        <v>27</v>
      </c>
      <c r="J1226" s="7" t="s">
        <v>23</v>
      </c>
      <c r="K1226" s="7">
        <v>7</v>
      </c>
      <c r="L1226" s="7" t="s">
        <v>17407</v>
      </c>
      <c r="M1226" s="7" t="s">
        <v>2713</v>
      </c>
      <c r="N1226" s="7" t="s">
        <v>29</v>
      </c>
      <c r="O1226" s="7" t="s">
        <v>146</v>
      </c>
    </row>
    <row r="1227" spans="2:15" x14ac:dyDescent="0.25">
      <c r="B1227" s="7">
        <v>4</v>
      </c>
      <c r="C1227" s="7" t="s">
        <v>6273</v>
      </c>
      <c r="D1227" s="7" t="s">
        <v>6274</v>
      </c>
      <c r="E1227" s="7" t="s">
        <v>6275</v>
      </c>
      <c r="F1227" s="7" t="s">
        <v>167</v>
      </c>
      <c r="G1227" s="7" t="s">
        <v>207</v>
      </c>
      <c r="H1227" s="7" t="s">
        <v>212</v>
      </c>
      <c r="I1227" s="7" t="s">
        <v>27</v>
      </c>
      <c r="J1227" s="7" t="s">
        <v>23</v>
      </c>
      <c r="K1227" s="7">
        <v>7</v>
      </c>
      <c r="L1227" s="7" t="s">
        <v>17408</v>
      </c>
      <c r="M1227" s="7" t="s">
        <v>9945</v>
      </c>
      <c r="N1227" s="7" t="s">
        <v>29</v>
      </c>
      <c r="O1227" s="7" t="s">
        <v>146</v>
      </c>
    </row>
    <row r="1228" spans="2:15" x14ac:dyDescent="0.25">
      <c r="B1228" s="7">
        <v>4</v>
      </c>
      <c r="C1228" s="7" t="s">
        <v>6278</v>
      </c>
      <c r="D1228" s="7" t="s">
        <v>6279</v>
      </c>
      <c r="E1228" s="7" t="s">
        <v>6280</v>
      </c>
      <c r="F1228" s="7" t="s">
        <v>167</v>
      </c>
      <c r="G1228" s="7" t="s">
        <v>207</v>
      </c>
      <c r="H1228" s="7" t="s">
        <v>212</v>
      </c>
      <c r="I1228" s="7" t="s">
        <v>27</v>
      </c>
      <c r="J1228" s="7" t="s">
        <v>23</v>
      </c>
      <c r="K1228" s="7">
        <v>7</v>
      </c>
      <c r="L1228" s="7" t="s">
        <v>17409</v>
      </c>
      <c r="M1228" s="7" t="s">
        <v>9791</v>
      </c>
      <c r="N1228" s="7" t="s">
        <v>29</v>
      </c>
      <c r="O1228" s="7" t="s">
        <v>146</v>
      </c>
    </row>
    <row r="1229" spans="2:15" x14ac:dyDescent="0.25">
      <c r="B1229" s="7">
        <v>4</v>
      </c>
      <c r="C1229" s="7" t="s">
        <v>6282</v>
      </c>
      <c r="D1229" s="7" t="s">
        <v>6283</v>
      </c>
      <c r="E1229" s="7" t="s">
        <v>6284</v>
      </c>
      <c r="F1229" s="7" t="s">
        <v>167</v>
      </c>
      <c r="G1229" s="7" t="s">
        <v>207</v>
      </c>
      <c r="H1229" s="7" t="s">
        <v>212</v>
      </c>
      <c r="I1229" s="7" t="s">
        <v>27</v>
      </c>
      <c r="J1229" s="7" t="s">
        <v>23</v>
      </c>
      <c r="K1229" s="7">
        <v>7</v>
      </c>
      <c r="L1229" s="7" t="s">
        <v>17412</v>
      </c>
      <c r="M1229" s="7" t="s">
        <v>3507</v>
      </c>
      <c r="N1229" s="7" t="s">
        <v>29</v>
      </c>
      <c r="O1229" s="7" t="s">
        <v>146</v>
      </c>
    </row>
    <row r="1230" spans="2:15" x14ac:dyDescent="0.25">
      <c r="B1230" s="7">
        <v>4</v>
      </c>
      <c r="C1230" s="7" t="s">
        <v>6286</v>
      </c>
      <c r="D1230" s="7" t="s">
        <v>6287</v>
      </c>
      <c r="E1230" s="7" t="s">
        <v>6288</v>
      </c>
      <c r="F1230" s="7" t="s">
        <v>167</v>
      </c>
      <c r="G1230" s="7" t="s">
        <v>207</v>
      </c>
      <c r="H1230" s="7" t="s">
        <v>212</v>
      </c>
      <c r="I1230" s="7" t="s">
        <v>27</v>
      </c>
      <c r="J1230" s="7" t="s">
        <v>23</v>
      </c>
      <c r="K1230" s="7">
        <v>7</v>
      </c>
      <c r="L1230" s="7" t="s">
        <v>17415</v>
      </c>
      <c r="M1230" s="7" t="s">
        <v>11398</v>
      </c>
      <c r="N1230" s="7" t="s">
        <v>29</v>
      </c>
      <c r="O1230" s="7" t="s">
        <v>146</v>
      </c>
    </row>
    <row r="1231" spans="2:15" x14ac:dyDescent="0.25">
      <c r="B1231" s="7">
        <v>4</v>
      </c>
      <c r="C1231" s="7" t="s">
        <v>6290</v>
      </c>
      <c r="D1231" s="7" t="s">
        <v>6291</v>
      </c>
      <c r="E1231" s="7" t="s">
        <v>6292</v>
      </c>
      <c r="F1231" s="7" t="s">
        <v>167</v>
      </c>
      <c r="G1231" s="7" t="s">
        <v>207</v>
      </c>
      <c r="H1231" s="7" t="s">
        <v>212</v>
      </c>
      <c r="I1231" s="7" t="s">
        <v>27</v>
      </c>
      <c r="J1231" s="7" t="s">
        <v>23</v>
      </c>
      <c r="K1231" s="7">
        <v>7</v>
      </c>
      <c r="L1231" s="7" t="s">
        <v>17417</v>
      </c>
      <c r="M1231" s="7" t="s">
        <v>11400</v>
      </c>
      <c r="N1231" s="7" t="s">
        <v>29</v>
      </c>
      <c r="O1231" s="7" t="s">
        <v>146</v>
      </c>
    </row>
    <row r="1232" spans="2:15" x14ac:dyDescent="0.25">
      <c r="B1232" s="7">
        <v>4</v>
      </c>
      <c r="C1232" s="7" t="s">
        <v>6294</v>
      </c>
      <c r="D1232" s="7" t="s">
        <v>6295</v>
      </c>
      <c r="E1232" s="7" t="s">
        <v>6296</v>
      </c>
      <c r="F1232" s="7" t="s">
        <v>167</v>
      </c>
      <c r="G1232" s="7" t="s">
        <v>207</v>
      </c>
      <c r="H1232" s="7" t="s">
        <v>212</v>
      </c>
      <c r="I1232" s="7" t="s">
        <v>27</v>
      </c>
      <c r="J1232" s="7" t="s">
        <v>23</v>
      </c>
      <c r="K1232" s="7">
        <v>7</v>
      </c>
      <c r="L1232" s="7" t="s">
        <v>17418</v>
      </c>
      <c r="M1232" s="7" t="s">
        <v>3548</v>
      </c>
      <c r="N1232" s="7" t="s">
        <v>29</v>
      </c>
      <c r="O1232" s="7" t="s">
        <v>146</v>
      </c>
    </row>
    <row r="1233" spans="2:15" x14ac:dyDescent="0.25">
      <c r="B1233" s="7">
        <v>4</v>
      </c>
      <c r="C1233" s="7" t="s">
        <v>6298</v>
      </c>
      <c r="D1233" s="7" t="s">
        <v>6299</v>
      </c>
      <c r="E1233" s="7" t="s">
        <v>6300</v>
      </c>
      <c r="F1233" s="7" t="s">
        <v>167</v>
      </c>
      <c r="G1233" s="7" t="s">
        <v>207</v>
      </c>
      <c r="H1233" s="7" t="s">
        <v>212</v>
      </c>
      <c r="I1233" s="7" t="s">
        <v>27</v>
      </c>
      <c r="J1233" s="7" t="s">
        <v>23</v>
      </c>
      <c r="K1233" s="7">
        <v>7</v>
      </c>
      <c r="L1233" s="7" t="s">
        <v>17419</v>
      </c>
      <c r="M1233" s="7" t="s">
        <v>10944</v>
      </c>
      <c r="N1233" s="7" t="s">
        <v>29</v>
      </c>
      <c r="O1233" s="7" t="s">
        <v>146</v>
      </c>
    </row>
    <row r="1234" spans="2:15" x14ac:dyDescent="0.25">
      <c r="B1234" s="7">
        <v>4</v>
      </c>
      <c r="C1234" s="7" t="s">
        <v>6302</v>
      </c>
      <c r="D1234" s="7" t="s">
        <v>6303</v>
      </c>
      <c r="E1234" s="7" t="s">
        <v>6304</v>
      </c>
      <c r="F1234" s="7" t="s">
        <v>167</v>
      </c>
      <c r="G1234" s="7" t="s">
        <v>207</v>
      </c>
      <c r="H1234" s="7" t="s">
        <v>212</v>
      </c>
      <c r="I1234" s="7" t="s">
        <v>27</v>
      </c>
      <c r="J1234" s="7" t="s">
        <v>23</v>
      </c>
      <c r="K1234" s="7">
        <v>7</v>
      </c>
      <c r="L1234" s="7" t="s">
        <v>17422</v>
      </c>
      <c r="M1234" s="7" t="s">
        <v>9946</v>
      </c>
      <c r="N1234" s="7" t="s">
        <v>29</v>
      </c>
      <c r="O1234" s="7" t="s">
        <v>146</v>
      </c>
    </row>
    <row r="1235" spans="2:15" x14ac:dyDescent="0.25">
      <c r="B1235" s="7">
        <v>4</v>
      </c>
      <c r="C1235" s="7" t="s">
        <v>6306</v>
      </c>
      <c r="D1235" s="7" t="s">
        <v>6307</v>
      </c>
      <c r="E1235" s="7" t="s">
        <v>6308</v>
      </c>
      <c r="F1235" s="7" t="s">
        <v>167</v>
      </c>
      <c r="G1235" s="7" t="s">
        <v>207</v>
      </c>
      <c r="H1235" s="7" t="s">
        <v>212</v>
      </c>
      <c r="I1235" s="7" t="s">
        <v>27</v>
      </c>
      <c r="J1235" s="7" t="s">
        <v>23</v>
      </c>
      <c r="K1235" s="7">
        <v>7</v>
      </c>
      <c r="L1235" s="7" t="s">
        <v>17423</v>
      </c>
      <c r="M1235" s="7" t="s">
        <v>9949</v>
      </c>
      <c r="N1235" s="7" t="s">
        <v>29</v>
      </c>
      <c r="O1235" s="7" t="s">
        <v>146</v>
      </c>
    </row>
    <row r="1236" spans="2:15" x14ac:dyDescent="0.25">
      <c r="B1236" s="7">
        <v>4</v>
      </c>
      <c r="C1236" s="7" t="s">
        <v>6310</v>
      </c>
      <c r="D1236" s="7" t="s">
        <v>6311</v>
      </c>
      <c r="E1236" s="7" t="s">
        <v>6312</v>
      </c>
      <c r="F1236" s="7" t="s">
        <v>167</v>
      </c>
      <c r="G1236" s="7" t="s">
        <v>207</v>
      </c>
      <c r="H1236" s="7" t="s">
        <v>212</v>
      </c>
      <c r="I1236" s="7" t="s">
        <v>27</v>
      </c>
      <c r="J1236" s="7" t="s">
        <v>23</v>
      </c>
      <c r="K1236" s="7">
        <v>7</v>
      </c>
      <c r="L1236" s="7" t="s">
        <v>17425</v>
      </c>
      <c r="M1236" s="7" t="s">
        <v>11402</v>
      </c>
      <c r="N1236" s="7" t="s">
        <v>29</v>
      </c>
      <c r="O1236" s="7" t="s">
        <v>146</v>
      </c>
    </row>
    <row r="1237" spans="2:15" x14ac:dyDescent="0.25">
      <c r="B1237" s="7">
        <v>4</v>
      </c>
      <c r="C1237" s="7" t="s">
        <v>6314</v>
      </c>
      <c r="D1237" s="7" t="s">
        <v>6315</v>
      </c>
      <c r="E1237" s="7" t="s">
        <v>6316</v>
      </c>
      <c r="F1237" s="7" t="s">
        <v>167</v>
      </c>
      <c r="G1237" s="7" t="s">
        <v>207</v>
      </c>
      <c r="H1237" s="7" t="s">
        <v>212</v>
      </c>
      <c r="I1237" s="7" t="s">
        <v>27</v>
      </c>
      <c r="J1237" s="7" t="s">
        <v>23</v>
      </c>
      <c r="K1237" s="7">
        <v>7</v>
      </c>
      <c r="L1237" s="7" t="s">
        <v>17426</v>
      </c>
      <c r="M1237" s="7" t="s">
        <v>11403</v>
      </c>
      <c r="N1237" s="7" t="s">
        <v>29</v>
      </c>
      <c r="O1237" s="7" t="s">
        <v>146</v>
      </c>
    </row>
    <row r="1238" spans="2:15" x14ac:dyDescent="0.25">
      <c r="B1238" s="7">
        <v>4</v>
      </c>
      <c r="C1238" s="7" t="s">
        <v>6318</v>
      </c>
      <c r="D1238" s="7" t="s">
        <v>6319</v>
      </c>
      <c r="E1238" s="7" t="s">
        <v>6320</v>
      </c>
      <c r="F1238" s="7" t="s">
        <v>167</v>
      </c>
      <c r="G1238" s="7" t="s">
        <v>207</v>
      </c>
      <c r="H1238" s="7" t="s">
        <v>212</v>
      </c>
      <c r="I1238" s="7" t="s">
        <v>27</v>
      </c>
      <c r="J1238" s="7" t="s">
        <v>23</v>
      </c>
      <c r="K1238" s="7">
        <v>7</v>
      </c>
      <c r="L1238" s="7" t="s">
        <v>17429</v>
      </c>
      <c r="M1238" s="7" t="s">
        <v>10952</v>
      </c>
      <c r="N1238" s="7" t="s">
        <v>29</v>
      </c>
      <c r="O1238" s="7" t="s">
        <v>146</v>
      </c>
    </row>
    <row r="1239" spans="2:15" x14ac:dyDescent="0.25">
      <c r="B1239" s="7">
        <v>4</v>
      </c>
      <c r="C1239" s="7" t="s">
        <v>6322</v>
      </c>
      <c r="D1239" s="7" t="s">
        <v>6323</v>
      </c>
      <c r="E1239" s="7" t="s">
        <v>6324</v>
      </c>
      <c r="F1239" s="7" t="s">
        <v>167</v>
      </c>
      <c r="G1239" s="7" t="s">
        <v>207</v>
      </c>
      <c r="H1239" s="7" t="s">
        <v>212</v>
      </c>
      <c r="I1239" s="7" t="s">
        <v>27</v>
      </c>
      <c r="J1239" s="7" t="s">
        <v>23</v>
      </c>
      <c r="K1239" s="7">
        <v>7</v>
      </c>
      <c r="L1239" s="7" t="s">
        <v>17430</v>
      </c>
      <c r="M1239" s="7" t="s">
        <v>1974</v>
      </c>
      <c r="N1239" s="7" t="s">
        <v>29</v>
      </c>
      <c r="O1239" s="7" t="s">
        <v>146</v>
      </c>
    </row>
    <row r="1240" spans="2:15" x14ac:dyDescent="0.25">
      <c r="B1240" s="7">
        <v>4</v>
      </c>
      <c r="C1240" s="7" t="s">
        <v>6326</v>
      </c>
      <c r="D1240" s="7" t="s">
        <v>6327</v>
      </c>
      <c r="E1240" s="7" t="s">
        <v>6328</v>
      </c>
      <c r="F1240" s="7" t="s">
        <v>167</v>
      </c>
      <c r="G1240" s="7" t="s">
        <v>207</v>
      </c>
      <c r="H1240" s="7" t="s">
        <v>212</v>
      </c>
      <c r="I1240" s="7" t="s">
        <v>27</v>
      </c>
      <c r="J1240" s="7" t="s">
        <v>23</v>
      </c>
      <c r="K1240" s="7">
        <v>7</v>
      </c>
      <c r="L1240" s="7" t="s">
        <v>17432</v>
      </c>
      <c r="M1240" s="7" t="s">
        <v>11025</v>
      </c>
      <c r="N1240" s="7" t="s">
        <v>29</v>
      </c>
      <c r="O1240" s="7" t="s">
        <v>146</v>
      </c>
    </row>
    <row r="1241" spans="2:15" x14ac:dyDescent="0.25">
      <c r="B1241" s="7">
        <v>4</v>
      </c>
      <c r="C1241" s="7" t="s">
        <v>6330</v>
      </c>
      <c r="D1241" s="7" t="s">
        <v>6331</v>
      </c>
      <c r="E1241" s="7" t="s">
        <v>6332</v>
      </c>
      <c r="F1241" s="7" t="s">
        <v>167</v>
      </c>
      <c r="G1241" s="7" t="s">
        <v>207</v>
      </c>
      <c r="H1241" s="7" t="s">
        <v>212</v>
      </c>
      <c r="I1241" s="7" t="s">
        <v>27</v>
      </c>
      <c r="J1241" s="7" t="s">
        <v>23</v>
      </c>
      <c r="K1241" s="7">
        <v>7</v>
      </c>
      <c r="L1241" s="7" t="s">
        <v>17434</v>
      </c>
      <c r="M1241" s="7" t="s">
        <v>3505</v>
      </c>
      <c r="N1241" s="7" t="s">
        <v>29</v>
      </c>
      <c r="O1241" s="7" t="s">
        <v>146</v>
      </c>
    </row>
    <row r="1242" spans="2:15" x14ac:dyDescent="0.25">
      <c r="B1242" s="7">
        <v>4</v>
      </c>
      <c r="C1242" s="7" t="s">
        <v>6334</v>
      </c>
      <c r="D1242" s="7" t="s">
        <v>6335</v>
      </c>
      <c r="E1242" s="7" t="s">
        <v>6336</v>
      </c>
      <c r="F1242" s="7" t="s">
        <v>167</v>
      </c>
      <c r="G1242" s="7" t="s">
        <v>207</v>
      </c>
      <c r="H1242" s="7" t="s">
        <v>212</v>
      </c>
      <c r="I1242" s="7" t="s">
        <v>27</v>
      </c>
      <c r="J1242" s="7" t="s">
        <v>23</v>
      </c>
      <c r="K1242" s="7">
        <v>7</v>
      </c>
      <c r="L1242" s="7" t="s">
        <v>17435</v>
      </c>
      <c r="M1242" s="7" t="s">
        <v>11406</v>
      </c>
      <c r="N1242" s="7" t="s">
        <v>29</v>
      </c>
      <c r="O1242" s="7" t="s">
        <v>146</v>
      </c>
    </row>
    <row r="1243" spans="2:15" x14ac:dyDescent="0.25">
      <c r="B1243" s="7">
        <v>4</v>
      </c>
      <c r="C1243" s="7" t="s">
        <v>6338</v>
      </c>
      <c r="D1243" s="7" t="s">
        <v>6339</v>
      </c>
      <c r="E1243" s="7" t="s">
        <v>6340</v>
      </c>
      <c r="F1243" s="7" t="s">
        <v>167</v>
      </c>
      <c r="G1243" s="7" t="s">
        <v>207</v>
      </c>
      <c r="H1243" s="7" t="s">
        <v>212</v>
      </c>
      <c r="I1243" s="7" t="s">
        <v>27</v>
      </c>
      <c r="J1243" s="7" t="s">
        <v>23</v>
      </c>
      <c r="K1243" s="7">
        <v>7</v>
      </c>
      <c r="L1243" s="7" t="s">
        <v>17436</v>
      </c>
      <c r="M1243" s="7" t="s">
        <v>10930</v>
      </c>
      <c r="N1243" s="7" t="s">
        <v>29</v>
      </c>
      <c r="O1243" s="7" t="s">
        <v>146</v>
      </c>
    </row>
    <row r="1244" spans="2:15" x14ac:dyDescent="0.25">
      <c r="B1244" s="7">
        <v>4</v>
      </c>
      <c r="C1244" s="7" t="s">
        <v>6342</v>
      </c>
      <c r="D1244" s="7" t="s">
        <v>6343</v>
      </c>
      <c r="E1244" s="7" t="s">
        <v>6344</v>
      </c>
      <c r="F1244" s="7" t="s">
        <v>167</v>
      </c>
      <c r="G1244" s="7" t="s">
        <v>207</v>
      </c>
      <c r="H1244" s="7" t="s">
        <v>212</v>
      </c>
      <c r="I1244" s="7" t="s">
        <v>27</v>
      </c>
      <c r="J1244" s="7" t="s">
        <v>23</v>
      </c>
      <c r="K1244" s="7">
        <v>7</v>
      </c>
      <c r="L1244" s="7" t="s">
        <v>17438</v>
      </c>
      <c r="M1244" s="7" t="s">
        <v>9785</v>
      </c>
      <c r="N1244" s="7" t="s">
        <v>29</v>
      </c>
      <c r="O1244" s="7" t="s">
        <v>146</v>
      </c>
    </row>
    <row r="1245" spans="2:15" x14ac:dyDescent="0.25">
      <c r="B1245" s="7">
        <v>4</v>
      </c>
      <c r="C1245" s="7" t="s">
        <v>6346</v>
      </c>
      <c r="D1245" s="7" t="s">
        <v>6347</v>
      </c>
      <c r="E1245" s="7" t="s">
        <v>6348</v>
      </c>
      <c r="F1245" s="7" t="s">
        <v>167</v>
      </c>
      <c r="G1245" s="7" t="s">
        <v>207</v>
      </c>
      <c r="H1245" s="7" t="s">
        <v>212</v>
      </c>
      <c r="I1245" s="7" t="s">
        <v>27</v>
      </c>
      <c r="J1245" s="7" t="s">
        <v>23</v>
      </c>
      <c r="K1245" s="7">
        <v>7</v>
      </c>
      <c r="L1245" s="7" t="s">
        <v>17440</v>
      </c>
      <c r="M1245" s="7" t="s">
        <v>11172</v>
      </c>
      <c r="N1245" s="7" t="s">
        <v>29</v>
      </c>
      <c r="O1245" s="7" t="s">
        <v>146</v>
      </c>
    </row>
    <row r="1246" spans="2:15" x14ac:dyDescent="0.25">
      <c r="B1246" s="7">
        <v>4</v>
      </c>
      <c r="C1246" s="7" t="s">
        <v>6351</v>
      </c>
      <c r="D1246" s="7" t="s">
        <v>6352</v>
      </c>
      <c r="E1246" s="7" t="s">
        <v>6353</v>
      </c>
      <c r="F1246" s="7" t="s">
        <v>167</v>
      </c>
      <c r="G1246" s="7" t="s">
        <v>207</v>
      </c>
      <c r="H1246" s="7" t="s">
        <v>212</v>
      </c>
      <c r="I1246" s="7" t="s">
        <v>27</v>
      </c>
      <c r="J1246" s="7" t="s">
        <v>23</v>
      </c>
      <c r="K1246" s="7">
        <v>7</v>
      </c>
      <c r="L1246" s="7" t="s">
        <v>17443</v>
      </c>
      <c r="M1246" s="7" t="s">
        <v>8039</v>
      </c>
      <c r="N1246" s="7" t="s">
        <v>29</v>
      </c>
      <c r="O1246" s="7" t="s">
        <v>146</v>
      </c>
    </row>
    <row r="1247" spans="2:15" x14ac:dyDescent="0.25">
      <c r="B1247" s="7">
        <v>4</v>
      </c>
      <c r="C1247" s="7" t="s">
        <v>6355</v>
      </c>
      <c r="D1247" s="7" t="s">
        <v>6356</v>
      </c>
      <c r="E1247" s="7" t="s">
        <v>6357</v>
      </c>
      <c r="F1247" s="7" t="s">
        <v>167</v>
      </c>
      <c r="G1247" s="7" t="s">
        <v>207</v>
      </c>
      <c r="H1247" s="7" t="s">
        <v>212</v>
      </c>
      <c r="I1247" s="7" t="s">
        <v>27</v>
      </c>
      <c r="J1247" s="7" t="s">
        <v>23</v>
      </c>
      <c r="K1247" s="7">
        <v>7</v>
      </c>
      <c r="L1247" s="7" t="s">
        <v>17445</v>
      </c>
      <c r="M1247" s="7" t="s">
        <v>11407</v>
      </c>
      <c r="N1247" s="7" t="s">
        <v>29</v>
      </c>
      <c r="O1247" s="7" t="s">
        <v>146</v>
      </c>
    </row>
    <row r="1248" spans="2:15" x14ac:dyDescent="0.25">
      <c r="B1248" s="7">
        <v>4</v>
      </c>
      <c r="C1248" s="7" t="s">
        <v>6359</v>
      </c>
      <c r="D1248" s="7" t="s">
        <v>6360</v>
      </c>
      <c r="E1248" s="7" t="s">
        <v>6361</v>
      </c>
      <c r="F1248" s="7" t="s">
        <v>167</v>
      </c>
      <c r="G1248" s="7" t="s">
        <v>207</v>
      </c>
      <c r="H1248" s="7" t="s">
        <v>212</v>
      </c>
      <c r="I1248" s="7" t="s">
        <v>27</v>
      </c>
      <c r="J1248" s="7" t="s">
        <v>23</v>
      </c>
      <c r="K1248" s="7">
        <v>7</v>
      </c>
      <c r="L1248" s="7" t="s">
        <v>17446</v>
      </c>
      <c r="M1248" s="7" t="s">
        <v>8015</v>
      </c>
      <c r="N1248" s="7" t="s">
        <v>29</v>
      </c>
      <c r="O1248" s="7" t="s">
        <v>146</v>
      </c>
    </row>
    <row r="1249" spans="2:15" x14ac:dyDescent="0.25">
      <c r="B1249" s="7">
        <v>4</v>
      </c>
      <c r="C1249" s="7" t="s">
        <v>6363</v>
      </c>
      <c r="D1249" s="7" t="s">
        <v>6364</v>
      </c>
      <c r="E1249" s="7" t="s">
        <v>6365</v>
      </c>
      <c r="F1249" s="7" t="s">
        <v>167</v>
      </c>
      <c r="G1249" s="7" t="s">
        <v>207</v>
      </c>
      <c r="H1249" s="7" t="s">
        <v>212</v>
      </c>
      <c r="I1249" s="7" t="s">
        <v>27</v>
      </c>
      <c r="J1249" s="7" t="s">
        <v>23</v>
      </c>
      <c r="K1249" s="7">
        <v>7</v>
      </c>
      <c r="L1249" s="7" t="s">
        <v>17447</v>
      </c>
      <c r="M1249" s="7" t="s">
        <v>1292</v>
      </c>
      <c r="N1249" s="7" t="s">
        <v>29</v>
      </c>
      <c r="O1249" s="7" t="s">
        <v>146</v>
      </c>
    </row>
    <row r="1250" spans="2:15" x14ac:dyDescent="0.25">
      <c r="B1250" s="7">
        <v>4</v>
      </c>
      <c r="C1250" s="7" t="s">
        <v>6367</v>
      </c>
      <c r="D1250" s="7" t="s">
        <v>6368</v>
      </c>
      <c r="E1250" s="7" t="s">
        <v>6369</v>
      </c>
      <c r="F1250" s="7" t="s">
        <v>167</v>
      </c>
      <c r="G1250" s="7" t="s">
        <v>207</v>
      </c>
      <c r="H1250" s="7" t="s">
        <v>212</v>
      </c>
      <c r="I1250" s="7" t="s">
        <v>27</v>
      </c>
      <c r="J1250" s="7" t="s">
        <v>23</v>
      </c>
      <c r="K1250" s="7">
        <v>7</v>
      </c>
      <c r="L1250" s="7" t="s">
        <v>17450</v>
      </c>
      <c r="M1250" s="7" t="s">
        <v>5518</v>
      </c>
      <c r="N1250" s="7" t="s">
        <v>29</v>
      </c>
      <c r="O1250" s="7" t="s">
        <v>146</v>
      </c>
    </row>
    <row r="1251" spans="2:15" x14ac:dyDescent="0.25">
      <c r="B1251" s="7">
        <v>4</v>
      </c>
      <c r="C1251" s="7" t="s">
        <v>6371</v>
      </c>
      <c r="D1251" s="7" t="s">
        <v>6372</v>
      </c>
      <c r="E1251" s="7" t="s">
        <v>6373</v>
      </c>
      <c r="F1251" s="7" t="s">
        <v>167</v>
      </c>
      <c r="G1251" s="7" t="s">
        <v>207</v>
      </c>
      <c r="H1251" s="7" t="s">
        <v>212</v>
      </c>
      <c r="I1251" s="7" t="s">
        <v>27</v>
      </c>
      <c r="J1251" s="7" t="s">
        <v>23</v>
      </c>
      <c r="K1251" s="7">
        <v>7</v>
      </c>
      <c r="L1251" s="7" t="s">
        <v>17451</v>
      </c>
      <c r="M1251" s="7" t="s">
        <v>1942</v>
      </c>
      <c r="N1251" s="7" t="s">
        <v>29</v>
      </c>
      <c r="O1251" s="7" t="s">
        <v>146</v>
      </c>
    </row>
    <row r="1252" spans="2:15" x14ac:dyDescent="0.25">
      <c r="B1252" s="7">
        <v>4</v>
      </c>
      <c r="C1252" s="7" t="s">
        <v>6375</v>
      </c>
      <c r="D1252" s="7" t="s">
        <v>6376</v>
      </c>
      <c r="E1252" s="7" t="s">
        <v>6377</v>
      </c>
      <c r="F1252" s="7" t="s">
        <v>167</v>
      </c>
      <c r="G1252" s="7" t="s">
        <v>207</v>
      </c>
      <c r="H1252" s="7" t="s">
        <v>212</v>
      </c>
      <c r="I1252" s="7" t="s">
        <v>27</v>
      </c>
      <c r="J1252" s="7" t="s">
        <v>23</v>
      </c>
      <c r="K1252" s="7">
        <v>7</v>
      </c>
      <c r="L1252" s="7" t="s">
        <v>17452</v>
      </c>
      <c r="M1252" s="7" t="s">
        <v>11409</v>
      </c>
      <c r="N1252" s="7" t="s">
        <v>29</v>
      </c>
      <c r="O1252" s="7" t="s">
        <v>146</v>
      </c>
    </row>
    <row r="1253" spans="2:15" x14ac:dyDescent="0.25">
      <c r="B1253" s="7">
        <v>4</v>
      </c>
      <c r="C1253" s="7" t="s">
        <v>6379</v>
      </c>
      <c r="D1253" s="7" t="s">
        <v>6380</v>
      </c>
      <c r="E1253" s="7" t="s">
        <v>6381</v>
      </c>
      <c r="F1253" s="7" t="s">
        <v>167</v>
      </c>
      <c r="G1253" s="7" t="s">
        <v>207</v>
      </c>
      <c r="H1253" s="7" t="s">
        <v>212</v>
      </c>
      <c r="I1253" s="7" t="s">
        <v>27</v>
      </c>
      <c r="J1253" s="7" t="s">
        <v>23</v>
      </c>
      <c r="K1253" s="7">
        <v>7</v>
      </c>
      <c r="L1253" s="7" t="s">
        <v>17453</v>
      </c>
      <c r="M1253" s="7" t="s">
        <v>3516</v>
      </c>
      <c r="N1253" s="7" t="s">
        <v>29</v>
      </c>
      <c r="O1253" s="7" t="s">
        <v>146</v>
      </c>
    </row>
    <row r="1254" spans="2:15" x14ac:dyDescent="0.25">
      <c r="B1254" s="7">
        <v>4</v>
      </c>
      <c r="C1254" s="7" t="s">
        <v>6383</v>
      </c>
      <c r="D1254" s="7" t="s">
        <v>6384</v>
      </c>
      <c r="E1254" s="7" t="s">
        <v>6387</v>
      </c>
      <c r="F1254" s="7" t="s">
        <v>185</v>
      </c>
      <c r="G1254" s="7" t="s">
        <v>207</v>
      </c>
      <c r="H1254" s="7" t="s">
        <v>212</v>
      </c>
      <c r="I1254" s="7" t="s">
        <v>60</v>
      </c>
      <c r="J1254" s="7" t="s">
        <v>58</v>
      </c>
      <c r="K1254" s="7">
        <v>9</v>
      </c>
      <c r="L1254" s="7" t="s">
        <v>17465</v>
      </c>
      <c r="M1254" s="7" t="s">
        <v>15032</v>
      </c>
      <c r="N1254" s="7" t="s">
        <v>29</v>
      </c>
      <c r="O1254" s="7" t="s">
        <v>146</v>
      </c>
    </row>
    <row r="1255" spans="2:15" x14ac:dyDescent="0.25">
      <c r="B1255" s="7">
        <v>4</v>
      </c>
      <c r="C1255" s="7" t="s">
        <v>6389</v>
      </c>
      <c r="D1255" s="7" t="s">
        <v>6390</v>
      </c>
      <c r="E1255" s="7" t="s">
        <v>6394</v>
      </c>
      <c r="F1255" s="7" t="s">
        <v>167</v>
      </c>
      <c r="G1255" s="7" t="s">
        <v>207</v>
      </c>
      <c r="H1255" s="7" t="s">
        <v>212</v>
      </c>
      <c r="I1255" s="7" t="s">
        <v>27</v>
      </c>
      <c r="J1255" s="7" t="s">
        <v>23</v>
      </c>
      <c r="K1255" s="7">
        <v>7</v>
      </c>
      <c r="L1255" s="7" t="s">
        <v>17539</v>
      </c>
      <c r="M1255" s="7" t="s">
        <v>11461</v>
      </c>
      <c r="N1255" s="7" t="s">
        <v>29</v>
      </c>
      <c r="O1255" s="7" t="s">
        <v>146</v>
      </c>
    </row>
    <row r="1256" spans="2:15" x14ac:dyDescent="0.25">
      <c r="B1256" s="7">
        <v>4</v>
      </c>
      <c r="C1256" s="7" t="s">
        <v>6396</v>
      </c>
      <c r="D1256" s="7" t="s">
        <v>6397</v>
      </c>
      <c r="E1256" s="7" t="s">
        <v>6400</v>
      </c>
      <c r="F1256" s="7" t="s">
        <v>152</v>
      </c>
      <c r="G1256" s="7" t="s">
        <v>206</v>
      </c>
      <c r="H1256" s="7" t="s">
        <v>212</v>
      </c>
      <c r="I1256" s="7" t="s">
        <v>27</v>
      </c>
      <c r="J1256" s="7" t="s">
        <v>23</v>
      </c>
      <c r="K1256" s="7">
        <v>10</v>
      </c>
      <c r="L1256" s="7" t="s">
        <v>17608</v>
      </c>
      <c r="M1256" s="7" t="s">
        <v>11694</v>
      </c>
      <c r="N1256" s="7" t="s">
        <v>29</v>
      </c>
      <c r="O1256" s="7" t="s">
        <v>146</v>
      </c>
    </row>
    <row r="1257" spans="2:15" x14ac:dyDescent="0.25">
      <c r="B1257" s="7">
        <v>4</v>
      </c>
      <c r="C1257" s="7" t="s">
        <v>6402</v>
      </c>
      <c r="D1257" s="7" t="s">
        <v>6403</v>
      </c>
      <c r="E1257" s="7" t="s">
        <v>6406</v>
      </c>
      <c r="F1257" s="7" t="s">
        <v>169</v>
      </c>
      <c r="G1257" s="7" t="s">
        <v>207</v>
      </c>
      <c r="H1257" s="7" t="s">
        <v>212</v>
      </c>
      <c r="I1257" s="7" t="s">
        <v>27</v>
      </c>
      <c r="J1257" s="7" t="s">
        <v>23</v>
      </c>
      <c r="K1257" s="7">
        <v>7</v>
      </c>
      <c r="L1257" s="7" t="s">
        <v>17609</v>
      </c>
      <c r="M1257" s="7" t="s">
        <v>11507</v>
      </c>
      <c r="N1257" s="7" t="s">
        <v>29</v>
      </c>
      <c r="O1257" s="7" t="s">
        <v>146</v>
      </c>
    </row>
    <row r="1258" spans="2:15" x14ac:dyDescent="0.25">
      <c r="B1258" s="7">
        <v>4</v>
      </c>
      <c r="C1258" s="7" t="s">
        <v>6408</v>
      </c>
      <c r="D1258" s="7" t="s">
        <v>6409</v>
      </c>
      <c r="E1258" s="7" t="s">
        <v>6410</v>
      </c>
      <c r="F1258" s="7" t="s">
        <v>169</v>
      </c>
      <c r="G1258" s="7" t="s">
        <v>207</v>
      </c>
      <c r="H1258" s="7" t="s">
        <v>212</v>
      </c>
      <c r="I1258" s="7" t="s">
        <v>27</v>
      </c>
      <c r="J1258" s="7" t="s">
        <v>23</v>
      </c>
      <c r="K1258" s="7">
        <v>7</v>
      </c>
      <c r="L1258" s="7" t="s">
        <v>17610</v>
      </c>
      <c r="M1258" s="7" t="s">
        <v>1975</v>
      </c>
      <c r="N1258" s="7" t="s">
        <v>29</v>
      </c>
      <c r="O1258" s="7" t="s">
        <v>146</v>
      </c>
    </row>
    <row r="1259" spans="2:15" x14ac:dyDescent="0.25">
      <c r="B1259" s="7">
        <v>4</v>
      </c>
      <c r="C1259" s="7" t="s">
        <v>6412</v>
      </c>
      <c r="D1259" s="7" t="s">
        <v>6413</v>
      </c>
      <c r="E1259" s="7" t="s">
        <v>6417</v>
      </c>
      <c r="F1259" s="7" t="s">
        <v>185</v>
      </c>
      <c r="G1259" s="7" t="s">
        <v>206</v>
      </c>
      <c r="H1259" s="7" t="s">
        <v>212</v>
      </c>
      <c r="I1259" s="7" t="s">
        <v>27</v>
      </c>
      <c r="J1259" s="7" t="s">
        <v>23</v>
      </c>
      <c r="K1259" s="7">
        <v>10</v>
      </c>
      <c r="L1259" s="7" t="s">
        <v>17638</v>
      </c>
      <c r="M1259" s="7" t="s">
        <v>15084</v>
      </c>
      <c r="N1259" s="7" t="s">
        <v>29</v>
      </c>
      <c r="O1259" s="7" t="s">
        <v>146</v>
      </c>
    </row>
    <row r="1260" spans="2:15" x14ac:dyDescent="0.25">
      <c r="B1260" s="7">
        <v>4</v>
      </c>
      <c r="C1260" s="7" t="s">
        <v>6435</v>
      </c>
      <c r="D1260" s="7" t="s">
        <v>6436</v>
      </c>
      <c r="E1260" s="7" t="s">
        <v>6437</v>
      </c>
      <c r="F1260" s="7" t="s">
        <v>154</v>
      </c>
      <c r="G1260" s="7" t="s">
        <v>207</v>
      </c>
      <c r="H1260" s="7" t="s">
        <v>212</v>
      </c>
      <c r="I1260" s="7" t="s">
        <v>27</v>
      </c>
      <c r="J1260" s="7" t="s">
        <v>23</v>
      </c>
      <c r="K1260" s="7">
        <v>7</v>
      </c>
      <c r="L1260" s="7" t="s">
        <v>17707</v>
      </c>
      <c r="M1260" s="7" t="s">
        <v>9654</v>
      </c>
      <c r="N1260" s="7" t="s">
        <v>29</v>
      </c>
      <c r="O1260" s="7" t="s">
        <v>146</v>
      </c>
    </row>
    <row r="1261" spans="2:15" x14ac:dyDescent="0.25">
      <c r="B1261" s="7">
        <v>4</v>
      </c>
      <c r="C1261" s="7" t="s">
        <v>6439</v>
      </c>
      <c r="D1261" s="7" t="s">
        <v>13156</v>
      </c>
      <c r="E1261" s="7" t="s">
        <v>6442</v>
      </c>
      <c r="F1261" s="7" t="s">
        <v>25</v>
      </c>
      <c r="G1261" s="7" t="s">
        <v>207</v>
      </c>
      <c r="H1261" s="7" t="s">
        <v>212</v>
      </c>
      <c r="I1261" s="7" t="s">
        <v>40</v>
      </c>
      <c r="J1261" s="7" t="s">
        <v>23</v>
      </c>
      <c r="K1261" s="7">
        <v>7</v>
      </c>
      <c r="L1261" s="7" t="s">
        <v>17709</v>
      </c>
      <c r="M1261" s="7" t="s">
        <v>10864</v>
      </c>
      <c r="N1261" s="7" t="s">
        <v>29</v>
      </c>
      <c r="O1261" s="7" t="s">
        <v>96</v>
      </c>
    </row>
    <row r="1262" spans="2:15" x14ac:dyDescent="0.25">
      <c r="B1262" s="7">
        <v>4</v>
      </c>
      <c r="C1262" s="7" t="s">
        <v>6444</v>
      </c>
      <c r="D1262" s="7" t="s">
        <v>6445</v>
      </c>
      <c r="E1262" s="7" t="s">
        <v>6446</v>
      </c>
      <c r="F1262" s="7" t="s">
        <v>169</v>
      </c>
      <c r="G1262" s="7" t="s">
        <v>207</v>
      </c>
      <c r="H1262" s="7" t="s">
        <v>212</v>
      </c>
      <c r="I1262" s="7" t="s">
        <v>83</v>
      </c>
      <c r="J1262" s="7" t="s">
        <v>23</v>
      </c>
      <c r="K1262" s="7">
        <v>7</v>
      </c>
      <c r="L1262" s="7" t="s">
        <v>17721</v>
      </c>
      <c r="M1262" s="7" t="s">
        <v>9978</v>
      </c>
      <c r="N1262" s="7" t="s">
        <v>29</v>
      </c>
      <c r="O1262" s="7" t="s">
        <v>146</v>
      </c>
    </row>
    <row r="1263" spans="2:15" x14ac:dyDescent="0.25">
      <c r="B1263" s="7">
        <v>4</v>
      </c>
      <c r="C1263" s="7" t="s">
        <v>6450</v>
      </c>
      <c r="D1263" s="7" t="s">
        <v>6451</v>
      </c>
      <c r="E1263" s="7" t="s">
        <v>6454</v>
      </c>
      <c r="F1263" s="7" t="s">
        <v>195</v>
      </c>
      <c r="G1263" s="7" t="s">
        <v>206</v>
      </c>
      <c r="H1263" s="7" t="s">
        <v>212</v>
      </c>
      <c r="I1263" s="7" t="s">
        <v>27</v>
      </c>
      <c r="J1263" s="7" t="s">
        <v>23</v>
      </c>
      <c r="K1263" s="7">
        <v>10</v>
      </c>
      <c r="L1263" s="7" t="s">
        <v>18271</v>
      </c>
      <c r="M1263" s="7" t="s">
        <v>12145</v>
      </c>
      <c r="N1263" s="7" t="s">
        <v>29</v>
      </c>
      <c r="O1263" s="7" t="s">
        <v>192</v>
      </c>
    </row>
    <row r="1264" spans="2:15" x14ac:dyDescent="0.25">
      <c r="B1264" s="7">
        <v>4</v>
      </c>
      <c r="C1264" s="7" t="s">
        <v>6456</v>
      </c>
      <c r="D1264" s="7" t="s">
        <v>6457</v>
      </c>
      <c r="E1264" s="7" t="s">
        <v>6460</v>
      </c>
      <c r="F1264" s="7" t="s">
        <v>291</v>
      </c>
      <c r="G1264" s="7" t="s">
        <v>206</v>
      </c>
      <c r="H1264" s="7" t="s">
        <v>212</v>
      </c>
      <c r="I1264" s="7" t="s">
        <v>27</v>
      </c>
      <c r="J1264" s="7" t="s">
        <v>23</v>
      </c>
      <c r="K1264" s="7">
        <v>10</v>
      </c>
      <c r="L1264" s="7" t="s">
        <v>18282</v>
      </c>
      <c r="M1264" s="7" t="s">
        <v>10743</v>
      </c>
      <c r="N1264" s="7" t="s">
        <v>29</v>
      </c>
      <c r="O1264" s="7" t="s">
        <v>192</v>
      </c>
    </row>
    <row r="1265" spans="2:15" x14ac:dyDescent="0.25">
      <c r="B1265" s="7">
        <v>4</v>
      </c>
      <c r="C1265" s="7" t="s">
        <v>6468</v>
      </c>
      <c r="D1265" s="7" t="s">
        <v>6469</v>
      </c>
      <c r="E1265" s="7" t="s">
        <v>6471</v>
      </c>
      <c r="F1265" s="7" t="s">
        <v>152</v>
      </c>
      <c r="G1265" s="7" t="s">
        <v>206</v>
      </c>
      <c r="H1265" s="7" t="s">
        <v>212</v>
      </c>
      <c r="I1265" s="7" t="s">
        <v>27</v>
      </c>
      <c r="J1265" s="7" t="s">
        <v>23</v>
      </c>
      <c r="K1265" s="7">
        <v>10</v>
      </c>
      <c r="L1265" s="7" t="s">
        <v>18319</v>
      </c>
      <c r="M1265" s="7" t="s">
        <v>15579</v>
      </c>
      <c r="N1265" s="7" t="s">
        <v>29</v>
      </c>
      <c r="O1265" s="7" t="s">
        <v>146</v>
      </c>
    </row>
    <row r="1266" spans="2:15" x14ac:dyDescent="0.25">
      <c r="B1266" s="7">
        <v>4</v>
      </c>
      <c r="C1266" s="7" t="s">
        <v>6473</v>
      </c>
      <c r="D1266" s="7" t="s">
        <v>6474</v>
      </c>
      <c r="E1266" s="7" t="s">
        <v>6476</v>
      </c>
      <c r="F1266" s="7" t="s">
        <v>291</v>
      </c>
      <c r="G1266" s="7" t="s">
        <v>206</v>
      </c>
      <c r="H1266" s="7" t="s">
        <v>212</v>
      </c>
      <c r="I1266" s="7" t="s">
        <v>27</v>
      </c>
      <c r="J1266" s="7" t="s">
        <v>23</v>
      </c>
      <c r="K1266" s="7">
        <v>10</v>
      </c>
      <c r="L1266" s="7" t="s">
        <v>18322</v>
      </c>
      <c r="M1266" s="7" t="s">
        <v>15581</v>
      </c>
      <c r="N1266" s="7" t="s">
        <v>29</v>
      </c>
      <c r="O1266" s="7" t="s">
        <v>192</v>
      </c>
    </row>
    <row r="1267" spans="2:15" x14ac:dyDescent="0.25">
      <c r="B1267" s="7">
        <v>4</v>
      </c>
      <c r="C1267" s="7" t="s">
        <v>6484</v>
      </c>
      <c r="D1267" s="7" t="s">
        <v>6485</v>
      </c>
      <c r="E1267" s="7" t="s">
        <v>6488</v>
      </c>
      <c r="F1267" s="7" t="s">
        <v>291</v>
      </c>
      <c r="G1267" s="7" t="s">
        <v>206</v>
      </c>
      <c r="H1267" s="7" t="s">
        <v>212</v>
      </c>
      <c r="I1267" s="7" t="s">
        <v>27</v>
      </c>
      <c r="J1267" s="7" t="s">
        <v>23</v>
      </c>
      <c r="K1267" s="7">
        <v>10</v>
      </c>
      <c r="L1267" s="7" t="s">
        <v>18324</v>
      </c>
      <c r="M1267" s="7" t="s">
        <v>9557</v>
      </c>
      <c r="N1267" s="7" t="s">
        <v>29</v>
      </c>
      <c r="O1267" s="7" t="s">
        <v>192</v>
      </c>
    </row>
    <row r="1268" spans="2:15" x14ac:dyDescent="0.25">
      <c r="B1268" s="7">
        <v>4</v>
      </c>
      <c r="C1268" s="7" t="s">
        <v>6490</v>
      </c>
      <c r="D1268" s="7" t="s">
        <v>6491</v>
      </c>
      <c r="E1268" s="7" t="s">
        <v>6494</v>
      </c>
      <c r="F1268" s="7" t="s">
        <v>154</v>
      </c>
      <c r="G1268" s="7" t="s">
        <v>206</v>
      </c>
      <c r="H1268" s="7" t="s">
        <v>212</v>
      </c>
      <c r="I1268" s="7" t="s">
        <v>27</v>
      </c>
      <c r="J1268" s="7" t="s">
        <v>23</v>
      </c>
      <c r="K1268" s="7">
        <v>10</v>
      </c>
      <c r="L1268" s="7" t="s">
        <v>18334</v>
      </c>
      <c r="M1268" s="7" t="s">
        <v>9831</v>
      </c>
      <c r="N1268" s="7" t="s">
        <v>29</v>
      </c>
      <c r="O1268" s="7" t="s">
        <v>146</v>
      </c>
    </row>
    <row r="1269" spans="2:15" x14ac:dyDescent="0.25">
      <c r="B1269" s="7">
        <v>4</v>
      </c>
      <c r="C1269" s="7" t="s">
        <v>6502</v>
      </c>
      <c r="D1269" s="7" t="s">
        <v>6503</v>
      </c>
      <c r="E1269" s="7" t="s">
        <v>6505</v>
      </c>
      <c r="F1269" s="7" t="s">
        <v>152</v>
      </c>
      <c r="G1269" s="7" t="s">
        <v>206</v>
      </c>
      <c r="H1269" s="7" t="s">
        <v>212</v>
      </c>
      <c r="I1269" s="7" t="s">
        <v>37</v>
      </c>
      <c r="J1269" s="7" t="s">
        <v>36</v>
      </c>
      <c r="K1269" s="7">
        <v>10</v>
      </c>
      <c r="L1269" s="7" t="s">
        <v>18339</v>
      </c>
      <c r="M1269" s="7" t="s">
        <v>15587</v>
      </c>
      <c r="N1269" s="7" t="s">
        <v>29</v>
      </c>
      <c r="O1269" s="7" t="s">
        <v>146</v>
      </c>
    </row>
    <row r="1270" spans="2:15" x14ac:dyDescent="0.25">
      <c r="B1270" s="7">
        <v>4</v>
      </c>
      <c r="C1270" s="7" t="s">
        <v>6517</v>
      </c>
      <c r="D1270" s="7" t="s">
        <v>6518</v>
      </c>
      <c r="E1270" s="7" t="s">
        <v>6521</v>
      </c>
      <c r="F1270" s="7" t="s">
        <v>152</v>
      </c>
      <c r="G1270" s="7" t="s">
        <v>206</v>
      </c>
      <c r="H1270" s="7" t="s">
        <v>212</v>
      </c>
      <c r="I1270" s="7" t="s">
        <v>37</v>
      </c>
      <c r="J1270" s="7" t="s">
        <v>36</v>
      </c>
      <c r="K1270" s="7">
        <v>10</v>
      </c>
      <c r="L1270" s="7" t="s">
        <v>18346</v>
      </c>
      <c r="M1270" s="7" t="s">
        <v>14343</v>
      </c>
      <c r="N1270" s="7" t="s">
        <v>29</v>
      </c>
      <c r="O1270" s="7" t="s">
        <v>146</v>
      </c>
    </row>
    <row r="1271" spans="2:15" x14ac:dyDescent="0.25">
      <c r="B1271" s="7">
        <v>4</v>
      </c>
      <c r="C1271" s="7" t="s">
        <v>6523</v>
      </c>
      <c r="D1271" s="7" t="s">
        <v>6524</v>
      </c>
      <c r="E1271" s="7" t="s">
        <v>6527</v>
      </c>
      <c r="F1271" s="7" t="s">
        <v>150</v>
      </c>
      <c r="G1271" s="7" t="s">
        <v>206</v>
      </c>
      <c r="H1271" s="7" t="s">
        <v>212</v>
      </c>
      <c r="I1271" s="7" t="s">
        <v>37</v>
      </c>
      <c r="J1271" s="7" t="s">
        <v>36</v>
      </c>
      <c r="K1271" s="7">
        <v>10</v>
      </c>
      <c r="L1271" s="7" t="s">
        <v>18349</v>
      </c>
      <c r="M1271" s="7" t="s">
        <v>3580</v>
      </c>
      <c r="N1271" s="7" t="s">
        <v>29</v>
      </c>
      <c r="O1271" s="7" t="s">
        <v>146</v>
      </c>
    </row>
    <row r="1272" spans="2:15" x14ac:dyDescent="0.25">
      <c r="B1272" s="7">
        <v>4</v>
      </c>
      <c r="C1272" s="7" t="s">
        <v>6529</v>
      </c>
      <c r="D1272" s="7" t="s">
        <v>6530</v>
      </c>
      <c r="E1272" s="7" t="s">
        <v>6532</v>
      </c>
      <c r="F1272" s="7" t="s">
        <v>167</v>
      </c>
      <c r="G1272" s="7" t="s">
        <v>206</v>
      </c>
      <c r="H1272" s="7" t="s">
        <v>212</v>
      </c>
      <c r="I1272" s="7" t="s">
        <v>37</v>
      </c>
      <c r="J1272" s="7" t="s">
        <v>36</v>
      </c>
      <c r="K1272" s="7">
        <v>10</v>
      </c>
      <c r="L1272" s="7" t="s">
        <v>18351</v>
      </c>
      <c r="M1272" s="7" t="s">
        <v>15596</v>
      </c>
      <c r="N1272" s="7" t="s">
        <v>29</v>
      </c>
      <c r="O1272" s="7" t="s">
        <v>146</v>
      </c>
    </row>
    <row r="1273" spans="2:15" x14ac:dyDescent="0.25">
      <c r="B1273" s="7">
        <v>4</v>
      </c>
      <c r="C1273" s="7" t="s">
        <v>6534</v>
      </c>
      <c r="D1273" s="7" t="s">
        <v>6535</v>
      </c>
      <c r="E1273" s="7" t="s">
        <v>6538</v>
      </c>
      <c r="F1273" s="7" t="s">
        <v>150</v>
      </c>
      <c r="G1273" s="7" t="s">
        <v>206</v>
      </c>
      <c r="H1273" s="7" t="s">
        <v>212</v>
      </c>
      <c r="I1273" s="7" t="s">
        <v>83</v>
      </c>
      <c r="J1273" s="7" t="s">
        <v>23</v>
      </c>
      <c r="K1273" s="7">
        <v>10</v>
      </c>
      <c r="L1273" s="7" t="s">
        <v>18353</v>
      </c>
      <c r="M1273" s="7" t="s">
        <v>9876</v>
      </c>
      <c r="N1273" s="7" t="s">
        <v>29</v>
      </c>
      <c r="O1273" s="7" t="s">
        <v>146</v>
      </c>
    </row>
    <row r="1274" spans="2:15" x14ac:dyDescent="0.25">
      <c r="B1274" s="7">
        <v>4</v>
      </c>
      <c r="C1274" s="7" t="s">
        <v>6540</v>
      </c>
      <c r="D1274" s="7" t="s">
        <v>6541</v>
      </c>
      <c r="E1274" s="7" t="s">
        <v>6544</v>
      </c>
      <c r="F1274" s="7" t="s">
        <v>172</v>
      </c>
      <c r="G1274" s="7" t="s">
        <v>206</v>
      </c>
      <c r="H1274" s="7" t="s">
        <v>212</v>
      </c>
      <c r="I1274" s="7" t="s">
        <v>27</v>
      </c>
      <c r="J1274" s="7" t="s">
        <v>23</v>
      </c>
      <c r="K1274" s="7">
        <v>10</v>
      </c>
      <c r="L1274" s="7" t="s">
        <v>18363</v>
      </c>
      <c r="M1274" s="7" t="s">
        <v>11764</v>
      </c>
      <c r="N1274" s="7" t="s">
        <v>29</v>
      </c>
      <c r="O1274" s="7" t="s">
        <v>146</v>
      </c>
    </row>
    <row r="1275" spans="2:15" x14ac:dyDescent="0.25">
      <c r="B1275" s="7">
        <v>4</v>
      </c>
      <c r="C1275" s="7" t="s">
        <v>6547</v>
      </c>
      <c r="D1275" s="7" t="s">
        <v>6548</v>
      </c>
      <c r="E1275" s="7" t="s">
        <v>6551</v>
      </c>
      <c r="F1275" s="7" t="s">
        <v>147</v>
      </c>
      <c r="G1275" s="7" t="s">
        <v>206</v>
      </c>
      <c r="H1275" s="7" t="s">
        <v>212</v>
      </c>
      <c r="I1275" s="7" t="s">
        <v>27</v>
      </c>
      <c r="J1275" s="7" t="s">
        <v>23</v>
      </c>
      <c r="K1275" s="7">
        <v>10</v>
      </c>
      <c r="L1275" s="7" t="s">
        <v>18365</v>
      </c>
      <c r="M1275" s="7" t="s">
        <v>15599</v>
      </c>
      <c r="N1275" s="7" t="s">
        <v>29</v>
      </c>
      <c r="O1275" s="7" t="s">
        <v>146</v>
      </c>
    </row>
    <row r="1276" spans="2:15" x14ac:dyDescent="0.25">
      <c r="B1276" s="7">
        <v>4</v>
      </c>
      <c r="C1276" s="7" t="s">
        <v>6553</v>
      </c>
      <c r="D1276" s="7" t="s">
        <v>6548</v>
      </c>
      <c r="E1276" s="7" t="s">
        <v>6556</v>
      </c>
      <c r="F1276" s="7" t="s">
        <v>185</v>
      </c>
      <c r="G1276" s="7" t="s">
        <v>206</v>
      </c>
      <c r="H1276" s="7" t="s">
        <v>212</v>
      </c>
      <c r="I1276" s="7" t="s">
        <v>27</v>
      </c>
      <c r="J1276" s="7" t="s">
        <v>23</v>
      </c>
      <c r="K1276" s="7">
        <v>10</v>
      </c>
      <c r="L1276" s="7" t="s">
        <v>18365</v>
      </c>
      <c r="M1276" s="7" t="s">
        <v>15599</v>
      </c>
      <c r="N1276" s="7" t="s">
        <v>29</v>
      </c>
      <c r="O1276" s="7" t="s">
        <v>146</v>
      </c>
    </row>
    <row r="1277" spans="2:15" x14ac:dyDescent="0.25">
      <c r="B1277" s="7">
        <v>4</v>
      </c>
      <c r="C1277" s="7" t="s">
        <v>6558</v>
      </c>
      <c r="D1277" s="7" t="s">
        <v>6559</v>
      </c>
      <c r="E1277" s="7" t="s">
        <v>6562</v>
      </c>
      <c r="F1277" s="7" t="s">
        <v>154</v>
      </c>
      <c r="G1277" s="7" t="s">
        <v>206</v>
      </c>
      <c r="H1277" s="7" t="s">
        <v>212</v>
      </c>
      <c r="I1277" s="7" t="s">
        <v>37</v>
      </c>
      <c r="J1277" s="7" t="s">
        <v>36</v>
      </c>
      <c r="K1277" s="7">
        <v>10</v>
      </c>
      <c r="L1277" s="7" t="s">
        <v>18367</v>
      </c>
      <c r="M1277" s="7" t="s">
        <v>14966</v>
      </c>
      <c r="N1277" s="7" t="s">
        <v>29</v>
      </c>
      <c r="O1277" s="7" t="s">
        <v>146</v>
      </c>
    </row>
    <row r="1278" spans="2:15" x14ac:dyDescent="0.25">
      <c r="B1278" s="7">
        <v>4</v>
      </c>
      <c r="C1278" s="7" t="s">
        <v>6596</v>
      </c>
      <c r="D1278" s="7" t="s">
        <v>6597</v>
      </c>
      <c r="E1278" s="7" t="s">
        <v>6600</v>
      </c>
      <c r="F1278" s="7" t="s">
        <v>147</v>
      </c>
      <c r="G1278" s="7" t="s">
        <v>206</v>
      </c>
      <c r="H1278" s="7" t="s">
        <v>212</v>
      </c>
      <c r="I1278" s="7" t="s">
        <v>27</v>
      </c>
      <c r="J1278" s="7" t="s">
        <v>23</v>
      </c>
      <c r="K1278" s="7">
        <v>10</v>
      </c>
      <c r="L1278" s="7" t="s">
        <v>18397</v>
      </c>
      <c r="M1278" s="7" t="s">
        <v>14715</v>
      </c>
      <c r="N1278" s="7" t="s">
        <v>29</v>
      </c>
      <c r="O1278" s="7" t="s">
        <v>146</v>
      </c>
    </row>
    <row r="1279" spans="2:15" x14ac:dyDescent="0.25">
      <c r="B1279" s="7">
        <v>4</v>
      </c>
      <c r="C1279" s="7" t="s">
        <v>6613</v>
      </c>
      <c r="D1279" s="7" t="s">
        <v>6614</v>
      </c>
      <c r="E1279" s="7" t="s">
        <v>6617</v>
      </c>
      <c r="F1279" s="7" t="s">
        <v>187</v>
      </c>
      <c r="G1279" s="7" t="s">
        <v>206</v>
      </c>
      <c r="H1279" s="7" t="s">
        <v>212</v>
      </c>
      <c r="I1279" s="7" t="s">
        <v>27</v>
      </c>
      <c r="J1279" s="7" t="s">
        <v>23</v>
      </c>
      <c r="K1279" s="7">
        <v>10</v>
      </c>
      <c r="L1279" s="7" t="s">
        <v>18405</v>
      </c>
      <c r="M1279" s="7" t="s">
        <v>9973</v>
      </c>
      <c r="N1279" s="7" t="s">
        <v>29</v>
      </c>
      <c r="O1279" s="7" t="s">
        <v>146</v>
      </c>
    </row>
    <row r="1280" spans="2:15" x14ac:dyDescent="0.25">
      <c r="B1280" s="7">
        <v>4</v>
      </c>
      <c r="C1280" s="7" t="s">
        <v>6619</v>
      </c>
      <c r="D1280" s="7" t="s">
        <v>6620</v>
      </c>
      <c r="E1280" s="7" t="s">
        <v>6623</v>
      </c>
      <c r="F1280" s="7" t="s">
        <v>154</v>
      </c>
      <c r="G1280" s="7" t="s">
        <v>206</v>
      </c>
      <c r="H1280" s="7" t="s">
        <v>212</v>
      </c>
      <c r="I1280" s="7" t="s">
        <v>27</v>
      </c>
      <c r="J1280" s="7" t="s">
        <v>23</v>
      </c>
      <c r="K1280" s="7">
        <v>10</v>
      </c>
      <c r="L1280" s="7" t="s">
        <v>18410</v>
      </c>
      <c r="M1280" s="7" t="s">
        <v>15616</v>
      </c>
      <c r="N1280" s="7" t="s">
        <v>29</v>
      </c>
      <c r="O1280" s="7" t="s">
        <v>146</v>
      </c>
    </row>
    <row r="1281" spans="2:15" x14ac:dyDescent="0.25">
      <c r="B1281" s="7">
        <v>4</v>
      </c>
      <c r="C1281" s="7" t="s">
        <v>6625</v>
      </c>
      <c r="D1281" s="7" t="s">
        <v>6626</v>
      </c>
      <c r="E1281" s="7" t="s">
        <v>6628</v>
      </c>
      <c r="F1281" s="7" t="s">
        <v>172</v>
      </c>
      <c r="G1281" s="7" t="s">
        <v>206</v>
      </c>
      <c r="H1281" s="7" t="s">
        <v>212</v>
      </c>
      <c r="I1281" s="7" t="s">
        <v>37</v>
      </c>
      <c r="J1281" s="7" t="s">
        <v>36</v>
      </c>
      <c r="K1281" s="7">
        <v>10</v>
      </c>
      <c r="L1281" s="7" t="s">
        <v>18412</v>
      </c>
      <c r="M1281" s="7" t="s">
        <v>15623</v>
      </c>
      <c r="N1281" s="7" t="s">
        <v>29</v>
      </c>
      <c r="O1281" s="7" t="s">
        <v>146</v>
      </c>
    </row>
    <row r="1282" spans="2:15" x14ac:dyDescent="0.25">
      <c r="B1282" s="7">
        <v>4</v>
      </c>
      <c r="C1282" s="7" t="s">
        <v>6630</v>
      </c>
      <c r="D1282" s="7" t="s">
        <v>6631</v>
      </c>
      <c r="E1282" s="7" t="s">
        <v>6633</v>
      </c>
      <c r="F1282" s="7" t="s">
        <v>177</v>
      </c>
      <c r="G1282" s="7" t="s">
        <v>206</v>
      </c>
      <c r="H1282" s="7" t="s">
        <v>212</v>
      </c>
      <c r="I1282" s="7" t="s">
        <v>27</v>
      </c>
      <c r="J1282" s="7" t="s">
        <v>23</v>
      </c>
      <c r="K1282" s="7">
        <v>10</v>
      </c>
      <c r="L1282" s="7" t="s">
        <v>18413</v>
      </c>
      <c r="M1282" s="7" t="s">
        <v>15625</v>
      </c>
      <c r="N1282" s="7" t="s">
        <v>29</v>
      </c>
      <c r="O1282" s="7" t="s">
        <v>146</v>
      </c>
    </row>
    <row r="1283" spans="2:15" x14ac:dyDescent="0.25">
      <c r="B1283" s="7">
        <v>4</v>
      </c>
      <c r="C1283" s="7" t="s">
        <v>6635</v>
      </c>
      <c r="D1283" s="7" t="s">
        <v>6636</v>
      </c>
      <c r="E1283" s="7" t="s">
        <v>6638</v>
      </c>
      <c r="F1283" s="7" t="s">
        <v>177</v>
      </c>
      <c r="G1283" s="7" t="s">
        <v>207</v>
      </c>
      <c r="H1283" s="7" t="s">
        <v>212</v>
      </c>
      <c r="I1283" s="7" t="s">
        <v>27</v>
      </c>
      <c r="J1283" s="7" t="s">
        <v>23</v>
      </c>
      <c r="K1283" s="7">
        <v>7</v>
      </c>
      <c r="L1283" s="7" t="s">
        <v>18414</v>
      </c>
      <c r="M1283" s="7" t="s">
        <v>7996</v>
      </c>
      <c r="N1283" s="7" t="s">
        <v>29</v>
      </c>
      <c r="O1283" s="7" t="s">
        <v>146</v>
      </c>
    </row>
    <row r="1284" spans="2:15" x14ac:dyDescent="0.25">
      <c r="B1284" s="7">
        <v>4</v>
      </c>
      <c r="C1284" s="7" t="s">
        <v>6640</v>
      </c>
      <c r="D1284" s="7" t="s">
        <v>6641</v>
      </c>
      <c r="E1284" s="7" t="s">
        <v>6642</v>
      </c>
      <c r="F1284" s="7" t="s">
        <v>167</v>
      </c>
      <c r="G1284" s="7" t="s">
        <v>206</v>
      </c>
      <c r="H1284" s="7" t="s">
        <v>212</v>
      </c>
      <c r="I1284" s="7" t="s">
        <v>37</v>
      </c>
      <c r="J1284" s="7" t="s">
        <v>36</v>
      </c>
      <c r="K1284" s="7">
        <v>10</v>
      </c>
      <c r="L1284" s="7" t="s">
        <v>18416</v>
      </c>
      <c r="M1284" s="7" t="s">
        <v>15626</v>
      </c>
      <c r="N1284" s="7" t="s">
        <v>29</v>
      </c>
      <c r="O1284" s="7" t="s">
        <v>146</v>
      </c>
    </row>
    <row r="1285" spans="2:15" x14ac:dyDescent="0.25">
      <c r="B1285" s="7">
        <v>4</v>
      </c>
      <c r="C1285" s="7" t="s">
        <v>6644</v>
      </c>
      <c r="D1285" s="7" t="s">
        <v>6645</v>
      </c>
      <c r="E1285" s="7" t="s">
        <v>6648</v>
      </c>
      <c r="F1285" s="7" t="s">
        <v>154</v>
      </c>
      <c r="G1285" s="7" t="s">
        <v>206</v>
      </c>
      <c r="H1285" s="7" t="s">
        <v>212</v>
      </c>
      <c r="I1285" s="7" t="s">
        <v>83</v>
      </c>
      <c r="J1285" s="7" t="s">
        <v>23</v>
      </c>
      <c r="K1285" s="7">
        <v>10</v>
      </c>
      <c r="L1285" s="7" t="s">
        <v>18418</v>
      </c>
      <c r="M1285" s="7" t="s">
        <v>15627</v>
      </c>
      <c r="N1285" s="7" t="s">
        <v>29</v>
      </c>
      <c r="O1285" s="7" t="s">
        <v>146</v>
      </c>
    </row>
    <row r="1286" spans="2:15" x14ac:dyDescent="0.25">
      <c r="B1286" s="7">
        <v>4</v>
      </c>
      <c r="C1286" s="7" t="s">
        <v>6650</v>
      </c>
      <c r="D1286" s="7" t="s">
        <v>6651</v>
      </c>
      <c r="E1286" s="7" t="s">
        <v>6653</v>
      </c>
      <c r="F1286" s="7" t="s">
        <v>165</v>
      </c>
      <c r="G1286" s="7" t="s">
        <v>206</v>
      </c>
      <c r="H1286" s="7" t="s">
        <v>212</v>
      </c>
      <c r="I1286" s="7" t="s">
        <v>27</v>
      </c>
      <c r="J1286" s="7" t="s">
        <v>23</v>
      </c>
      <c r="K1286" s="7">
        <v>10</v>
      </c>
      <c r="L1286" s="7" t="s">
        <v>18423</v>
      </c>
      <c r="M1286" s="7" t="s">
        <v>15442</v>
      </c>
      <c r="N1286" s="7" t="s">
        <v>29</v>
      </c>
      <c r="O1286" s="7" t="s">
        <v>146</v>
      </c>
    </row>
    <row r="1287" spans="2:15" x14ac:dyDescent="0.25">
      <c r="B1287" s="7">
        <v>4</v>
      </c>
      <c r="C1287" s="7" t="s">
        <v>6655</v>
      </c>
      <c r="D1287" s="7" t="s">
        <v>6656</v>
      </c>
      <c r="E1287" s="7" t="s">
        <v>6659</v>
      </c>
      <c r="F1287" s="7" t="s">
        <v>143</v>
      </c>
      <c r="G1287" s="7" t="s">
        <v>207</v>
      </c>
      <c r="H1287" s="7" t="s">
        <v>212</v>
      </c>
      <c r="I1287" s="7" t="s">
        <v>27</v>
      </c>
      <c r="J1287" s="7" t="s">
        <v>23</v>
      </c>
      <c r="K1287" s="7">
        <v>7</v>
      </c>
      <c r="L1287" s="7" t="s">
        <v>18424</v>
      </c>
      <c r="M1287" s="7" t="s">
        <v>11661</v>
      </c>
      <c r="N1287" s="7" t="s">
        <v>29</v>
      </c>
      <c r="O1287" s="7" t="s">
        <v>146</v>
      </c>
    </row>
    <row r="1288" spans="2:15" x14ac:dyDescent="0.25">
      <c r="B1288" s="7">
        <v>4</v>
      </c>
      <c r="C1288" s="7" t="s">
        <v>6661</v>
      </c>
      <c r="D1288" s="7" t="s">
        <v>6662</v>
      </c>
      <c r="E1288" s="7" t="s">
        <v>6665</v>
      </c>
      <c r="F1288" s="7" t="s">
        <v>152</v>
      </c>
      <c r="G1288" s="7" t="s">
        <v>206</v>
      </c>
      <c r="H1288" s="7" t="s">
        <v>212</v>
      </c>
      <c r="I1288" s="7" t="s">
        <v>37</v>
      </c>
      <c r="J1288" s="7" t="s">
        <v>36</v>
      </c>
      <c r="K1288" s="7">
        <v>10</v>
      </c>
      <c r="L1288" s="7" t="s">
        <v>18426</v>
      </c>
      <c r="M1288" s="7" t="s">
        <v>13357</v>
      </c>
      <c r="N1288" s="7" t="s">
        <v>29</v>
      </c>
      <c r="O1288" s="7" t="s">
        <v>146</v>
      </c>
    </row>
    <row r="1289" spans="2:15" x14ac:dyDescent="0.25">
      <c r="B1289" s="7">
        <v>4</v>
      </c>
      <c r="C1289" s="7" t="s">
        <v>6667</v>
      </c>
      <c r="D1289" s="7" t="s">
        <v>6668</v>
      </c>
      <c r="E1289" s="7" t="s">
        <v>6671</v>
      </c>
      <c r="F1289" s="7" t="s">
        <v>199</v>
      </c>
      <c r="G1289" s="7" t="s">
        <v>206</v>
      </c>
      <c r="H1289" s="7" t="s">
        <v>212</v>
      </c>
      <c r="I1289" s="7" t="s">
        <v>27</v>
      </c>
      <c r="J1289" s="7" t="s">
        <v>23</v>
      </c>
      <c r="K1289" s="7">
        <v>10</v>
      </c>
      <c r="L1289" s="7" t="s">
        <v>18447</v>
      </c>
      <c r="M1289" s="7" t="s">
        <v>15633</v>
      </c>
      <c r="N1289" s="7" t="s">
        <v>29</v>
      </c>
      <c r="O1289" s="7" t="s">
        <v>192</v>
      </c>
    </row>
    <row r="1290" spans="2:15" x14ac:dyDescent="0.25">
      <c r="B1290" s="7">
        <v>4</v>
      </c>
      <c r="C1290" s="7" t="s">
        <v>6673</v>
      </c>
      <c r="D1290" s="7" t="s">
        <v>6674</v>
      </c>
      <c r="E1290" s="7" t="s">
        <v>6677</v>
      </c>
      <c r="F1290" s="7" t="s">
        <v>295</v>
      </c>
      <c r="G1290" s="7" t="s">
        <v>207</v>
      </c>
      <c r="H1290" s="7" t="s">
        <v>212</v>
      </c>
      <c r="I1290" s="7" t="s">
        <v>27</v>
      </c>
      <c r="J1290" s="7" t="s">
        <v>23</v>
      </c>
      <c r="K1290" s="7">
        <v>7</v>
      </c>
      <c r="L1290" s="7" t="s">
        <v>18448</v>
      </c>
      <c r="M1290" s="7" t="s">
        <v>9725</v>
      </c>
      <c r="N1290" s="7" t="s">
        <v>29</v>
      </c>
      <c r="O1290" s="7" t="s">
        <v>192</v>
      </c>
    </row>
    <row r="1291" spans="2:15" x14ac:dyDescent="0.25">
      <c r="B1291" s="7">
        <v>4</v>
      </c>
      <c r="C1291" s="7" t="s">
        <v>6680</v>
      </c>
      <c r="D1291" s="7" t="s">
        <v>6681</v>
      </c>
      <c r="E1291" s="7" t="s">
        <v>6683</v>
      </c>
      <c r="F1291" s="7" t="s">
        <v>165</v>
      </c>
      <c r="G1291" s="7" t="s">
        <v>206</v>
      </c>
      <c r="H1291" s="7" t="s">
        <v>212</v>
      </c>
      <c r="I1291" s="7" t="s">
        <v>27</v>
      </c>
      <c r="J1291" s="7" t="s">
        <v>23</v>
      </c>
      <c r="K1291" s="7">
        <v>10</v>
      </c>
      <c r="L1291" s="7" t="s">
        <v>18449</v>
      </c>
      <c r="M1291" s="7" t="s">
        <v>15636</v>
      </c>
      <c r="N1291" s="7" t="s">
        <v>29</v>
      </c>
      <c r="O1291" s="7" t="s">
        <v>146</v>
      </c>
    </row>
    <row r="1292" spans="2:15" x14ac:dyDescent="0.25">
      <c r="B1292" s="7">
        <v>4</v>
      </c>
      <c r="C1292" s="7" t="s">
        <v>6685</v>
      </c>
      <c r="D1292" s="7" t="s">
        <v>6686</v>
      </c>
      <c r="E1292" s="7" t="s">
        <v>6687</v>
      </c>
      <c r="F1292" s="7" t="s">
        <v>199</v>
      </c>
      <c r="G1292" s="7" t="s">
        <v>206</v>
      </c>
      <c r="H1292" s="7" t="s">
        <v>212</v>
      </c>
      <c r="I1292" s="7" t="s">
        <v>27</v>
      </c>
      <c r="J1292" s="7" t="s">
        <v>23</v>
      </c>
      <c r="K1292" s="7">
        <v>10</v>
      </c>
      <c r="L1292" s="7" t="s">
        <v>18458</v>
      </c>
      <c r="M1292" s="7" t="s">
        <v>13408</v>
      </c>
      <c r="N1292" s="7" t="s">
        <v>29</v>
      </c>
      <c r="O1292" s="7" t="s">
        <v>192</v>
      </c>
    </row>
    <row r="1293" spans="2:15" x14ac:dyDescent="0.25">
      <c r="B1293" s="7">
        <v>4</v>
      </c>
      <c r="C1293" s="7" t="s">
        <v>6689</v>
      </c>
      <c r="D1293" s="7" t="s">
        <v>6690</v>
      </c>
      <c r="E1293" s="7" t="s">
        <v>6693</v>
      </c>
      <c r="F1293" s="7" t="s">
        <v>152</v>
      </c>
      <c r="G1293" s="7" t="s">
        <v>207</v>
      </c>
      <c r="H1293" s="7" t="s">
        <v>212</v>
      </c>
      <c r="I1293" s="7" t="s">
        <v>27</v>
      </c>
      <c r="J1293" s="7" t="s">
        <v>23</v>
      </c>
      <c r="K1293" s="7">
        <v>7</v>
      </c>
      <c r="L1293" s="7" t="s">
        <v>18470</v>
      </c>
      <c r="M1293" s="7" t="s">
        <v>1967</v>
      </c>
      <c r="N1293" s="7" t="s">
        <v>29</v>
      </c>
      <c r="O1293" s="7" t="s">
        <v>146</v>
      </c>
    </row>
    <row r="1294" spans="2:15" x14ac:dyDescent="0.25">
      <c r="B1294" s="7">
        <v>4</v>
      </c>
      <c r="C1294" s="7" t="s">
        <v>6695</v>
      </c>
      <c r="D1294" s="7" t="s">
        <v>6696</v>
      </c>
      <c r="E1294" s="7" t="s">
        <v>6698</v>
      </c>
      <c r="F1294" s="7" t="s">
        <v>156</v>
      </c>
      <c r="G1294" s="7" t="s">
        <v>206</v>
      </c>
      <c r="H1294" s="7" t="s">
        <v>212</v>
      </c>
      <c r="I1294" s="7" t="s">
        <v>27</v>
      </c>
      <c r="J1294" s="7" t="s">
        <v>23</v>
      </c>
      <c r="K1294" s="7">
        <v>10</v>
      </c>
      <c r="L1294" s="7" t="s">
        <v>18471</v>
      </c>
      <c r="M1294" s="7" t="s">
        <v>15641</v>
      </c>
      <c r="N1294" s="7" t="s">
        <v>29</v>
      </c>
      <c r="O1294" s="7" t="s">
        <v>146</v>
      </c>
    </row>
    <row r="1295" spans="2:15" x14ac:dyDescent="0.25">
      <c r="B1295" s="7">
        <v>4</v>
      </c>
      <c r="C1295" s="7" t="s">
        <v>6700</v>
      </c>
      <c r="D1295" s="7" t="s">
        <v>6701</v>
      </c>
      <c r="E1295" s="7" t="s">
        <v>6705</v>
      </c>
      <c r="F1295" s="7" t="s">
        <v>185</v>
      </c>
      <c r="G1295" s="7" t="s">
        <v>206</v>
      </c>
      <c r="H1295" s="7" t="s">
        <v>212</v>
      </c>
      <c r="I1295" s="7" t="s">
        <v>37</v>
      </c>
      <c r="J1295" s="7" t="s">
        <v>36</v>
      </c>
      <c r="K1295" s="7">
        <v>10</v>
      </c>
      <c r="L1295" s="7" t="s">
        <v>18475</v>
      </c>
      <c r="M1295" s="7" t="s">
        <v>9836</v>
      </c>
      <c r="N1295" s="7" t="s">
        <v>29</v>
      </c>
      <c r="O1295" s="7" t="s">
        <v>146</v>
      </c>
    </row>
    <row r="1296" spans="2:15" x14ac:dyDescent="0.25">
      <c r="B1296" s="7">
        <v>4</v>
      </c>
      <c r="C1296" s="7" t="s">
        <v>6707</v>
      </c>
      <c r="D1296" s="7" t="s">
        <v>6708</v>
      </c>
      <c r="E1296" s="7" t="s">
        <v>6711</v>
      </c>
      <c r="F1296" s="7" t="s">
        <v>201</v>
      </c>
      <c r="G1296" s="7" t="s">
        <v>207</v>
      </c>
      <c r="H1296" s="7" t="s">
        <v>212</v>
      </c>
      <c r="I1296" s="7" t="s">
        <v>83</v>
      </c>
      <c r="J1296" s="7" t="s">
        <v>23</v>
      </c>
      <c r="K1296" s="7">
        <v>7</v>
      </c>
      <c r="L1296" s="7" t="s">
        <v>18489</v>
      </c>
      <c r="M1296" s="7" t="s">
        <v>11275</v>
      </c>
      <c r="N1296" s="7" t="s">
        <v>29</v>
      </c>
      <c r="O1296" s="7" t="s">
        <v>192</v>
      </c>
    </row>
    <row r="1297" spans="2:15" x14ac:dyDescent="0.25">
      <c r="B1297" s="7">
        <v>4</v>
      </c>
      <c r="C1297" s="7" t="s">
        <v>6713</v>
      </c>
      <c r="D1297" s="7" t="s">
        <v>6714</v>
      </c>
      <c r="E1297" s="7" t="s">
        <v>6717</v>
      </c>
      <c r="F1297" s="7" t="s">
        <v>154</v>
      </c>
      <c r="G1297" s="7" t="s">
        <v>207</v>
      </c>
      <c r="H1297" s="7" t="s">
        <v>212</v>
      </c>
      <c r="I1297" s="7" t="s">
        <v>27</v>
      </c>
      <c r="J1297" s="7" t="s">
        <v>23</v>
      </c>
      <c r="K1297" s="7">
        <v>7</v>
      </c>
      <c r="L1297" s="7" t="s">
        <v>18491</v>
      </c>
      <c r="M1297" s="7" t="s">
        <v>1971</v>
      </c>
      <c r="N1297" s="7" t="s">
        <v>29</v>
      </c>
      <c r="O1297" s="7" t="s">
        <v>146</v>
      </c>
    </row>
    <row r="1298" spans="2:15" x14ac:dyDescent="0.25">
      <c r="B1298" s="7">
        <v>4</v>
      </c>
      <c r="C1298" s="7" t="s">
        <v>6719</v>
      </c>
      <c r="D1298" s="7" t="s">
        <v>6720</v>
      </c>
      <c r="E1298" s="7" t="s">
        <v>6724</v>
      </c>
      <c r="F1298" s="7" t="s">
        <v>154</v>
      </c>
      <c r="G1298" s="7" t="s">
        <v>207</v>
      </c>
      <c r="H1298" s="7" t="s">
        <v>212</v>
      </c>
      <c r="I1298" s="7" t="s">
        <v>27</v>
      </c>
      <c r="J1298" s="7" t="s">
        <v>23</v>
      </c>
      <c r="K1298" s="7">
        <v>7</v>
      </c>
      <c r="L1298" s="7" t="s">
        <v>18514</v>
      </c>
      <c r="M1298" s="7" t="s">
        <v>8001</v>
      </c>
      <c r="N1298" s="7" t="s">
        <v>29</v>
      </c>
      <c r="O1298" s="7" t="s">
        <v>146</v>
      </c>
    </row>
    <row r="1299" spans="2:15" x14ac:dyDescent="0.25">
      <c r="B1299" s="7">
        <v>4</v>
      </c>
      <c r="C1299" s="7" t="s">
        <v>6726</v>
      </c>
      <c r="D1299" s="7" t="s">
        <v>6727</v>
      </c>
      <c r="E1299" s="7" t="s">
        <v>6730</v>
      </c>
      <c r="F1299" s="7" t="s">
        <v>187</v>
      </c>
      <c r="G1299" s="7" t="s">
        <v>207</v>
      </c>
      <c r="H1299" s="7" t="s">
        <v>212</v>
      </c>
      <c r="I1299" s="7" t="s">
        <v>27</v>
      </c>
      <c r="J1299" s="7" t="s">
        <v>23</v>
      </c>
      <c r="K1299" s="7">
        <v>7</v>
      </c>
      <c r="L1299" s="7" t="s">
        <v>18515</v>
      </c>
      <c r="M1299" s="7" t="s">
        <v>9775</v>
      </c>
      <c r="N1299" s="7" t="s">
        <v>29</v>
      </c>
      <c r="O1299" s="7" t="s">
        <v>146</v>
      </c>
    </row>
    <row r="1300" spans="2:15" x14ac:dyDescent="0.25">
      <c r="B1300" s="7">
        <v>4</v>
      </c>
      <c r="C1300" s="7" t="s">
        <v>6732</v>
      </c>
      <c r="D1300" s="7" t="s">
        <v>6733</v>
      </c>
      <c r="E1300" s="7" t="s">
        <v>6736</v>
      </c>
      <c r="F1300" s="7" t="s">
        <v>169</v>
      </c>
      <c r="G1300" s="7" t="s">
        <v>207</v>
      </c>
      <c r="H1300" s="7" t="s">
        <v>212</v>
      </c>
      <c r="I1300" s="7" t="s">
        <v>27</v>
      </c>
      <c r="J1300" s="7" t="s">
        <v>23</v>
      </c>
      <c r="K1300" s="7">
        <v>7</v>
      </c>
      <c r="L1300" s="7" t="s">
        <v>18519</v>
      </c>
      <c r="M1300" s="7" t="s">
        <v>5466</v>
      </c>
      <c r="N1300" s="7" t="s">
        <v>29</v>
      </c>
      <c r="O1300" s="7" t="s">
        <v>146</v>
      </c>
    </row>
    <row r="1301" spans="2:15" x14ac:dyDescent="0.25">
      <c r="B1301" s="7">
        <v>4</v>
      </c>
      <c r="C1301" s="7" t="s">
        <v>6738</v>
      </c>
      <c r="D1301" s="7" t="s">
        <v>6739</v>
      </c>
      <c r="E1301" s="7" t="s">
        <v>6743</v>
      </c>
      <c r="F1301" s="7" t="s">
        <v>150</v>
      </c>
      <c r="G1301" s="7" t="s">
        <v>206</v>
      </c>
      <c r="H1301" s="7" t="s">
        <v>212</v>
      </c>
      <c r="I1301" s="7" t="s">
        <v>27</v>
      </c>
      <c r="J1301" s="7" t="s">
        <v>23</v>
      </c>
      <c r="K1301" s="7">
        <v>10</v>
      </c>
      <c r="L1301" s="7" t="s">
        <v>18530</v>
      </c>
      <c r="M1301" s="7" t="s">
        <v>2724</v>
      </c>
      <c r="N1301" s="7" t="s">
        <v>29</v>
      </c>
      <c r="O1301" s="7" t="s">
        <v>146</v>
      </c>
    </row>
    <row r="1302" spans="2:15" x14ac:dyDescent="0.25">
      <c r="B1302" s="7">
        <v>4</v>
      </c>
      <c r="C1302" s="7" t="s">
        <v>6745</v>
      </c>
      <c r="D1302" s="7" t="s">
        <v>6746</v>
      </c>
      <c r="E1302" s="7" t="s">
        <v>6749</v>
      </c>
      <c r="F1302" s="7" t="s">
        <v>177</v>
      </c>
      <c r="G1302" s="7" t="s">
        <v>207</v>
      </c>
      <c r="H1302" s="7" t="s">
        <v>212</v>
      </c>
      <c r="I1302" s="7" t="s">
        <v>27</v>
      </c>
      <c r="J1302" s="7" t="s">
        <v>23</v>
      </c>
      <c r="K1302" s="7">
        <v>7</v>
      </c>
      <c r="L1302" s="7" t="s">
        <v>18532</v>
      </c>
      <c r="M1302" s="7" t="s">
        <v>8003</v>
      </c>
      <c r="N1302" s="7" t="s">
        <v>29</v>
      </c>
      <c r="O1302" s="7" t="s">
        <v>146</v>
      </c>
    </row>
    <row r="1303" spans="2:15" x14ac:dyDescent="0.25">
      <c r="B1303" s="7">
        <v>4</v>
      </c>
      <c r="C1303" s="7" t="s">
        <v>6751</v>
      </c>
      <c r="D1303" s="7" t="s">
        <v>6752</v>
      </c>
      <c r="E1303" s="7" t="s">
        <v>6755</v>
      </c>
      <c r="F1303" s="7" t="s">
        <v>197</v>
      </c>
      <c r="G1303" s="7" t="s">
        <v>207</v>
      </c>
      <c r="H1303" s="7" t="s">
        <v>212</v>
      </c>
      <c r="I1303" s="7" t="s">
        <v>27</v>
      </c>
      <c r="J1303" s="7" t="s">
        <v>23</v>
      </c>
      <c r="K1303" s="7">
        <v>7</v>
      </c>
      <c r="L1303" s="7" t="s">
        <v>18533</v>
      </c>
      <c r="M1303" s="7" t="s">
        <v>9654</v>
      </c>
      <c r="N1303" s="7" t="s">
        <v>29</v>
      </c>
      <c r="O1303" s="7" t="s">
        <v>192</v>
      </c>
    </row>
    <row r="1304" spans="2:15" x14ac:dyDescent="0.25">
      <c r="B1304" s="7">
        <v>4</v>
      </c>
      <c r="C1304" s="7" t="s">
        <v>6757</v>
      </c>
      <c r="D1304" s="7" t="s">
        <v>6758</v>
      </c>
      <c r="E1304" s="7" t="s">
        <v>6762</v>
      </c>
      <c r="F1304" s="7" t="s">
        <v>179</v>
      </c>
      <c r="G1304" s="7" t="s">
        <v>206</v>
      </c>
      <c r="H1304" s="7" t="s">
        <v>212</v>
      </c>
      <c r="I1304" s="7" t="s">
        <v>64</v>
      </c>
      <c r="J1304" s="7" t="s">
        <v>36</v>
      </c>
      <c r="K1304" s="7">
        <v>10</v>
      </c>
      <c r="L1304" s="7" t="s">
        <v>18535</v>
      </c>
      <c r="M1304" s="7" t="s">
        <v>15661</v>
      </c>
      <c r="N1304" s="7" t="s">
        <v>29</v>
      </c>
      <c r="O1304" s="7" t="s">
        <v>146</v>
      </c>
    </row>
    <row r="1305" spans="2:15" x14ac:dyDescent="0.25">
      <c r="B1305" s="7">
        <v>4</v>
      </c>
      <c r="C1305" s="7" t="s">
        <v>6764</v>
      </c>
      <c r="D1305" s="7" t="s">
        <v>6765</v>
      </c>
      <c r="E1305" s="7" t="s">
        <v>6768</v>
      </c>
      <c r="F1305" s="7" t="s">
        <v>201</v>
      </c>
      <c r="G1305" s="7" t="s">
        <v>207</v>
      </c>
      <c r="H1305" s="7" t="s">
        <v>212</v>
      </c>
      <c r="I1305" s="7" t="s">
        <v>27</v>
      </c>
      <c r="J1305" s="7" t="s">
        <v>23</v>
      </c>
      <c r="K1305" s="7">
        <v>7</v>
      </c>
      <c r="L1305" s="7" t="s">
        <v>18536</v>
      </c>
      <c r="M1305" s="7" t="s">
        <v>9825</v>
      </c>
      <c r="N1305" s="7" t="s">
        <v>29</v>
      </c>
      <c r="O1305" s="7" t="s">
        <v>192</v>
      </c>
    </row>
    <row r="1306" spans="2:15" x14ac:dyDescent="0.25">
      <c r="B1306" s="7">
        <v>4</v>
      </c>
      <c r="C1306" s="7" t="s">
        <v>6770</v>
      </c>
      <c r="D1306" s="7" t="s">
        <v>6771</v>
      </c>
      <c r="E1306" s="7" t="s">
        <v>6773</v>
      </c>
      <c r="F1306" s="7" t="s">
        <v>201</v>
      </c>
      <c r="G1306" s="7" t="s">
        <v>207</v>
      </c>
      <c r="H1306" s="7" t="s">
        <v>212</v>
      </c>
      <c r="I1306" s="7" t="s">
        <v>27</v>
      </c>
      <c r="J1306" s="7" t="s">
        <v>23</v>
      </c>
      <c r="K1306" s="7">
        <v>7</v>
      </c>
      <c r="L1306" s="7" t="s">
        <v>18538</v>
      </c>
      <c r="M1306" s="7" t="s">
        <v>9931</v>
      </c>
      <c r="N1306" s="7" t="s">
        <v>29</v>
      </c>
      <c r="O1306" s="7" t="s">
        <v>192</v>
      </c>
    </row>
    <row r="1307" spans="2:15" x14ac:dyDescent="0.25">
      <c r="B1307" s="7">
        <v>4</v>
      </c>
      <c r="C1307" s="7" t="s">
        <v>6783</v>
      </c>
      <c r="D1307" s="7" t="s">
        <v>6784</v>
      </c>
      <c r="E1307" s="7" t="s">
        <v>6786</v>
      </c>
      <c r="F1307" s="7" t="s">
        <v>167</v>
      </c>
      <c r="G1307" s="7" t="s">
        <v>206</v>
      </c>
      <c r="H1307" s="7" t="s">
        <v>212</v>
      </c>
      <c r="I1307" s="7" t="s">
        <v>37</v>
      </c>
      <c r="J1307" s="7" t="s">
        <v>36</v>
      </c>
      <c r="K1307" s="7">
        <v>10</v>
      </c>
      <c r="L1307" s="7" t="s">
        <v>18542</v>
      </c>
      <c r="M1307" s="7" t="s">
        <v>11707</v>
      </c>
      <c r="N1307" s="7" t="s">
        <v>29</v>
      </c>
      <c r="O1307" s="7" t="s">
        <v>146</v>
      </c>
    </row>
    <row r="1308" spans="2:15" x14ac:dyDescent="0.25">
      <c r="B1308" s="7">
        <v>4</v>
      </c>
      <c r="C1308" s="7" t="s">
        <v>6798</v>
      </c>
      <c r="D1308" s="7" t="s">
        <v>6799</v>
      </c>
      <c r="E1308" s="7" t="s">
        <v>6802</v>
      </c>
      <c r="F1308" s="7" t="s">
        <v>237</v>
      </c>
      <c r="G1308" s="7" t="s">
        <v>206</v>
      </c>
      <c r="H1308" s="7" t="s">
        <v>212</v>
      </c>
      <c r="I1308" s="7" t="s">
        <v>60</v>
      </c>
      <c r="J1308" s="7" t="s">
        <v>58</v>
      </c>
      <c r="K1308" s="7">
        <v>14</v>
      </c>
      <c r="L1308" s="7" t="s">
        <v>18543</v>
      </c>
      <c r="M1308" s="7" t="s">
        <v>15666</v>
      </c>
      <c r="N1308" s="7" t="s">
        <v>29</v>
      </c>
      <c r="O1308" s="7" t="s">
        <v>123</v>
      </c>
    </row>
    <row r="1309" spans="2:15" x14ac:dyDescent="0.25">
      <c r="B1309" s="7">
        <v>4</v>
      </c>
      <c r="C1309" s="7" t="s">
        <v>6804</v>
      </c>
      <c r="D1309" s="7" t="s">
        <v>6805</v>
      </c>
      <c r="E1309" s="7" t="s">
        <v>6808</v>
      </c>
      <c r="F1309" s="7" t="s">
        <v>177</v>
      </c>
      <c r="G1309" s="7" t="s">
        <v>206</v>
      </c>
      <c r="H1309" s="7" t="s">
        <v>212</v>
      </c>
      <c r="I1309" s="7" t="s">
        <v>27</v>
      </c>
      <c r="J1309" s="7" t="s">
        <v>23</v>
      </c>
      <c r="K1309" s="7">
        <v>10</v>
      </c>
      <c r="L1309" s="7" t="s">
        <v>18546</v>
      </c>
      <c r="M1309" s="7" t="s">
        <v>15668</v>
      </c>
      <c r="N1309" s="7" t="s">
        <v>29</v>
      </c>
      <c r="O1309" s="7" t="s">
        <v>146</v>
      </c>
    </row>
    <row r="1310" spans="2:15" x14ac:dyDescent="0.25">
      <c r="B1310" s="7">
        <v>4</v>
      </c>
      <c r="C1310" s="7" t="s">
        <v>6818</v>
      </c>
      <c r="D1310" s="7" t="s">
        <v>6819</v>
      </c>
      <c r="E1310" s="7" t="s">
        <v>6822</v>
      </c>
      <c r="F1310" s="7" t="s">
        <v>197</v>
      </c>
      <c r="G1310" s="7" t="s">
        <v>207</v>
      </c>
      <c r="H1310" s="7" t="s">
        <v>212</v>
      </c>
      <c r="I1310" s="7" t="s">
        <v>27</v>
      </c>
      <c r="J1310" s="7" t="s">
        <v>23</v>
      </c>
      <c r="K1310" s="7">
        <v>7</v>
      </c>
      <c r="L1310" s="7" t="s">
        <v>18548</v>
      </c>
      <c r="M1310" s="7" t="s">
        <v>9750</v>
      </c>
      <c r="N1310" s="7" t="s">
        <v>29</v>
      </c>
      <c r="O1310" s="7" t="s">
        <v>192</v>
      </c>
    </row>
    <row r="1311" spans="2:15" x14ac:dyDescent="0.25">
      <c r="B1311" s="7">
        <v>4</v>
      </c>
      <c r="C1311" s="7" t="s">
        <v>6835</v>
      </c>
      <c r="D1311" s="7" t="s">
        <v>6836</v>
      </c>
      <c r="E1311" s="7" t="s">
        <v>6840</v>
      </c>
      <c r="F1311" s="7" t="s">
        <v>336</v>
      </c>
      <c r="G1311" s="7" t="s">
        <v>207</v>
      </c>
      <c r="H1311" s="7" t="s">
        <v>212</v>
      </c>
      <c r="I1311" s="7" t="s">
        <v>27</v>
      </c>
      <c r="J1311" s="7" t="s">
        <v>23</v>
      </c>
      <c r="K1311" s="7">
        <v>7</v>
      </c>
      <c r="L1311" s="7" t="s">
        <v>18549</v>
      </c>
      <c r="M1311" s="7" t="s">
        <v>5261</v>
      </c>
      <c r="N1311" s="7" t="s">
        <v>29</v>
      </c>
      <c r="O1311" s="7" t="s">
        <v>192</v>
      </c>
    </row>
    <row r="1312" spans="2:15" x14ac:dyDescent="0.25">
      <c r="B1312" s="7">
        <v>4</v>
      </c>
      <c r="C1312" s="7" t="s">
        <v>6855</v>
      </c>
      <c r="D1312" s="7" t="s">
        <v>18551</v>
      </c>
      <c r="E1312" s="7" t="s">
        <v>6858</v>
      </c>
      <c r="F1312" s="7" t="s">
        <v>25</v>
      </c>
      <c r="G1312" s="7" t="s">
        <v>207</v>
      </c>
      <c r="H1312" s="7" t="s">
        <v>211</v>
      </c>
      <c r="I1312" s="7" t="s">
        <v>40</v>
      </c>
      <c r="J1312" s="7" t="s">
        <v>23</v>
      </c>
      <c r="K1312" s="7">
        <v>7</v>
      </c>
      <c r="L1312" s="7" t="s">
        <v>18552</v>
      </c>
      <c r="M1312" s="7" t="s">
        <v>3509</v>
      </c>
      <c r="N1312" s="7" t="s">
        <v>29</v>
      </c>
      <c r="O1312" s="7" t="s">
        <v>96</v>
      </c>
    </row>
    <row r="1313" spans="2:15" x14ac:dyDescent="0.25">
      <c r="B1313" s="7">
        <v>4</v>
      </c>
      <c r="C1313" s="7" t="s">
        <v>6878</v>
      </c>
      <c r="D1313" s="7" t="s">
        <v>6879</v>
      </c>
      <c r="E1313" s="7" t="s">
        <v>6880</v>
      </c>
      <c r="F1313" s="7" t="s">
        <v>177</v>
      </c>
      <c r="G1313" s="7" t="s">
        <v>206</v>
      </c>
      <c r="H1313" s="7" t="s">
        <v>212</v>
      </c>
      <c r="I1313" s="7" t="s">
        <v>27</v>
      </c>
      <c r="J1313" s="7" t="s">
        <v>23</v>
      </c>
      <c r="K1313" s="7">
        <v>10</v>
      </c>
      <c r="L1313" s="7" t="s">
        <v>18564</v>
      </c>
      <c r="M1313" s="7" t="s">
        <v>15681</v>
      </c>
      <c r="N1313" s="7" t="s">
        <v>29</v>
      </c>
      <c r="O1313" s="7" t="s">
        <v>146</v>
      </c>
    </row>
    <row r="1314" spans="2:15" x14ac:dyDescent="0.25">
      <c r="B1314" s="7">
        <v>4</v>
      </c>
      <c r="C1314" s="7" t="s">
        <v>6882</v>
      </c>
      <c r="D1314" s="7" t="s">
        <v>6883</v>
      </c>
      <c r="E1314" s="7" t="s">
        <v>6886</v>
      </c>
      <c r="F1314" s="7" t="s">
        <v>195</v>
      </c>
      <c r="G1314" s="7" t="s">
        <v>207</v>
      </c>
      <c r="H1314" s="7" t="s">
        <v>212</v>
      </c>
      <c r="I1314" s="7" t="s">
        <v>27</v>
      </c>
      <c r="J1314" s="7" t="s">
        <v>23</v>
      </c>
      <c r="K1314" s="7">
        <v>7</v>
      </c>
      <c r="L1314" s="7" t="s">
        <v>18565</v>
      </c>
      <c r="M1314" s="7" t="s">
        <v>11319</v>
      </c>
      <c r="N1314" s="7" t="s">
        <v>29</v>
      </c>
      <c r="O1314" s="7" t="s">
        <v>192</v>
      </c>
    </row>
    <row r="1315" spans="2:15" x14ac:dyDescent="0.25">
      <c r="B1315" s="7">
        <v>4</v>
      </c>
      <c r="C1315" s="7" t="s">
        <v>6888</v>
      </c>
      <c r="D1315" s="7" t="s">
        <v>6889</v>
      </c>
      <c r="E1315" s="7" t="s">
        <v>6890</v>
      </c>
      <c r="F1315" s="7" t="s">
        <v>187</v>
      </c>
      <c r="G1315" s="7" t="s">
        <v>207</v>
      </c>
      <c r="H1315" s="7" t="s">
        <v>212</v>
      </c>
      <c r="I1315" s="7" t="s">
        <v>83</v>
      </c>
      <c r="J1315" s="7" t="s">
        <v>23</v>
      </c>
      <c r="K1315" s="7">
        <v>7</v>
      </c>
      <c r="L1315" s="7" t="s">
        <v>18566</v>
      </c>
      <c r="M1315" s="7" t="s">
        <v>12006</v>
      </c>
      <c r="N1315" s="7" t="s">
        <v>29</v>
      </c>
      <c r="O1315" s="7" t="s">
        <v>146</v>
      </c>
    </row>
    <row r="1316" spans="2:15" x14ac:dyDescent="0.25">
      <c r="B1316" s="7">
        <v>4</v>
      </c>
      <c r="C1316" s="7" t="s">
        <v>6900</v>
      </c>
      <c r="D1316" s="7" t="s">
        <v>6901</v>
      </c>
      <c r="E1316" s="7" t="s">
        <v>6902</v>
      </c>
      <c r="F1316" s="7" t="s">
        <v>187</v>
      </c>
      <c r="G1316" s="7" t="s">
        <v>207</v>
      </c>
      <c r="H1316" s="7" t="s">
        <v>212</v>
      </c>
      <c r="I1316" s="7" t="s">
        <v>27</v>
      </c>
      <c r="J1316" s="7" t="s">
        <v>23</v>
      </c>
      <c r="K1316" s="7">
        <v>7</v>
      </c>
      <c r="L1316" s="7" t="s">
        <v>18567</v>
      </c>
      <c r="M1316" s="7" t="s">
        <v>12009</v>
      </c>
      <c r="N1316" s="7" t="s">
        <v>29</v>
      </c>
      <c r="O1316" s="7" t="s">
        <v>146</v>
      </c>
    </row>
    <row r="1317" spans="2:15" x14ac:dyDescent="0.25">
      <c r="B1317" s="7">
        <v>4</v>
      </c>
      <c r="C1317" s="7" t="s">
        <v>6904</v>
      </c>
      <c r="D1317" s="7" t="s">
        <v>6905</v>
      </c>
      <c r="E1317" s="7" t="s">
        <v>6906</v>
      </c>
      <c r="F1317" s="7" t="s">
        <v>187</v>
      </c>
      <c r="G1317" s="7" t="s">
        <v>207</v>
      </c>
      <c r="H1317" s="7" t="s">
        <v>212</v>
      </c>
      <c r="I1317" s="7" t="s">
        <v>27</v>
      </c>
      <c r="J1317" s="7" t="s">
        <v>23</v>
      </c>
      <c r="K1317" s="7">
        <v>7</v>
      </c>
      <c r="L1317" s="7" t="s">
        <v>18568</v>
      </c>
      <c r="M1317" s="7" t="s">
        <v>12010</v>
      </c>
      <c r="N1317" s="7" t="s">
        <v>29</v>
      </c>
      <c r="O1317" s="7" t="s">
        <v>146</v>
      </c>
    </row>
    <row r="1318" spans="2:15" x14ac:dyDescent="0.25">
      <c r="B1318" s="7">
        <v>4</v>
      </c>
      <c r="C1318" s="7" t="s">
        <v>6928</v>
      </c>
      <c r="D1318" s="7" t="s">
        <v>6929</v>
      </c>
      <c r="E1318" s="7" t="s">
        <v>6932</v>
      </c>
      <c r="F1318" s="7" t="s">
        <v>291</v>
      </c>
      <c r="G1318" s="7" t="s">
        <v>206</v>
      </c>
      <c r="H1318" s="7" t="s">
        <v>212</v>
      </c>
      <c r="I1318" s="7" t="s">
        <v>27</v>
      </c>
      <c r="J1318" s="7" t="s">
        <v>23</v>
      </c>
      <c r="K1318" s="7">
        <v>10</v>
      </c>
      <c r="L1318" s="7" t="s">
        <v>18572</v>
      </c>
      <c r="M1318" s="7" t="s">
        <v>10928</v>
      </c>
      <c r="N1318" s="7" t="s">
        <v>29</v>
      </c>
      <c r="O1318" s="7" t="s">
        <v>192</v>
      </c>
    </row>
    <row r="1319" spans="2:15" x14ac:dyDescent="0.25">
      <c r="B1319" s="7">
        <v>4</v>
      </c>
      <c r="C1319" s="7" t="s">
        <v>6942</v>
      </c>
      <c r="D1319" s="7" t="s">
        <v>6943</v>
      </c>
      <c r="E1319" s="7" t="s">
        <v>6946</v>
      </c>
      <c r="F1319" s="7" t="s">
        <v>172</v>
      </c>
      <c r="G1319" s="7" t="s">
        <v>206</v>
      </c>
      <c r="H1319" s="7" t="s">
        <v>212</v>
      </c>
      <c r="I1319" s="7" t="s">
        <v>27</v>
      </c>
      <c r="J1319" s="7" t="s">
        <v>23</v>
      </c>
      <c r="K1319" s="7">
        <v>10</v>
      </c>
      <c r="L1319" s="7" t="s">
        <v>18574</v>
      </c>
      <c r="M1319" s="7" t="s">
        <v>9806</v>
      </c>
      <c r="N1319" s="7" t="s">
        <v>29</v>
      </c>
      <c r="O1319" s="7" t="s">
        <v>146</v>
      </c>
    </row>
    <row r="1320" spans="2:15" x14ac:dyDescent="0.25">
      <c r="B1320" s="7">
        <v>4</v>
      </c>
      <c r="C1320" s="7" t="s">
        <v>6955</v>
      </c>
      <c r="D1320" s="7" t="s">
        <v>6956</v>
      </c>
      <c r="E1320" s="7" t="s">
        <v>6959</v>
      </c>
      <c r="F1320" s="7" t="s">
        <v>201</v>
      </c>
      <c r="G1320" s="7" t="s">
        <v>206</v>
      </c>
      <c r="H1320" s="7" t="s">
        <v>212</v>
      </c>
      <c r="I1320" s="7" t="s">
        <v>45</v>
      </c>
      <c r="J1320" s="7" t="s">
        <v>44</v>
      </c>
      <c r="K1320" s="7">
        <v>11</v>
      </c>
      <c r="L1320" s="7" t="s">
        <v>18577</v>
      </c>
      <c r="M1320" s="7" t="s">
        <v>13143</v>
      </c>
      <c r="N1320" s="7" t="s">
        <v>29</v>
      </c>
      <c r="O1320" s="7" t="s">
        <v>192</v>
      </c>
    </row>
    <row r="1321" spans="2:15" x14ac:dyDescent="0.25">
      <c r="B1321" s="7">
        <v>4</v>
      </c>
      <c r="C1321" s="7" t="s">
        <v>6961</v>
      </c>
      <c r="D1321" s="7" t="s">
        <v>6962</v>
      </c>
      <c r="E1321" s="7" t="s">
        <v>6965</v>
      </c>
      <c r="F1321" s="7" t="s">
        <v>172</v>
      </c>
      <c r="G1321" s="7" t="s">
        <v>206</v>
      </c>
      <c r="H1321" s="7" t="s">
        <v>212</v>
      </c>
      <c r="I1321" s="7" t="s">
        <v>27</v>
      </c>
      <c r="J1321" s="7" t="s">
        <v>23</v>
      </c>
      <c r="K1321" s="7">
        <v>10</v>
      </c>
      <c r="L1321" s="7" t="s">
        <v>18578</v>
      </c>
      <c r="M1321" s="7" t="s">
        <v>15479</v>
      </c>
      <c r="N1321" s="7" t="s">
        <v>29</v>
      </c>
      <c r="O1321" s="7" t="s">
        <v>146</v>
      </c>
    </row>
    <row r="1322" spans="2:15" x14ac:dyDescent="0.25">
      <c r="B1322" s="7">
        <v>4</v>
      </c>
      <c r="C1322" s="7" t="s">
        <v>6968</v>
      </c>
      <c r="D1322" s="7" t="s">
        <v>6969</v>
      </c>
      <c r="E1322" s="7" t="s">
        <v>6972</v>
      </c>
      <c r="F1322" s="7" t="s">
        <v>241</v>
      </c>
      <c r="G1322" s="7" t="s">
        <v>206</v>
      </c>
      <c r="H1322" s="7" t="s">
        <v>212</v>
      </c>
      <c r="I1322" s="7" t="s">
        <v>27</v>
      </c>
      <c r="J1322" s="7" t="s">
        <v>23</v>
      </c>
      <c r="K1322" s="7">
        <v>10</v>
      </c>
      <c r="L1322" s="7" t="s">
        <v>18579</v>
      </c>
      <c r="M1322" s="7" t="s">
        <v>5181</v>
      </c>
      <c r="N1322" s="7" t="s">
        <v>29</v>
      </c>
      <c r="O1322" s="7" t="s">
        <v>146</v>
      </c>
    </row>
    <row r="1323" spans="2:15" x14ac:dyDescent="0.25">
      <c r="B1323" s="7">
        <v>4</v>
      </c>
      <c r="C1323" s="7" t="s">
        <v>6974</v>
      </c>
      <c r="D1323" s="7" t="s">
        <v>6975</v>
      </c>
      <c r="E1323" s="7" t="s">
        <v>6978</v>
      </c>
      <c r="F1323" s="7" t="s">
        <v>97</v>
      </c>
      <c r="G1323" s="7" t="s">
        <v>206</v>
      </c>
      <c r="H1323" s="7" t="s">
        <v>212</v>
      </c>
      <c r="I1323" s="7" t="s">
        <v>60</v>
      </c>
      <c r="J1323" s="7" t="s">
        <v>58</v>
      </c>
      <c r="K1323" s="7">
        <v>14</v>
      </c>
      <c r="L1323" s="7" t="s">
        <v>18580</v>
      </c>
      <c r="M1323" s="7" t="s">
        <v>15688</v>
      </c>
      <c r="N1323" s="7" t="s">
        <v>29</v>
      </c>
      <c r="O1323" s="7" t="s">
        <v>100</v>
      </c>
    </row>
    <row r="1324" spans="2:15" x14ac:dyDescent="0.25">
      <c r="B1324" s="7">
        <v>4</v>
      </c>
      <c r="C1324" s="7" t="s">
        <v>6980</v>
      </c>
      <c r="D1324" s="7" t="s">
        <v>6981</v>
      </c>
      <c r="E1324" s="7" t="s">
        <v>6984</v>
      </c>
      <c r="F1324" s="7" t="s">
        <v>193</v>
      </c>
      <c r="G1324" s="7" t="s">
        <v>207</v>
      </c>
      <c r="H1324" s="7" t="s">
        <v>212</v>
      </c>
      <c r="I1324" s="7" t="s">
        <v>83</v>
      </c>
      <c r="J1324" s="7" t="s">
        <v>23</v>
      </c>
      <c r="K1324" s="7">
        <v>7</v>
      </c>
      <c r="L1324" s="7" t="s">
        <v>18581</v>
      </c>
      <c r="M1324" s="7" t="s">
        <v>1974</v>
      </c>
      <c r="N1324" s="7" t="s">
        <v>29</v>
      </c>
      <c r="O1324" s="7" t="s">
        <v>192</v>
      </c>
    </row>
    <row r="1325" spans="2:15" x14ac:dyDescent="0.25">
      <c r="B1325" s="7">
        <v>4</v>
      </c>
      <c r="C1325" s="7" t="s">
        <v>6986</v>
      </c>
      <c r="D1325" s="7" t="s">
        <v>6987</v>
      </c>
      <c r="E1325" s="7" t="s">
        <v>6991</v>
      </c>
      <c r="F1325" s="7" t="s">
        <v>208</v>
      </c>
      <c r="G1325" s="7" t="s">
        <v>206</v>
      </c>
      <c r="H1325" s="7" t="s">
        <v>212</v>
      </c>
      <c r="I1325" s="7" t="s">
        <v>34</v>
      </c>
      <c r="J1325" s="7" t="s">
        <v>23</v>
      </c>
      <c r="K1325" s="7">
        <v>8</v>
      </c>
      <c r="L1325" s="7" t="s">
        <v>18582</v>
      </c>
      <c r="M1325" s="7" t="s">
        <v>10058</v>
      </c>
      <c r="N1325" s="7" t="s">
        <v>29</v>
      </c>
      <c r="O1325" s="7" t="s">
        <v>123</v>
      </c>
    </row>
    <row r="1326" spans="2:15" x14ac:dyDescent="0.25">
      <c r="B1326" s="7">
        <v>4</v>
      </c>
      <c r="C1326" s="7" t="s">
        <v>6993</v>
      </c>
      <c r="D1326" s="7" t="s">
        <v>6994</v>
      </c>
      <c r="E1326" s="7" t="s">
        <v>6997</v>
      </c>
      <c r="F1326" s="7" t="s">
        <v>150</v>
      </c>
      <c r="G1326" s="7" t="s">
        <v>207</v>
      </c>
      <c r="H1326" s="7" t="s">
        <v>212</v>
      </c>
      <c r="I1326" s="7" t="s">
        <v>60</v>
      </c>
      <c r="J1326" s="7" t="s">
        <v>58</v>
      </c>
      <c r="K1326" s="7">
        <v>9</v>
      </c>
      <c r="L1326" s="7" t="s">
        <v>18583</v>
      </c>
      <c r="M1326" s="7" t="s">
        <v>15616</v>
      </c>
      <c r="N1326" s="7" t="s">
        <v>29</v>
      </c>
      <c r="O1326" s="7" t="s">
        <v>146</v>
      </c>
    </row>
    <row r="1327" spans="2:15" x14ac:dyDescent="0.25">
      <c r="B1327" s="7">
        <v>4</v>
      </c>
      <c r="C1327" s="7" t="s">
        <v>6999</v>
      </c>
      <c r="D1327" s="7" t="s">
        <v>7000</v>
      </c>
      <c r="E1327" s="7" t="s">
        <v>7003</v>
      </c>
      <c r="F1327" s="7" t="s">
        <v>172</v>
      </c>
      <c r="G1327" s="7" t="s">
        <v>206</v>
      </c>
      <c r="H1327" s="7" t="s">
        <v>212</v>
      </c>
      <c r="I1327" s="7" t="s">
        <v>27</v>
      </c>
      <c r="J1327" s="7" t="s">
        <v>23</v>
      </c>
      <c r="K1327" s="7">
        <v>10</v>
      </c>
      <c r="L1327" s="7" t="s">
        <v>18584</v>
      </c>
      <c r="M1327" s="7" t="s">
        <v>15690</v>
      </c>
      <c r="N1327" s="7" t="s">
        <v>29</v>
      </c>
      <c r="O1327" s="7" t="s">
        <v>146</v>
      </c>
    </row>
    <row r="1328" spans="2:15" x14ac:dyDescent="0.25">
      <c r="B1328" s="7">
        <v>4</v>
      </c>
      <c r="C1328" s="7" t="s">
        <v>7005</v>
      </c>
      <c r="D1328" s="7" t="s">
        <v>7006</v>
      </c>
      <c r="E1328" s="7" t="s">
        <v>7009</v>
      </c>
      <c r="F1328" s="7" t="s">
        <v>150</v>
      </c>
      <c r="G1328" s="7" t="s">
        <v>206</v>
      </c>
      <c r="H1328" s="7" t="s">
        <v>212</v>
      </c>
      <c r="I1328" s="7" t="s">
        <v>27</v>
      </c>
      <c r="J1328" s="7" t="s">
        <v>23</v>
      </c>
      <c r="K1328" s="7">
        <v>10</v>
      </c>
      <c r="L1328" s="7" t="s">
        <v>18586</v>
      </c>
      <c r="M1328" s="7" t="s">
        <v>9899</v>
      </c>
      <c r="N1328" s="7" t="s">
        <v>29</v>
      </c>
      <c r="O1328" s="7" t="s">
        <v>146</v>
      </c>
    </row>
    <row r="1329" spans="2:15" x14ac:dyDescent="0.25">
      <c r="B1329" s="7">
        <v>4</v>
      </c>
      <c r="C1329" s="7" t="s">
        <v>7011</v>
      </c>
      <c r="D1329" s="7" t="s">
        <v>18587</v>
      </c>
      <c r="E1329" s="7" t="s">
        <v>7013</v>
      </c>
      <c r="F1329" s="7" t="s">
        <v>25</v>
      </c>
      <c r="G1329" s="7" t="s">
        <v>207</v>
      </c>
      <c r="H1329" s="7" t="s">
        <v>211</v>
      </c>
      <c r="I1329" s="7" t="s">
        <v>40</v>
      </c>
      <c r="J1329" s="7" t="s">
        <v>23</v>
      </c>
      <c r="K1329" s="7">
        <v>7</v>
      </c>
      <c r="L1329" s="7" t="s">
        <v>18588</v>
      </c>
      <c r="M1329" s="7" t="s">
        <v>3509</v>
      </c>
      <c r="N1329" s="7" t="s">
        <v>29</v>
      </c>
      <c r="O1329" s="7" t="s">
        <v>96</v>
      </c>
    </row>
    <row r="1330" spans="2:15" x14ac:dyDescent="0.25">
      <c r="B1330" s="7">
        <v>4</v>
      </c>
      <c r="C1330" s="7" t="s">
        <v>7026</v>
      </c>
      <c r="D1330" s="7" t="s">
        <v>7027</v>
      </c>
      <c r="E1330" s="7" t="s">
        <v>7030</v>
      </c>
      <c r="F1330" s="7" t="s">
        <v>201</v>
      </c>
      <c r="G1330" s="7" t="s">
        <v>206</v>
      </c>
      <c r="H1330" s="7" t="s">
        <v>212</v>
      </c>
      <c r="I1330" s="7" t="s">
        <v>60</v>
      </c>
      <c r="J1330" s="7" t="s">
        <v>58</v>
      </c>
      <c r="K1330" s="7">
        <v>14</v>
      </c>
      <c r="L1330" s="7" t="s">
        <v>18591</v>
      </c>
      <c r="M1330" s="7" t="s">
        <v>15198</v>
      </c>
      <c r="N1330" s="7" t="s">
        <v>29</v>
      </c>
      <c r="O1330" s="7" t="s">
        <v>192</v>
      </c>
    </row>
    <row r="1331" spans="2:15" x14ac:dyDescent="0.25">
      <c r="B1331" s="7">
        <v>4</v>
      </c>
      <c r="C1331" s="7" t="s">
        <v>7053</v>
      </c>
      <c r="D1331" s="7" t="s">
        <v>7054</v>
      </c>
      <c r="E1331" s="7" t="s">
        <v>7056</v>
      </c>
      <c r="F1331" s="7" t="s">
        <v>187</v>
      </c>
      <c r="G1331" s="7" t="s">
        <v>206</v>
      </c>
      <c r="H1331" s="7" t="s">
        <v>212</v>
      </c>
      <c r="I1331" s="7" t="s">
        <v>27</v>
      </c>
      <c r="J1331" s="7" t="s">
        <v>23</v>
      </c>
      <c r="K1331" s="7">
        <v>10</v>
      </c>
      <c r="L1331" s="7" t="s">
        <v>18594</v>
      </c>
      <c r="M1331" s="7" t="s">
        <v>10931</v>
      </c>
      <c r="N1331" s="7" t="s">
        <v>29</v>
      </c>
      <c r="O1331" s="7" t="s">
        <v>146</v>
      </c>
    </row>
    <row r="1332" spans="2:15" x14ac:dyDescent="0.25">
      <c r="B1332" s="7">
        <v>4</v>
      </c>
      <c r="C1332" s="7" t="s">
        <v>7066</v>
      </c>
      <c r="D1332" s="7" t="s">
        <v>7067</v>
      </c>
      <c r="E1332" s="7" t="s">
        <v>7070</v>
      </c>
      <c r="F1332" s="7" t="s">
        <v>201</v>
      </c>
      <c r="G1332" s="7" t="s">
        <v>207</v>
      </c>
      <c r="H1332" s="7" t="s">
        <v>212</v>
      </c>
      <c r="I1332" s="7" t="s">
        <v>27</v>
      </c>
      <c r="J1332" s="7" t="s">
        <v>23</v>
      </c>
      <c r="K1332" s="7">
        <v>7</v>
      </c>
      <c r="L1332" s="7" t="s">
        <v>18596</v>
      </c>
      <c r="M1332" s="7" t="s">
        <v>7241</v>
      </c>
      <c r="N1332" s="7" t="s">
        <v>29</v>
      </c>
      <c r="O1332" s="7" t="s">
        <v>192</v>
      </c>
    </row>
    <row r="1333" spans="2:15" x14ac:dyDescent="0.25">
      <c r="B1333" s="7">
        <v>4</v>
      </c>
      <c r="C1333" s="7" t="s">
        <v>7078</v>
      </c>
      <c r="D1333" s="7" t="s">
        <v>13196</v>
      </c>
      <c r="E1333" s="7" t="s">
        <v>7081</v>
      </c>
      <c r="F1333" s="7" t="s">
        <v>25</v>
      </c>
      <c r="G1333" s="7" t="s">
        <v>207</v>
      </c>
      <c r="H1333" s="7" t="s">
        <v>212</v>
      </c>
      <c r="I1333" s="7" t="s">
        <v>40</v>
      </c>
      <c r="J1333" s="7" t="s">
        <v>23</v>
      </c>
      <c r="K1333" s="7">
        <v>7</v>
      </c>
      <c r="L1333" s="7" t="s">
        <v>18605</v>
      </c>
      <c r="M1333" s="7" t="s">
        <v>10864</v>
      </c>
      <c r="N1333" s="7" t="s">
        <v>29</v>
      </c>
      <c r="O1333" s="7" t="s">
        <v>96</v>
      </c>
    </row>
    <row r="1334" spans="2:15" x14ac:dyDescent="0.25">
      <c r="B1334" s="7">
        <v>4</v>
      </c>
      <c r="C1334" s="7" t="s">
        <v>7102</v>
      </c>
      <c r="D1334" s="7" t="s">
        <v>7103</v>
      </c>
      <c r="E1334" s="7" t="s">
        <v>7106</v>
      </c>
      <c r="F1334" s="7" t="s">
        <v>193</v>
      </c>
      <c r="G1334" s="7" t="s">
        <v>206</v>
      </c>
      <c r="H1334" s="7" t="s">
        <v>212</v>
      </c>
      <c r="I1334" s="7" t="s">
        <v>60</v>
      </c>
      <c r="J1334" s="7" t="s">
        <v>58</v>
      </c>
      <c r="K1334" s="7">
        <v>14</v>
      </c>
      <c r="L1334" s="7" t="s">
        <v>18606</v>
      </c>
      <c r="M1334" s="7" t="s">
        <v>15703</v>
      </c>
      <c r="N1334" s="7" t="s">
        <v>29</v>
      </c>
      <c r="O1334" s="7" t="s">
        <v>192</v>
      </c>
    </row>
    <row r="1335" spans="2:15" x14ac:dyDescent="0.25">
      <c r="B1335" s="7">
        <v>4</v>
      </c>
      <c r="C1335" s="7" t="s">
        <v>7113</v>
      </c>
      <c r="D1335" s="7" t="s">
        <v>10294</v>
      </c>
      <c r="E1335" s="7" t="s">
        <v>7116</v>
      </c>
      <c r="F1335" s="7" t="s">
        <v>25</v>
      </c>
      <c r="G1335" s="7" t="s">
        <v>207</v>
      </c>
      <c r="H1335" s="7" t="s">
        <v>212</v>
      </c>
      <c r="I1335" s="7" t="s">
        <v>40</v>
      </c>
      <c r="J1335" s="7" t="s">
        <v>23</v>
      </c>
      <c r="K1335" s="7">
        <v>7</v>
      </c>
      <c r="L1335" s="7" t="s">
        <v>18610</v>
      </c>
      <c r="M1335" s="7" t="s">
        <v>15537</v>
      </c>
      <c r="N1335" s="7" t="s">
        <v>29</v>
      </c>
      <c r="O1335" s="7" t="s">
        <v>96</v>
      </c>
    </row>
    <row r="1336" spans="2:15" x14ac:dyDescent="0.25">
      <c r="B1336" s="7">
        <v>4</v>
      </c>
      <c r="C1336" s="7" t="s">
        <v>7125</v>
      </c>
      <c r="D1336" s="7" t="s">
        <v>7126</v>
      </c>
      <c r="E1336" s="7" t="s">
        <v>7129</v>
      </c>
      <c r="F1336" s="7" t="s">
        <v>110</v>
      </c>
      <c r="G1336" s="7" t="s">
        <v>206</v>
      </c>
      <c r="H1336" s="7" t="s">
        <v>212</v>
      </c>
      <c r="I1336" s="7" t="s">
        <v>45</v>
      </c>
      <c r="J1336" s="7" t="s">
        <v>44</v>
      </c>
      <c r="K1336" s="7">
        <v>11</v>
      </c>
      <c r="L1336" s="7" t="s">
        <v>18622</v>
      </c>
      <c r="M1336" s="7" t="s">
        <v>15705</v>
      </c>
      <c r="N1336" s="7" t="s">
        <v>29</v>
      </c>
      <c r="O1336" s="7" t="s">
        <v>100</v>
      </c>
    </row>
    <row r="1337" spans="2:15" x14ac:dyDescent="0.25">
      <c r="B1337" s="7">
        <v>4</v>
      </c>
      <c r="C1337" s="7" t="s">
        <v>7137</v>
      </c>
      <c r="D1337" s="7" t="s">
        <v>7138</v>
      </c>
      <c r="E1337" s="7" t="s">
        <v>7141</v>
      </c>
      <c r="F1337" s="7" t="s">
        <v>150</v>
      </c>
      <c r="G1337" s="7" t="s">
        <v>207</v>
      </c>
      <c r="H1337" s="7" t="s">
        <v>212</v>
      </c>
      <c r="I1337" s="7" t="s">
        <v>60</v>
      </c>
      <c r="J1337" s="7" t="s">
        <v>58</v>
      </c>
      <c r="K1337" s="7">
        <v>9</v>
      </c>
      <c r="L1337" s="7" t="s">
        <v>18623</v>
      </c>
      <c r="M1337" s="7" t="s">
        <v>11764</v>
      </c>
      <c r="N1337" s="7" t="s">
        <v>29</v>
      </c>
      <c r="O1337" s="7" t="s">
        <v>146</v>
      </c>
    </row>
    <row r="1338" spans="2:15" x14ac:dyDescent="0.25">
      <c r="B1338" s="7">
        <v>4</v>
      </c>
      <c r="C1338" s="7" t="s">
        <v>7223</v>
      </c>
      <c r="D1338" s="7" t="s">
        <v>7224</v>
      </c>
      <c r="E1338" s="7" t="s">
        <v>7227</v>
      </c>
      <c r="F1338" s="7" t="s">
        <v>136</v>
      </c>
      <c r="G1338" s="7" t="s">
        <v>206</v>
      </c>
      <c r="H1338" s="7" t="s">
        <v>212</v>
      </c>
      <c r="I1338" s="7" t="s">
        <v>45</v>
      </c>
      <c r="J1338" s="7" t="s">
        <v>44</v>
      </c>
      <c r="K1338" s="7">
        <v>11</v>
      </c>
      <c r="L1338" s="7" t="s">
        <v>17231</v>
      </c>
      <c r="M1338" s="7" t="s">
        <v>11693</v>
      </c>
      <c r="N1338" s="7" t="s">
        <v>29</v>
      </c>
      <c r="O1338" s="7" t="s">
        <v>123</v>
      </c>
    </row>
    <row r="1339" spans="2:15" x14ac:dyDescent="0.25">
      <c r="B1339" s="7">
        <v>4</v>
      </c>
      <c r="C1339" s="7" t="s">
        <v>7230</v>
      </c>
      <c r="D1339" s="7" t="s">
        <v>7231</v>
      </c>
      <c r="E1339" s="7" t="s">
        <v>7234</v>
      </c>
      <c r="F1339" s="7" t="s">
        <v>179</v>
      </c>
      <c r="G1339" s="7" t="s">
        <v>206</v>
      </c>
      <c r="H1339" s="7" t="s">
        <v>212</v>
      </c>
      <c r="I1339" s="7" t="s">
        <v>60</v>
      </c>
      <c r="J1339" s="7" t="s">
        <v>58</v>
      </c>
      <c r="K1339" s="7">
        <v>14</v>
      </c>
      <c r="L1339" s="7" t="s">
        <v>17262</v>
      </c>
      <c r="M1339" s="7" t="s">
        <v>14936</v>
      </c>
      <c r="N1339" s="7" t="s">
        <v>29</v>
      </c>
      <c r="O1339" s="7" t="s">
        <v>146</v>
      </c>
    </row>
    <row r="1340" spans="2:15" x14ac:dyDescent="0.25">
      <c r="B1340" s="7">
        <v>4</v>
      </c>
      <c r="C1340" s="7" t="s">
        <v>7245</v>
      </c>
      <c r="D1340" s="7" t="s">
        <v>7246</v>
      </c>
      <c r="E1340" s="7" t="s">
        <v>7249</v>
      </c>
      <c r="F1340" s="7" t="s">
        <v>108</v>
      </c>
      <c r="G1340" s="7" t="s">
        <v>206</v>
      </c>
      <c r="H1340" s="7" t="s">
        <v>212</v>
      </c>
      <c r="I1340" s="7" t="s">
        <v>40</v>
      </c>
      <c r="J1340" s="7" t="s">
        <v>23</v>
      </c>
      <c r="K1340" s="7">
        <v>12</v>
      </c>
      <c r="L1340" s="7" t="s">
        <v>17396</v>
      </c>
      <c r="M1340" s="7" t="s">
        <v>15006</v>
      </c>
      <c r="N1340" s="7" t="s">
        <v>29</v>
      </c>
      <c r="O1340" s="7" t="s">
        <v>100</v>
      </c>
    </row>
    <row r="1341" spans="2:15" x14ac:dyDescent="0.25">
      <c r="B1341" s="7">
        <v>4</v>
      </c>
      <c r="C1341" s="7" t="s">
        <v>7266</v>
      </c>
      <c r="D1341" s="7" t="s">
        <v>7267</v>
      </c>
      <c r="E1341" s="7" t="s">
        <v>7268</v>
      </c>
      <c r="F1341" s="7" t="s">
        <v>154</v>
      </c>
      <c r="G1341" s="7" t="s">
        <v>207</v>
      </c>
      <c r="H1341" s="7" t="s">
        <v>212</v>
      </c>
      <c r="I1341" s="7" t="s">
        <v>27</v>
      </c>
      <c r="J1341" s="7" t="s">
        <v>23</v>
      </c>
      <c r="K1341" s="7">
        <v>7</v>
      </c>
      <c r="L1341" s="7" t="s">
        <v>17640</v>
      </c>
      <c r="M1341" s="7" t="s">
        <v>2715</v>
      </c>
      <c r="N1341" s="7" t="s">
        <v>29</v>
      </c>
      <c r="O1341" s="7" t="s">
        <v>146</v>
      </c>
    </row>
    <row r="1342" spans="2:15" x14ac:dyDescent="0.25">
      <c r="B1342" s="7">
        <v>4</v>
      </c>
      <c r="C1342" s="7" t="s">
        <v>7270</v>
      </c>
      <c r="D1342" s="7" t="s">
        <v>7271</v>
      </c>
      <c r="E1342" s="7" t="s">
        <v>7272</v>
      </c>
      <c r="F1342" s="7" t="s">
        <v>154</v>
      </c>
      <c r="G1342" s="7" t="s">
        <v>207</v>
      </c>
      <c r="H1342" s="7" t="s">
        <v>212</v>
      </c>
      <c r="I1342" s="7" t="s">
        <v>27</v>
      </c>
      <c r="J1342" s="7" t="s">
        <v>23</v>
      </c>
      <c r="K1342" s="7">
        <v>7</v>
      </c>
      <c r="L1342" s="7" t="s">
        <v>17643</v>
      </c>
      <c r="M1342" s="7" t="s">
        <v>9980</v>
      </c>
      <c r="N1342" s="7" t="s">
        <v>29</v>
      </c>
      <c r="O1342" s="7" t="s">
        <v>146</v>
      </c>
    </row>
    <row r="1343" spans="2:15" x14ac:dyDescent="0.25">
      <c r="B1343" s="7">
        <v>4</v>
      </c>
      <c r="C1343" s="7" t="s">
        <v>7275</v>
      </c>
      <c r="D1343" s="7" t="s">
        <v>7274</v>
      </c>
      <c r="E1343" s="7" t="s">
        <v>7276</v>
      </c>
      <c r="F1343" s="7" t="s">
        <v>154</v>
      </c>
      <c r="G1343" s="7" t="s">
        <v>207</v>
      </c>
      <c r="H1343" s="7" t="s">
        <v>212</v>
      </c>
      <c r="I1343" s="7" t="s">
        <v>27</v>
      </c>
      <c r="J1343" s="7" t="s">
        <v>23</v>
      </c>
      <c r="K1343" s="7">
        <v>7</v>
      </c>
      <c r="L1343" s="7" t="s">
        <v>17645</v>
      </c>
      <c r="M1343" s="7" t="s">
        <v>2715</v>
      </c>
      <c r="N1343" s="7" t="s">
        <v>29</v>
      </c>
      <c r="O1343" s="7" t="s">
        <v>146</v>
      </c>
    </row>
    <row r="1344" spans="2:15" x14ac:dyDescent="0.25">
      <c r="B1344" s="7">
        <v>4</v>
      </c>
      <c r="C1344" s="7" t="s">
        <v>7278</v>
      </c>
      <c r="D1344" s="7" t="s">
        <v>7274</v>
      </c>
      <c r="E1344" s="7" t="s">
        <v>7279</v>
      </c>
      <c r="F1344" s="7" t="s">
        <v>154</v>
      </c>
      <c r="G1344" s="7" t="s">
        <v>207</v>
      </c>
      <c r="H1344" s="7" t="s">
        <v>212</v>
      </c>
      <c r="I1344" s="7" t="s">
        <v>27</v>
      </c>
      <c r="J1344" s="7" t="s">
        <v>23</v>
      </c>
      <c r="K1344" s="7">
        <v>7</v>
      </c>
      <c r="L1344" s="7" t="s">
        <v>17645</v>
      </c>
      <c r="M1344" s="7" t="s">
        <v>2715</v>
      </c>
      <c r="N1344" s="7" t="s">
        <v>29</v>
      </c>
      <c r="O1344" s="7" t="s">
        <v>146</v>
      </c>
    </row>
    <row r="1345" spans="2:15" x14ac:dyDescent="0.25">
      <c r="B1345" s="7">
        <v>4</v>
      </c>
      <c r="C1345" s="7" t="s">
        <v>7281</v>
      </c>
      <c r="D1345" s="7" t="s">
        <v>7274</v>
      </c>
      <c r="E1345" s="7" t="s">
        <v>7282</v>
      </c>
      <c r="F1345" s="7" t="s">
        <v>154</v>
      </c>
      <c r="G1345" s="7" t="s">
        <v>207</v>
      </c>
      <c r="H1345" s="7" t="s">
        <v>212</v>
      </c>
      <c r="I1345" s="7" t="s">
        <v>27</v>
      </c>
      <c r="J1345" s="7" t="s">
        <v>23</v>
      </c>
      <c r="K1345" s="7">
        <v>7</v>
      </c>
      <c r="L1345" s="7" t="s">
        <v>17645</v>
      </c>
      <c r="M1345" s="7" t="s">
        <v>2715</v>
      </c>
      <c r="N1345" s="7" t="s">
        <v>29</v>
      </c>
      <c r="O1345" s="7" t="s">
        <v>146</v>
      </c>
    </row>
    <row r="1346" spans="2:15" x14ac:dyDescent="0.25">
      <c r="B1346" s="7">
        <v>4</v>
      </c>
      <c r="C1346" s="7" t="s">
        <v>7284</v>
      </c>
      <c r="D1346" s="7" t="s">
        <v>7285</v>
      </c>
      <c r="E1346" s="7" t="s">
        <v>7286</v>
      </c>
      <c r="F1346" s="7" t="s">
        <v>154</v>
      </c>
      <c r="G1346" s="7" t="s">
        <v>207</v>
      </c>
      <c r="H1346" s="7" t="s">
        <v>212</v>
      </c>
      <c r="I1346" s="7" t="s">
        <v>27</v>
      </c>
      <c r="J1346" s="7" t="s">
        <v>23</v>
      </c>
      <c r="K1346" s="7">
        <v>7</v>
      </c>
      <c r="L1346" s="7" t="s">
        <v>17646</v>
      </c>
      <c r="M1346" s="7" t="s">
        <v>2715</v>
      </c>
      <c r="N1346" s="7" t="s">
        <v>29</v>
      </c>
      <c r="O1346" s="7" t="s">
        <v>146</v>
      </c>
    </row>
    <row r="1347" spans="2:15" x14ac:dyDescent="0.25">
      <c r="B1347" s="7">
        <v>4</v>
      </c>
      <c r="C1347" s="7" t="s">
        <v>7288</v>
      </c>
      <c r="D1347" s="7" t="s">
        <v>7285</v>
      </c>
      <c r="E1347" s="7" t="s">
        <v>7289</v>
      </c>
      <c r="F1347" s="7" t="s">
        <v>154</v>
      </c>
      <c r="G1347" s="7" t="s">
        <v>207</v>
      </c>
      <c r="H1347" s="7" t="s">
        <v>212</v>
      </c>
      <c r="I1347" s="7" t="s">
        <v>27</v>
      </c>
      <c r="J1347" s="7" t="s">
        <v>23</v>
      </c>
      <c r="K1347" s="7">
        <v>7</v>
      </c>
      <c r="L1347" s="7" t="s">
        <v>17646</v>
      </c>
      <c r="M1347" s="7" t="s">
        <v>2715</v>
      </c>
      <c r="N1347" s="7" t="s">
        <v>29</v>
      </c>
      <c r="O1347" s="7" t="s">
        <v>146</v>
      </c>
    </row>
    <row r="1348" spans="2:15" x14ac:dyDescent="0.25">
      <c r="B1348" s="7">
        <v>4</v>
      </c>
      <c r="C1348" s="7" t="s">
        <v>7291</v>
      </c>
      <c r="D1348" s="7" t="s">
        <v>7285</v>
      </c>
      <c r="E1348" s="7" t="s">
        <v>7292</v>
      </c>
      <c r="F1348" s="7" t="s">
        <v>154</v>
      </c>
      <c r="G1348" s="7" t="s">
        <v>207</v>
      </c>
      <c r="H1348" s="7" t="s">
        <v>212</v>
      </c>
      <c r="I1348" s="7" t="s">
        <v>27</v>
      </c>
      <c r="J1348" s="7" t="s">
        <v>23</v>
      </c>
      <c r="K1348" s="7">
        <v>7</v>
      </c>
      <c r="L1348" s="7" t="s">
        <v>17646</v>
      </c>
      <c r="M1348" s="7" t="s">
        <v>2715</v>
      </c>
      <c r="N1348" s="7" t="s">
        <v>29</v>
      </c>
      <c r="O1348" s="7" t="s">
        <v>146</v>
      </c>
    </row>
    <row r="1349" spans="2:15" x14ac:dyDescent="0.25">
      <c r="B1349" s="7">
        <v>4</v>
      </c>
      <c r="C1349" s="7" t="s">
        <v>7294</v>
      </c>
      <c r="D1349" s="7" t="s">
        <v>7295</v>
      </c>
      <c r="E1349" s="7" t="s">
        <v>7296</v>
      </c>
      <c r="F1349" s="7" t="s">
        <v>154</v>
      </c>
      <c r="G1349" s="7" t="s">
        <v>207</v>
      </c>
      <c r="H1349" s="7" t="s">
        <v>212</v>
      </c>
      <c r="I1349" s="7" t="s">
        <v>27</v>
      </c>
      <c r="J1349" s="7" t="s">
        <v>23</v>
      </c>
      <c r="K1349" s="7">
        <v>7</v>
      </c>
      <c r="L1349" s="7" t="s">
        <v>17650</v>
      </c>
      <c r="M1349" s="7" t="s">
        <v>2715</v>
      </c>
      <c r="N1349" s="7" t="s">
        <v>29</v>
      </c>
      <c r="O1349" s="7" t="s">
        <v>146</v>
      </c>
    </row>
    <row r="1350" spans="2:15" x14ac:dyDescent="0.25">
      <c r="B1350" s="7">
        <v>4</v>
      </c>
      <c r="C1350" s="7" t="s">
        <v>7298</v>
      </c>
      <c r="D1350" s="7" t="s">
        <v>7295</v>
      </c>
      <c r="E1350" s="7" t="s">
        <v>7299</v>
      </c>
      <c r="F1350" s="7" t="s">
        <v>154</v>
      </c>
      <c r="G1350" s="7" t="s">
        <v>207</v>
      </c>
      <c r="H1350" s="7" t="s">
        <v>212</v>
      </c>
      <c r="I1350" s="7" t="s">
        <v>27</v>
      </c>
      <c r="J1350" s="7" t="s">
        <v>23</v>
      </c>
      <c r="K1350" s="7">
        <v>7</v>
      </c>
      <c r="L1350" s="7" t="s">
        <v>17650</v>
      </c>
      <c r="M1350" s="7" t="s">
        <v>2715</v>
      </c>
      <c r="N1350" s="7" t="s">
        <v>29</v>
      </c>
      <c r="O1350" s="7" t="s">
        <v>146</v>
      </c>
    </row>
    <row r="1351" spans="2:15" x14ac:dyDescent="0.25">
      <c r="B1351" s="7">
        <v>4</v>
      </c>
      <c r="C1351" s="7" t="s">
        <v>7301</v>
      </c>
      <c r="D1351" s="7" t="s">
        <v>7295</v>
      </c>
      <c r="E1351" s="7" t="s">
        <v>7302</v>
      </c>
      <c r="F1351" s="7" t="s">
        <v>154</v>
      </c>
      <c r="G1351" s="7" t="s">
        <v>207</v>
      </c>
      <c r="H1351" s="7" t="s">
        <v>212</v>
      </c>
      <c r="I1351" s="7" t="s">
        <v>27</v>
      </c>
      <c r="J1351" s="7" t="s">
        <v>23</v>
      </c>
      <c r="K1351" s="7">
        <v>7</v>
      </c>
      <c r="L1351" s="7" t="s">
        <v>17650</v>
      </c>
      <c r="M1351" s="7" t="s">
        <v>2715</v>
      </c>
      <c r="N1351" s="7" t="s">
        <v>29</v>
      </c>
      <c r="O1351" s="7" t="s">
        <v>146</v>
      </c>
    </row>
    <row r="1352" spans="2:15" x14ac:dyDescent="0.25">
      <c r="B1352" s="7">
        <v>4</v>
      </c>
      <c r="C1352" s="7" t="s">
        <v>7304</v>
      </c>
      <c r="D1352" s="7" t="s">
        <v>7305</v>
      </c>
      <c r="E1352" s="7" t="s">
        <v>7306</v>
      </c>
      <c r="F1352" s="7" t="s">
        <v>154</v>
      </c>
      <c r="G1352" s="7" t="s">
        <v>207</v>
      </c>
      <c r="H1352" s="7" t="s">
        <v>212</v>
      </c>
      <c r="I1352" s="7" t="s">
        <v>27</v>
      </c>
      <c r="J1352" s="7" t="s">
        <v>23</v>
      </c>
      <c r="K1352" s="7">
        <v>7</v>
      </c>
      <c r="L1352" s="7" t="s">
        <v>17651</v>
      </c>
      <c r="M1352" s="7" t="s">
        <v>2715</v>
      </c>
      <c r="N1352" s="7" t="s">
        <v>29</v>
      </c>
      <c r="O1352" s="7" t="s">
        <v>146</v>
      </c>
    </row>
    <row r="1353" spans="2:15" x14ac:dyDescent="0.25">
      <c r="B1353" s="7">
        <v>4</v>
      </c>
      <c r="C1353" s="7" t="s">
        <v>7308</v>
      </c>
      <c r="D1353" s="7" t="s">
        <v>7305</v>
      </c>
      <c r="E1353" s="7" t="s">
        <v>7309</v>
      </c>
      <c r="F1353" s="7" t="s">
        <v>154</v>
      </c>
      <c r="G1353" s="7" t="s">
        <v>207</v>
      </c>
      <c r="H1353" s="7" t="s">
        <v>212</v>
      </c>
      <c r="I1353" s="7" t="s">
        <v>27</v>
      </c>
      <c r="J1353" s="7" t="s">
        <v>23</v>
      </c>
      <c r="K1353" s="7">
        <v>7</v>
      </c>
      <c r="L1353" s="7" t="s">
        <v>17651</v>
      </c>
      <c r="M1353" s="7" t="s">
        <v>2715</v>
      </c>
      <c r="N1353" s="7" t="s">
        <v>29</v>
      </c>
      <c r="O1353" s="7" t="s">
        <v>146</v>
      </c>
    </row>
    <row r="1354" spans="2:15" x14ac:dyDescent="0.25">
      <c r="B1354" s="7">
        <v>4</v>
      </c>
      <c r="C1354" s="7" t="s">
        <v>7311</v>
      </c>
      <c r="D1354" s="7" t="s">
        <v>7305</v>
      </c>
      <c r="E1354" s="7" t="s">
        <v>7312</v>
      </c>
      <c r="F1354" s="7" t="s">
        <v>154</v>
      </c>
      <c r="G1354" s="7" t="s">
        <v>207</v>
      </c>
      <c r="H1354" s="7" t="s">
        <v>212</v>
      </c>
      <c r="I1354" s="7" t="s">
        <v>27</v>
      </c>
      <c r="J1354" s="7" t="s">
        <v>23</v>
      </c>
      <c r="K1354" s="7">
        <v>7</v>
      </c>
      <c r="L1354" s="7" t="s">
        <v>17651</v>
      </c>
      <c r="M1354" s="7" t="s">
        <v>2715</v>
      </c>
      <c r="N1354" s="7" t="s">
        <v>29</v>
      </c>
      <c r="O1354" s="7" t="s">
        <v>146</v>
      </c>
    </row>
    <row r="1355" spans="2:15" x14ac:dyDescent="0.25">
      <c r="B1355" s="7">
        <v>4</v>
      </c>
      <c r="C1355" s="7" t="s">
        <v>7314</v>
      </c>
      <c r="D1355" s="7" t="s">
        <v>7305</v>
      </c>
      <c r="E1355" s="7" t="s">
        <v>7315</v>
      </c>
      <c r="F1355" s="7" t="s">
        <v>154</v>
      </c>
      <c r="G1355" s="7" t="s">
        <v>207</v>
      </c>
      <c r="H1355" s="7" t="s">
        <v>212</v>
      </c>
      <c r="I1355" s="7" t="s">
        <v>27</v>
      </c>
      <c r="J1355" s="7" t="s">
        <v>23</v>
      </c>
      <c r="K1355" s="7">
        <v>7</v>
      </c>
      <c r="L1355" s="7" t="s">
        <v>17651</v>
      </c>
      <c r="M1355" s="7" t="s">
        <v>2715</v>
      </c>
      <c r="N1355" s="7" t="s">
        <v>29</v>
      </c>
      <c r="O1355" s="7" t="s">
        <v>146</v>
      </c>
    </row>
    <row r="1356" spans="2:15" x14ac:dyDescent="0.25">
      <c r="B1356" s="7">
        <v>4</v>
      </c>
      <c r="C1356" s="7" t="s">
        <v>7317</v>
      </c>
      <c r="D1356" s="7" t="s">
        <v>7318</v>
      </c>
      <c r="E1356" s="7" t="s">
        <v>7319</v>
      </c>
      <c r="F1356" s="7" t="s">
        <v>154</v>
      </c>
      <c r="G1356" s="7" t="s">
        <v>207</v>
      </c>
      <c r="H1356" s="7" t="s">
        <v>212</v>
      </c>
      <c r="I1356" s="7" t="s">
        <v>27</v>
      </c>
      <c r="J1356" s="7" t="s">
        <v>23</v>
      </c>
      <c r="K1356" s="7">
        <v>7</v>
      </c>
      <c r="L1356" s="7" t="s">
        <v>17652</v>
      </c>
      <c r="M1356" s="7" t="s">
        <v>2715</v>
      </c>
      <c r="N1356" s="7" t="s">
        <v>29</v>
      </c>
      <c r="O1356" s="7" t="s">
        <v>146</v>
      </c>
    </row>
    <row r="1357" spans="2:15" x14ac:dyDescent="0.25">
      <c r="B1357" s="7">
        <v>4</v>
      </c>
      <c r="C1357" s="7" t="s">
        <v>7321</v>
      </c>
      <c r="D1357" s="7" t="s">
        <v>7318</v>
      </c>
      <c r="E1357" s="7" t="s">
        <v>7322</v>
      </c>
      <c r="F1357" s="7" t="s">
        <v>154</v>
      </c>
      <c r="G1357" s="7" t="s">
        <v>207</v>
      </c>
      <c r="H1357" s="7" t="s">
        <v>212</v>
      </c>
      <c r="I1357" s="7" t="s">
        <v>27</v>
      </c>
      <c r="J1357" s="7" t="s">
        <v>23</v>
      </c>
      <c r="K1357" s="7">
        <v>7</v>
      </c>
      <c r="L1357" s="7" t="s">
        <v>17652</v>
      </c>
      <c r="M1357" s="7" t="s">
        <v>2715</v>
      </c>
      <c r="N1357" s="7" t="s">
        <v>29</v>
      </c>
      <c r="O1357" s="7" t="s">
        <v>146</v>
      </c>
    </row>
    <row r="1358" spans="2:15" x14ac:dyDescent="0.25">
      <c r="B1358" s="7">
        <v>4</v>
      </c>
      <c r="C1358" s="7" t="s">
        <v>7324</v>
      </c>
      <c r="D1358" s="7" t="s">
        <v>7318</v>
      </c>
      <c r="E1358" s="7" t="s">
        <v>7325</v>
      </c>
      <c r="F1358" s="7" t="s">
        <v>154</v>
      </c>
      <c r="G1358" s="7" t="s">
        <v>207</v>
      </c>
      <c r="H1358" s="7" t="s">
        <v>212</v>
      </c>
      <c r="I1358" s="7" t="s">
        <v>27</v>
      </c>
      <c r="J1358" s="7" t="s">
        <v>23</v>
      </c>
      <c r="K1358" s="7">
        <v>7</v>
      </c>
      <c r="L1358" s="7" t="s">
        <v>17652</v>
      </c>
      <c r="M1358" s="7" t="s">
        <v>2715</v>
      </c>
      <c r="N1358" s="7" t="s">
        <v>29</v>
      </c>
      <c r="O1358" s="7" t="s">
        <v>146</v>
      </c>
    </row>
    <row r="1359" spans="2:15" x14ac:dyDescent="0.25">
      <c r="B1359" s="7">
        <v>4</v>
      </c>
      <c r="C1359" s="7" t="s">
        <v>7327</v>
      </c>
      <c r="D1359" s="7" t="s">
        <v>7318</v>
      </c>
      <c r="E1359" s="7" t="s">
        <v>7328</v>
      </c>
      <c r="F1359" s="7" t="s">
        <v>154</v>
      </c>
      <c r="G1359" s="7" t="s">
        <v>207</v>
      </c>
      <c r="H1359" s="7" t="s">
        <v>212</v>
      </c>
      <c r="I1359" s="7" t="s">
        <v>27</v>
      </c>
      <c r="J1359" s="7" t="s">
        <v>23</v>
      </c>
      <c r="K1359" s="7">
        <v>7</v>
      </c>
      <c r="L1359" s="7" t="s">
        <v>17652</v>
      </c>
      <c r="M1359" s="7" t="s">
        <v>2715</v>
      </c>
      <c r="N1359" s="7" t="s">
        <v>29</v>
      </c>
      <c r="O1359" s="7" t="s">
        <v>146</v>
      </c>
    </row>
    <row r="1360" spans="2:15" x14ac:dyDescent="0.25">
      <c r="B1360" s="7">
        <v>4</v>
      </c>
      <c r="C1360" s="7" t="s">
        <v>7330</v>
      </c>
      <c r="D1360" s="7" t="s">
        <v>7331</v>
      </c>
      <c r="E1360" s="7" t="s">
        <v>7332</v>
      </c>
      <c r="F1360" s="7" t="s">
        <v>154</v>
      </c>
      <c r="G1360" s="7" t="s">
        <v>207</v>
      </c>
      <c r="H1360" s="7" t="s">
        <v>212</v>
      </c>
      <c r="I1360" s="7" t="s">
        <v>27</v>
      </c>
      <c r="J1360" s="7" t="s">
        <v>23</v>
      </c>
      <c r="K1360" s="7">
        <v>7</v>
      </c>
      <c r="L1360" s="7" t="s">
        <v>17653</v>
      </c>
      <c r="M1360" s="7" t="s">
        <v>2715</v>
      </c>
      <c r="N1360" s="7" t="s">
        <v>29</v>
      </c>
      <c r="O1360" s="7" t="s">
        <v>146</v>
      </c>
    </row>
    <row r="1361" spans="2:15" x14ac:dyDescent="0.25">
      <c r="B1361" s="7">
        <v>4</v>
      </c>
      <c r="C1361" s="7" t="s">
        <v>7334</v>
      </c>
      <c r="D1361" s="7" t="s">
        <v>7331</v>
      </c>
      <c r="E1361" s="7" t="s">
        <v>7335</v>
      </c>
      <c r="F1361" s="7" t="s">
        <v>154</v>
      </c>
      <c r="G1361" s="7" t="s">
        <v>207</v>
      </c>
      <c r="H1361" s="7" t="s">
        <v>212</v>
      </c>
      <c r="I1361" s="7" t="s">
        <v>27</v>
      </c>
      <c r="J1361" s="7" t="s">
        <v>23</v>
      </c>
      <c r="K1361" s="7">
        <v>7</v>
      </c>
      <c r="L1361" s="7" t="s">
        <v>17653</v>
      </c>
      <c r="M1361" s="7" t="s">
        <v>2715</v>
      </c>
      <c r="N1361" s="7" t="s">
        <v>29</v>
      </c>
      <c r="O1361" s="7" t="s">
        <v>146</v>
      </c>
    </row>
    <row r="1362" spans="2:15" x14ac:dyDescent="0.25">
      <c r="B1362" s="7">
        <v>4</v>
      </c>
      <c r="C1362" s="7" t="s">
        <v>7337</v>
      </c>
      <c r="D1362" s="7" t="s">
        <v>7331</v>
      </c>
      <c r="E1362" s="7" t="s">
        <v>7338</v>
      </c>
      <c r="F1362" s="7" t="s">
        <v>154</v>
      </c>
      <c r="G1362" s="7" t="s">
        <v>207</v>
      </c>
      <c r="H1362" s="7" t="s">
        <v>212</v>
      </c>
      <c r="I1362" s="7" t="s">
        <v>27</v>
      </c>
      <c r="J1362" s="7" t="s">
        <v>23</v>
      </c>
      <c r="K1362" s="7">
        <v>7</v>
      </c>
      <c r="L1362" s="7" t="s">
        <v>17653</v>
      </c>
      <c r="M1362" s="7" t="s">
        <v>2715</v>
      </c>
      <c r="N1362" s="7" t="s">
        <v>29</v>
      </c>
      <c r="O1362" s="7" t="s">
        <v>146</v>
      </c>
    </row>
    <row r="1363" spans="2:15" x14ac:dyDescent="0.25">
      <c r="B1363" s="7">
        <v>4</v>
      </c>
      <c r="C1363" s="7" t="s">
        <v>7340</v>
      </c>
      <c r="D1363" s="7" t="s">
        <v>7341</v>
      </c>
      <c r="E1363" s="7" t="s">
        <v>7342</v>
      </c>
      <c r="F1363" s="7" t="s">
        <v>154</v>
      </c>
      <c r="G1363" s="7" t="s">
        <v>207</v>
      </c>
      <c r="H1363" s="7" t="s">
        <v>212</v>
      </c>
      <c r="I1363" s="7" t="s">
        <v>27</v>
      </c>
      <c r="J1363" s="7" t="s">
        <v>23</v>
      </c>
      <c r="K1363" s="7">
        <v>7</v>
      </c>
      <c r="L1363" s="7" t="s">
        <v>17654</v>
      </c>
      <c r="M1363" s="7" t="s">
        <v>2715</v>
      </c>
      <c r="N1363" s="7" t="s">
        <v>29</v>
      </c>
      <c r="O1363" s="7" t="s">
        <v>146</v>
      </c>
    </row>
    <row r="1364" spans="2:15" x14ac:dyDescent="0.25">
      <c r="B1364" s="7">
        <v>4</v>
      </c>
      <c r="C1364" s="7" t="s">
        <v>7344</v>
      </c>
      <c r="D1364" s="7" t="s">
        <v>7341</v>
      </c>
      <c r="E1364" s="7" t="s">
        <v>7345</v>
      </c>
      <c r="F1364" s="7" t="s">
        <v>154</v>
      </c>
      <c r="G1364" s="7" t="s">
        <v>207</v>
      </c>
      <c r="H1364" s="7" t="s">
        <v>212</v>
      </c>
      <c r="I1364" s="7" t="s">
        <v>27</v>
      </c>
      <c r="J1364" s="7" t="s">
        <v>23</v>
      </c>
      <c r="K1364" s="7">
        <v>7</v>
      </c>
      <c r="L1364" s="7" t="s">
        <v>17654</v>
      </c>
      <c r="M1364" s="7" t="s">
        <v>2715</v>
      </c>
      <c r="N1364" s="7" t="s">
        <v>29</v>
      </c>
      <c r="O1364" s="7" t="s">
        <v>146</v>
      </c>
    </row>
    <row r="1365" spans="2:15" x14ac:dyDescent="0.25">
      <c r="B1365" s="7">
        <v>4</v>
      </c>
      <c r="C1365" s="7" t="s">
        <v>7347</v>
      </c>
      <c r="D1365" s="7" t="s">
        <v>7341</v>
      </c>
      <c r="E1365" s="7" t="s">
        <v>7348</v>
      </c>
      <c r="F1365" s="7" t="s">
        <v>154</v>
      </c>
      <c r="G1365" s="7" t="s">
        <v>207</v>
      </c>
      <c r="H1365" s="7" t="s">
        <v>212</v>
      </c>
      <c r="I1365" s="7" t="s">
        <v>27</v>
      </c>
      <c r="J1365" s="7" t="s">
        <v>23</v>
      </c>
      <c r="K1365" s="7">
        <v>7</v>
      </c>
      <c r="L1365" s="7" t="s">
        <v>17654</v>
      </c>
      <c r="M1365" s="7" t="s">
        <v>2715</v>
      </c>
      <c r="N1365" s="7" t="s">
        <v>29</v>
      </c>
      <c r="O1365" s="7" t="s">
        <v>146</v>
      </c>
    </row>
    <row r="1366" spans="2:15" x14ac:dyDescent="0.25">
      <c r="B1366" s="7">
        <v>4</v>
      </c>
      <c r="C1366" s="7" t="s">
        <v>7350</v>
      </c>
      <c r="D1366" s="7" t="s">
        <v>7341</v>
      </c>
      <c r="E1366" s="7" t="s">
        <v>7351</v>
      </c>
      <c r="F1366" s="7" t="s">
        <v>154</v>
      </c>
      <c r="G1366" s="7" t="s">
        <v>207</v>
      </c>
      <c r="H1366" s="7" t="s">
        <v>212</v>
      </c>
      <c r="I1366" s="7" t="s">
        <v>27</v>
      </c>
      <c r="J1366" s="7" t="s">
        <v>23</v>
      </c>
      <c r="K1366" s="7">
        <v>7</v>
      </c>
      <c r="L1366" s="7" t="s">
        <v>17654</v>
      </c>
      <c r="M1366" s="7" t="s">
        <v>2715</v>
      </c>
      <c r="N1366" s="7" t="s">
        <v>29</v>
      </c>
      <c r="O1366" s="7" t="s">
        <v>146</v>
      </c>
    </row>
    <row r="1367" spans="2:15" x14ac:dyDescent="0.25">
      <c r="B1367" s="7">
        <v>4</v>
      </c>
      <c r="C1367" s="7" t="s">
        <v>7353</v>
      </c>
      <c r="D1367" s="7" t="s">
        <v>7354</v>
      </c>
      <c r="E1367" s="7" t="s">
        <v>7355</v>
      </c>
      <c r="F1367" s="7" t="s">
        <v>154</v>
      </c>
      <c r="G1367" s="7" t="s">
        <v>207</v>
      </c>
      <c r="H1367" s="7" t="s">
        <v>212</v>
      </c>
      <c r="I1367" s="7" t="s">
        <v>27</v>
      </c>
      <c r="J1367" s="7" t="s">
        <v>23</v>
      </c>
      <c r="K1367" s="7">
        <v>7</v>
      </c>
      <c r="L1367" s="7" t="s">
        <v>17655</v>
      </c>
      <c r="M1367" s="7" t="s">
        <v>2715</v>
      </c>
      <c r="N1367" s="7" t="s">
        <v>29</v>
      </c>
      <c r="O1367" s="7" t="s">
        <v>146</v>
      </c>
    </row>
    <row r="1368" spans="2:15" x14ac:dyDescent="0.25">
      <c r="B1368" s="7">
        <v>4</v>
      </c>
      <c r="C1368" s="7" t="s">
        <v>7357</v>
      </c>
      <c r="D1368" s="7" t="s">
        <v>7354</v>
      </c>
      <c r="E1368" s="7" t="s">
        <v>7358</v>
      </c>
      <c r="F1368" s="7" t="s">
        <v>154</v>
      </c>
      <c r="G1368" s="7" t="s">
        <v>207</v>
      </c>
      <c r="H1368" s="7" t="s">
        <v>212</v>
      </c>
      <c r="I1368" s="7" t="s">
        <v>27</v>
      </c>
      <c r="J1368" s="7" t="s">
        <v>23</v>
      </c>
      <c r="K1368" s="7">
        <v>7</v>
      </c>
      <c r="L1368" s="7" t="s">
        <v>17655</v>
      </c>
      <c r="M1368" s="7" t="s">
        <v>2715</v>
      </c>
      <c r="N1368" s="7" t="s">
        <v>29</v>
      </c>
      <c r="O1368" s="7" t="s">
        <v>146</v>
      </c>
    </row>
    <row r="1369" spans="2:15" x14ac:dyDescent="0.25">
      <c r="B1369" s="7">
        <v>4</v>
      </c>
      <c r="C1369" s="7" t="s">
        <v>7360</v>
      </c>
      <c r="D1369" s="7" t="s">
        <v>7354</v>
      </c>
      <c r="E1369" s="7" t="s">
        <v>7361</v>
      </c>
      <c r="F1369" s="7" t="s">
        <v>154</v>
      </c>
      <c r="G1369" s="7" t="s">
        <v>207</v>
      </c>
      <c r="H1369" s="7" t="s">
        <v>212</v>
      </c>
      <c r="I1369" s="7" t="s">
        <v>27</v>
      </c>
      <c r="J1369" s="7" t="s">
        <v>23</v>
      </c>
      <c r="K1369" s="7">
        <v>7</v>
      </c>
      <c r="L1369" s="7" t="s">
        <v>17655</v>
      </c>
      <c r="M1369" s="7" t="s">
        <v>2715</v>
      </c>
      <c r="N1369" s="7" t="s">
        <v>29</v>
      </c>
      <c r="O1369" s="7" t="s">
        <v>146</v>
      </c>
    </row>
    <row r="1370" spans="2:15" x14ac:dyDescent="0.25">
      <c r="B1370" s="7">
        <v>4</v>
      </c>
      <c r="C1370" s="7" t="s">
        <v>7363</v>
      </c>
      <c r="D1370" s="7" t="s">
        <v>7354</v>
      </c>
      <c r="E1370" s="7" t="s">
        <v>7364</v>
      </c>
      <c r="F1370" s="7" t="s">
        <v>154</v>
      </c>
      <c r="G1370" s="7" t="s">
        <v>207</v>
      </c>
      <c r="H1370" s="7" t="s">
        <v>212</v>
      </c>
      <c r="I1370" s="7" t="s">
        <v>27</v>
      </c>
      <c r="J1370" s="7" t="s">
        <v>23</v>
      </c>
      <c r="K1370" s="7">
        <v>7</v>
      </c>
      <c r="L1370" s="7" t="s">
        <v>17655</v>
      </c>
      <c r="M1370" s="7" t="s">
        <v>2715</v>
      </c>
      <c r="N1370" s="7" t="s">
        <v>29</v>
      </c>
      <c r="O1370" s="7" t="s">
        <v>146</v>
      </c>
    </row>
    <row r="1371" spans="2:15" x14ac:dyDescent="0.25">
      <c r="B1371" s="7">
        <v>4</v>
      </c>
      <c r="C1371" s="7" t="s">
        <v>7366</v>
      </c>
      <c r="D1371" s="7" t="s">
        <v>7367</v>
      </c>
      <c r="E1371" s="7" t="s">
        <v>7368</v>
      </c>
      <c r="F1371" s="7" t="s">
        <v>154</v>
      </c>
      <c r="G1371" s="7" t="s">
        <v>207</v>
      </c>
      <c r="H1371" s="7" t="s">
        <v>212</v>
      </c>
      <c r="I1371" s="7" t="s">
        <v>27</v>
      </c>
      <c r="J1371" s="7" t="s">
        <v>23</v>
      </c>
      <c r="K1371" s="7">
        <v>7</v>
      </c>
      <c r="L1371" s="7" t="s">
        <v>17656</v>
      </c>
      <c r="M1371" s="7" t="s">
        <v>2715</v>
      </c>
      <c r="N1371" s="7" t="s">
        <v>29</v>
      </c>
      <c r="O1371" s="7" t="s">
        <v>146</v>
      </c>
    </row>
    <row r="1372" spans="2:15" x14ac:dyDescent="0.25">
      <c r="B1372" s="7">
        <v>4</v>
      </c>
      <c r="C1372" s="7" t="s">
        <v>7370</v>
      </c>
      <c r="D1372" s="7" t="s">
        <v>7367</v>
      </c>
      <c r="E1372" s="7" t="s">
        <v>7371</v>
      </c>
      <c r="F1372" s="7" t="s">
        <v>154</v>
      </c>
      <c r="G1372" s="7" t="s">
        <v>207</v>
      </c>
      <c r="H1372" s="7" t="s">
        <v>212</v>
      </c>
      <c r="I1372" s="7" t="s">
        <v>27</v>
      </c>
      <c r="J1372" s="7" t="s">
        <v>23</v>
      </c>
      <c r="K1372" s="7">
        <v>7</v>
      </c>
      <c r="L1372" s="7" t="s">
        <v>17656</v>
      </c>
      <c r="M1372" s="7" t="s">
        <v>2715</v>
      </c>
      <c r="N1372" s="7" t="s">
        <v>29</v>
      </c>
      <c r="O1372" s="7" t="s">
        <v>146</v>
      </c>
    </row>
    <row r="1373" spans="2:15" x14ac:dyDescent="0.25">
      <c r="B1373" s="7">
        <v>4</v>
      </c>
      <c r="C1373" s="7" t="s">
        <v>7373</v>
      </c>
      <c r="D1373" s="7" t="s">
        <v>7367</v>
      </c>
      <c r="E1373" s="7" t="s">
        <v>7374</v>
      </c>
      <c r="F1373" s="7" t="s">
        <v>154</v>
      </c>
      <c r="G1373" s="7" t="s">
        <v>207</v>
      </c>
      <c r="H1373" s="7" t="s">
        <v>212</v>
      </c>
      <c r="I1373" s="7" t="s">
        <v>27</v>
      </c>
      <c r="J1373" s="7" t="s">
        <v>23</v>
      </c>
      <c r="K1373" s="7">
        <v>7</v>
      </c>
      <c r="L1373" s="7" t="s">
        <v>17656</v>
      </c>
      <c r="M1373" s="7" t="s">
        <v>2715</v>
      </c>
      <c r="N1373" s="7" t="s">
        <v>29</v>
      </c>
      <c r="O1373" s="7" t="s">
        <v>146</v>
      </c>
    </row>
    <row r="1374" spans="2:15" x14ac:dyDescent="0.25">
      <c r="B1374" s="7">
        <v>4</v>
      </c>
      <c r="C1374" s="7" t="s">
        <v>7376</v>
      </c>
      <c r="D1374" s="7" t="s">
        <v>7377</v>
      </c>
      <c r="E1374" s="7" t="s">
        <v>7378</v>
      </c>
      <c r="F1374" s="7" t="s">
        <v>154</v>
      </c>
      <c r="G1374" s="7" t="s">
        <v>207</v>
      </c>
      <c r="H1374" s="7" t="s">
        <v>212</v>
      </c>
      <c r="I1374" s="7" t="s">
        <v>27</v>
      </c>
      <c r="J1374" s="7" t="s">
        <v>23</v>
      </c>
      <c r="K1374" s="7">
        <v>7</v>
      </c>
      <c r="L1374" s="7" t="s">
        <v>17657</v>
      </c>
      <c r="M1374" s="7" t="s">
        <v>2715</v>
      </c>
      <c r="N1374" s="7" t="s">
        <v>29</v>
      </c>
      <c r="O1374" s="7" t="s">
        <v>146</v>
      </c>
    </row>
    <row r="1375" spans="2:15" x14ac:dyDescent="0.25">
      <c r="B1375" s="7">
        <v>4</v>
      </c>
      <c r="C1375" s="7" t="s">
        <v>7380</v>
      </c>
      <c r="D1375" s="7" t="s">
        <v>7377</v>
      </c>
      <c r="E1375" s="7" t="s">
        <v>7381</v>
      </c>
      <c r="F1375" s="7" t="s">
        <v>154</v>
      </c>
      <c r="G1375" s="7" t="s">
        <v>207</v>
      </c>
      <c r="H1375" s="7" t="s">
        <v>212</v>
      </c>
      <c r="I1375" s="7" t="s">
        <v>27</v>
      </c>
      <c r="J1375" s="7" t="s">
        <v>23</v>
      </c>
      <c r="K1375" s="7">
        <v>7</v>
      </c>
      <c r="L1375" s="7" t="s">
        <v>17657</v>
      </c>
      <c r="M1375" s="7" t="s">
        <v>2715</v>
      </c>
      <c r="N1375" s="7" t="s">
        <v>29</v>
      </c>
      <c r="O1375" s="7" t="s">
        <v>146</v>
      </c>
    </row>
    <row r="1376" spans="2:15" x14ac:dyDescent="0.25">
      <c r="B1376" s="7">
        <v>4</v>
      </c>
      <c r="C1376" s="7" t="s">
        <v>7383</v>
      </c>
      <c r="D1376" s="7" t="s">
        <v>7377</v>
      </c>
      <c r="E1376" s="7" t="s">
        <v>7384</v>
      </c>
      <c r="F1376" s="7" t="s">
        <v>154</v>
      </c>
      <c r="G1376" s="7" t="s">
        <v>207</v>
      </c>
      <c r="H1376" s="7" t="s">
        <v>212</v>
      </c>
      <c r="I1376" s="7" t="s">
        <v>27</v>
      </c>
      <c r="J1376" s="7" t="s">
        <v>23</v>
      </c>
      <c r="K1376" s="7">
        <v>7</v>
      </c>
      <c r="L1376" s="7" t="s">
        <v>17657</v>
      </c>
      <c r="M1376" s="7" t="s">
        <v>2715</v>
      </c>
      <c r="N1376" s="7" t="s">
        <v>29</v>
      </c>
      <c r="O1376" s="7" t="s">
        <v>146</v>
      </c>
    </row>
    <row r="1377" spans="2:15" x14ac:dyDescent="0.25">
      <c r="B1377" s="7">
        <v>4</v>
      </c>
      <c r="C1377" s="7" t="s">
        <v>7386</v>
      </c>
      <c r="D1377" s="7" t="s">
        <v>7377</v>
      </c>
      <c r="E1377" s="7" t="s">
        <v>7387</v>
      </c>
      <c r="F1377" s="7" t="s">
        <v>154</v>
      </c>
      <c r="G1377" s="7" t="s">
        <v>207</v>
      </c>
      <c r="H1377" s="7" t="s">
        <v>212</v>
      </c>
      <c r="I1377" s="7" t="s">
        <v>27</v>
      </c>
      <c r="J1377" s="7" t="s">
        <v>23</v>
      </c>
      <c r="K1377" s="7">
        <v>7</v>
      </c>
      <c r="L1377" s="7" t="s">
        <v>17657</v>
      </c>
      <c r="M1377" s="7" t="s">
        <v>2715</v>
      </c>
      <c r="N1377" s="7" t="s">
        <v>29</v>
      </c>
      <c r="O1377" s="7" t="s">
        <v>146</v>
      </c>
    </row>
    <row r="1378" spans="2:15" x14ac:dyDescent="0.25">
      <c r="B1378" s="7">
        <v>4</v>
      </c>
      <c r="C1378" s="7" t="s">
        <v>7389</v>
      </c>
      <c r="D1378" s="7" t="s">
        <v>7390</v>
      </c>
      <c r="E1378" s="7" t="s">
        <v>7391</v>
      </c>
      <c r="F1378" s="7" t="s">
        <v>154</v>
      </c>
      <c r="G1378" s="7" t="s">
        <v>207</v>
      </c>
      <c r="H1378" s="7" t="s">
        <v>212</v>
      </c>
      <c r="I1378" s="7" t="s">
        <v>27</v>
      </c>
      <c r="J1378" s="7" t="s">
        <v>23</v>
      </c>
      <c r="K1378" s="7">
        <v>7</v>
      </c>
      <c r="L1378" s="7" t="s">
        <v>17660</v>
      </c>
      <c r="M1378" s="7" t="s">
        <v>2715</v>
      </c>
      <c r="N1378" s="7" t="s">
        <v>29</v>
      </c>
      <c r="O1378" s="7" t="s">
        <v>146</v>
      </c>
    </row>
    <row r="1379" spans="2:15" x14ac:dyDescent="0.25">
      <c r="B1379" s="7">
        <v>4</v>
      </c>
      <c r="C1379" s="7" t="s">
        <v>7393</v>
      </c>
      <c r="D1379" s="7" t="s">
        <v>7390</v>
      </c>
      <c r="E1379" s="7" t="s">
        <v>7394</v>
      </c>
      <c r="F1379" s="7" t="s">
        <v>154</v>
      </c>
      <c r="G1379" s="7" t="s">
        <v>207</v>
      </c>
      <c r="H1379" s="7" t="s">
        <v>212</v>
      </c>
      <c r="I1379" s="7" t="s">
        <v>27</v>
      </c>
      <c r="J1379" s="7" t="s">
        <v>23</v>
      </c>
      <c r="K1379" s="7">
        <v>7</v>
      </c>
      <c r="L1379" s="7" t="s">
        <v>17660</v>
      </c>
      <c r="M1379" s="7" t="s">
        <v>2715</v>
      </c>
      <c r="N1379" s="7" t="s">
        <v>29</v>
      </c>
      <c r="O1379" s="7" t="s">
        <v>146</v>
      </c>
    </row>
    <row r="1380" spans="2:15" x14ac:dyDescent="0.25">
      <c r="B1380" s="7">
        <v>4</v>
      </c>
      <c r="C1380" s="7" t="s">
        <v>7396</v>
      </c>
      <c r="D1380" s="7" t="s">
        <v>7390</v>
      </c>
      <c r="E1380" s="7" t="s">
        <v>7397</v>
      </c>
      <c r="F1380" s="7" t="s">
        <v>154</v>
      </c>
      <c r="G1380" s="7" t="s">
        <v>207</v>
      </c>
      <c r="H1380" s="7" t="s">
        <v>212</v>
      </c>
      <c r="I1380" s="7" t="s">
        <v>27</v>
      </c>
      <c r="J1380" s="7" t="s">
        <v>23</v>
      </c>
      <c r="K1380" s="7">
        <v>7</v>
      </c>
      <c r="L1380" s="7" t="s">
        <v>17660</v>
      </c>
      <c r="M1380" s="7" t="s">
        <v>2715</v>
      </c>
      <c r="N1380" s="7" t="s">
        <v>29</v>
      </c>
      <c r="O1380" s="7" t="s">
        <v>146</v>
      </c>
    </row>
    <row r="1381" spans="2:15" x14ac:dyDescent="0.25">
      <c r="B1381" s="7">
        <v>4</v>
      </c>
      <c r="C1381" s="7" t="s">
        <v>7399</v>
      </c>
      <c r="D1381" s="7" t="s">
        <v>7400</v>
      </c>
      <c r="E1381" s="7" t="s">
        <v>7401</v>
      </c>
      <c r="F1381" s="7" t="s">
        <v>154</v>
      </c>
      <c r="G1381" s="7" t="s">
        <v>207</v>
      </c>
      <c r="H1381" s="7" t="s">
        <v>212</v>
      </c>
      <c r="I1381" s="7" t="s">
        <v>27</v>
      </c>
      <c r="J1381" s="7" t="s">
        <v>23</v>
      </c>
      <c r="K1381" s="7">
        <v>7</v>
      </c>
      <c r="L1381" s="7" t="s">
        <v>17661</v>
      </c>
      <c r="M1381" s="7" t="s">
        <v>2715</v>
      </c>
      <c r="N1381" s="7" t="s">
        <v>29</v>
      </c>
      <c r="O1381" s="7" t="s">
        <v>146</v>
      </c>
    </row>
    <row r="1382" spans="2:15" x14ac:dyDescent="0.25">
      <c r="B1382" s="7">
        <v>4</v>
      </c>
      <c r="C1382" s="7" t="s">
        <v>7403</v>
      </c>
      <c r="D1382" s="7" t="s">
        <v>7400</v>
      </c>
      <c r="E1382" s="7" t="s">
        <v>7404</v>
      </c>
      <c r="F1382" s="7" t="s">
        <v>154</v>
      </c>
      <c r="G1382" s="7" t="s">
        <v>207</v>
      </c>
      <c r="H1382" s="7" t="s">
        <v>212</v>
      </c>
      <c r="I1382" s="7" t="s">
        <v>27</v>
      </c>
      <c r="J1382" s="7" t="s">
        <v>23</v>
      </c>
      <c r="K1382" s="7">
        <v>7</v>
      </c>
      <c r="L1382" s="7" t="s">
        <v>17661</v>
      </c>
      <c r="M1382" s="7" t="s">
        <v>2715</v>
      </c>
      <c r="N1382" s="7" t="s">
        <v>29</v>
      </c>
      <c r="O1382" s="7" t="s">
        <v>146</v>
      </c>
    </row>
    <row r="1383" spans="2:15" x14ac:dyDescent="0.25">
      <c r="B1383" s="7">
        <v>4</v>
      </c>
      <c r="C1383" s="7" t="s">
        <v>7406</v>
      </c>
      <c r="D1383" s="7" t="s">
        <v>7400</v>
      </c>
      <c r="E1383" s="7" t="s">
        <v>7407</v>
      </c>
      <c r="F1383" s="7" t="s">
        <v>154</v>
      </c>
      <c r="G1383" s="7" t="s">
        <v>207</v>
      </c>
      <c r="H1383" s="7" t="s">
        <v>212</v>
      </c>
      <c r="I1383" s="7" t="s">
        <v>27</v>
      </c>
      <c r="J1383" s="7" t="s">
        <v>23</v>
      </c>
      <c r="K1383" s="7">
        <v>7</v>
      </c>
      <c r="L1383" s="7" t="s">
        <v>17661</v>
      </c>
      <c r="M1383" s="7" t="s">
        <v>2715</v>
      </c>
      <c r="N1383" s="7" t="s">
        <v>29</v>
      </c>
      <c r="O1383" s="7" t="s">
        <v>146</v>
      </c>
    </row>
    <row r="1384" spans="2:15" x14ac:dyDescent="0.25">
      <c r="B1384" s="7">
        <v>4</v>
      </c>
      <c r="C1384" s="7" t="s">
        <v>7409</v>
      </c>
      <c r="D1384" s="7" t="s">
        <v>7400</v>
      </c>
      <c r="E1384" s="7" t="s">
        <v>7410</v>
      </c>
      <c r="F1384" s="7" t="s">
        <v>154</v>
      </c>
      <c r="G1384" s="7" t="s">
        <v>207</v>
      </c>
      <c r="H1384" s="7" t="s">
        <v>212</v>
      </c>
      <c r="I1384" s="7" t="s">
        <v>27</v>
      </c>
      <c r="J1384" s="7" t="s">
        <v>23</v>
      </c>
      <c r="K1384" s="7">
        <v>7</v>
      </c>
      <c r="L1384" s="7" t="s">
        <v>17661</v>
      </c>
      <c r="M1384" s="7" t="s">
        <v>2715</v>
      </c>
      <c r="N1384" s="7" t="s">
        <v>29</v>
      </c>
      <c r="O1384" s="7" t="s">
        <v>146</v>
      </c>
    </row>
    <row r="1385" spans="2:15" x14ac:dyDescent="0.25">
      <c r="B1385" s="7">
        <v>4</v>
      </c>
      <c r="C1385" s="7" t="s">
        <v>7412</v>
      </c>
      <c r="D1385" s="7" t="s">
        <v>7413</v>
      </c>
      <c r="E1385" s="7" t="s">
        <v>7414</v>
      </c>
      <c r="F1385" s="7" t="s">
        <v>154</v>
      </c>
      <c r="G1385" s="7" t="s">
        <v>207</v>
      </c>
      <c r="H1385" s="7" t="s">
        <v>212</v>
      </c>
      <c r="I1385" s="7" t="s">
        <v>27</v>
      </c>
      <c r="J1385" s="7" t="s">
        <v>23</v>
      </c>
      <c r="K1385" s="7">
        <v>7</v>
      </c>
      <c r="L1385" s="7" t="s">
        <v>17670</v>
      </c>
      <c r="M1385" s="7" t="s">
        <v>2715</v>
      </c>
      <c r="N1385" s="7" t="s">
        <v>29</v>
      </c>
      <c r="O1385" s="7" t="s">
        <v>146</v>
      </c>
    </row>
    <row r="1386" spans="2:15" x14ac:dyDescent="0.25">
      <c r="B1386" s="7">
        <v>4</v>
      </c>
      <c r="C1386" s="7" t="s">
        <v>7416</v>
      </c>
      <c r="D1386" s="7" t="s">
        <v>7413</v>
      </c>
      <c r="E1386" s="7" t="s">
        <v>7417</v>
      </c>
      <c r="F1386" s="7" t="s">
        <v>154</v>
      </c>
      <c r="G1386" s="7" t="s">
        <v>207</v>
      </c>
      <c r="H1386" s="7" t="s">
        <v>212</v>
      </c>
      <c r="I1386" s="7" t="s">
        <v>27</v>
      </c>
      <c r="J1386" s="7" t="s">
        <v>23</v>
      </c>
      <c r="K1386" s="7">
        <v>7</v>
      </c>
      <c r="L1386" s="7" t="s">
        <v>17670</v>
      </c>
      <c r="M1386" s="7" t="s">
        <v>2715</v>
      </c>
      <c r="N1386" s="7" t="s">
        <v>29</v>
      </c>
      <c r="O1386" s="7" t="s">
        <v>146</v>
      </c>
    </row>
    <row r="1387" spans="2:15" x14ac:dyDescent="0.25">
      <c r="B1387" s="7">
        <v>4</v>
      </c>
      <c r="C1387" s="7" t="s">
        <v>7419</v>
      </c>
      <c r="D1387" s="7" t="s">
        <v>7413</v>
      </c>
      <c r="E1387" s="7" t="s">
        <v>7420</v>
      </c>
      <c r="F1387" s="7" t="s">
        <v>154</v>
      </c>
      <c r="G1387" s="7" t="s">
        <v>207</v>
      </c>
      <c r="H1387" s="7" t="s">
        <v>212</v>
      </c>
      <c r="I1387" s="7" t="s">
        <v>27</v>
      </c>
      <c r="J1387" s="7" t="s">
        <v>23</v>
      </c>
      <c r="K1387" s="7">
        <v>7</v>
      </c>
      <c r="L1387" s="7" t="s">
        <v>17670</v>
      </c>
      <c r="M1387" s="7" t="s">
        <v>2715</v>
      </c>
      <c r="N1387" s="7" t="s">
        <v>29</v>
      </c>
      <c r="O1387" s="7" t="s">
        <v>146</v>
      </c>
    </row>
    <row r="1388" spans="2:15" x14ac:dyDescent="0.25">
      <c r="B1388" s="7">
        <v>4</v>
      </c>
      <c r="C1388" s="7" t="s">
        <v>7422</v>
      </c>
      <c r="D1388" s="7" t="s">
        <v>7423</v>
      </c>
      <c r="E1388" s="7" t="s">
        <v>7424</v>
      </c>
      <c r="F1388" s="7" t="s">
        <v>154</v>
      </c>
      <c r="G1388" s="7" t="s">
        <v>207</v>
      </c>
      <c r="H1388" s="7" t="s">
        <v>212</v>
      </c>
      <c r="I1388" s="7" t="s">
        <v>27</v>
      </c>
      <c r="J1388" s="7" t="s">
        <v>23</v>
      </c>
      <c r="K1388" s="7">
        <v>7</v>
      </c>
      <c r="L1388" s="7" t="s">
        <v>17671</v>
      </c>
      <c r="M1388" s="7" t="s">
        <v>2715</v>
      </c>
      <c r="N1388" s="7" t="s">
        <v>29</v>
      </c>
      <c r="O1388" s="7" t="s">
        <v>146</v>
      </c>
    </row>
    <row r="1389" spans="2:15" x14ac:dyDescent="0.25">
      <c r="B1389" s="7">
        <v>4</v>
      </c>
      <c r="C1389" s="7" t="s">
        <v>7426</v>
      </c>
      <c r="D1389" s="7" t="s">
        <v>7423</v>
      </c>
      <c r="E1389" s="7" t="s">
        <v>7427</v>
      </c>
      <c r="F1389" s="7" t="s">
        <v>154</v>
      </c>
      <c r="G1389" s="7" t="s">
        <v>207</v>
      </c>
      <c r="H1389" s="7" t="s">
        <v>212</v>
      </c>
      <c r="I1389" s="7" t="s">
        <v>27</v>
      </c>
      <c r="J1389" s="7" t="s">
        <v>23</v>
      </c>
      <c r="K1389" s="7">
        <v>7</v>
      </c>
      <c r="L1389" s="7" t="s">
        <v>17671</v>
      </c>
      <c r="M1389" s="7" t="s">
        <v>2715</v>
      </c>
      <c r="N1389" s="7" t="s">
        <v>29</v>
      </c>
      <c r="O1389" s="7" t="s">
        <v>146</v>
      </c>
    </row>
    <row r="1390" spans="2:15" x14ac:dyDescent="0.25">
      <c r="B1390" s="7">
        <v>4</v>
      </c>
      <c r="C1390" s="7" t="s">
        <v>7429</v>
      </c>
      <c r="D1390" s="7" t="s">
        <v>7423</v>
      </c>
      <c r="E1390" s="7" t="s">
        <v>7430</v>
      </c>
      <c r="F1390" s="7" t="s">
        <v>154</v>
      </c>
      <c r="G1390" s="7" t="s">
        <v>207</v>
      </c>
      <c r="H1390" s="7" t="s">
        <v>212</v>
      </c>
      <c r="I1390" s="7" t="s">
        <v>27</v>
      </c>
      <c r="J1390" s="7" t="s">
        <v>23</v>
      </c>
      <c r="K1390" s="7">
        <v>7</v>
      </c>
      <c r="L1390" s="7" t="s">
        <v>17671</v>
      </c>
      <c r="M1390" s="7" t="s">
        <v>2715</v>
      </c>
      <c r="N1390" s="7" t="s">
        <v>29</v>
      </c>
      <c r="O1390" s="7" t="s">
        <v>146</v>
      </c>
    </row>
    <row r="1391" spans="2:15" x14ac:dyDescent="0.25">
      <c r="B1391" s="7">
        <v>4</v>
      </c>
      <c r="C1391" s="7" t="s">
        <v>7432</v>
      </c>
      <c r="D1391" s="7" t="s">
        <v>7423</v>
      </c>
      <c r="E1391" s="7" t="s">
        <v>7433</v>
      </c>
      <c r="F1391" s="7" t="s">
        <v>154</v>
      </c>
      <c r="G1391" s="7" t="s">
        <v>207</v>
      </c>
      <c r="H1391" s="7" t="s">
        <v>212</v>
      </c>
      <c r="I1391" s="7" t="s">
        <v>27</v>
      </c>
      <c r="J1391" s="7" t="s">
        <v>23</v>
      </c>
      <c r="K1391" s="7">
        <v>7</v>
      </c>
      <c r="L1391" s="7" t="s">
        <v>17671</v>
      </c>
      <c r="M1391" s="7" t="s">
        <v>2715</v>
      </c>
      <c r="N1391" s="7" t="s">
        <v>29</v>
      </c>
      <c r="O1391" s="7" t="s">
        <v>146</v>
      </c>
    </row>
    <row r="1392" spans="2:15" x14ac:dyDescent="0.25">
      <c r="B1392" s="7">
        <v>4</v>
      </c>
      <c r="C1392" s="7" t="s">
        <v>7435</v>
      </c>
      <c r="D1392" s="7" t="s">
        <v>7436</v>
      </c>
      <c r="E1392" s="7" t="s">
        <v>7437</v>
      </c>
      <c r="F1392" s="7" t="s">
        <v>154</v>
      </c>
      <c r="G1392" s="7" t="s">
        <v>207</v>
      </c>
      <c r="H1392" s="7" t="s">
        <v>212</v>
      </c>
      <c r="I1392" s="7" t="s">
        <v>27</v>
      </c>
      <c r="J1392" s="7" t="s">
        <v>23</v>
      </c>
      <c r="K1392" s="7">
        <v>7</v>
      </c>
      <c r="L1392" s="7" t="s">
        <v>17672</v>
      </c>
      <c r="M1392" s="7" t="s">
        <v>2715</v>
      </c>
      <c r="N1392" s="7" t="s">
        <v>29</v>
      </c>
      <c r="O1392" s="7" t="s">
        <v>146</v>
      </c>
    </row>
    <row r="1393" spans="2:15" x14ac:dyDescent="0.25">
      <c r="B1393" s="7">
        <v>4</v>
      </c>
      <c r="C1393" s="7" t="s">
        <v>7439</v>
      </c>
      <c r="D1393" s="7" t="s">
        <v>7436</v>
      </c>
      <c r="E1393" s="7" t="s">
        <v>7440</v>
      </c>
      <c r="F1393" s="7" t="s">
        <v>154</v>
      </c>
      <c r="G1393" s="7" t="s">
        <v>207</v>
      </c>
      <c r="H1393" s="7" t="s">
        <v>212</v>
      </c>
      <c r="I1393" s="7" t="s">
        <v>27</v>
      </c>
      <c r="J1393" s="7" t="s">
        <v>23</v>
      </c>
      <c r="K1393" s="7">
        <v>7</v>
      </c>
      <c r="L1393" s="7" t="s">
        <v>17672</v>
      </c>
      <c r="M1393" s="7" t="s">
        <v>2715</v>
      </c>
      <c r="N1393" s="7" t="s">
        <v>29</v>
      </c>
      <c r="O1393" s="7" t="s">
        <v>146</v>
      </c>
    </row>
    <row r="1394" spans="2:15" x14ac:dyDescent="0.25">
      <c r="B1394" s="7">
        <v>4</v>
      </c>
      <c r="C1394" s="7" t="s">
        <v>7442</v>
      </c>
      <c r="D1394" s="7" t="s">
        <v>7436</v>
      </c>
      <c r="E1394" s="7" t="s">
        <v>7443</v>
      </c>
      <c r="F1394" s="7" t="s">
        <v>154</v>
      </c>
      <c r="G1394" s="7" t="s">
        <v>207</v>
      </c>
      <c r="H1394" s="7" t="s">
        <v>212</v>
      </c>
      <c r="I1394" s="7" t="s">
        <v>27</v>
      </c>
      <c r="J1394" s="7" t="s">
        <v>23</v>
      </c>
      <c r="K1394" s="7">
        <v>7</v>
      </c>
      <c r="L1394" s="7" t="s">
        <v>17672</v>
      </c>
      <c r="M1394" s="7" t="s">
        <v>2715</v>
      </c>
      <c r="N1394" s="7" t="s">
        <v>29</v>
      </c>
      <c r="O1394" s="7" t="s">
        <v>146</v>
      </c>
    </row>
    <row r="1395" spans="2:15" x14ac:dyDescent="0.25">
      <c r="B1395" s="7">
        <v>4</v>
      </c>
      <c r="C1395" s="7" t="s">
        <v>7445</v>
      </c>
      <c r="D1395" s="7" t="s">
        <v>7436</v>
      </c>
      <c r="E1395" s="7" t="s">
        <v>7446</v>
      </c>
      <c r="F1395" s="7" t="s">
        <v>154</v>
      </c>
      <c r="G1395" s="7" t="s">
        <v>207</v>
      </c>
      <c r="H1395" s="7" t="s">
        <v>212</v>
      </c>
      <c r="I1395" s="7" t="s">
        <v>27</v>
      </c>
      <c r="J1395" s="7" t="s">
        <v>23</v>
      </c>
      <c r="K1395" s="7">
        <v>7</v>
      </c>
      <c r="L1395" s="7" t="s">
        <v>17672</v>
      </c>
      <c r="M1395" s="7" t="s">
        <v>2715</v>
      </c>
      <c r="N1395" s="7" t="s">
        <v>29</v>
      </c>
      <c r="O1395" s="7" t="s">
        <v>146</v>
      </c>
    </row>
    <row r="1396" spans="2:15" x14ac:dyDescent="0.25">
      <c r="B1396" s="7">
        <v>4</v>
      </c>
      <c r="C1396" s="7" t="s">
        <v>7448</v>
      </c>
      <c r="D1396" s="7" t="s">
        <v>7449</v>
      </c>
      <c r="E1396" s="7" t="s">
        <v>7450</v>
      </c>
      <c r="F1396" s="7" t="s">
        <v>154</v>
      </c>
      <c r="G1396" s="7" t="s">
        <v>207</v>
      </c>
      <c r="H1396" s="7" t="s">
        <v>212</v>
      </c>
      <c r="I1396" s="7" t="s">
        <v>27</v>
      </c>
      <c r="J1396" s="7" t="s">
        <v>23</v>
      </c>
      <c r="K1396" s="7">
        <v>7</v>
      </c>
      <c r="L1396" s="7" t="s">
        <v>17673</v>
      </c>
      <c r="M1396" s="7" t="s">
        <v>2715</v>
      </c>
      <c r="N1396" s="7" t="s">
        <v>29</v>
      </c>
      <c r="O1396" s="7" t="s">
        <v>146</v>
      </c>
    </row>
    <row r="1397" spans="2:15" x14ac:dyDescent="0.25">
      <c r="B1397" s="7">
        <v>4</v>
      </c>
      <c r="C1397" s="7" t="s">
        <v>7452</v>
      </c>
      <c r="D1397" s="7" t="s">
        <v>7449</v>
      </c>
      <c r="E1397" s="7" t="s">
        <v>7453</v>
      </c>
      <c r="F1397" s="7" t="s">
        <v>154</v>
      </c>
      <c r="G1397" s="7" t="s">
        <v>207</v>
      </c>
      <c r="H1397" s="7" t="s">
        <v>212</v>
      </c>
      <c r="I1397" s="7" t="s">
        <v>27</v>
      </c>
      <c r="J1397" s="7" t="s">
        <v>23</v>
      </c>
      <c r="K1397" s="7">
        <v>7</v>
      </c>
      <c r="L1397" s="7" t="s">
        <v>17673</v>
      </c>
      <c r="M1397" s="7" t="s">
        <v>2715</v>
      </c>
      <c r="N1397" s="7" t="s">
        <v>29</v>
      </c>
      <c r="O1397" s="7" t="s">
        <v>146</v>
      </c>
    </row>
    <row r="1398" spans="2:15" x14ac:dyDescent="0.25">
      <c r="B1398" s="7">
        <v>4</v>
      </c>
      <c r="C1398" s="7" t="s">
        <v>7455</v>
      </c>
      <c r="D1398" s="7" t="s">
        <v>7449</v>
      </c>
      <c r="E1398" s="7" t="s">
        <v>7456</v>
      </c>
      <c r="F1398" s="7" t="s">
        <v>154</v>
      </c>
      <c r="G1398" s="7" t="s">
        <v>207</v>
      </c>
      <c r="H1398" s="7" t="s">
        <v>212</v>
      </c>
      <c r="I1398" s="7" t="s">
        <v>27</v>
      </c>
      <c r="J1398" s="7" t="s">
        <v>23</v>
      </c>
      <c r="K1398" s="7">
        <v>7</v>
      </c>
      <c r="L1398" s="7" t="s">
        <v>17673</v>
      </c>
      <c r="M1398" s="7" t="s">
        <v>2715</v>
      </c>
      <c r="N1398" s="7" t="s">
        <v>29</v>
      </c>
      <c r="O1398" s="7" t="s">
        <v>146</v>
      </c>
    </row>
    <row r="1399" spans="2:15" x14ac:dyDescent="0.25">
      <c r="B1399" s="7">
        <v>4</v>
      </c>
      <c r="C1399" s="7" t="s">
        <v>7458</v>
      </c>
      <c r="D1399" s="7" t="s">
        <v>7459</v>
      </c>
      <c r="E1399" s="7" t="s">
        <v>7460</v>
      </c>
      <c r="F1399" s="7" t="s">
        <v>154</v>
      </c>
      <c r="G1399" s="7" t="s">
        <v>207</v>
      </c>
      <c r="H1399" s="7" t="s">
        <v>212</v>
      </c>
      <c r="I1399" s="7" t="s">
        <v>27</v>
      </c>
      <c r="J1399" s="7" t="s">
        <v>23</v>
      </c>
      <c r="K1399" s="7">
        <v>7</v>
      </c>
      <c r="L1399" s="7" t="s">
        <v>17675</v>
      </c>
      <c r="M1399" s="7" t="s">
        <v>2715</v>
      </c>
      <c r="N1399" s="7" t="s">
        <v>29</v>
      </c>
      <c r="O1399" s="7" t="s">
        <v>146</v>
      </c>
    </row>
    <row r="1400" spans="2:15" x14ac:dyDescent="0.25">
      <c r="B1400" s="7">
        <v>4</v>
      </c>
      <c r="C1400" s="7" t="s">
        <v>7462</v>
      </c>
      <c r="D1400" s="7" t="s">
        <v>7459</v>
      </c>
      <c r="E1400" s="7" t="s">
        <v>7463</v>
      </c>
      <c r="F1400" s="7" t="s">
        <v>154</v>
      </c>
      <c r="G1400" s="7" t="s">
        <v>207</v>
      </c>
      <c r="H1400" s="7" t="s">
        <v>212</v>
      </c>
      <c r="I1400" s="7" t="s">
        <v>27</v>
      </c>
      <c r="J1400" s="7" t="s">
        <v>23</v>
      </c>
      <c r="K1400" s="7">
        <v>7</v>
      </c>
      <c r="L1400" s="7" t="s">
        <v>17675</v>
      </c>
      <c r="M1400" s="7" t="s">
        <v>2715</v>
      </c>
      <c r="N1400" s="7" t="s">
        <v>29</v>
      </c>
      <c r="O1400" s="7" t="s">
        <v>146</v>
      </c>
    </row>
    <row r="1401" spans="2:15" x14ac:dyDescent="0.25">
      <c r="B1401" s="7">
        <v>4</v>
      </c>
      <c r="C1401" s="7" t="s">
        <v>7465</v>
      </c>
      <c r="D1401" s="7" t="s">
        <v>7459</v>
      </c>
      <c r="E1401" s="7" t="s">
        <v>7466</v>
      </c>
      <c r="F1401" s="7" t="s">
        <v>154</v>
      </c>
      <c r="G1401" s="7" t="s">
        <v>207</v>
      </c>
      <c r="H1401" s="7" t="s">
        <v>212</v>
      </c>
      <c r="I1401" s="7" t="s">
        <v>27</v>
      </c>
      <c r="J1401" s="7" t="s">
        <v>23</v>
      </c>
      <c r="K1401" s="7">
        <v>7</v>
      </c>
      <c r="L1401" s="7" t="s">
        <v>17675</v>
      </c>
      <c r="M1401" s="7" t="s">
        <v>2715</v>
      </c>
      <c r="N1401" s="7" t="s">
        <v>29</v>
      </c>
      <c r="O1401" s="7" t="s">
        <v>146</v>
      </c>
    </row>
    <row r="1402" spans="2:15" x14ac:dyDescent="0.25">
      <c r="B1402" s="7">
        <v>4</v>
      </c>
      <c r="C1402" s="7" t="s">
        <v>7468</v>
      </c>
      <c r="D1402" s="7" t="s">
        <v>7469</v>
      </c>
      <c r="E1402" s="7" t="s">
        <v>7470</v>
      </c>
      <c r="F1402" s="7" t="s">
        <v>154</v>
      </c>
      <c r="G1402" s="7" t="s">
        <v>207</v>
      </c>
      <c r="H1402" s="7" t="s">
        <v>212</v>
      </c>
      <c r="I1402" s="7" t="s">
        <v>27</v>
      </c>
      <c r="J1402" s="7" t="s">
        <v>23</v>
      </c>
      <c r="K1402" s="7">
        <v>7</v>
      </c>
      <c r="L1402" s="7" t="s">
        <v>17676</v>
      </c>
      <c r="M1402" s="7" t="s">
        <v>2715</v>
      </c>
      <c r="N1402" s="7" t="s">
        <v>29</v>
      </c>
      <c r="O1402" s="7" t="s">
        <v>146</v>
      </c>
    </row>
    <row r="1403" spans="2:15" x14ac:dyDescent="0.25">
      <c r="B1403" s="7">
        <v>4</v>
      </c>
      <c r="C1403" s="7" t="s">
        <v>7472</v>
      </c>
      <c r="D1403" s="7" t="s">
        <v>7469</v>
      </c>
      <c r="E1403" s="7" t="s">
        <v>7473</v>
      </c>
      <c r="F1403" s="7" t="s">
        <v>154</v>
      </c>
      <c r="G1403" s="7" t="s">
        <v>207</v>
      </c>
      <c r="H1403" s="7" t="s">
        <v>212</v>
      </c>
      <c r="I1403" s="7" t="s">
        <v>27</v>
      </c>
      <c r="J1403" s="7" t="s">
        <v>23</v>
      </c>
      <c r="K1403" s="7">
        <v>7</v>
      </c>
      <c r="L1403" s="7" t="s">
        <v>17676</v>
      </c>
      <c r="M1403" s="7" t="s">
        <v>2715</v>
      </c>
      <c r="N1403" s="7" t="s">
        <v>29</v>
      </c>
      <c r="O1403" s="7" t="s">
        <v>146</v>
      </c>
    </row>
    <row r="1404" spans="2:15" x14ac:dyDescent="0.25">
      <c r="B1404" s="7">
        <v>4</v>
      </c>
      <c r="C1404" s="7" t="s">
        <v>7475</v>
      </c>
      <c r="D1404" s="7" t="s">
        <v>7469</v>
      </c>
      <c r="E1404" s="7" t="s">
        <v>7476</v>
      </c>
      <c r="F1404" s="7" t="s">
        <v>154</v>
      </c>
      <c r="G1404" s="7" t="s">
        <v>207</v>
      </c>
      <c r="H1404" s="7" t="s">
        <v>212</v>
      </c>
      <c r="I1404" s="7" t="s">
        <v>27</v>
      </c>
      <c r="J1404" s="7" t="s">
        <v>23</v>
      </c>
      <c r="K1404" s="7">
        <v>7</v>
      </c>
      <c r="L1404" s="7" t="s">
        <v>17676</v>
      </c>
      <c r="M1404" s="7" t="s">
        <v>2715</v>
      </c>
      <c r="N1404" s="7" t="s">
        <v>29</v>
      </c>
      <c r="O1404" s="7" t="s">
        <v>146</v>
      </c>
    </row>
    <row r="1405" spans="2:15" x14ac:dyDescent="0.25">
      <c r="B1405" s="7">
        <v>4</v>
      </c>
      <c r="C1405" s="7" t="s">
        <v>7478</v>
      </c>
      <c r="D1405" s="7" t="s">
        <v>7469</v>
      </c>
      <c r="E1405" s="7" t="s">
        <v>7479</v>
      </c>
      <c r="F1405" s="7" t="s">
        <v>154</v>
      </c>
      <c r="G1405" s="7" t="s">
        <v>207</v>
      </c>
      <c r="H1405" s="7" t="s">
        <v>212</v>
      </c>
      <c r="I1405" s="7" t="s">
        <v>27</v>
      </c>
      <c r="J1405" s="7" t="s">
        <v>23</v>
      </c>
      <c r="K1405" s="7">
        <v>7</v>
      </c>
      <c r="L1405" s="7" t="s">
        <v>17676</v>
      </c>
      <c r="M1405" s="7" t="s">
        <v>2715</v>
      </c>
      <c r="N1405" s="7" t="s">
        <v>29</v>
      </c>
      <c r="O1405" s="7" t="s">
        <v>146</v>
      </c>
    </row>
    <row r="1406" spans="2:15" x14ac:dyDescent="0.25">
      <c r="B1406" s="7">
        <v>4</v>
      </c>
      <c r="C1406" s="7" t="s">
        <v>7481</v>
      </c>
      <c r="D1406" s="7" t="s">
        <v>7482</v>
      </c>
      <c r="E1406" s="7" t="s">
        <v>7483</v>
      </c>
      <c r="F1406" s="7" t="s">
        <v>154</v>
      </c>
      <c r="G1406" s="7" t="s">
        <v>207</v>
      </c>
      <c r="H1406" s="7" t="s">
        <v>212</v>
      </c>
      <c r="I1406" s="7" t="s">
        <v>27</v>
      </c>
      <c r="J1406" s="7" t="s">
        <v>23</v>
      </c>
      <c r="K1406" s="7">
        <v>7</v>
      </c>
      <c r="L1406" s="7" t="s">
        <v>17677</v>
      </c>
      <c r="M1406" s="7" t="s">
        <v>2715</v>
      </c>
      <c r="N1406" s="7" t="s">
        <v>29</v>
      </c>
      <c r="O1406" s="7" t="s">
        <v>146</v>
      </c>
    </row>
    <row r="1407" spans="2:15" x14ac:dyDescent="0.25">
      <c r="B1407" s="7">
        <v>4</v>
      </c>
      <c r="C1407" s="7" t="s">
        <v>7485</v>
      </c>
      <c r="D1407" s="7" t="s">
        <v>7482</v>
      </c>
      <c r="E1407" s="7" t="s">
        <v>7486</v>
      </c>
      <c r="F1407" s="7" t="s">
        <v>154</v>
      </c>
      <c r="G1407" s="7" t="s">
        <v>207</v>
      </c>
      <c r="H1407" s="7" t="s">
        <v>212</v>
      </c>
      <c r="I1407" s="7" t="s">
        <v>27</v>
      </c>
      <c r="J1407" s="7" t="s">
        <v>23</v>
      </c>
      <c r="K1407" s="7">
        <v>7</v>
      </c>
      <c r="L1407" s="7" t="s">
        <v>17677</v>
      </c>
      <c r="M1407" s="7" t="s">
        <v>2715</v>
      </c>
      <c r="N1407" s="7" t="s">
        <v>29</v>
      </c>
      <c r="O1407" s="7" t="s">
        <v>146</v>
      </c>
    </row>
    <row r="1408" spans="2:15" x14ac:dyDescent="0.25">
      <c r="B1408" s="7">
        <v>4</v>
      </c>
      <c r="C1408" s="7" t="s">
        <v>7488</v>
      </c>
      <c r="D1408" s="7" t="s">
        <v>7482</v>
      </c>
      <c r="E1408" s="7" t="s">
        <v>7489</v>
      </c>
      <c r="F1408" s="7" t="s">
        <v>154</v>
      </c>
      <c r="G1408" s="7" t="s">
        <v>207</v>
      </c>
      <c r="H1408" s="7" t="s">
        <v>212</v>
      </c>
      <c r="I1408" s="7" t="s">
        <v>27</v>
      </c>
      <c r="J1408" s="7" t="s">
        <v>23</v>
      </c>
      <c r="K1408" s="7">
        <v>7</v>
      </c>
      <c r="L1408" s="7" t="s">
        <v>17677</v>
      </c>
      <c r="M1408" s="7" t="s">
        <v>2715</v>
      </c>
      <c r="N1408" s="7" t="s">
        <v>29</v>
      </c>
      <c r="O1408" s="7" t="s">
        <v>146</v>
      </c>
    </row>
    <row r="1409" spans="2:15" x14ac:dyDescent="0.25">
      <c r="B1409" s="7">
        <v>4</v>
      </c>
      <c r="C1409" s="7" t="s">
        <v>7491</v>
      </c>
      <c r="D1409" s="7" t="s">
        <v>7492</v>
      </c>
      <c r="E1409" s="7" t="s">
        <v>7493</v>
      </c>
      <c r="F1409" s="7" t="s">
        <v>154</v>
      </c>
      <c r="G1409" s="7" t="s">
        <v>207</v>
      </c>
      <c r="H1409" s="7" t="s">
        <v>212</v>
      </c>
      <c r="I1409" s="7" t="s">
        <v>27</v>
      </c>
      <c r="J1409" s="7" t="s">
        <v>23</v>
      </c>
      <c r="K1409" s="7">
        <v>7</v>
      </c>
      <c r="L1409" s="7" t="s">
        <v>17678</v>
      </c>
      <c r="M1409" s="7" t="s">
        <v>2715</v>
      </c>
      <c r="N1409" s="7" t="s">
        <v>29</v>
      </c>
      <c r="O1409" s="7" t="s">
        <v>146</v>
      </c>
    </row>
    <row r="1410" spans="2:15" x14ac:dyDescent="0.25">
      <c r="B1410" s="7">
        <v>4</v>
      </c>
      <c r="C1410" s="7" t="s">
        <v>7495</v>
      </c>
      <c r="D1410" s="7" t="s">
        <v>7492</v>
      </c>
      <c r="E1410" s="7" t="s">
        <v>7496</v>
      </c>
      <c r="F1410" s="7" t="s">
        <v>154</v>
      </c>
      <c r="G1410" s="7" t="s">
        <v>207</v>
      </c>
      <c r="H1410" s="7" t="s">
        <v>212</v>
      </c>
      <c r="I1410" s="7" t="s">
        <v>27</v>
      </c>
      <c r="J1410" s="7" t="s">
        <v>23</v>
      </c>
      <c r="K1410" s="7">
        <v>7</v>
      </c>
      <c r="L1410" s="7" t="s">
        <v>17678</v>
      </c>
      <c r="M1410" s="7" t="s">
        <v>2715</v>
      </c>
      <c r="N1410" s="7" t="s">
        <v>29</v>
      </c>
      <c r="O1410" s="7" t="s">
        <v>146</v>
      </c>
    </row>
    <row r="1411" spans="2:15" x14ac:dyDescent="0.25">
      <c r="B1411" s="7">
        <v>4</v>
      </c>
      <c r="C1411" s="7" t="s">
        <v>7498</v>
      </c>
      <c r="D1411" s="7" t="s">
        <v>7492</v>
      </c>
      <c r="E1411" s="7" t="s">
        <v>7499</v>
      </c>
      <c r="F1411" s="7" t="s">
        <v>154</v>
      </c>
      <c r="G1411" s="7" t="s">
        <v>207</v>
      </c>
      <c r="H1411" s="7" t="s">
        <v>212</v>
      </c>
      <c r="I1411" s="7" t="s">
        <v>27</v>
      </c>
      <c r="J1411" s="7" t="s">
        <v>23</v>
      </c>
      <c r="K1411" s="7">
        <v>7</v>
      </c>
      <c r="L1411" s="7" t="s">
        <v>17678</v>
      </c>
      <c r="M1411" s="7" t="s">
        <v>2715</v>
      </c>
      <c r="N1411" s="7" t="s">
        <v>29</v>
      </c>
      <c r="O1411" s="7" t="s">
        <v>146</v>
      </c>
    </row>
    <row r="1412" spans="2:15" x14ac:dyDescent="0.25">
      <c r="B1412" s="7">
        <v>4</v>
      </c>
      <c r="C1412" s="7" t="s">
        <v>7501</v>
      </c>
      <c r="D1412" s="7" t="s">
        <v>7492</v>
      </c>
      <c r="E1412" s="7" t="s">
        <v>7502</v>
      </c>
      <c r="F1412" s="7" t="s">
        <v>154</v>
      </c>
      <c r="G1412" s="7" t="s">
        <v>207</v>
      </c>
      <c r="H1412" s="7" t="s">
        <v>212</v>
      </c>
      <c r="I1412" s="7" t="s">
        <v>27</v>
      </c>
      <c r="J1412" s="7" t="s">
        <v>23</v>
      </c>
      <c r="K1412" s="7">
        <v>7</v>
      </c>
      <c r="L1412" s="7" t="s">
        <v>17678</v>
      </c>
      <c r="M1412" s="7" t="s">
        <v>2715</v>
      </c>
      <c r="N1412" s="7" t="s">
        <v>29</v>
      </c>
      <c r="O1412" s="7" t="s">
        <v>146</v>
      </c>
    </row>
    <row r="1413" spans="2:15" x14ac:dyDescent="0.25">
      <c r="B1413" s="7">
        <v>4</v>
      </c>
      <c r="C1413" s="7" t="s">
        <v>7504</v>
      </c>
      <c r="D1413" s="7" t="s">
        <v>7505</v>
      </c>
      <c r="E1413" s="7" t="s">
        <v>7506</v>
      </c>
      <c r="F1413" s="7" t="s">
        <v>154</v>
      </c>
      <c r="G1413" s="7" t="s">
        <v>207</v>
      </c>
      <c r="H1413" s="7" t="s">
        <v>212</v>
      </c>
      <c r="I1413" s="7" t="s">
        <v>27</v>
      </c>
      <c r="J1413" s="7" t="s">
        <v>23</v>
      </c>
      <c r="K1413" s="7">
        <v>7</v>
      </c>
      <c r="L1413" s="7" t="s">
        <v>17679</v>
      </c>
      <c r="M1413" s="7" t="s">
        <v>2715</v>
      </c>
      <c r="N1413" s="7" t="s">
        <v>29</v>
      </c>
      <c r="O1413" s="7" t="s">
        <v>146</v>
      </c>
    </row>
    <row r="1414" spans="2:15" x14ac:dyDescent="0.25">
      <c r="B1414" s="7">
        <v>4</v>
      </c>
      <c r="C1414" s="7" t="s">
        <v>7508</v>
      </c>
      <c r="D1414" s="7" t="s">
        <v>7505</v>
      </c>
      <c r="E1414" s="7" t="s">
        <v>7509</v>
      </c>
      <c r="F1414" s="7" t="s">
        <v>154</v>
      </c>
      <c r="G1414" s="7" t="s">
        <v>207</v>
      </c>
      <c r="H1414" s="7" t="s">
        <v>212</v>
      </c>
      <c r="I1414" s="7" t="s">
        <v>27</v>
      </c>
      <c r="J1414" s="7" t="s">
        <v>23</v>
      </c>
      <c r="K1414" s="7">
        <v>7</v>
      </c>
      <c r="L1414" s="7" t="s">
        <v>17679</v>
      </c>
      <c r="M1414" s="7" t="s">
        <v>2715</v>
      </c>
      <c r="N1414" s="7" t="s">
        <v>29</v>
      </c>
      <c r="O1414" s="7" t="s">
        <v>146</v>
      </c>
    </row>
    <row r="1415" spans="2:15" x14ac:dyDescent="0.25">
      <c r="B1415" s="7">
        <v>4</v>
      </c>
      <c r="C1415" s="7" t="s">
        <v>7511</v>
      </c>
      <c r="D1415" s="7" t="s">
        <v>7505</v>
      </c>
      <c r="E1415" s="7" t="s">
        <v>7512</v>
      </c>
      <c r="F1415" s="7" t="s">
        <v>154</v>
      </c>
      <c r="G1415" s="7" t="s">
        <v>207</v>
      </c>
      <c r="H1415" s="7" t="s">
        <v>212</v>
      </c>
      <c r="I1415" s="7" t="s">
        <v>27</v>
      </c>
      <c r="J1415" s="7" t="s">
        <v>23</v>
      </c>
      <c r="K1415" s="7">
        <v>7</v>
      </c>
      <c r="L1415" s="7" t="s">
        <v>17679</v>
      </c>
      <c r="M1415" s="7" t="s">
        <v>2715</v>
      </c>
      <c r="N1415" s="7" t="s">
        <v>29</v>
      </c>
      <c r="O1415" s="7" t="s">
        <v>146</v>
      </c>
    </row>
    <row r="1416" spans="2:15" x14ac:dyDescent="0.25">
      <c r="B1416" s="7">
        <v>4</v>
      </c>
      <c r="C1416" s="7" t="s">
        <v>7514</v>
      </c>
      <c r="D1416" s="7" t="s">
        <v>7515</v>
      </c>
      <c r="E1416" s="7" t="s">
        <v>7516</v>
      </c>
      <c r="F1416" s="7" t="s">
        <v>154</v>
      </c>
      <c r="G1416" s="7" t="s">
        <v>207</v>
      </c>
      <c r="H1416" s="7" t="s">
        <v>212</v>
      </c>
      <c r="I1416" s="7" t="s">
        <v>27</v>
      </c>
      <c r="J1416" s="7" t="s">
        <v>23</v>
      </c>
      <c r="K1416" s="7">
        <v>7</v>
      </c>
      <c r="L1416" s="7" t="s">
        <v>17680</v>
      </c>
      <c r="M1416" s="7" t="s">
        <v>2715</v>
      </c>
      <c r="N1416" s="7" t="s">
        <v>29</v>
      </c>
      <c r="O1416" s="7" t="s">
        <v>146</v>
      </c>
    </row>
    <row r="1417" spans="2:15" x14ac:dyDescent="0.25">
      <c r="B1417" s="7">
        <v>4</v>
      </c>
      <c r="C1417" s="7" t="s">
        <v>7518</v>
      </c>
      <c r="D1417" s="7" t="s">
        <v>7515</v>
      </c>
      <c r="E1417" s="7" t="s">
        <v>7519</v>
      </c>
      <c r="F1417" s="7" t="s">
        <v>154</v>
      </c>
      <c r="G1417" s="7" t="s">
        <v>207</v>
      </c>
      <c r="H1417" s="7" t="s">
        <v>212</v>
      </c>
      <c r="I1417" s="7" t="s">
        <v>27</v>
      </c>
      <c r="J1417" s="7" t="s">
        <v>23</v>
      </c>
      <c r="K1417" s="7">
        <v>7</v>
      </c>
      <c r="L1417" s="7" t="s">
        <v>17680</v>
      </c>
      <c r="M1417" s="7" t="s">
        <v>2715</v>
      </c>
      <c r="N1417" s="7" t="s">
        <v>29</v>
      </c>
      <c r="O1417" s="7" t="s">
        <v>146</v>
      </c>
    </row>
    <row r="1418" spans="2:15" x14ac:dyDescent="0.25">
      <c r="B1418" s="7">
        <v>4</v>
      </c>
      <c r="C1418" s="7" t="s">
        <v>7521</v>
      </c>
      <c r="D1418" s="7" t="s">
        <v>7515</v>
      </c>
      <c r="E1418" s="7" t="s">
        <v>7522</v>
      </c>
      <c r="F1418" s="7" t="s">
        <v>154</v>
      </c>
      <c r="G1418" s="7" t="s">
        <v>207</v>
      </c>
      <c r="H1418" s="7" t="s">
        <v>212</v>
      </c>
      <c r="I1418" s="7" t="s">
        <v>27</v>
      </c>
      <c r="J1418" s="7" t="s">
        <v>23</v>
      </c>
      <c r="K1418" s="7">
        <v>7</v>
      </c>
      <c r="L1418" s="7" t="s">
        <v>17680</v>
      </c>
      <c r="M1418" s="7" t="s">
        <v>2715</v>
      </c>
      <c r="N1418" s="7" t="s">
        <v>29</v>
      </c>
      <c r="O1418" s="7" t="s">
        <v>146</v>
      </c>
    </row>
    <row r="1419" spans="2:15" x14ac:dyDescent="0.25">
      <c r="B1419" s="7">
        <v>4</v>
      </c>
      <c r="C1419" s="7" t="s">
        <v>7524</v>
      </c>
      <c r="D1419" s="7" t="s">
        <v>7515</v>
      </c>
      <c r="E1419" s="7" t="s">
        <v>7525</v>
      </c>
      <c r="F1419" s="7" t="s">
        <v>154</v>
      </c>
      <c r="G1419" s="7" t="s">
        <v>207</v>
      </c>
      <c r="H1419" s="7" t="s">
        <v>212</v>
      </c>
      <c r="I1419" s="7" t="s">
        <v>27</v>
      </c>
      <c r="J1419" s="7" t="s">
        <v>23</v>
      </c>
      <c r="K1419" s="7">
        <v>7</v>
      </c>
      <c r="L1419" s="7" t="s">
        <v>17680</v>
      </c>
      <c r="M1419" s="7" t="s">
        <v>2715</v>
      </c>
      <c r="N1419" s="7" t="s">
        <v>29</v>
      </c>
      <c r="O1419" s="7" t="s">
        <v>146</v>
      </c>
    </row>
    <row r="1420" spans="2:15" x14ac:dyDescent="0.25">
      <c r="B1420" s="7">
        <v>4</v>
      </c>
      <c r="C1420" s="7" t="s">
        <v>7527</v>
      </c>
      <c r="D1420" s="7" t="s">
        <v>7528</v>
      </c>
      <c r="E1420" s="7" t="s">
        <v>7529</v>
      </c>
      <c r="F1420" s="7" t="s">
        <v>154</v>
      </c>
      <c r="G1420" s="7" t="s">
        <v>207</v>
      </c>
      <c r="H1420" s="7" t="s">
        <v>212</v>
      </c>
      <c r="I1420" s="7" t="s">
        <v>27</v>
      </c>
      <c r="J1420" s="7" t="s">
        <v>23</v>
      </c>
      <c r="K1420" s="7">
        <v>7</v>
      </c>
      <c r="L1420" s="7" t="s">
        <v>17681</v>
      </c>
      <c r="M1420" s="7" t="s">
        <v>2715</v>
      </c>
      <c r="N1420" s="7" t="s">
        <v>29</v>
      </c>
      <c r="O1420" s="7" t="s">
        <v>146</v>
      </c>
    </row>
    <row r="1421" spans="2:15" x14ac:dyDescent="0.25">
      <c r="B1421" s="7">
        <v>4</v>
      </c>
      <c r="C1421" s="7" t="s">
        <v>7531</v>
      </c>
      <c r="D1421" s="7" t="s">
        <v>7528</v>
      </c>
      <c r="E1421" s="7" t="s">
        <v>7532</v>
      </c>
      <c r="F1421" s="7" t="s">
        <v>154</v>
      </c>
      <c r="G1421" s="7" t="s">
        <v>207</v>
      </c>
      <c r="H1421" s="7" t="s">
        <v>212</v>
      </c>
      <c r="I1421" s="7" t="s">
        <v>27</v>
      </c>
      <c r="J1421" s="7" t="s">
        <v>23</v>
      </c>
      <c r="K1421" s="7">
        <v>7</v>
      </c>
      <c r="L1421" s="7" t="s">
        <v>17681</v>
      </c>
      <c r="M1421" s="7" t="s">
        <v>2715</v>
      </c>
      <c r="N1421" s="7" t="s">
        <v>29</v>
      </c>
      <c r="O1421" s="7" t="s">
        <v>146</v>
      </c>
    </row>
    <row r="1422" spans="2:15" x14ac:dyDescent="0.25">
      <c r="B1422" s="7">
        <v>4</v>
      </c>
      <c r="C1422" s="7" t="s">
        <v>7534</v>
      </c>
      <c r="D1422" s="7" t="s">
        <v>7528</v>
      </c>
      <c r="E1422" s="7" t="s">
        <v>7535</v>
      </c>
      <c r="F1422" s="7" t="s">
        <v>154</v>
      </c>
      <c r="G1422" s="7" t="s">
        <v>207</v>
      </c>
      <c r="H1422" s="7" t="s">
        <v>212</v>
      </c>
      <c r="I1422" s="7" t="s">
        <v>27</v>
      </c>
      <c r="J1422" s="7" t="s">
        <v>23</v>
      </c>
      <c r="K1422" s="7">
        <v>7</v>
      </c>
      <c r="L1422" s="7" t="s">
        <v>17681</v>
      </c>
      <c r="M1422" s="7" t="s">
        <v>2715</v>
      </c>
      <c r="N1422" s="7" t="s">
        <v>29</v>
      </c>
      <c r="O1422" s="7" t="s">
        <v>146</v>
      </c>
    </row>
    <row r="1423" spans="2:15" x14ac:dyDescent="0.25">
      <c r="B1423" s="7">
        <v>4</v>
      </c>
      <c r="C1423" s="7" t="s">
        <v>7537</v>
      </c>
      <c r="D1423" s="7" t="s">
        <v>7528</v>
      </c>
      <c r="E1423" s="7" t="s">
        <v>7538</v>
      </c>
      <c r="F1423" s="7" t="s">
        <v>154</v>
      </c>
      <c r="G1423" s="7" t="s">
        <v>207</v>
      </c>
      <c r="H1423" s="7" t="s">
        <v>212</v>
      </c>
      <c r="I1423" s="7" t="s">
        <v>27</v>
      </c>
      <c r="J1423" s="7" t="s">
        <v>23</v>
      </c>
      <c r="K1423" s="7">
        <v>7</v>
      </c>
      <c r="L1423" s="7" t="s">
        <v>17681</v>
      </c>
      <c r="M1423" s="7" t="s">
        <v>2715</v>
      </c>
      <c r="N1423" s="7" t="s">
        <v>29</v>
      </c>
      <c r="O1423" s="7" t="s">
        <v>146</v>
      </c>
    </row>
    <row r="1424" spans="2:15" x14ac:dyDescent="0.25">
      <c r="B1424" s="7">
        <v>4</v>
      </c>
      <c r="C1424" s="7" t="s">
        <v>7540</v>
      </c>
      <c r="D1424" s="7" t="s">
        <v>7541</v>
      </c>
      <c r="E1424" s="7" t="s">
        <v>7542</v>
      </c>
      <c r="F1424" s="7" t="s">
        <v>154</v>
      </c>
      <c r="G1424" s="7" t="s">
        <v>207</v>
      </c>
      <c r="H1424" s="7" t="s">
        <v>212</v>
      </c>
      <c r="I1424" s="7" t="s">
        <v>27</v>
      </c>
      <c r="J1424" s="7" t="s">
        <v>23</v>
      </c>
      <c r="K1424" s="7">
        <v>7</v>
      </c>
      <c r="L1424" s="7" t="s">
        <v>17682</v>
      </c>
      <c r="M1424" s="7" t="s">
        <v>9766</v>
      </c>
      <c r="N1424" s="7" t="s">
        <v>29</v>
      </c>
      <c r="O1424" s="7" t="s">
        <v>146</v>
      </c>
    </row>
    <row r="1425" spans="2:15" x14ac:dyDescent="0.25">
      <c r="B1425" s="7">
        <v>4</v>
      </c>
      <c r="C1425" s="7" t="s">
        <v>7544</v>
      </c>
      <c r="D1425" s="7" t="s">
        <v>7541</v>
      </c>
      <c r="E1425" s="7" t="s">
        <v>7545</v>
      </c>
      <c r="F1425" s="7" t="s">
        <v>154</v>
      </c>
      <c r="G1425" s="7" t="s">
        <v>207</v>
      </c>
      <c r="H1425" s="7" t="s">
        <v>212</v>
      </c>
      <c r="I1425" s="7" t="s">
        <v>27</v>
      </c>
      <c r="J1425" s="7" t="s">
        <v>23</v>
      </c>
      <c r="K1425" s="7">
        <v>7</v>
      </c>
      <c r="L1425" s="7" t="s">
        <v>17682</v>
      </c>
      <c r="M1425" s="7" t="s">
        <v>9766</v>
      </c>
      <c r="N1425" s="7" t="s">
        <v>29</v>
      </c>
      <c r="O1425" s="7" t="s">
        <v>146</v>
      </c>
    </row>
    <row r="1426" spans="2:15" x14ac:dyDescent="0.25">
      <c r="B1426" s="7">
        <v>4</v>
      </c>
      <c r="C1426" s="7" t="s">
        <v>7547</v>
      </c>
      <c r="D1426" s="7" t="s">
        <v>7541</v>
      </c>
      <c r="E1426" s="7" t="s">
        <v>7548</v>
      </c>
      <c r="F1426" s="7" t="s">
        <v>154</v>
      </c>
      <c r="G1426" s="7" t="s">
        <v>207</v>
      </c>
      <c r="H1426" s="7" t="s">
        <v>212</v>
      </c>
      <c r="I1426" s="7" t="s">
        <v>27</v>
      </c>
      <c r="J1426" s="7" t="s">
        <v>23</v>
      </c>
      <c r="K1426" s="7">
        <v>7</v>
      </c>
      <c r="L1426" s="7" t="s">
        <v>17682</v>
      </c>
      <c r="M1426" s="7" t="s">
        <v>9766</v>
      </c>
      <c r="N1426" s="7" t="s">
        <v>29</v>
      </c>
      <c r="O1426" s="7" t="s">
        <v>146</v>
      </c>
    </row>
    <row r="1427" spans="2:15" x14ac:dyDescent="0.25">
      <c r="B1427" s="7">
        <v>4</v>
      </c>
      <c r="C1427" s="7" t="s">
        <v>7550</v>
      </c>
      <c r="D1427" s="7" t="s">
        <v>7551</v>
      </c>
      <c r="E1427" s="7" t="s">
        <v>7552</v>
      </c>
      <c r="F1427" s="7" t="s">
        <v>154</v>
      </c>
      <c r="G1427" s="7" t="s">
        <v>207</v>
      </c>
      <c r="H1427" s="7" t="s">
        <v>212</v>
      </c>
      <c r="I1427" s="7" t="s">
        <v>27</v>
      </c>
      <c r="J1427" s="7" t="s">
        <v>23</v>
      </c>
      <c r="K1427" s="7">
        <v>7</v>
      </c>
      <c r="L1427" s="7" t="s">
        <v>17683</v>
      </c>
      <c r="M1427" s="7" t="s">
        <v>9766</v>
      </c>
      <c r="N1427" s="7" t="s">
        <v>29</v>
      </c>
      <c r="O1427" s="7" t="s">
        <v>146</v>
      </c>
    </row>
    <row r="1428" spans="2:15" x14ac:dyDescent="0.25">
      <c r="B1428" s="7">
        <v>4</v>
      </c>
      <c r="C1428" s="7" t="s">
        <v>7554</v>
      </c>
      <c r="D1428" s="7" t="s">
        <v>7551</v>
      </c>
      <c r="E1428" s="7" t="s">
        <v>7555</v>
      </c>
      <c r="F1428" s="7" t="s">
        <v>154</v>
      </c>
      <c r="G1428" s="7" t="s">
        <v>207</v>
      </c>
      <c r="H1428" s="7" t="s">
        <v>212</v>
      </c>
      <c r="I1428" s="7" t="s">
        <v>27</v>
      </c>
      <c r="J1428" s="7" t="s">
        <v>23</v>
      </c>
      <c r="K1428" s="7">
        <v>7</v>
      </c>
      <c r="L1428" s="7" t="s">
        <v>17683</v>
      </c>
      <c r="M1428" s="7" t="s">
        <v>9766</v>
      </c>
      <c r="N1428" s="7" t="s">
        <v>29</v>
      </c>
      <c r="O1428" s="7" t="s">
        <v>146</v>
      </c>
    </row>
    <row r="1429" spans="2:15" x14ac:dyDescent="0.25">
      <c r="B1429" s="7">
        <v>4</v>
      </c>
      <c r="C1429" s="7" t="s">
        <v>7557</v>
      </c>
      <c r="D1429" s="7" t="s">
        <v>7551</v>
      </c>
      <c r="E1429" s="7" t="s">
        <v>7558</v>
      </c>
      <c r="F1429" s="7" t="s">
        <v>154</v>
      </c>
      <c r="G1429" s="7" t="s">
        <v>207</v>
      </c>
      <c r="H1429" s="7" t="s">
        <v>212</v>
      </c>
      <c r="I1429" s="7" t="s">
        <v>27</v>
      </c>
      <c r="J1429" s="7" t="s">
        <v>23</v>
      </c>
      <c r="K1429" s="7">
        <v>7</v>
      </c>
      <c r="L1429" s="7" t="s">
        <v>17683</v>
      </c>
      <c r="M1429" s="7" t="s">
        <v>9766</v>
      </c>
      <c r="N1429" s="7" t="s">
        <v>29</v>
      </c>
      <c r="O1429" s="7" t="s">
        <v>146</v>
      </c>
    </row>
    <row r="1430" spans="2:15" x14ac:dyDescent="0.25">
      <c r="B1430" s="7">
        <v>4</v>
      </c>
      <c r="C1430" s="7" t="s">
        <v>7560</v>
      </c>
      <c r="D1430" s="7" t="s">
        <v>7551</v>
      </c>
      <c r="E1430" s="7" t="s">
        <v>7561</v>
      </c>
      <c r="F1430" s="7" t="s">
        <v>154</v>
      </c>
      <c r="G1430" s="7" t="s">
        <v>207</v>
      </c>
      <c r="H1430" s="7" t="s">
        <v>212</v>
      </c>
      <c r="I1430" s="7" t="s">
        <v>27</v>
      </c>
      <c r="J1430" s="7" t="s">
        <v>23</v>
      </c>
      <c r="K1430" s="7">
        <v>7</v>
      </c>
      <c r="L1430" s="7" t="s">
        <v>17683</v>
      </c>
      <c r="M1430" s="7" t="s">
        <v>9766</v>
      </c>
      <c r="N1430" s="7" t="s">
        <v>29</v>
      </c>
      <c r="O1430" s="7" t="s">
        <v>146</v>
      </c>
    </row>
    <row r="1431" spans="2:15" x14ac:dyDescent="0.25">
      <c r="B1431" s="7">
        <v>4</v>
      </c>
      <c r="C1431" s="7" t="s">
        <v>7563</v>
      </c>
      <c r="D1431" s="7" t="s">
        <v>7564</v>
      </c>
      <c r="E1431" s="7" t="s">
        <v>7565</v>
      </c>
      <c r="F1431" s="7" t="s">
        <v>154</v>
      </c>
      <c r="G1431" s="7" t="s">
        <v>207</v>
      </c>
      <c r="H1431" s="7" t="s">
        <v>212</v>
      </c>
      <c r="I1431" s="7" t="s">
        <v>27</v>
      </c>
      <c r="J1431" s="7" t="s">
        <v>23</v>
      </c>
      <c r="K1431" s="7">
        <v>7</v>
      </c>
      <c r="L1431" s="7" t="s">
        <v>17684</v>
      </c>
      <c r="M1431" s="7" t="s">
        <v>9766</v>
      </c>
      <c r="N1431" s="7" t="s">
        <v>29</v>
      </c>
      <c r="O1431" s="7" t="s">
        <v>146</v>
      </c>
    </row>
    <row r="1432" spans="2:15" x14ac:dyDescent="0.25">
      <c r="B1432" s="7">
        <v>4</v>
      </c>
      <c r="C1432" s="7" t="s">
        <v>7567</v>
      </c>
      <c r="D1432" s="7" t="s">
        <v>7564</v>
      </c>
      <c r="E1432" s="7" t="s">
        <v>7568</v>
      </c>
      <c r="F1432" s="7" t="s">
        <v>154</v>
      </c>
      <c r="G1432" s="7" t="s">
        <v>207</v>
      </c>
      <c r="H1432" s="7" t="s">
        <v>212</v>
      </c>
      <c r="I1432" s="7" t="s">
        <v>27</v>
      </c>
      <c r="J1432" s="7" t="s">
        <v>23</v>
      </c>
      <c r="K1432" s="7">
        <v>7</v>
      </c>
      <c r="L1432" s="7" t="s">
        <v>17684</v>
      </c>
      <c r="M1432" s="7" t="s">
        <v>9766</v>
      </c>
      <c r="N1432" s="7" t="s">
        <v>29</v>
      </c>
      <c r="O1432" s="7" t="s">
        <v>146</v>
      </c>
    </row>
    <row r="1433" spans="2:15" x14ac:dyDescent="0.25">
      <c r="B1433" s="7">
        <v>4</v>
      </c>
      <c r="C1433" s="7" t="s">
        <v>7570</v>
      </c>
      <c r="D1433" s="7" t="s">
        <v>7564</v>
      </c>
      <c r="E1433" s="7" t="s">
        <v>7571</v>
      </c>
      <c r="F1433" s="7" t="s">
        <v>154</v>
      </c>
      <c r="G1433" s="7" t="s">
        <v>207</v>
      </c>
      <c r="H1433" s="7" t="s">
        <v>212</v>
      </c>
      <c r="I1433" s="7" t="s">
        <v>27</v>
      </c>
      <c r="J1433" s="7" t="s">
        <v>23</v>
      </c>
      <c r="K1433" s="7">
        <v>7</v>
      </c>
      <c r="L1433" s="7" t="s">
        <v>17684</v>
      </c>
      <c r="M1433" s="7" t="s">
        <v>9766</v>
      </c>
      <c r="N1433" s="7" t="s">
        <v>29</v>
      </c>
      <c r="O1433" s="7" t="s">
        <v>146</v>
      </c>
    </row>
    <row r="1434" spans="2:15" x14ac:dyDescent="0.25">
      <c r="B1434" s="7">
        <v>4</v>
      </c>
      <c r="C1434" s="7" t="s">
        <v>7573</v>
      </c>
      <c r="D1434" s="7" t="s">
        <v>7574</v>
      </c>
      <c r="E1434" s="7" t="s">
        <v>7575</v>
      </c>
      <c r="F1434" s="7" t="s">
        <v>154</v>
      </c>
      <c r="G1434" s="7" t="s">
        <v>207</v>
      </c>
      <c r="H1434" s="7" t="s">
        <v>212</v>
      </c>
      <c r="I1434" s="7" t="s">
        <v>27</v>
      </c>
      <c r="J1434" s="7" t="s">
        <v>23</v>
      </c>
      <c r="K1434" s="7">
        <v>7</v>
      </c>
      <c r="L1434" s="7" t="s">
        <v>17685</v>
      </c>
      <c r="M1434" s="7" t="s">
        <v>9766</v>
      </c>
      <c r="N1434" s="7" t="s">
        <v>29</v>
      </c>
      <c r="O1434" s="7" t="s">
        <v>146</v>
      </c>
    </row>
    <row r="1435" spans="2:15" x14ac:dyDescent="0.25">
      <c r="B1435" s="7">
        <v>4</v>
      </c>
      <c r="C1435" s="7" t="s">
        <v>7577</v>
      </c>
      <c r="D1435" s="7" t="s">
        <v>7574</v>
      </c>
      <c r="E1435" s="7" t="s">
        <v>7578</v>
      </c>
      <c r="F1435" s="7" t="s">
        <v>154</v>
      </c>
      <c r="G1435" s="7" t="s">
        <v>207</v>
      </c>
      <c r="H1435" s="7" t="s">
        <v>212</v>
      </c>
      <c r="I1435" s="7" t="s">
        <v>27</v>
      </c>
      <c r="J1435" s="7" t="s">
        <v>23</v>
      </c>
      <c r="K1435" s="7">
        <v>7</v>
      </c>
      <c r="L1435" s="7" t="s">
        <v>17685</v>
      </c>
      <c r="M1435" s="7" t="s">
        <v>9766</v>
      </c>
      <c r="N1435" s="7" t="s">
        <v>29</v>
      </c>
      <c r="O1435" s="7" t="s">
        <v>146</v>
      </c>
    </row>
    <row r="1436" spans="2:15" x14ac:dyDescent="0.25">
      <c r="B1436" s="7">
        <v>4</v>
      </c>
      <c r="C1436" s="7" t="s">
        <v>7580</v>
      </c>
      <c r="D1436" s="7" t="s">
        <v>7574</v>
      </c>
      <c r="E1436" s="7" t="s">
        <v>7581</v>
      </c>
      <c r="F1436" s="7" t="s">
        <v>154</v>
      </c>
      <c r="G1436" s="7" t="s">
        <v>207</v>
      </c>
      <c r="H1436" s="7" t="s">
        <v>212</v>
      </c>
      <c r="I1436" s="7" t="s">
        <v>27</v>
      </c>
      <c r="J1436" s="7" t="s">
        <v>23</v>
      </c>
      <c r="K1436" s="7">
        <v>7</v>
      </c>
      <c r="L1436" s="7" t="s">
        <v>17685</v>
      </c>
      <c r="M1436" s="7" t="s">
        <v>9766</v>
      </c>
      <c r="N1436" s="7" t="s">
        <v>29</v>
      </c>
      <c r="O1436" s="7" t="s">
        <v>146</v>
      </c>
    </row>
    <row r="1437" spans="2:15" x14ac:dyDescent="0.25">
      <c r="B1437" s="7">
        <v>4</v>
      </c>
      <c r="C1437" s="7" t="s">
        <v>7583</v>
      </c>
      <c r="D1437" s="7" t="s">
        <v>7574</v>
      </c>
      <c r="E1437" s="7" t="s">
        <v>7584</v>
      </c>
      <c r="F1437" s="7" t="s">
        <v>154</v>
      </c>
      <c r="G1437" s="7" t="s">
        <v>207</v>
      </c>
      <c r="H1437" s="7" t="s">
        <v>212</v>
      </c>
      <c r="I1437" s="7" t="s">
        <v>27</v>
      </c>
      <c r="J1437" s="7" t="s">
        <v>23</v>
      </c>
      <c r="K1437" s="7">
        <v>7</v>
      </c>
      <c r="L1437" s="7" t="s">
        <v>17685</v>
      </c>
      <c r="M1437" s="7" t="s">
        <v>9766</v>
      </c>
      <c r="N1437" s="7" t="s">
        <v>29</v>
      </c>
      <c r="O1437" s="7" t="s">
        <v>146</v>
      </c>
    </row>
    <row r="1438" spans="2:15" x14ac:dyDescent="0.25">
      <c r="B1438" s="7">
        <v>4</v>
      </c>
      <c r="C1438" s="7" t="s">
        <v>7586</v>
      </c>
      <c r="D1438" s="7" t="s">
        <v>7587</v>
      </c>
      <c r="E1438" s="7" t="s">
        <v>7588</v>
      </c>
      <c r="F1438" s="7" t="s">
        <v>154</v>
      </c>
      <c r="G1438" s="7" t="s">
        <v>207</v>
      </c>
      <c r="H1438" s="7" t="s">
        <v>212</v>
      </c>
      <c r="I1438" s="7" t="s">
        <v>27</v>
      </c>
      <c r="J1438" s="7" t="s">
        <v>23</v>
      </c>
      <c r="K1438" s="7">
        <v>7</v>
      </c>
      <c r="L1438" s="7" t="s">
        <v>17686</v>
      </c>
      <c r="M1438" s="7" t="s">
        <v>9766</v>
      </c>
      <c r="N1438" s="7" t="s">
        <v>29</v>
      </c>
      <c r="O1438" s="7" t="s">
        <v>146</v>
      </c>
    </row>
    <row r="1439" spans="2:15" x14ac:dyDescent="0.25">
      <c r="B1439" s="7">
        <v>4</v>
      </c>
      <c r="C1439" s="7" t="s">
        <v>7590</v>
      </c>
      <c r="D1439" s="7" t="s">
        <v>7587</v>
      </c>
      <c r="E1439" s="7" t="s">
        <v>7591</v>
      </c>
      <c r="F1439" s="7" t="s">
        <v>154</v>
      </c>
      <c r="G1439" s="7" t="s">
        <v>207</v>
      </c>
      <c r="H1439" s="7" t="s">
        <v>212</v>
      </c>
      <c r="I1439" s="7" t="s">
        <v>27</v>
      </c>
      <c r="J1439" s="7" t="s">
        <v>23</v>
      </c>
      <c r="K1439" s="7">
        <v>7</v>
      </c>
      <c r="L1439" s="7" t="s">
        <v>17686</v>
      </c>
      <c r="M1439" s="7" t="s">
        <v>9766</v>
      </c>
      <c r="N1439" s="7" t="s">
        <v>29</v>
      </c>
      <c r="O1439" s="7" t="s">
        <v>146</v>
      </c>
    </row>
    <row r="1440" spans="2:15" x14ac:dyDescent="0.25">
      <c r="B1440" s="7">
        <v>4</v>
      </c>
      <c r="C1440" s="7" t="s">
        <v>7593</v>
      </c>
      <c r="D1440" s="7" t="s">
        <v>7587</v>
      </c>
      <c r="E1440" s="7" t="s">
        <v>7594</v>
      </c>
      <c r="F1440" s="7" t="s">
        <v>154</v>
      </c>
      <c r="G1440" s="7" t="s">
        <v>207</v>
      </c>
      <c r="H1440" s="7" t="s">
        <v>212</v>
      </c>
      <c r="I1440" s="7" t="s">
        <v>27</v>
      </c>
      <c r="J1440" s="7" t="s">
        <v>23</v>
      </c>
      <c r="K1440" s="7">
        <v>7</v>
      </c>
      <c r="L1440" s="7" t="s">
        <v>17686</v>
      </c>
      <c r="M1440" s="7" t="s">
        <v>9766</v>
      </c>
      <c r="N1440" s="7" t="s">
        <v>29</v>
      </c>
      <c r="O1440" s="7" t="s">
        <v>146</v>
      </c>
    </row>
    <row r="1441" spans="2:15" x14ac:dyDescent="0.25">
      <c r="B1441" s="7">
        <v>4</v>
      </c>
      <c r="C1441" s="7" t="s">
        <v>7596</v>
      </c>
      <c r="D1441" s="7" t="s">
        <v>7597</v>
      </c>
      <c r="E1441" s="7" t="s">
        <v>7598</v>
      </c>
      <c r="F1441" s="7" t="s">
        <v>154</v>
      </c>
      <c r="G1441" s="7" t="s">
        <v>207</v>
      </c>
      <c r="H1441" s="7" t="s">
        <v>212</v>
      </c>
      <c r="I1441" s="7" t="s">
        <v>27</v>
      </c>
      <c r="J1441" s="7" t="s">
        <v>23</v>
      </c>
      <c r="K1441" s="7">
        <v>7</v>
      </c>
      <c r="L1441" s="7" t="s">
        <v>17687</v>
      </c>
      <c r="M1441" s="7" t="s">
        <v>9766</v>
      </c>
      <c r="N1441" s="7" t="s">
        <v>29</v>
      </c>
      <c r="O1441" s="7" t="s">
        <v>146</v>
      </c>
    </row>
    <row r="1442" spans="2:15" x14ac:dyDescent="0.25">
      <c r="B1442" s="7">
        <v>4</v>
      </c>
      <c r="C1442" s="7" t="s">
        <v>7600</v>
      </c>
      <c r="D1442" s="7" t="s">
        <v>7597</v>
      </c>
      <c r="E1442" s="7" t="s">
        <v>7601</v>
      </c>
      <c r="F1442" s="7" t="s">
        <v>154</v>
      </c>
      <c r="G1442" s="7" t="s">
        <v>207</v>
      </c>
      <c r="H1442" s="7" t="s">
        <v>212</v>
      </c>
      <c r="I1442" s="7" t="s">
        <v>27</v>
      </c>
      <c r="J1442" s="7" t="s">
        <v>23</v>
      </c>
      <c r="K1442" s="7">
        <v>7</v>
      </c>
      <c r="L1442" s="7" t="s">
        <v>17687</v>
      </c>
      <c r="M1442" s="7" t="s">
        <v>9766</v>
      </c>
      <c r="N1442" s="7" t="s">
        <v>29</v>
      </c>
      <c r="O1442" s="7" t="s">
        <v>146</v>
      </c>
    </row>
    <row r="1443" spans="2:15" x14ac:dyDescent="0.25">
      <c r="B1443" s="7">
        <v>4</v>
      </c>
      <c r="C1443" s="7" t="s">
        <v>7603</v>
      </c>
      <c r="D1443" s="7" t="s">
        <v>7597</v>
      </c>
      <c r="E1443" s="7" t="s">
        <v>7604</v>
      </c>
      <c r="F1443" s="7" t="s">
        <v>154</v>
      </c>
      <c r="G1443" s="7" t="s">
        <v>207</v>
      </c>
      <c r="H1443" s="7" t="s">
        <v>212</v>
      </c>
      <c r="I1443" s="7" t="s">
        <v>27</v>
      </c>
      <c r="J1443" s="7" t="s">
        <v>23</v>
      </c>
      <c r="K1443" s="7">
        <v>7</v>
      </c>
      <c r="L1443" s="7" t="s">
        <v>17687</v>
      </c>
      <c r="M1443" s="7" t="s">
        <v>9766</v>
      </c>
      <c r="N1443" s="7" t="s">
        <v>29</v>
      </c>
      <c r="O1443" s="7" t="s">
        <v>146</v>
      </c>
    </row>
    <row r="1444" spans="2:15" x14ac:dyDescent="0.25">
      <c r="B1444" s="7">
        <v>4</v>
      </c>
      <c r="C1444" s="7" t="s">
        <v>7606</v>
      </c>
      <c r="D1444" s="7" t="s">
        <v>7597</v>
      </c>
      <c r="E1444" s="7" t="s">
        <v>7607</v>
      </c>
      <c r="F1444" s="7" t="s">
        <v>154</v>
      </c>
      <c r="G1444" s="7" t="s">
        <v>207</v>
      </c>
      <c r="H1444" s="7" t="s">
        <v>212</v>
      </c>
      <c r="I1444" s="7" t="s">
        <v>27</v>
      </c>
      <c r="J1444" s="7" t="s">
        <v>23</v>
      </c>
      <c r="K1444" s="7">
        <v>7</v>
      </c>
      <c r="L1444" s="7" t="s">
        <v>17687</v>
      </c>
      <c r="M1444" s="7" t="s">
        <v>9766</v>
      </c>
      <c r="N1444" s="7" t="s">
        <v>29</v>
      </c>
      <c r="O1444" s="7" t="s">
        <v>146</v>
      </c>
    </row>
    <row r="1445" spans="2:15" x14ac:dyDescent="0.25">
      <c r="B1445" s="7">
        <v>4</v>
      </c>
      <c r="C1445" s="7" t="s">
        <v>7609</v>
      </c>
      <c r="D1445" s="7" t="s">
        <v>7610</v>
      </c>
      <c r="E1445" s="7" t="s">
        <v>7611</v>
      </c>
      <c r="F1445" s="7" t="s">
        <v>154</v>
      </c>
      <c r="G1445" s="7" t="s">
        <v>207</v>
      </c>
      <c r="H1445" s="7" t="s">
        <v>212</v>
      </c>
      <c r="I1445" s="7" t="s">
        <v>27</v>
      </c>
      <c r="J1445" s="7" t="s">
        <v>23</v>
      </c>
      <c r="K1445" s="7">
        <v>7</v>
      </c>
      <c r="L1445" s="7" t="s">
        <v>17688</v>
      </c>
      <c r="M1445" s="7" t="s">
        <v>9766</v>
      </c>
      <c r="N1445" s="7" t="s">
        <v>29</v>
      </c>
      <c r="O1445" s="7" t="s">
        <v>146</v>
      </c>
    </row>
    <row r="1446" spans="2:15" x14ac:dyDescent="0.25">
      <c r="B1446" s="7">
        <v>4</v>
      </c>
      <c r="C1446" s="7" t="s">
        <v>7613</v>
      </c>
      <c r="D1446" s="7" t="s">
        <v>7610</v>
      </c>
      <c r="E1446" s="7" t="s">
        <v>7614</v>
      </c>
      <c r="F1446" s="7" t="s">
        <v>154</v>
      </c>
      <c r="G1446" s="7" t="s">
        <v>207</v>
      </c>
      <c r="H1446" s="7" t="s">
        <v>212</v>
      </c>
      <c r="I1446" s="7" t="s">
        <v>27</v>
      </c>
      <c r="J1446" s="7" t="s">
        <v>23</v>
      </c>
      <c r="K1446" s="7">
        <v>7</v>
      </c>
      <c r="L1446" s="7" t="s">
        <v>17688</v>
      </c>
      <c r="M1446" s="7" t="s">
        <v>9766</v>
      </c>
      <c r="N1446" s="7" t="s">
        <v>29</v>
      </c>
      <c r="O1446" s="7" t="s">
        <v>146</v>
      </c>
    </row>
    <row r="1447" spans="2:15" x14ac:dyDescent="0.25">
      <c r="B1447" s="7">
        <v>4</v>
      </c>
      <c r="C1447" s="7" t="s">
        <v>7616</v>
      </c>
      <c r="D1447" s="7" t="s">
        <v>7610</v>
      </c>
      <c r="E1447" s="7" t="s">
        <v>7617</v>
      </c>
      <c r="F1447" s="7" t="s">
        <v>154</v>
      </c>
      <c r="G1447" s="7" t="s">
        <v>207</v>
      </c>
      <c r="H1447" s="7" t="s">
        <v>212</v>
      </c>
      <c r="I1447" s="7" t="s">
        <v>27</v>
      </c>
      <c r="J1447" s="7" t="s">
        <v>23</v>
      </c>
      <c r="K1447" s="7">
        <v>7</v>
      </c>
      <c r="L1447" s="7" t="s">
        <v>17688</v>
      </c>
      <c r="M1447" s="7" t="s">
        <v>9766</v>
      </c>
      <c r="N1447" s="7" t="s">
        <v>29</v>
      </c>
      <c r="O1447" s="7" t="s">
        <v>146</v>
      </c>
    </row>
    <row r="1448" spans="2:15" x14ac:dyDescent="0.25">
      <c r="B1448" s="7">
        <v>4</v>
      </c>
      <c r="C1448" s="7" t="s">
        <v>7619</v>
      </c>
      <c r="D1448" s="7" t="s">
        <v>7610</v>
      </c>
      <c r="E1448" s="7" t="s">
        <v>7620</v>
      </c>
      <c r="F1448" s="7" t="s">
        <v>154</v>
      </c>
      <c r="G1448" s="7" t="s">
        <v>207</v>
      </c>
      <c r="H1448" s="7" t="s">
        <v>212</v>
      </c>
      <c r="I1448" s="7" t="s">
        <v>27</v>
      </c>
      <c r="J1448" s="7" t="s">
        <v>23</v>
      </c>
      <c r="K1448" s="7">
        <v>7</v>
      </c>
      <c r="L1448" s="7" t="s">
        <v>17688</v>
      </c>
      <c r="M1448" s="7" t="s">
        <v>9766</v>
      </c>
      <c r="N1448" s="7" t="s">
        <v>29</v>
      </c>
      <c r="O1448" s="7" t="s">
        <v>146</v>
      </c>
    </row>
    <row r="1449" spans="2:15" x14ac:dyDescent="0.25">
      <c r="B1449" s="7">
        <v>4</v>
      </c>
      <c r="C1449" s="7" t="s">
        <v>7622</v>
      </c>
      <c r="D1449" s="7" t="s">
        <v>7623</v>
      </c>
      <c r="E1449" s="7" t="s">
        <v>7624</v>
      </c>
      <c r="F1449" s="7" t="s">
        <v>154</v>
      </c>
      <c r="G1449" s="7" t="s">
        <v>207</v>
      </c>
      <c r="H1449" s="7" t="s">
        <v>212</v>
      </c>
      <c r="I1449" s="7" t="s">
        <v>27</v>
      </c>
      <c r="J1449" s="7" t="s">
        <v>23</v>
      </c>
      <c r="K1449" s="7">
        <v>7</v>
      </c>
      <c r="L1449" s="7" t="s">
        <v>17689</v>
      </c>
      <c r="M1449" s="7" t="s">
        <v>9766</v>
      </c>
      <c r="N1449" s="7" t="s">
        <v>29</v>
      </c>
      <c r="O1449" s="7" t="s">
        <v>146</v>
      </c>
    </row>
    <row r="1450" spans="2:15" x14ac:dyDescent="0.25">
      <c r="B1450" s="7">
        <v>4</v>
      </c>
      <c r="C1450" s="7" t="s">
        <v>7626</v>
      </c>
      <c r="D1450" s="7" t="s">
        <v>7623</v>
      </c>
      <c r="E1450" s="7" t="s">
        <v>7627</v>
      </c>
      <c r="F1450" s="7" t="s">
        <v>154</v>
      </c>
      <c r="G1450" s="7" t="s">
        <v>207</v>
      </c>
      <c r="H1450" s="7" t="s">
        <v>212</v>
      </c>
      <c r="I1450" s="7" t="s">
        <v>27</v>
      </c>
      <c r="J1450" s="7" t="s">
        <v>23</v>
      </c>
      <c r="K1450" s="7">
        <v>7</v>
      </c>
      <c r="L1450" s="7" t="s">
        <v>17689</v>
      </c>
      <c r="M1450" s="7" t="s">
        <v>9766</v>
      </c>
      <c r="N1450" s="7" t="s">
        <v>29</v>
      </c>
      <c r="O1450" s="7" t="s">
        <v>146</v>
      </c>
    </row>
    <row r="1451" spans="2:15" x14ac:dyDescent="0.25">
      <c r="B1451" s="7">
        <v>4</v>
      </c>
      <c r="C1451" s="7" t="s">
        <v>7629</v>
      </c>
      <c r="D1451" s="7" t="s">
        <v>7623</v>
      </c>
      <c r="E1451" s="7" t="s">
        <v>7630</v>
      </c>
      <c r="F1451" s="7" t="s">
        <v>154</v>
      </c>
      <c r="G1451" s="7" t="s">
        <v>207</v>
      </c>
      <c r="H1451" s="7" t="s">
        <v>212</v>
      </c>
      <c r="I1451" s="7" t="s">
        <v>27</v>
      </c>
      <c r="J1451" s="7" t="s">
        <v>23</v>
      </c>
      <c r="K1451" s="7">
        <v>7</v>
      </c>
      <c r="L1451" s="7" t="s">
        <v>17689</v>
      </c>
      <c r="M1451" s="7" t="s">
        <v>9766</v>
      </c>
      <c r="N1451" s="7" t="s">
        <v>29</v>
      </c>
      <c r="O1451" s="7" t="s">
        <v>146</v>
      </c>
    </row>
    <row r="1452" spans="2:15" x14ac:dyDescent="0.25">
      <c r="B1452" s="7">
        <v>4</v>
      </c>
      <c r="C1452" s="7" t="s">
        <v>7632</v>
      </c>
      <c r="D1452" s="7" t="s">
        <v>7633</v>
      </c>
      <c r="E1452" s="7" t="s">
        <v>7634</v>
      </c>
      <c r="F1452" s="7" t="s">
        <v>154</v>
      </c>
      <c r="G1452" s="7" t="s">
        <v>207</v>
      </c>
      <c r="H1452" s="7" t="s">
        <v>212</v>
      </c>
      <c r="I1452" s="7" t="s">
        <v>27</v>
      </c>
      <c r="J1452" s="7" t="s">
        <v>23</v>
      </c>
      <c r="K1452" s="7">
        <v>7</v>
      </c>
      <c r="L1452" s="7" t="s">
        <v>17690</v>
      </c>
      <c r="M1452" s="7" t="s">
        <v>9766</v>
      </c>
      <c r="N1452" s="7" t="s">
        <v>29</v>
      </c>
      <c r="O1452" s="7" t="s">
        <v>146</v>
      </c>
    </row>
    <row r="1453" spans="2:15" x14ac:dyDescent="0.25">
      <c r="B1453" s="7">
        <v>4</v>
      </c>
      <c r="C1453" s="7" t="s">
        <v>7636</v>
      </c>
      <c r="D1453" s="7" t="s">
        <v>7633</v>
      </c>
      <c r="E1453" s="7" t="s">
        <v>7637</v>
      </c>
      <c r="F1453" s="7" t="s">
        <v>154</v>
      </c>
      <c r="G1453" s="7" t="s">
        <v>207</v>
      </c>
      <c r="H1453" s="7" t="s">
        <v>212</v>
      </c>
      <c r="I1453" s="7" t="s">
        <v>27</v>
      </c>
      <c r="J1453" s="7" t="s">
        <v>23</v>
      </c>
      <c r="K1453" s="7">
        <v>7</v>
      </c>
      <c r="L1453" s="7" t="s">
        <v>17690</v>
      </c>
      <c r="M1453" s="7" t="s">
        <v>9766</v>
      </c>
      <c r="N1453" s="7" t="s">
        <v>29</v>
      </c>
      <c r="O1453" s="7" t="s">
        <v>146</v>
      </c>
    </row>
    <row r="1454" spans="2:15" x14ac:dyDescent="0.25">
      <c r="B1454" s="7">
        <v>4</v>
      </c>
      <c r="C1454" s="7" t="s">
        <v>7639</v>
      </c>
      <c r="D1454" s="7" t="s">
        <v>7633</v>
      </c>
      <c r="E1454" s="7" t="s">
        <v>7640</v>
      </c>
      <c r="F1454" s="7" t="s">
        <v>154</v>
      </c>
      <c r="G1454" s="7" t="s">
        <v>207</v>
      </c>
      <c r="H1454" s="7" t="s">
        <v>212</v>
      </c>
      <c r="I1454" s="7" t="s">
        <v>27</v>
      </c>
      <c r="J1454" s="7" t="s">
        <v>23</v>
      </c>
      <c r="K1454" s="7">
        <v>7</v>
      </c>
      <c r="L1454" s="7" t="s">
        <v>17690</v>
      </c>
      <c r="M1454" s="7" t="s">
        <v>9766</v>
      </c>
      <c r="N1454" s="7" t="s">
        <v>29</v>
      </c>
      <c r="O1454" s="7" t="s">
        <v>146</v>
      </c>
    </row>
    <row r="1455" spans="2:15" x14ac:dyDescent="0.25">
      <c r="B1455" s="7">
        <v>4</v>
      </c>
      <c r="C1455" s="7" t="s">
        <v>7642</v>
      </c>
      <c r="D1455" s="7" t="s">
        <v>7633</v>
      </c>
      <c r="E1455" s="7" t="s">
        <v>7643</v>
      </c>
      <c r="F1455" s="7" t="s">
        <v>154</v>
      </c>
      <c r="G1455" s="7" t="s">
        <v>207</v>
      </c>
      <c r="H1455" s="7" t="s">
        <v>212</v>
      </c>
      <c r="I1455" s="7" t="s">
        <v>27</v>
      </c>
      <c r="J1455" s="7" t="s">
        <v>23</v>
      </c>
      <c r="K1455" s="7">
        <v>7</v>
      </c>
      <c r="L1455" s="7" t="s">
        <v>17690</v>
      </c>
      <c r="M1455" s="7" t="s">
        <v>9766</v>
      </c>
      <c r="N1455" s="7" t="s">
        <v>29</v>
      </c>
      <c r="O1455" s="7" t="s">
        <v>146</v>
      </c>
    </row>
    <row r="1456" spans="2:15" x14ac:dyDescent="0.25">
      <c r="B1456" s="7">
        <v>4</v>
      </c>
      <c r="C1456" s="7" t="s">
        <v>7645</v>
      </c>
      <c r="D1456" s="7" t="s">
        <v>7646</v>
      </c>
      <c r="E1456" s="7" t="s">
        <v>7647</v>
      </c>
      <c r="F1456" s="7" t="s">
        <v>154</v>
      </c>
      <c r="G1456" s="7" t="s">
        <v>207</v>
      </c>
      <c r="H1456" s="7" t="s">
        <v>212</v>
      </c>
      <c r="I1456" s="7" t="s">
        <v>27</v>
      </c>
      <c r="J1456" s="7" t="s">
        <v>23</v>
      </c>
      <c r="K1456" s="7">
        <v>7</v>
      </c>
      <c r="L1456" s="7" t="s">
        <v>17691</v>
      </c>
      <c r="M1456" s="7" t="s">
        <v>9766</v>
      </c>
      <c r="N1456" s="7" t="s">
        <v>29</v>
      </c>
      <c r="O1456" s="7" t="s">
        <v>146</v>
      </c>
    </row>
    <row r="1457" spans="2:15" x14ac:dyDescent="0.25">
      <c r="B1457" s="7">
        <v>4</v>
      </c>
      <c r="C1457" s="7" t="s">
        <v>7649</v>
      </c>
      <c r="D1457" s="7" t="s">
        <v>7646</v>
      </c>
      <c r="E1457" s="7" t="s">
        <v>7650</v>
      </c>
      <c r="F1457" s="7" t="s">
        <v>154</v>
      </c>
      <c r="G1457" s="7" t="s">
        <v>207</v>
      </c>
      <c r="H1457" s="7" t="s">
        <v>212</v>
      </c>
      <c r="I1457" s="7" t="s">
        <v>27</v>
      </c>
      <c r="J1457" s="7" t="s">
        <v>23</v>
      </c>
      <c r="K1457" s="7">
        <v>7</v>
      </c>
      <c r="L1457" s="7" t="s">
        <v>17691</v>
      </c>
      <c r="M1457" s="7" t="s">
        <v>9766</v>
      </c>
      <c r="N1457" s="7" t="s">
        <v>29</v>
      </c>
      <c r="O1457" s="7" t="s">
        <v>146</v>
      </c>
    </row>
    <row r="1458" spans="2:15" x14ac:dyDescent="0.25">
      <c r="B1458" s="7">
        <v>4</v>
      </c>
      <c r="C1458" s="7" t="s">
        <v>7652</v>
      </c>
      <c r="D1458" s="7" t="s">
        <v>7646</v>
      </c>
      <c r="E1458" s="7" t="s">
        <v>7653</v>
      </c>
      <c r="F1458" s="7" t="s">
        <v>154</v>
      </c>
      <c r="G1458" s="7" t="s">
        <v>207</v>
      </c>
      <c r="H1458" s="7" t="s">
        <v>212</v>
      </c>
      <c r="I1458" s="7" t="s">
        <v>27</v>
      </c>
      <c r="J1458" s="7" t="s">
        <v>23</v>
      </c>
      <c r="K1458" s="7">
        <v>7</v>
      </c>
      <c r="L1458" s="7" t="s">
        <v>17691</v>
      </c>
      <c r="M1458" s="7" t="s">
        <v>9766</v>
      </c>
      <c r="N1458" s="7" t="s">
        <v>29</v>
      </c>
      <c r="O1458" s="7" t="s">
        <v>146</v>
      </c>
    </row>
    <row r="1459" spans="2:15" x14ac:dyDescent="0.25">
      <c r="B1459" s="7">
        <v>4</v>
      </c>
      <c r="C1459" s="7" t="s">
        <v>7655</v>
      </c>
      <c r="D1459" s="7" t="s">
        <v>7656</v>
      </c>
      <c r="E1459" s="7" t="s">
        <v>7657</v>
      </c>
      <c r="F1459" s="7" t="s">
        <v>154</v>
      </c>
      <c r="G1459" s="7" t="s">
        <v>207</v>
      </c>
      <c r="H1459" s="7" t="s">
        <v>212</v>
      </c>
      <c r="I1459" s="7" t="s">
        <v>27</v>
      </c>
      <c r="J1459" s="7" t="s">
        <v>23</v>
      </c>
      <c r="K1459" s="7">
        <v>7</v>
      </c>
      <c r="L1459" s="7" t="s">
        <v>17692</v>
      </c>
      <c r="M1459" s="7" t="s">
        <v>9766</v>
      </c>
      <c r="N1459" s="7" t="s">
        <v>29</v>
      </c>
      <c r="O1459" s="7" t="s">
        <v>146</v>
      </c>
    </row>
    <row r="1460" spans="2:15" x14ac:dyDescent="0.25">
      <c r="B1460" s="7">
        <v>4</v>
      </c>
      <c r="C1460" s="7" t="s">
        <v>7659</v>
      </c>
      <c r="D1460" s="7" t="s">
        <v>7656</v>
      </c>
      <c r="E1460" s="7" t="s">
        <v>7660</v>
      </c>
      <c r="F1460" s="7" t="s">
        <v>154</v>
      </c>
      <c r="G1460" s="7" t="s">
        <v>207</v>
      </c>
      <c r="H1460" s="7" t="s">
        <v>212</v>
      </c>
      <c r="I1460" s="7" t="s">
        <v>27</v>
      </c>
      <c r="J1460" s="7" t="s">
        <v>23</v>
      </c>
      <c r="K1460" s="7">
        <v>7</v>
      </c>
      <c r="L1460" s="7" t="s">
        <v>17692</v>
      </c>
      <c r="M1460" s="7" t="s">
        <v>9766</v>
      </c>
      <c r="N1460" s="7" t="s">
        <v>29</v>
      </c>
      <c r="O1460" s="7" t="s">
        <v>146</v>
      </c>
    </row>
    <row r="1461" spans="2:15" x14ac:dyDescent="0.25">
      <c r="B1461" s="7">
        <v>4</v>
      </c>
      <c r="C1461" s="7" t="s">
        <v>7662</v>
      </c>
      <c r="D1461" s="7" t="s">
        <v>7656</v>
      </c>
      <c r="E1461" s="7" t="s">
        <v>7663</v>
      </c>
      <c r="F1461" s="7" t="s">
        <v>154</v>
      </c>
      <c r="G1461" s="7" t="s">
        <v>207</v>
      </c>
      <c r="H1461" s="7" t="s">
        <v>212</v>
      </c>
      <c r="I1461" s="7" t="s">
        <v>27</v>
      </c>
      <c r="J1461" s="7" t="s">
        <v>23</v>
      </c>
      <c r="K1461" s="7">
        <v>7</v>
      </c>
      <c r="L1461" s="7" t="s">
        <v>17692</v>
      </c>
      <c r="M1461" s="7" t="s">
        <v>9766</v>
      </c>
      <c r="N1461" s="7" t="s">
        <v>29</v>
      </c>
      <c r="O1461" s="7" t="s">
        <v>146</v>
      </c>
    </row>
    <row r="1462" spans="2:15" x14ac:dyDescent="0.25">
      <c r="B1462" s="7">
        <v>4</v>
      </c>
      <c r="C1462" s="7" t="s">
        <v>7665</v>
      </c>
      <c r="D1462" s="7" t="s">
        <v>7656</v>
      </c>
      <c r="E1462" s="7" t="s">
        <v>7666</v>
      </c>
      <c r="F1462" s="7" t="s">
        <v>154</v>
      </c>
      <c r="G1462" s="7" t="s">
        <v>207</v>
      </c>
      <c r="H1462" s="7" t="s">
        <v>212</v>
      </c>
      <c r="I1462" s="7" t="s">
        <v>27</v>
      </c>
      <c r="J1462" s="7" t="s">
        <v>23</v>
      </c>
      <c r="K1462" s="7">
        <v>7</v>
      </c>
      <c r="L1462" s="7" t="s">
        <v>17692</v>
      </c>
      <c r="M1462" s="7" t="s">
        <v>9766</v>
      </c>
      <c r="N1462" s="7" t="s">
        <v>29</v>
      </c>
      <c r="O1462" s="7" t="s">
        <v>146</v>
      </c>
    </row>
    <row r="1463" spans="2:15" x14ac:dyDescent="0.25">
      <c r="B1463" s="7">
        <v>4</v>
      </c>
      <c r="C1463" s="7" t="s">
        <v>7668</v>
      </c>
      <c r="D1463" s="7" t="s">
        <v>7669</v>
      </c>
      <c r="E1463" s="7" t="s">
        <v>7670</v>
      </c>
      <c r="F1463" s="7" t="s">
        <v>154</v>
      </c>
      <c r="G1463" s="7" t="s">
        <v>207</v>
      </c>
      <c r="H1463" s="7" t="s">
        <v>212</v>
      </c>
      <c r="I1463" s="7" t="s">
        <v>27</v>
      </c>
      <c r="J1463" s="7" t="s">
        <v>23</v>
      </c>
      <c r="K1463" s="7">
        <v>7</v>
      </c>
      <c r="L1463" s="7" t="s">
        <v>17693</v>
      </c>
      <c r="M1463" s="7" t="s">
        <v>9766</v>
      </c>
      <c r="N1463" s="7" t="s">
        <v>29</v>
      </c>
      <c r="O1463" s="7" t="s">
        <v>146</v>
      </c>
    </row>
    <row r="1464" spans="2:15" x14ac:dyDescent="0.25">
      <c r="B1464" s="7">
        <v>4</v>
      </c>
      <c r="C1464" s="7" t="s">
        <v>7672</v>
      </c>
      <c r="D1464" s="7" t="s">
        <v>7669</v>
      </c>
      <c r="E1464" s="7" t="s">
        <v>7673</v>
      </c>
      <c r="F1464" s="7" t="s">
        <v>154</v>
      </c>
      <c r="G1464" s="7" t="s">
        <v>207</v>
      </c>
      <c r="H1464" s="7" t="s">
        <v>212</v>
      </c>
      <c r="I1464" s="7" t="s">
        <v>27</v>
      </c>
      <c r="J1464" s="7" t="s">
        <v>23</v>
      </c>
      <c r="K1464" s="7">
        <v>7</v>
      </c>
      <c r="L1464" s="7" t="s">
        <v>17693</v>
      </c>
      <c r="M1464" s="7" t="s">
        <v>9766</v>
      </c>
      <c r="N1464" s="7" t="s">
        <v>29</v>
      </c>
      <c r="O1464" s="7" t="s">
        <v>146</v>
      </c>
    </row>
    <row r="1465" spans="2:15" x14ac:dyDescent="0.25">
      <c r="B1465" s="7">
        <v>4</v>
      </c>
      <c r="C1465" s="7" t="s">
        <v>7675</v>
      </c>
      <c r="D1465" s="7" t="s">
        <v>7669</v>
      </c>
      <c r="E1465" s="7" t="s">
        <v>7676</v>
      </c>
      <c r="F1465" s="7" t="s">
        <v>154</v>
      </c>
      <c r="G1465" s="7" t="s">
        <v>207</v>
      </c>
      <c r="H1465" s="7" t="s">
        <v>212</v>
      </c>
      <c r="I1465" s="7" t="s">
        <v>27</v>
      </c>
      <c r="J1465" s="7" t="s">
        <v>23</v>
      </c>
      <c r="K1465" s="7">
        <v>7</v>
      </c>
      <c r="L1465" s="7" t="s">
        <v>17693</v>
      </c>
      <c r="M1465" s="7" t="s">
        <v>9766</v>
      </c>
      <c r="N1465" s="7" t="s">
        <v>29</v>
      </c>
      <c r="O1465" s="7" t="s">
        <v>146</v>
      </c>
    </row>
    <row r="1466" spans="2:15" x14ac:dyDescent="0.25">
      <c r="B1466" s="7">
        <v>4</v>
      </c>
      <c r="C1466" s="7" t="s">
        <v>7678</v>
      </c>
      <c r="D1466" s="7" t="s">
        <v>7669</v>
      </c>
      <c r="E1466" s="7" t="s">
        <v>7679</v>
      </c>
      <c r="F1466" s="7" t="s">
        <v>154</v>
      </c>
      <c r="G1466" s="7" t="s">
        <v>207</v>
      </c>
      <c r="H1466" s="7" t="s">
        <v>212</v>
      </c>
      <c r="I1466" s="7" t="s">
        <v>27</v>
      </c>
      <c r="J1466" s="7" t="s">
        <v>23</v>
      </c>
      <c r="K1466" s="7">
        <v>7</v>
      </c>
      <c r="L1466" s="7" t="s">
        <v>17693</v>
      </c>
      <c r="M1466" s="7" t="s">
        <v>9766</v>
      </c>
      <c r="N1466" s="7" t="s">
        <v>29</v>
      </c>
      <c r="O1466" s="7" t="s">
        <v>146</v>
      </c>
    </row>
    <row r="1467" spans="2:15" x14ac:dyDescent="0.25">
      <c r="B1467" s="7">
        <v>4</v>
      </c>
      <c r="C1467" s="7" t="s">
        <v>7681</v>
      </c>
      <c r="D1467" s="7" t="s">
        <v>7682</v>
      </c>
      <c r="E1467" s="7" t="s">
        <v>7683</v>
      </c>
      <c r="F1467" s="7" t="s">
        <v>154</v>
      </c>
      <c r="G1467" s="7" t="s">
        <v>207</v>
      </c>
      <c r="H1467" s="7" t="s">
        <v>212</v>
      </c>
      <c r="I1467" s="7" t="s">
        <v>27</v>
      </c>
      <c r="J1467" s="7" t="s">
        <v>23</v>
      </c>
      <c r="K1467" s="7">
        <v>7</v>
      </c>
      <c r="L1467" s="7" t="s">
        <v>17694</v>
      </c>
      <c r="M1467" s="7" t="s">
        <v>9766</v>
      </c>
      <c r="N1467" s="7" t="s">
        <v>29</v>
      </c>
      <c r="O1467" s="7" t="s">
        <v>146</v>
      </c>
    </row>
    <row r="1468" spans="2:15" x14ac:dyDescent="0.25">
      <c r="B1468" s="7">
        <v>4</v>
      </c>
      <c r="C1468" s="7" t="s">
        <v>7685</v>
      </c>
      <c r="D1468" s="7" t="s">
        <v>7682</v>
      </c>
      <c r="E1468" s="7" t="s">
        <v>7686</v>
      </c>
      <c r="F1468" s="7" t="s">
        <v>154</v>
      </c>
      <c r="G1468" s="7" t="s">
        <v>207</v>
      </c>
      <c r="H1468" s="7" t="s">
        <v>212</v>
      </c>
      <c r="I1468" s="7" t="s">
        <v>27</v>
      </c>
      <c r="J1468" s="7" t="s">
        <v>23</v>
      </c>
      <c r="K1468" s="7">
        <v>7</v>
      </c>
      <c r="L1468" s="7" t="s">
        <v>17694</v>
      </c>
      <c r="M1468" s="7" t="s">
        <v>9766</v>
      </c>
      <c r="N1468" s="7" t="s">
        <v>29</v>
      </c>
      <c r="O1468" s="7" t="s">
        <v>146</v>
      </c>
    </row>
    <row r="1469" spans="2:15" x14ac:dyDescent="0.25">
      <c r="B1469" s="7">
        <v>4</v>
      </c>
      <c r="C1469" s="7" t="s">
        <v>7688</v>
      </c>
      <c r="D1469" s="7" t="s">
        <v>7682</v>
      </c>
      <c r="E1469" s="7" t="s">
        <v>7689</v>
      </c>
      <c r="F1469" s="7" t="s">
        <v>154</v>
      </c>
      <c r="G1469" s="7" t="s">
        <v>207</v>
      </c>
      <c r="H1469" s="7" t="s">
        <v>212</v>
      </c>
      <c r="I1469" s="7" t="s">
        <v>27</v>
      </c>
      <c r="J1469" s="7" t="s">
        <v>23</v>
      </c>
      <c r="K1469" s="7">
        <v>7</v>
      </c>
      <c r="L1469" s="7" t="s">
        <v>17694</v>
      </c>
      <c r="M1469" s="7" t="s">
        <v>9766</v>
      </c>
      <c r="N1469" s="7" t="s">
        <v>29</v>
      </c>
      <c r="O1469" s="7" t="s">
        <v>146</v>
      </c>
    </row>
    <row r="1470" spans="2:15" x14ac:dyDescent="0.25">
      <c r="B1470" s="7">
        <v>4</v>
      </c>
      <c r="C1470" s="7" t="s">
        <v>7691</v>
      </c>
      <c r="D1470" s="7" t="s">
        <v>7692</v>
      </c>
      <c r="E1470" s="7" t="s">
        <v>7693</v>
      </c>
      <c r="F1470" s="7" t="s">
        <v>154</v>
      </c>
      <c r="G1470" s="7" t="s">
        <v>207</v>
      </c>
      <c r="H1470" s="7" t="s">
        <v>212</v>
      </c>
      <c r="I1470" s="7" t="s">
        <v>27</v>
      </c>
      <c r="J1470" s="7" t="s">
        <v>23</v>
      </c>
      <c r="K1470" s="7">
        <v>7</v>
      </c>
      <c r="L1470" s="7" t="s">
        <v>17695</v>
      </c>
      <c r="M1470" s="7" t="s">
        <v>9766</v>
      </c>
      <c r="N1470" s="7" t="s">
        <v>29</v>
      </c>
      <c r="O1470" s="7" t="s">
        <v>146</v>
      </c>
    </row>
    <row r="1471" spans="2:15" x14ac:dyDescent="0.25">
      <c r="B1471" s="7">
        <v>4</v>
      </c>
      <c r="C1471" s="7" t="s">
        <v>7695</v>
      </c>
      <c r="D1471" s="7" t="s">
        <v>7692</v>
      </c>
      <c r="E1471" s="7" t="s">
        <v>7696</v>
      </c>
      <c r="F1471" s="7" t="s">
        <v>154</v>
      </c>
      <c r="G1471" s="7" t="s">
        <v>207</v>
      </c>
      <c r="H1471" s="7" t="s">
        <v>212</v>
      </c>
      <c r="I1471" s="7" t="s">
        <v>27</v>
      </c>
      <c r="J1471" s="7" t="s">
        <v>23</v>
      </c>
      <c r="K1471" s="7">
        <v>7</v>
      </c>
      <c r="L1471" s="7" t="s">
        <v>17695</v>
      </c>
      <c r="M1471" s="7" t="s">
        <v>9766</v>
      </c>
      <c r="N1471" s="7" t="s">
        <v>29</v>
      </c>
      <c r="O1471" s="7" t="s">
        <v>146</v>
      </c>
    </row>
    <row r="1472" spans="2:15" x14ac:dyDescent="0.25">
      <c r="B1472" s="7">
        <v>4</v>
      </c>
      <c r="C1472" s="7" t="s">
        <v>7698</v>
      </c>
      <c r="D1472" s="7" t="s">
        <v>7692</v>
      </c>
      <c r="E1472" s="7" t="s">
        <v>7699</v>
      </c>
      <c r="F1472" s="7" t="s">
        <v>154</v>
      </c>
      <c r="G1472" s="7" t="s">
        <v>207</v>
      </c>
      <c r="H1472" s="7" t="s">
        <v>212</v>
      </c>
      <c r="I1472" s="7" t="s">
        <v>27</v>
      </c>
      <c r="J1472" s="7" t="s">
        <v>23</v>
      </c>
      <c r="K1472" s="7">
        <v>7</v>
      </c>
      <c r="L1472" s="7" t="s">
        <v>17695</v>
      </c>
      <c r="M1472" s="7" t="s">
        <v>9766</v>
      </c>
      <c r="N1472" s="7" t="s">
        <v>29</v>
      </c>
      <c r="O1472" s="7" t="s">
        <v>146</v>
      </c>
    </row>
    <row r="1473" spans="2:15" x14ac:dyDescent="0.25">
      <c r="B1473" s="7">
        <v>4</v>
      </c>
      <c r="C1473" s="7" t="s">
        <v>7701</v>
      </c>
      <c r="D1473" s="7" t="s">
        <v>7692</v>
      </c>
      <c r="E1473" s="7" t="s">
        <v>7702</v>
      </c>
      <c r="F1473" s="7" t="s">
        <v>154</v>
      </c>
      <c r="G1473" s="7" t="s">
        <v>207</v>
      </c>
      <c r="H1473" s="7" t="s">
        <v>212</v>
      </c>
      <c r="I1473" s="7" t="s">
        <v>27</v>
      </c>
      <c r="J1473" s="7" t="s">
        <v>23</v>
      </c>
      <c r="K1473" s="7">
        <v>7</v>
      </c>
      <c r="L1473" s="7" t="s">
        <v>17695</v>
      </c>
      <c r="M1473" s="7" t="s">
        <v>9766</v>
      </c>
      <c r="N1473" s="7" t="s">
        <v>29</v>
      </c>
      <c r="O1473" s="7" t="s">
        <v>146</v>
      </c>
    </row>
    <row r="1474" spans="2:15" x14ac:dyDescent="0.25">
      <c r="B1474" s="7">
        <v>4</v>
      </c>
      <c r="C1474" s="7" t="s">
        <v>7704</v>
      </c>
      <c r="D1474" s="7" t="s">
        <v>7705</v>
      </c>
      <c r="E1474" s="7" t="s">
        <v>7706</v>
      </c>
      <c r="F1474" s="7" t="s">
        <v>154</v>
      </c>
      <c r="G1474" s="7" t="s">
        <v>207</v>
      </c>
      <c r="H1474" s="7" t="s">
        <v>212</v>
      </c>
      <c r="I1474" s="7" t="s">
        <v>27</v>
      </c>
      <c r="J1474" s="7" t="s">
        <v>23</v>
      </c>
      <c r="K1474" s="7">
        <v>7</v>
      </c>
      <c r="L1474" s="7" t="s">
        <v>17696</v>
      </c>
      <c r="M1474" s="7" t="s">
        <v>9766</v>
      </c>
      <c r="N1474" s="7" t="s">
        <v>29</v>
      </c>
      <c r="O1474" s="7" t="s">
        <v>146</v>
      </c>
    </row>
    <row r="1475" spans="2:15" x14ac:dyDescent="0.25">
      <c r="B1475" s="7">
        <v>4</v>
      </c>
      <c r="C1475" s="7" t="s">
        <v>7708</v>
      </c>
      <c r="D1475" s="7" t="s">
        <v>7705</v>
      </c>
      <c r="E1475" s="7" t="s">
        <v>7709</v>
      </c>
      <c r="F1475" s="7" t="s">
        <v>154</v>
      </c>
      <c r="G1475" s="7" t="s">
        <v>207</v>
      </c>
      <c r="H1475" s="7" t="s">
        <v>212</v>
      </c>
      <c r="I1475" s="7" t="s">
        <v>27</v>
      </c>
      <c r="J1475" s="7" t="s">
        <v>23</v>
      </c>
      <c r="K1475" s="7">
        <v>7</v>
      </c>
      <c r="L1475" s="7" t="s">
        <v>17696</v>
      </c>
      <c r="M1475" s="7" t="s">
        <v>9766</v>
      </c>
      <c r="N1475" s="7" t="s">
        <v>29</v>
      </c>
      <c r="O1475" s="7" t="s">
        <v>146</v>
      </c>
    </row>
    <row r="1476" spans="2:15" x14ac:dyDescent="0.25">
      <c r="B1476" s="7">
        <v>4</v>
      </c>
      <c r="C1476" s="7" t="s">
        <v>7711</v>
      </c>
      <c r="D1476" s="7" t="s">
        <v>7705</v>
      </c>
      <c r="E1476" s="7" t="s">
        <v>7712</v>
      </c>
      <c r="F1476" s="7" t="s">
        <v>154</v>
      </c>
      <c r="G1476" s="7" t="s">
        <v>207</v>
      </c>
      <c r="H1476" s="7" t="s">
        <v>212</v>
      </c>
      <c r="I1476" s="7" t="s">
        <v>27</v>
      </c>
      <c r="J1476" s="7" t="s">
        <v>23</v>
      </c>
      <c r="K1476" s="7">
        <v>7</v>
      </c>
      <c r="L1476" s="7" t="s">
        <v>17696</v>
      </c>
      <c r="M1476" s="7" t="s">
        <v>9766</v>
      </c>
      <c r="N1476" s="7" t="s">
        <v>29</v>
      </c>
      <c r="O1476" s="7" t="s">
        <v>146</v>
      </c>
    </row>
    <row r="1477" spans="2:15" x14ac:dyDescent="0.25">
      <c r="B1477" s="7">
        <v>4</v>
      </c>
      <c r="C1477" s="7" t="s">
        <v>7714</v>
      </c>
      <c r="D1477" s="7" t="s">
        <v>7705</v>
      </c>
      <c r="E1477" s="7" t="s">
        <v>7715</v>
      </c>
      <c r="F1477" s="7" t="s">
        <v>154</v>
      </c>
      <c r="G1477" s="7" t="s">
        <v>207</v>
      </c>
      <c r="H1477" s="7" t="s">
        <v>212</v>
      </c>
      <c r="I1477" s="7" t="s">
        <v>27</v>
      </c>
      <c r="J1477" s="7" t="s">
        <v>23</v>
      </c>
      <c r="K1477" s="7">
        <v>7</v>
      </c>
      <c r="L1477" s="7" t="s">
        <v>17696</v>
      </c>
      <c r="M1477" s="7" t="s">
        <v>9766</v>
      </c>
      <c r="N1477" s="7" t="s">
        <v>29</v>
      </c>
      <c r="O1477" s="7" t="s">
        <v>146</v>
      </c>
    </row>
    <row r="1478" spans="2:15" x14ac:dyDescent="0.25">
      <c r="B1478" s="7">
        <v>4</v>
      </c>
      <c r="C1478" s="7" t="s">
        <v>7717</v>
      </c>
      <c r="D1478" s="7" t="s">
        <v>7718</v>
      </c>
      <c r="E1478" s="7" t="s">
        <v>7719</v>
      </c>
      <c r="F1478" s="7" t="s">
        <v>154</v>
      </c>
      <c r="G1478" s="7" t="s">
        <v>207</v>
      </c>
      <c r="H1478" s="7" t="s">
        <v>212</v>
      </c>
      <c r="I1478" s="7" t="s">
        <v>27</v>
      </c>
      <c r="J1478" s="7" t="s">
        <v>23</v>
      </c>
      <c r="K1478" s="7">
        <v>7</v>
      </c>
      <c r="L1478" s="7" t="s">
        <v>17697</v>
      </c>
      <c r="M1478" s="7" t="s">
        <v>9766</v>
      </c>
      <c r="N1478" s="7" t="s">
        <v>29</v>
      </c>
      <c r="O1478" s="7" t="s">
        <v>146</v>
      </c>
    </row>
    <row r="1479" spans="2:15" x14ac:dyDescent="0.25">
      <c r="B1479" s="7">
        <v>4</v>
      </c>
      <c r="C1479" s="7" t="s">
        <v>7721</v>
      </c>
      <c r="D1479" s="7" t="s">
        <v>7718</v>
      </c>
      <c r="E1479" s="7" t="s">
        <v>7722</v>
      </c>
      <c r="F1479" s="7" t="s">
        <v>154</v>
      </c>
      <c r="G1479" s="7" t="s">
        <v>207</v>
      </c>
      <c r="H1479" s="7" t="s">
        <v>212</v>
      </c>
      <c r="I1479" s="7" t="s">
        <v>27</v>
      </c>
      <c r="J1479" s="7" t="s">
        <v>23</v>
      </c>
      <c r="K1479" s="7">
        <v>7</v>
      </c>
      <c r="L1479" s="7" t="s">
        <v>17697</v>
      </c>
      <c r="M1479" s="7" t="s">
        <v>9766</v>
      </c>
      <c r="N1479" s="7" t="s">
        <v>29</v>
      </c>
      <c r="O1479" s="7" t="s">
        <v>146</v>
      </c>
    </row>
    <row r="1480" spans="2:15" x14ac:dyDescent="0.25">
      <c r="B1480" s="7">
        <v>4</v>
      </c>
      <c r="C1480" s="7" t="s">
        <v>7724</v>
      </c>
      <c r="D1480" s="7" t="s">
        <v>7718</v>
      </c>
      <c r="E1480" s="7" t="s">
        <v>7725</v>
      </c>
      <c r="F1480" s="7" t="s">
        <v>154</v>
      </c>
      <c r="G1480" s="7" t="s">
        <v>207</v>
      </c>
      <c r="H1480" s="7" t="s">
        <v>212</v>
      </c>
      <c r="I1480" s="7" t="s">
        <v>27</v>
      </c>
      <c r="J1480" s="7" t="s">
        <v>23</v>
      </c>
      <c r="K1480" s="7">
        <v>7</v>
      </c>
      <c r="L1480" s="7" t="s">
        <v>17697</v>
      </c>
      <c r="M1480" s="7" t="s">
        <v>9766</v>
      </c>
      <c r="N1480" s="7" t="s">
        <v>29</v>
      </c>
      <c r="O1480" s="7" t="s">
        <v>146</v>
      </c>
    </row>
    <row r="1481" spans="2:15" x14ac:dyDescent="0.25">
      <c r="B1481" s="7">
        <v>4</v>
      </c>
      <c r="C1481" s="7" t="s">
        <v>7727</v>
      </c>
      <c r="D1481" s="7" t="s">
        <v>7728</v>
      </c>
      <c r="E1481" s="7" t="s">
        <v>7729</v>
      </c>
      <c r="F1481" s="7" t="s">
        <v>154</v>
      </c>
      <c r="G1481" s="7" t="s">
        <v>207</v>
      </c>
      <c r="H1481" s="7" t="s">
        <v>212</v>
      </c>
      <c r="I1481" s="7" t="s">
        <v>27</v>
      </c>
      <c r="J1481" s="7" t="s">
        <v>23</v>
      </c>
      <c r="K1481" s="7">
        <v>7</v>
      </c>
      <c r="L1481" s="7" t="s">
        <v>17698</v>
      </c>
      <c r="M1481" s="7" t="s">
        <v>9766</v>
      </c>
      <c r="N1481" s="7" t="s">
        <v>29</v>
      </c>
      <c r="O1481" s="7" t="s">
        <v>146</v>
      </c>
    </row>
    <row r="1482" spans="2:15" x14ac:dyDescent="0.25">
      <c r="B1482" s="7">
        <v>4</v>
      </c>
      <c r="C1482" s="7" t="s">
        <v>7731</v>
      </c>
      <c r="D1482" s="7" t="s">
        <v>7728</v>
      </c>
      <c r="E1482" s="7" t="s">
        <v>7732</v>
      </c>
      <c r="F1482" s="7" t="s">
        <v>154</v>
      </c>
      <c r="G1482" s="7" t="s">
        <v>207</v>
      </c>
      <c r="H1482" s="7" t="s">
        <v>212</v>
      </c>
      <c r="I1482" s="7" t="s">
        <v>27</v>
      </c>
      <c r="J1482" s="7" t="s">
        <v>23</v>
      </c>
      <c r="K1482" s="7">
        <v>7</v>
      </c>
      <c r="L1482" s="7" t="s">
        <v>17698</v>
      </c>
      <c r="M1482" s="7" t="s">
        <v>9766</v>
      </c>
      <c r="N1482" s="7" t="s">
        <v>29</v>
      </c>
      <c r="O1482" s="7" t="s">
        <v>146</v>
      </c>
    </row>
    <row r="1483" spans="2:15" x14ac:dyDescent="0.25">
      <c r="B1483" s="7">
        <v>4</v>
      </c>
      <c r="C1483" s="7" t="s">
        <v>7734</v>
      </c>
      <c r="D1483" s="7" t="s">
        <v>7728</v>
      </c>
      <c r="E1483" s="7" t="s">
        <v>7735</v>
      </c>
      <c r="F1483" s="7" t="s">
        <v>154</v>
      </c>
      <c r="G1483" s="7" t="s">
        <v>207</v>
      </c>
      <c r="H1483" s="7" t="s">
        <v>212</v>
      </c>
      <c r="I1483" s="7" t="s">
        <v>27</v>
      </c>
      <c r="J1483" s="7" t="s">
        <v>23</v>
      </c>
      <c r="K1483" s="7">
        <v>7</v>
      </c>
      <c r="L1483" s="7" t="s">
        <v>17698</v>
      </c>
      <c r="M1483" s="7" t="s">
        <v>9766</v>
      </c>
      <c r="N1483" s="7" t="s">
        <v>29</v>
      </c>
      <c r="O1483" s="7" t="s">
        <v>146</v>
      </c>
    </row>
    <row r="1484" spans="2:15" x14ac:dyDescent="0.25">
      <c r="B1484" s="7">
        <v>4</v>
      </c>
      <c r="C1484" s="7" t="s">
        <v>7737</v>
      </c>
      <c r="D1484" s="7" t="s">
        <v>7728</v>
      </c>
      <c r="E1484" s="7" t="s">
        <v>7738</v>
      </c>
      <c r="F1484" s="7" t="s">
        <v>154</v>
      </c>
      <c r="G1484" s="7" t="s">
        <v>207</v>
      </c>
      <c r="H1484" s="7" t="s">
        <v>212</v>
      </c>
      <c r="I1484" s="7" t="s">
        <v>27</v>
      </c>
      <c r="J1484" s="7" t="s">
        <v>23</v>
      </c>
      <c r="K1484" s="7">
        <v>7</v>
      </c>
      <c r="L1484" s="7" t="s">
        <v>17698</v>
      </c>
      <c r="M1484" s="7" t="s">
        <v>9766</v>
      </c>
      <c r="N1484" s="7" t="s">
        <v>29</v>
      </c>
      <c r="O1484" s="7" t="s">
        <v>146</v>
      </c>
    </row>
    <row r="1485" spans="2:15" x14ac:dyDescent="0.25">
      <c r="B1485" s="7">
        <v>4</v>
      </c>
      <c r="C1485" s="7" t="s">
        <v>7740</v>
      </c>
      <c r="D1485" s="7" t="s">
        <v>7741</v>
      </c>
      <c r="E1485" s="7" t="s">
        <v>7742</v>
      </c>
      <c r="F1485" s="7" t="s">
        <v>154</v>
      </c>
      <c r="G1485" s="7" t="s">
        <v>207</v>
      </c>
      <c r="H1485" s="7" t="s">
        <v>212</v>
      </c>
      <c r="I1485" s="7" t="s">
        <v>27</v>
      </c>
      <c r="J1485" s="7" t="s">
        <v>23</v>
      </c>
      <c r="K1485" s="7">
        <v>7</v>
      </c>
      <c r="L1485" s="7" t="s">
        <v>17699</v>
      </c>
      <c r="M1485" s="7" t="s">
        <v>9766</v>
      </c>
      <c r="N1485" s="7" t="s">
        <v>29</v>
      </c>
      <c r="O1485" s="7" t="s">
        <v>146</v>
      </c>
    </row>
    <row r="1486" spans="2:15" x14ac:dyDescent="0.25">
      <c r="B1486" s="7">
        <v>4</v>
      </c>
      <c r="C1486" s="7" t="s">
        <v>7744</v>
      </c>
      <c r="D1486" s="7" t="s">
        <v>7741</v>
      </c>
      <c r="E1486" s="7" t="s">
        <v>7745</v>
      </c>
      <c r="F1486" s="7" t="s">
        <v>154</v>
      </c>
      <c r="G1486" s="7" t="s">
        <v>207</v>
      </c>
      <c r="H1486" s="7" t="s">
        <v>212</v>
      </c>
      <c r="I1486" s="7" t="s">
        <v>27</v>
      </c>
      <c r="J1486" s="7" t="s">
        <v>23</v>
      </c>
      <c r="K1486" s="7">
        <v>7</v>
      </c>
      <c r="L1486" s="7" t="s">
        <v>17699</v>
      </c>
      <c r="M1486" s="7" t="s">
        <v>9766</v>
      </c>
      <c r="N1486" s="7" t="s">
        <v>29</v>
      </c>
      <c r="O1486" s="7" t="s">
        <v>146</v>
      </c>
    </row>
    <row r="1487" spans="2:15" x14ac:dyDescent="0.25">
      <c r="B1487" s="7">
        <v>4</v>
      </c>
      <c r="C1487" s="7" t="s">
        <v>7747</v>
      </c>
      <c r="D1487" s="7" t="s">
        <v>7741</v>
      </c>
      <c r="E1487" s="7" t="s">
        <v>7748</v>
      </c>
      <c r="F1487" s="7" t="s">
        <v>154</v>
      </c>
      <c r="G1487" s="7" t="s">
        <v>207</v>
      </c>
      <c r="H1487" s="7" t="s">
        <v>212</v>
      </c>
      <c r="I1487" s="7" t="s">
        <v>27</v>
      </c>
      <c r="J1487" s="7" t="s">
        <v>23</v>
      </c>
      <c r="K1487" s="7">
        <v>7</v>
      </c>
      <c r="L1487" s="7" t="s">
        <v>17699</v>
      </c>
      <c r="M1487" s="7" t="s">
        <v>9766</v>
      </c>
      <c r="N1487" s="7" t="s">
        <v>29</v>
      </c>
      <c r="O1487" s="7" t="s">
        <v>146</v>
      </c>
    </row>
    <row r="1488" spans="2:15" x14ac:dyDescent="0.25">
      <c r="B1488" s="7">
        <v>4</v>
      </c>
      <c r="C1488" s="7" t="s">
        <v>7750</v>
      </c>
      <c r="D1488" s="7" t="s">
        <v>7741</v>
      </c>
      <c r="E1488" s="7" t="s">
        <v>7751</v>
      </c>
      <c r="F1488" s="7" t="s">
        <v>154</v>
      </c>
      <c r="G1488" s="7" t="s">
        <v>207</v>
      </c>
      <c r="H1488" s="7" t="s">
        <v>212</v>
      </c>
      <c r="I1488" s="7" t="s">
        <v>27</v>
      </c>
      <c r="J1488" s="7" t="s">
        <v>23</v>
      </c>
      <c r="K1488" s="7">
        <v>7</v>
      </c>
      <c r="L1488" s="7" t="s">
        <v>17699</v>
      </c>
      <c r="M1488" s="7" t="s">
        <v>9766</v>
      </c>
      <c r="N1488" s="7" t="s">
        <v>29</v>
      </c>
      <c r="O1488" s="7" t="s">
        <v>146</v>
      </c>
    </row>
    <row r="1489" spans="2:15" x14ac:dyDescent="0.25">
      <c r="B1489" s="7">
        <v>4</v>
      </c>
      <c r="C1489" s="7" t="s">
        <v>7753</v>
      </c>
      <c r="D1489" s="7" t="s">
        <v>7754</v>
      </c>
      <c r="E1489" s="7" t="s">
        <v>7755</v>
      </c>
      <c r="F1489" s="7" t="s">
        <v>154</v>
      </c>
      <c r="G1489" s="7" t="s">
        <v>207</v>
      </c>
      <c r="H1489" s="7" t="s">
        <v>212</v>
      </c>
      <c r="I1489" s="7" t="s">
        <v>27</v>
      </c>
      <c r="J1489" s="7" t="s">
        <v>23</v>
      </c>
      <c r="K1489" s="7">
        <v>7</v>
      </c>
      <c r="L1489" s="7" t="s">
        <v>17700</v>
      </c>
      <c r="M1489" s="7" t="s">
        <v>9766</v>
      </c>
      <c r="N1489" s="7" t="s">
        <v>29</v>
      </c>
      <c r="O1489" s="7" t="s">
        <v>146</v>
      </c>
    </row>
    <row r="1490" spans="2:15" x14ac:dyDescent="0.25">
      <c r="B1490" s="7">
        <v>4</v>
      </c>
      <c r="C1490" s="7" t="s">
        <v>7757</v>
      </c>
      <c r="D1490" s="7" t="s">
        <v>7754</v>
      </c>
      <c r="E1490" s="7" t="s">
        <v>7758</v>
      </c>
      <c r="F1490" s="7" t="s">
        <v>154</v>
      </c>
      <c r="G1490" s="7" t="s">
        <v>207</v>
      </c>
      <c r="H1490" s="7" t="s">
        <v>212</v>
      </c>
      <c r="I1490" s="7" t="s">
        <v>27</v>
      </c>
      <c r="J1490" s="7" t="s">
        <v>23</v>
      </c>
      <c r="K1490" s="7">
        <v>7</v>
      </c>
      <c r="L1490" s="7" t="s">
        <v>17700</v>
      </c>
      <c r="M1490" s="7" t="s">
        <v>9766</v>
      </c>
      <c r="N1490" s="7" t="s">
        <v>29</v>
      </c>
      <c r="O1490" s="7" t="s">
        <v>146</v>
      </c>
    </row>
    <row r="1491" spans="2:15" x14ac:dyDescent="0.25">
      <c r="B1491" s="7">
        <v>4</v>
      </c>
      <c r="C1491" s="7" t="s">
        <v>7760</v>
      </c>
      <c r="D1491" s="7" t="s">
        <v>7754</v>
      </c>
      <c r="E1491" s="7" t="s">
        <v>7761</v>
      </c>
      <c r="F1491" s="7" t="s">
        <v>154</v>
      </c>
      <c r="G1491" s="7" t="s">
        <v>207</v>
      </c>
      <c r="H1491" s="7" t="s">
        <v>212</v>
      </c>
      <c r="I1491" s="7" t="s">
        <v>27</v>
      </c>
      <c r="J1491" s="7" t="s">
        <v>23</v>
      </c>
      <c r="K1491" s="7">
        <v>7</v>
      </c>
      <c r="L1491" s="7" t="s">
        <v>17700</v>
      </c>
      <c r="M1491" s="7" t="s">
        <v>9766</v>
      </c>
      <c r="N1491" s="7" t="s">
        <v>29</v>
      </c>
      <c r="O1491" s="7" t="s">
        <v>146</v>
      </c>
    </row>
    <row r="1492" spans="2:15" x14ac:dyDescent="0.25">
      <c r="B1492" s="7">
        <v>4</v>
      </c>
      <c r="C1492" s="7" t="s">
        <v>7763</v>
      </c>
      <c r="D1492" s="7" t="s">
        <v>7764</v>
      </c>
      <c r="E1492" s="7" t="s">
        <v>7765</v>
      </c>
      <c r="F1492" s="7" t="s">
        <v>154</v>
      </c>
      <c r="G1492" s="7" t="s">
        <v>207</v>
      </c>
      <c r="H1492" s="7" t="s">
        <v>212</v>
      </c>
      <c r="I1492" s="7" t="s">
        <v>27</v>
      </c>
      <c r="J1492" s="7" t="s">
        <v>23</v>
      </c>
      <c r="K1492" s="7">
        <v>7</v>
      </c>
      <c r="L1492" s="7" t="s">
        <v>17701</v>
      </c>
      <c r="M1492" s="7" t="s">
        <v>9766</v>
      </c>
      <c r="N1492" s="7" t="s">
        <v>29</v>
      </c>
      <c r="O1492" s="7" t="s">
        <v>146</v>
      </c>
    </row>
    <row r="1493" spans="2:15" x14ac:dyDescent="0.25">
      <c r="B1493" s="7">
        <v>4</v>
      </c>
      <c r="C1493" s="7" t="s">
        <v>7767</v>
      </c>
      <c r="D1493" s="7" t="s">
        <v>7764</v>
      </c>
      <c r="E1493" s="7" t="s">
        <v>7768</v>
      </c>
      <c r="F1493" s="7" t="s">
        <v>154</v>
      </c>
      <c r="G1493" s="7" t="s">
        <v>207</v>
      </c>
      <c r="H1493" s="7" t="s">
        <v>212</v>
      </c>
      <c r="I1493" s="7" t="s">
        <v>27</v>
      </c>
      <c r="J1493" s="7" t="s">
        <v>23</v>
      </c>
      <c r="K1493" s="7">
        <v>7</v>
      </c>
      <c r="L1493" s="7" t="s">
        <v>17701</v>
      </c>
      <c r="M1493" s="7" t="s">
        <v>9766</v>
      </c>
      <c r="N1493" s="7" t="s">
        <v>29</v>
      </c>
      <c r="O1493" s="7" t="s">
        <v>146</v>
      </c>
    </row>
    <row r="1494" spans="2:15" x14ac:dyDescent="0.25">
      <c r="B1494" s="7">
        <v>4</v>
      </c>
      <c r="C1494" s="7" t="s">
        <v>7770</v>
      </c>
      <c r="D1494" s="7" t="s">
        <v>7764</v>
      </c>
      <c r="E1494" s="7" t="s">
        <v>7771</v>
      </c>
      <c r="F1494" s="7" t="s">
        <v>154</v>
      </c>
      <c r="G1494" s="7" t="s">
        <v>207</v>
      </c>
      <c r="H1494" s="7" t="s">
        <v>212</v>
      </c>
      <c r="I1494" s="7" t="s">
        <v>27</v>
      </c>
      <c r="J1494" s="7" t="s">
        <v>23</v>
      </c>
      <c r="K1494" s="7">
        <v>7</v>
      </c>
      <c r="L1494" s="7" t="s">
        <v>17701</v>
      </c>
      <c r="M1494" s="7" t="s">
        <v>9766</v>
      </c>
      <c r="N1494" s="7" t="s">
        <v>29</v>
      </c>
      <c r="O1494" s="7" t="s">
        <v>146</v>
      </c>
    </row>
    <row r="1495" spans="2:15" x14ac:dyDescent="0.25">
      <c r="B1495" s="7">
        <v>4</v>
      </c>
      <c r="C1495" s="7" t="s">
        <v>7773</v>
      </c>
      <c r="D1495" s="7" t="s">
        <v>7764</v>
      </c>
      <c r="E1495" s="7" t="s">
        <v>7774</v>
      </c>
      <c r="F1495" s="7" t="s">
        <v>154</v>
      </c>
      <c r="G1495" s="7" t="s">
        <v>207</v>
      </c>
      <c r="H1495" s="7" t="s">
        <v>212</v>
      </c>
      <c r="I1495" s="7" t="s">
        <v>27</v>
      </c>
      <c r="J1495" s="7" t="s">
        <v>23</v>
      </c>
      <c r="K1495" s="7">
        <v>7</v>
      </c>
      <c r="L1495" s="7" t="s">
        <v>17701</v>
      </c>
      <c r="M1495" s="7" t="s">
        <v>9766</v>
      </c>
      <c r="N1495" s="7" t="s">
        <v>29</v>
      </c>
      <c r="O1495" s="7" t="s">
        <v>146</v>
      </c>
    </row>
    <row r="1496" spans="2:15" x14ac:dyDescent="0.25">
      <c r="B1496" s="7">
        <v>4</v>
      </c>
      <c r="C1496" s="7" t="s">
        <v>7776</v>
      </c>
      <c r="D1496" s="7" t="s">
        <v>7777</v>
      </c>
      <c r="E1496" s="7" t="s">
        <v>7778</v>
      </c>
      <c r="F1496" s="7" t="s">
        <v>154</v>
      </c>
      <c r="G1496" s="7" t="s">
        <v>207</v>
      </c>
      <c r="H1496" s="7" t="s">
        <v>212</v>
      </c>
      <c r="I1496" s="7" t="s">
        <v>27</v>
      </c>
      <c r="J1496" s="7" t="s">
        <v>23</v>
      </c>
      <c r="K1496" s="7">
        <v>7</v>
      </c>
      <c r="L1496" s="7" t="s">
        <v>17702</v>
      </c>
      <c r="M1496" s="7" t="s">
        <v>9766</v>
      </c>
      <c r="N1496" s="7" t="s">
        <v>29</v>
      </c>
      <c r="O1496" s="7" t="s">
        <v>146</v>
      </c>
    </row>
    <row r="1497" spans="2:15" x14ac:dyDescent="0.25">
      <c r="B1497" s="7">
        <v>4</v>
      </c>
      <c r="C1497" s="7" t="s">
        <v>7780</v>
      </c>
      <c r="D1497" s="7" t="s">
        <v>7777</v>
      </c>
      <c r="E1497" s="7" t="s">
        <v>7781</v>
      </c>
      <c r="F1497" s="7" t="s">
        <v>154</v>
      </c>
      <c r="G1497" s="7" t="s">
        <v>207</v>
      </c>
      <c r="H1497" s="7" t="s">
        <v>212</v>
      </c>
      <c r="I1497" s="7" t="s">
        <v>27</v>
      </c>
      <c r="J1497" s="7" t="s">
        <v>23</v>
      </c>
      <c r="K1497" s="7">
        <v>7</v>
      </c>
      <c r="L1497" s="7" t="s">
        <v>17702</v>
      </c>
      <c r="M1497" s="7" t="s">
        <v>9766</v>
      </c>
      <c r="N1497" s="7" t="s">
        <v>29</v>
      </c>
      <c r="O1497" s="7" t="s">
        <v>146</v>
      </c>
    </row>
    <row r="1498" spans="2:15" x14ac:dyDescent="0.25">
      <c r="B1498" s="7">
        <v>4</v>
      </c>
      <c r="C1498" s="7" t="s">
        <v>7783</v>
      </c>
      <c r="D1498" s="7" t="s">
        <v>7777</v>
      </c>
      <c r="E1498" s="7" t="s">
        <v>7784</v>
      </c>
      <c r="F1498" s="7" t="s">
        <v>154</v>
      </c>
      <c r="G1498" s="7" t="s">
        <v>207</v>
      </c>
      <c r="H1498" s="7" t="s">
        <v>212</v>
      </c>
      <c r="I1498" s="7" t="s">
        <v>27</v>
      </c>
      <c r="J1498" s="7" t="s">
        <v>23</v>
      </c>
      <c r="K1498" s="7">
        <v>7</v>
      </c>
      <c r="L1498" s="7" t="s">
        <v>17702</v>
      </c>
      <c r="M1498" s="7" t="s">
        <v>9766</v>
      </c>
      <c r="N1498" s="7" t="s">
        <v>29</v>
      </c>
      <c r="O1498" s="7" t="s">
        <v>146</v>
      </c>
    </row>
    <row r="1499" spans="2:15" x14ac:dyDescent="0.25">
      <c r="B1499" s="7">
        <v>4</v>
      </c>
      <c r="C1499" s="7" t="s">
        <v>7786</v>
      </c>
      <c r="D1499" s="7" t="s">
        <v>7787</v>
      </c>
      <c r="E1499" s="7" t="s">
        <v>7788</v>
      </c>
      <c r="F1499" s="7" t="s">
        <v>154</v>
      </c>
      <c r="G1499" s="7" t="s">
        <v>207</v>
      </c>
      <c r="H1499" s="7" t="s">
        <v>212</v>
      </c>
      <c r="I1499" s="7" t="s">
        <v>27</v>
      </c>
      <c r="J1499" s="7" t="s">
        <v>23</v>
      </c>
      <c r="K1499" s="7">
        <v>7</v>
      </c>
      <c r="L1499" s="7" t="s">
        <v>17703</v>
      </c>
      <c r="M1499" s="7" t="s">
        <v>9766</v>
      </c>
      <c r="N1499" s="7" t="s">
        <v>29</v>
      </c>
      <c r="O1499" s="7" t="s">
        <v>146</v>
      </c>
    </row>
    <row r="1500" spans="2:15" x14ac:dyDescent="0.25">
      <c r="B1500" s="7">
        <v>4</v>
      </c>
      <c r="C1500" s="7" t="s">
        <v>7790</v>
      </c>
      <c r="D1500" s="7" t="s">
        <v>7787</v>
      </c>
      <c r="E1500" s="7" t="s">
        <v>7791</v>
      </c>
      <c r="F1500" s="7" t="s">
        <v>154</v>
      </c>
      <c r="G1500" s="7" t="s">
        <v>207</v>
      </c>
      <c r="H1500" s="7" t="s">
        <v>212</v>
      </c>
      <c r="I1500" s="7" t="s">
        <v>27</v>
      </c>
      <c r="J1500" s="7" t="s">
        <v>23</v>
      </c>
      <c r="K1500" s="7">
        <v>7</v>
      </c>
      <c r="L1500" s="7" t="s">
        <v>17703</v>
      </c>
      <c r="M1500" s="7" t="s">
        <v>9766</v>
      </c>
      <c r="N1500" s="7" t="s">
        <v>29</v>
      </c>
      <c r="O1500" s="7" t="s">
        <v>146</v>
      </c>
    </row>
    <row r="1501" spans="2:15" x14ac:dyDescent="0.25">
      <c r="B1501" s="7">
        <v>4</v>
      </c>
      <c r="C1501" s="7" t="s">
        <v>7793</v>
      </c>
      <c r="D1501" s="7" t="s">
        <v>7787</v>
      </c>
      <c r="E1501" s="7" t="s">
        <v>7794</v>
      </c>
      <c r="F1501" s="7" t="s">
        <v>154</v>
      </c>
      <c r="G1501" s="7" t="s">
        <v>207</v>
      </c>
      <c r="H1501" s="7" t="s">
        <v>212</v>
      </c>
      <c r="I1501" s="7" t="s">
        <v>27</v>
      </c>
      <c r="J1501" s="7" t="s">
        <v>23</v>
      </c>
      <c r="K1501" s="7">
        <v>7</v>
      </c>
      <c r="L1501" s="7" t="s">
        <v>17703</v>
      </c>
      <c r="M1501" s="7" t="s">
        <v>9766</v>
      </c>
      <c r="N1501" s="7" t="s">
        <v>29</v>
      </c>
      <c r="O1501" s="7" t="s">
        <v>146</v>
      </c>
    </row>
    <row r="1502" spans="2:15" x14ac:dyDescent="0.25">
      <c r="B1502" s="7">
        <v>4</v>
      </c>
      <c r="C1502" s="7" t="s">
        <v>7796</v>
      </c>
      <c r="D1502" s="7" t="s">
        <v>7797</v>
      </c>
      <c r="E1502" s="7" t="s">
        <v>7798</v>
      </c>
      <c r="F1502" s="7" t="s">
        <v>154</v>
      </c>
      <c r="G1502" s="7" t="s">
        <v>207</v>
      </c>
      <c r="H1502" s="7" t="s">
        <v>212</v>
      </c>
      <c r="I1502" s="7" t="s">
        <v>27</v>
      </c>
      <c r="J1502" s="7" t="s">
        <v>23</v>
      </c>
      <c r="K1502" s="7">
        <v>7</v>
      </c>
      <c r="L1502" s="7" t="s">
        <v>17704</v>
      </c>
      <c r="M1502" s="7" t="s">
        <v>9766</v>
      </c>
      <c r="N1502" s="7" t="s">
        <v>29</v>
      </c>
      <c r="O1502" s="7" t="s">
        <v>146</v>
      </c>
    </row>
    <row r="1503" spans="2:15" x14ac:dyDescent="0.25">
      <c r="B1503" s="7">
        <v>4</v>
      </c>
      <c r="C1503" s="7" t="s">
        <v>7800</v>
      </c>
      <c r="D1503" s="7" t="s">
        <v>7797</v>
      </c>
      <c r="E1503" s="7" t="s">
        <v>7801</v>
      </c>
      <c r="F1503" s="7" t="s">
        <v>154</v>
      </c>
      <c r="G1503" s="7" t="s">
        <v>207</v>
      </c>
      <c r="H1503" s="7" t="s">
        <v>212</v>
      </c>
      <c r="I1503" s="7" t="s">
        <v>27</v>
      </c>
      <c r="J1503" s="7" t="s">
        <v>23</v>
      </c>
      <c r="K1503" s="7">
        <v>7</v>
      </c>
      <c r="L1503" s="7" t="s">
        <v>17704</v>
      </c>
      <c r="M1503" s="7" t="s">
        <v>9766</v>
      </c>
      <c r="N1503" s="7" t="s">
        <v>29</v>
      </c>
      <c r="O1503" s="7" t="s">
        <v>146</v>
      </c>
    </row>
    <row r="1504" spans="2:15" x14ac:dyDescent="0.25">
      <c r="B1504" s="7">
        <v>4</v>
      </c>
      <c r="C1504" s="7" t="s">
        <v>7803</v>
      </c>
      <c r="D1504" s="7" t="s">
        <v>7797</v>
      </c>
      <c r="E1504" s="7" t="s">
        <v>7804</v>
      </c>
      <c r="F1504" s="7" t="s">
        <v>154</v>
      </c>
      <c r="G1504" s="7" t="s">
        <v>207</v>
      </c>
      <c r="H1504" s="7" t="s">
        <v>212</v>
      </c>
      <c r="I1504" s="7" t="s">
        <v>27</v>
      </c>
      <c r="J1504" s="7" t="s">
        <v>23</v>
      </c>
      <c r="K1504" s="7">
        <v>7</v>
      </c>
      <c r="L1504" s="7" t="s">
        <v>17704</v>
      </c>
      <c r="M1504" s="7" t="s">
        <v>9766</v>
      </c>
      <c r="N1504" s="7" t="s">
        <v>29</v>
      </c>
      <c r="O1504" s="7" t="s">
        <v>146</v>
      </c>
    </row>
    <row r="1505" spans="2:15" x14ac:dyDescent="0.25">
      <c r="B1505" s="7">
        <v>4</v>
      </c>
      <c r="C1505" s="7" t="s">
        <v>7806</v>
      </c>
      <c r="D1505" s="7" t="s">
        <v>7797</v>
      </c>
      <c r="E1505" s="7" t="s">
        <v>7807</v>
      </c>
      <c r="F1505" s="7" t="s">
        <v>154</v>
      </c>
      <c r="G1505" s="7" t="s">
        <v>207</v>
      </c>
      <c r="H1505" s="7" t="s">
        <v>212</v>
      </c>
      <c r="I1505" s="7" t="s">
        <v>27</v>
      </c>
      <c r="J1505" s="7" t="s">
        <v>23</v>
      </c>
      <c r="K1505" s="7">
        <v>7</v>
      </c>
      <c r="L1505" s="7" t="s">
        <v>17704</v>
      </c>
      <c r="M1505" s="7" t="s">
        <v>9766</v>
      </c>
      <c r="N1505" s="7" t="s">
        <v>29</v>
      </c>
      <c r="O1505" s="7" t="s">
        <v>146</v>
      </c>
    </row>
    <row r="1506" spans="2:15" x14ac:dyDescent="0.25">
      <c r="B1506" s="7">
        <v>4</v>
      </c>
      <c r="C1506" s="7" t="s">
        <v>7809</v>
      </c>
      <c r="D1506" s="7" t="s">
        <v>7810</v>
      </c>
      <c r="E1506" s="7" t="s">
        <v>7811</v>
      </c>
      <c r="F1506" s="7" t="s">
        <v>154</v>
      </c>
      <c r="G1506" s="7" t="s">
        <v>207</v>
      </c>
      <c r="H1506" s="7" t="s">
        <v>212</v>
      </c>
      <c r="I1506" s="7" t="s">
        <v>27</v>
      </c>
      <c r="J1506" s="7" t="s">
        <v>23</v>
      </c>
      <c r="K1506" s="7">
        <v>7</v>
      </c>
      <c r="L1506" s="7" t="s">
        <v>17705</v>
      </c>
      <c r="M1506" s="7" t="s">
        <v>9766</v>
      </c>
      <c r="N1506" s="7" t="s">
        <v>29</v>
      </c>
      <c r="O1506" s="7" t="s">
        <v>146</v>
      </c>
    </row>
    <row r="1507" spans="2:15" x14ac:dyDescent="0.25">
      <c r="B1507" s="7">
        <v>4</v>
      </c>
      <c r="C1507" s="7" t="s">
        <v>7813</v>
      </c>
      <c r="D1507" s="7" t="s">
        <v>7810</v>
      </c>
      <c r="E1507" s="7" t="s">
        <v>7814</v>
      </c>
      <c r="F1507" s="7" t="s">
        <v>154</v>
      </c>
      <c r="G1507" s="7" t="s">
        <v>207</v>
      </c>
      <c r="H1507" s="7" t="s">
        <v>212</v>
      </c>
      <c r="I1507" s="7" t="s">
        <v>27</v>
      </c>
      <c r="J1507" s="7" t="s">
        <v>23</v>
      </c>
      <c r="K1507" s="7">
        <v>7</v>
      </c>
      <c r="L1507" s="7" t="s">
        <v>17705</v>
      </c>
      <c r="M1507" s="7" t="s">
        <v>9766</v>
      </c>
      <c r="N1507" s="7" t="s">
        <v>29</v>
      </c>
      <c r="O1507" s="7" t="s">
        <v>146</v>
      </c>
    </row>
    <row r="1508" spans="2:15" x14ac:dyDescent="0.25">
      <c r="B1508" s="7">
        <v>4</v>
      </c>
      <c r="C1508" s="7" t="s">
        <v>7816</v>
      </c>
      <c r="D1508" s="7" t="s">
        <v>7810</v>
      </c>
      <c r="E1508" s="7" t="s">
        <v>7817</v>
      </c>
      <c r="F1508" s="7" t="s">
        <v>154</v>
      </c>
      <c r="G1508" s="7" t="s">
        <v>207</v>
      </c>
      <c r="H1508" s="7" t="s">
        <v>212</v>
      </c>
      <c r="I1508" s="7" t="s">
        <v>27</v>
      </c>
      <c r="J1508" s="7" t="s">
        <v>23</v>
      </c>
      <c r="K1508" s="7">
        <v>7</v>
      </c>
      <c r="L1508" s="7" t="s">
        <v>17705</v>
      </c>
      <c r="M1508" s="7" t="s">
        <v>9766</v>
      </c>
      <c r="N1508" s="7" t="s">
        <v>29</v>
      </c>
      <c r="O1508" s="7" t="s">
        <v>146</v>
      </c>
    </row>
    <row r="1509" spans="2:15" x14ac:dyDescent="0.25">
      <c r="B1509" s="7">
        <v>4</v>
      </c>
      <c r="C1509" s="7" t="s">
        <v>7819</v>
      </c>
      <c r="D1509" s="7" t="s">
        <v>7820</v>
      </c>
      <c r="E1509" s="7" t="s">
        <v>7821</v>
      </c>
      <c r="F1509" s="7" t="s">
        <v>154</v>
      </c>
      <c r="G1509" s="7" t="s">
        <v>207</v>
      </c>
      <c r="H1509" s="7" t="s">
        <v>212</v>
      </c>
      <c r="I1509" s="7" t="s">
        <v>27</v>
      </c>
      <c r="J1509" s="7" t="s">
        <v>23</v>
      </c>
      <c r="K1509" s="7">
        <v>7</v>
      </c>
      <c r="L1509" s="7" t="s">
        <v>17706</v>
      </c>
      <c r="M1509" s="7" t="s">
        <v>9766</v>
      </c>
      <c r="N1509" s="7" t="s">
        <v>29</v>
      </c>
      <c r="O1509" s="7" t="s">
        <v>146</v>
      </c>
    </row>
    <row r="1510" spans="2:15" x14ac:dyDescent="0.25">
      <c r="B1510" s="7">
        <v>4</v>
      </c>
      <c r="C1510" s="7" t="s">
        <v>7823</v>
      </c>
      <c r="D1510" s="7" t="s">
        <v>7820</v>
      </c>
      <c r="E1510" s="7" t="s">
        <v>7824</v>
      </c>
      <c r="F1510" s="7" t="s">
        <v>154</v>
      </c>
      <c r="G1510" s="7" t="s">
        <v>207</v>
      </c>
      <c r="H1510" s="7" t="s">
        <v>212</v>
      </c>
      <c r="I1510" s="7" t="s">
        <v>27</v>
      </c>
      <c r="J1510" s="7" t="s">
        <v>23</v>
      </c>
      <c r="K1510" s="7">
        <v>7</v>
      </c>
      <c r="L1510" s="7" t="s">
        <v>17706</v>
      </c>
      <c r="M1510" s="7" t="s">
        <v>9766</v>
      </c>
      <c r="N1510" s="7" t="s">
        <v>29</v>
      </c>
      <c r="O1510" s="7" t="s">
        <v>146</v>
      </c>
    </row>
    <row r="1511" spans="2:15" x14ac:dyDescent="0.25">
      <c r="B1511" s="7">
        <v>4</v>
      </c>
      <c r="C1511" s="7" t="s">
        <v>7826</v>
      </c>
      <c r="D1511" s="7" t="s">
        <v>7820</v>
      </c>
      <c r="E1511" s="7" t="s">
        <v>7827</v>
      </c>
      <c r="F1511" s="7" t="s">
        <v>154</v>
      </c>
      <c r="G1511" s="7" t="s">
        <v>207</v>
      </c>
      <c r="H1511" s="7" t="s">
        <v>212</v>
      </c>
      <c r="I1511" s="7" t="s">
        <v>27</v>
      </c>
      <c r="J1511" s="7" t="s">
        <v>23</v>
      </c>
      <c r="K1511" s="7">
        <v>7</v>
      </c>
      <c r="L1511" s="7" t="s">
        <v>17706</v>
      </c>
      <c r="M1511" s="7" t="s">
        <v>9766</v>
      </c>
      <c r="N1511" s="7" t="s">
        <v>29</v>
      </c>
      <c r="O1511" s="7" t="s">
        <v>146</v>
      </c>
    </row>
    <row r="1512" spans="2:15" x14ac:dyDescent="0.25">
      <c r="B1512" s="7">
        <v>4</v>
      </c>
      <c r="C1512" s="7" t="s">
        <v>7829</v>
      </c>
      <c r="D1512" s="7" t="s">
        <v>7830</v>
      </c>
      <c r="E1512" s="7" t="s">
        <v>7831</v>
      </c>
      <c r="F1512" s="7" t="s">
        <v>154</v>
      </c>
      <c r="G1512" s="7" t="s">
        <v>207</v>
      </c>
      <c r="H1512" s="7" t="s">
        <v>212</v>
      </c>
      <c r="I1512" s="7" t="s">
        <v>27</v>
      </c>
      <c r="J1512" s="7" t="s">
        <v>23</v>
      </c>
      <c r="K1512" s="7">
        <v>7</v>
      </c>
      <c r="L1512" s="7" t="s">
        <v>17708</v>
      </c>
      <c r="M1512" s="7" t="s">
        <v>9766</v>
      </c>
      <c r="N1512" s="7" t="s">
        <v>29</v>
      </c>
      <c r="O1512" s="7" t="s">
        <v>146</v>
      </c>
    </row>
    <row r="1513" spans="2:15" x14ac:dyDescent="0.25">
      <c r="B1513" s="7">
        <v>4</v>
      </c>
      <c r="C1513" s="7" t="s">
        <v>7833</v>
      </c>
      <c r="D1513" s="7" t="s">
        <v>7830</v>
      </c>
      <c r="E1513" s="7" t="s">
        <v>7834</v>
      </c>
      <c r="F1513" s="7" t="s">
        <v>154</v>
      </c>
      <c r="G1513" s="7" t="s">
        <v>207</v>
      </c>
      <c r="H1513" s="7" t="s">
        <v>212</v>
      </c>
      <c r="I1513" s="7" t="s">
        <v>27</v>
      </c>
      <c r="J1513" s="7" t="s">
        <v>23</v>
      </c>
      <c r="K1513" s="7">
        <v>7</v>
      </c>
      <c r="L1513" s="7" t="s">
        <v>17708</v>
      </c>
      <c r="M1513" s="7" t="s">
        <v>9766</v>
      </c>
      <c r="N1513" s="7" t="s">
        <v>29</v>
      </c>
      <c r="O1513" s="7" t="s">
        <v>146</v>
      </c>
    </row>
    <row r="1514" spans="2:15" x14ac:dyDescent="0.25">
      <c r="B1514" s="7">
        <v>4</v>
      </c>
      <c r="C1514" s="7" t="s">
        <v>7836</v>
      </c>
      <c r="D1514" s="7" t="s">
        <v>7830</v>
      </c>
      <c r="E1514" s="7" t="s">
        <v>7837</v>
      </c>
      <c r="F1514" s="7" t="s">
        <v>154</v>
      </c>
      <c r="G1514" s="7" t="s">
        <v>207</v>
      </c>
      <c r="H1514" s="7" t="s">
        <v>212</v>
      </c>
      <c r="I1514" s="7" t="s">
        <v>27</v>
      </c>
      <c r="J1514" s="7" t="s">
        <v>23</v>
      </c>
      <c r="K1514" s="7">
        <v>7</v>
      </c>
      <c r="L1514" s="7" t="s">
        <v>17708</v>
      </c>
      <c r="M1514" s="7" t="s">
        <v>9766</v>
      </c>
      <c r="N1514" s="7" t="s">
        <v>29</v>
      </c>
      <c r="O1514" s="7" t="s">
        <v>146</v>
      </c>
    </row>
    <row r="1515" spans="2:15" x14ac:dyDescent="0.25">
      <c r="B1515" s="7">
        <v>4</v>
      </c>
      <c r="C1515" s="7" t="s">
        <v>7839</v>
      </c>
      <c r="D1515" s="7" t="s">
        <v>7830</v>
      </c>
      <c r="E1515" s="7" t="s">
        <v>7840</v>
      </c>
      <c r="F1515" s="7" t="s">
        <v>154</v>
      </c>
      <c r="G1515" s="7" t="s">
        <v>207</v>
      </c>
      <c r="H1515" s="7" t="s">
        <v>212</v>
      </c>
      <c r="I1515" s="7" t="s">
        <v>27</v>
      </c>
      <c r="J1515" s="7" t="s">
        <v>23</v>
      </c>
      <c r="K1515" s="7">
        <v>7</v>
      </c>
      <c r="L1515" s="7" t="s">
        <v>17708</v>
      </c>
      <c r="M1515" s="7" t="s">
        <v>9766</v>
      </c>
      <c r="N1515" s="7" t="s">
        <v>29</v>
      </c>
      <c r="O1515" s="7" t="s">
        <v>146</v>
      </c>
    </row>
    <row r="1516" spans="2:15" x14ac:dyDescent="0.25">
      <c r="B1516" s="7">
        <v>4</v>
      </c>
      <c r="C1516" s="7" t="s">
        <v>7842</v>
      </c>
      <c r="D1516" s="7" t="s">
        <v>7843</v>
      </c>
      <c r="E1516" s="7" t="s">
        <v>7844</v>
      </c>
      <c r="F1516" s="7" t="s">
        <v>154</v>
      </c>
      <c r="G1516" s="7" t="s">
        <v>207</v>
      </c>
      <c r="H1516" s="7" t="s">
        <v>212</v>
      </c>
      <c r="I1516" s="7" t="s">
        <v>27</v>
      </c>
      <c r="J1516" s="7" t="s">
        <v>23</v>
      </c>
      <c r="K1516" s="7">
        <v>7</v>
      </c>
      <c r="L1516" s="7" t="s">
        <v>17710</v>
      </c>
      <c r="M1516" s="7" t="s">
        <v>9766</v>
      </c>
      <c r="N1516" s="7" t="s">
        <v>29</v>
      </c>
      <c r="O1516" s="7" t="s">
        <v>146</v>
      </c>
    </row>
    <row r="1517" spans="2:15" x14ac:dyDescent="0.25">
      <c r="B1517" s="7">
        <v>4</v>
      </c>
      <c r="C1517" s="7" t="s">
        <v>7846</v>
      </c>
      <c r="D1517" s="7" t="s">
        <v>7843</v>
      </c>
      <c r="E1517" s="7" t="s">
        <v>7847</v>
      </c>
      <c r="F1517" s="7" t="s">
        <v>154</v>
      </c>
      <c r="G1517" s="7" t="s">
        <v>207</v>
      </c>
      <c r="H1517" s="7" t="s">
        <v>212</v>
      </c>
      <c r="I1517" s="7" t="s">
        <v>27</v>
      </c>
      <c r="J1517" s="7" t="s">
        <v>23</v>
      </c>
      <c r="K1517" s="7">
        <v>7</v>
      </c>
      <c r="L1517" s="7" t="s">
        <v>17710</v>
      </c>
      <c r="M1517" s="7" t="s">
        <v>9766</v>
      </c>
      <c r="N1517" s="7" t="s">
        <v>29</v>
      </c>
      <c r="O1517" s="7" t="s">
        <v>146</v>
      </c>
    </row>
    <row r="1518" spans="2:15" x14ac:dyDescent="0.25">
      <c r="B1518" s="7">
        <v>4</v>
      </c>
      <c r="C1518" s="7" t="s">
        <v>7849</v>
      </c>
      <c r="D1518" s="7" t="s">
        <v>7843</v>
      </c>
      <c r="E1518" s="7" t="s">
        <v>7850</v>
      </c>
      <c r="F1518" s="7" t="s">
        <v>154</v>
      </c>
      <c r="G1518" s="7" t="s">
        <v>207</v>
      </c>
      <c r="H1518" s="7" t="s">
        <v>212</v>
      </c>
      <c r="I1518" s="7" t="s">
        <v>27</v>
      </c>
      <c r="J1518" s="7" t="s">
        <v>23</v>
      </c>
      <c r="K1518" s="7">
        <v>7</v>
      </c>
      <c r="L1518" s="7" t="s">
        <v>17710</v>
      </c>
      <c r="M1518" s="7" t="s">
        <v>9766</v>
      </c>
      <c r="N1518" s="7" t="s">
        <v>29</v>
      </c>
      <c r="O1518" s="7" t="s">
        <v>146</v>
      </c>
    </row>
    <row r="1519" spans="2:15" x14ac:dyDescent="0.25">
      <c r="B1519" s="7">
        <v>4</v>
      </c>
      <c r="C1519" s="7" t="s">
        <v>7852</v>
      </c>
      <c r="D1519" s="7" t="s">
        <v>7853</v>
      </c>
      <c r="E1519" s="7" t="s">
        <v>7854</v>
      </c>
      <c r="F1519" s="7" t="s">
        <v>154</v>
      </c>
      <c r="G1519" s="7" t="s">
        <v>207</v>
      </c>
      <c r="H1519" s="7" t="s">
        <v>212</v>
      </c>
      <c r="I1519" s="7" t="s">
        <v>27</v>
      </c>
      <c r="J1519" s="7" t="s">
        <v>23</v>
      </c>
      <c r="K1519" s="7">
        <v>7</v>
      </c>
      <c r="L1519" s="7" t="s">
        <v>17711</v>
      </c>
      <c r="M1519" s="7" t="s">
        <v>9766</v>
      </c>
      <c r="N1519" s="7" t="s">
        <v>29</v>
      </c>
      <c r="O1519" s="7" t="s">
        <v>146</v>
      </c>
    </row>
    <row r="1520" spans="2:15" x14ac:dyDescent="0.25">
      <c r="B1520" s="7">
        <v>4</v>
      </c>
      <c r="C1520" s="7" t="s">
        <v>7856</v>
      </c>
      <c r="D1520" s="7" t="s">
        <v>7853</v>
      </c>
      <c r="E1520" s="7" t="s">
        <v>7857</v>
      </c>
      <c r="F1520" s="7" t="s">
        <v>154</v>
      </c>
      <c r="G1520" s="7" t="s">
        <v>207</v>
      </c>
      <c r="H1520" s="7" t="s">
        <v>212</v>
      </c>
      <c r="I1520" s="7" t="s">
        <v>27</v>
      </c>
      <c r="J1520" s="7" t="s">
        <v>23</v>
      </c>
      <c r="K1520" s="7">
        <v>7</v>
      </c>
      <c r="L1520" s="7" t="s">
        <v>17711</v>
      </c>
      <c r="M1520" s="7" t="s">
        <v>9766</v>
      </c>
      <c r="N1520" s="7" t="s">
        <v>29</v>
      </c>
      <c r="O1520" s="7" t="s">
        <v>146</v>
      </c>
    </row>
    <row r="1521" spans="2:15" x14ac:dyDescent="0.25">
      <c r="B1521" s="7">
        <v>4</v>
      </c>
      <c r="C1521" s="7" t="s">
        <v>7859</v>
      </c>
      <c r="D1521" s="7" t="s">
        <v>7853</v>
      </c>
      <c r="E1521" s="7" t="s">
        <v>7860</v>
      </c>
      <c r="F1521" s="7" t="s">
        <v>154</v>
      </c>
      <c r="G1521" s="7" t="s">
        <v>207</v>
      </c>
      <c r="H1521" s="7" t="s">
        <v>212</v>
      </c>
      <c r="I1521" s="7" t="s">
        <v>27</v>
      </c>
      <c r="J1521" s="7" t="s">
        <v>23</v>
      </c>
      <c r="K1521" s="7">
        <v>7</v>
      </c>
      <c r="L1521" s="7" t="s">
        <v>17711</v>
      </c>
      <c r="M1521" s="7" t="s">
        <v>9766</v>
      </c>
      <c r="N1521" s="7" t="s">
        <v>29</v>
      </c>
      <c r="O1521" s="7" t="s">
        <v>146</v>
      </c>
    </row>
    <row r="1522" spans="2:15" x14ac:dyDescent="0.25">
      <c r="B1522" s="7">
        <v>4</v>
      </c>
      <c r="C1522" s="7" t="s">
        <v>7862</v>
      </c>
      <c r="D1522" s="7" t="s">
        <v>7853</v>
      </c>
      <c r="E1522" s="7" t="s">
        <v>7863</v>
      </c>
      <c r="F1522" s="7" t="s">
        <v>154</v>
      </c>
      <c r="G1522" s="7" t="s">
        <v>207</v>
      </c>
      <c r="H1522" s="7" t="s">
        <v>212</v>
      </c>
      <c r="I1522" s="7" t="s">
        <v>27</v>
      </c>
      <c r="J1522" s="7" t="s">
        <v>23</v>
      </c>
      <c r="K1522" s="7">
        <v>7</v>
      </c>
      <c r="L1522" s="7" t="s">
        <v>17711</v>
      </c>
      <c r="M1522" s="7" t="s">
        <v>9766</v>
      </c>
      <c r="N1522" s="7" t="s">
        <v>29</v>
      </c>
      <c r="O1522" s="7" t="s">
        <v>146</v>
      </c>
    </row>
    <row r="1523" spans="2:15" x14ac:dyDescent="0.25">
      <c r="B1523" s="7">
        <v>4</v>
      </c>
      <c r="C1523" s="7" t="s">
        <v>7865</v>
      </c>
      <c r="D1523" s="7" t="s">
        <v>7866</v>
      </c>
      <c r="E1523" s="7" t="s">
        <v>7867</v>
      </c>
      <c r="F1523" s="7" t="s">
        <v>154</v>
      </c>
      <c r="G1523" s="7" t="s">
        <v>207</v>
      </c>
      <c r="H1523" s="7" t="s">
        <v>212</v>
      </c>
      <c r="I1523" s="7" t="s">
        <v>27</v>
      </c>
      <c r="J1523" s="7" t="s">
        <v>23</v>
      </c>
      <c r="K1523" s="7">
        <v>7</v>
      </c>
      <c r="L1523" s="7" t="s">
        <v>17712</v>
      </c>
      <c r="M1523" s="7" t="s">
        <v>9766</v>
      </c>
      <c r="N1523" s="7" t="s">
        <v>29</v>
      </c>
      <c r="O1523" s="7" t="s">
        <v>146</v>
      </c>
    </row>
    <row r="1524" spans="2:15" x14ac:dyDescent="0.25">
      <c r="B1524" s="7">
        <v>4</v>
      </c>
      <c r="C1524" s="7" t="s">
        <v>7869</v>
      </c>
      <c r="D1524" s="7" t="s">
        <v>7866</v>
      </c>
      <c r="E1524" s="7" t="s">
        <v>7870</v>
      </c>
      <c r="F1524" s="7" t="s">
        <v>154</v>
      </c>
      <c r="G1524" s="7" t="s">
        <v>207</v>
      </c>
      <c r="H1524" s="7" t="s">
        <v>212</v>
      </c>
      <c r="I1524" s="7" t="s">
        <v>27</v>
      </c>
      <c r="J1524" s="7" t="s">
        <v>23</v>
      </c>
      <c r="K1524" s="7">
        <v>7</v>
      </c>
      <c r="L1524" s="7" t="s">
        <v>17712</v>
      </c>
      <c r="M1524" s="7" t="s">
        <v>9766</v>
      </c>
      <c r="N1524" s="7" t="s">
        <v>29</v>
      </c>
      <c r="O1524" s="7" t="s">
        <v>146</v>
      </c>
    </row>
    <row r="1525" spans="2:15" x14ac:dyDescent="0.25">
      <c r="B1525" s="7">
        <v>4</v>
      </c>
      <c r="C1525" s="7" t="s">
        <v>7872</v>
      </c>
      <c r="D1525" s="7" t="s">
        <v>7866</v>
      </c>
      <c r="E1525" s="7" t="s">
        <v>7873</v>
      </c>
      <c r="F1525" s="7" t="s">
        <v>154</v>
      </c>
      <c r="G1525" s="7" t="s">
        <v>207</v>
      </c>
      <c r="H1525" s="7" t="s">
        <v>212</v>
      </c>
      <c r="I1525" s="7" t="s">
        <v>27</v>
      </c>
      <c r="J1525" s="7" t="s">
        <v>23</v>
      </c>
      <c r="K1525" s="7">
        <v>7</v>
      </c>
      <c r="L1525" s="7" t="s">
        <v>17712</v>
      </c>
      <c r="M1525" s="7" t="s">
        <v>9766</v>
      </c>
      <c r="N1525" s="7" t="s">
        <v>29</v>
      </c>
      <c r="O1525" s="7" t="s">
        <v>146</v>
      </c>
    </row>
    <row r="1526" spans="2:15" x14ac:dyDescent="0.25">
      <c r="B1526" s="7">
        <v>4</v>
      </c>
      <c r="C1526" s="7" t="s">
        <v>7875</v>
      </c>
      <c r="D1526" s="7" t="s">
        <v>7876</v>
      </c>
      <c r="E1526" s="7" t="s">
        <v>7877</v>
      </c>
      <c r="F1526" s="7" t="s">
        <v>154</v>
      </c>
      <c r="G1526" s="7" t="s">
        <v>207</v>
      </c>
      <c r="H1526" s="7" t="s">
        <v>212</v>
      </c>
      <c r="I1526" s="7" t="s">
        <v>27</v>
      </c>
      <c r="J1526" s="7" t="s">
        <v>23</v>
      </c>
      <c r="K1526" s="7">
        <v>7</v>
      </c>
      <c r="L1526" s="7" t="s">
        <v>17713</v>
      </c>
      <c r="M1526" s="7" t="s">
        <v>9766</v>
      </c>
      <c r="N1526" s="7" t="s">
        <v>29</v>
      </c>
      <c r="O1526" s="7" t="s">
        <v>146</v>
      </c>
    </row>
    <row r="1527" spans="2:15" x14ac:dyDescent="0.25">
      <c r="B1527" s="7">
        <v>4</v>
      </c>
      <c r="C1527" s="7" t="s">
        <v>7879</v>
      </c>
      <c r="D1527" s="7" t="s">
        <v>7876</v>
      </c>
      <c r="E1527" s="7" t="s">
        <v>7880</v>
      </c>
      <c r="F1527" s="7" t="s">
        <v>154</v>
      </c>
      <c r="G1527" s="7" t="s">
        <v>207</v>
      </c>
      <c r="H1527" s="7" t="s">
        <v>212</v>
      </c>
      <c r="I1527" s="7" t="s">
        <v>27</v>
      </c>
      <c r="J1527" s="7" t="s">
        <v>23</v>
      </c>
      <c r="K1527" s="7">
        <v>7</v>
      </c>
      <c r="L1527" s="7" t="s">
        <v>17713</v>
      </c>
      <c r="M1527" s="7" t="s">
        <v>9766</v>
      </c>
      <c r="N1527" s="7" t="s">
        <v>29</v>
      </c>
      <c r="O1527" s="7" t="s">
        <v>146</v>
      </c>
    </row>
    <row r="1528" spans="2:15" x14ac:dyDescent="0.25">
      <c r="B1528" s="7">
        <v>4</v>
      </c>
      <c r="C1528" s="7" t="s">
        <v>7882</v>
      </c>
      <c r="D1528" s="7" t="s">
        <v>7876</v>
      </c>
      <c r="E1528" s="7" t="s">
        <v>7883</v>
      </c>
      <c r="F1528" s="7" t="s">
        <v>154</v>
      </c>
      <c r="G1528" s="7" t="s">
        <v>207</v>
      </c>
      <c r="H1528" s="7" t="s">
        <v>212</v>
      </c>
      <c r="I1528" s="7" t="s">
        <v>27</v>
      </c>
      <c r="J1528" s="7" t="s">
        <v>23</v>
      </c>
      <c r="K1528" s="7">
        <v>7</v>
      </c>
      <c r="L1528" s="7" t="s">
        <v>17713</v>
      </c>
      <c r="M1528" s="7" t="s">
        <v>9766</v>
      </c>
      <c r="N1528" s="7" t="s">
        <v>29</v>
      </c>
      <c r="O1528" s="7" t="s">
        <v>146</v>
      </c>
    </row>
    <row r="1529" spans="2:15" x14ac:dyDescent="0.25">
      <c r="B1529" s="7">
        <v>4</v>
      </c>
      <c r="C1529" s="7" t="s">
        <v>7885</v>
      </c>
      <c r="D1529" s="7" t="s">
        <v>7876</v>
      </c>
      <c r="E1529" s="7" t="s">
        <v>7886</v>
      </c>
      <c r="F1529" s="7" t="s">
        <v>154</v>
      </c>
      <c r="G1529" s="7" t="s">
        <v>207</v>
      </c>
      <c r="H1529" s="7" t="s">
        <v>212</v>
      </c>
      <c r="I1529" s="7" t="s">
        <v>27</v>
      </c>
      <c r="J1529" s="7" t="s">
        <v>23</v>
      </c>
      <c r="K1529" s="7">
        <v>7</v>
      </c>
      <c r="L1529" s="7" t="s">
        <v>17713</v>
      </c>
      <c r="M1529" s="7" t="s">
        <v>9766</v>
      </c>
      <c r="N1529" s="7" t="s">
        <v>29</v>
      </c>
      <c r="O1529" s="7" t="s">
        <v>146</v>
      </c>
    </row>
    <row r="1530" spans="2:15" x14ac:dyDescent="0.25">
      <c r="B1530" s="7">
        <v>4</v>
      </c>
      <c r="C1530" s="7" t="s">
        <v>7888</v>
      </c>
      <c r="D1530" s="7" t="s">
        <v>7889</v>
      </c>
      <c r="E1530" s="7" t="s">
        <v>7890</v>
      </c>
      <c r="F1530" s="7" t="s">
        <v>154</v>
      </c>
      <c r="G1530" s="7" t="s">
        <v>207</v>
      </c>
      <c r="H1530" s="7" t="s">
        <v>212</v>
      </c>
      <c r="I1530" s="7" t="s">
        <v>27</v>
      </c>
      <c r="J1530" s="7" t="s">
        <v>23</v>
      </c>
      <c r="K1530" s="7">
        <v>7</v>
      </c>
      <c r="L1530" s="7" t="s">
        <v>17714</v>
      </c>
      <c r="M1530" s="7" t="s">
        <v>9766</v>
      </c>
      <c r="N1530" s="7" t="s">
        <v>29</v>
      </c>
      <c r="O1530" s="7" t="s">
        <v>146</v>
      </c>
    </row>
    <row r="1531" spans="2:15" x14ac:dyDescent="0.25">
      <c r="B1531" s="7">
        <v>4</v>
      </c>
      <c r="C1531" s="7" t="s">
        <v>7892</v>
      </c>
      <c r="D1531" s="7" t="s">
        <v>7889</v>
      </c>
      <c r="E1531" s="7" t="s">
        <v>7893</v>
      </c>
      <c r="F1531" s="7" t="s">
        <v>154</v>
      </c>
      <c r="G1531" s="7" t="s">
        <v>207</v>
      </c>
      <c r="H1531" s="7" t="s">
        <v>212</v>
      </c>
      <c r="I1531" s="7" t="s">
        <v>27</v>
      </c>
      <c r="J1531" s="7" t="s">
        <v>23</v>
      </c>
      <c r="K1531" s="7">
        <v>7</v>
      </c>
      <c r="L1531" s="7" t="s">
        <v>17714</v>
      </c>
      <c r="M1531" s="7" t="s">
        <v>9766</v>
      </c>
      <c r="N1531" s="7" t="s">
        <v>29</v>
      </c>
      <c r="O1531" s="7" t="s">
        <v>146</v>
      </c>
    </row>
    <row r="1532" spans="2:15" x14ac:dyDescent="0.25">
      <c r="B1532" s="7">
        <v>4</v>
      </c>
      <c r="C1532" s="7" t="s">
        <v>7895</v>
      </c>
      <c r="D1532" s="7" t="s">
        <v>7889</v>
      </c>
      <c r="E1532" s="7" t="s">
        <v>7896</v>
      </c>
      <c r="F1532" s="7" t="s">
        <v>154</v>
      </c>
      <c r="G1532" s="7" t="s">
        <v>207</v>
      </c>
      <c r="H1532" s="7" t="s">
        <v>212</v>
      </c>
      <c r="I1532" s="7" t="s">
        <v>27</v>
      </c>
      <c r="J1532" s="7" t="s">
        <v>23</v>
      </c>
      <c r="K1532" s="7">
        <v>7</v>
      </c>
      <c r="L1532" s="7" t="s">
        <v>17714</v>
      </c>
      <c r="M1532" s="7" t="s">
        <v>9766</v>
      </c>
      <c r="N1532" s="7" t="s">
        <v>29</v>
      </c>
      <c r="O1532" s="7" t="s">
        <v>146</v>
      </c>
    </row>
    <row r="1533" spans="2:15" x14ac:dyDescent="0.25">
      <c r="B1533" s="7">
        <v>4</v>
      </c>
      <c r="C1533" s="7" t="s">
        <v>7898</v>
      </c>
      <c r="D1533" s="7" t="s">
        <v>7899</v>
      </c>
      <c r="E1533" s="7" t="s">
        <v>7900</v>
      </c>
      <c r="F1533" s="7" t="s">
        <v>154</v>
      </c>
      <c r="G1533" s="7" t="s">
        <v>207</v>
      </c>
      <c r="H1533" s="7" t="s">
        <v>212</v>
      </c>
      <c r="I1533" s="7" t="s">
        <v>27</v>
      </c>
      <c r="J1533" s="7" t="s">
        <v>23</v>
      </c>
      <c r="K1533" s="7">
        <v>7</v>
      </c>
      <c r="L1533" s="7" t="s">
        <v>17715</v>
      </c>
      <c r="M1533" s="7" t="s">
        <v>9766</v>
      </c>
      <c r="N1533" s="7" t="s">
        <v>29</v>
      </c>
      <c r="O1533" s="7" t="s">
        <v>146</v>
      </c>
    </row>
    <row r="1534" spans="2:15" x14ac:dyDescent="0.25">
      <c r="B1534" s="7">
        <v>4</v>
      </c>
      <c r="C1534" s="7" t="s">
        <v>7902</v>
      </c>
      <c r="D1534" s="7" t="s">
        <v>7899</v>
      </c>
      <c r="E1534" s="7" t="s">
        <v>7903</v>
      </c>
      <c r="F1534" s="7" t="s">
        <v>154</v>
      </c>
      <c r="G1534" s="7" t="s">
        <v>207</v>
      </c>
      <c r="H1534" s="7" t="s">
        <v>212</v>
      </c>
      <c r="I1534" s="7" t="s">
        <v>27</v>
      </c>
      <c r="J1534" s="7" t="s">
        <v>23</v>
      </c>
      <c r="K1534" s="7">
        <v>7</v>
      </c>
      <c r="L1534" s="7" t="s">
        <v>17715</v>
      </c>
      <c r="M1534" s="7" t="s">
        <v>9766</v>
      </c>
      <c r="N1534" s="7" t="s">
        <v>29</v>
      </c>
      <c r="O1534" s="7" t="s">
        <v>146</v>
      </c>
    </row>
    <row r="1535" spans="2:15" x14ac:dyDescent="0.25">
      <c r="B1535" s="7">
        <v>4</v>
      </c>
      <c r="C1535" s="7" t="s">
        <v>7905</v>
      </c>
      <c r="D1535" s="7" t="s">
        <v>7899</v>
      </c>
      <c r="E1535" s="7" t="s">
        <v>7906</v>
      </c>
      <c r="F1535" s="7" t="s">
        <v>154</v>
      </c>
      <c r="G1535" s="7" t="s">
        <v>207</v>
      </c>
      <c r="H1535" s="7" t="s">
        <v>212</v>
      </c>
      <c r="I1535" s="7" t="s">
        <v>27</v>
      </c>
      <c r="J1535" s="7" t="s">
        <v>23</v>
      </c>
      <c r="K1535" s="7">
        <v>7</v>
      </c>
      <c r="L1535" s="7" t="s">
        <v>17715</v>
      </c>
      <c r="M1535" s="7" t="s">
        <v>9766</v>
      </c>
      <c r="N1535" s="7" t="s">
        <v>29</v>
      </c>
      <c r="O1535" s="7" t="s">
        <v>146</v>
      </c>
    </row>
    <row r="1536" spans="2:15" x14ac:dyDescent="0.25">
      <c r="B1536" s="7">
        <v>4</v>
      </c>
      <c r="C1536" s="7" t="s">
        <v>7908</v>
      </c>
      <c r="D1536" s="7" t="s">
        <v>7899</v>
      </c>
      <c r="E1536" s="7" t="s">
        <v>7909</v>
      </c>
      <c r="F1536" s="7" t="s">
        <v>154</v>
      </c>
      <c r="G1536" s="7" t="s">
        <v>207</v>
      </c>
      <c r="H1536" s="7" t="s">
        <v>212</v>
      </c>
      <c r="I1536" s="7" t="s">
        <v>27</v>
      </c>
      <c r="J1536" s="7" t="s">
        <v>23</v>
      </c>
      <c r="K1536" s="7">
        <v>7</v>
      </c>
      <c r="L1536" s="7" t="s">
        <v>17715</v>
      </c>
      <c r="M1536" s="7" t="s">
        <v>9766</v>
      </c>
      <c r="N1536" s="7" t="s">
        <v>29</v>
      </c>
      <c r="O1536" s="7" t="s">
        <v>146</v>
      </c>
    </row>
    <row r="1537" spans="2:15" x14ac:dyDescent="0.25">
      <c r="B1537" s="7">
        <v>4</v>
      </c>
      <c r="C1537" s="7" t="s">
        <v>7911</v>
      </c>
      <c r="D1537" s="7" t="s">
        <v>7912</v>
      </c>
      <c r="E1537" s="7" t="s">
        <v>7913</v>
      </c>
      <c r="F1537" s="7" t="s">
        <v>154</v>
      </c>
      <c r="G1537" s="7" t="s">
        <v>207</v>
      </c>
      <c r="H1537" s="7" t="s">
        <v>212</v>
      </c>
      <c r="I1537" s="7" t="s">
        <v>27</v>
      </c>
      <c r="J1537" s="7" t="s">
        <v>23</v>
      </c>
      <c r="K1537" s="7">
        <v>7</v>
      </c>
      <c r="L1537" s="7" t="s">
        <v>17716</v>
      </c>
      <c r="M1537" s="7" t="s">
        <v>9766</v>
      </c>
      <c r="N1537" s="7" t="s">
        <v>29</v>
      </c>
      <c r="O1537" s="7" t="s">
        <v>146</v>
      </c>
    </row>
    <row r="1538" spans="2:15" x14ac:dyDescent="0.25">
      <c r="B1538" s="7">
        <v>4</v>
      </c>
      <c r="C1538" s="7" t="s">
        <v>7915</v>
      </c>
      <c r="D1538" s="7" t="s">
        <v>7912</v>
      </c>
      <c r="E1538" s="7" t="s">
        <v>7916</v>
      </c>
      <c r="F1538" s="7" t="s">
        <v>154</v>
      </c>
      <c r="G1538" s="7" t="s">
        <v>207</v>
      </c>
      <c r="H1538" s="7" t="s">
        <v>212</v>
      </c>
      <c r="I1538" s="7" t="s">
        <v>27</v>
      </c>
      <c r="J1538" s="7" t="s">
        <v>23</v>
      </c>
      <c r="K1538" s="7">
        <v>7</v>
      </c>
      <c r="L1538" s="7" t="s">
        <v>17716</v>
      </c>
      <c r="M1538" s="7" t="s">
        <v>9766</v>
      </c>
      <c r="N1538" s="7" t="s">
        <v>29</v>
      </c>
      <c r="O1538" s="7" t="s">
        <v>146</v>
      </c>
    </row>
    <row r="1539" spans="2:15" x14ac:dyDescent="0.25">
      <c r="B1539" s="7">
        <v>4</v>
      </c>
      <c r="C1539" s="7" t="s">
        <v>7918</v>
      </c>
      <c r="D1539" s="7" t="s">
        <v>7912</v>
      </c>
      <c r="E1539" s="7" t="s">
        <v>7919</v>
      </c>
      <c r="F1539" s="7" t="s">
        <v>154</v>
      </c>
      <c r="G1539" s="7" t="s">
        <v>207</v>
      </c>
      <c r="H1539" s="7" t="s">
        <v>212</v>
      </c>
      <c r="I1539" s="7" t="s">
        <v>27</v>
      </c>
      <c r="J1539" s="7" t="s">
        <v>23</v>
      </c>
      <c r="K1539" s="7">
        <v>7</v>
      </c>
      <c r="L1539" s="7" t="s">
        <v>17716</v>
      </c>
      <c r="M1539" s="7" t="s">
        <v>9766</v>
      </c>
      <c r="N1539" s="7" t="s">
        <v>29</v>
      </c>
      <c r="O1539" s="7" t="s">
        <v>146</v>
      </c>
    </row>
    <row r="1540" spans="2:15" x14ac:dyDescent="0.25">
      <c r="B1540" s="7">
        <v>4</v>
      </c>
      <c r="C1540" s="7" t="s">
        <v>7921</v>
      </c>
      <c r="D1540" s="7" t="s">
        <v>7922</v>
      </c>
      <c r="E1540" s="7" t="s">
        <v>7923</v>
      </c>
      <c r="F1540" s="7" t="s">
        <v>154</v>
      </c>
      <c r="G1540" s="7" t="s">
        <v>207</v>
      </c>
      <c r="H1540" s="7" t="s">
        <v>212</v>
      </c>
      <c r="I1540" s="7" t="s">
        <v>27</v>
      </c>
      <c r="J1540" s="7" t="s">
        <v>23</v>
      </c>
      <c r="K1540" s="7">
        <v>7</v>
      </c>
      <c r="L1540" s="7" t="s">
        <v>17717</v>
      </c>
      <c r="M1540" s="7" t="s">
        <v>9766</v>
      </c>
      <c r="N1540" s="7" t="s">
        <v>29</v>
      </c>
      <c r="O1540" s="7" t="s">
        <v>146</v>
      </c>
    </row>
    <row r="1541" spans="2:15" x14ac:dyDescent="0.25">
      <c r="B1541" s="7">
        <v>4</v>
      </c>
      <c r="C1541" s="7" t="s">
        <v>7925</v>
      </c>
      <c r="D1541" s="7" t="s">
        <v>7922</v>
      </c>
      <c r="E1541" s="7" t="s">
        <v>7926</v>
      </c>
      <c r="F1541" s="7" t="s">
        <v>154</v>
      </c>
      <c r="G1541" s="7" t="s">
        <v>207</v>
      </c>
      <c r="H1541" s="7" t="s">
        <v>212</v>
      </c>
      <c r="I1541" s="7" t="s">
        <v>27</v>
      </c>
      <c r="J1541" s="7" t="s">
        <v>23</v>
      </c>
      <c r="K1541" s="7">
        <v>7</v>
      </c>
      <c r="L1541" s="7" t="s">
        <v>17717</v>
      </c>
      <c r="M1541" s="7" t="s">
        <v>9766</v>
      </c>
      <c r="N1541" s="7" t="s">
        <v>29</v>
      </c>
      <c r="O1541" s="7" t="s">
        <v>146</v>
      </c>
    </row>
    <row r="1542" spans="2:15" x14ac:dyDescent="0.25">
      <c r="B1542" s="7">
        <v>4</v>
      </c>
      <c r="C1542" s="7" t="s">
        <v>8031</v>
      </c>
      <c r="D1542" s="7" t="s">
        <v>8032</v>
      </c>
      <c r="E1542" s="7" t="s">
        <v>8035</v>
      </c>
      <c r="F1542" s="7" t="s">
        <v>336</v>
      </c>
      <c r="G1542" s="7" t="s">
        <v>207</v>
      </c>
      <c r="H1542" s="7" t="s">
        <v>212</v>
      </c>
      <c r="I1542" s="7" t="s">
        <v>311</v>
      </c>
      <c r="J1542" s="7" t="s">
        <v>44</v>
      </c>
      <c r="K1542" s="7">
        <v>8</v>
      </c>
      <c r="L1542" s="7" t="s">
        <v>18305</v>
      </c>
      <c r="M1542" s="7" t="s">
        <v>15573</v>
      </c>
      <c r="N1542" s="7" t="s">
        <v>29</v>
      </c>
      <c r="O1542" s="7" t="s">
        <v>192</v>
      </c>
    </row>
    <row r="1543" spans="2:15" x14ac:dyDescent="0.25">
      <c r="B1543" s="7">
        <v>4</v>
      </c>
      <c r="C1543" s="7" t="s">
        <v>8040</v>
      </c>
      <c r="D1543" s="7" t="s">
        <v>5102</v>
      </c>
      <c r="E1543" s="7" t="s">
        <v>8043</v>
      </c>
      <c r="F1543" s="7" t="s">
        <v>318</v>
      </c>
      <c r="G1543" s="7" t="s">
        <v>206</v>
      </c>
      <c r="H1543" s="7" t="s">
        <v>212</v>
      </c>
      <c r="I1543" s="7" t="s">
        <v>37</v>
      </c>
      <c r="J1543" s="7" t="s">
        <v>36</v>
      </c>
      <c r="K1543" s="7">
        <v>10</v>
      </c>
      <c r="L1543" s="7" t="s">
        <v>18327</v>
      </c>
      <c r="M1543" s="7" t="s">
        <v>6967</v>
      </c>
      <c r="N1543" s="7" t="s">
        <v>29</v>
      </c>
      <c r="O1543" s="7" t="s">
        <v>192</v>
      </c>
    </row>
    <row r="1544" spans="2:15" x14ac:dyDescent="0.25">
      <c r="B1544" s="7">
        <v>4</v>
      </c>
      <c r="C1544" s="7" t="s">
        <v>8045</v>
      </c>
      <c r="D1544" s="7" t="s">
        <v>8046</v>
      </c>
      <c r="E1544" s="7" t="s">
        <v>8049</v>
      </c>
      <c r="F1544" s="7" t="s">
        <v>304</v>
      </c>
      <c r="G1544" s="7" t="s">
        <v>206</v>
      </c>
      <c r="H1544" s="7" t="s">
        <v>212</v>
      </c>
      <c r="I1544" s="7" t="s">
        <v>37</v>
      </c>
      <c r="J1544" s="7" t="s">
        <v>36</v>
      </c>
      <c r="K1544" s="7">
        <v>10</v>
      </c>
      <c r="L1544" s="7" t="s">
        <v>18341</v>
      </c>
      <c r="M1544" s="7" t="s">
        <v>11759</v>
      </c>
      <c r="N1544" s="7" t="s">
        <v>29</v>
      </c>
      <c r="O1544" s="7" t="s">
        <v>192</v>
      </c>
    </row>
    <row r="1545" spans="2:15" x14ac:dyDescent="0.25">
      <c r="B1545" s="7">
        <v>4</v>
      </c>
      <c r="C1545" s="7" t="s">
        <v>8059</v>
      </c>
      <c r="D1545" s="7" t="s">
        <v>8060</v>
      </c>
      <c r="E1545" s="7" t="s">
        <v>8063</v>
      </c>
      <c r="F1545" s="7" t="s">
        <v>199</v>
      </c>
      <c r="G1545" s="7" t="s">
        <v>207</v>
      </c>
      <c r="H1545" s="7" t="s">
        <v>212</v>
      </c>
      <c r="I1545" s="7" t="s">
        <v>311</v>
      </c>
      <c r="J1545" s="7" t="s">
        <v>44</v>
      </c>
      <c r="K1545" s="7">
        <v>8</v>
      </c>
      <c r="L1545" s="7" t="s">
        <v>18364</v>
      </c>
      <c r="M1545" s="7" t="s">
        <v>7948</v>
      </c>
      <c r="N1545" s="7" t="s">
        <v>29</v>
      </c>
      <c r="O1545" s="7" t="s">
        <v>192</v>
      </c>
    </row>
    <row r="1546" spans="2:15" x14ac:dyDescent="0.25">
      <c r="B1546" s="7">
        <v>4</v>
      </c>
      <c r="C1546" s="7" t="s">
        <v>8070</v>
      </c>
      <c r="D1546" s="7" t="s">
        <v>8071</v>
      </c>
      <c r="E1546" s="7" t="s">
        <v>8073</v>
      </c>
      <c r="F1546" s="7" t="s">
        <v>348</v>
      </c>
      <c r="G1546" s="7" t="s">
        <v>206</v>
      </c>
      <c r="H1546" s="7" t="s">
        <v>212</v>
      </c>
      <c r="I1546" s="7" t="s">
        <v>37</v>
      </c>
      <c r="J1546" s="7" t="s">
        <v>36</v>
      </c>
      <c r="K1546" s="7">
        <v>10</v>
      </c>
      <c r="L1546" s="7" t="s">
        <v>18421</v>
      </c>
      <c r="M1546" s="7" t="s">
        <v>15628</v>
      </c>
      <c r="N1546" s="7" t="s">
        <v>29</v>
      </c>
      <c r="O1546" s="7" t="s">
        <v>192</v>
      </c>
    </row>
    <row r="1547" spans="2:15" x14ac:dyDescent="0.25">
      <c r="B1547" s="7">
        <v>4</v>
      </c>
      <c r="C1547" s="7" t="s">
        <v>8076</v>
      </c>
      <c r="D1547" s="7" t="s">
        <v>8077</v>
      </c>
      <c r="E1547" s="7" t="s">
        <v>8081</v>
      </c>
      <c r="F1547" s="7" t="s">
        <v>25</v>
      </c>
      <c r="G1547" s="7" t="s">
        <v>207</v>
      </c>
      <c r="H1547" s="7" t="s">
        <v>212</v>
      </c>
      <c r="I1547" s="7" t="s">
        <v>60</v>
      </c>
      <c r="J1547" s="7" t="s">
        <v>58</v>
      </c>
      <c r="K1547" s="7">
        <v>9</v>
      </c>
      <c r="L1547" s="7" t="s">
        <v>18443</v>
      </c>
      <c r="M1547" s="7" t="s">
        <v>11733</v>
      </c>
      <c r="N1547" s="7" t="s">
        <v>29</v>
      </c>
      <c r="O1547" s="7" t="s">
        <v>96</v>
      </c>
    </row>
    <row r="1548" spans="2:15" x14ac:dyDescent="0.25">
      <c r="B1548" s="7">
        <v>4</v>
      </c>
      <c r="C1548" s="7" t="s">
        <v>8095</v>
      </c>
      <c r="D1548" s="7" t="s">
        <v>8096</v>
      </c>
      <c r="E1548" s="7" t="s">
        <v>8099</v>
      </c>
      <c r="F1548" s="7" t="s">
        <v>50</v>
      </c>
      <c r="G1548" s="7" t="s">
        <v>206</v>
      </c>
      <c r="H1548" s="7" t="s">
        <v>212</v>
      </c>
      <c r="I1548" s="7" t="s">
        <v>37</v>
      </c>
      <c r="J1548" s="7" t="s">
        <v>36</v>
      </c>
      <c r="K1548" s="7">
        <v>10</v>
      </c>
      <c r="L1548" s="7" t="s">
        <v>18545</v>
      </c>
      <c r="M1548" s="7" t="s">
        <v>15667</v>
      </c>
      <c r="N1548" s="7" t="s">
        <v>29</v>
      </c>
      <c r="O1548" s="7" t="s">
        <v>96</v>
      </c>
    </row>
    <row r="1549" spans="2:15" x14ac:dyDescent="0.25">
      <c r="B1549" s="7">
        <v>4</v>
      </c>
      <c r="C1549" s="7" t="s">
        <v>8105</v>
      </c>
      <c r="D1549" s="7" t="s">
        <v>8106</v>
      </c>
      <c r="E1549" s="7" t="s">
        <v>8109</v>
      </c>
      <c r="F1549" s="7" t="s">
        <v>25</v>
      </c>
      <c r="G1549" s="7" t="s">
        <v>207</v>
      </c>
      <c r="H1549" s="7" t="s">
        <v>212</v>
      </c>
      <c r="I1549" s="7" t="s">
        <v>60</v>
      </c>
      <c r="J1549" s="7" t="s">
        <v>58</v>
      </c>
      <c r="K1549" s="7">
        <v>9</v>
      </c>
      <c r="L1549" s="7" t="s">
        <v>18569</v>
      </c>
      <c r="M1549" s="7" t="s">
        <v>11756</v>
      </c>
      <c r="N1549" s="7" t="s">
        <v>29</v>
      </c>
      <c r="O1549" s="7" t="s">
        <v>96</v>
      </c>
    </row>
    <row r="1550" spans="2:15" x14ac:dyDescent="0.25">
      <c r="B1550" s="7">
        <v>4</v>
      </c>
      <c r="C1550" s="7" t="s">
        <v>8111</v>
      </c>
      <c r="D1550" s="7" t="s">
        <v>8112</v>
      </c>
      <c r="E1550" s="7" t="s">
        <v>8115</v>
      </c>
      <c r="F1550" s="7" t="s">
        <v>25</v>
      </c>
      <c r="G1550" s="7" t="s">
        <v>207</v>
      </c>
      <c r="H1550" s="7" t="s">
        <v>212</v>
      </c>
      <c r="I1550" s="7" t="s">
        <v>60</v>
      </c>
      <c r="J1550" s="7" t="s">
        <v>58</v>
      </c>
      <c r="K1550" s="7">
        <v>9</v>
      </c>
      <c r="L1550" s="7" t="s">
        <v>18573</v>
      </c>
      <c r="M1550" s="7" t="s">
        <v>15687</v>
      </c>
      <c r="N1550" s="7" t="s">
        <v>29</v>
      </c>
      <c r="O1550" s="7" t="s">
        <v>96</v>
      </c>
    </row>
    <row r="1551" spans="2:15" x14ac:dyDescent="0.25">
      <c r="B1551" s="7">
        <v>4</v>
      </c>
      <c r="C1551" s="7" t="s">
        <v>8117</v>
      </c>
      <c r="D1551" s="7" t="s">
        <v>8118</v>
      </c>
      <c r="E1551" s="7" t="s">
        <v>4786</v>
      </c>
      <c r="F1551" s="7" t="s">
        <v>25</v>
      </c>
      <c r="G1551" s="7" t="s">
        <v>207</v>
      </c>
      <c r="H1551" s="7" t="s">
        <v>212</v>
      </c>
      <c r="I1551" s="7" t="s">
        <v>60</v>
      </c>
      <c r="J1551" s="7" t="s">
        <v>58</v>
      </c>
      <c r="K1551" s="7">
        <v>9</v>
      </c>
      <c r="L1551" s="7" t="s">
        <v>18575</v>
      </c>
      <c r="M1551" s="7" t="s">
        <v>7162</v>
      </c>
      <c r="N1551" s="7" t="s">
        <v>29</v>
      </c>
      <c r="O1551" s="7" t="s">
        <v>96</v>
      </c>
    </row>
    <row r="1552" spans="2:15" x14ac:dyDescent="0.25">
      <c r="B1552" s="7">
        <v>4</v>
      </c>
      <c r="C1552" s="7" t="s">
        <v>8119</v>
      </c>
      <c r="D1552" s="7" t="s">
        <v>8120</v>
      </c>
      <c r="E1552" s="7" t="s">
        <v>8123</v>
      </c>
      <c r="F1552" s="7" t="s">
        <v>199</v>
      </c>
      <c r="G1552" s="7" t="s">
        <v>207</v>
      </c>
      <c r="H1552" s="7" t="s">
        <v>212</v>
      </c>
      <c r="I1552" s="7" t="s">
        <v>311</v>
      </c>
      <c r="J1552" s="7" t="s">
        <v>44</v>
      </c>
      <c r="K1552" s="7">
        <v>8</v>
      </c>
      <c r="L1552" s="7" t="s">
        <v>18609</v>
      </c>
      <c r="M1552" s="7" t="s">
        <v>11811</v>
      </c>
      <c r="N1552" s="7" t="s">
        <v>29</v>
      </c>
      <c r="O1552" s="7" t="s">
        <v>192</v>
      </c>
    </row>
    <row r="1553" spans="2:15" x14ac:dyDescent="0.25">
      <c r="B1553" s="7">
        <v>4</v>
      </c>
      <c r="C1553" s="7" t="s">
        <v>8129</v>
      </c>
      <c r="D1553" s="7" t="s">
        <v>8130</v>
      </c>
      <c r="E1553" s="7" t="s">
        <v>8133</v>
      </c>
      <c r="F1553" s="7" t="s">
        <v>104</v>
      </c>
      <c r="G1553" s="7" t="s">
        <v>207</v>
      </c>
      <c r="H1553" s="7" t="s">
        <v>212</v>
      </c>
      <c r="I1553" s="7" t="s">
        <v>60</v>
      </c>
      <c r="J1553" s="7" t="s">
        <v>58</v>
      </c>
      <c r="K1553" s="7">
        <v>9</v>
      </c>
      <c r="L1553" s="7" t="s">
        <v>18627</v>
      </c>
      <c r="M1553" s="7" t="s">
        <v>15707</v>
      </c>
      <c r="N1553" s="7" t="s">
        <v>29</v>
      </c>
      <c r="O1553" s="7" t="s">
        <v>100</v>
      </c>
    </row>
    <row r="1554" spans="2:15" x14ac:dyDescent="0.25">
      <c r="B1554" s="7">
        <v>4</v>
      </c>
      <c r="C1554" s="7" t="s">
        <v>8140</v>
      </c>
      <c r="D1554" s="7" t="s">
        <v>8141</v>
      </c>
      <c r="E1554" s="7" t="s">
        <v>8144</v>
      </c>
      <c r="F1554" s="7" t="s">
        <v>299</v>
      </c>
      <c r="G1554" s="7" t="s">
        <v>207</v>
      </c>
      <c r="H1554" s="7" t="s">
        <v>212</v>
      </c>
      <c r="I1554" s="7" t="s">
        <v>60</v>
      </c>
      <c r="J1554" s="7" t="s">
        <v>58</v>
      </c>
      <c r="K1554" s="7">
        <v>9</v>
      </c>
      <c r="L1554" s="7" t="s">
        <v>18629</v>
      </c>
      <c r="M1554" s="7" t="s">
        <v>14966</v>
      </c>
      <c r="N1554" s="7" t="s">
        <v>29</v>
      </c>
      <c r="O1554" s="7" t="s">
        <v>192</v>
      </c>
    </row>
    <row r="1555" spans="2:15" x14ac:dyDescent="0.25">
      <c r="B1555" s="7">
        <v>4</v>
      </c>
      <c r="C1555" s="7" t="s">
        <v>8146</v>
      </c>
      <c r="D1555" s="7" t="s">
        <v>8147</v>
      </c>
      <c r="E1555" s="7" t="s">
        <v>8150</v>
      </c>
      <c r="F1555" s="7" t="s">
        <v>143</v>
      </c>
      <c r="G1555" s="7" t="s">
        <v>206</v>
      </c>
      <c r="H1555" s="7" t="s">
        <v>212</v>
      </c>
      <c r="I1555" s="7" t="s">
        <v>60</v>
      </c>
      <c r="J1555" s="7" t="s">
        <v>58</v>
      </c>
      <c r="K1555" s="7">
        <v>14</v>
      </c>
      <c r="L1555" s="7" t="s">
        <v>18631</v>
      </c>
      <c r="M1555" s="7" t="s">
        <v>15710</v>
      </c>
      <c r="N1555" s="7" t="s">
        <v>29</v>
      </c>
      <c r="O1555" s="7" t="s">
        <v>146</v>
      </c>
    </row>
    <row r="1556" spans="2:15" x14ac:dyDescent="0.25">
      <c r="B1556" s="7">
        <v>4</v>
      </c>
      <c r="C1556" s="7" t="s">
        <v>8158</v>
      </c>
      <c r="D1556" s="7" t="s">
        <v>8159</v>
      </c>
      <c r="E1556" s="7" t="s">
        <v>8162</v>
      </c>
      <c r="F1556" s="7" t="s">
        <v>201</v>
      </c>
      <c r="G1556" s="7" t="s">
        <v>207</v>
      </c>
      <c r="H1556" s="7" t="s">
        <v>212</v>
      </c>
      <c r="I1556" s="7" t="s">
        <v>60</v>
      </c>
      <c r="J1556" s="7" t="s">
        <v>58</v>
      </c>
      <c r="K1556" s="7">
        <v>9</v>
      </c>
      <c r="L1556" s="7" t="s">
        <v>18639</v>
      </c>
      <c r="M1556" s="7" t="s">
        <v>9878</v>
      </c>
      <c r="N1556" s="7" t="s">
        <v>29</v>
      </c>
      <c r="O1556" s="7" t="s">
        <v>192</v>
      </c>
    </row>
    <row r="1557" spans="2:15" x14ac:dyDescent="0.25">
      <c r="B1557" s="7">
        <v>4</v>
      </c>
      <c r="C1557" s="7" t="s">
        <v>8164</v>
      </c>
      <c r="D1557" s="7" t="s">
        <v>8165</v>
      </c>
      <c r="E1557" s="7" t="s">
        <v>8168</v>
      </c>
      <c r="F1557" s="7" t="s">
        <v>25</v>
      </c>
      <c r="G1557" s="7" t="s">
        <v>207</v>
      </c>
      <c r="H1557" s="7" t="s">
        <v>212</v>
      </c>
      <c r="I1557" s="7" t="s">
        <v>60</v>
      </c>
      <c r="J1557" s="7" t="s">
        <v>58</v>
      </c>
      <c r="K1557" s="7">
        <v>9</v>
      </c>
      <c r="L1557" s="7" t="s">
        <v>18640</v>
      </c>
      <c r="M1557" s="7" t="s">
        <v>11307</v>
      </c>
      <c r="N1557" s="7" t="s">
        <v>29</v>
      </c>
      <c r="O1557" s="7" t="s">
        <v>96</v>
      </c>
    </row>
    <row r="1558" spans="2:15" x14ac:dyDescent="0.25">
      <c r="B1558" s="7">
        <v>4</v>
      </c>
      <c r="C1558" s="7" t="s">
        <v>8176</v>
      </c>
      <c r="D1558" s="7" t="s">
        <v>8177</v>
      </c>
      <c r="E1558" s="7" t="s">
        <v>8180</v>
      </c>
      <c r="F1558" s="7" t="s">
        <v>136</v>
      </c>
      <c r="G1558" s="7" t="s">
        <v>206</v>
      </c>
      <c r="H1558" s="7" t="s">
        <v>212</v>
      </c>
      <c r="I1558" s="7" t="s">
        <v>34</v>
      </c>
      <c r="J1558" s="7" t="s">
        <v>23</v>
      </c>
      <c r="K1558" s="7">
        <v>8</v>
      </c>
      <c r="L1558" s="7" t="s">
        <v>18644</v>
      </c>
      <c r="M1558" s="7" t="s">
        <v>11725</v>
      </c>
      <c r="N1558" s="7" t="s">
        <v>29</v>
      </c>
      <c r="O1558" s="7" t="s">
        <v>123</v>
      </c>
    </row>
    <row r="1559" spans="2:15" x14ac:dyDescent="0.25">
      <c r="B1559" s="7">
        <v>4</v>
      </c>
      <c r="C1559" s="7" t="s">
        <v>8182</v>
      </c>
      <c r="D1559" s="7" t="s">
        <v>8183</v>
      </c>
      <c r="E1559" s="7" t="s">
        <v>8186</v>
      </c>
      <c r="F1559" s="7" t="s">
        <v>154</v>
      </c>
      <c r="G1559" s="7" t="s">
        <v>206</v>
      </c>
      <c r="H1559" s="7" t="s">
        <v>212</v>
      </c>
      <c r="I1559" s="7" t="s">
        <v>60</v>
      </c>
      <c r="J1559" s="7" t="s">
        <v>58</v>
      </c>
      <c r="K1559" s="7">
        <v>14</v>
      </c>
      <c r="L1559" s="7" t="s">
        <v>18645</v>
      </c>
      <c r="M1559" s="7" t="s">
        <v>15714</v>
      </c>
      <c r="N1559" s="7" t="s">
        <v>29</v>
      </c>
      <c r="O1559" s="7" t="s">
        <v>146</v>
      </c>
    </row>
    <row r="1560" spans="2:15" x14ac:dyDescent="0.25">
      <c r="B1560" s="7">
        <v>4</v>
      </c>
      <c r="C1560" s="7" t="s">
        <v>8196</v>
      </c>
      <c r="D1560" s="7" t="s">
        <v>8197</v>
      </c>
      <c r="E1560" s="7" t="s">
        <v>8200</v>
      </c>
      <c r="F1560" s="7" t="s">
        <v>258</v>
      </c>
      <c r="G1560" s="7" t="s">
        <v>207</v>
      </c>
      <c r="H1560" s="7" t="s">
        <v>212</v>
      </c>
      <c r="I1560" s="7" t="s">
        <v>60</v>
      </c>
      <c r="J1560" s="7" t="s">
        <v>58</v>
      </c>
      <c r="K1560" s="7">
        <v>9</v>
      </c>
      <c r="L1560" s="7" t="s">
        <v>18647</v>
      </c>
      <c r="M1560" s="7" t="s">
        <v>15716</v>
      </c>
      <c r="N1560" s="7" t="s">
        <v>29</v>
      </c>
      <c r="O1560" s="7" t="s">
        <v>123</v>
      </c>
    </row>
    <row r="1561" spans="2:15" x14ac:dyDescent="0.25">
      <c r="B1561" s="7">
        <v>4</v>
      </c>
      <c r="C1561" s="7" t="s">
        <v>8202</v>
      </c>
      <c r="D1561" s="7" t="s">
        <v>8203</v>
      </c>
      <c r="E1561" s="7" t="s">
        <v>8206</v>
      </c>
      <c r="F1561" s="7" t="s">
        <v>147</v>
      </c>
      <c r="G1561" s="7" t="s">
        <v>206</v>
      </c>
      <c r="H1561" s="7" t="s">
        <v>212</v>
      </c>
      <c r="I1561" s="7" t="s">
        <v>60</v>
      </c>
      <c r="J1561" s="7" t="s">
        <v>58</v>
      </c>
      <c r="K1561" s="7">
        <v>14</v>
      </c>
      <c r="L1561" s="7" t="s">
        <v>18648</v>
      </c>
      <c r="M1561" s="7" t="s">
        <v>15717</v>
      </c>
      <c r="N1561" s="7" t="s">
        <v>29</v>
      </c>
      <c r="O1561" s="7" t="s">
        <v>146</v>
      </c>
    </row>
    <row r="1562" spans="2:15" x14ac:dyDescent="0.25">
      <c r="B1562" s="7">
        <v>4</v>
      </c>
      <c r="C1562" s="7" t="s">
        <v>8229</v>
      </c>
      <c r="D1562" s="7" t="s">
        <v>8230</v>
      </c>
      <c r="E1562" s="7" t="s">
        <v>8234</v>
      </c>
      <c r="F1562" s="7" t="s">
        <v>25</v>
      </c>
      <c r="G1562" s="7" t="s">
        <v>207</v>
      </c>
      <c r="H1562" s="7" t="s">
        <v>212</v>
      </c>
      <c r="I1562" s="7" t="s">
        <v>60</v>
      </c>
      <c r="J1562" s="7" t="s">
        <v>58</v>
      </c>
      <c r="K1562" s="7">
        <v>9</v>
      </c>
      <c r="L1562" s="7" t="s">
        <v>18650</v>
      </c>
      <c r="M1562" s="7" t="s">
        <v>15607</v>
      </c>
      <c r="N1562" s="7" t="s">
        <v>29</v>
      </c>
      <c r="O1562" s="7" t="s">
        <v>96</v>
      </c>
    </row>
    <row r="1563" spans="2:15" x14ac:dyDescent="0.25">
      <c r="B1563" s="7">
        <v>4</v>
      </c>
      <c r="C1563" s="7" t="s">
        <v>8249</v>
      </c>
      <c r="D1563" s="7" t="s">
        <v>18657</v>
      </c>
      <c r="E1563" s="7" t="s">
        <v>8252</v>
      </c>
      <c r="F1563" s="7" t="s">
        <v>25</v>
      </c>
      <c r="G1563" s="7" t="s">
        <v>207</v>
      </c>
      <c r="H1563" s="7" t="s">
        <v>211</v>
      </c>
      <c r="I1563" s="7" t="s">
        <v>40</v>
      </c>
      <c r="J1563" s="7" t="s">
        <v>23</v>
      </c>
      <c r="K1563" s="7">
        <v>7</v>
      </c>
      <c r="L1563" s="7" t="s">
        <v>18658</v>
      </c>
      <c r="M1563" s="7" t="s">
        <v>14506</v>
      </c>
      <c r="N1563" s="7" t="s">
        <v>29</v>
      </c>
      <c r="O1563" s="7" t="s">
        <v>96</v>
      </c>
    </row>
    <row r="1564" spans="2:15" x14ac:dyDescent="0.25">
      <c r="B1564" s="7">
        <v>4</v>
      </c>
      <c r="C1564" s="7" t="s">
        <v>8254</v>
      </c>
      <c r="D1564" s="7" t="s">
        <v>8255</v>
      </c>
      <c r="E1564" s="7" t="s">
        <v>8258</v>
      </c>
      <c r="F1564" s="7" t="s">
        <v>152</v>
      </c>
      <c r="G1564" s="7" t="s">
        <v>206</v>
      </c>
      <c r="H1564" s="7" t="s">
        <v>212</v>
      </c>
      <c r="I1564" s="7" t="s">
        <v>60</v>
      </c>
      <c r="J1564" s="7" t="s">
        <v>58</v>
      </c>
      <c r="K1564" s="7">
        <v>14</v>
      </c>
      <c r="L1564" s="7" t="s">
        <v>18668</v>
      </c>
      <c r="M1564" s="7" t="s">
        <v>15725</v>
      </c>
      <c r="N1564" s="7" t="s">
        <v>29</v>
      </c>
      <c r="O1564" s="7" t="s">
        <v>146</v>
      </c>
    </row>
    <row r="1565" spans="2:15" x14ac:dyDescent="0.25">
      <c r="B1565" s="7">
        <v>4</v>
      </c>
      <c r="C1565" s="7" t="s">
        <v>8261</v>
      </c>
      <c r="D1565" s="7" t="s">
        <v>18669</v>
      </c>
      <c r="E1565" s="7" t="s">
        <v>8264</v>
      </c>
      <c r="F1565" s="7" t="s">
        <v>25</v>
      </c>
      <c r="G1565" s="7" t="s">
        <v>207</v>
      </c>
      <c r="H1565" s="7" t="s">
        <v>211</v>
      </c>
      <c r="I1565" s="7" t="s">
        <v>40</v>
      </c>
      <c r="J1565" s="7" t="s">
        <v>23</v>
      </c>
      <c r="K1565" s="7">
        <v>7</v>
      </c>
      <c r="L1565" s="7" t="s">
        <v>18670</v>
      </c>
      <c r="M1565" s="7" t="s">
        <v>18672</v>
      </c>
      <c r="N1565" s="7" t="s">
        <v>29</v>
      </c>
      <c r="O1565" s="7" t="s">
        <v>96</v>
      </c>
    </row>
    <row r="1566" spans="2:15" x14ac:dyDescent="0.25">
      <c r="B1566" s="7">
        <v>4</v>
      </c>
      <c r="C1566" s="7" t="s">
        <v>8273</v>
      </c>
      <c r="D1566" s="7" t="s">
        <v>8274</v>
      </c>
      <c r="E1566" s="7" t="s">
        <v>8277</v>
      </c>
      <c r="F1566" s="7" t="s">
        <v>177</v>
      </c>
      <c r="G1566" s="7" t="s">
        <v>206</v>
      </c>
      <c r="H1566" s="7" t="s">
        <v>212</v>
      </c>
      <c r="I1566" s="7" t="s">
        <v>60</v>
      </c>
      <c r="J1566" s="7" t="s">
        <v>58</v>
      </c>
      <c r="K1566" s="7">
        <v>14</v>
      </c>
      <c r="L1566" s="7" t="s">
        <v>18673</v>
      </c>
      <c r="M1566" s="7" t="s">
        <v>15730</v>
      </c>
      <c r="N1566" s="7" t="s">
        <v>29</v>
      </c>
      <c r="O1566" s="7" t="s">
        <v>146</v>
      </c>
    </row>
    <row r="1567" spans="2:15" x14ac:dyDescent="0.25">
      <c r="B1567" s="7">
        <v>4</v>
      </c>
      <c r="C1567" s="7" t="s">
        <v>8320</v>
      </c>
      <c r="D1567" s="7" t="s">
        <v>8321</v>
      </c>
      <c r="E1567" s="7" t="s">
        <v>8324</v>
      </c>
      <c r="F1567" s="7" t="s">
        <v>38</v>
      </c>
      <c r="G1567" s="7" t="s">
        <v>207</v>
      </c>
      <c r="H1567" s="7" t="s">
        <v>212</v>
      </c>
      <c r="I1567" s="7" t="s">
        <v>27</v>
      </c>
      <c r="J1567" s="7" t="s">
        <v>23</v>
      </c>
      <c r="K1567" s="7">
        <v>7</v>
      </c>
      <c r="L1567" s="7" t="s">
        <v>16630</v>
      </c>
      <c r="M1567" s="7" t="s">
        <v>14471</v>
      </c>
      <c r="N1567" s="7" t="s">
        <v>29</v>
      </c>
      <c r="O1567" s="7" t="s">
        <v>96</v>
      </c>
    </row>
    <row r="1568" spans="2:15" x14ac:dyDescent="0.25">
      <c r="B1568" s="7">
        <v>4</v>
      </c>
      <c r="C1568" s="7" t="s">
        <v>8326</v>
      </c>
      <c r="D1568" s="7" t="s">
        <v>8327</v>
      </c>
      <c r="E1568" s="7" t="s">
        <v>8330</v>
      </c>
      <c r="F1568" s="7" t="s">
        <v>187</v>
      </c>
      <c r="G1568" s="7" t="s">
        <v>207</v>
      </c>
      <c r="H1568" s="7" t="s">
        <v>212</v>
      </c>
      <c r="I1568" s="7" t="s">
        <v>27</v>
      </c>
      <c r="J1568" s="7" t="s">
        <v>23</v>
      </c>
      <c r="K1568" s="7">
        <v>7</v>
      </c>
      <c r="L1568" s="7" t="s">
        <v>16631</v>
      </c>
      <c r="M1568" s="7" t="s">
        <v>10843</v>
      </c>
      <c r="N1568" s="7" t="s">
        <v>29</v>
      </c>
      <c r="O1568" s="7" t="s">
        <v>146</v>
      </c>
    </row>
    <row r="1569" spans="2:15" x14ac:dyDescent="0.25">
      <c r="B1569" s="7">
        <v>4</v>
      </c>
      <c r="C1569" s="7" t="s">
        <v>8332</v>
      </c>
      <c r="D1569" s="7" t="s">
        <v>8333</v>
      </c>
      <c r="E1569" s="7" t="s">
        <v>8335</v>
      </c>
      <c r="F1569" s="7" t="s">
        <v>25</v>
      </c>
      <c r="G1569" s="7" t="s">
        <v>207</v>
      </c>
      <c r="H1569" s="7" t="s">
        <v>212</v>
      </c>
      <c r="I1569" s="7" t="s">
        <v>37</v>
      </c>
      <c r="J1569" s="7" t="s">
        <v>36</v>
      </c>
      <c r="K1569" s="7">
        <v>7</v>
      </c>
      <c r="L1569" s="7" t="s">
        <v>16712</v>
      </c>
      <c r="M1569" s="7" t="s">
        <v>5520</v>
      </c>
      <c r="N1569" s="7" t="s">
        <v>29</v>
      </c>
      <c r="O1569" s="7" t="s">
        <v>96</v>
      </c>
    </row>
    <row r="1570" spans="2:15" x14ac:dyDescent="0.25">
      <c r="B1570" s="7">
        <v>4</v>
      </c>
      <c r="C1570" s="7" t="s">
        <v>8337</v>
      </c>
      <c r="D1570" s="7" t="s">
        <v>8338</v>
      </c>
      <c r="E1570" s="7" t="s">
        <v>8341</v>
      </c>
      <c r="F1570" s="7" t="s">
        <v>154</v>
      </c>
      <c r="G1570" s="7" t="s">
        <v>206</v>
      </c>
      <c r="H1570" s="7" t="s">
        <v>212</v>
      </c>
      <c r="I1570" s="7" t="s">
        <v>37</v>
      </c>
      <c r="J1570" s="7" t="s">
        <v>36</v>
      </c>
      <c r="K1570" s="7">
        <v>10</v>
      </c>
      <c r="L1570" s="7" t="s">
        <v>16748</v>
      </c>
      <c r="M1570" s="7" t="s">
        <v>14551</v>
      </c>
      <c r="N1570" s="7" t="s">
        <v>29</v>
      </c>
      <c r="O1570" s="7" t="s">
        <v>146</v>
      </c>
    </row>
    <row r="1571" spans="2:15" x14ac:dyDescent="0.25">
      <c r="B1571" s="7">
        <v>4</v>
      </c>
      <c r="C1571" s="7" t="s">
        <v>8343</v>
      </c>
      <c r="D1571" s="7" t="s">
        <v>8344</v>
      </c>
      <c r="E1571" s="7" t="s">
        <v>8347</v>
      </c>
      <c r="F1571" s="7" t="s">
        <v>154</v>
      </c>
      <c r="G1571" s="7" t="s">
        <v>207</v>
      </c>
      <c r="H1571" s="7" t="s">
        <v>212</v>
      </c>
      <c r="I1571" s="7" t="s">
        <v>27</v>
      </c>
      <c r="J1571" s="7" t="s">
        <v>23</v>
      </c>
      <c r="K1571" s="7">
        <v>7</v>
      </c>
      <c r="L1571" s="7" t="s">
        <v>16837</v>
      </c>
      <c r="M1571" s="7" t="s">
        <v>9955</v>
      </c>
      <c r="N1571" s="7" t="s">
        <v>29</v>
      </c>
      <c r="O1571" s="7" t="s">
        <v>146</v>
      </c>
    </row>
    <row r="1572" spans="2:15" x14ac:dyDescent="0.25">
      <c r="B1572" s="7">
        <v>4</v>
      </c>
      <c r="C1572" s="7" t="s">
        <v>8350</v>
      </c>
      <c r="D1572" s="7" t="s">
        <v>8351</v>
      </c>
      <c r="E1572" s="7" t="s">
        <v>8354</v>
      </c>
      <c r="F1572" s="7" t="s">
        <v>25</v>
      </c>
      <c r="G1572" s="7" t="s">
        <v>207</v>
      </c>
      <c r="H1572" s="7" t="s">
        <v>212</v>
      </c>
      <c r="I1572" s="7" t="s">
        <v>27</v>
      </c>
      <c r="J1572" s="7" t="s">
        <v>23</v>
      </c>
      <c r="K1572" s="7">
        <v>7</v>
      </c>
      <c r="L1572" s="7" t="s">
        <v>16866</v>
      </c>
      <c r="M1572" s="7" t="s">
        <v>10969</v>
      </c>
      <c r="N1572" s="7" t="s">
        <v>29</v>
      </c>
      <c r="O1572" s="7" t="s">
        <v>96</v>
      </c>
    </row>
    <row r="1573" spans="2:15" x14ac:dyDescent="0.25">
      <c r="B1573" s="7">
        <v>4</v>
      </c>
      <c r="C1573" s="7" t="s">
        <v>8358</v>
      </c>
      <c r="D1573" s="7" t="s">
        <v>8359</v>
      </c>
      <c r="E1573" s="7" t="s">
        <v>8360</v>
      </c>
      <c r="F1573" s="7" t="s">
        <v>25</v>
      </c>
      <c r="G1573" s="7" t="s">
        <v>207</v>
      </c>
      <c r="H1573" s="7" t="s">
        <v>212</v>
      </c>
      <c r="I1573" s="7" t="s">
        <v>27</v>
      </c>
      <c r="J1573" s="7" t="s">
        <v>23</v>
      </c>
      <c r="K1573" s="7">
        <v>7</v>
      </c>
      <c r="L1573" s="7" t="s">
        <v>16867</v>
      </c>
      <c r="M1573" s="7" t="s">
        <v>10969</v>
      </c>
      <c r="N1573" s="7" t="s">
        <v>29</v>
      </c>
      <c r="O1573" s="7" t="s">
        <v>96</v>
      </c>
    </row>
    <row r="1574" spans="2:15" x14ac:dyDescent="0.25">
      <c r="B1574" s="7">
        <v>4</v>
      </c>
      <c r="C1574" s="7" t="s">
        <v>8376</v>
      </c>
      <c r="D1574" s="7" t="s">
        <v>8377</v>
      </c>
      <c r="E1574" s="7" t="s">
        <v>8381</v>
      </c>
      <c r="F1574" s="7" t="s">
        <v>25</v>
      </c>
      <c r="G1574" s="7" t="s">
        <v>206</v>
      </c>
      <c r="H1574" s="7" t="s">
        <v>212</v>
      </c>
      <c r="I1574" s="7" t="s">
        <v>27</v>
      </c>
      <c r="J1574" s="7" t="s">
        <v>23</v>
      </c>
      <c r="K1574" s="7">
        <v>10</v>
      </c>
      <c r="L1574" s="7" t="s">
        <v>16904</v>
      </c>
      <c r="M1574" s="7" t="s">
        <v>14653</v>
      </c>
      <c r="N1574" s="7" t="s">
        <v>29</v>
      </c>
      <c r="O1574" s="7" t="s">
        <v>96</v>
      </c>
    </row>
    <row r="1575" spans="2:15" x14ac:dyDescent="0.25">
      <c r="B1575" s="7">
        <v>4</v>
      </c>
      <c r="C1575" s="7" t="s">
        <v>8386</v>
      </c>
      <c r="D1575" s="7" t="s">
        <v>8387</v>
      </c>
      <c r="E1575" s="7" t="s">
        <v>8390</v>
      </c>
      <c r="F1575" s="7" t="s">
        <v>25</v>
      </c>
      <c r="G1575" s="7" t="s">
        <v>207</v>
      </c>
      <c r="H1575" s="7" t="s">
        <v>212</v>
      </c>
      <c r="I1575" s="7" t="s">
        <v>27</v>
      </c>
      <c r="J1575" s="7" t="s">
        <v>23</v>
      </c>
      <c r="K1575" s="7">
        <v>7</v>
      </c>
      <c r="L1575" s="7" t="s">
        <v>16925</v>
      </c>
      <c r="M1575" s="7" t="s">
        <v>1895</v>
      </c>
      <c r="N1575" s="7" t="s">
        <v>29</v>
      </c>
      <c r="O1575" s="7" t="s">
        <v>96</v>
      </c>
    </row>
    <row r="1576" spans="2:15" x14ac:dyDescent="0.25">
      <c r="B1576" s="7">
        <v>4</v>
      </c>
      <c r="C1576" s="7" t="s">
        <v>8402</v>
      </c>
      <c r="D1576" s="7" t="s">
        <v>8403</v>
      </c>
      <c r="E1576" s="7" t="s">
        <v>8407</v>
      </c>
      <c r="F1576" s="7" t="s">
        <v>25</v>
      </c>
      <c r="G1576" s="7" t="s">
        <v>207</v>
      </c>
      <c r="H1576" s="7" t="s">
        <v>212</v>
      </c>
      <c r="I1576" s="7" t="s">
        <v>37</v>
      </c>
      <c r="J1576" s="7" t="s">
        <v>36</v>
      </c>
      <c r="K1576" s="7">
        <v>7</v>
      </c>
      <c r="L1576" s="7" t="s">
        <v>17009</v>
      </c>
      <c r="M1576" s="7" t="s">
        <v>11080</v>
      </c>
      <c r="N1576" s="7" t="s">
        <v>29</v>
      </c>
      <c r="O1576" s="7" t="s">
        <v>96</v>
      </c>
    </row>
    <row r="1577" spans="2:15" x14ac:dyDescent="0.25">
      <c r="B1577" s="7">
        <v>4</v>
      </c>
      <c r="C1577" s="7" t="s">
        <v>8412</v>
      </c>
      <c r="D1577" s="7" t="s">
        <v>14751</v>
      </c>
      <c r="E1577" s="7" t="s">
        <v>8415</v>
      </c>
      <c r="F1577" s="7" t="s">
        <v>25</v>
      </c>
      <c r="G1577" s="7" t="s">
        <v>207</v>
      </c>
      <c r="H1577" s="7" t="s">
        <v>212</v>
      </c>
      <c r="I1577" s="7" t="s">
        <v>27</v>
      </c>
      <c r="J1577" s="7" t="s">
        <v>23</v>
      </c>
      <c r="K1577" s="7">
        <v>7</v>
      </c>
      <c r="L1577" s="7" t="s">
        <v>17071</v>
      </c>
      <c r="M1577" s="7" t="s">
        <v>9729</v>
      </c>
      <c r="N1577" s="7" t="s">
        <v>29</v>
      </c>
      <c r="O1577" s="7" t="s">
        <v>96</v>
      </c>
    </row>
    <row r="1578" spans="2:15" x14ac:dyDescent="0.25">
      <c r="B1578" s="7">
        <v>4</v>
      </c>
      <c r="C1578" s="7" t="s">
        <v>8418</v>
      </c>
      <c r="D1578" s="7" t="s">
        <v>8419</v>
      </c>
      <c r="E1578" s="7" t="s">
        <v>8420</v>
      </c>
      <c r="F1578" s="7" t="s">
        <v>25</v>
      </c>
      <c r="G1578" s="7" t="s">
        <v>207</v>
      </c>
      <c r="H1578" s="7" t="s">
        <v>212</v>
      </c>
      <c r="I1578" s="7" t="s">
        <v>27</v>
      </c>
      <c r="J1578" s="7" t="s">
        <v>23</v>
      </c>
      <c r="K1578" s="7">
        <v>7</v>
      </c>
      <c r="L1578" s="7" t="s">
        <v>17072</v>
      </c>
      <c r="M1578" s="7" t="s">
        <v>9729</v>
      </c>
      <c r="N1578" s="7" t="s">
        <v>29</v>
      </c>
      <c r="O1578" s="7" t="s">
        <v>96</v>
      </c>
    </row>
    <row r="1579" spans="2:15" x14ac:dyDescent="0.25">
      <c r="B1579" s="7">
        <v>4</v>
      </c>
      <c r="C1579" s="7" t="s">
        <v>8422</v>
      </c>
      <c r="D1579" s="7" t="s">
        <v>8423</v>
      </c>
      <c r="E1579" s="7" t="s">
        <v>8426</v>
      </c>
      <c r="F1579" s="7" t="s">
        <v>25</v>
      </c>
      <c r="G1579" s="7" t="s">
        <v>207</v>
      </c>
      <c r="H1579" s="7" t="s">
        <v>212</v>
      </c>
      <c r="I1579" s="7" t="s">
        <v>37</v>
      </c>
      <c r="J1579" s="7" t="s">
        <v>36</v>
      </c>
      <c r="K1579" s="7">
        <v>7</v>
      </c>
      <c r="L1579" s="7" t="s">
        <v>17075</v>
      </c>
      <c r="M1579" s="7" t="s">
        <v>9982</v>
      </c>
      <c r="N1579" s="7" t="s">
        <v>29</v>
      </c>
      <c r="O1579" s="7" t="s">
        <v>96</v>
      </c>
    </row>
    <row r="1580" spans="2:15" x14ac:dyDescent="0.25">
      <c r="B1580" s="7">
        <v>4</v>
      </c>
      <c r="C1580" s="7" t="s">
        <v>8430</v>
      </c>
      <c r="D1580" s="7" t="s">
        <v>8431</v>
      </c>
      <c r="E1580" s="7" t="s">
        <v>8433</v>
      </c>
      <c r="F1580" s="7" t="s">
        <v>181</v>
      </c>
      <c r="G1580" s="7" t="s">
        <v>207</v>
      </c>
      <c r="H1580" s="7" t="s">
        <v>212</v>
      </c>
      <c r="I1580" s="7" t="s">
        <v>37</v>
      </c>
      <c r="J1580" s="7" t="s">
        <v>36</v>
      </c>
      <c r="K1580" s="7">
        <v>7</v>
      </c>
      <c r="L1580" s="7" t="s">
        <v>17125</v>
      </c>
      <c r="M1580" s="7" t="s">
        <v>11176</v>
      </c>
      <c r="N1580" s="7" t="s">
        <v>29</v>
      </c>
      <c r="O1580" s="7" t="s">
        <v>146</v>
      </c>
    </row>
    <row r="1581" spans="2:15" x14ac:dyDescent="0.25">
      <c r="B1581" s="7">
        <v>4</v>
      </c>
      <c r="C1581" s="7" t="s">
        <v>8435</v>
      </c>
      <c r="D1581" s="7" t="s">
        <v>8436</v>
      </c>
      <c r="E1581" s="7" t="s">
        <v>8437</v>
      </c>
      <c r="F1581" s="7" t="s">
        <v>181</v>
      </c>
      <c r="G1581" s="7" t="s">
        <v>207</v>
      </c>
      <c r="H1581" s="7" t="s">
        <v>212</v>
      </c>
      <c r="I1581" s="7" t="s">
        <v>37</v>
      </c>
      <c r="J1581" s="7" t="s">
        <v>36</v>
      </c>
      <c r="K1581" s="7">
        <v>7</v>
      </c>
      <c r="L1581" s="7" t="s">
        <v>17126</v>
      </c>
      <c r="M1581" s="7" t="s">
        <v>8019</v>
      </c>
      <c r="N1581" s="7" t="s">
        <v>29</v>
      </c>
      <c r="O1581" s="7" t="s">
        <v>146</v>
      </c>
    </row>
    <row r="1582" spans="2:15" x14ac:dyDescent="0.25">
      <c r="B1582" s="7">
        <v>4</v>
      </c>
      <c r="C1582" s="7" t="s">
        <v>8439</v>
      </c>
      <c r="D1582" s="7" t="s">
        <v>10240</v>
      </c>
      <c r="E1582" s="7" t="s">
        <v>8442</v>
      </c>
      <c r="F1582" s="7" t="s">
        <v>174</v>
      </c>
      <c r="G1582" s="7" t="s">
        <v>206</v>
      </c>
      <c r="H1582" s="7" t="s">
        <v>212</v>
      </c>
      <c r="I1582" s="7" t="s">
        <v>27</v>
      </c>
      <c r="J1582" s="7" t="s">
        <v>23</v>
      </c>
      <c r="K1582" s="7">
        <v>10</v>
      </c>
      <c r="L1582" s="7" t="s">
        <v>17127</v>
      </c>
      <c r="M1582" s="7" t="s">
        <v>14790</v>
      </c>
      <c r="N1582" s="7" t="s">
        <v>29</v>
      </c>
      <c r="O1582" s="7" t="s">
        <v>146</v>
      </c>
    </row>
    <row r="1583" spans="2:15" x14ac:dyDescent="0.25">
      <c r="B1583" s="7">
        <v>4</v>
      </c>
      <c r="C1583" s="7" t="s">
        <v>8479</v>
      </c>
      <c r="D1583" s="7" t="s">
        <v>10251</v>
      </c>
      <c r="E1583" s="7" t="s">
        <v>8482</v>
      </c>
      <c r="F1583" s="7" t="s">
        <v>150</v>
      </c>
      <c r="G1583" s="7" t="s">
        <v>207</v>
      </c>
      <c r="H1583" s="7" t="s">
        <v>212</v>
      </c>
      <c r="I1583" s="7" t="s">
        <v>27</v>
      </c>
      <c r="J1583" s="7" t="s">
        <v>23</v>
      </c>
      <c r="K1583" s="7">
        <v>7</v>
      </c>
      <c r="L1583" s="7" t="s">
        <v>17256</v>
      </c>
      <c r="M1583" s="7" t="s">
        <v>11348</v>
      </c>
      <c r="N1583" s="7" t="s">
        <v>29</v>
      </c>
      <c r="O1583" s="7" t="s">
        <v>146</v>
      </c>
    </row>
    <row r="1584" spans="2:15" x14ac:dyDescent="0.25">
      <c r="B1584" s="7">
        <v>4</v>
      </c>
      <c r="C1584" s="7" t="s">
        <v>8484</v>
      </c>
      <c r="D1584" s="7" t="s">
        <v>8485</v>
      </c>
      <c r="E1584" s="7" t="s">
        <v>8489</v>
      </c>
      <c r="F1584" s="7" t="s">
        <v>348</v>
      </c>
      <c r="G1584" s="7" t="s">
        <v>206</v>
      </c>
      <c r="H1584" s="7" t="s">
        <v>212</v>
      </c>
      <c r="I1584" s="7" t="s">
        <v>40</v>
      </c>
      <c r="J1584" s="7" t="s">
        <v>23</v>
      </c>
      <c r="K1584" s="7">
        <v>12</v>
      </c>
      <c r="L1584" s="7" t="s">
        <v>17334</v>
      </c>
      <c r="M1584" s="7" t="s">
        <v>14970</v>
      </c>
      <c r="N1584" s="7" t="s">
        <v>29</v>
      </c>
      <c r="O1584" s="7" t="s">
        <v>192</v>
      </c>
    </row>
    <row r="1585" spans="2:15" x14ac:dyDescent="0.25">
      <c r="B1585" s="7">
        <v>4</v>
      </c>
      <c r="C1585" s="7" t="s">
        <v>8502</v>
      </c>
      <c r="D1585" s="7" t="s">
        <v>8503</v>
      </c>
      <c r="E1585" s="7" t="s">
        <v>8506</v>
      </c>
      <c r="F1585" s="7" t="s">
        <v>25</v>
      </c>
      <c r="G1585" s="7" t="s">
        <v>207</v>
      </c>
      <c r="H1585" s="7" t="s">
        <v>212</v>
      </c>
      <c r="I1585" s="7" t="s">
        <v>27</v>
      </c>
      <c r="J1585" s="7" t="s">
        <v>23</v>
      </c>
      <c r="K1585" s="7">
        <v>7</v>
      </c>
      <c r="L1585" s="7" t="s">
        <v>17552</v>
      </c>
      <c r="M1585" s="7" t="s">
        <v>11464</v>
      </c>
      <c r="N1585" s="7" t="s">
        <v>29</v>
      </c>
      <c r="O1585" s="7" t="s">
        <v>96</v>
      </c>
    </row>
    <row r="1586" spans="2:15" x14ac:dyDescent="0.25">
      <c r="B1586" s="7">
        <v>4</v>
      </c>
      <c r="C1586" s="7" t="s">
        <v>8510</v>
      </c>
      <c r="D1586" s="7" t="s">
        <v>8511</v>
      </c>
      <c r="E1586" s="7" t="s">
        <v>8512</v>
      </c>
      <c r="F1586" s="7" t="s">
        <v>25</v>
      </c>
      <c r="G1586" s="7" t="s">
        <v>207</v>
      </c>
      <c r="H1586" s="7" t="s">
        <v>212</v>
      </c>
      <c r="I1586" s="7" t="s">
        <v>27</v>
      </c>
      <c r="J1586" s="7" t="s">
        <v>23</v>
      </c>
      <c r="K1586" s="7">
        <v>7</v>
      </c>
      <c r="L1586" s="7" t="s">
        <v>17553</v>
      </c>
      <c r="M1586" s="7" t="s">
        <v>5464</v>
      </c>
      <c r="N1586" s="7" t="s">
        <v>29</v>
      </c>
      <c r="O1586" s="7" t="s">
        <v>96</v>
      </c>
    </row>
    <row r="1587" spans="2:15" x14ac:dyDescent="0.25">
      <c r="B1587" s="7">
        <v>4</v>
      </c>
      <c r="C1587" s="7" t="s">
        <v>8516</v>
      </c>
      <c r="D1587" s="7" t="s">
        <v>8517</v>
      </c>
      <c r="E1587" s="7" t="s">
        <v>8520</v>
      </c>
      <c r="F1587" s="7" t="s">
        <v>185</v>
      </c>
      <c r="G1587" s="7" t="s">
        <v>206</v>
      </c>
      <c r="H1587" s="7" t="s">
        <v>212</v>
      </c>
      <c r="I1587" s="7" t="s">
        <v>83</v>
      </c>
      <c r="J1587" s="7" t="s">
        <v>23</v>
      </c>
      <c r="K1587" s="7">
        <v>10</v>
      </c>
      <c r="L1587" s="7" t="s">
        <v>17648</v>
      </c>
      <c r="M1587" s="7" t="s">
        <v>7236</v>
      </c>
      <c r="N1587" s="7" t="s">
        <v>29</v>
      </c>
      <c r="O1587" s="7" t="s">
        <v>146</v>
      </c>
    </row>
    <row r="1588" spans="2:15" x14ac:dyDescent="0.25">
      <c r="B1588" s="7">
        <v>4</v>
      </c>
      <c r="C1588" s="7" t="s">
        <v>8530</v>
      </c>
      <c r="D1588" s="7" t="s">
        <v>8531</v>
      </c>
      <c r="E1588" s="7" t="s">
        <v>8534</v>
      </c>
      <c r="F1588" s="7" t="s">
        <v>25</v>
      </c>
      <c r="G1588" s="7" t="s">
        <v>207</v>
      </c>
      <c r="H1588" s="7" t="s">
        <v>212</v>
      </c>
      <c r="I1588" s="7" t="s">
        <v>27</v>
      </c>
      <c r="J1588" s="7" t="s">
        <v>23</v>
      </c>
      <c r="K1588" s="7">
        <v>7</v>
      </c>
      <c r="L1588" s="7" t="s">
        <v>17790</v>
      </c>
      <c r="M1588" s="7" t="s">
        <v>11556</v>
      </c>
      <c r="N1588" s="7" t="s">
        <v>29</v>
      </c>
      <c r="O1588" s="7" t="s">
        <v>96</v>
      </c>
    </row>
    <row r="1589" spans="2:15" x14ac:dyDescent="0.25">
      <c r="B1589" s="7">
        <v>4</v>
      </c>
      <c r="C1589" s="7" t="s">
        <v>8541</v>
      </c>
      <c r="D1589" s="7" t="s">
        <v>17957</v>
      </c>
      <c r="E1589" s="7" t="s">
        <v>8544</v>
      </c>
      <c r="F1589" s="7" t="s">
        <v>25</v>
      </c>
      <c r="G1589" s="7" t="s">
        <v>207</v>
      </c>
      <c r="H1589" s="7" t="s">
        <v>211</v>
      </c>
      <c r="I1589" s="7" t="s">
        <v>40</v>
      </c>
      <c r="J1589" s="7" t="s">
        <v>23</v>
      </c>
      <c r="K1589" s="7">
        <v>7</v>
      </c>
      <c r="L1589" s="7" t="s">
        <v>17958</v>
      </c>
      <c r="M1589" s="7" t="s">
        <v>13244</v>
      </c>
      <c r="N1589" s="7" t="s">
        <v>29</v>
      </c>
      <c r="O1589" s="7" t="s">
        <v>96</v>
      </c>
    </row>
    <row r="1590" spans="2:15" x14ac:dyDescent="0.25">
      <c r="B1590" s="7">
        <v>4</v>
      </c>
      <c r="C1590" s="7" t="s">
        <v>8561</v>
      </c>
      <c r="D1590" s="7" t="s">
        <v>8562</v>
      </c>
      <c r="E1590" s="7" t="s">
        <v>8565</v>
      </c>
      <c r="F1590" s="7" t="s">
        <v>25</v>
      </c>
      <c r="G1590" s="7" t="s">
        <v>206</v>
      </c>
      <c r="H1590" s="7" t="s">
        <v>212</v>
      </c>
      <c r="I1590" s="7" t="s">
        <v>27</v>
      </c>
      <c r="J1590" s="7" t="s">
        <v>23</v>
      </c>
      <c r="K1590" s="7">
        <v>10</v>
      </c>
      <c r="L1590" s="7" t="s">
        <v>18350</v>
      </c>
      <c r="M1590" s="7" t="s">
        <v>15595</v>
      </c>
      <c r="N1590" s="7" t="s">
        <v>29</v>
      </c>
      <c r="O1590" s="7" t="s">
        <v>96</v>
      </c>
    </row>
    <row r="1591" spans="2:15" x14ac:dyDescent="0.25">
      <c r="B1591" s="7">
        <v>4</v>
      </c>
      <c r="C1591" s="7" t="s">
        <v>8567</v>
      </c>
      <c r="D1591" s="7" t="s">
        <v>8568</v>
      </c>
      <c r="E1591" s="7" t="s">
        <v>8571</v>
      </c>
      <c r="F1591" s="7" t="s">
        <v>25</v>
      </c>
      <c r="G1591" s="7" t="s">
        <v>206</v>
      </c>
      <c r="H1591" s="7" t="s">
        <v>212</v>
      </c>
      <c r="I1591" s="7" t="s">
        <v>27</v>
      </c>
      <c r="J1591" s="7" t="s">
        <v>23</v>
      </c>
      <c r="K1591" s="7">
        <v>10</v>
      </c>
      <c r="L1591" s="7" t="s">
        <v>18352</v>
      </c>
      <c r="M1591" s="7" t="s">
        <v>9876</v>
      </c>
      <c r="N1591" s="7" t="s">
        <v>29</v>
      </c>
      <c r="O1591" s="7" t="s">
        <v>96</v>
      </c>
    </row>
    <row r="1592" spans="2:15" x14ac:dyDescent="0.25">
      <c r="B1592" s="7">
        <v>4</v>
      </c>
      <c r="C1592" s="7" t="s">
        <v>8585</v>
      </c>
      <c r="D1592" s="7" t="s">
        <v>8586</v>
      </c>
      <c r="E1592" s="7" t="s">
        <v>8590</v>
      </c>
      <c r="F1592" s="7" t="s">
        <v>42</v>
      </c>
      <c r="G1592" s="7" t="s">
        <v>206</v>
      </c>
      <c r="H1592" s="7" t="s">
        <v>212</v>
      </c>
      <c r="I1592" s="7" t="s">
        <v>27</v>
      </c>
      <c r="J1592" s="7" t="s">
        <v>23</v>
      </c>
      <c r="K1592" s="7">
        <v>10</v>
      </c>
      <c r="L1592" s="7" t="s">
        <v>18402</v>
      </c>
      <c r="M1592" s="7" t="s">
        <v>13548</v>
      </c>
      <c r="N1592" s="7" t="s">
        <v>29</v>
      </c>
      <c r="O1592" s="7" t="s">
        <v>96</v>
      </c>
    </row>
    <row r="1593" spans="2:15" x14ac:dyDescent="0.25">
      <c r="B1593" s="7">
        <v>4</v>
      </c>
      <c r="C1593" s="7" t="s">
        <v>8598</v>
      </c>
      <c r="D1593" s="7" t="s">
        <v>8599</v>
      </c>
      <c r="E1593" s="7" t="s">
        <v>8601</v>
      </c>
      <c r="F1593" s="7" t="s">
        <v>42</v>
      </c>
      <c r="G1593" s="7" t="s">
        <v>206</v>
      </c>
      <c r="H1593" s="7" t="s">
        <v>212</v>
      </c>
      <c r="I1593" s="7" t="s">
        <v>83</v>
      </c>
      <c r="J1593" s="7" t="s">
        <v>23</v>
      </c>
      <c r="K1593" s="7">
        <v>10</v>
      </c>
      <c r="L1593" s="7" t="s">
        <v>18406</v>
      </c>
      <c r="M1593" s="7" t="s">
        <v>9718</v>
      </c>
      <c r="N1593" s="7" t="s">
        <v>29</v>
      </c>
      <c r="O1593" s="7" t="s">
        <v>96</v>
      </c>
    </row>
    <row r="1594" spans="2:15" x14ac:dyDescent="0.25">
      <c r="B1594" s="7">
        <v>4</v>
      </c>
      <c r="C1594" s="7" t="s">
        <v>8603</v>
      </c>
      <c r="D1594" s="7" t="s">
        <v>8604</v>
      </c>
      <c r="E1594" s="7" t="s">
        <v>8607</v>
      </c>
      <c r="F1594" s="7" t="s">
        <v>25</v>
      </c>
      <c r="G1594" s="7" t="s">
        <v>206</v>
      </c>
      <c r="H1594" s="7" t="s">
        <v>212</v>
      </c>
      <c r="I1594" s="7" t="s">
        <v>64</v>
      </c>
      <c r="J1594" s="7" t="s">
        <v>36</v>
      </c>
      <c r="K1594" s="7">
        <v>10</v>
      </c>
      <c r="L1594" s="7" t="s">
        <v>18408</v>
      </c>
      <c r="M1594" s="7" t="s">
        <v>15614</v>
      </c>
      <c r="N1594" s="7" t="s">
        <v>29</v>
      </c>
      <c r="O1594" s="7" t="s">
        <v>96</v>
      </c>
    </row>
    <row r="1595" spans="2:15" x14ac:dyDescent="0.25">
      <c r="B1595" s="7">
        <v>4</v>
      </c>
      <c r="C1595" s="7" t="s">
        <v>8609</v>
      </c>
      <c r="D1595" s="7" t="s">
        <v>8610</v>
      </c>
      <c r="E1595" s="7" t="s">
        <v>8611</v>
      </c>
      <c r="F1595" s="7" t="s">
        <v>25</v>
      </c>
      <c r="G1595" s="7" t="s">
        <v>207</v>
      </c>
      <c r="H1595" s="7" t="s">
        <v>212</v>
      </c>
      <c r="I1595" s="7" t="s">
        <v>27</v>
      </c>
      <c r="J1595" s="7" t="s">
        <v>23</v>
      </c>
      <c r="K1595" s="7">
        <v>7</v>
      </c>
      <c r="L1595" s="7" t="s">
        <v>18415</v>
      </c>
      <c r="M1595" s="7" t="s">
        <v>11847</v>
      </c>
      <c r="N1595" s="7" t="s">
        <v>29</v>
      </c>
      <c r="O1595" s="7" t="s">
        <v>96</v>
      </c>
    </row>
    <row r="1596" spans="2:15" x14ac:dyDescent="0.25">
      <c r="B1596" s="7">
        <v>4</v>
      </c>
      <c r="C1596" s="7" t="s">
        <v>8613</v>
      </c>
      <c r="D1596" s="7" t="s">
        <v>8614</v>
      </c>
      <c r="E1596" s="7" t="s">
        <v>8617</v>
      </c>
      <c r="F1596" s="7" t="s">
        <v>38</v>
      </c>
      <c r="G1596" s="7" t="s">
        <v>207</v>
      </c>
      <c r="H1596" s="7" t="s">
        <v>212</v>
      </c>
      <c r="I1596" s="7" t="s">
        <v>27</v>
      </c>
      <c r="J1596" s="7" t="s">
        <v>23</v>
      </c>
      <c r="K1596" s="7">
        <v>7</v>
      </c>
      <c r="L1596" s="7" t="s">
        <v>18446</v>
      </c>
      <c r="M1596" s="7" t="s">
        <v>5508</v>
      </c>
      <c r="N1596" s="7" t="s">
        <v>29</v>
      </c>
      <c r="O1596" s="7" t="s">
        <v>96</v>
      </c>
    </row>
    <row r="1597" spans="2:15" x14ac:dyDescent="0.25">
      <c r="B1597" s="7">
        <v>4</v>
      </c>
      <c r="C1597" s="7" t="s">
        <v>8620</v>
      </c>
      <c r="D1597" s="7" t="s">
        <v>8621</v>
      </c>
      <c r="E1597" s="7" t="s">
        <v>8622</v>
      </c>
      <c r="F1597" s="7" t="s">
        <v>38</v>
      </c>
      <c r="G1597" s="7" t="s">
        <v>207</v>
      </c>
      <c r="H1597" s="7" t="s">
        <v>212</v>
      </c>
      <c r="I1597" s="7" t="s">
        <v>27</v>
      </c>
      <c r="J1597" s="7" t="s">
        <v>23</v>
      </c>
      <c r="K1597" s="7">
        <v>7</v>
      </c>
      <c r="L1597" s="7" t="s">
        <v>18465</v>
      </c>
      <c r="M1597" s="7" t="s">
        <v>11555</v>
      </c>
      <c r="N1597" s="7" t="s">
        <v>29</v>
      </c>
      <c r="O1597" s="7" t="s">
        <v>96</v>
      </c>
    </row>
    <row r="1598" spans="2:15" x14ac:dyDescent="0.25">
      <c r="B1598" s="7">
        <v>4</v>
      </c>
      <c r="C1598" s="7" t="s">
        <v>8624</v>
      </c>
      <c r="D1598" s="7" t="s">
        <v>8625</v>
      </c>
      <c r="E1598" s="7" t="s">
        <v>8628</v>
      </c>
      <c r="F1598" s="7" t="s">
        <v>25</v>
      </c>
      <c r="G1598" s="7" t="s">
        <v>207</v>
      </c>
      <c r="H1598" s="7" t="s">
        <v>212</v>
      </c>
      <c r="I1598" s="7" t="s">
        <v>27</v>
      </c>
      <c r="J1598" s="7" t="s">
        <v>23</v>
      </c>
      <c r="K1598" s="7">
        <v>7</v>
      </c>
      <c r="L1598" s="7" t="s">
        <v>18469</v>
      </c>
      <c r="M1598" s="7" t="s">
        <v>11943</v>
      </c>
      <c r="N1598" s="7" t="s">
        <v>29</v>
      </c>
      <c r="O1598" s="7" t="s">
        <v>96</v>
      </c>
    </row>
    <row r="1599" spans="2:15" x14ac:dyDescent="0.25">
      <c r="B1599" s="7">
        <v>4</v>
      </c>
      <c r="C1599" s="7" t="s">
        <v>8630</v>
      </c>
      <c r="D1599" s="7" t="s">
        <v>8631</v>
      </c>
      <c r="E1599" s="7" t="s">
        <v>8635</v>
      </c>
      <c r="F1599" s="7" t="s">
        <v>38</v>
      </c>
      <c r="G1599" s="7" t="s">
        <v>207</v>
      </c>
      <c r="H1599" s="7" t="s">
        <v>212</v>
      </c>
      <c r="I1599" s="7" t="s">
        <v>27</v>
      </c>
      <c r="J1599" s="7" t="s">
        <v>23</v>
      </c>
      <c r="K1599" s="7">
        <v>7</v>
      </c>
      <c r="L1599" s="7" t="s">
        <v>18480</v>
      </c>
      <c r="M1599" s="7" t="s">
        <v>1969</v>
      </c>
      <c r="N1599" s="7" t="s">
        <v>29</v>
      </c>
      <c r="O1599" s="7" t="s">
        <v>96</v>
      </c>
    </row>
    <row r="1600" spans="2:15" x14ac:dyDescent="0.25">
      <c r="B1600" s="7">
        <v>4</v>
      </c>
      <c r="C1600" s="7" t="s">
        <v>8637</v>
      </c>
      <c r="D1600" s="7" t="s">
        <v>8638</v>
      </c>
      <c r="E1600" s="7" t="s">
        <v>8642</v>
      </c>
      <c r="F1600" s="7" t="s">
        <v>25</v>
      </c>
      <c r="G1600" s="7" t="s">
        <v>207</v>
      </c>
      <c r="H1600" s="7" t="s">
        <v>212</v>
      </c>
      <c r="I1600" s="7" t="s">
        <v>27</v>
      </c>
      <c r="J1600" s="7" t="s">
        <v>23</v>
      </c>
      <c r="K1600" s="7">
        <v>7</v>
      </c>
      <c r="L1600" s="7" t="s">
        <v>18517</v>
      </c>
      <c r="M1600" s="7" t="s">
        <v>9923</v>
      </c>
      <c r="N1600" s="7" t="s">
        <v>29</v>
      </c>
      <c r="O1600" s="7" t="s">
        <v>96</v>
      </c>
    </row>
    <row r="1601" spans="2:15" x14ac:dyDescent="0.25">
      <c r="B1601" s="7">
        <v>4</v>
      </c>
      <c r="C1601" s="7" t="s">
        <v>8644</v>
      </c>
      <c r="D1601" s="7" t="s">
        <v>8645</v>
      </c>
      <c r="E1601" s="7" t="s">
        <v>8648</v>
      </c>
      <c r="F1601" s="7" t="s">
        <v>25</v>
      </c>
      <c r="G1601" s="7" t="s">
        <v>207</v>
      </c>
      <c r="H1601" s="7" t="s">
        <v>212</v>
      </c>
      <c r="I1601" s="7" t="s">
        <v>27</v>
      </c>
      <c r="J1601" s="7" t="s">
        <v>23</v>
      </c>
      <c r="K1601" s="7">
        <v>7</v>
      </c>
      <c r="L1601" s="7" t="s">
        <v>18527</v>
      </c>
      <c r="M1601" s="7" t="s">
        <v>9929</v>
      </c>
      <c r="N1601" s="7" t="s">
        <v>29</v>
      </c>
      <c r="O1601" s="7" t="s">
        <v>96</v>
      </c>
    </row>
    <row r="1602" spans="2:15" x14ac:dyDescent="0.25">
      <c r="B1602" s="7">
        <v>4</v>
      </c>
      <c r="C1602" s="7" t="s">
        <v>8650</v>
      </c>
      <c r="D1602" s="7" t="s">
        <v>8651</v>
      </c>
      <c r="E1602" s="7" t="s">
        <v>8654</v>
      </c>
      <c r="F1602" s="7" t="s">
        <v>25</v>
      </c>
      <c r="G1602" s="7" t="s">
        <v>206</v>
      </c>
      <c r="H1602" s="7" t="s">
        <v>212</v>
      </c>
      <c r="I1602" s="7" t="s">
        <v>34</v>
      </c>
      <c r="J1602" s="7" t="s">
        <v>23</v>
      </c>
      <c r="K1602" s="7">
        <v>8</v>
      </c>
      <c r="L1602" s="7" t="s">
        <v>18531</v>
      </c>
      <c r="M1602" s="7" t="s">
        <v>9892</v>
      </c>
      <c r="N1602" s="7" t="s">
        <v>29</v>
      </c>
      <c r="O1602" s="7" t="s">
        <v>96</v>
      </c>
    </row>
    <row r="1603" spans="2:15" x14ac:dyDescent="0.25">
      <c r="B1603" s="7">
        <v>4</v>
      </c>
      <c r="C1603" s="7" t="s">
        <v>8656</v>
      </c>
      <c r="D1603" s="7" t="s">
        <v>8657</v>
      </c>
      <c r="E1603" s="7" t="s">
        <v>8660</v>
      </c>
      <c r="F1603" s="7" t="s">
        <v>25</v>
      </c>
      <c r="G1603" s="7" t="s">
        <v>207</v>
      </c>
      <c r="H1603" s="7" t="s">
        <v>212</v>
      </c>
      <c r="I1603" s="7" t="s">
        <v>27</v>
      </c>
      <c r="J1603" s="7" t="s">
        <v>23</v>
      </c>
      <c r="K1603" s="7">
        <v>7</v>
      </c>
      <c r="L1603" s="7" t="s">
        <v>18544</v>
      </c>
      <c r="M1603" s="7" t="s">
        <v>9937</v>
      </c>
      <c r="N1603" s="7" t="s">
        <v>29</v>
      </c>
      <c r="O1603" s="7" t="s">
        <v>96</v>
      </c>
    </row>
    <row r="1604" spans="2:15" x14ac:dyDescent="0.25">
      <c r="B1604" s="7">
        <v>4</v>
      </c>
      <c r="C1604" s="7" t="s">
        <v>8662</v>
      </c>
      <c r="D1604" s="7" t="s">
        <v>424</v>
      </c>
      <c r="E1604" s="7" t="s">
        <v>8664</v>
      </c>
      <c r="F1604" s="7" t="s">
        <v>25</v>
      </c>
      <c r="G1604" s="7" t="s">
        <v>207</v>
      </c>
      <c r="H1604" s="7" t="s">
        <v>212</v>
      </c>
      <c r="I1604" s="7" t="s">
        <v>64</v>
      </c>
      <c r="J1604" s="7" t="s">
        <v>36</v>
      </c>
      <c r="K1604" s="7">
        <v>7</v>
      </c>
      <c r="L1604" s="7" t="s">
        <v>18547</v>
      </c>
      <c r="M1604" s="7" t="s">
        <v>7242</v>
      </c>
      <c r="N1604" s="7" t="s">
        <v>29</v>
      </c>
      <c r="O1604" s="7" t="s">
        <v>96</v>
      </c>
    </row>
    <row r="1605" spans="2:15" x14ac:dyDescent="0.25">
      <c r="B1605" s="7">
        <v>4</v>
      </c>
      <c r="C1605" s="7" t="s">
        <v>8666</v>
      </c>
      <c r="D1605" s="7" t="s">
        <v>8667</v>
      </c>
      <c r="E1605" s="7" t="s">
        <v>8670</v>
      </c>
      <c r="F1605" s="7" t="s">
        <v>25</v>
      </c>
      <c r="G1605" s="7" t="s">
        <v>206</v>
      </c>
      <c r="H1605" s="7" t="s">
        <v>212</v>
      </c>
      <c r="I1605" s="7" t="s">
        <v>27</v>
      </c>
      <c r="J1605" s="7" t="s">
        <v>23</v>
      </c>
      <c r="K1605" s="7">
        <v>10</v>
      </c>
      <c r="L1605" s="7" t="s">
        <v>18554</v>
      </c>
      <c r="M1605" s="7" t="s">
        <v>9875</v>
      </c>
      <c r="N1605" s="7" t="s">
        <v>29</v>
      </c>
      <c r="O1605" s="7" t="s">
        <v>96</v>
      </c>
    </row>
    <row r="1606" spans="2:15" x14ac:dyDescent="0.25">
      <c r="B1606" s="7">
        <v>4</v>
      </c>
      <c r="C1606" s="7" t="s">
        <v>8672</v>
      </c>
      <c r="D1606" s="7" t="s">
        <v>8673</v>
      </c>
      <c r="E1606" s="7" t="s">
        <v>8677</v>
      </c>
      <c r="F1606" s="7" t="s">
        <v>38</v>
      </c>
      <c r="G1606" s="7" t="s">
        <v>207</v>
      </c>
      <c r="H1606" s="7" t="s">
        <v>212</v>
      </c>
      <c r="I1606" s="7" t="s">
        <v>27</v>
      </c>
      <c r="J1606" s="7" t="s">
        <v>23</v>
      </c>
      <c r="K1606" s="7">
        <v>7</v>
      </c>
      <c r="L1606" s="7" t="s">
        <v>18571</v>
      </c>
      <c r="M1606" s="7" t="s">
        <v>5515</v>
      </c>
      <c r="N1606" s="7" t="s">
        <v>29</v>
      </c>
      <c r="O1606" s="7" t="s">
        <v>96</v>
      </c>
    </row>
    <row r="1607" spans="2:15" x14ac:dyDescent="0.25">
      <c r="B1607" s="7">
        <v>4</v>
      </c>
      <c r="C1607" s="7" t="s">
        <v>8679</v>
      </c>
      <c r="D1607" s="7" t="s">
        <v>8680</v>
      </c>
      <c r="E1607" s="7" t="s">
        <v>8683</v>
      </c>
      <c r="F1607" s="7" t="s">
        <v>25</v>
      </c>
      <c r="G1607" s="7" t="s">
        <v>206</v>
      </c>
      <c r="H1607" s="7" t="s">
        <v>212</v>
      </c>
      <c r="I1607" s="7" t="s">
        <v>27</v>
      </c>
      <c r="J1607" s="7" t="s">
        <v>23</v>
      </c>
      <c r="K1607" s="7">
        <v>10</v>
      </c>
      <c r="L1607" s="7" t="s">
        <v>18585</v>
      </c>
      <c r="M1607" s="7" t="s">
        <v>6501</v>
      </c>
      <c r="N1607" s="7" t="s">
        <v>29</v>
      </c>
      <c r="O1607" s="7" t="s">
        <v>96</v>
      </c>
    </row>
    <row r="1608" spans="2:15" x14ac:dyDescent="0.25">
      <c r="B1608" s="7">
        <v>4</v>
      </c>
      <c r="C1608" s="7" t="s">
        <v>8686</v>
      </c>
      <c r="D1608" s="7" t="s">
        <v>8687</v>
      </c>
      <c r="E1608" s="7" t="s">
        <v>8688</v>
      </c>
      <c r="F1608" s="7" t="s">
        <v>25</v>
      </c>
      <c r="G1608" s="7" t="s">
        <v>207</v>
      </c>
      <c r="H1608" s="7" t="s">
        <v>212</v>
      </c>
      <c r="I1608" s="7" t="s">
        <v>27</v>
      </c>
      <c r="J1608" s="7" t="s">
        <v>23</v>
      </c>
      <c r="K1608" s="7">
        <v>7</v>
      </c>
      <c r="L1608" s="7" t="s">
        <v>18590</v>
      </c>
      <c r="M1608" s="7" t="s">
        <v>3518</v>
      </c>
      <c r="N1608" s="7" t="s">
        <v>29</v>
      </c>
      <c r="O1608" s="7" t="s">
        <v>96</v>
      </c>
    </row>
    <row r="1609" spans="2:15" x14ac:dyDescent="0.25">
      <c r="B1609" s="7">
        <v>4</v>
      </c>
      <c r="C1609" s="7" t="s">
        <v>8690</v>
      </c>
      <c r="D1609" s="7" t="s">
        <v>8691</v>
      </c>
      <c r="E1609" s="7" t="s">
        <v>8695</v>
      </c>
      <c r="F1609" s="7" t="s">
        <v>185</v>
      </c>
      <c r="G1609" s="7" t="s">
        <v>206</v>
      </c>
      <c r="H1609" s="7" t="s">
        <v>212</v>
      </c>
      <c r="I1609" s="7" t="s">
        <v>27</v>
      </c>
      <c r="J1609" s="7" t="s">
        <v>23</v>
      </c>
      <c r="K1609" s="7">
        <v>10</v>
      </c>
      <c r="L1609" s="7" t="s">
        <v>18608</v>
      </c>
      <c r="M1609" s="7" t="s">
        <v>11716</v>
      </c>
      <c r="N1609" s="7" t="s">
        <v>29</v>
      </c>
      <c r="O1609" s="7" t="s">
        <v>146</v>
      </c>
    </row>
    <row r="1610" spans="2:15" x14ac:dyDescent="0.25">
      <c r="B1610" s="7">
        <v>4</v>
      </c>
      <c r="C1610" s="7" t="s">
        <v>8697</v>
      </c>
      <c r="D1610" s="7" t="s">
        <v>8698</v>
      </c>
      <c r="E1610" s="7" t="s">
        <v>8701</v>
      </c>
      <c r="F1610" s="7" t="s">
        <v>25</v>
      </c>
      <c r="G1610" s="7" t="s">
        <v>207</v>
      </c>
      <c r="H1610" s="7" t="s">
        <v>212</v>
      </c>
      <c r="I1610" s="7" t="s">
        <v>27</v>
      </c>
      <c r="J1610" s="7" t="s">
        <v>23</v>
      </c>
      <c r="K1610" s="7">
        <v>7</v>
      </c>
      <c r="L1610" s="7" t="s">
        <v>18611</v>
      </c>
      <c r="M1610" s="7" t="s">
        <v>2714</v>
      </c>
      <c r="N1610" s="7" t="s">
        <v>29</v>
      </c>
      <c r="O1610" s="7" t="s">
        <v>96</v>
      </c>
    </row>
    <row r="1611" spans="2:15" x14ac:dyDescent="0.25">
      <c r="B1611" s="7">
        <v>4</v>
      </c>
      <c r="C1611" s="7" t="s">
        <v>8703</v>
      </c>
      <c r="D1611" s="7" t="s">
        <v>8704</v>
      </c>
      <c r="E1611" s="7" t="s">
        <v>8708</v>
      </c>
      <c r="F1611" s="7" t="s">
        <v>154</v>
      </c>
      <c r="G1611" s="7" t="s">
        <v>206</v>
      </c>
      <c r="H1611" s="7" t="s">
        <v>212</v>
      </c>
      <c r="I1611" s="7" t="s">
        <v>83</v>
      </c>
      <c r="J1611" s="7" t="s">
        <v>23</v>
      </c>
      <c r="K1611" s="7">
        <v>10</v>
      </c>
      <c r="L1611" s="7" t="s">
        <v>18612</v>
      </c>
      <c r="M1611" s="7" t="s">
        <v>3534</v>
      </c>
      <c r="N1611" s="7" t="s">
        <v>29</v>
      </c>
      <c r="O1611" s="7" t="s">
        <v>146</v>
      </c>
    </row>
    <row r="1612" spans="2:15" x14ac:dyDescent="0.25">
      <c r="B1612" s="7">
        <v>4</v>
      </c>
      <c r="C1612" s="7" t="s">
        <v>8711</v>
      </c>
      <c r="D1612" s="7" t="s">
        <v>8712</v>
      </c>
      <c r="E1612" s="7" t="s">
        <v>8716</v>
      </c>
      <c r="F1612" s="7" t="s">
        <v>25</v>
      </c>
      <c r="G1612" s="7" t="s">
        <v>207</v>
      </c>
      <c r="H1612" s="7" t="s">
        <v>212</v>
      </c>
      <c r="I1612" s="7" t="s">
        <v>64</v>
      </c>
      <c r="J1612" s="7" t="s">
        <v>36</v>
      </c>
      <c r="K1612" s="7">
        <v>7</v>
      </c>
      <c r="L1612" s="7" t="s">
        <v>18626</v>
      </c>
      <c r="M1612" s="7" t="s">
        <v>9757</v>
      </c>
      <c r="N1612" s="7" t="s">
        <v>29</v>
      </c>
      <c r="O1612" s="7" t="s">
        <v>96</v>
      </c>
    </row>
    <row r="1613" spans="2:15" x14ac:dyDescent="0.25">
      <c r="B1613" s="7">
        <v>4</v>
      </c>
      <c r="C1613" s="7" t="s">
        <v>8718</v>
      </c>
      <c r="D1613" s="7" t="s">
        <v>8719</v>
      </c>
      <c r="E1613" s="7" t="s">
        <v>8721</v>
      </c>
      <c r="F1613" s="7" t="s">
        <v>154</v>
      </c>
      <c r="G1613" s="7" t="s">
        <v>207</v>
      </c>
      <c r="H1613" s="7" t="s">
        <v>212</v>
      </c>
      <c r="I1613" s="7" t="s">
        <v>27</v>
      </c>
      <c r="J1613" s="7" t="s">
        <v>23</v>
      </c>
      <c r="K1613" s="7">
        <v>7</v>
      </c>
      <c r="L1613" s="7" t="s">
        <v>18628</v>
      </c>
      <c r="M1613" s="7" t="s">
        <v>10843</v>
      </c>
      <c r="N1613" s="7" t="s">
        <v>29</v>
      </c>
      <c r="O1613" s="7" t="s">
        <v>146</v>
      </c>
    </row>
    <row r="1614" spans="2:15" x14ac:dyDescent="0.25">
      <c r="B1614" s="7">
        <v>4</v>
      </c>
      <c r="C1614" s="7" t="s">
        <v>8723</v>
      </c>
      <c r="D1614" s="7" t="s">
        <v>8724</v>
      </c>
      <c r="E1614" s="7" t="s">
        <v>8726</v>
      </c>
      <c r="F1614" s="7" t="s">
        <v>187</v>
      </c>
      <c r="G1614" s="7" t="s">
        <v>207</v>
      </c>
      <c r="H1614" s="7" t="s">
        <v>212</v>
      </c>
      <c r="I1614" s="7" t="s">
        <v>27</v>
      </c>
      <c r="J1614" s="7" t="s">
        <v>23</v>
      </c>
      <c r="K1614" s="7">
        <v>7</v>
      </c>
      <c r="L1614" s="7" t="s">
        <v>18633</v>
      </c>
      <c r="M1614" s="7" t="s">
        <v>2703</v>
      </c>
      <c r="N1614" s="7" t="s">
        <v>29</v>
      </c>
      <c r="O1614" s="7" t="s">
        <v>146</v>
      </c>
    </row>
    <row r="1615" spans="2:15" x14ac:dyDescent="0.25">
      <c r="B1615" s="7">
        <v>4</v>
      </c>
      <c r="C1615" s="7" t="s">
        <v>8728</v>
      </c>
      <c r="D1615" s="7" t="s">
        <v>8729</v>
      </c>
      <c r="E1615" s="7" t="s">
        <v>8732</v>
      </c>
      <c r="F1615" s="7" t="s">
        <v>154</v>
      </c>
      <c r="G1615" s="7" t="s">
        <v>207</v>
      </c>
      <c r="H1615" s="7" t="s">
        <v>212</v>
      </c>
      <c r="I1615" s="7" t="s">
        <v>37</v>
      </c>
      <c r="J1615" s="7" t="s">
        <v>36</v>
      </c>
      <c r="K1615" s="7">
        <v>7</v>
      </c>
      <c r="L1615" s="7" t="s">
        <v>18635</v>
      </c>
      <c r="M1615" s="7" t="s">
        <v>12051</v>
      </c>
      <c r="N1615" s="7" t="s">
        <v>29</v>
      </c>
      <c r="O1615" s="7" t="s">
        <v>146</v>
      </c>
    </row>
    <row r="1616" spans="2:15" x14ac:dyDescent="0.25">
      <c r="B1616" s="7">
        <v>4</v>
      </c>
      <c r="C1616" s="7" t="s">
        <v>8734</v>
      </c>
      <c r="D1616" s="7" t="s">
        <v>8735</v>
      </c>
      <c r="E1616" s="7" t="s">
        <v>8738</v>
      </c>
      <c r="F1616" s="7" t="s">
        <v>156</v>
      </c>
      <c r="G1616" s="7" t="s">
        <v>207</v>
      </c>
      <c r="H1616" s="7" t="s">
        <v>212</v>
      </c>
      <c r="I1616" s="7" t="s">
        <v>37</v>
      </c>
      <c r="J1616" s="7" t="s">
        <v>36</v>
      </c>
      <c r="K1616" s="7">
        <v>7</v>
      </c>
      <c r="L1616" s="7" t="s">
        <v>18638</v>
      </c>
      <c r="M1616" s="7" t="s">
        <v>1976</v>
      </c>
      <c r="N1616" s="7" t="s">
        <v>29</v>
      </c>
      <c r="O1616" s="7" t="s">
        <v>146</v>
      </c>
    </row>
    <row r="1617" spans="2:15" x14ac:dyDescent="0.25">
      <c r="B1617" s="7">
        <v>4</v>
      </c>
      <c r="C1617" s="7" t="s">
        <v>8740</v>
      </c>
      <c r="D1617" s="7" t="s">
        <v>8741</v>
      </c>
      <c r="E1617" s="7" t="s">
        <v>8744</v>
      </c>
      <c r="F1617" s="7" t="s">
        <v>154</v>
      </c>
      <c r="G1617" s="7" t="s">
        <v>207</v>
      </c>
      <c r="H1617" s="7" t="s">
        <v>212</v>
      </c>
      <c r="I1617" s="7" t="s">
        <v>27</v>
      </c>
      <c r="J1617" s="7" t="s">
        <v>23</v>
      </c>
      <c r="K1617" s="7">
        <v>7</v>
      </c>
      <c r="L1617" s="7" t="s">
        <v>18641</v>
      </c>
      <c r="M1617" s="7" t="s">
        <v>970</v>
      </c>
      <c r="N1617" s="7" t="s">
        <v>29</v>
      </c>
      <c r="O1617" s="7" t="s">
        <v>146</v>
      </c>
    </row>
    <row r="1618" spans="2:15" x14ac:dyDescent="0.25">
      <c r="B1618" s="7">
        <v>4</v>
      </c>
      <c r="C1618" s="7" t="s">
        <v>8746</v>
      </c>
      <c r="D1618" s="7" t="s">
        <v>8747</v>
      </c>
      <c r="E1618" s="7" t="s">
        <v>8751</v>
      </c>
      <c r="F1618" s="7" t="s">
        <v>167</v>
      </c>
      <c r="G1618" s="7" t="s">
        <v>206</v>
      </c>
      <c r="H1618" s="7" t="s">
        <v>212</v>
      </c>
      <c r="I1618" s="7" t="s">
        <v>37</v>
      </c>
      <c r="J1618" s="7" t="s">
        <v>36</v>
      </c>
      <c r="K1618" s="7">
        <v>10</v>
      </c>
      <c r="L1618" s="7" t="s">
        <v>18643</v>
      </c>
      <c r="M1618" s="7" t="s">
        <v>11723</v>
      </c>
      <c r="N1618" s="7" t="s">
        <v>29</v>
      </c>
      <c r="O1618" s="7" t="s">
        <v>146</v>
      </c>
    </row>
    <row r="1619" spans="2:15" x14ac:dyDescent="0.25">
      <c r="B1619" s="7">
        <v>4</v>
      </c>
      <c r="C1619" s="7" t="s">
        <v>8753</v>
      </c>
      <c r="D1619" s="7" t="s">
        <v>7318</v>
      </c>
      <c r="E1619" s="7" t="s">
        <v>8755</v>
      </c>
      <c r="F1619" s="7" t="s">
        <v>185</v>
      </c>
      <c r="G1619" s="7" t="s">
        <v>206</v>
      </c>
      <c r="H1619" s="7" t="s">
        <v>212</v>
      </c>
      <c r="I1619" s="7" t="s">
        <v>27</v>
      </c>
      <c r="J1619" s="7" t="s">
        <v>23</v>
      </c>
      <c r="K1619" s="7">
        <v>10</v>
      </c>
      <c r="L1619" s="7" t="s">
        <v>18646</v>
      </c>
      <c r="M1619" s="7" t="s">
        <v>10884</v>
      </c>
      <c r="N1619" s="7" t="s">
        <v>29</v>
      </c>
      <c r="O1619" s="7" t="s">
        <v>146</v>
      </c>
    </row>
    <row r="1620" spans="2:15" x14ac:dyDescent="0.25">
      <c r="B1620" s="7">
        <v>4</v>
      </c>
      <c r="C1620" s="7" t="s">
        <v>8757</v>
      </c>
      <c r="D1620" s="7" t="s">
        <v>7341</v>
      </c>
      <c r="E1620" s="7" t="s">
        <v>8760</v>
      </c>
      <c r="F1620" s="7" t="s">
        <v>25</v>
      </c>
      <c r="G1620" s="7" t="s">
        <v>207</v>
      </c>
      <c r="H1620" s="7" t="s">
        <v>212</v>
      </c>
      <c r="I1620" s="7" t="s">
        <v>27</v>
      </c>
      <c r="J1620" s="7" t="s">
        <v>23</v>
      </c>
      <c r="K1620" s="7">
        <v>7</v>
      </c>
      <c r="L1620" s="7" t="s">
        <v>17654</v>
      </c>
      <c r="M1620" s="7" t="s">
        <v>2715</v>
      </c>
      <c r="N1620" s="7" t="s">
        <v>29</v>
      </c>
      <c r="O1620" s="7" t="s">
        <v>96</v>
      </c>
    </row>
    <row r="1621" spans="2:15" x14ac:dyDescent="0.25">
      <c r="B1621" s="7">
        <v>4</v>
      </c>
      <c r="C1621" s="7" t="s">
        <v>8762</v>
      </c>
      <c r="D1621" s="7" t="s">
        <v>8763</v>
      </c>
      <c r="E1621" s="7" t="s">
        <v>8765</v>
      </c>
      <c r="F1621" s="7" t="s">
        <v>172</v>
      </c>
      <c r="G1621" s="7" t="s">
        <v>206</v>
      </c>
      <c r="H1621" s="7" t="s">
        <v>212</v>
      </c>
      <c r="I1621" s="7" t="s">
        <v>27</v>
      </c>
      <c r="J1621" s="7" t="s">
        <v>23</v>
      </c>
      <c r="K1621" s="7">
        <v>10</v>
      </c>
      <c r="L1621" s="7" t="s">
        <v>18651</v>
      </c>
      <c r="M1621" s="7" t="s">
        <v>15517</v>
      </c>
      <c r="N1621" s="7" t="s">
        <v>29</v>
      </c>
      <c r="O1621" s="7" t="s">
        <v>146</v>
      </c>
    </row>
    <row r="1622" spans="2:15" x14ac:dyDescent="0.25">
      <c r="B1622" s="7">
        <v>4</v>
      </c>
      <c r="C1622" s="7" t="s">
        <v>8767</v>
      </c>
      <c r="D1622" s="7" t="s">
        <v>8768</v>
      </c>
      <c r="E1622" s="7" t="s">
        <v>8771</v>
      </c>
      <c r="F1622" s="7" t="s">
        <v>177</v>
      </c>
      <c r="G1622" s="7" t="s">
        <v>207</v>
      </c>
      <c r="H1622" s="7" t="s">
        <v>212</v>
      </c>
      <c r="I1622" s="7" t="s">
        <v>27</v>
      </c>
      <c r="J1622" s="7" t="s">
        <v>23</v>
      </c>
      <c r="K1622" s="7">
        <v>7</v>
      </c>
      <c r="L1622" s="7" t="s">
        <v>18652</v>
      </c>
      <c r="M1622" s="7" t="s">
        <v>9952</v>
      </c>
      <c r="N1622" s="7" t="s">
        <v>29</v>
      </c>
      <c r="O1622" s="7" t="s">
        <v>146</v>
      </c>
    </row>
    <row r="1623" spans="2:15" x14ac:dyDescent="0.25">
      <c r="B1623" s="7">
        <v>4</v>
      </c>
      <c r="C1623" s="7" t="s">
        <v>8773</v>
      </c>
      <c r="D1623" s="7" t="s">
        <v>8774</v>
      </c>
      <c r="E1623" s="7" t="s">
        <v>8776</v>
      </c>
      <c r="F1623" s="7" t="s">
        <v>177</v>
      </c>
      <c r="G1623" s="7" t="s">
        <v>207</v>
      </c>
      <c r="H1623" s="7" t="s">
        <v>212</v>
      </c>
      <c r="I1623" s="7" t="s">
        <v>27</v>
      </c>
      <c r="J1623" s="7" t="s">
        <v>23</v>
      </c>
      <c r="K1623" s="7">
        <v>7</v>
      </c>
      <c r="L1623" s="7" t="s">
        <v>18653</v>
      </c>
      <c r="M1623" s="7" t="s">
        <v>9952</v>
      </c>
      <c r="N1623" s="7" t="s">
        <v>29</v>
      </c>
      <c r="O1623" s="7" t="s">
        <v>146</v>
      </c>
    </row>
    <row r="1624" spans="2:15" x14ac:dyDescent="0.25">
      <c r="B1624" s="7">
        <v>4</v>
      </c>
      <c r="C1624" s="7" t="s">
        <v>8778</v>
      </c>
      <c r="D1624" s="7" t="s">
        <v>8779</v>
      </c>
      <c r="E1624" s="7" t="s">
        <v>8780</v>
      </c>
      <c r="F1624" s="7" t="s">
        <v>177</v>
      </c>
      <c r="G1624" s="7" t="s">
        <v>207</v>
      </c>
      <c r="H1624" s="7" t="s">
        <v>212</v>
      </c>
      <c r="I1624" s="7" t="s">
        <v>27</v>
      </c>
      <c r="J1624" s="7" t="s">
        <v>23</v>
      </c>
      <c r="K1624" s="7">
        <v>7</v>
      </c>
      <c r="L1624" s="7" t="s">
        <v>18654</v>
      </c>
      <c r="M1624" s="7" t="s">
        <v>8069</v>
      </c>
      <c r="N1624" s="7" t="s">
        <v>29</v>
      </c>
      <c r="O1624" s="7" t="s">
        <v>146</v>
      </c>
    </row>
    <row r="1625" spans="2:15" x14ac:dyDescent="0.25">
      <c r="B1625" s="7">
        <v>4</v>
      </c>
      <c r="C1625" s="7" t="s">
        <v>8782</v>
      </c>
      <c r="D1625" s="7" t="s">
        <v>8783</v>
      </c>
      <c r="E1625" s="7" t="s">
        <v>8784</v>
      </c>
      <c r="F1625" s="7" t="s">
        <v>177</v>
      </c>
      <c r="G1625" s="7" t="s">
        <v>207</v>
      </c>
      <c r="H1625" s="7" t="s">
        <v>212</v>
      </c>
      <c r="I1625" s="7" t="s">
        <v>27</v>
      </c>
      <c r="J1625" s="7" t="s">
        <v>23</v>
      </c>
      <c r="K1625" s="7">
        <v>7</v>
      </c>
      <c r="L1625" s="7" t="s">
        <v>18655</v>
      </c>
      <c r="M1625" s="7" t="s">
        <v>8069</v>
      </c>
      <c r="N1625" s="7" t="s">
        <v>29</v>
      </c>
      <c r="O1625" s="7" t="s">
        <v>146</v>
      </c>
    </row>
    <row r="1626" spans="2:15" x14ac:dyDescent="0.25">
      <c r="B1626" s="7">
        <v>4</v>
      </c>
      <c r="C1626" s="7" t="s">
        <v>8786</v>
      </c>
      <c r="D1626" s="7" t="s">
        <v>8787</v>
      </c>
      <c r="E1626" s="7" t="s">
        <v>8789</v>
      </c>
      <c r="F1626" s="7" t="s">
        <v>177</v>
      </c>
      <c r="G1626" s="7" t="s">
        <v>207</v>
      </c>
      <c r="H1626" s="7" t="s">
        <v>212</v>
      </c>
      <c r="I1626" s="7" t="s">
        <v>27</v>
      </c>
      <c r="J1626" s="7" t="s">
        <v>23</v>
      </c>
      <c r="K1626" s="7">
        <v>7</v>
      </c>
      <c r="L1626" s="7" t="s">
        <v>18659</v>
      </c>
      <c r="M1626" s="7" t="s">
        <v>9953</v>
      </c>
      <c r="N1626" s="7" t="s">
        <v>29</v>
      </c>
      <c r="O1626" s="7" t="s">
        <v>146</v>
      </c>
    </row>
    <row r="1627" spans="2:15" x14ac:dyDescent="0.25">
      <c r="B1627" s="7">
        <v>4</v>
      </c>
      <c r="C1627" s="7" t="s">
        <v>8791</v>
      </c>
      <c r="D1627" s="7" t="s">
        <v>8792</v>
      </c>
      <c r="E1627" s="7" t="s">
        <v>8793</v>
      </c>
      <c r="F1627" s="7" t="s">
        <v>177</v>
      </c>
      <c r="G1627" s="7" t="s">
        <v>207</v>
      </c>
      <c r="H1627" s="7" t="s">
        <v>212</v>
      </c>
      <c r="I1627" s="7" t="s">
        <v>27</v>
      </c>
      <c r="J1627" s="7" t="s">
        <v>23</v>
      </c>
      <c r="K1627" s="7">
        <v>7</v>
      </c>
      <c r="L1627" s="7" t="s">
        <v>18660</v>
      </c>
      <c r="M1627" s="7" t="s">
        <v>9953</v>
      </c>
      <c r="N1627" s="7" t="s">
        <v>29</v>
      </c>
      <c r="O1627" s="7" t="s">
        <v>146</v>
      </c>
    </row>
    <row r="1628" spans="2:15" x14ac:dyDescent="0.25">
      <c r="B1628" s="7">
        <v>4</v>
      </c>
      <c r="C1628" s="7" t="s">
        <v>8795</v>
      </c>
      <c r="D1628" s="7" t="s">
        <v>8796</v>
      </c>
      <c r="E1628" s="7" t="s">
        <v>8798</v>
      </c>
      <c r="F1628" s="7" t="s">
        <v>177</v>
      </c>
      <c r="G1628" s="7" t="s">
        <v>207</v>
      </c>
      <c r="H1628" s="7" t="s">
        <v>212</v>
      </c>
      <c r="I1628" s="7" t="s">
        <v>27</v>
      </c>
      <c r="J1628" s="7" t="s">
        <v>23</v>
      </c>
      <c r="K1628" s="7">
        <v>7</v>
      </c>
      <c r="L1628" s="7" t="s">
        <v>18661</v>
      </c>
      <c r="M1628" s="7" t="s">
        <v>9953</v>
      </c>
      <c r="N1628" s="7" t="s">
        <v>29</v>
      </c>
      <c r="O1628" s="7" t="s">
        <v>146</v>
      </c>
    </row>
    <row r="1629" spans="2:15" x14ac:dyDescent="0.25">
      <c r="B1629" s="7">
        <v>4</v>
      </c>
      <c r="C1629" s="7" t="s">
        <v>8800</v>
      </c>
      <c r="D1629" s="7" t="s">
        <v>8801</v>
      </c>
      <c r="E1629" s="7" t="s">
        <v>8803</v>
      </c>
      <c r="F1629" s="7" t="s">
        <v>177</v>
      </c>
      <c r="G1629" s="7" t="s">
        <v>207</v>
      </c>
      <c r="H1629" s="7" t="s">
        <v>212</v>
      </c>
      <c r="I1629" s="7" t="s">
        <v>27</v>
      </c>
      <c r="J1629" s="7" t="s">
        <v>23</v>
      </c>
      <c r="K1629" s="7">
        <v>7</v>
      </c>
      <c r="L1629" s="7" t="s">
        <v>18662</v>
      </c>
      <c r="M1629" s="7" t="s">
        <v>9953</v>
      </c>
      <c r="N1629" s="7" t="s">
        <v>29</v>
      </c>
      <c r="O1629" s="7" t="s">
        <v>146</v>
      </c>
    </row>
    <row r="1630" spans="2:15" x14ac:dyDescent="0.25">
      <c r="B1630" s="7">
        <v>4</v>
      </c>
      <c r="C1630" s="7" t="s">
        <v>8805</v>
      </c>
      <c r="D1630" s="7" t="s">
        <v>8806</v>
      </c>
      <c r="E1630" s="7" t="s">
        <v>8808</v>
      </c>
      <c r="F1630" s="7" t="s">
        <v>177</v>
      </c>
      <c r="G1630" s="7" t="s">
        <v>207</v>
      </c>
      <c r="H1630" s="7" t="s">
        <v>212</v>
      </c>
      <c r="I1630" s="7" t="s">
        <v>27</v>
      </c>
      <c r="J1630" s="7" t="s">
        <v>23</v>
      </c>
      <c r="K1630" s="7">
        <v>7</v>
      </c>
      <c r="L1630" s="7" t="s">
        <v>18663</v>
      </c>
      <c r="M1630" s="7" t="s">
        <v>9953</v>
      </c>
      <c r="N1630" s="7" t="s">
        <v>29</v>
      </c>
      <c r="O1630" s="7" t="s">
        <v>146</v>
      </c>
    </row>
    <row r="1631" spans="2:15" x14ac:dyDescent="0.25">
      <c r="B1631" s="7">
        <v>4</v>
      </c>
      <c r="C1631" s="7" t="s">
        <v>8810</v>
      </c>
      <c r="D1631" s="7" t="s">
        <v>8811</v>
      </c>
      <c r="E1631" s="7" t="s">
        <v>8813</v>
      </c>
      <c r="F1631" s="7" t="s">
        <v>177</v>
      </c>
      <c r="G1631" s="7" t="s">
        <v>207</v>
      </c>
      <c r="H1631" s="7" t="s">
        <v>212</v>
      </c>
      <c r="I1631" s="7" t="s">
        <v>27</v>
      </c>
      <c r="J1631" s="7" t="s">
        <v>23</v>
      </c>
      <c r="K1631" s="7">
        <v>7</v>
      </c>
      <c r="L1631" s="7" t="s">
        <v>18664</v>
      </c>
      <c r="M1631" s="7" t="s">
        <v>9953</v>
      </c>
      <c r="N1631" s="7" t="s">
        <v>29</v>
      </c>
      <c r="O1631" s="7" t="s">
        <v>146</v>
      </c>
    </row>
    <row r="1632" spans="2:15" x14ac:dyDescent="0.25">
      <c r="B1632" s="7">
        <v>4</v>
      </c>
      <c r="C1632" s="7" t="s">
        <v>8815</v>
      </c>
      <c r="D1632" s="7" t="s">
        <v>8816</v>
      </c>
      <c r="E1632" s="7" t="s">
        <v>8817</v>
      </c>
      <c r="F1632" s="7" t="s">
        <v>177</v>
      </c>
      <c r="G1632" s="7" t="s">
        <v>207</v>
      </c>
      <c r="H1632" s="7" t="s">
        <v>212</v>
      </c>
      <c r="I1632" s="7" t="s">
        <v>27</v>
      </c>
      <c r="J1632" s="7" t="s">
        <v>23</v>
      </c>
      <c r="K1632" s="7">
        <v>7</v>
      </c>
      <c r="L1632" s="7" t="s">
        <v>18665</v>
      </c>
      <c r="M1632" s="7" t="s">
        <v>9953</v>
      </c>
      <c r="N1632" s="7" t="s">
        <v>29</v>
      </c>
      <c r="O1632" s="7" t="s">
        <v>146</v>
      </c>
    </row>
    <row r="1633" spans="2:15" x14ac:dyDescent="0.25">
      <c r="B1633" s="7">
        <v>4</v>
      </c>
      <c r="C1633" s="7" t="s">
        <v>8819</v>
      </c>
      <c r="D1633" s="7" t="s">
        <v>8820</v>
      </c>
      <c r="E1633" s="7" t="s">
        <v>8822</v>
      </c>
      <c r="F1633" s="7" t="s">
        <v>177</v>
      </c>
      <c r="G1633" s="7" t="s">
        <v>207</v>
      </c>
      <c r="H1633" s="7" t="s">
        <v>212</v>
      </c>
      <c r="I1633" s="7" t="s">
        <v>27</v>
      </c>
      <c r="J1633" s="7" t="s">
        <v>23</v>
      </c>
      <c r="K1633" s="7">
        <v>7</v>
      </c>
      <c r="L1633" s="7" t="s">
        <v>18666</v>
      </c>
      <c r="M1633" s="7" t="s">
        <v>9953</v>
      </c>
      <c r="N1633" s="7" t="s">
        <v>29</v>
      </c>
      <c r="O1633" s="7" t="s">
        <v>146</v>
      </c>
    </row>
    <row r="1634" spans="2:15" x14ac:dyDescent="0.25">
      <c r="B1634" s="7">
        <v>4</v>
      </c>
      <c r="C1634" s="7" t="s">
        <v>8824</v>
      </c>
      <c r="D1634" s="7" t="s">
        <v>8825</v>
      </c>
      <c r="E1634" s="7" t="s">
        <v>8828</v>
      </c>
      <c r="F1634" s="7" t="s">
        <v>177</v>
      </c>
      <c r="G1634" s="7" t="s">
        <v>207</v>
      </c>
      <c r="H1634" s="7" t="s">
        <v>212</v>
      </c>
      <c r="I1634" s="7" t="s">
        <v>27</v>
      </c>
      <c r="J1634" s="7" t="s">
        <v>23</v>
      </c>
      <c r="K1634" s="7">
        <v>7</v>
      </c>
      <c r="L1634" s="7" t="s">
        <v>18667</v>
      </c>
      <c r="M1634" s="7" t="s">
        <v>12065</v>
      </c>
      <c r="N1634" s="7" t="s">
        <v>29</v>
      </c>
      <c r="O1634" s="7" t="s">
        <v>146</v>
      </c>
    </row>
    <row r="1635" spans="2:15" x14ac:dyDescent="0.25">
      <c r="B1635" s="7">
        <v>4</v>
      </c>
      <c r="C1635" s="7" t="s">
        <v>8830</v>
      </c>
      <c r="D1635" s="7" t="s">
        <v>8831</v>
      </c>
      <c r="E1635" s="7" t="s">
        <v>8833</v>
      </c>
      <c r="F1635" s="7" t="s">
        <v>185</v>
      </c>
      <c r="G1635" s="7" t="s">
        <v>207</v>
      </c>
      <c r="H1635" s="7" t="s">
        <v>212</v>
      </c>
      <c r="I1635" s="7" t="s">
        <v>37</v>
      </c>
      <c r="J1635" s="7" t="s">
        <v>36</v>
      </c>
      <c r="K1635" s="7">
        <v>7</v>
      </c>
      <c r="L1635" s="7" t="s">
        <v>18674</v>
      </c>
      <c r="M1635" s="7" t="s">
        <v>9954</v>
      </c>
      <c r="N1635" s="7" t="s">
        <v>29</v>
      </c>
      <c r="O1635" s="7" t="s">
        <v>146</v>
      </c>
    </row>
    <row r="1636" spans="2:15" x14ac:dyDescent="0.25">
      <c r="B1636" s="7">
        <v>4</v>
      </c>
      <c r="C1636" s="7" t="s">
        <v>8835</v>
      </c>
      <c r="D1636" s="7" t="s">
        <v>8836</v>
      </c>
      <c r="E1636" s="7" t="s">
        <v>8839</v>
      </c>
      <c r="F1636" s="7" t="s">
        <v>154</v>
      </c>
      <c r="G1636" s="7" t="s">
        <v>206</v>
      </c>
      <c r="H1636" s="7" t="s">
        <v>212</v>
      </c>
      <c r="I1636" s="7" t="s">
        <v>27</v>
      </c>
      <c r="J1636" s="7" t="s">
        <v>23</v>
      </c>
      <c r="K1636" s="7">
        <v>10</v>
      </c>
      <c r="L1636" s="7" t="s">
        <v>18677</v>
      </c>
      <c r="M1636" s="7" t="s">
        <v>15744</v>
      </c>
      <c r="N1636" s="7" t="s">
        <v>29</v>
      </c>
      <c r="O1636" s="7" t="s">
        <v>146</v>
      </c>
    </row>
    <row r="1637" spans="2:15" x14ac:dyDescent="0.25">
      <c r="B1637" s="7">
        <v>4</v>
      </c>
      <c r="C1637" s="7" t="s">
        <v>8846</v>
      </c>
      <c r="D1637" s="7" t="s">
        <v>8847</v>
      </c>
      <c r="E1637" s="7" t="s">
        <v>8851</v>
      </c>
      <c r="F1637" s="7" t="s">
        <v>25</v>
      </c>
      <c r="G1637" s="7" t="s">
        <v>207</v>
      </c>
      <c r="H1637" s="7" t="s">
        <v>212</v>
      </c>
      <c r="I1637" s="7" t="s">
        <v>64</v>
      </c>
      <c r="J1637" s="7" t="s">
        <v>36</v>
      </c>
      <c r="K1637" s="7">
        <v>7</v>
      </c>
      <c r="L1637" s="7" t="s">
        <v>18679</v>
      </c>
      <c r="M1637" s="7" t="s">
        <v>15748</v>
      </c>
      <c r="N1637" s="7" t="s">
        <v>29</v>
      </c>
      <c r="O1637" s="7" t="s">
        <v>96</v>
      </c>
    </row>
    <row r="1638" spans="2:15" x14ac:dyDescent="0.25">
      <c r="B1638" s="7">
        <v>4</v>
      </c>
      <c r="C1638" s="7" t="s">
        <v>8853</v>
      </c>
      <c r="D1638" s="7" t="s">
        <v>8854</v>
      </c>
      <c r="E1638" s="7" t="s">
        <v>8857</v>
      </c>
      <c r="F1638" s="7" t="s">
        <v>143</v>
      </c>
      <c r="G1638" s="7" t="s">
        <v>207</v>
      </c>
      <c r="H1638" s="7" t="s">
        <v>212</v>
      </c>
      <c r="I1638" s="7" t="s">
        <v>27</v>
      </c>
      <c r="J1638" s="7" t="s">
        <v>23</v>
      </c>
      <c r="K1638" s="7">
        <v>7</v>
      </c>
      <c r="L1638" s="7" t="s">
        <v>18680</v>
      </c>
      <c r="M1638" s="7" t="s">
        <v>15749</v>
      </c>
      <c r="N1638" s="7" t="s">
        <v>29</v>
      </c>
      <c r="O1638" s="7" t="s">
        <v>146</v>
      </c>
    </row>
    <row r="1639" spans="2:15" x14ac:dyDescent="0.25">
      <c r="B1639" s="7">
        <v>4</v>
      </c>
      <c r="C1639" s="7" t="s">
        <v>8859</v>
      </c>
      <c r="D1639" s="7" t="s">
        <v>8860</v>
      </c>
      <c r="E1639" s="7" t="s">
        <v>8861</v>
      </c>
      <c r="F1639" s="7" t="s">
        <v>143</v>
      </c>
      <c r="G1639" s="7" t="s">
        <v>207</v>
      </c>
      <c r="H1639" s="7" t="s">
        <v>212</v>
      </c>
      <c r="I1639" s="7" t="s">
        <v>27</v>
      </c>
      <c r="J1639" s="7" t="s">
        <v>23</v>
      </c>
      <c r="K1639" s="7">
        <v>7</v>
      </c>
      <c r="L1639" s="7" t="s">
        <v>18681</v>
      </c>
      <c r="M1639" s="7" t="s">
        <v>15751</v>
      </c>
      <c r="N1639" s="7" t="s">
        <v>29</v>
      </c>
      <c r="O1639" s="7" t="s">
        <v>146</v>
      </c>
    </row>
    <row r="1640" spans="2:15" x14ac:dyDescent="0.25">
      <c r="B1640" s="7">
        <v>4</v>
      </c>
      <c r="C1640" s="7" t="s">
        <v>8863</v>
      </c>
      <c r="D1640" s="7" t="s">
        <v>8864</v>
      </c>
      <c r="E1640" s="7" t="s">
        <v>8865</v>
      </c>
      <c r="F1640" s="7" t="s">
        <v>143</v>
      </c>
      <c r="G1640" s="7" t="s">
        <v>207</v>
      </c>
      <c r="H1640" s="7" t="s">
        <v>212</v>
      </c>
      <c r="I1640" s="7" t="s">
        <v>27</v>
      </c>
      <c r="J1640" s="7" t="s">
        <v>23</v>
      </c>
      <c r="K1640" s="7">
        <v>7</v>
      </c>
      <c r="L1640" s="7" t="s">
        <v>18682</v>
      </c>
      <c r="M1640" s="7" t="s">
        <v>15753</v>
      </c>
      <c r="N1640" s="7" t="s">
        <v>29</v>
      </c>
      <c r="O1640" s="7" t="s">
        <v>146</v>
      </c>
    </row>
    <row r="1641" spans="2:15" x14ac:dyDescent="0.25">
      <c r="B1641" s="7">
        <v>4</v>
      </c>
      <c r="C1641" s="7" t="s">
        <v>8867</v>
      </c>
      <c r="D1641" s="7" t="s">
        <v>8868</v>
      </c>
      <c r="E1641" s="7" t="s">
        <v>8869</v>
      </c>
      <c r="F1641" s="7" t="s">
        <v>143</v>
      </c>
      <c r="G1641" s="7" t="s">
        <v>207</v>
      </c>
      <c r="H1641" s="7" t="s">
        <v>212</v>
      </c>
      <c r="I1641" s="7" t="s">
        <v>27</v>
      </c>
      <c r="J1641" s="7" t="s">
        <v>23</v>
      </c>
      <c r="K1641" s="7">
        <v>7</v>
      </c>
      <c r="L1641" s="7" t="s">
        <v>18683</v>
      </c>
      <c r="M1641" s="7" t="s">
        <v>15753</v>
      </c>
      <c r="N1641" s="7" t="s">
        <v>29</v>
      </c>
      <c r="O1641" s="7" t="s">
        <v>146</v>
      </c>
    </row>
    <row r="1642" spans="2:15" x14ac:dyDescent="0.25">
      <c r="B1642" s="7">
        <v>4</v>
      </c>
      <c r="C1642" s="7" t="s">
        <v>8871</v>
      </c>
      <c r="D1642" s="7" t="s">
        <v>8872</v>
      </c>
      <c r="E1642" s="7" t="s">
        <v>8873</v>
      </c>
      <c r="F1642" s="7" t="s">
        <v>143</v>
      </c>
      <c r="G1642" s="7" t="s">
        <v>207</v>
      </c>
      <c r="H1642" s="7" t="s">
        <v>212</v>
      </c>
      <c r="I1642" s="7" t="s">
        <v>27</v>
      </c>
      <c r="J1642" s="7" t="s">
        <v>23</v>
      </c>
      <c r="K1642" s="7">
        <v>7</v>
      </c>
      <c r="L1642" s="7" t="s">
        <v>18684</v>
      </c>
      <c r="M1642" s="7" t="s">
        <v>15753</v>
      </c>
      <c r="N1642" s="7" t="s">
        <v>29</v>
      </c>
      <c r="O1642" s="7" t="s">
        <v>146</v>
      </c>
    </row>
    <row r="1643" spans="2:15" x14ac:dyDescent="0.25">
      <c r="B1643" s="7">
        <v>4</v>
      </c>
      <c r="C1643" s="7" t="s">
        <v>8875</v>
      </c>
      <c r="D1643" s="7" t="s">
        <v>8876</v>
      </c>
      <c r="E1643" s="7" t="s">
        <v>8877</v>
      </c>
      <c r="F1643" s="7" t="s">
        <v>143</v>
      </c>
      <c r="G1643" s="7" t="s">
        <v>207</v>
      </c>
      <c r="H1643" s="7" t="s">
        <v>212</v>
      </c>
      <c r="I1643" s="7" t="s">
        <v>27</v>
      </c>
      <c r="J1643" s="7" t="s">
        <v>23</v>
      </c>
      <c r="K1643" s="7">
        <v>7</v>
      </c>
      <c r="L1643" s="7" t="s">
        <v>18685</v>
      </c>
      <c r="M1643" s="7" t="s">
        <v>15753</v>
      </c>
      <c r="N1643" s="7" t="s">
        <v>29</v>
      </c>
      <c r="O1643" s="7" t="s">
        <v>146</v>
      </c>
    </row>
    <row r="1644" spans="2:15" x14ac:dyDescent="0.25">
      <c r="B1644" s="7">
        <v>4</v>
      </c>
      <c r="C1644" s="7" t="s">
        <v>8879</v>
      </c>
      <c r="D1644" s="7" t="s">
        <v>8880</v>
      </c>
      <c r="E1644" s="7" t="s">
        <v>8881</v>
      </c>
      <c r="F1644" s="7" t="s">
        <v>143</v>
      </c>
      <c r="G1644" s="7" t="s">
        <v>207</v>
      </c>
      <c r="H1644" s="7" t="s">
        <v>212</v>
      </c>
      <c r="I1644" s="7" t="s">
        <v>27</v>
      </c>
      <c r="J1644" s="7" t="s">
        <v>23</v>
      </c>
      <c r="K1644" s="7">
        <v>7</v>
      </c>
      <c r="L1644" s="7" t="s">
        <v>18686</v>
      </c>
      <c r="M1644" s="7" t="s">
        <v>15753</v>
      </c>
      <c r="N1644" s="7" t="s">
        <v>29</v>
      </c>
      <c r="O1644" s="7" t="s">
        <v>146</v>
      </c>
    </row>
    <row r="1645" spans="2:15" x14ac:dyDescent="0.25">
      <c r="B1645" s="7">
        <v>4</v>
      </c>
      <c r="C1645" s="7" t="s">
        <v>8883</v>
      </c>
      <c r="D1645" s="7" t="s">
        <v>8884</v>
      </c>
      <c r="E1645" s="7" t="s">
        <v>8885</v>
      </c>
      <c r="F1645" s="7" t="s">
        <v>143</v>
      </c>
      <c r="G1645" s="7" t="s">
        <v>207</v>
      </c>
      <c r="H1645" s="7" t="s">
        <v>212</v>
      </c>
      <c r="I1645" s="7" t="s">
        <v>27</v>
      </c>
      <c r="J1645" s="7" t="s">
        <v>23</v>
      </c>
      <c r="K1645" s="7">
        <v>7</v>
      </c>
      <c r="L1645" s="7" t="s">
        <v>18687</v>
      </c>
      <c r="M1645" s="7" t="s">
        <v>15753</v>
      </c>
      <c r="N1645" s="7" t="s">
        <v>29</v>
      </c>
      <c r="O1645" s="7" t="s">
        <v>146</v>
      </c>
    </row>
    <row r="1646" spans="2:15" x14ac:dyDescent="0.25">
      <c r="B1646" s="7">
        <v>4</v>
      </c>
      <c r="C1646" s="7" t="s">
        <v>8887</v>
      </c>
      <c r="D1646" s="7" t="s">
        <v>8888</v>
      </c>
      <c r="E1646" s="7" t="s">
        <v>8889</v>
      </c>
      <c r="F1646" s="7" t="s">
        <v>143</v>
      </c>
      <c r="G1646" s="7" t="s">
        <v>207</v>
      </c>
      <c r="H1646" s="7" t="s">
        <v>212</v>
      </c>
      <c r="I1646" s="7" t="s">
        <v>27</v>
      </c>
      <c r="J1646" s="7" t="s">
        <v>23</v>
      </c>
      <c r="K1646" s="7">
        <v>7</v>
      </c>
      <c r="L1646" s="7" t="s">
        <v>18688</v>
      </c>
      <c r="M1646" s="7" t="s">
        <v>15753</v>
      </c>
      <c r="N1646" s="7" t="s">
        <v>29</v>
      </c>
      <c r="O1646" s="7" t="s">
        <v>146</v>
      </c>
    </row>
    <row r="1647" spans="2:15" x14ac:dyDescent="0.25">
      <c r="B1647" s="7">
        <v>4</v>
      </c>
      <c r="C1647" s="7" t="s">
        <v>8891</v>
      </c>
      <c r="D1647" s="7" t="s">
        <v>8892</v>
      </c>
      <c r="E1647" s="7" t="s">
        <v>8893</v>
      </c>
      <c r="F1647" s="7" t="s">
        <v>143</v>
      </c>
      <c r="G1647" s="7" t="s">
        <v>207</v>
      </c>
      <c r="H1647" s="7" t="s">
        <v>212</v>
      </c>
      <c r="I1647" s="7" t="s">
        <v>27</v>
      </c>
      <c r="J1647" s="7" t="s">
        <v>23</v>
      </c>
      <c r="K1647" s="7">
        <v>7</v>
      </c>
      <c r="L1647" s="7" t="s">
        <v>18689</v>
      </c>
      <c r="M1647" s="7" t="s">
        <v>15753</v>
      </c>
      <c r="N1647" s="7" t="s">
        <v>29</v>
      </c>
      <c r="O1647" s="7" t="s">
        <v>146</v>
      </c>
    </row>
    <row r="1648" spans="2:15" x14ac:dyDescent="0.25">
      <c r="B1648" s="7">
        <v>4</v>
      </c>
      <c r="C1648" s="7" t="s">
        <v>8895</v>
      </c>
      <c r="D1648" s="7" t="s">
        <v>8896</v>
      </c>
      <c r="E1648" s="7" t="s">
        <v>8899</v>
      </c>
      <c r="F1648" s="7" t="s">
        <v>177</v>
      </c>
      <c r="G1648" s="7" t="s">
        <v>206</v>
      </c>
      <c r="H1648" s="7" t="s">
        <v>212</v>
      </c>
      <c r="I1648" s="7" t="s">
        <v>27</v>
      </c>
      <c r="J1648" s="7" t="s">
        <v>23</v>
      </c>
      <c r="K1648" s="7">
        <v>10</v>
      </c>
      <c r="L1648" s="7" t="s">
        <v>18690</v>
      </c>
      <c r="M1648" s="7" t="s">
        <v>15755</v>
      </c>
      <c r="N1648" s="7" t="s">
        <v>29</v>
      </c>
      <c r="O1648" s="7" t="s">
        <v>146</v>
      </c>
    </row>
    <row r="1649" spans="2:15" x14ac:dyDescent="0.25">
      <c r="B1649" s="7">
        <v>4</v>
      </c>
      <c r="C1649" s="7" t="s">
        <v>8901</v>
      </c>
      <c r="D1649" s="7" t="s">
        <v>8902</v>
      </c>
      <c r="E1649" s="7" t="s">
        <v>8903</v>
      </c>
      <c r="F1649" s="7" t="s">
        <v>143</v>
      </c>
      <c r="G1649" s="7" t="s">
        <v>207</v>
      </c>
      <c r="H1649" s="7" t="s">
        <v>212</v>
      </c>
      <c r="I1649" s="7" t="s">
        <v>27</v>
      </c>
      <c r="J1649" s="7" t="s">
        <v>23</v>
      </c>
      <c r="K1649" s="7">
        <v>7</v>
      </c>
      <c r="L1649" s="7" t="s">
        <v>18691</v>
      </c>
      <c r="M1649" s="7" t="s">
        <v>15757</v>
      </c>
      <c r="N1649" s="7" t="s">
        <v>29</v>
      </c>
      <c r="O1649" s="7" t="s">
        <v>146</v>
      </c>
    </row>
    <row r="1650" spans="2:15" x14ac:dyDescent="0.25">
      <c r="B1650" s="7">
        <v>4</v>
      </c>
      <c r="C1650" s="7" t="s">
        <v>8918</v>
      </c>
      <c r="D1650" s="7" t="s">
        <v>8919</v>
      </c>
      <c r="E1650" s="7" t="s">
        <v>8922</v>
      </c>
      <c r="F1650" s="7" t="s">
        <v>177</v>
      </c>
      <c r="G1650" s="7" t="s">
        <v>206</v>
      </c>
      <c r="H1650" s="7" t="s">
        <v>212</v>
      </c>
      <c r="I1650" s="7" t="s">
        <v>27</v>
      </c>
      <c r="J1650" s="7" t="s">
        <v>23</v>
      </c>
      <c r="K1650" s="7">
        <v>10</v>
      </c>
      <c r="L1650" s="7" t="s">
        <v>18694</v>
      </c>
      <c r="M1650" s="7" t="s">
        <v>15759</v>
      </c>
      <c r="N1650" s="7" t="s">
        <v>29</v>
      </c>
      <c r="O1650" s="7" t="s">
        <v>146</v>
      </c>
    </row>
    <row r="1651" spans="2:15" x14ac:dyDescent="0.25">
      <c r="B1651" s="7">
        <v>4</v>
      </c>
      <c r="C1651" s="7" t="s">
        <v>8924</v>
      </c>
      <c r="D1651" s="7" t="s">
        <v>8925</v>
      </c>
      <c r="E1651" s="7" t="s">
        <v>8928</v>
      </c>
      <c r="F1651" s="7" t="s">
        <v>177</v>
      </c>
      <c r="G1651" s="7" t="s">
        <v>207</v>
      </c>
      <c r="H1651" s="7" t="s">
        <v>212</v>
      </c>
      <c r="I1651" s="7" t="s">
        <v>37</v>
      </c>
      <c r="J1651" s="7" t="s">
        <v>36</v>
      </c>
      <c r="K1651" s="7">
        <v>7</v>
      </c>
      <c r="L1651" s="7" t="s">
        <v>18695</v>
      </c>
      <c r="M1651" s="7" t="s">
        <v>15761</v>
      </c>
      <c r="N1651" s="7" t="s">
        <v>29</v>
      </c>
      <c r="O1651" s="7" t="s">
        <v>146</v>
      </c>
    </row>
    <row r="1652" spans="2:15" x14ac:dyDescent="0.25">
      <c r="B1652" s="7">
        <v>4</v>
      </c>
      <c r="C1652" s="7" t="s">
        <v>8930</v>
      </c>
      <c r="D1652" s="7" t="s">
        <v>8931</v>
      </c>
      <c r="E1652" s="7" t="s">
        <v>8934</v>
      </c>
      <c r="F1652" s="7" t="s">
        <v>52</v>
      </c>
      <c r="G1652" s="7" t="s">
        <v>207</v>
      </c>
      <c r="H1652" s="7" t="s">
        <v>212</v>
      </c>
      <c r="I1652" s="7" t="s">
        <v>60</v>
      </c>
      <c r="J1652" s="7" t="s">
        <v>58</v>
      </c>
      <c r="K1652" s="7">
        <v>9</v>
      </c>
      <c r="L1652" s="7" t="s">
        <v>18704</v>
      </c>
      <c r="M1652" s="7" t="s">
        <v>11778</v>
      </c>
      <c r="N1652" s="7" t="s">
        <v>29</v>
      </c>
      <c r="O1652" s="7" t="s">
        <v>96</v>
      </c>
    </row>
    <row r="1653" spans="2:15" x14ac:dyDescent="0.25">
      <c r="B1653" s="7">
        <v>4</v>
      </c>
      <c r="C1653" s="7" t="s">
        <v>8936</v>
      </c>
      <c r="D1653" s="7" t="s">
        <v>8937</v>
      </c>
      <c r="E1653" s="7" t="s">
        <v>8940</v>
      </c>
      <c r="F1653" s="7" t="s">
        <v>25</v>
      </c>
      <c r="G1653" s="7" t="s">
        <v>207</v>
      </c>
      <c r="H1653" s="7" t="s">
        <v>212</v>
      </c>
      <c r="I1653" s="7" t="s">
        <v>27</v>
      </c>
      <c r="J1653" s="7" t="s">
        <v>23</v>
      </c>
      <c r="K1653" s="7">
        <v>7</v>
      </c>
      <c r="L1653" s="7" t="s">
        <v>18706</v>
      </c>
      <c r="M1653" s="7" t="s">
        <v>14471</v>
      </c>
      <c r="N1653" s="7" t="s">
        <v>29</v>
      </c>
      <c r="O1653" s="7" t="s">
        <v>96</v>
      </c>
    </row>
    <row r="1654" spans="2:15" x14ac:dyDescent="0.25">
      <c r="B1654" s="7">
        <v>4</v>
      </c>
      <c r="C1654" s="7" t="s">
        <v>8942</v>
      </c>
      <c r="D1654" s="7" t="s">
        <v>8943</v>
      </c>
      <c r="E1654" s="7" t="s">
        <v>8946</v>
      </c>
      <c r="F1654" s="7" t="s">
        <v>38</v>
      </c>
      <c r="G1654" s="7" t="s">
        <v>207</v>
      </c>
      <c r="H1654" s="7" t="s">
        <v>212</v>
      </c>
      <c r="I1654" s="7" t="s">
        <v>45</v>
      </c>
      <c r="J1654" s="7" t="s">
        <v>44</v>
      </c>
      <c r="K1654" s="7">
        <v>11</v>
      </c>
      <c r="L1654" s="7" t="s">
        <v>18707</v>
      </c>
      <c r="M1654" s="7" t="s">
        <v>15764</v>
      </c>
      <c r="N1654" s="7" t="s">
        <v>29</v>
      </c>
      <c r="O1654" s="7" t="s">
        <v>96</v>
      </c>
    </row>
    <row r="1655" spans="2:15" x14ac:dyDescent="0.25">
      <c r="B1655" s="7">
        <v>4</v>
      </c>
      <c r="C1655" s="7" t="s">
        <v>8948</v>
      </c>
      <c r="D1655" s="7" t="s">
        <v>8949</v>
      </c>
      <c r="E1655" s="7" t="s">
        <v>531</v>
      </c>
      <c r="F1655" s="7" t="s">
        <v>458</v>
      </c>
      <c r="G1655" s="7" t="s">
        <v>206</v>
      </c>
      <c r="H1655" s="7" t="s">
        <v>212</v>
      </c>
      <c r="I1655" s="7" t="s">
        <v>60</v>
      </c>
      <c r="J1655" s="7" t="s">
        <v>58</v>
      </c>
      <c r="K1655" s="7">
        <v>14</v>
      </c>
      <c r="L1655" s="7" t="s">
        <v>18708</v>
      </c>
      <c r="M1655" s="7" t="s">
        <v>15766</v>
      </c>
      <c r="N1655" s="7" t="s">
        <v>29</v>
      </c>
      <c r="O1655" s="7" t="s">
        <v>100</v>
      </c>
    </row>
    <row r="1656" spans="2:15" x14ac:dyDescent="0.25">
      <c r="B1656" s="7">
        <v>4</v>
      </c>
      <c r="C1656" s="7" t="s">
        <v>8963</v>
      </c>
      <c r="D1656" s="7" t="s">
        <v>8964</v>
      </c>
      <c r="E1656" s="7" t="s">
        <v>8968</v>
      </c>
      <c r="F1656" s="7" t="s">
        <v>25</v>
      </c>
      <c r="G1656" s="7" t="s">
        <v>207</v>
      </c>
      <c r="H1656" s="7" t="s">
        <v>212</v>
      </c>
      <c r="I1656" s="7" t="s">
        <v>27</v>
      </c>
      <c r="J1656" s="7" t="s">
        <v>23</v>
      </c>
      <c r="K1656" s="7">
        <v>7</v>
      </c>
      <c r="L1656" s="7" t="s">
        <v>18719</v>
      </c>
      <c r="M1656" s="7" t="s">
        <v>9991</v>
      </c>
      <c r="N1656" s="7" t="s">
        <v>29</v>
      </c>
      <c r="O1656" s="7" t="s">
        <v>96</v>
      </c>
    </row>
    <row r="1657" spans="2:15" x14ac:dyDescent="0.25">
      <c r="B1657" s="7">
        <v>4</v>
      </c>
      <c r="C1657" s="7" t="s">
        <v>8978</v>
      </c>
      <c r="D1657" s="7" t="s">
        <v>8979</v>
      </c>
      <c r="E1657" s="7" t="s">
        <v>8980</v>
      </c>
      <c r="F1657" s="7" t="s">
        <v>25</v>
      </c>
      <c r="G1657" s="7" t="s">
        <v>207</v>
      </c>
      <c r="H1657" s="7" t="s">
        <v>212</v>
      </c>
      <c r="I1657" s="7" t="s">
        <v>27</v>
      </c>
      <c r="J1657" s="7" t="s">
        <v>23</v>
      </c>
      <c r="K1657" s="7">
        <v>7</v>
      </c>
      <c r="L1657" s="7" t="s">
        <v>18723</v>
      </c>
      <c r="M1657" s="7" t="s">
        <v>9833</v>
      </c>
      <c r="N1657" s="7" t="s">
        <v>29</v>
      </c>
      <c r="O1657" s="7" t="s">
        <v>96</v>
      </c>
    </row>
    <row r="1658" spans="2:15" x14ac:dyDescent="0.25">
      <c r="B1658" s="7">
        <v>4</v>
      </c>
      <c r="C1658" s="7" t="s">
        <v>8988</v>
      </c>
      <c r="D1658" s="7" t="s">
        <v>8989</v>
      </c>
      <c r="E1658" s="7" t="s">
        <v>8992</v>
      </c>
      <c r="F1658" s="7" t="s">
        <v>25</v>
      </c>
      <c r="G1658" s="7" t="s">
        <v>207</v>
      </c>
      <c r="H1658" s="7" t="s">
        <v>212</v>
      </c>
      <c r="I1658" s="7" t="s">
        <v>60</v>
      </c>
      <c r="J1658" s="7" t="s">
        <v>58</v>
      </c>
      <c r="K1658" s="7">
        <v>9</v>
      </c>
      <c r="L1658" s="7" t="s">
        <v>18729</v>
      </c>
      <c r="M1658" s="7" t="s">
        <v>14466</v>
      </c>
      <c r="N1658" s="7" t="s">
        <v>29</v>
      </c>
      <c r="O1658" s="7" t="s">
        <v>96</v>
      </c>
    </row>
    <row r="1659" spans="2:15" x14ac:dyDescent="0.25">
      <c r="B1659" s="7">
        <v>4</v>
      </c>
      <c r="C1659" s="7" t="s">
        <v>8994</v>
      </c>
      <c r="D1659" s="7" t="s">
        <v>8995</v>
      </c>
      <c r="E1659" s="7" t="s">
        <v>8998</v>
      </c>
      <c r="F1659" s="7" t="s">
        <v>293</v>
      </c>
      <c r="G1659" s="7" t="s">
        <v>207</v>
      </c>
      <c r="H1659" s="7" t="s">
        <v>212</v>
      </c>
      <c r="I1659" s="7" t="s">
        <v>60</v>
      </c>
      <c r="J1659" s="7" t="s">
        <v>58</v>
      </c>
      <c r="K1659" s="7">
        <v>9</v>
      </c>
      <c r="L1659" s="7" t="s">
        <v>18730</v>
      </c>
      <c r="M1659" s="7" t="s">
        <v>15773</v>
      </c>
      <c r="N1659" s="7" t="s">
        <v>29</v>
      </c>
      <c r="O1659" s="7" t="s">
        <v>192</v>
      </c>
    </row>
    <row r="1660" spans="2:15" x14ac:dyDescent="0.25">
      <c r="B1660" s="7">
        <v>4</v>
      </c>
      <c r="C1660" s="7" t="s">
        <v>9007</v>
      </c>
      <c r="D1660" s="7" t="s">
        <v>9008</v>
      </c>
      <c r="E1660" s="7" t="s">
        <v>9011</v>
      </c>
      <c r="F1660" s="7" t="s">
        <v>152</v>
      </c>
      <c r="G1660" s="7" t="s">
        <v>206</v>
      </c>
      <c r="H1660" s="7" t="s">
        <v>212</v>
      </c>
      <c r="I1660" s="7" t="s">
        <v>60</v>
      </c>
      <c r="J1660" s="7" t="s">
        <v>58</v>
      </c>
      <c r="K1660" s="7">
        <v>14</v>
      </c>
      <c r="L1660" s="7" t="s">
        <v>18732</v>
      </c>
      <c r="M1660" s="7" t="s">
        <v>15776</v>
      </c>
      <c r="N1660" s="7" t="s">
        <v>29</v>
      </c>
      <c r="O1660" s="7" t="s">
        <v>146</v>
      </c>
    </row>
    <row r="1661" spans="2:15" x14ac:dyDescent="0.25">
      <c r="B1661" s="7">
        <v>4</v>
      </c>
      <c r="C1661" s="7" t="s">
        <v>9053</v>
      </c>
      <c r="D1661" s="7" t="s">
        <v>9054</v>
      </c>
      <c r="E1661" s="7" t="s">
        <v>9057</v>
      </c>
      <c r="F1661" s="7" t="s">
        <v>219</v>
      </c>
      <c r="G1661" s="7" t="s">
        <v>207</v>
      </c>
      <c r="H1661" s="7" t="s">
        <v>212</v>
      </c>
      <c r="I1661" s="7" t="s">
        <v>60</v>
      </c>
      <c r="J1661" s="7" t="s">
        <v>58</v>
      </c>
      <c r="K1661" s="7">
        <v>9</v>
      </c>
      <c r="L1661" s="7" t="s">
        <v>18745</v>
      </c>
      <c r="M1661" s="7" t="s">
        <v>15784</v>
      </c>
      <c r="N1661" s="7" t="s">
        <v>29</v>
      </c>
      <c r="O1661" s="7" t="s">
        <v>100</v>
      </c>
    </row>
    <row r="1662" spans="2:15" x14ac:dyDescent="0.25">
      <c r="B1662" s="7">
        <v>4</v>
      </c>
      <c r="C1662" s="7" t="s">
        <v>9059</v>
      </c>
      <c r="D1662" s="7" t="s">
        <v>9060</v>
      </c>
      <c r="E1662" s="7" t="s">
        <v>9064</v>
      </c>
      <c r="F1662" s="7" t="s">
        <v>25</v>
      </c>
      <c r="G1662" s="7" t="s">
        <v>206</v>
      </c>
      <c r="H1662" s="7" t="s">
        <v>212</v>
      </c>
      <c r="I1662" s="7" t="s">
        <v>27</v>
      </c>
      <c r="J1662" s="7" t="s">
        <v>23</v>
      </c>
      <c r="K1662" s="7">
        <v>10</v>
      </c>
      <c r="L1662" s="7" t="s">
        <v>18746</v>
      </c>
      <c r="M1662" s="7" t="s">
        <v>15785</v>
      </c>
      <c r="N1662" s="7" t="s">
        <v>29</v>
      </c>
      <c r="O1662" s="7" t="s">
        <v>96</v>
      </c>
    </row>
    <row r="1663" spans="2:15" x14ac:dyDescent="0.25">
      <c r="B1663" s="7">
        <v>4</v>
      </c>
      <c r="C1663" s="7" t="s">
        <v>9078</v>
      </c>
      <c r="D1663" s="7" t="s">
        <v>9079</v>
      </c>
      <c r="E1663" s="7" t="s">
        <v>9082</v>
      </c>
      <c r="F1663" s="7" t="s">
        <v>25</v>
      </c>
      <c r="G1663" s="7" t="s">
        <v>206</v>
      </c>
      <c r="H1663" s="7" t="s">
        <v>212</v>
      </c>
      <c r="I1663" s="7" t="s">
        <v>27</v>
      </c>
      <c r="J1663" s="7" t="s">
        <v>23</v>
      </c>
      <c r="K1663" s="7">
        <v>10</v>
      </c>
      <c r="L1663" s="7" t="s">
        <v>18751</v>
      </c>
      <c r="M1663" s="7" t="s">
        <v>10998</v>
      </c>
      <c r="N1663" s="7" t="s">
        <v>29</v>
      </c>
      <c r="O1663" s="7" t="s">
        <v>96</v>
      </c>
    </row>
    <row r="1664" spans="2:15" x14ac:dyDescent="0.25">
      <c r="B1664" s="7">
        <v>4</v>
      </c>
      <c r="C1664" s="7" t="s">
        <v>9095</v>
      </c>
      <c r="D1664" s="7" t="s">
        <v>9096</v>
      </c>
      <c r="E1664" s="7" t="s">
        <v>9099</v>
      </c>
      <c r="F1664" s="7" t="s">
        <v>25</v>
      </c>
      <c r="G1664" s="7" t="s">
        <v>207</v>
      </c>
      <c r="H1664" s="7" t="s">
        <v>212</v>
      </c>
      <c r="I1664" s="7" t="s">
        <v>60</v>
      </c>
      <c r="J1664" s="7" t="s">
        <v>58</v>
      </c>
      <c r="K1664" s="7">
        <v>9</v>
      </c>
      <c r="L1664" s="7" t="s">
        <v>18754</v>
      </c>
      <c r="M1664" s="7" t="s">
        <v>15788</v>
      </c>
      <c r="N1664" s="7" t="s">
        <v>29</v>
      </c>
      <c r="O1664" s="7" t="s">
        <v>96</v>
      </c>
    </row>
    <row r="1665" spans="2:15" x14ac:dyDescent="0.25">
      <c r="B1665" s="7">
        <v>4</v>
      </c>
      <c r="C1665" s="7" t="s">
        <v>9101</v>
      </c>
      <c r="D1665" s="7" t="s">
        <v>18756</v>
      </c>
      <c r="E1665" s="7" t="s">
        <v>9105</v>
      </c>
      <c r="F1665" s="7" t="s">
        <v>25</v>
      </c>
      <c r="G1665" s="7" t="s">
        <v>207</v>
      </c>
      <c r="H1665" s="7" t="s">
        <v>211</v>
      </c>
      <c r="I1665" s="7" t="s">
        <v>40</v>
      </c>
      <c r="J1665" s="7" t="s">
        <v>23</v>
      </c>
      <c r="K1665" s="7">
        <v>7</v>
      </c>
      <c r="L1665" s="7" t="s">
        <v>18757</v>
      </c>
      <c r="M1665" s="7" t="s">
        <v>18672</v>
      </c>
      <c r="N1665" s="7" t="s">
        <v>29</v>
      </c>
      <c r="O1665" s="7" t="s">
        <v>96</v>
      </c>
    </row>
    <row r="1666" spans="2:15" x14ac:dyDescent="0.25">
      <c r="B1666" s="7">
        <v>4</v>
      </c>
      <c r="C1666" s="7" t="s">
        <v>9107</v>
      </c>
      <c r="D1666" s="7" t="s">
        <v>9108</v>
      </c>
      <c r="E1666" s="7" t="s">
        <v>9111</v>
      </c>
      <c r="F1666" s="7" t="s">
        <v>25</v>
      </c>
      <c r="G1666" s="7" t="s">
        <v>207</v>
      </c>
      <c r="H1666" s="7" t="s">
        <v>212</v>
      </c>
      <c r="I1666" s="7" t="s">
        <v>27</v>
      </c>
      <c r="J1666" s="7" t="s">
        <v>23</v>
      </c>
      <c r="K1666" s="7">
        <v>7</v>
      </c>
      <c r="L1666" s="7" t="s">
        <v>18758</v>
      </c>
      <c r="M1666" s="7" t="s">
        <v>5504</v>
      </c>
      <c r="N1666" s="7" t="s">
        <v>29</v>
      </c>
      <c r="O1666" s="7" t="s">
        <v>96</v>
      </c>
    </row>
    <row r="1667" spans="2:15" x14ac:dyDescent="0.25">
      <c r="B1667" s="7">
        <v>4</v>
      </c>
      <c r="C1667" s="7" t="s">
        <v>9113</v>
      </c>
      <c r="D1667" s="7" t="s">
        <v>9114</v>
      </c>
      <c r="E1667" s="7" t="s">
        <v>9117</v>
      </c>
      <c r="F1667" s="7" t="s">
        <v>128</v>
      </c>
      <c r="G1667" s="7" t="s">
        <v>206</v>
      </c>
      <c r="H1667" s="7" t="s">
        <v>212</v>
      </c>
      <c r="I1667" s="7" t="s">
        <v>60</v>
      </c>
      <c r="J1667" s="7" t="s">
        <v>58</v>
      </c>
      <c r="K1667" s="7">
        <v>14</v>
      </c>
      <c r="L1667" s="7" t="s">
        <v>18759</v>
      </c>
      <c r="M1667" s="7" t="s">
        <v>15792</v>
      </c>
      <c r="N1667" s="7" t="s">
        <v>29</v>
      </c>
      <c r="O1667" s="7" t="s">
        <v>123</v>
      </c>
    </row>
    <row r="1668" spans="2:15" x14ac:dyDescent="0.25">
      <c r="B1668" s="7">
        <v>4</v>
      </c>
      <c r="C1668" s="7" t="s">
        <v>9120</v>
      </c>
      <c r="D1668" s="7" t="s">
        <v>9121</v>
      </c>
      <c r="E1668" s="7" t="s">
        <v>9124</v>
      </c>
      <c r="F1668" s="7" t="s">
        <v>163</v>
      </c>
      <c r="G1668" s="7" t="s">
        <v>206</v>
      </c>
      <c r="H1668" s="7" t="s">
        <v>212</v>
      </c>
      <c r="I1668" s="7" t="s">
        <v>60</v>
      </c>
      <c r="J1668" s="7" t="s">
        <v>58</v>
      </c>
      <c r="K1668" s="7">
        <v>14</v>
      </c>
      <c r="L1668" s="7" t="s">
        <v>18761</v>
      </c>
      <c r="M1668" s="7" t="s">
        <v>15793</v>
      </c>
      <c r="N1668" s="7" t="s">
        <v>29</v>
      </c>
      <c r="O1668" s="7" t="s">
        <v>146</v>
      </c>
    </row>
    <row r="1669" spans="2:15" x14ac:dyDescent="0.25">
      <c r="B1669" s="7">
        <v>4</v>
      </c>
      <c r="C1669" s="7" t="s">
        <v>9158</v>
      </c>
      <c r="D1669" s="7" t="s">
        <v>9159</v>
      </c>
      <c r="E1669" s="7" t="s">
        <v>9162</v>
      </c>
      <c r="F1669" s="7" t="s">
        <v>143</v>
      </c>
      <c r="G1669" s="7" t="s">
        <v>206</v>
      </c>
      <c r="H1669" s="7" t="s">
        <v>212</v>
      </c>
      <c r="I1669" s="7" t="s">
        <v>60</v>
      </c>
      <c r="J1669" s="7" t="s">
        <v>58</v>
      </c>
      <c r="K1669" s="7">
        <v>14</v>
      </c>
      <c r="L1669" s="7" t="s">
        <v>18768</v>
      </c>
      <c r="M1669" s="7" t="s">
        <v>15798</v>
      </c>
      <c r="N1669" s="7" t="s">
        <v>29</v>
      </c>
      <c r="O1669" s="7" t="s">
        <v>146</v>
      </c>
    </row>
    <row r="1670" spans="2:15" x14ac:dyDescent="0.25">
      <c r="B1670" s="7">
        <v>4</v>
      </c>
      <c r="C1670" s="7" t="s">
        <v>9164</v>
      </c>
      <c r="D1670" s="7" t="s">
        <v>9165</v>
      </c>
      <c r="E1670" s="7" t="s">
        <v>9168</v>
      </c>
      <c r="F1670" s="7" t="s">
        <v>25</v>
      </c>
      <c r="G1670" s="7" t="s">
        <v>206</v>
      </c>
      <c r="H1670" s="7" t="s">
        <v>212</v>
      </c>
      <c r="I1670" s="7" t="s">
        <v>34</v>
      </c>
      <c r="J1670" s="7" t="s">
        <v>23</v>
      </c>
      <c r="K1670" s="7">
        <v>8</v>
      </c>
      <c r="L1670" s="7" t="s">
        <v>18769</v>
      </c>
      <c r="M1670" s="7" t="s">
        <v>15555</v>
      </c>
      <c r="N1670" s="7" t="s">
        <v>29</v>
      </c>
      <c r="O1670" s="7" t="s">
        <v>96</v>
      </c>
    </row>
    <row r="1671" spans="2:15" x14ac:dyDescent="0.25">
      <c r="B1671" s="7">
        <v>4</v>
      </c>
      <c r="C1671" s="7" t="s">
        <v>9170</v>
      </c>
      <c r="D1671" s="7" t="s">
        <v>9171</v>
      </c>
      <c r="E1671" s="7" t="s">
        <v>9174</v>
      </c>
      <c r="F1671" s="7" t="s">
        <v>295</v>
      </c>
      <c r="G1671" s="7" t="s">
        <v>207</v>
      </c>
      <c r="H1671" s="7" t="s">
        <v>212</v>
      </c>
      <c r="I1671" s="7" t="s">
        <v>60</v>
      </c>
      <c r="J1671" s="7" t="s">
        <v>58</v>
      </c>
      <c r="K1671" s="7">
        <v>9</v>
      </c>
      <c r="L1671" s="7" t="s">
        <v>18770</v>
      </c>
      <c r="M1671" s="7" t="s">
        <v>15799</v>
      </c>
      <c r="N1671" s="7" t="s">
        <v>29</v>
      </c>
      <c r="O1671" s="7" t="s">
        <v>192</v>
      </c>
    </row>
    <row r="1672" spans="2:15" x14ac:dyDescent="0.25">
      <c r="B1672" s="7">
        <v>4</v>
      </c>
      <c r="C1672" s="7" t="s">
        <v>9182</v>
      </c>
      <c r="D1672" s="7" t="s">
        <v>9183</v>
      </c>
      <c r="E1672" s="7" t="s">
        <v>9184</v>
      </c>
      <c r="F1672" s="7" t="s">
        <v>25</v>
      </c>
      <c r="G1672" s="7" t="s">
        <v>206</v>
      </c>
      <c r="H1672" s="7" t="s">
        <v>212</v>
      </c>
      <c r="I1672" s="7" t="s">
        <v>34</v>
      </c>
      <c r="J1672" s="7" t="s">
        <v>23</v>
      </c>
      <c r="K1672" s="7">
        <v>8</v>
      </c>
      <c r="L1672" s="7" t="s">
        <v>18774</v>
      </c>
      <c r="M1672" s="7" t="s">
        <v>7261</v>
      </c>
      <c r="N1672" s="7" t="s">
        <v>29</v>
      </c>
      <c r="O1672" s="7" t="s">
        <v>96</v>
      </c>
    </row>
    <row r="1673" spans="2:15" x14ac:dyDescent="0.25">
      <c r="B1673" s="7">
        <v>4</v>
      </c>
      <c r="C1673" s="7" t="s">
        <v>9186</v>
      </c>
      <c r="D1673" s="7" t="s">
        <v>9187</v>
      </c>
      <c r="E1673" s="7" t="s">
        <v>9189</v>
      </c>
      <c r="F1673" s="7" t="s">
        <v>25</v>
      </c>
      <c r="G1673" s="7" t="s">
        <v>207</v>
      </c>
      <c r="H1673" s="7" t="s">
        <v>212</v>
      </c>
      <c r="I1673" s="7" t="s">
        <v>60</v>
      </c>
      <c r="J1673" s="7" t="s">
        <v>58</v>
      </c>
      <c r="K1673" s="7">
        <v>9</v>
      </c>
      <c r="L1673" s="7" t="s">
        <v>18776</v>
      </c>
      <c r="M1673" s="7" t="s">
        <v>11515</v>
      </c>
      <c r="N1673" s="7" t="s">
        <v>29</v>
      </c>
      <c r="O1673" s="7" t="s">
        <v>96</v>
      </c>
    </row>
    <row r="1674" spans="2:15" x14ac:dyDescent="0.25">
      <c r="B1674" s="7">
        <v>4</v>
      </c>
      <c r="C1674" s="7" t="s">
        <v>9197</v>
      </c>
      <c r="D1674" s="7" t="s">
        <v>9198</v>
      </c>
      <c r="E1674" s="7" t="s">
        <v>9201</v>
      </c>
      <c r="F1674" s="7" t="s">
        <v>124</v>
      </c>
      <c r="G1674" s="7" t="s">
        <v>207</v>
      </c>
      <c r="H1674" s="7" t="s">
        <v>212</v>
      </c>
      <c r="I1674" s="7" t="s">
        <v>60</v>
      </c>
      <c r="J1674" s="7" t="s">
        <v>58</v>
      </c>
      <c r="K1674" s="7">
        <v>9</v>
      </c>
      <c r="L1674" s="7" t="s">
        <v>18778</v>
      </c>
      <c r="M1674" s="7" t="s">
        <v>9842</v>
      </c>
      <c r="N1674" s="7" t="s">
        <v>29</v>
      </c>
      <c r="O1674" s="7" t="s">
        <v>123</v>
      </c>
    </row>
    <row r="1675" spans="2:15" x14ac:dyDescent="0.25">
      <c r="B1675" s="7">
        <v>4</v>
      </c>
      <c r="C1675" s="7" t="s">
        <v>9207</v>
      </c>
      <c r="D1675" s="7" t="s">
        <v>9208</v>
      </c>
      <c r="E1675" s="7" t="s">
        <v>1470</v>
      </c>
      <c r="F1675" s="7" t="s">
        <v>104</v>
      </c>
      <c r="G1675" s="7" t="s">
        <v>206</v>
      </c>
      <c r="H1675" s="7" t="s">
        <v>212</v>
      </c>
      <c r="I1675" s="7" t="s">
        <v>60</v>
      </c>
      <c r="J1675" s="7" t="s">
        <v>58</v>
      </c>
      <c r="K1675" s="7">
        <v>14</v>
      </c>
      <c r="L1675" s="7" t="s">
        <v>18785</v>
      </c>
      <c r="M1675" s="7" t="s">
        <v>15802</v>
      </c>
      <c r="N1675" s="7" t="s">
        <v>29</v>
      </c>
      <c r="O1675" s="7" t="s">
        <v>100</v>
      </c>
    </row>
    <row r="1676" spans="2:15" x14ac:dyDescent="0.25">
      <c r="B1676" s="7">
        <v>4</v>
      </c>
      <c r="C1676" s="7" t="s">
        <v>9223</v>
      </c>
      <c r="D1676" s="7" t="s">
        <v>9224</v>
      </c>
      <c r="E1676" s="7" t="s">
        <v>9227</v>
      </c>
      <c r="F1676" s="7" t="s">
        <v>132</v>
      </c>
      <c r="G1676" s="7" t="s">
        <v>207</v>
      </c>
      <c r="H1676" s="7" t="s">
        <v>212</v>
      </c>
      <c r="I1676" s="7" t="s">
        <v>60</v>
      </c>
      <c r="J1676" s="7" t="s">
        <v>58</v>
      </c>
      <c r="K1676" s="7">
        <v>9</v>
      </c>
      <c r="L1676" s="7" t="s">
        <v>18793</v>
      </c>
      <c r="M1676" s="7" t="s">
        <v>1973</v>
      </c>
      <c r="N1676" s="7" t="s">
        <v>29</v>
      </c>
      <c r="O1676" s="7" t="s">
        <v>123</v>
      </c>
    </row>
    <row r="1677" spans="2:15" x14ac:dyDescent="0.25">
      <c r="B1677" s="7">
        <v>4</v>
      </c>
      <c r="C1677" s="7" t="s">
        <v>9235</v>
      </c>
      <c r="D1677" s="7" t="s">
        <v>9236</v>
      </c>
      <c r="E1677" s="7" t="s">
        <v>9239</v>
      </c>
      <c r="F1677" s="7" t="s">
        <v>201</v>
      </c>
      <c r="G1677" s="7" t="s">
        <v>207</v>
      </c>
      <c r="H1677" s="7" t="s">
        <v>212</v>
      </c>
      <c r="I1677" s="7" t="s">
        <v>60</v>
      </c>
      <c r="J1677" s="7" t="s">
        <v>58</v>
      </c>
      <c r="K1677" s="7">
        <v>9</v>
      </c>
      <c r="L1677" s="7" t="s">
        <v>18797</v>
      </c>
      <c r="M1677" s="7" t="s">
        <v>15807</v>
      </c>
      <c r="N1677" s="7" t="s">
        <v>29</v>
      </c>
      <c r="O1677" s="7" t="s">
        <v>192</v>
      </c>
    </row>
    <row r="1678" spans="2:15" x14ac:dyDescent="0.25">
      <c r="B1678" s="7">
        <v>4</v>
      </c>
      <c r="C1678" s="7" t="s">
        <v>9246</v>
      </c>
      <c r="D1678" s="7" t="s">
        <v>9247</v>
      </c>
      <c r="E1678" s="7" t="s">
        <v>9250</v>
      </c>
      <c r="F1678" s="7" t="s">
        <v>108</v>
      </c>
      <c r="G1678" s="7" t="s">
        <v>207</v>
      </c>
      <c r="H1678" s="7" t="s">
        <v>212</v>
      </c>
      <c r="I1678" s="7" t="s">
        <v>60</v>
      </c>
      <c r="J1678" s="7" t="s">
        <v>58</v>
      </c>
      <c r="K1678" s="7">
        <v>9</v>
      </c>
      <c r="L1678" s="7" t="s">
        <v>18799</v>
      </c>
      <c r="M1678" s="7" t="s">
        <v>15808</v>
      </c>
      <c r="N1678" s="7" t="s">
        <v>29</v>
      </c>
      <c r="O1678" s="7" t="s">
        <v>100</v>
      </c>
    </row>
    <row r="1679" spans="2:15" x14ac:dyDescent="0.25">
      <c r="B1679" s="7">
        <v>4</v>
      </c>
      <c r="C1679" s="7" t="s">
        <v>9252</v>
      </c>
      <c r="D1679" s="7" t="s">
        <v>9253</v>
      </c>
      <c r="E1679" s="7" t="s">
        <v>9256</v>
      </c>
      <c r="F1679" s="7" t="s">
        <v>208</v>
      </c>
      <c r="G1679" s="7" t="s">
        <v>206</v>
      </c>
      <c r="H1679" s="7" t="s">
        <v>212</v>
      </c>
      <c r="I1679" s="7" t="s">
        <v>60</v>
      </c>
      <c r="J1679" s="7" t="s">
        <v>58</v>
      </c>
      <c r="K1679" s="7">
        <v>14</v>
      </c>
      <c r="L1679" s="7" t="s">
        <v>18800</v>
      </c>
      <c r="M1679" s="7" t="s">
        <v>14106</v>
      </c>
      <c r="N1679" s="7" t="s">
        <v>29</v>
      </c>
      <c r="O1679" s="7" t="s">
        <v>123</v>
      </c>
    </row>
    <row r="1680" spans="2:15" x14ac:dyDescent="0.25">
      <c r="B1680" s="7">
        <v>4</v>
      </c>
      <c r="C1680" s="7" t="s">
        <v>9258</v>
      </c>
      <c r="D1680" s="7" t="s">
        <v>9259</v>
      </c>
      <c r="E1680" s="7" t="s">
        <v>9262</v>
      </c>
      <c r="F1680" s="7" t="s">
        <v>193</v>
      </c>
      <c r="G1680" s="7" t="s">
        <v>206</v>
      </c>
      <c r="H1680" s="7" t="s">
        <v>212</v>
      </c>
      <c r="I1680" s="7" t="s">
        <v>60</v>
      </c>
      <c r="J1680" s="7" t="s">
        <v>58</v>
      </c>
      <c r="K1680" s="7">
        <v>14</v>
      </c>
      <c r="L1680" s="7" t="s">
        <v>18801</v>
      </c>
      <c r="M1680" s="7" t="s">
        <v>15809</v>
      </c>
      <c r="N1680" s="7" t="s">
        <v>29</v>
      </c>
      <c r="O1680" s="7" t="s">
        <v>192</v>
      </c>
    </row>
    <row r="1681" spans="2:15" x14ac:dyDescent="0.25">
      <c r="B1681" s="7">
        <v>4</v>
      </c>
      <c r="C1681" s="7" t="s">
        <v>9270</v>
      </c>
      <c r="D1681" s="7" t="s">
        <v>9271</v>
      </c>
      <c r="E1681" s="7" t="s">
        <v>9274</v>
      </c>
      <c r="F1681" s="7" t="s">
        <v>25</v>
      </c>
      <c r="G1681" s="7" t="s">
        <v>207</v>
      </c>
      <c r="H1681" s="7" t="s">
        <v>212</v>
      </c>
      <c r="I1681" s="7" t="s">
        <v>60</v>
      </c>
      <c r="J1681" s="7" t="s">
        <v>58</v>
      </c>
      <c r="K1681" s="7">
        <v>9</v>
      </c>
      <c r="L1681" s="7" t="s">
        <v>18803</v>
      </c>
      <c r="M1681" s="7" t="s">
        <v>15810</v>
      </c>
      <c r="N1681" s="7" t="s">
        <v>29</v>
      </c>
      <c r="O1681" s="7" t="s">
        <v>96</v>
      </c>
    </row>
    <row r="1682" spans="2:15" x14ac:dyDescent="0.25">
      <c r="B1682" s="7">
        <v>4</v>
      </c>
      <c r="C1682" s="7" t="s">
        <v>9288</v>
      </c>
      <c r="D1682" s="7" t="s">
        <v>9289</v>
      </c>
      <c r="E1682" s="7" t="s">
        <v>9292</v>
      </c>
      <c r="F1682" s="7" t="s">
        <v>38</v>
      </c>
      <c r="G1682" s="7" t="s">
        <v>207</v>
      </c>
      <c r="H1682" s="7" t="s">
        <v>212</v>
      </c>
      <c r="I1682" s="7" t="s">
        <v>40</v>
      </c>
      <c r="J1682" s="7" t="s">
        <v>23</v>
      </c>
      <c r="K1682" s="7">
        <v>7</v>
      </c>
      <c r="L1682" s="7" t="s">
        <v>16641</v>
      </c>
      <c r="M1682" s="7" t="s">
        <v>14492</v>
      </c>
      <c r="N1682" s="7" t="s">
        <v>29</v>
      </c>
      <c r="O1682" s="7" t="s">
        <v>96</v>
      </c>
    </row>
    <row r="1683" spans="2:15" x14ac:dyDescent="0.25">
      <c r="B1683" s="7">
        <v>4</v>
      </c>
      <c r="C1683" s="7" t="s">
        <v>9301</v>
      </c>
      <c r="D1683" s="7" t="s">
        <v>9302</v>
      </c>
      <c r="E1683" s="7" t="s">
        <v>9305</v>
      </c>
      <c r="F1683" s="7" t="s">
        <v>208</v>
      </c>
      <c r="G1683" s="7" t="s">
        <v>207</v>
      </c>
      <c r="H1683" s="7" t="s">
        <v>212</v>
      </c>
      <c r="I1683" s="7" t="s">
        <v>40</v>
      </c>
      <c r="J1683" s="7" t="s">
        <v>23</v>
      </c>
      <c r="K1683" s="7">
        <v>7</v>
      </c>
      <c r="L1683" s="7" t="s">
        <v>16727</v>
      </c>
      <c r="M1683" s="7" t="s">
        <v>9897</v>
      </c>
      <c r="N1683" s="7" t="s">
        <v>29</v>
      </c>
      <c r="O1683" s="7" t="s">
        <v>123</v>
      </c>
    </row>
    <row r="1684" spans="2:15" x14ac:dyDescent="0.25">
      <c r="B1684" s="7">
        <v>4</v>
      </c>
      <c r="C1684" s="7" t="s">
        <v>9307</v>
      </c>
      <c r="D1684" s="7" t="s">
        <v>9308</v>
      </c>
      <c r="E1684" s="7" t="s">
        <v>9311</v>
      </c>
      <c r="F1684" s="7" t="s">
        <v>193</v>
      </c>
      <c r="G1684" s="7" t="s">
        <v>206</v>
      </c>
      <c r="H1684" s="7" t="s">
        <v>212</v>
      </c>
      <c r="I1684" s="7" t="s">
        <v>27</v>
      </c>
      <c r="J1684" s="7" t="s">
        <v>23</v>
      </c>
      <c r="K1684" s="7">
        <v>10</v>
      </c>
      <c r="L1684" s="7" t="s">
        <v>16984</v>
      </c>
      <c r="M1684" s="7" t="s">
        <v>14688</v>
      </c>
      <c r="N1684" s="7" t="s">
        <v>29</v>
      </c>
      <c r="O1684" s="7" t="s">
        <v>192</v>
      </c>
    </row>
    <row r="1685" spans="2:15" x14ac:dyDescent="0.25">
      <c r="B1685" s="7">
        <v>4</v>
      </c>
      <c r="C1685" s="7" t="s">
        <v>9313</v>
      </c>
      <c r="D1685" s="7" t="s">
        <v>9314</v>
      </c>
      <c r="E1685" s="7" t="s">
        <v>9317</v>
      </c>
      <c r="F1685" s="7" t="s">
        <v>25</v>
      </c>
      <c r="G1685" s="7" t="s">
        <v>206</v>
      </c>
      <c r="H1685" s="7" t="s">
        <v>212</v>
      </c>
      <c r="I1685" s="7" t="s">
        <v>40</v>
      </c>
      <c r="J1685" s="7" t="s">
        <v>23</v>
      </c>
      <c r="K1685" s="7">
        <v>12</v>
      </c>
      <c r="L1685" s="7" t="s">
        <v>17080</v>
      </c>
      <c r="M1685" s="7" t="s">
        <v>11614</v>
      </c>
      <c r="N1685" s="7" t="s">
        <v>29</v>
      </c>
      <c r="O1685" s="7" t="s">
        <v>96</v>
      </c>
    </row>
    <row r="1686" spans="2:15" x14ac:dyDescent="0.25">
      <c r="B1686" s="7">
        <v>4</v>
      </c>
      <c r="C1686" s="7" t="s">
        <v>9327</v>
      </c>
      <c r="D1686" s="7" t="s">
        <v>9328</v>
      </c>
      <c r="E1686" s="7" t="s">
        <v>9331</v>
      </c>
      <c r="F1686" s="7" t="s">
        <v>197</v>
      </c>
      <c r="G1686" s="7" t="s">
        <v>207</v>
      </c>
      <c r="H1686" s="7" t="s">
        <v>212</v>
      </c>
      <c r="I1686" s="7" t="s">
        <v>27</v>
      </c>
      <c r="J1686" s="7" t="s">
        <v>23</v>
      </c>
      <c r="K1686" s="7">
        <v>7</v>
      </c>
      <c r="L1686" s="7" t="s">
        <v>17487</v>
      </c>
      <c r="M1686" s="7" t="s">
        <v>9892</v>
      </c>
      <c r="N1686" s="7" t="s">
        <v>29</v>
      </c>
      <c r="O1686" s="7" t="s">
        <v>192</v>
      </c>
    </row>
    <row r="1687" spans="2:15" x14ac:dyDescent="0.25">
      <c r="B1687" s="7">
        <v>4</v>
      </c>
      <c r="C1687" s="7" t="s">
        <v>9333</v>
      </c>
      <c r="D1687" s="7" t="s">
        <v>9334</v>
      </c>
      <c r="E1687" s="7" t="s">
        <v>9337</v>
      </c>
      <c r="F1687" s="7" t="s">
        <v>25</v>
      </c>
      <c r="G1687" s="7" t="s">
        <v>207</v>
      </c>
      <c r="H1687" s="7" t="s">
        <v>212</v>
      </c>
      <c r="I1687" s="7" t="s">
        <v>40</v>
      </c>
      <c r="J1687" s="7" t="s">
        <v>23</v>
      </c>
      <c r="K1687" s="7">
        <v>7</v>
      </c>
      <c r="L1687" s="7" t="s">
        <v>17528</v>
      </c>
      <c r="M1687" s="7" t="s">
        <v>2675</v>
      </c>
      <c r="N1687" s="7" t="s">
        <v>29</v>
      </c>
      <c r="O1687" s="7" t="s">
        <v>96</v>
      </c>
    </row>
    <row r="1688" spans="2:15" x14ac:dyDescent="0.25">
      <c r="B1688" s="7">
        <v>4</v>
      </c>
      <c r="C1688" s="7" t="s">
        <v>9339</v>
      </c>
      <c r="D1688" s="7" t="s">
        <v>9340</v>
      </c>
      <c r="E1688" s="7" t="s">
        <v>9343</v>
      </c>
      <c r="F1688" s="7" t="s">
        <v>25</v>
      </c>
      <c r="G1688" s="7" t="s">
        <v>207</v>
      </c>
      <c r="H1688" s="7" t="s">
        <v>212</v>
      </c>
      <c r="I1688" s="7" t="s">
        <v>40</v>
      </c>
      <c r="J1688" s="7" t="s">
        <v>23</v>
      </c>
      <c r="K1688" s="7">
        <v>7</v>
      </c>
      <c r="L1688" s="7" t="s">
        <v>17529</v>
      </c>
      <c r="M1688" s="7" t="s">
        <v>9606</v>
      </c>
      <c r="N1688" s="7" t="s">
        <v>29</v>
      </c>
      <c r="O1688" s="7" t="s">
        <v>96</v>
      </c>
    </row>
    <row r="1689" spans="2:15" x14ac:dyDescent="0.25">
      <c r="B1689" s="7">
        <v>4</v>
      </c>
      <c r="C1689" s="7" t="s">
        <v>9346</v>
      </c>
      <c r="D1689" s="7" t="s">
        <v>9347</v>
      </c>
      <c r="E1689" s="7" t="s">
        <v>9350</v>
      </c>
      <c r="F1689" s="7" t="s">
        <v>25</v>
      </c>
      <c r="G1689" s="7" t="s">
        <v>206</v>
      </c>
      <c r="H1689" s="7" t="s">
        <v>212</v>
      </c>
      <c r="I1689" s="7" t="s">
        <v>40</v>
      </c>
      <c r="J1689" s="7" t="s">
        <v>23</v>
      </c>
      <c r="K1689" s="7">
        <v>12</v>
      </c>
      <c r="L1689" s="7" t="s">
        <v>17534</v>
      </c>
      <c r="M1689" s="7" t="s">
        <v>11612</v>
      </c>
      <c r="N1689" s="7" t="s">
        <v>29</v>
      </c>
      <c r="O1689" s="7" t="s">
        <v>96</v>
      </c>
    </row>
    <row r="1690" spans="2:15" x14ac:dyDescent="0.25">
      <c r="B1690" s="7">
        <v>4</v>
      </c>
      <c r="C1690" s="7" t="s">
        <v>9357</v>
      </c>
      <c r="D1690" s="7" t="s">
        <v>9358</v>
      </c>
      <c r="E1690" s="7" t="s">
        <v>9362</v>
      </c>
      <c r="F1690" s="7" t="s">
        <v>25</v>
      </c>
      <c r="G1690" s="7" t="s">
        <v>207</v>
      </c>
      <c r="H1690" s="7" t="s">
        <v>212</v>
      </c>
      <c r="I1690" s="7" t="s">
        <v>45</v>
      </c>
      <c r="J1690" s="7" t="s">
        <v>44</v>
      </c>
      <c r="K1690" s="7">
        <v>11</v>
      </c>
      <c r="L1690" s="7" t="s">
        <v>18203</v>
      </c>
      <c r="M1690" s="7" t="s">
        <v>15511</v>
      </c>
      <c r="N1690" s="7" t="s">
        <v>29</v>
      </c>
      <c r="O1690" s="7" t="s">
        <v>96</v>
      </c>
    </row>
    <row r="1691" spans="2:15" x14ac:dyDescent="0.25">
      <c r="B1691" s="7">
        <v>4</v>
      </c>
      <c r="C1691" s="7" t="s">
        <v>9364</v>
      </c>
      <c r="D1691" s="7" t="s">
        <v>9365</v>
      </c>
      <c r="E1691" s="7" t="s">
        <v>9368</v>
      </c>
      <c r="F1691" s="7" t="s">
        <v>199</v>
      </c>
      <c r="G1691" s="7" t="s">
        <v>207</v>
      </c>
      <c r="H1691" s="7" t="s">
        <v>212</v>
      </c>
      <c r="I1691" s="7" t="s">
        <v>27</v>
      </c>
      <c r="J1691" s="7" t="s">
        <v>23</v>
      </c>
      <c r="K1691" s="7">
        <v>7</v>
      </c>
      <c r="L1691" s="7" t="s">
        <v>18624</v>
      </c>
      <c r="M1691" s="7" t="s">
        <v>9747</v>
      </c>
      <c r="N1691" s="7" t="s">
        <v>29</v>
      </c>
      <c r="O1691" s="7" t="s">
        <v>192</v>
      </c>
    </row>
    <row r="1692" spans="2:15" x14ac:dyDescent="0.25">
      <c r="B1692" s="7">
        <v>4</v>
      </c>
      <c r="C1692" s="7" t="s">
        <v>9370</v>
      </c>
      <c r="D1692" s="7" t="s">
        <v>9371</v>
      </c>
      <c r="E1692" s="7" t="s">
        <v>9372</v>
      </c>
      <c r="F1692" s="7" t="s">
        <v>199</v>
      </c>
      <c r="G1692" s="7" t="s">
        <v>207</v>
      </c>
      <c r="H1692" s="7" t="s">
        <v>212</v>
      </c>
      <c r="I1692" s="7" t="s">
        <v>27</v>
      </c>
      <c r="J1692" s="7" t="s">
        <v>23</v>
      </c>
      <c r="K1692" s="7">
        <v>7</v>
      </c>
      <c r="L1692" s="7" t="s">
        <v>18625</v>
      </c>
      <c r="M1692" s="7" t="s">
        <v>7948</v>
      </c>
      <c r="N1692" s="7" t="s">
        <v>29</v>
      </c>
      <c r="O1692" s="7" t="s">
        <v>192</v>
      </c>
    </row>
    <row r="1693" spans="2:15" x14ac:dyDescent="0.25">
      <c r="B1693" s="7">
        <v>4</v>
      </c>
      <c r="C1693" s="7" t="s">
        <v>9374</v>
      </c>
      <c r="D1693" s="7" t="s">
        <v>9375</v>
      </c>
      <c r="E1693" s="7" t="s">
        <v>9378</v>
      </c>
      <c r="F1693" s="7" t="s">
        <v>195</v>
      </c>
      <c r="G1693" s="7" t="s">
        <v>206</v>
      </c>
      <c r="H1693" s="7" t="s">
        <v>212</v>
      </c>
      <c r="I1693" s="7" t="s">
        <v>27</v>
      </c>
      <c r="J1693" s="7" t="s">
        <v>23</v>
      </c>
      <c r="K1693" s="7">
        <v>10</v>
      </c>
      <c r="L1693" s="7" t="s">
        <v>18630</v>
      </c>
      <c r="M1693" s="7" t="s">
        <v>11365</v>
      </c>
      <c r="N1693" s="7" t="s">
        <v>29</v>
      </c>
      <c r="O1693" s="7" t="s">
        <v>192</v>
      </c>
    </row>
    <row r="1694" spans="2:15" x14ac:dyDescent="0.25">
      <c r="B1694" s="7">
        <v>4</v>
      </c>
      <c r="C1694" s="7" t="s">
        <v>9380</v>
      </c>
      <c r="D1694" s="7" t="s">
        <v>9381</v>
      </c>
      <c r="E1694" s="7" t="s">
        <v>9384</v>
      </c>
      <c r="F1694" s="7" t="s">
        <v>318</v>
      </c>
      <c r="G1694" s="7" t="s">
        <v>206</v>
      </c>
      <c r="H1694" s="7" t="s">
        <v>212</v>
      </c>
      <c r="I1694" s="7" t="s">
        <v>27</v>
      </c>
      <c r="J1694" s="7" t="s">
        <v>23</v>
      </c>
      <c r="K1694" s="7">
        <v>10</v>
      </c>
      <c r="L1694" s="7" t="s">
        <v>18636</v>
      </c>
      <c r="M1694" s="7" t="s">
        <v>7992</v>
      </c>
      <c r="N1694" s="7" t="s">
        <v>29</v>
      </c>
      <c r="O1694" s="7" t="s">
        <v>192</v>
      </c>
    </row>
    <row r="1695" spans="2:15" x14ac:dyDescent="0.25">
      <c r="B1695" s="7">
        <v>4</v>
      </c>
      <c r="C1695" s="7" t="s">
        <v>9386</v>
      </c>
      <c r="D1695" s="7" t="s">
        <v>9387</v>
      </c>
      <c r="E1695" s="7" t="s">
        <v>9391</v>
      </c>
      <c r="F1695" s="7" t="s">
        <v>304</v>
      </c>
      <c r="G1695" s="7" t="s">
        <v>206</v>
      </c>
      <c r="H1695" s="7" t="s">
        <v>212</v>
      </c>
      <c r="I1695" s="7" t="s">
        <v>37</v>
      </c>
      <c r="J1695" s="7" t="s">
        <v>36</v>
      </c>
      <c r="K1695" s="7">
        <v>10</v>
      </c>
      <c r="L1695" s="7" t="s">
        <v>18637</v>
      </c>
      <c r="M1695" s="7" t="s">
        <v>9855</v>
      </c>
      <c r="N1695" s="7" t="s">
        <v>29</v>
      </c>
      <c r="O1695" s="7" t="s">
        <v>192</v>
      </c>
    </row>
    <row r="1696" spans="2:15" x14ac:dyDescent="0.25">
      <c r="B1696" s="7">
        <v>4</v>
      </c>
      <c r="C1696" s="7" t="s">
        <v>9393</v>
      </c>
      <c r="D1696" s="7" t="s">
        <v>9394</v>
      </c>
      <c r="E1696" s="7" t="s">
        <v>9397</v>
      </c>
      <c r="F1696" s="7" t="s">
        <v>197</v>
      </c>
      <c r="G1696" s="7" t="s">
        <v>207</v>
      </c>
      <c r="H1696" s="7" t="s">
        <v>212</v>
      </c>
      <c r="I1696" s="7" t="s">
        <v>27</v>
      </c>
      <c r="J1696" s="7" t="s">
        <v>23</v>
      </c>
      <c r="K1696" s="7">
        <v>7</v>
      </c>
      <c r="L1696" s="7" t="s">
        <v>18675</v>
      </c>
      <c r="M1696" s="7" t="s">
        <v>11331</v>
      </c>
      <c r="N1696" s="7" t="s">
        <v>29</v>
      </c>
      <c r="O1696" s="7" t="s">
        <v>192</v>
      </c>
    </row>
    <row r="1697" spans="2:15" x14ac:dyDescent="0.25">
      <c r="B1697" s="7">
        <v>4</v>
      </c>
      <c r="C1697" s="7" t="s">
        <v>9399</v>
      </c>
      <c r="D1697" s="7" t="s">
        <v>9400</v>
      </c>
      <c r="E1697" s="7" t="s">
        <v>9403</v>
      </c>
      <c r="F1697" s="7" t="s">
        <v>197</v>
      </c>
      <c r="G1697" s="7" t="s">
        <v>207</v>
      </c>
      <c r="H1697" s="7" t="s">
        <v>212</v>
      </c>
      <c r="I1697" s="7" t="s">
        <v>27</v>
      </c>
      <c r="J1697" s="7" t="s">
        <v>23</v>
      </c>
      <c r="K1697" s="7">
        <v>7</v>
      </c>
      <c r="L1697" s="7" t="s">
        <v>18722</v>
      </c>
      <c r="M1697" s="7" t="s">
        <v>11858</v>
      </c>
      <c r="N1697" s="7" t="s">
        <v>29</v>
      </c>
      <c r="O1697" s="7" t="s">
        <v>192</v>
      </c>
    </row>
    <row r="1698" spans="2:15" x14ac:dyDescent="0.25">
      <c r="B1698" s="7">
        <v>4</v>
      </c>
      <c r="C1698" s="7" t="s">
        <v>9405</v>
      </c>
      <c r="D1698" s="7" t="s">
        <v>9406</v>
      </c>
      <c r="E1698" s="7" t="s">
        <v>9407</v>
      </c>
      <c r="F1698" s="7" t="s">
        <v>197</v>
      </c>
      <c r="G1698" s="7" t="s">
        <v>207</v>
      </c>
      <c r="H1698" s="7" t="s">
        <v>212</v>
      </c>
      <c r="I1698" s="7" t="s">
        <v>27</v>
      </c>
      <c r="J1698" s="7" t="s">
        <v>23</v>
      </c>
      <c r="K1698" s="7">
        <v>7</v>
      </c>
      <c r="L1698" s="7" t="s">
        <v>18724</v>
      </c>
      <c r="M1698" s="7" t="s">
        <v>10982</v>
      </c>
      <c r="N1698" s="7" t="s">
        <v>29</v>
      </c>
      <c r="O1698" s="7" t="s">
        <v>192</v>
      </c>
    </row>
    <row r="1699" spans="2:15" x14ac:dyDescent="0.25">
      <c r="B1699" s="7">
        <v>4</v>
      </c>
      <c r="C1699" s="7" t="s">
        <v>9409</v>
      </c>
      <c r="D1699" s="7" t="s">
        <v>9410</v>
      </c>
      <c r="E1699" s="7" t="s">
        <v>9413</v>
      </c>
      <c r="F1699" s="7" t="s">
        <v>197</v>
      </c>
      <c r="G1699" s="7" t="s">
        <v>207</v>
      </c>
      <c r="H1699" s="7" t="s">
        <v>212</v>
      </c>
      <c r="I1699" s="7" t="s">
        <v>27</v>
      </c>
      <c r="J1699" s="7" t="s">
        <v>23</v>
      </c>
      <c r="K1699" s="7">
        <v>7</v>
      </c>
      <c r="L1699" s="7" t="s">
        <v>18726</v>
      </c>
      <c r="M1699" s="7" t="s">
        <v>9834</v>
      </c>
      <c r="N1699" s="7" t="s">
        <v>29</v>
      </c>
      <c r="O1699" s="7" t="s">
        <v>192</v>
      </c>
    </row>
    <row r="1700" spans="2:15" x14ac:dyDescent="0.25">
      <c r="B1700" s="7">
        <v>4</v>
      </c>
      <c r="C1700" s="7" t="s">
        <v>9415</v>
      </c>
      <c r="D1700" s="7" t="s">
        <v>9416</v>
      </c>
      <c r="E1700" s="7" t="s">
        <v>9419</v>
      </c>
      <c r="F1700" s="7" t="s">
        <v>195</v>
      </c>
      <c r="G1700" s="7" t="s">
        <v>206</v>
      </c>
      <c r="H1700" s="7" t="s">
        <v>212</v>
      </c>
      <c r="I1700" s="7" t="s">
        <v>27</v>
      </c>
      <c r="J1700" s="7" t="s">
        <v>23</v>
      </c>
      <c r="K1700" s="7">
        <v>10</v>
      </c>
      <c r="L1700" s="7" t="s">
        <v>18749</v>
      </c>
      <c r="M1700" s="7" t="s">
        <v>11154</v>
      </c>
      <c r="N1700" s="7" t="s">
        <v>29</v>
      </c>
      <c r="O1700" s="7" t="s">
        <v>192</v>
      </c>
    </row>
    <row r="1701" spans="2:15" x14ac:dyDescent="0.25">
      <c r="B1701" s="7">
        <v>4</v>
      </c>
      <c r="C1701" s="7" t="s">
        <v>9421</v>
      </c>
      <c r="D1701" s="7" t="s">
        <v>9422</v>
      </c>
      <c r="E1701" s="7" t="s">
        <v>9425</v>
      </c>
      <c r="F1701" s="7" t="s">
        <v>201</v>
      </c>
      <c r="G1701" s="7" t="s">
        <v>207</v>
      </c>
      <c r="H1701" s="7" t="s">
        <v>212</v>
      </c>
      <c r="I1701" s="7" t="s">
        <v>27</v>
      </c>
      <c r="J1701" s="7" t="s">
        <v>23</v>
      </c>
      <c r="K1701" s="7">
        <v>7</v>
      </c>
      <c r="L1701" s="7" t="s">
        <v>18790</v>
      </c>
      <c r="M1701" s="7" t="s">
        <v>7975</v>
      </c>
      <c r="N1701" s="7" t="s">
        <v>29</v>
      </c>
      <c r="O1701" s="7" t="s">
        <v>192</v>
      </c>
    </row>
    <row r="1702" spans="2:15" x14ac:dyDescent="0.25">
      <c r="B1702" s="7">
        <v>4</v>
      </c>
      <c r="C1702" s="7" t="s">
        <v>9427</v>
      </c>
      <c r="D1702" s="7" t="s">
        <v>9428</v>
      </c>
      <c r="E1702" s="7" t="s">
        <v>9431</v>
      </c>
      <c r="F1702" s="7" t="s">
        <v>293</v>
      </c>
      <c r="G1702" s="7" t="s">
        <v>207</v>
      </c>
      <c r="H1702" s="7" t="s">
        <v>212</v>
      </c>
      <c r="I1702" s="7" t="s">
        <v>27</v>
      </c>
      <c r="J1702" s="7" t="s">
        <v>23</v>
      </c>
      <c r="K1702" s="7">
        <v>7</v>
      </c>
      <c r="L1702" s="7" t="s">
        <v>18794</v>
      </c>
      <c r="M1702" s="7" t="s">
        <v>15806</v>
      </c>
      <c r="N1702" s="7" t="s">
        <v>29</v>
      </c>
      <c r="O1702" s="7" t="s">
        <v>192</v>
      </c>
    </row>
    <row r="1703" spans="2:15" x14ac:dyDescent="0.25">
      <c r="B1703" s="7">
        <v>4</v>
      </c>
      <c r="C1703" s="7" t="s">
        <v>9437</v>
      </c>
      <c r="D1703" s="7" t="s">
        <v>9438</v>
      </c>
      <c r="E1703" s="7" t="s">
        <v>2606</v>
      </c>
      <c r="F1703" s="7" t="s">
        <v>25</v>
      </c>
      <c r="G1703" s="7" t="s">
        <v>207</v>
      </c>
      <c r="H1703" s="7" t="s">
        <v>212</v>
      </c>
      <c r="I1703" s="7" t="s">
        <v>60</v>
      </c>
      <c r="J1703" s="7" t="s">
        <v>58</v>
      </c>
      <c r="K1703" s="7">
        <v>9</v>
      </c>
      <c r="L1703" s="7" t="s">
        <v>18809</v>
      </c>
      <c r="M1703" s="7" t="s">
        <v>11797</v>
      </c>
      <c r="N1703" s="7" t="s">
        <v>29</v>
      </c>
      <c r="O1703" s="7" t="s">
        <v>96</v>
      </c>
    </row>
    <row r="1704" spans="2:15" x14ac:dyDescent="0.25">
      <c r="B1704" s="7">
        <v>4</v>
      </c>
      <c r="C1704" s="7" t="s">
        <v>9440</v>
      </c>
      <c r="D1704" s="7" t="s">
        <v>9441</v>
      </c>
      <c r="E1704" s="7" t="s">
        <v>9444</v>
      </c>
      <c r="F1704" s="7" t="s">
        <v>185</v>
      </c>
      <c r="G1704" s="7" t="s">
        <v>206</v>
      </c>
      <c r="H1704" s="7" t="s">
        <v>212</v>
      </c>
      <c r="I1704" s="7" t="s">
        <v>60</v>
      </c>
      <c r="J1704" s="7" t="s">
        <v>58</v>
      </c>
      <c r="K1704" s="7">
        <v>14</v>
      </c>
      <c r="L1704" s="7" t="s">
        <v>18812</v>
      </c>
      <c r="M1704" s="7" t="s">
        <v>15814</v>
      </c>
      <c r="N1704" s="7" t="s">
        <v>29</v>
      </c>
      <c r="O1704" s="7" t="s">
        <v>146</v>
      </c>
    </row>
    <row r="1705" spans="2:15" x14ac:dyDescent="0.25">
      <c r="B1705" s="7">
        <v>4</v>
      </c>
      <c r="C1705" s="7" t="s">
        <v>9451</v>
      </c>
      <c r="D1705" s="7" t="s">
        <v>9452</v>
      </c>
      <c r="E1705" s="7" t="s">
        <v>9455</v>
      </c>
      <c r="F1705" s="7" t="s">
        <v>25</v>
      </c>
      <c r="G1705" s="7" t="s">
        <v>207</v>
      </c>
      <c r="H1705" s="7" t="s">
        <v>212</v>
      </c>
      <c r="I1705" s="7" t="s">
        <v>60</v>
      </c>
      <c r="J1705" s="7" t="s">
        <v>58</v>
      </c>
      <c r="K1705" s="7">
        <v>9</v>
      </c>
      <c r="L1705" s="7" t="s">
        <v>18816</v>
      </c>
      <c r="M1705" s="7" t="s">
        <v>15464</v>
      </c>
      <c r="N1705" s="7" t="s">
        <v>29</v>
      </c>
      <c r="O1705" s="7" t="s">
        <v>96</v>
      </c>
    </row>
    <row r="1706" spans="2:15" x14ac:dyDescent="0.25">
      <c r="B1706" s="7">
        <v>4</v>
      </c>
      <c r="C1706" s="7" t="s">
        <v>9457</v>
      </c>
      <c r="D1706" s="7" t="s">
        <v>9458</v>
      </c>
      <c r="E1706" s="7" t="s">
        <v>9461</v>
      </c>
      <c r="F1706" s="7" t="s">
        <v>197</v>
      </c>
      <c r="G1706" s="7" t="s">
        <v>207</v>
      </c>
      <c r="H1706" s="7" t="s">
        <v>212</v>
      </c>
      <c r="I1706" s="7" t="s">
        <v>27</v>
      </c>
      <c r="J1706" s="7" t="s">
        <v>23</v>
      </c>
      <c r="K1706" s="7">
        <v>7</v>
      </c>
      <c r="L1706" s="7" t="s">
        <v>18817</v>
      </c>
      <c r="M1706" s="7" t="s">
        <v>11763</v>
      </c>
      <c r="N1706" s="7" t="s">
        <v>29</v>
      </c>
      <c r="O1706" s="7" t="s">
        <v>192</v>
      </c>
    </row>
    <row r="1707" spans="2:15" x14ac:dyDescent="0.25">
      <c r="B1707" s="7">
        <v>4</v>
      </c>
      <c r="C1707" s="7" t="s">
        <v>9475</v>
      </c>
      <c r="D1707" s="7" t="s">
        <v>9476</v>
      </c>
      <c r="E1707" s="7" t="s">
        <v>9479</v>
      </c>
      <c r="F1707" s="7" t="s">
        <v>293</v>
      </c>
      <c r="G1707" s="7" t="s">
        <v>206</v>
      </c>
      <c r="H1707" s="7" t="s">
        <v>212</v>
      </c>
      <c r="I1707" s="7" t="s">
        <v>27</v>
      </c>
      <c r="J1707" s="7" t="s">
        <v>23</v>
      </c>
      <c r="K1707" s="7">
        <v>10</v>
      </c>
      <c r="L1707" s="7" t="s">
        <v>18822</v>
      </c>
      <c r="M1707" s="7" t="s">
        <v>15822</v>
      </c>
      <c r="N1707" s="7" t="s">
        <v>29</v>
      </c>
      <c r="O1707" s="7" t="s">
        <v>192</v>
      </c>
    </row>
    <row r="1708" spans="2:15" x14ac:dyDescent="0.25">
      <c r="B1708" s="7">
        <v>4</v>
      </c>
      <c r="C1708" s="7" t="s">
        <v>9481</v>
      </c>
      <c r="D1708" s="7" t="s">
        <v>9482</v>
      </c>
      <c r="E1708" s="7" t="s">
        <v>9483</v>
      </c>
      <c r="F1708" s="7" t="s">
        <v>293</v>
      </c>
      <c r="G1708" s="7" t="s">
        <v>206</v>
      </c>
      <c r="H1708" s="7" t="s">
        <v>212</v>
      </c>
      <c r="I1708" s="7" t="s">
        <v>27</v>
      </c>
      <c r="J1708" s="7" t="s">
        <v>23</v>
      </c>
      <c r="K1708" s="7">
        <v>10</v>
      </c>
      <c r="L1708" s="7" t="s">
        <v>18823</v>
      </c>
      <c r="M1708" s="7" t="s">
        <v>15823</v>
      </c>
      <c r="N1708" s="7" t="s">
        <v>29</v>
      </c>
      <c r="O1708" s="7" t="s">
        <v>192</v>
      </c>
    </row>
    <row r="1709" spans="2:15" x14ac:dyDescent="0.25">
      <c r="B1709" s="7">
        <v>4</v>
      </c>
      <c r="C1709" s="7" t="s">
        <v>9485</v>
      </c>
      <c r="D1709" s="7" t="s">
        <v>13819</v>
      </c>
      <c r="E1709" s="7" t="s">
        <v>13820</v>
      </c>
      <c r="F1709" s="7" t="s">
        <v>197</v>
      </c>
      <c r="G1709" s="7" t="s">
        <v>207</v>
      </c>
      <c r="H1709" s="7" t="s">
        <v>212</v>
      </c>
      <c r="I1709" s="7" t="s">
        <v>40</v>
      </c>
      <c r="J1709" s="7" t="s">
        <v>23</v>
      </c>
      <c r="K1709" s="7">
        <v>7</v>
      </c>
      <c r="L1709" s="7" t="s">
        <v>18824</v>
      </c>
      <c r="M1709" s="7" t="s">
        <v>15824</v>
      </c>
      <c r="N1709" s="7" t="s">
        <v>29</v>
      </c>
      <c r="O1709" s="7" t="s">
        <v>192</v>
      </c>
    </row>
    <row r="1710" spans="2:15" x14ac:dyDescent="0.25">
      <c r="B1710" s="7">
        <v>4</v>
      </c>
      <c r="C1710" s="7" t="s">
        <v>9489</v>
      </c>
      <c r="D1710" s="7" t="s">
        <v>9490</v>
      </c>
      <c r="E1710" s="7" t="s">
        <v>9494</v>
      </c>
      <c r="F1710" s="7" t="s">
        <v>108</v>
      </c>
      <c r="G1710" s="7" t="s">
        <v>206</v>
      </c>
      <c r="H1710" s="7" t="s">
        <v>212</v>
      </c>
      <c r="I1710" s="7" t="s">
        <v>60</v>
      </c>
      <c r="J1710" s="7" t="s">
        <v>58</v>
      </c>
      <c r="K1710" s="7">
        <v>14</v>
      </c>
      <c r="L1710" s="7" t="s">
        <v>18826</v>
      </c>
      <c r="M1710" s="7" t="s">
        <v>15827</v>
      </c>
      <c r="N1710" s="7" t="s">
        <v>29</v>
      </c>
      <c r="O1710" s="7" t="s">
        <v>100</v>
      </c>
    </row>
    <row r="1711" spans="2:15" x14ac:dyDescent="0.25">
      <c r="B1711" s="7">
        <v>4</v>
      </c>
      <c r="C1711" s="7" t="s">
        <v>9531</v>
      </c>
      <c r="D1711" s="7" t="s">
        <v>9532</v>
      </c>
      <c r="E1711" s="7" t="s">
        <v>9534</v>
      </c>
      <c r="F1711" s="7" t="s">
        <v>304</v>
      </c>
      <c r="G1711" s="7" t="s">
        <v>206</v>
      </c>
      <c r="H1711" s="7" t="s">
        <v>212</v>
      </c>
      <c r="I1711" s="7" t="s">
        <v>27</v>
      </c>
      <c r="J1711" s="7" t="s">
        <v>23</v>
      </c>
      <c r="K1711" s="7">
        <v>10</v>
      </c>
      <c r="L1711" s="7" t="s">
        <v>18843</v>
      </c>
      <c r="M1711" s="7" t="s">
        <v>7170</v>
      </c>
      <c r="N1711" s="7" t="s">
        <v>29</v>
      </c>
      <c r="O1711" s="7" t="s">
        <v>192</v>
      </c>
    </row>
    <row r="1712" spans="2:15" x14ac:dyDescent="0.25">
      <c r="B1712" s="7">
        <v>4</v>
      </c>
      <c r="C1712" s="7" t="s">
        <v>9568</v>
      </c>
      <c r="D1712" s="7" t="s">
        <v>9569</v>
      </c>
      <c r="E1712" s="7" t="s">
        <v>9572</v>
      </c>
      <c r="F1712" s="7" t="s">
        <v>25</v>
      </c>
      <c r="G1712" s="7" t="s">
        <v>207</v>
      </c>
      <c r="H1712" s="7" t="s">
        <v>212</v>
      </c>
      <c r="I1712" s="7" t="s">
        <v>45</v>
      </c>
      <c r="J1712" s="7" t="s">
        <v>44</v>
      </c>
      <c r="K1712" s="7">
        <v>11</v>
      </c>
      <c r="L1712" s="7" t="s">
        <v>16642</v>
      </c>
      <c r="M1712" s="7" t="s">
        <v>10893</v>
      </c>
      <c r="N1712" s="7" t="s">
        <v>29</v>
      </c>
      <c r="O1712" s="7" t="s">
        <v>96</v>
      </c>
    </row>
    <row r="1713" spans="2:15" x14ac:dyDescent="0.25">
      <c r="B1713" s="7">
        <v>4</v>
      </c>
      <c r="C1713" s="7" t="s">
        <v>9585</v>
      </c>
      <c r="D1713" s="7" t="s">
        <v>9586</v>
      </c>
      <c r="E1713" s="7" t="s">
        <v>9590</v>
      </c>
      <c r="F1713" s="7" t="s">
        <v>25</v>
      </c>
      <c r="G1713" s="7" t="s">
        <v>207</v>
      </c>
      <c r="H1713" s="7" t="s">
        <v>212</v>
      </c>
      <c r="I1713" s="7" t="s">
        <v>83</v>
      </c>
      <c r="J1713" s="7" t="s">
        <v>23</v>
      </c>
      <c r="K1713" s="7">
        <v>7</v>
      </c>
      <c r="L1713" s="7" t="s">
        <v>16713</v>
      </c>
      <c r="M1713" s="7" t="s">
        <v>969</v>
      </c>
      <c r="N1713" s="7" t="s">
        <v>29</v>
      </c>
      <c r="O1713" s="7" t="s">
        <v>96</v>
      </c>
    </row>
    <row r="1714" spans="2:15" x14ac:dyDescent="0.25">
      <c r="B1714" s="7">
        <v>4</v>
      </c>
      <c r="C1714" s="7" t="s">
        <v>9598</v>
      </c>
      <c r="D1714" s="7" t="s">
        <v>9599</v>
      </c>
      <c r="E1714" s="7" t="s">
        <v>9602</v>
      </c>
      <c r="F1714" s="7" t="s">
        <v>197</v>
      </c>
      <c r="G1714" s="7" t="s">
        <v>207</v>
      </c>
      <c r="H1714" s="7" t="s">
        <v>212</v>
      </c>
      <c r="I1714" s="7" t="s">
        <v>40</v>
      </c>
      <c r="J1714" s="7" t="s">
        <v>23</v>
      </c>
      <c r="K1714" s="7">
        <v>7</v>
      </c>
      <c r="L1714" s="7" t="s">
        <v>16799</v>
      </c>
      <c r="M1714" s="7" t="s">
        <v>14567</v>
      </c>
      <c r="N1714" s="7" t="s">
        <v>29</v>
      </c>
      <c r="O1714" s="7" t="s">
        <v>192</v>
      </c>
    </row>
    <row r="1715" spans="2:15" x14ac:dyDescent="0.25">
      <c r="B1715" s="7">
        <v>4</v>
      </c>
      <c r="C1715" s="7" t="s">
        <v>9607</v>
      </c>
      <c r="D1715" s="7" t="s">
        <v>9608</v>
      </c>
      <c r="E1715" s="7" t="s">
        <v>9611</v>
      </c>
      <c r="F1715" s="7" t="s">
        <v>213</v>
      </c>
      <c r="G1715" s="7" t="s">
        <v>206</v>
      </c>
      <c r="H1715" s="7" t="s">
        <v>212</v>
      </c>
      <c r="I1715" s="7" t="s">
        <v>40</v>
      </c>
      <c r="J1715" s="7" t="s">
        <v>23</v>
      </c>
      <c r="K1715" s="7">
        <v>12</v>
      </c>
      <c r="L1715" s="7" t="s">
        <v>16839</v>
      </c>
      <c r="M1715" s="7" t="s">
        <v>14595</v>
      </c>
      <c r="N1715" s="7" t="s">
        <v>29</v>
      </c>
      <c r="O1715" s="7" t="s">
        <v>100</v>
      </c>
    </row>
    <row r="1716" spans="2:15" x14ac:dyDescent="0.25">
      <c r="B1716" s="7">
        <v>4</v>
      </c>
      <c r="C1716" s="7" t="s">
        <v>9628</v>
      </c>
      <c r="D1716" s="7" t="s">
        <v>9629</v>
      </c>
      <c r="E1716" s="7" t="s">
        <v>9632</v>
      </c>
      <c r="F1716" s="7" t="s">
        <v>25</v>
      </c>
      <c r="G1716" s="7" t="s">
        <v>207</v>
      </c>
      <c r="H1716" s="7" t="s">
        <v>212</v>
      </c>
      <c r="I1716" s="7" t="s">
        <v>40</v>
      </c>
      <c r="J1716" s="7" t="s">
        <v>23</v>
      </c>
      <c r="K1716" s="7">
        <v>7</v>
      </c>
      <c r="L1716" s="7" t="s">
        <v>16894</v>
      </c>
      <c r="M1716" s="7" t="s">
        <v>9657</v>
      </c>
      <c r="N1716" s="7" t="s">
        <v>29</v>
      </c>
      <c r="O1716" s="7" t="s">
        <v>96</v>
      </c>
    </row>
    <row r="1717" spans="2:15" x14ac:dyDescent="0.25">
      <c r="B1717" s="7">
        <v>4</v>
      </c>
      <c r="C1717" s="7" t="s">
        <v>9647</v>
      </c>
      <c r="D1717" s="7" t="s">
        <v>9648</v>
      </c>
      <c r="E1717" s="7" t="s">
        <v>9651</v>
      </c>
      <c r="F1717" s="7" t="s">
        <v>25</v>
      </c>
      <c r="G1717" s="7" t="s">
        <v>207</v>
      </c>
      <c r="H1717" s="7" t="s">
        <v>212</v>
      </c>
      <c r="I1717" s="7" t="s">
        <v>45</v>
      </c>
      <c r="J1717" s="7" t="s">
        <v>44</v>
      </c>
      <c r="K1717" s="7">
        <v>11</v>
      </c>
      <c r="L1717" s="7" t="s">
        <v>16995</v>
      </c>
      <c r="M1717" s="7" t="s">
        <v>11008</v>
      </c>
      <c r="N1717" s="7" t="s">
        <v>29</v>
      </c>
      <c r="O1717" s="7" t="s">
        <v>96</v>
      </c>
    </row>
    <row r="1718" spans="2:15" x14ac:dyDescent="0.25">
      <c r="B1718" s="7">
        <v>4</v>
      </c>
      <c r="C1718" s="7" t="s">
        <v>9659</v>
      </c>
      <c r="D1718" s="7" t="s">
        <v>9660</v>
      </c>
      <c r="E1718" s="7" t="s">
        <v>9663</v>
      </c>
      <c r="F1718" s="7" t="s">
        <v>128</v>
      </c>
      <c r="G1718" s="7" t="s">
        <v>206</v>
      </c>
      <c r="H1718" s="7" t="s">
        <v>212</v>
      </c>
      <c r="I1718" s="7" t="s">
        <v>40</v>
      </c>
      <c r="J1718" s="7" t="s">
        <v>23</v>
      </c>
      <c r="K1718" s="7">
        <v>12</v>
      </c>
      <c r="L1718" s="7" t="s">
        <v>17083</v>
      </c>
      <c r="M1718" s="7" t="s">
        <v>14760</v>
      </c>
      <c r="N1718" s="7" t="s">
        <v>29</v>
      </c>
      <c r="O1718" s="7" t="s">
        <v>123</v>
      </c>
    </row>
    <row r="1719" spans="2:15" x14ac:dyDescent="0.25">
      <c r="B1719" s="7">
        <v>4</v>
      </c>
      <c r="C1719" s="7" t="s">
        <v>9675</v>
      </c>
      <c r="D1719" s="7" t="s">
        <v>17178</v>
      </c>
      <c r="E1719" s="7" t="s">
        <v>9678</v>
      </c>
      <c r="F1719" s="7" t="s">
        <v>38</v>
      </c>
      <c r="G1719" s="7" t="s">
        <v>207</v>
      </c>
      <c r="H1719" s="7" t="s">
        <v>211</v>
      </c>
      <c r="I1719" s="7" t="s">
        <v>40</v>
      </c>
      <c r="J1719" s="7" t="s">
        <v>23</v>
      </c>
      <c r="K1719" s="7">
        <v>7</v>
      </c>
      <c r="L1719" s="7" t="s">
        <v>17179</v>
      </c>
      <c r="M1719" s="7" t="s">
        <v>8092</v>
      </c>
      <c r="N1719" s="7" t="s">
        <v>29</v>
      </c>
      <c r="O1719" s="7" t="s">
        <v>96</v>
      </c>
    </row>
    <row r="1720" spans="2:15" x14ac:dyDescent="0.25">
      <c r="B1720" s="7">
        <v>4</v>
      </c>
      <c r="C1720" s="7" t="s">
        <v>9734</v>
      </c>
      <c r="D1720" s="7" t="s">
        <v>9735</v>
      </c>
      <c r="E1720" s="7" t="s">
        <v>9739</v>
      </c>
      <c r="F1720" s="7" t="s">
        <v>25</v>
      </c>
      <c r="G1720" s="7" t="s">
        <v>207</v>
      </c>
      <c r="H1720" s="7" t="s">
        <v>212</v>
      </c>
      <c r="I1720" s="7" t="s">
        <v>27</v>
      </c>
      <c r="J1720" s="7" t="s">
        <v>23</v>
      </c>
      <c r="K1720" s="7">
        <v>7</v>
      </c>
      <c r="L1720" s="7" t="s">
        <v>17310</v>
      </c>
      <c r="M1720" s="7" t="s">
        <v>3520</v>
      </c>
      <c r="N1720" s="7" t="s">
        <v>29</v>
      </c>
      <c r="O1720" s="7" t="s">
        <v>96</v>
      </c>
    </row>
    <row r="1721" spans="2:15" x14ac:dyDescent="0.25">
      <c r="B1721" s="7">
        <v>4</v>
      </c>
      <c r="C1721" s="7" t="s">
        <v>9995</v>
      </c>
      <c r="D1721" s="7" t="s">
        <v>9996</v>
      </c>
      <c r="E1721" s="7" t="s">
        <v>10000</v>
      </c>
      <c r="F1721" s="7" t="s">
        <v>25</v>
      </c>
      <c r="G1721" s="7" t="s">
        <v>207</v>
      </c>
      <c r="H1721" s="7" t="s">
        <v>212</v>
      </c>
      <c r="I1721" s="7" t="s">
        <v>83</v>
      </c>
      <c r="J1721" s="7" t="s">
        <v>23</v>
      </c>
      <c r="K1721" s="7">
        <v>7</v>
      </c>
      <c r="L1721" s="7" t="s">
        <v>18764</v>
      </c>
      <c r="M1721" s="7" t="s">
        <v>10002</v>
      </c>
      <c r="N1721" s="7" t="s">
        <v>29</v>
      </c>
      <c r="O1721" s="7" t="s">
        <v>96</v>
      </c>
    </row>
    <row r="1722" spans="2:15" x14ac:dyDescent="0.25">
      <c r="B1722" s="7">
        <v>4</v>
      </c>
      <c r="C1722" s="7" t="s">
        <v>10004</v>
      </c>
      <c r="D1722" s="7" t="s">
        <v>10005</v>
      </c>
      <c r="E1722" s="7" t="s">
        <v>10008</v>
      </c>
      <c r="F1722" s="7" t="s">
        <v>25</v>
      </c>
      <c r="G1722" s="7" t="s">
        <v>207</v>
      </c>
      <c r="H1722" s="7" t="s">
        <v>212</v>
      </c>
      <c r="I1722" s="7" t="s">
        <v>27</v>
      </c>
      <c r="J1722" s="7" t="s">
        <v>23</v>
      </c>
      <c r="K1722" s="7">
        <v>7</v>
      </c>
      <c r="L1722" s="7" t="s">
        <v>18780</v>
      </c>
      <c r="M1722" s="7" t="s">
        <v>15655</v>
      </c>
      <c r="N1722" s="7" t="s">
        <v>29</v>
      </c>
      <c r="O1722" s="7" t="s">
        <v>96</v>
      </c>
    </row>
    <row r="1723" spans="2:15" x14ac:dyDescent="0.25">
      <c r="B1723" s="7">
        <v>4</v>
      </c>
      <c r="C1723" s="7" t="s">
        <v>10017</v>
      </c>
      <c r="D1723" s="7" t="s">
        <v>10018</v>
      </c>
      <c r="E1723" s="7" t="s">
        <v>10021</v>
      </c>
      <c r="F1723" s="7" t="s">
        <v>25</v>
      </c>
      <c r="G1723" s="7" t="s">
        <v>206</v>
      </c>
      <c r="H1723" s="7" t="s">
        <v>212</v>
      </c>
      <c r="I1723" s="7" t="s">
        <v>83</v>
      </c>
      <c r="J1723" s="7" t="s">
        <v>23</v>
      </c>
      <c r="K1723" s="7">
        <v>10</v>
      </c>
      <c r="L1723" s="7" t="s">
        <v>18825</v>
      </c>
      <c r="M1723" s="7" t="s">
        <v>15825</v>
      </c>
      <c r="N1723" s="7" t="s">
        <v>29</v>
      </c>
      <c r="O1723" s="7" t="s">
        <v>96</v>
      </c>
    </row>
    <row r="1724" spans="2:15" x14ac:dyDescent="0.25">
      <c r="B1724" s="7">
        <v>4</v>
      </c>
      <c r="C1724" s="7" t="s">
        <v>10023</v>
      </c>
      <c r="D1724" s="7" t="s">
        <v>10024</v>
      </c>
      <c r="E1724" s="7" t="s">
        <v>10025</v>
      </c>
      <c r="F1724" s="7" t="s">
        <v>25</v>
      </c>
      <c r="G1724" s="7" t="s">
        <v>206</v>
      </c>
      <c r="H1724" s="7" t="s">
        <v>212</v>
      </c>
      <c r="I1724" s="7" t="s">
        <v>83</v>
      </c>
      <c r="J1724" s="7" t="s">
        <v>23</v>
      </c>
      <c r="K1724" s="7">
        <v>10</v>
      </c>
      <c r="L1724" s="7" t="s">
        <v>18827</v>
      </c>
      <c r="M1724" s="7" t="s">
        <v>15829</v>
      </c>
      <c r="N1724" s="7" t="s">
        <v>29</v>
      </c>
      <c r="O1724" s="7" t="s">
        <v>96</v>
      </c>
    </row>
    <row r="1725" spans="2:15" x14ac:dyDescent="0.25">
      <c r="B1725" s="7">
        <v>4</v>
      </c>
      <c r="C1725" s="7" t="s">
        <v>10027</v>
      </c>
      <c r="D1725" s="7" t="s">
        <v>10028</v>
      </c>
      <c r="E1725" s="7" t="s">
        <v>10031</v>
      </c>
      <c r="F1725" s="7" t="s">
        <v>25</v>
      </c>
      <c r="G1725" s="7" t="s">
        <v>206</v>
      </c>
      <c r="H1725" s="7" t="s">
        <v>212</v>
      </c>
      <c r="I1725" s="7" t="s">
        <v>37</v>
      </c>
      <c r="J1725" s="7" t="s">
        <v>36</v>
      </c>
      <c r="K1725" s="7">
        <v>10</v>
      </c>
      <c r="L1725" s="7" t="s">
        <v>18829</v>
      </c>
      <c r="M1725" s="7" t="s">
        <v>14688</v>
      </c>
      <c r="N1725" s="7" t="s">
        <v>29</v>
      </c>
      <c r="O1725" s="7" t="s">
        <v>96</v>
      </c>
    </row>
    <row r="1726" spans="2:15" x14ac:dyDescent="0.25">
      <c r="B1726" s="7">
        <v>4</v>
      </c>
      <c r="C1726" s="7" t="s">
        <v>10034</v>
      </c>
      <c r="D1726" s="7" t="s">
        <v>10035</v>
      </c>
      <c r="E1726" s="7" t="s">
        <v>10039</v>
      </c>
      <c r="F1726" s="7" t="s">
        <v>25</v>
      </c>
      <c r="G1726" s="7" t="s">
        <v>207</v>
      </c>
      <c r="H1726" s="7" t="s">
        <v>212</v>
      </c>
      <c r="I1726" s="7" t="s">
        <v>27</v>
      </c>
      <c r="J1726" s="7" t="s">
        <v>23</v>
      </c>
      <c r="K1726" s="7">
        <v>7</v>
      </c>
      <c r="L1726" s="7" t="s">
        <v>18838</v>
      </c>
      <c r="M1726" s="7" t="s">
        <v>11397</v>
      </c>
      <c r="N1726" s="7" t="s">
        <v>29</v>
      </c>
      <c r="O1726" s="7" t="s">
        <v>96</v>
      </c>
    </row>
    <row r="1727" spans="2:15" x14ac:dyDescent="0.25">
      <c r="B1727" s="7">
        <v>4</v>
      </c>
      <c r="C1727" s="7" t="s">
        <v>10041</v>
      </c>
      <c r="D1727" s="7" t="s">
        <v>10042</v>
      </c>
      <c r="E1727" s="7" t="s">
        <v>10044</v>
      </c>
      <c r="F1727" s="7" t="s">
        <v>25</v>
      </c>
      <c r="G1727" s="7" t="s">
        <v>207</v>
      </c>
      <c r="H1727" s="7" t="s">
        <v>212</v>
      </c>
      <c r="I1727" s="7" t="s">
        <v>27</v>
      </c>
      <c r="J1727" s="7" t="s">
        <v>23</v>
      </c>
      <c r="K1727" s="7">
        <v>7</v>
      </c>
      <c r="L1727" s="7" t="s">
        <v>18841</v>
      </c>
      <c r="M1727" s="7" t="s">
        <v>9768</v>
      </c>
      <c r="N1727" s="7" t="s">
        <v>29</v>
      </c>
      <c r="O1727" s="7" t="s">
        <v>96</v>
      </c>
    </row>
    <row r="1728" spans="2:15" x14ac:dyDescent="0.25">
      <c r="B1728" s="7">
        <v>4</v>
      </c>
      <c r="C1728" s="7" t="s">
        <v>10046</v>
      </c>
      <c r="D1728" s="7" t="s">
        <v>10047</v>
      </c>
      <c r="E1728" s="7" t="s">
        <v>10050</v>
      </c>
      <c r="F1728" s="7" t="s">
        <v>177</v>
      </c>
      <c r="G1728" s="7" t="s">
        <v>206</v>
      </c>
      <c r="H1728" s="7" t="s">
        <v>212</v>
      </c>
      <c r="I1728" s="7" t="s">
        <v>60</v>
      </c>
      <c r="J1728" s="7" t="s">
        <v>58</v>
      </c>
      <c r="K1728" s="7">
        <v>14</v>
      </c>
      <c r="L1728" s="7" t="s">
        <v>18858</v>
      </c>
      <c r="M1728" s="7" t="s">
        <v>15845</v>
      </c>
      <c r="N1728" s="7" t="s">
        <v>29</v>
      </c>
      <c r="O1728" s="7" t="s">
        <v>146</v>
      </c>
    </row>
    <row r="1729" spans="2:15" x14ac:dyDescent="0.25">
      <c r="B1729" s="7">
        <v>4</v>
      </c>
      <c r="C1729" s="7" t="s">
        <v>10065</v>
      </c>
      <c r="D1729" s="7" t="s">
        <v>10066</v>
      </c>
      <c r="E1729" s="7" t="s">
        <v>10070</v>
      </c>
      <c r="F1729" s="7" t="s">
        <v>25</v>
      </c>
      <c r="G1729" s="7" t="s">
        <v>206</v>
      </c>
      <c r="H1729" s="7" t="s">
        <v>212</v>
      </c>
      <c r="I1729" s="7" t="s">
        <v>34</v>
      </c>
      <c r="J1729" s="7" t="s">
        <v>23</v>
      </c>
      <c r="K1729" s="7">
        <v>8</v>
      </c>
      <c r="L1729" s="7" t="s">
        <v>18861</v>
      </c>
      <c r="M1729" s="7" t="s">
        <v>14288</v>
      </c>
      <c r="N1729" s="7" t="s">
        <v>29</v>
      </c>
      <c r="O1729" s="7" t="s">
        <v>96</v>
      </c>
    </row>
    <row r="1730" spans="2:15" x14ac:dyDescent="0.25">
      <c r="B1730" s="7">
        <v>4</v>
      </c>
      <c r="C1730" s="7" t="s">
        <v>10072</v>
      </c>
      <c r="D1730" s="7" t="s">
        <v>18863</v>
      </c>
      <c r="E1730" s="7" t="s">
        <v>10075</v>
      </c>
      <c r="F1730" s="7" t="s">
        <v>25</v>
      </c>
      <c r="G1730" s="7" t="s">
        <v>207</v>
      </c>
      <c r="H1730" s="7" t="s">
        <v>211</v>
      </c>
      <c r="I1730" s="7" t="s">
        <v>40</v>
      </c>
      <c r="J1730" s="7" t="s">
        <v>23</v>
      </c>
      <c r="K1730" s="7">
        <v>7</v>
      </c>
      <c r="L1730" s="7" t="s">
        <v>18864</v>
      </c>
      <c r="M1730" s="7" t="s">
        <v>14506</v>
      </c>
      <c r="N1730" s="7" t="s">
        <v>29</v>
      </c>
      <c r="O1730" s="7" t="s">
        <v>96</v>
      </c>
    </row>
    <row r="1731" spans="2:15" x14ac:dyDescent="0.25">
      <c r="B1731" s="7">
        <v>4</v>
      </c>
      <c r="C1731" s="7" t="s">
        <v>10134</v>
      </c>
      <c r="D1731" s="7" t="s">
        <v>10135</v>
      </c>
      <c r="E1731" s="7" t="s">
        <v>10138</v>
      </c>
      <c r="F1731" s="7" t="s">
        <v>118</v>
      </c>
      <c r="G1731" s="7" t="s">
        <v>206</v>
      </c>
      <c r="H1731" s="7" t="s">
        <v>212</v>
      </c>
      <c r="I1731" s="7" t="s">
        <v>34</v>
      </c>
      <c r="J1731" s="7" t="s">
        <v>23</v>
      </c>
      <c r="K1731" s="7">
        <v>8</v>
      </c>
      <c r="L1731" s="7" t="s">
        <v>18886</v>
      </c>
      <c r="M1731" s="7" t="s">
        <v>15862</v>
      </c>
      <c r="N1731" s="7" t="s">
        <v>29</v>
      </c>
      <c r="O1731" s="7" t="s">
        <v>100</v>
      </c>
    </row>
    <row r="1732" spans="2:15" x14ac:dyDescent="0.25">
      <c r="B1732" s="7">
        <v>4</v>
      </c>
      <c r="C1732" s="7" t="s">
        <v>10152</v>
      </c>
      <c r="D1732" s="7" t="s">
        <v>10153</v>
      </c>
      <c r="E1732" s="7" t="s">
        <v>10156</v>
      </c>
      <c r="F1732" s="7" t="s">
        <v>154</v>
      </c>
      <c r="G1732" s="7" t="s">
        <v>207</v>
      </c>
      <c r="H1732" s="7" t="s">
        <v>212</v>
      </c>
      <c r="I1732" s="7" t="s">
        <v>27</v>
      </c>
      <c r="J1732" s="7" t="s">
        <v>23</v>
      </c>
      <c r="K1732" s="7">
        <v>7</v>
      </c>
      <c r="L1732" s="7" t="s">
        <v>16831</v>
      </c>
      <c r="M1732" s="7" t="s">
        <v>14577</v>
      </c>
      <c r="N1732" s="7" t="s">
        <v>29</v>
      </c>
      <c r="O1732" s="7" t="s">
        <v>146</v>
      </c>
    </row>
    <row r="1733" spans="2:15" x14ac:dyDescent="0.25">
      <c r="B1733" s="7">
        <v>4</v>
      </c>
      <c r="C1733" s="7" t="s">
        <v>10158</v>
      </c>
      <c r="D1733" s="7" t="s">
        <v>10159</v>
      </c>
      <c r="E1733" s="7" t="s">
        <v>10160</v>
      </c>
      <c r="F1733" s="7" t="s">
        <v>25</v>
      </c>
      <c r="G1733" s="7" t="s">
        <v>207</v>
      </c>
      <c r="H1733" s="7" t="s">
        <v>212</v>
      </c>
      <c r="I1733" s="7" t="s">
        <v>45</v>
      </c>
      <c r="J1733" s="7" t="s">
        <v>44</v>
      </c>
      <c r="K1733" s="7">
        <v>11</v>
      </c>
      <c r="L1733" s="7" t="s">
        <v>16844</v>
      </c>
      <c r="M1733" s="7" t="s">
        <v>14601</v>
      </c>
      <c r="N1733" s="7" t="s">
        <v>29</v>
      </c>
      <c r="O1733" s="7" t="s">
        <v>96</v>
      </c>
    </row>
    <row r="1734" spans="2:15" x14ac:dyDescent="0.25">
      <c r="B1734" s="7">
        <v>4</v>
      </c>
      <c r="C1734" s="7" t="s">
        <v>10162</v>
      </c>
      <c r="D1734" s="7" t="s">
        <v>10163</v>
      </c>
      <c r="E1734" s="7" t="s">
        <v>10166</v>
      </c>
      <c r="F1734" s="7" t="s">
        <v>187</v>
      </c>
      <c r="G1734" s="7" t="s">
        <v>207</v>
      </c>
      <c r="H1734" s="7" t="s">
        <v>212</v>
      </c>
      <c r="I1734" s="7" t="s">
        <v>27</v>
      </c>
      <c r="J1734" s="7" t="s">
        <v>23</v>
      </c>
      <c r="K1734" s="7">
        <v>7</v>
      </c>
      <c r="L1734" s="7" t="s">
        <v>16865</v>
      </c>
      <c r="M1734" s="7" t="s">
        <v>7967</v>
      </c>
      <c r="N1734" s="7" t="s">
        <v>29</v>
      </c>
      <c r="O1734" s="7" t="s">
        <v>146</v>
      </c>
    </row>
    <row r="1735" spans="2:15" x14ac:dyDescent="0.25">
      <c r="B1735" s="7">
        <v>4</v>
      </c>
      <c r="C1735" s="7" t="s">
        <v>10168</v>
      </c>
      <c r="D1735" s="7" t="s">
        <v>10169</v>
      </c>
      <c r="E1735" s="7" t="s">
        <v>10172</v>
      </c>
      <c r="F1735" s="7" t="s">
        <v>223</v>
      </c>
      <c r="G1735" s="7" t="s">
        <v>207</v>
      </c>
      <c r="H1735" s="7" t="s">
        <v>212</v>
      </c>
      <c r="I1735" s="7" t="s">
        <v>40</v>
      </c>
      <c r="J1735" s="7" t="s">
        <v>23</v>
      </c>
      <c r="K1735" s="7">
        <v>7</v>
      </c>
      <c r="L1735" s="7" t="s">
        <v>16870</v>
      </c>
      <c r="M1735" s="7" t="s">
        <v>11466</v>
      </c>
      <c r="N1735" s="7" t="s">
        <v>29</v>
      </c>
      <c r="O1735" s="7" t="s">
        <v>123</v>
      </c>
    </row>
    <row r="1736" spans="2:15" x14ac:dyDescent="0.25">
      <c r="B1736" s="7">
        <v>4</v>
      </c>
      <c r="C1736" s="7" t="s">
        <v>10174</v>
      </c>
      <c r="D1736" s="7" t="s">
        <v>10175</v>
      </c>
      <c r="E1736" s="7" t="s">
        <v>10178</v>
      </c>
      <c r="F1736" s="7" t="s">
        <v>154</v>
      </c>
      <c r="G1736" s="7" t="s">
        <v>207</v>
      </c>
      <c r="H1736" s="7" t="s">
        <v>212</v>
      </c>
      <c r="I1736" s="7" t="s">
        <v>27</v>
      </c>
      <c r="J1736" s="7" t="s">
        <v>23</v>
      </c>
      <c r="K1736" s="7">
        <v>7</v>
      </c>
      <c r="L1736" s="7" t="s">
        <v>16903</v>
      </c>
      <c r="M1736" s="7" t="s">
        <v>13548</v>
      </c>
      <c r="N1736" s="7" t="s">
        <v>29</v>
      </c>
      <c r="O1736" s="7" t="s">
        <v>146</v>
      </c>
    </row>
    <row r="1737" spans="2:15" x14ac:dyDescent="0.25">
      <c r="B1737" s="7">
        <v>4</v>
      </c>
      <c r="C1737" s="7" t="s">
        <v>10180</v>
      </c>
      <c r="D1737" s="7" t="s">
        <v>10181</v>
      </c>
      <c r="E1737" s="7" t="s">
        <v>10185</v>
      </c>
      <c r="F1737" s="7" t="s">
        <v>25</v>
      </c>
      <c r="G1737" s="7" t="s">
        <v>207</v>
      </c>
      <c r="H1737" s="7" t="s">
        <v>212</v>
      </c>
      <c r="I1737" s="7" t="s">
        <v>34</v>
      </c>
      <c r="J1737" s="7" t="s">
        <v>23</v>
      </c>
      <c r="K1737" s="7">
        <v>5</v>
      </c>
      <c r="L1737" s="7" t="s">
        <v>16926</v>
      </c>
      <c r="M1737" s="7" t="s">
        <v>5239</v>
      </c>
      <c r="N1737" s="7" t="s">
        <v>29</v>
      </c>
      <c r="O1737" s="7" t="s">
        <v>96</v>
      </c>
    </row>
    <row r="1738" spans="2:15" x14ac:dyDescent="0.25">
      <c r="B1738" s="7">
        <v>4</v>
      </c>
      <c r="C1738" s="7" t="s">
        <v>10187</v>
      </c>
      <c r="D1738" s="7" t="s">
        <v>10188</v>
      </c>
      <c r="E1738" s="7" t="s">
        <v>10189</v>
      </c>
      <c r="F1738" s="7" t="s">
        <v>154</v>
      </c>
      <c r="G1738" s="7" t="s">
        <v>207</v>
      </c>
      <c r="H1738" s="7" t="s">
        <v>212</v>
      </c>
      <c r="I1738" s="7" t="s">
        <v>27</v>
      </c>
      <c r="J1738" s="7" t="s">
        <v>23</v>
      </c>
      <c r="K1738" s="7">
        <v>7</v>
      </c>
      <c r="L1738" s="7" t="s">
        <v>16927</v>
      </c>
      <c r="M1738" s="7" t="s">
        <v>14663</v>
      </c>
      <c r="N1738" s="7" t="s">
        <v>29</v>
      </c>
      <c r="O1738" s="7" t="s">
        <v>146</v>
      </c>
    </row>
    <row r="1739" spans="2:15" x14ac:dyDescent="0.25">
      <c r="B1739" s="7">
        <v>4</v>
      </c>
      <c r="C1739" s="7" t="s">
        <v>10191</v>
      </c>
      <c r="D1739" s="7" t="s">
        <v>10192</v>
      </c>
      <c r="E1739" s="7" t="s">
        <v>10195</v>
      </c>
      <c r="F1739" s="7" t="s">
        <v>156</v>
      </c>
      <c r="G1739" s="7" t="s">
        <v>206</v>
      </c>
      <c r="H1739" s="7" t="s">
        <v>212</v>
      </c>
      <c r="I1739" s="7" t="s">
        <v>27</v>
      </c>
      <c r="J1739" s="7" t="s">
        <v>23</v>
      </c>
      <c r="K1739" s="7">
        <v>10</v>
      </c>
      <c r="L1739" s="7" t="s">
        <v>16978</v>
      </c>
      <c r="M1739" s="7" t="s">
        <v>14015</v>
      </c>
      <c r="N1739" s="7" t="s">
        <v>29</v>
      </c>
      <c r="O1739" s="7" t="s">
        <v>146</v>
      </c>
    </row>
    <row r="1740" spans="2:15" x14ac:dyDescent="0.25">
      <c r="B1740" s="7">
        <v>4</v>
      </c>
      <c r="C1740" s="7" t="s">
        <v>10197</v>
      </c>
      <c r="D1740" s="7" t="s">
        <v>578</v>
      </c>
      <c r="E1740" s="7" t="s">
        <v>10198</v>
      </c>
      <c r="F1740" s="7" t="s">
        <v>154</v>
      </c>
      <c r="G1740" s="7" t="s">
        <v>207</v>
      </c>
      <c r="H1740" s="7" t="s">
        <v>212</v>
      </c>
      <c r="I1740" s="7" t="s">
        <v>27</v>
      </c>
      <c r="J1740" s="7" t="s">
        <v>23</v>
      </c>
      <c r="K1740" s="7">
        <v>7</v>
      </c>
      <c r="L1740" s="7" t="s">
        <v>16991</v>
      </c>
      <c r="M1740" s="7" t="s">
        <v>14663</v>
      </c>
      <c r="N1740" s="7" t="s">
        <v>29</v>
      </c>
      <c r="O1740" s="7" t="s">
        <v>146</v>
      </c>
    </row>
    <row r="1741" spans="2:15" x14ac:dyDescent="0.25">
      <c r="B1741" s="7">
        <v>4</v>
      </c>
      <c r="C1741" s="7" t="s">
        <v>10200</v>
      </c>
      <c r="D1741" s="7" t="s">
        <v>10201</v>
      </c>
      <c r="E1741" s="7" t="s">
        <v>10204</v>
      </c>
      <c r="F1741" s="7" t="s">
        <v>199</v>
      </c>
      <c r="G1741" s="7" t="s">
        <v>207</v>
      </c>
      <c r="H1741" s="7" t="s">
        <v>212</v>
      </c>
      <c r="I1741" s="7" t="s">
        <v>40</v>
      </c>
      <c r="J1741" s="7" t="s">
        <v>23</v>
      </c>
      <c r="K1741" s="7">
        <v>7</v>
      </c>
      <c r="L1741" s="7" t="s">
        <v>16996</v>
      </c>
      <c r="M1741" s="7" t="s">
        <v>1263</v>
      </c>
      <c r="N1741" s="7" t="s">
        <v>29</v>
      </c>
      <c r="O1741" s="7" t="s">
        <v>192</v>
      </c>
    </row>
    <row r="1742" spans="2:15" x14ac:dyDescent="0.25">
      <c r="B1742" s="7">
        <v>4</v>
      </c>
      <c r="C1742" s="7" t="s">
        <v>10207</v>
      </c>
      <c r="D1742" s="7" t="s">
        <v>10208</v>
      </c>
      <c r="E1742" s="7" t="s">
        <v>10211</v>
      </c>
      <c r="F1742" s="7" t="s">
        <v>156</v>
      </c>
      <c r="G1742" s="7" t="s">
        <v>206</v>
      </c>
      <c r="H1742" s="7" t="s">
        <v>212</v>
      </c>
      <c r="I1742" s="7" t="s">
        <v>27</v>
      </c>
      <c r="J1742" s="7" t="s">
        <v>23</v>
      </c>
      <c r="K1742" s="7">
        <v>10</v>
      </c>
      <c r="L1742" s="7" t="s">
        <v>16998</v>
      </c>
      <c r="M1742" s="7" t="s">
        <v>1287</v>
      </c>
      <c r="N1742" s="7" t="s">
        <v>29</v>
      </c>
      <c r="O1742" s="7" t="s">
        <v>146</v>
      </c>
    </row>
    <row r="1743" spans="2:15" x14ac:dyDescent="0.25">
      <c r="B1743" s="7">
        <v>4</v>
      </c>
      <c r="C1743" s="7" t="s">
        <v>10213</v>
      </c>
      <c r="D1743" s="7" t="s">
        <v>10214</v>
      </c>
      <c r="E1743" s="7" t="s">
        <v>10217</v>
      </c>
      <c r="F1743" s="7" t="s">
        <v>221</v>
      </c>
      <c r="G1743" s="7" t="s">
        <v>207</v>
      </c>
      <c r="H1743" s="7" t="s">
        <v>212</v>
      </c>
      <c r="I1743" s="7" t="s">
        <v>34</v>
      </c>
      <c r="J1743" s="7" t="s">
        <v>23</v>
      </c>
      <c r="K1743" s="7">
        <v>5</v>
      </c>
      <c r="L1743" s="7" t="s">
        <v>17015</v>
      </c>
      <c r="M1743" s="7" t="s">
        <v>14699</v>
      </c>
      <c r="N1743" s="7" t="s">
        <v>29</v>
      </c>
      <c r="O1743" s="7" t="s">
        <v>100</v>
      </c>
    </row>
    <row r="1744" spans="2:15" x14ac:dyDescent="0.25">
      <c r="B1744" s="7">
        <v>4</v>
      </c>
      <c r="C1744" s="7" t="s">
        <v>10219</v>
      </c>
      <c r="D1744" s="7" t="s">
        <v>10220</v>
      </c>
      <c r="E1744" s="7" t="s">
        <v>10221</v>
      </c>
      <c r="F1744" s="7" t="s">
        <v>187</v>
      </c>
      <c r="G1744" s="7" t="s">
        <v>207</v>
      </c>
      <c r="H1744" s="7" t="s">
        <v>212</v>
      </c>
      <c r="I1744" s="7" t="s">
        <v>27</v>
      </c>
      <c r="J1744" s="7" t="s">
        <v>23</v>
      </c>
      <c r="K1744" s="7">
        <v>7</v>
      </c>
      <c r="L1744" s="7" t="s">
        <v>17045</v>
      </c>
      <c r="M1744" s="7" t="s">
        <v>14730</v>
      </c>
      <c r="N1744" s="7" t="s">
        <v>29</v>
      </c>
      <c r="O1744" s="7" t="s">
        <v>146</v>
      </c>
    </row>
    <row r="1745" spans="2:15" x14ac:dyDescent="0.25">
      <c r="B1745" s="7">
        <v>4</v>
      </c>
      <c r="C1745" s="7" t="s">
        <v>10223</v>
      </c>
      <c r="D1745" s="7" t="s">
        <v>10224</v>
      </c>
      <c r="E1745" s="7" t="s">
        <v>10225</v>
      </c>
      <c r="F1745" s="7" t="s">
        <v>187</v>
      </c>
      <c r="G1745" s="7" t="s">
        <v>207</v>
      </c>
      <c r="H1745" s="7" t="s">
        <v>212</v>
      </c>
      <c r="I1745" s="7" t="s">
        <v>27</v>
      </c>
      <c r="J1745" s="7" t="s">
        <v>23</v>
      </c>
      <c r="K1745" s="7">
        <v>7</v>
      </c>
      <c r="L1745" s="7" t="s">
        <v>17046</v>
      </c>
      <c r="M1745" s="7" t="s">
        <v>14730</v>
      </c>
      <c r="N1745" s="7" t="s">
        <v>29</v>
      </c>
      <c r="O1745" s="7" t="s">
        <v>146</v>
      </c>
    </row>
    <row r="1746" spans="2:15" x14ac:dyDescent="0.25">
      <c r="B1746" s="7">
        <v>4</v>
      </c>
      <c r="C1746" s="7" t="s">
        <v>10227</v>
      </c>
      <c r="D1746" s="7" t="s">
        <v>10228</v>
      </c>
      <c r="E1746" s="7" t="s">
        <v>10231</v>
      </c>
      <c r="F1746" s="7" t="s">
        <v>154</v>
      </c>
      <c r="G1746" s="7" t="s">
        <v>207</v>
      </c>
      <c r="H1746" s="7" t="s">
        <v>212</v>
      </c>
      <c r="I1746" s="7" t="s">
        <v>27</v>
      </c>
      <c r="J1746" s="7" t="s">
        <v>23</v>
      </c>
      <c r="K1746" s="7">
        <v>7</v>
      </c>
      <c r="L1746" s="7" t="s">
        <v>17096</v>
      </c>
      <c r="M1746" s="7" t="s">
        <v>14763</v>
      </c>
      <c r="N1746" s="7" t="s">
        <v>29</v>
      </c>
      <c r="O1746" s="7" t="s">
        <v>146</v>
      </c>
    </row>
    <row r="1747" spans="2:15" x14ac:dyDescent="0.25">
      <c r="B1747" s="7">
        <v>4</v>
      </c>
      <c r="C1747" s="7" t="s">
        <v>10233</v>
      </c>
      <c r="D1747" s="7" t="s">
        <v>10234</v>
      </c>
      <c r="E1747" s="7" t="s">
        <v>10237</v>
      </c>
      <c r="F1747" s="7" t="s">
        <v>150</v>
      </c>
      <c r="G1747" s="7" t="s">
        <v>207</v>
      </c>
      <c r="H1747" s="7" t="s">
        <v>212</v>
      </c>
      <c r="I1747" s="7" t="s">
        <v>27</v>
      </c>
      <c r="J1747" s="7" t="s">
        <v>23</v>
      </c>
      <c r="K1747" s="7">
        <v>7</v>
      </c>
      <c r="L1747" s="7" t="s">
        <v>17105</v>
      </c>
      <c r="M1747" s="7" t="s">
        <v>14782</v>
      </c>
      <c r="N1747" s="7" t="s">
        <v>29</v>
      </c>
      <c r="O1747" s="7" t="s">
        <v>146</v>
      </c>
    </row>
    <row r="1748" spans="2:15" x14ac:dyDescent="0.25">
      <c r="B1748" s="7">
        <v>4</v>
      </c>
      <c r="C1748" s="7" t="s">
        <v>10247</v>
      </c>
      <c r="D1748" s="7" t="s">
        <v>10248</v>
      </c>
      <c r="E1748" s="7" t="s">
        <v>10249</v>
      </c>
      <c r="F1748" s="7" t="s">
        <v>154</v>
      </c>
      <c r="G1748" s="7" t="s">
        <v>207</v>
      </c>
      <c r="H1748" s="7" t="s">
        <v>212</v>
      </c>
      <c r="I1748" s="7" t="s">
        <v>27</v>
      </c>
      <c r="J1748" s="7" t="s">
        <v>23</v>
      </c>
      <c r="K1748" s="7">
        <v>7</v>
      </c>
      <c r="L1748" s="7" t="s">
        <v>17233</v>
      </c>
      <c r="M1748" s="7" t="s">
        <v>3990</v>
      </c>
      <c r="N1748" s="7" t="s">
        <v>29</v>
      </c>
      <c r="O1748" s="7" t="s">
        <v>146</v>
      </c>
    </row>
    <row r="1749" spans="2:15" x14ac:dyDescent="0.25">
      <c r="B1749" s="7">
        <v>4</v>
      </c>
      <c r="C1749" s="7" t="s">
        <v>10252</v>
      </c>
      <c r="D1749" s="7" t="s">
        <v>10253</v>
      </c>
      <c r="E1749" s="7" t="s">
        <v>10254</v>
      </c>
      <c r="F1749" s="7" t="s">
        <v>154</v>
      </c>
      <c r="G1749" s="7" t="s">
        <v>207</v>
      </c>
      <c r="H1749" s="7" t="s">
        <v>212</v>
      </c>
      <c r="I1749" s="7" t="s">
        <v>27</v>
      </c>
      <c r="J1749" s="7" t="s">
        <v>23</v>
      </c>
      <c r="K1749" s="7">
        <v>7</v>
      </c>
      <c r="L1749" s="7" t="s">
        <v>17335</v>
      </c>
      <c r="M1749" s="7" t="s">
        <v>9006</v>
      </c>
      <c r="N1749" s="7" t="s">
        <v>29</v>
      </c>
      <c r="O1749" s="7" t="s">
        <v>146</v>
      </c>
    </row>
    <row r="1750" spans="2:15" x14ac:dyDescent="0.25">
      <c r="B1750" s="7">
        <v>4</v>
      </c>
      <c r="C1750" s="7" t="s">
        <v>10257</v>
      </c>
      <c r="D1750" s="7" t="s">
        <v>10258</v>
      </c>
      <c r="E1750" s="7" t="s">
        <v>10259</v>
      </c>
      <c r="F1750" s="7" t="s">
        <v>154</v>
      </c>
      <c r="G1750" s="7" t="s">
        <v>207</v>
      </c>
      <c r="H1750" s="7" t="s">
        <v>212</v>
      </c>
      <c r="I1750" s="7" t="s">
        <v>27</v>
      </c>
      <c r="J1750" s="7" t="s">
        <v>23</v>
      </c>
      <c r="K1750" s="7">
        <v>7</v>
      </c>
      <c r="L1750" s="7" t="s">
        <v>17338</v>
      </c>
      <c r="M1750" s="7" t="s">
        <v>14975</v>
      </c>
      <c r="N1750" s="7" t="s">
        <v>29</v>
      </c>
      <c r="O1750" s="7" t="s">
        <v>146</v>
      </c>
    </row>
    <row r="1751" spans="2:15" x14ac:dyDescent="0.25">
      <c r="B1751" s="7">
        <v>4</v>
      </c>
      <c r="C1751" s="7" t="s">
        <v>10261</v>
      </c>
      <c r="D1751" s="7" t="s">
        <v>10262</v>
      </c>
      <c r="E1751" s="7" t="s">
        <v>10265</v>
      </c>
      <c r="F1751" s="7" t="s">
        <v>150</v>
      </c>
      <c r="G1751" s="7" t="s">
        <v>206</v>
      </c>
      <c r="H1751" s="7" t="s">
        <v>212</v>
      </c>
      <c r="I1751" s="7" t="s">
        <v>27</v>
      </c>
      <c r="J1751" s="7" t="s">
        <v>23</v>
      </c>
      <c r="K1751" s="7">
        <v>10</v>
      </c>
      <c r="L1751" s="7" t="s">
        <v>17394</v>
      </c>
      <c r="M1751" s="7" t="s">
        <v>15003</v>
      </c>
      <c r="N1751" s="7" t="s">
        <v>29</v>
      </c>
      <c r="O1751" s="7" t="s">
        <v>146</v>
      </c>
    </row>
    <row r="1752" spans="2:15" x14ac:dyDescent="0.25">
      <c r="B1752" s="7">
        <v>4</v>
      </c>
      <c r="C1752" s="7" t="s">
        <v>10267</v>
      </c>
      <c r="D1752" s="7" t="s">
        <v>10268</v>
      </c>
      <c r="E1752" s="7" t="s">
        <v>10271</v>
      </c>
      <c r="F1752" s="7" t="s">
        <v>25</v>
      </c>
      <c r="G1752" s="7" t="s">
        <v>206</v>
      </c>
      <c r="H1752" s="7" t="s">
        <v>212</v>
      </c>
      <c r="I1752" s="7" t="s">
        <v>34</v>
      </c>
      <c r="J1752" s="7" t="s">
        <v>23</v>
      </c>
      <c r="K1752" s="7">
        <v>8</v>
      </c>
      <c r="L1752" s="7" t="s">
        <v>17618</v>
      </c>
      <c r="M1752" s="7" t="s">
        <v>13587</v>
      </c>
      <c r="N1752" s="7" t="s">
        <v>29</v>
      </c>
      <c r="O1752" s="7" t="s">
        <v>96</v>
      </c>
    </row>
    <row r="1753" spans="2:15" x14ac:dyDescent="0.25">
      <c r="B1753" s="7">
        <v>4</v>
      </c>
      <c r="C1753" s="7" t="s">
        <v>10275</v>
      </c>
      <c r="D1753" s="7" t="s">
        <v>10276</v>
      </c>
      <c r="E1753" s="7" t="s">
        <v>10278</v>
      </c>
      <c r="F1753" s="7" t="s">
        <v>150</v>
      </c>
      <c r="G1753" s="7" t="s">
        <v>207</v>
      </c>
      <c r="H1753" s="7" t="s">
        <v>212</v>
      </c>
      <c r="I1753" s="7" t="s">
        <v>60</v>
      </c>
      <c r="J1753" s="7" t="s">
        <v>58</v>
      </c>
      <c r="K1753" s="7">
        <v>9</v>
      </c>
      <c r="L1753" s="7" t="s">
        <v>17718</v>
      </c>
      <c r="M1753" s="7" t="s">
        <v>7998</v>
      </c>
      <c r="N1753" s="7" t="s">
        <v>29</v>
      </c>
      <c r="O1753" s="7" t="s">
        <v>146</v>
      </c>
    </row>
    <row r="1754" spans="2:15" x14ac:dyDescent="0.25">
      <c r="B1754" s="7">
        <v>4</v>
      </c>
      <c r="C1754" s="7" t="s">
        <v>10295</v>
      </c>
      <c r="D1754" s="7" t="s">
        <v>10296</v>
      </c>
      <c r="E1754" s="7" t="s">
        <v>10299</v>
      </c>
      <c r="F1754" s="7" t="s">
        <v>187</v>
      </c>
      <c r="G1754" s="7" t="s">
        <v>207</v>
      </c>
      <c r="H1754" s="7" t="s">
        <v>212</v>
      </c>
      <c r="I1754" s="7" t="s">
        <v>27</v>
      </c>
      <c r="J1754" s="7" t="s">
        <v>23</v>
      </c>
      <c r="K1754" s="7">
        <v>7</v>
      </c>
      <c r="L1754" s="7" t="s">
        <v>18725</v>
      </c>
      <c r="M1754" s="7" t="s">
        <v>10982</v>
      </c>
      <c r="N1754" s="7" t="s">
        <v>29</v>
      </c>
      <c r="O1754" s="7" t="s">
        <v>146</v>
      </c>
    </row>
    <row r="1755" spans="2:15" x14ac:dyDescent="0.25">
      <c r="B1755" s="7">
        <v>4</v>
      </c>
      <c r="C1755" s="7" t="s">
        <v>10301</v>
      </c>
      <c r="D1755" s="7" t="s">
        <v>10302</v>
      </c>
      <c r="E1755" s="7" t="s">
        <v>10305</v>
      </c>
      <c r="F1755" s="7" t="s">
        <v>172</v>
      </c>
      <c r="G1755" s="7" t="s">
        <v>206</v>
      </c>
      <c r="H1755" s="7" t="s">
        <v>212</v>
      </c>
      <c r="I1755" s="7" t="s">
        <v>27</v>
      </c>
      <c r="J1755" s="7" t="s">
        <v>23</v>
      </c>
      <c r="K1755" s="7">
        <v>10</v>
      </c>
      <c r="L1755" s="7" t="s">
        <v>18737</v>
      </c>
      <c r="M1755" s="7" t="s">
        <v>9643</v>
      </c>
      <c r="N1755" s="7" t="s">
        <v>29</v>
      </c>
      <c r="O1755" s="7" t="s">
        <v>146</v>
      </c>
    </row>
    <row r="1756" spans="2:15" x14ac:dyDescent="0.25">
      <c r="B1756" s="7">
        <v>4</v>
      </c>
      <c r="C1756" s="7" t="s">
        <v>10307</v>
      </c>
      <c r="D1756" s="7" t="s">
        <v>10308</v>
      </c>
      <c r="E1756" s="7" t="s">
        <v>10310</v>
      </c>
      <c r="F1756" s="7" t="s">
        <v>154</v>
      </c>
      <c r="G1756" s="7" t="s">
        <v>207</v>
      </c>
      <c r="H1756" s="7" t="s">
        <v>212</v>
      </c>
      <c r="I1756" s="7" t="s">
        <v>27</v>
      </c>
      <c r="J1756" s="7" t="s">
        <v>23</v>
      </c>
      <c r="K1756" s="7">
        <v>7</v>
      </c>
      <c r="L1756" s="7" t="s">
        <v>18753</v>
      </c>
      <c r="M1756" s="7" t="s">
        <v>15787</v>
      </c>
      <c r="N1756" s="7" t="s">
        <v>29</v>
      </c>
      <c r="O1756" s="7" t="s">
        <v>146</v>
      </c>
    </row>
    <row r="1757" spans="2:15" x14ac:dyDescent="0.25">
      <c r="B1757" s="7">
        <v>4</v>
      </c>
      <c r="C1757" s="7" t="s">
        <v>10312</v>
      </c>
      <c r="D1757" s="7" t="s">
        <v>10313</v>
      </c>
      <c r="E1757" s="7" t="s">
        <v>10316</v>
      </c>
      <c r="F1757" s="7" t="s">
        <v>172</v>
      </c>
      <c r="G1757" s="7" t="s">
        <v>206</v>
      </c>
      <c r="H1757" s="7" t="s">
        <v>212</v>
      </c>
      <c r="I1757" s="7" t="s">
        <v>27</v>
      </c>
      <c r="J1757" s="7" t="s">
        <v>23</v>
      </c>
      <c r="K1757" s="7">
        <v>10</v>
      </c>
      <c r="L1757" s="7" t="s">
        <v>18771</v>
      </c>
      <c r="M1757" s="7" t="s">
        <v>9819</v>
      </c>
      <c r="N1757" s="7" t="s">
        <v>29</v>
      </c>
      <c r="O1757" s="7" t="s">
        <v>146</v>
      </c>
    </row>
    <row r="1758" spans="2:15" x14ac:dyDescent="0.25">
      <c r="B1758" s="7">
        <v>4</v>
      </c>
      <c r="C1758" s="7" t="s">
        <v>10318</v>
      </c>
      <c r="D1758" s="7" t="s">
        <v>10319</v>
      </c>
      <c r="E1758" s="7" t="s">
        <v>10320</v>
      </c>
      <c r="F1758" s="7" t="s">
        <v>172</v>
      </c>
      <c r="G1758" s="7" t="s">
        <v>206</v>
      </c>
      <c r="H1758" s="7" t="s">
        <v>212</v>
      </c>
      <c r="I1758" s="7" t="s">
        <v>27</v>
      </c>
      <c r="J1758" s="7" t="s">
        <v>23</v>
      </c>
      <c r="K1758" s="7">
        <v>10</v>
      </c>
      <c r="L1758" s="7" t="s">
        <v>18773</v>
      </c>
      <c r="M1758" s="7" t="s">
        <v>15800</v>
      </c>
      <c r="N1758" s="7" t="s">
        <v>29</v>
      </c>
      <c r="O1758" s="7" t="s">
        <v>146</v>
      </c>
    </row>
    <row r="1759" spans="2:15" x14ac:dyDescent="0.25">
      <c r="B1759" s="7">
        <v>4</v>
      </c>
      <c r="C1759" s="7" t="s">
        <v>10322</v>
      </c>
      <c r="D1759" s="7" t="s">
        <v>10323</v>
      </c>
      <c r="E1759" s="7" t="s">
        <v>10326</v>
      </c>
      <c r="F1759" s="7" t="s">
        <v>185</v>
      </c>
      <c r="G1759" s="7" t="s">
        <v>206</v>
      </c>
      <c r="H1759" s="7" t="s">
        <v>212</v>
      </c>
      <c r="I1759" s="7" t="s">
        <v>27</v>
      </c>
      <c r="J1759" s="7" t="s">
        <v>23</v>
      </c>
      <c r="K1759" s="7">
        <v>10</v>
      </c>
      <c r="L1759" s="7" t="s">
        <v>18783</v>
      </c>
      <c r="M1759" s="7" t="s">
        <v>15801</v>
      </c>
      <c r="N1759" s="7" t="s">
        <v>29</v>
      </c>
      <c r="O1759" s="7" t="s">
        <v>146</v>
      </c>
    </row>
    <row r="1760" spans="2:15" x14ac:dyDescent="0.25">
      <c r="B1760" s="7">
        <v>4</v>
      </c>
      <c r="C1760" s="7" t="s">
        <v>10329</v>
      </c>
      <c r="D1760" s="7" t="s">
        <v>10330</v>
      </c>
      <c r="E1760" s="7" t="s">
        <v>10333</v>
      </c>
      <c r="F1760" s="7" t="s">
        <v>150</v>
      </c>
      <c r="G1760" s="7" t="s">
        <v>207</v>
      </c>
      <c r="H1760" s="7" t="s">
        <v>212</v>
      </c>
      <c r="I1760" s="7" t="s">
        <v>27</v>
      </c>
      <c r="J1760" s="7" t="s">
        <v>23</v>
      </c>
      <c r="K1760" s="7">
        <v>7</v>
      </c>
      <c r="L1760" s="7" t="s">
        <v>18784</v>
      </c>
      <c r="M1760" s="7" t="s">
        <v>11039</v>
      </c>
      <c r="N1760" s="7" t="s">
        <v>29</v>
      </c>
      <c r="O1760" s="7" t="s">
        <v>146</v>
      </c>
    </row>
    <row r="1761" spans="2:15" x14ac:dyDescent="0.25">
      <c r="B1761" s="7">
        <v>4</v>
      </c>
      <c r="C1761" s="7" t="s">
        <v>10338</v>
      </c>
      <c r="D1761" s="7" t="s">
        <v>10339</v>
      </c>
      <c r="E1761" s="7" t="s">
        <v>10342</v>
      </c>
      <c r="F1761" s="7" t="s">
        <v>156</v>
      </c>
      <c r="G1761" s="7" t="s">
        <v>206</v>
      </c>
      <c r="H1761" s="7" t="s">
        <v>212</v>
      </c>
      <c r="I1761" s="7" t="s">
        <v>27</v>
      </c>
      <c r="J1761" s="7" t="s">
        <v>23</v>
      </c>
      <c r="K1761" s="7">
        <v>10</v>
      </c>
      <c r="L1761" s="7" t="s">
        <v>18804</v>
      </c>
      <c r="M1761" s="7" t="s">
        <v>11516</v>
      </c>
      <c r="N1761" s="7" t="s">
        <v>29</v>
      </c>
      <c r="O1761" s="7" t="s">
        <v>146</v>
      </c>
    </row>
    <row r="1762" spans="2:15" x14ac:dyDescent="0.25">
      <c r="B1762" s="7">
        <v>4</v>
      </c>
      <c r="C1762" s="7" t="s">
        <v>10344</v>
      </c>
      <c r="D1762" s="7" t="s">
        <v>10345</v>
      </c>
      <c r="E1762" s="7" t="s">
        <v>10348</v>
      </c>
      <c r="F1762" s="7" t="s">
        <v>156</v>
      </c>
      <c r="G1762" s="7" t="s">
        <v>207</v>
      </c>
      <c r="H1762" s="7" t="s">
        <v>212</v>
      </c>
      <c r="I1762" s="7" t="s">
        <v>27</v>
      </c>
      <c r="J1762" s="7" t="s">
        <v>23</v>
      </c>
      <c r="K1762" s="7">
        <v>7</v>
      </c>
      <c r="L1762" s="7" t="s">
        <v>18805</v>
      </c>
      <c r="M1762" s="7" t="s">
        <v>12437</v>
      </c>
      <c r="N1762" s="7" t="s">
        <v>29</v>
      </c>
      <c r="O1762" s="7" t="s">
        <v>146</v>
      </c>
    </row>
    <row r="1763" spans="2:15" x14ac:dyDescent="0.25">
      <c r="B1763" s="7">
        <v>4</v>
      </c>
      <c r="C1763" s="7" t="s">
        <v>10350</v>
      </c>
      <c r="D1763" s="7" t="s">
        <v>10351</v>
      </c>
      <c r="E1763" s="7" t="s">
        <v>10354</v>
      </c>
      <c r="F1763" s="7" t="s">
        <v>154</v>
      </c>
      <c r="G1763" s="7" t="s">
        <v>206</v>
      </c>
      <c r="H1763" s="7" t="s">
        <v>212</v>
      </c>
      <c r="I1763" s="7" t="s">
        <v>27</v>
      </c>
      <c r="J1763" s="7" t="s">
        <v>23</v>
      </c>
      <c r="K1763" s="7">
        <v>10</v>
      </c>
      <c r="L1763" s="7" t="s">
        <v>18807</v>
      </c>
      <c r="M1763" s="7" t="s">
        <v>11517</v>
      </c>
      <c r="N1763" s="7" t="s">
        <v>29</v>
      </c>
      <c r="O1763" s="7" t="s">
        <v>146</v>
      </c>
    </row>
    <row r="1764" spans="2:15" x14ac:dyDescent="0.25">
      <c r="B1764" s="7">
        <v>4</v>
      </c>
      <c r="C1764" s="7" t="s">
        <v>10356</v>
      </c>
      <c r="D1764" s="7" t="s">
        <v>10357</v>
      </c>
      <c r="E1764" s="7" t="s">
        <v>10359</v>
      </c>
      <c r="F1764" s="7" t="s">
        <v>156</v>
      </c>
      <c r="G1764" s="7" t="s">
        <v>206</v>
      </c>
      <c r="H1764" s="7" t="s">
        <v>212</v>
      </c>
      <c r="I1764" s="7" t="s">
        <v>27</v>
      </c>
      <c r="J1764" s="7" t="s">
        <v>23</v>
      </c>
      <c r="K1764" s="7">
        <v>10</v>
      </c>
      <c r="L1764" s="7" t="s">
        <v>18811</v>
      </c>
      <c r="M1764" s="7" t="s">
        <v>11999</v>
      </c>
      <c r="N1764" s="7" t="s">
        <v>29</v>
      </c>
      <c r="O1764" s="7" t="s">
        <v>146</v>
      </c>
    </row>
    <row r="1765" spans="2:15" x14ac:dyDescent="0.25">
      <c r="B1765" s="7">
        <v>4</v>
      </c>
      <c r="C1765" s="7" t="s">
        <v>10361</v>
      </c>
      <c r="D1765" s="7" t="s">
        <v>10362</v>
      </c>
      <c r="E1765" s="7" t="s">
        <v>10364</v>
      </c>
      <c r="F1765" s="7" t="s">
        <v>172</v>
      </c>
      <c r="G1765" s="7" t="s">
        <v>207</v>
      </c>
      <c r="H1765" s="7" t="s">
        <v>212</v>
      </c>
      <c r="I1765" s="7" t="s">
        <v>27</v>
      </c>
      <c r="J1765" s="7" t="s">
        <v>23</v>
      </c>
      <c r="K1765" s="7">
        <v>7</v>
      </c>
      <c r="L1765" s="7" t="s">
        <v>18818</v>
      </c>
      <c r="M1765" s="7" t="s">
        <v>15818</v>
      </c>
      <c r="N1765" s="7" t="s">
        <v>29</v>
      </c>
      <c r="O1765" s="7" t="s">
        <v>146</v>
      </c>
    </row>
    <row r="1766" spans="2:15" x14ac:dyDescent="0.25">
      <c r="B1766" s="7">
        <v>4</v>
      </c>
      <c r="C1766" s="7" t="s">
        <v>10366</v>
      </c>
      <c r="D1766" s="7" t="s">
        <v>10367</v>
      </c>
      <c r="E1766" s="7" t="s">
        <v>10368</v>
      </c>
      <c r="F1766" s="7" t="s">
        <v>156</v>
      </c>
      <c r="G1766" s="7" t="s">
        <v>207</v>
      </c>
      <c r="H1766" s="7" t="s">
        <v>212</v>
      </c>
      <c r="I1766" s="7" t="s">
        <v>27</v>
      </c>
      <c r="J1766" s="7" t="s">
        <v>23</v>
      </c>
      <c r="K1766" s="7">
        <v>7</v>
      </c>
      <c r="L1766" s="7" t="s">
        <v>18828</v>
      </c>
      <c r="M1766" s="7" t="s">
        <v>15831</v>
      </c>
      <c r="N1766" s="7" t="s">
        <v>29</v>
      </c>
      <c r="O1766" s="7" t="s">
        <v>146</v>
      </c>
    </row>
    <row r="1767" spans="2:15" x14ac:dyDescent="0.25">
      <c r="B1767" s="7">
        <v>4</v>
      </c>
      <c r="C1767" s="7" t="s">
        <v>10370</v>
      </c>
      <c r="D1767" s="7" t="s">
        <v>10371</v>
      </c>
      <c r="E1767" s="7" t="s">
        <v>10372</v>
      </c>
      <c r="F1767" s="7" t="s">
        <v>172</v>
      </c>
      <c r="G1767" s="7" t="s">
        <v>207</v>
      </c>
      <c r="H1767" s="7" t="s">
        <v>212</v>
      </c>
      <c r="I1767" s="7" t="s">
        <v>27</v>
      </c>
      <c r="J1767" s="7" t="s">
        <v>23</v>
      </c>
      <c r="K1767" s="7">
        <v>7</v>
      </c>
      <c r="L1767" s="7" t="s">
        <v>18832</v>
      </c>
      <c r="M1767" s="7" t="s">
        <v>10941</v>
      </c>
      <c r="N1767" s="7" t="s">
        <v>29</v>
      </c>
      <c r="O1767" s="7" t="s">
        <v>146</v>
      </c>
    </row>
    <row r="1768" spans="2:15" x14ac:dyDescent="0.25">
      <c r="B1768" s="7">
        <v>4</v>
      </c>
      <c r="C1768" s="7" t="s">
        <v>10375</v>
      </c>
      <c r="D1768" s="7" t="s">
        <v>10376</v>
      </c>
      <c r="E1768" s="7" t="s">
        <v>10377</v>
      </c>
      <c r="F1768" s="7" t="s">
        <v>172</v>
      </c>
      <c r="G1768" s="7" t="s">
        <v>207</v>
      </c>
      <c r="H1768" s="7" t="s">
        <v>212</v>
      </c>
      <c r="I1768" s="7" t="s">
        <v>27</v>
      </c>
      <c r="J1768" s="7" t="s">
        <v>23</v>
      </c>
      <c r="K1768" s="7">
        <v>7</v>
      </c>
      <c r="L1768" s="7" t="s">
        <v>18842</v>
      </c>
      <c r="M1768" s="7" t="s">
        <v>15189</v>
      </c>
      <c r="N1768" s="7" t="s">
        <v>29</v>
      </c>
      <c r="O1768" s="7" t="s">
        <v>146</v>
      </c>
    </row>
    <row r="1769" spans="2:15" x14ac:dyDescent="0.25">
      <c r="B1769" s="7">
        <v>4</v>
      </c>
      <c r="C1769" s="7" t="s">
        <v>10379</v>
      </c>
      <c r="D1769" s="7" t="s">
        <v>10380</v>
      </c>
      <c r="E1769" s="7" t="s">
        <v>10382</v>
      </c>
      <c r="F1769" s="7" t="s">
        <v>172</v>
      </c>
      <c r="G1769" s="7" t="s">
        <v>206</v>
      </c>
      <c r="H1769" s="7" t="s">
        <v>212</v>
      </c>
      <c r="I1769" s="7" t="s">
        <v>27</v>
      </c>
      <c r="J1769" s="7" t="s">
        <v>23</v>
      </c>
      <c r="K1769" s="7">
        <v>10</v>
      </c>
      <c r="L1769" s="7" t="s">
        <v>18856</v>
      </c>
      <c r="M1769" s="7" t="s">
        <v>7244</v>
      </c>
      <c r="N1769" s="7" t="s">
        <v>29</v>
      </c>
      <c r="O1769" s="7" t="s">
        <v>146</v>
      </c>
    </row>
    <row r="1770" spans="2:15" x14ac:dyDescent="0.25">
      <c r="B1770" s="7">
        <v>4</v>
      </c>
      <c r="C1770" s="7" t="s">
        <v>10384</v>
      </c>
      <c r="D1770" s="7" t="s">
        <v>10385</v>
      </c>
      <c r="E1770" s="7" t="s">
        <v>10388</v>
      </c>
      <c r="F1770" s="7" t="s">
        <v>150</v>
      </c>
      <c r="G1770" s="7" t="s">
        <v>206</v>
      </c>
      <c r="H1770" s="7" t="s">
        <v>212</v>
      </c>
      <c r="I1770" s="7" t="s">
        <v>27</v>
      </c>
      <c r="J1770" s="7" t="s">
        <v>23</v>
      </c>
      <c r="K1770" s="7">
        <v>10</v>
      </c>
      <c r="L1770" s="7" t="s">
        <v>18876</v>
      </c>
      <c r="M1770" s="7" t="s">
        <v>13833</v>
      </c>
      <c r="N1770" s="7" t="s">
        <v>29</v>
      </c>
      <c r="O1770" s="7" t="s">
        <v>146</v>
      </c>
    </row>
    <row r="1771" spans="2:15" x14ac:dyDescent="0.25">
      <c r="B1771" s="7">
        <v>4</v>
      </c>
      <c r="C1771" s="7" t="s">
        <v>10390</v>
      </c>
      <c r="D1771" s="7" t="s">
        <v>10391</v>
      </c>
      <c r="E1771" s="7" t="s">
        <v>10392</v>
      </c>
      <c r="F1771" s="7" t="s">
        <v>150</v>
      </c>
      <c r="G1771" s="7" t="s">
        <v>206</v>
      </c>
      <c r="H1771" s="7" t="s">
        <v>212</v>
      </c>
      <c r="I1771" s="7" t="s">
        <v>27</v>
      </c>
      <c r="J1771" s="7" t="s">
        <v>23</v>
      </c>
      <c r="K1771" s="7">
        <v>10</v>
      </c>
      <c r="L1771" s="7" t="s">
        <v>18877</v>
      </c>
      <c r="M1771" s="7" t="s">
        <v>15389</v>
      </c>
      <c r="N1771" s="7" t="s">
        <v>29</v>
      </c>
      <c r="O1771" s="7" t="s">
        <v>146</v>
      </c>
    </row>
    <row r="1772" spans="2:15" x14ac:dyDescent="0.25">
      <c r="B1772" s="7">
        <v>4</v>
      </c>
      <c r="C1772" s="7" t="s">
        <v>10394</v>
      </c>
      <c r="D1772" s="7" t="s">
        <v>10395</v>
      </c>
      <c r="E1772" s="7" t="s">
        <v>10398</v>
      </c>
      <c r="F1772" s="7" t="s">
        <v>187</v>
      </c>
      <c r="G1772" s="7" t="s">
        <v>206</v>
      </c>
      <c r="H1772" s="7" t="s">
        <v>212</v>
      </c>
      <c r="I1772" s="7" t="s">
        <v>27</v>
      </c>
      <c r="J1772" s="7" t="s">
        <v>23</v>
      </c>
      <c r="K1772" s="7">
        <v>10</v>
      </c>
      <c r="L1772" s="7" t="s">
        <v>18878</v>
      </c>
      <c r="M1772" s="7" t="s">
        <v>9754</v>
      </c>
      <c r="N1772" s="7" t="s">
        <v>29</v>
      </c>
      <c r="O1772" s="7" t="s">
        <v>146</v>
      </c>
    </row>
    <row r="1773" spans="2:15" x14ac:dyDescent="0.25">
      <c r="B1773" s="7">
        <v>4</v>
      </c>
      <c r="C1773" s="7" t="s">
        <v>10408</v>
      </c>
      <c r="D1773" s="7" t="s">
        <v>10409</v>
      </c>
      <c r="E1773" s="7" t="s">
        <v>10412</v>
      </c>
      <c r="F1773" s="7" t="s">
        <v>172</v>
      </c>
      <c r="G1773" s="7" t="s">
        <v>206</v>
      </c>
      <c r="H1773" s="7" t="s">
        <v>212</v>
      </c>
      <c r="I1773" s="7" t="s">
        <v>27</v>
      </c>
      <c r="J1773" s="7" t="s">
        <v>23</v>
      </c>
      <c r="K1773" s="7">
        <v>10</v>
      </c>
      <c r="L1773" s="7" t="s">
        <v>18892</v>
      </c>
      <c r="M1773" s="7" t="s">
        <v>15868</v>
      </c>
      <c r="N1773" s="7" t="s">
        <v>29</v>
      </c>
      <c r="O1773" s="7" t="s">
        <v>146</v>
      </c>
    </row>
    <row r="1774" spans="2:15" x14ac:dyDescent="0.25">
      <c r="B1774" s="7">
        <v>4</v>
      </c>
      <c r="C1774" s="7" t="s">
        <v>10414</v>
      </c>
      <c r="D1774" s="7" t="s">
        <v>10415</v>
      </c>
      <c r="E1774" s="7" t="s">
        <v>10416</v>
      </c>
      <c r="F1774" s="7" t="s">
        <v>150</v>
      </c>
      <c r="G1774" s="7" t="s">
        <v>207</v>
      </c>
      <c r="H1774" s="7" t="s">
        <v>212</v>
      </c>
      <c r="I1774" s="7" t="s">
        <v>27</v>
      </c>
      <c r="J1774" s="7" t="s">
        <v>23</v>
      </c>
      <c r="K1774" s="7">
        <v>7</v>
      </c>
      <c r="L1774" s="7" t="s">
        <v>18893</v>
      </c>
      <c r="M1774" s="7" t="s">
        <v>11730</v>
      </c>
      <c r="N1774" s="7" t="s">
        <v>29</v>
      </c>
      <c r="O1774" s="7" t="s">
        <v>146</v>
      </c>
    </row>
    <row r="1775" spans="2:15" x14ac:dyDescent="0.25">
      <c r="B1775" s="7">
        <v>4</v>
      </c>
      <c r="C1775" s="7" t="s">
        <v>10418</v>
      </c>
      <c r="D1775" s="7" t="s">
        <v>10419</v>
      </c>
      <c r="E1775" s="7" t="s">
        <v>10422</v>
      </c>
      <c r="F1775" s="7" t="s">
        <v>25</v>
      </c>
      <c r="G1775" s="7" t="s">
        <v>207</v>
      </c>
      <c r="H1775" s="7" t="s">
        <v>212</v>
      </c>
      <c r="I1775" s="7" t="s">
        <v>60</v>
      </c>
      <c r="J1775" s="7" t="s">
        <v>58</v>
      </c>
      <c r="K1775" s="7">
        <v>9</v>
      </c>
      <c r="L1775" s="7" t="s">
        <v>18897</v>
      </c>
      <c r="M1775" s="7" t="s">
        <v>15871</v>
      </c>
      <c r="N1775" s="7" t="s">
        <v>29</v>
      </c>
      <c r="O1775" s="7" t="s">
        <v>96</v>
      </c>
    </row>
    <row r="1776" spans="2:15" x14ac:dyDescent="0.25">
      <c r="B1776" s="7">
        <v>4</v>
      </c>
      <c r="C1776" s="7" t="s">
        <v>10447</v>
      </c>
      <c r="D1776" s="7" t="s">
        <v>10448</v>
      </c>
      <c r="E1776" s="7" t="s">
        <v>10445</v>
      </c>
      <c r="F1776" s="7" t="s">
        <v>187</v>
      </c>
      <c r="G1776" s="7" t="s">
        <v>206</v>
      </c>
      <c r="H1776" s="7" t="s">
        <v>212</v>
      </c>
      <c r="I1776" s="7" t="s">
        <v>60</v>
      </c>
      <c r="J1776" s="7" t="s">
        <v>58</v>
      </c>
      <c r="K1776" s="7">
        <v>14</v>
      </c>
      <c r="L1776" s="7" t="s">
        <v>18915</v>
      </c>
      <c r="M1776" s="7" t="s">
        <v>15876</v>
      </c>
      <c r="N1776" s="7" t="s">
        <v>29</v>
      </c>
      <c r="O1776" s="7" t="s">
        <v>146</v>
      </c>
    </row>
    <row r="1777" spans="2:15" x14ac:dyDescent="0.25">
      <c r="B1777" s="7">
        <v>4</v>
      </c>
      <c r="C1777" s="7" t="s">
        <v>10450</v>
      </c>
      <c r="D1777" s="7" t="s">
        <v>10451</v>
      </c>
      <c r="E1777" s="7" t="s">
        <v>10454</v>
      </c>
      <c r="F1777" s="7" t="s">
        <v>25</v>
      </c>
      <c r="G1777" s="7" t="s">
        <v>207</v>
      </c>
      <c r="H1777" s="7" t="s">
        <v>212</v>
      </c>
      <c r="I1777" s="7" t="s">
        <v>60</v>
      </c>
      <c r="J1777" s="7" t="s">
        <v>58</v>
      </c>
      <c r="K1777" s="7">
        <v>9</v>
      </c>
      <c r="L1777" s="7" t="s">
        <v>18916</v>
      </c>
      <c r="M1777" s="7" t="s">
        <v>15877</v>
      </c>
      <c r="N1777" s="7" t="s">
        <v>29</v>
      </c>
      <c r="O1777" s="7" t="s">
        <v>96</v>
      </c>
    </row>
    <row r="1778" spans="2:15" x14ac:dyDescent="0.25">
      <c r="B1778" s="7">
        <v>4</v>
      </c>
      <c r="C1778" s="7" t="s">
        <v>10456</v>
      </c>
      <c r="D1778" s="7" t="s">
        <v>10457</v>
      </c>
      <c r="E1778" s="7" t="s">
        <v>10460</v>
      </c>
      <c r="F1778" s="7" t="s">
        <v>25</v>
      </c>
      <c r="G1778" s="7" t="s">
        <v>207</v>
      </c>
      <c r="H1778" s="7" t="s">
        <v>212</v>
      </c>
      <c r="I1778" s="7" t="s">
        <v>60</v>
      </c>
      <c r="J1778" s="7" t="s">
        <v>58</v>
      </c>
      <c r="K1778" s="7">
        <v>9</v>
      </c>
      <c r="L1778" s="7" t="s">
        <v>18918</v>
      </c>
      <c r="M1778" s="7" t="s">
        <v>12087</v>
      </c>
      <c r="N1778" s="7" t="s">
        <v>29</v>
      </c>
      <c r="O1778" s="7" t="s">
        <v>96</v>
      </c>
    </row>
    <row r="1779" spans="2:15" x14ac:dyDescent="0.25">
      <c r="B1779" s="7">
        <v>4</v>
      </c>
      <c r="C1779" s="7" t="s">
        <v>10468</v>
      </c>
      <c r="D1779" s="7" t="s">
        <v>10469</v>
      </c>
      <c r="E1779" s="7" t="s">
        <v>10472</v>
      </c>
      <c r="F1779" s="7" t="s">
        <v>185</v>
      </c>
      <c r="G1779" s="7" t="s">
        <v>207</v>
      </c>
      <c r="H1779" s="7" t="s">
        <v>212</v>
      </c>
      <c r="I1779" s="7" t="s">
        <v>27</v>
      </c>
      <c r="J1779" s="7" t="s">
        <v>23</v>
      </c>
      <c r="K1779" s="7">
        <v>7</v>
      </c>
      <c r="L1779" s="7" t="s">
        <v>18920</v>
      </c>
      <c r="M1779" s="7" t="s">
        <v>8026</v>
      </c>
      <c r="N1779" s="7" t="s">
        <v>29</v>
      </c>
      <c r="O1779" s="7" t="s">
        <v>146</v>
      </c>
    </row>
    <row r="1780" spans="2:15" x14ac:dyDescent="0.25">
      <c r="B1780" s="7">
        <v>4</v>
      </c>
      <c r="C1780" s="7" t="s">
        <v>10474</v>
      </c>
      <c r="D1780" s="7" t="s">
        <v>10475</v>
      </c>
      <c r="E1780" s="7" t="s">
        <v>10478</v>
      </c>
      <c r="F1780" s="7" t="s">
        <v>124</v>
      </c>
      <c r="G1780" s="7" t="s">
        <v>206</v>
      </c>
      <c r="H1780" s="7" t="s">
        <v>212</v>
      </c>
      <c r="I1780" s="7" t="s">
        <v>60</v>
      </c>
      <c r="J1780" s="7" t="s">
        <v>58</v>
      </c>
      <c r="K1780" s="7">
        <v>14</v>
      </c>
      <c r="L1780" s="7" t="s">
        <v>18921</v>
      </c>
      <c r="M1780" s="7" t="s">
        <v>15881</v>
      </c>
      <c r="N1780" s="7" t="s">
        <v>29</v>
      </c>
      <c r="O1780" s="7" t="s">
        <v>123</v>
      </c>
    </row>
    <row r="1781" spans="2:15" x14ac:dyDescent="0.25">
      <c r="B1781" s="7">
        <v>4</v>
      </c>
      <c r="C1781" s="7" t="s">
        <v>10485</v>
      </c>
      <c r="D1781" s="7" t="s">
        <v>10486</v>
      </c>
      <c r="E1781" s="7" t="s">
        <v>10489</v>
      </c>
      <c r="F1781" s="7" t="s">
        <v>172</v>
      </c>
      <c r="G1781" s="7" t="s">
        <v>206</v>
      </c>
      <c r="H1781" s="7" t="s">
        <v>212</v>
      </c>
      <c r="I1781" s="7" t="s">
        <v>27</v>
      </c>
      <c r="J1781" s="7" t="s">
        <v>23</v>
      </c>
      <c r="K1781" s="7">
        <v>10</v>
      </c>
      <c r="L1781" s="7" t="s">
        <v>18923</v>
      </c>
      <c r="M1781" s="7" t="s">
        <v>6679</v>
      </c>
      <c r="N1781" s="7" t="s">
        <v>29</v>
      </c>
      <c r="O1781" s="7" t="s">
        <v>146</v>
      </c>
    </row>
    <row r="1782" spans="2:15" x14ac:dyDescent="0.25">
      <c r="B1782" s="7">
        <v>4</v>
      </c>
      <c r="C1782" s="7" t="s">
        <v>10491</v>
      </c>
      <c r="D1782" s="7" t="s">
        <v>10492</v>
      </c>
      <c r="E1782" s="7" t="s">
        <v>10496</v>
      </c>
      <c r="F1782" s="7" t="s">
        <v>25</v>
      </c>
      <c r="G1782" s="7" t="s">
        <v>207</v>
      </c>
      <c r="H1782" s="7" t="s">
        <v>212</v>
      </c>
      <c r="I1782" s="7" t="s">
        <v>34</v>
      </c>
      <c r="J1782" s="7" t="s">
        <v>23</v>
      </c>
      <c r="K1782" s="7">
        <v>5</v>
      </c>
      <c r="L1782" s="7" t="s">
        <v>18924</v>
      </c>
      <c r="M1782" s="7" t="s">
        <v>9719</v>
      </c>
      <c r="N1782" s="7" t="s">
        <v>29</v>
      </c>
      <c r="O1782" s="7" t="s">
        <v>96</v>
      </c>
    </row>
    <row r="1783" spans="2:15" x14ac:dyDescent="0.25">
      <c r="B1783" s="7">
        <v>4</v>
      </c>
      <c r="C1783" s="7" t="s">
        <v>10510</v>
      </c>
      <c r="D1783" s="7" t="s">
        <v>10511</v>
      </c>
      <c r="E1783" s="7" t="s">
        <v>10514</v>
      </c>
      <c r="F1783" s="7" t="s">
        <v>25</v>
      </c>
      <c r="G1783" s="7" t="s">
        <v>207</v>
      </c>
      <c r="H1783" s="7" t="s">
        <v>212</v>
      </c>
      <c r="I1783" s="7" t="s">
        <v>34</v>
      </c>
      <c r="J1783" s="7" t="s">
        <v>23</v>
      </c>
      <c r="K1783" s="7">
        <v>5</v>
      </c>
      <c r="L1783" s="7" t="s">
        <v>18929</v>
      </c>
      <c r="M1783" s="7" t="s">
        <v>15884</v>
      </c>
      <c r="N1783" s="7" t="s">
        <v>29</v>
      </c>
      <c r="O1783" s="7" t="s">
        <v>96</v>
      </c>
    </row>
    <row r="1784" spans="2:15" x14ac:dyDescent="0.25">
      <c r="B1784" s="7">
        <v>4</v>
      </c>
      <c r="C1784" s="7" t="s">
        <v>10516</v>
      </c>
      <c r="D1784" s="7" t="s">
        <v>10517</v>
      </c>
      <c r="E1784" s="7" t="s">
        <v>10520</v>
      </c>
      <c r="F1784" s="7" t="s">
        <v>25</v>
      </c>
      <c r="G1784" s="7" t="s">
        <v>207</v>
      </c>
      <c r="H1784" s="7" t="s">
        <v>212</v>
      </c>
      <c r="I1784" s="7" t="s">
        <v>34</v>
      </c>
      <c r="J1784" s="7" t="s">
        <v>23</v>
      </c>
      <c r="K1784" s="7">
        <v>5</v>
      </c>
      <c r="L1784" s="7" t="s">
        <v>18930</v>
      </c>
      <c r="M1784" s="7" t="s">
        <v>15886</v>
      </c>
      <c r="N1784" s="7" t="s">
        <v>29</v>
      </c>
      <c r="O1784" s="7" t="s">
        <v>96</v>
      </c>
    </row>
    <row r="1785" spans="2:15" x14ac:dyDescent="0.25">
      <c r="B1785" s="7">
        <v>4</v>
      </c>
      <c r="C1785" s="7" t="s">
        <v>10522</v>
      </c>
      <c r="D1785" s="7" t="s">
        <v>10523</v>
      </c>
      <c r="E1785" s="7" t="s">
        <v>10526</v>
      </c>
      <c r="F1785" s="7" t="s">
        <v>97</v>
      </c>
      <c r="G1785" s="7" t="s">
        <v>206</v>
      </c>
      <c r="H1785" s="7" t="s">
        <v>212</v>
      </c>
      <c r="I1785" s="7" t="s">
        <v>60</v>
      </c>
      <c r="J1785" s="7" t="s">
        <v>58</v>
      </c>
      <c r="K1785" s="7">
        <v>14</v>
      </c>
      <c r="L1785" s="7" t="s">
        <v>18931</v>
      </c>
      <c r="M1785" s="7" t="s">
        <v>15887</v>
      </c>
      <c r="N1785" s="7" t="s">
        <v>29</v>
      </c>
      <c r="O1785" s="7" t="s">
        <v>100</v>
      </c>
    </row>
    <row r="1786" spans="2:15" x14ac:dyDescent="0.25">
      <c r="B1786" s="7">
        <v>4</v>
      </c>
      <c r="C1786" s="7" t="s">
        <v>10534</v>
      </c>
      <c r="D1786" s="7" t="s">
        <v>10535</v>
      </c>
      <c r="E1786" s="7" t="s">
        <v>10538</v>
      </c>
      <c r="F1786" s="7" t="s">
        <v>350</v>
      </c>
      <c r="G1786" s="7" t="s">
        <v>206</v>
      </c>
      <c r="H1786" s="7" t="s">
        <v>212</v>
      </c>
      <c r="I1786" s="7" t="s">
        <v>60</v>
      </c>
      <c r="J1786" s="7" t="s">
        <v>58</v>
      </c>
      <c r="K1786" s="7">
        <v>14</v>
      </c>
      <c r="L1786" s="7" t="s">
        <v>18933</v>
      </c>
      <c r="M1786" s="7" t="s">
        <v>15889</v>
      </c>
      <c r="N1786" s="7" t="s">
        <v>29</v>
      </c>
      <c r="O1786" s="7" t="s">
        <v>100</v>
      </c>
    </row>
    <row r="1787" spans="2:15" x14ac:dyDescent="0.25">
      <c r="B1787" s="7">
        <v>4</v>
      </c>
      <c r="C1787" s="7" t="s">
        <v>10540</v>
      </c>
      <c r="D1787" s="7" t="s">
        <v>10541</v>
      </c>
      <c r="E1787" s="7" t="s">
        <v>10544</v>
      </c>
      <c r="F1787" s="7" t="s">
        <v>165</v>
      </c>
      <c r="G1787" s="7" t="s">
        <v>206</v>
      </c>
      <c r="H1787" s="7" t="s">
        <v>212</v>
      </c>
      <c r="I1787" s="7" t="s">
        <v>27</v>
      </c>
      <c r="J1787" s="7" t="s">
        <v>23</v>
      </c>
      <c r="K1787" s="7">
        <v>10</v>
      </c>
      <c r="L1787" s="7" t="s">
        <v>18934</v>
      </c>
      <c r="M1787" s="7" t="s">
        <v>15299</v>
      </c>
      <c r="N1787" s="7" t="s">
        <v>29</v>
      </c>
      <c r="O1787" s="7" t="s">
        <v>146</v>
      </c>
    </row>
    <row r="1788" spans="2:15" x14ac:dyDescent="0.25">
      <c r="B1788" s="7">
        <v>4</v>
      </c>
      <c r="C1788" s="7" t="s">
        <v>10568</v>
      </c>
      <c r="D1788" s="7" t="s">
        <v>10569</v>
      </c>
      <c r="E1788" s="7" t="s">
        <v>10572</v>
      </c>
      <c r="F1788" s="7" t="s">
        <v>25</v>
      </c>
      <c r="G1788" s="7" t="s">
        <v>207</v>
      </c>
      <c r="H1788" s="7" t="s">
        <v>212</v>
      </c>
      <c r="I1788" s="7" t="s">
        <v>34</v>
      </c>
      <c r="J1788" s="7" t="s">
        <v>23</v>
      </c>
      <c r="K1788" s="7">
        <v>5</v>
      </c>
      <c r="L1788" s="7" t="s">
        <v>18946</v>
      </c>
      <c r="M1788" s="7" t="s">
        <v>7929</v>
      </c>
      <c r="N1788" s="7" t="s">
        <v>29</v>
      </c>
      <c r="O1788" s="7" t="s">
        <v>96</v>
      </c>
    </row>
    <row r="1789" spans="2:15" x14ac:dyDescent="0.25">
      <c r="B1789" s="7">
        <v>4</v>
      </c>
      <c r="C1789" s="7" t="s">
        <v>10574</v>
      </c>
      <c r="D1789" s="7" t="s">
        <v>10575</v>
      </c>
      <c r="E1789" s="7" t="s">
        <v>10579</v>
      </c>
      <c r="F1789" s="7" t="s">
        <v>195</v>
      </c>
      <c r="G1789" s="7" t="s">
        <v>207</v>
      </c>
      <c r="H1789" s="7" t="s">
        <v>212</v>
      </c>
      <c r="I1789" s="7" t="s">
        <v>60</v>
      </c>
      <c r="J1789" s="7" t="s">
        <v>58</v>
      </c>
      <c r="K1789" s="7">
        <v>9</v>
      </c>
      <c r="L1789" s="7" t="s">
        <v>18962</v>
      </c>
      <c r="M1789" s="7" t="s">
        <v>11154</v>
      </c>
      <c r="N1789" s="7" t="s">
        <v>29</v>
      </c>
      <c r="O1789" s="7" t="s">
        <v>192</v>
      </c>
    </row>
    <row r="1790" spans="2:15" x14ac:dyDescent="0.25">
      <c r="B1790" s="7">
        <v>4</v>
      </c>
      <c r="C1790" s="7" t="s">
        <v>10581</v>
      </c>
      <c r="D1790" s="7" t="s">
        <v>10582</v>
      </c>
      <c r="E1790" s="7" t="s">
        <v>10585</v>
      </c>
      <c r="F1790" s="7" t="s">
        <v>25</v>
      </c>
      <c r="G1790" s="7" t="s">
        <v>207</v>
      </c>
      <c r="H1790" s="7" t="s">
        <v>212</v>
      </c>
      <c r="I1790" s="7" t="s">
        <v>34</v>
      </c>
      <c r="J1790" s="7" t="s">
        <v>23</v>
      </c>
      <c r="K1790" s="7">
        <v>5</v>
      </c>
      <c r="L1790" s="7" t="s">
        <v>18969</v>
      </c>
      <c r="M1790" s="7" t="s">
        <v>11965</v>
      </c>
      <c r="N1790" s="7" t="s">
        <v>29</v>
      </c>
      <c r="O1790" s="7" t="s">
        <v>96</v>
      </c>
    </row>
    <row r="1791" spans="2:15" x14ac:dyDescent="0.25">
      <c r="B1791" s="7">
        <v>4</v>
      </c>
      <c r="C1791" s="7" t="s">
        <v>10587</v>
      </c>
      <c r="D1791" s="7" t="s">
        <v>10588</v>
      </c>
      <c r="E1791" s="7" t="s">
        <v>10591</v>
      </c>
      <c r="F1791" s="7" t="s">
        <v>154</v>
      </c>
      <c r="G1791" s="7" t="s">
        <v>206</v>
      </c>
      <c r="H1791" s="7" t="s">
        <v>212</v>
      </c>
      <c r="I1791" s="7" t="s">
        <v>27</v>
      </c>
      <c r="J1791" s="7" t="s">
        <v>23</v>
      </c>
      <c r="K1791" s="7">
        <v>10</v>
      </c>
      <c r="L1791" s="7" t="s">
        <v>18971</v>
      </c>
      <c r="M1791" s="7" t="s">
        <v>15454</v>
      </c>
      <c r="N1791" s="7" t="s">
        <v>29</v>
      </c>
      <c r="O1791" s="7" t="s">
        <v>146</v>
      </c>
    </row>
    <row r="1792" spans="2:15" x14ac:dyDescent="0.25">
      <c r="B1792" s="7">
        <v>4</v>
      </c>
      <c r="C1792" s="7" t="s">
        <v>10607</v>
      </c>
      <c r="D1792" s="7" t="s">
        <v>10608</v>
      </c>
      <c r="E1792" s="7" t="s">
        <v>10611</v>
      </c>
      <c r="F1792" s="7" t="s">
        <v>299</v>
      </c>
      <c r="G1792" s="7" t="s">
        <v>207</v>
      </c>
      <c r="H1792" s="7" t="s">
        <v>212</v>
      </c>
      <c r="I1792" s="7" t="s">
        <v>34</v>
      </c>
      <c r="J1792" s="7" t="s">
        <v>23</v>
      </c>
      <c r="K1792" s="7">
        <v>5</v>
      </c>
      <c r="L1792" s="7" t="s">
        <v>18974</v>
      </c>
      <c r="M1792" s="7" t="s">
        <v>15896</v>
      </c>
      <c r="N1792" s="7" t="s">
        <v>29</v>
      </c>
      <c r="O1792" s="7" t="s">
        <v>192</v>
      </c>
    </row>
    <row r="1793" spans="2:15" x14ac:dyDescent="0.25">
      <c r="B1793" s="7">
        <v>4</v>
      </c>
      <c r="C1793" s="7" t="s">
        <v>10628</v>
      </c>
      <c r="D1793" s="7" t="s">
        <v>10629</v>
      </c>
      <c r="E1793" s="7" t="s">
        <v>10632</v>
      </c>
      <c r="F1793" s="7" t="s">
        <v>195</v>
      </c>
      <c r="G1793" s="7" t="s">
        <v>206</v>
      </c>
      <c r="H1793" s="7" t="s">
        <v>212</v>
      </c>
      <c r="I1793" s="7" t="s">
        <v>60</v>
      </c>
      <c r="J1793" s="7" t="s">
        <v>58</v>
      </c>
      <c r="K1793" s="7">
        <v>14</v>
      </c>
      <c r="L1793" s="7" t="s">
        <v>18983</v>
      </c>
      <c r="M1793" s="7" t="s">
        <v>15898</v>
      </c>
      <c r="N1793" s="7" t="s">
        <v>29</v>
      </c>
      <c r="O1793" s="7" t="s">
        <v>192</v>
      </c>
    </row>
    <row r="1794" spans="2:15" x14ac:dyDescent="0.25">
      <c r="B1794" s="7">
        <v>4</v>
      </c>
      <c r="C1794" s="7" t="s">
        <v>10642</v>
      </c>
      <c r="D1794" s="7" t="s">
        <v>10643</v>
      </c>
      <c r="E1794" s="7" t="s">
        <v>10647</v>
      </c>
      <c r="F1794" s="7" t="s">
        <v>97</v>
      </c>
      <c r="G1794" s="7" t="s">
        <v>206</v>
      </c>
      <c r="H1794" s="7" t="s">
        <v>212</v>
      </c>
      <c r="I1794" s="7" t="s">
        <v>60</v>
      </c>
      <c r="J1794" s="7" t="s">
        <v>58</v>
      </c>
      <c r="K1794" s="7">
        <v>14</v>
      </c>
      <c r="L1794" s="7" t="s">
        <v>18989</v>
      </c>
      <c r="M1794" s="7" t="s">
        <v>15901</v>
      </c>
      <c r="N1794" s="7" t="s">
        <v>29</v>
      </c>
      <c r="O1794" s="7" t="s">
        <v>100</v>
      </c>
    </row>
    <row r="1795" spans="2:15" x14ac:dyDescent="0.25">
      <c r="B1795" s="7">
        <v>4</v>
      </c>
      <c r="C1795" s="7" t="s">
        <v>10649</v>
      </c>
      <c r="D1795" s="7" t="s">
        <v>10650</v>
      </c>
      <c r="E1795" s="7" t="s">
        <v>10653</v>
      </c>
      <c r="F1795" s="7" t="s">
        <v>110</v>
      </c>
      <c r="G1795" s="7" t="s">
        <v>206</v>
      </c>
      <c r="H1795" s="7" t="s">
        <v>212</v>
      </c>
      <c r="I1795" s="7" t="s">
        <v>34</v>
      </c>
      <c r="J1795" s="7" t="s">
        <v>23</v>
      </c>
      <c r="K1795" s="7">
        <v>8</v>
      </c>
      <c r="L1795" s="7" t="s">
        <v>18991</v>
      </c>
      <c r="M1795" s="7" t="s">
        <v>13521</v>
      </c>
      <c r="N1795" s="7" t="s">
        <v>29</v>
      </c>
      <c r="O1795" s="7" t="s">
        <v>100</v>
      </c>
    </row>
    <row r="1796" spans="2:15" x14ac:dyDescent="0.25">
      <c r="B1796" s="7">
        <v>4</v>
      </c>
      <c r="C1796" s="7" t="s">
        <v>10656</v>
      </c>
      <c r="D1796" s="7" t="s">
        <v>10657</v>
      </c>
      <c r="E1796" s="7" t="s">
        <v>10660</v>
      </c>
      <c r="F1796" s="7" t="s">
        <v>197</v>
      </c>
      <c r="G1796" s="7" t="s">
        <v>207</v>
      </c>
      <c r="H1796" s="7" t="s">
        <v>212</v>
      </c>
      <c r="I1796" s="7" t="s">
        <v>60</v>
      </c>
      <c r="J1796" s="7" t="s">
        <v>58</v>
      </c>
      <c r="K1796" s="7">
        <v>9</v>
      </c>
      <c r="L1796" s="7" t="s">
        <v>18992</v>
      </c>
      <c r="M1796" s="7" t="s">
        <v>11666</v>
      </c>
      <c r="N1796" s="7" t="s">
        <v>29</v>
      </c>
      <c r="O1796" s="7" t="s">
        <v>192</v>
      </c>
    </row>
    <row r="1797" spans="2:15" x14ac:dyDescent="0.25">
      <c r="B1797" s="7">
        <v>4</v>
      </c>
      <c r="C1797" s="7" t="s">
        <v>10662</v>
      </c>
      <c r="D1797" s="7" t="s">
        <v>10663</v>
      </c>
      <c r="E1797" s="7" t="s">
        <v>10666</v>
      </c>
      <c r="F1797" s="7" t="s">
        <v>336</v>
      </c>
      <c r="G1797" s="7" t="s">
        <v>207</v>
      </c>
      <c r="H1797" s="7" t="s">
        <v>212</v>
      </c>
      <c r="I1797" s="7" t="s">
        <v>34</v>
      </c>
      <c r="J1797" s="7" t="s">
        <v>23</v>
      </c>
      <c r="K1797" s="7">
        <v>5</v>
      </c>
      <c r="L1797" s="7" t="s">
        <v>18993</v>
      </c>
      <c r="M1797" s="7" t="s">
        <v>9793</v>
      </c>
      <c r="N1797" s="7" t="s">
        <v>29</v>
      </c>
      <c r="O1797" s="7" t="s">
        <v>192</v>
      </c>
    </row>
    <row r="1798" spans="2:15" x14ac:dyDescent="0.25">
      <c r="B1798" s="7">
        <v>4</v>
      </c>
      <c r="C1798" s="7" t="s">
        <v>10668</v>
      </c>
      <c r="D1798" s="7" t="s">
        <v>10669</v>
      </c>
      <c r="E1798" s="7" t="s">
        <v>10671</v>
      </c>
      <c r="F1798" s="7" t="s">
        <v>304</v>
      </c>
      <c r="G1798" s="7" t="s">
        <v>207</v>
      </c>
      <c r="H1798" s="7" t="s">
        <v>212</v>
      </c>
      <c r="I1798" s="7" t="s">
        <v>34</v>
      </c>
      <c r="J1798" s="7" t="s">
        <v>23</v>
      </c>
      <c r="K1798" s="7">
        <v>5</v>
      </c>
      <c r="L1798" s="7" t="s">
        <v>18994</v>
      </c>
      <c r="M1798" s="7" t="s">
        <v>9793</v>
      </c>
      <c r="N1798" s="7" t="s">
        <v>29</v>
      </c>
      <c r="O1798" s="7" t="s">
        <v>192</v>
      </c>
    </row>
    <row r="1799" spans="2:15" x14ac:dyDescent="0.25">
      <c r="B1799" s="7">
        <v>4</v>
      </c>
      <c r="C1799" s="7" t="s">
        <v>10679</v>
      </c>
      <c r="D1799" s="7" t="s">
        <v>10680</v>
      </c>
      <c r="E1799" s="7" t="s">
        <v>10683</v>
      </c>
      <c r="F1799" s="7" t="s">
        <v>223</v>
      </c>
      <c r="G1799" s="7" t="s">
        <v>207</v>
      </c>
      <c r="H1799" s="7" t="s">
        <v>212</v>
      </c>
      <c r="I1799" s="7" t="s">
        <v>34</v>
      </c>
      <c r="J1799" s="7" t="s">
        <v>23</v>
      </c>
      <c r="K1799" s="7">
        <v>5</v>
      </c>
      <c r="L1799" s="7" t="s">
        <v>18997</v>
      </c>
      <c r="M1799" s="7" t="s">
        <v>7945</v>
      </c>
      <c r="N1799" s="7" t="s">
        <v>29</v>
      </c>
      <c r="O1799" s="7" t="s">
        <v>123</v>
      </c>
    </row>
    <row r="1800" spans="2:15" x14ac:dyDescent="0.25">
      <c r="B1800" s="7">
        <v>4</v>
      </c>
      <c r="C1800" s="7" t="s">
        <v>10685</v>
      </c>
      <c r="D1800" s="7" t="s">
        <v>10686</v>
      </c>
      <c r="E1800" s="7" t="s">
        <v>10689</v>
      </c>
      <c r="F1800" s="7" t="s">
        <v>263</v>
      </c>
      <c r="G1800" s="7" t="s">
        <v>207</v>
      </c>
      <c r="H1800" s="7" t="s">
        <v>212</v>
      </c>
      <c r="I1800" s="7" t="s">
        <v>60</v>
      </c>
      <c r="J1800" s="7" t="s">
        <v>58</v>
      </c>
      <c r="K1800" s="7">
        <v>9</v>
      </c>
      <c r="L1800" s="7" t="s">
        <v>18998</v>
      </c>
      <c r="M1800" s="7" t="s">
        <v>9921</v>
      </c>
      <c r="N1800" s="7" t="s">
        <v>29</v>
      </c>
      <c r="O1800" s="7" t="s">
        <v>100</v>
      </c>
    </row>
    <row r="1801" spans="2:15" x14ac:dyDescent="0.25">
      <c r="B1801" s="7">
        <v>4</v>
      </c>
      <c r="C1801" s="7" t="s">
        <v>10691</v>
      </c>
      <c r="D1801" s="7" t="s">
        <v>10692</v>
      </c>
      <c r="E1801" s="7" t="s">
        <v>10695</v>
      </c>
      <c r="F1801" s="7" t="s">
        <v>120</v>
      </c>
      <c r="G1801" s="7" t="s">
        <v>206</v>
      </c>
      <c r="H1801" s="7" t="s">
        <v>212</v>
      </c>
      <c r="I1801" s="7" t="s">
        <v>45</v>
      </c>
      <c r="J1801" s="7" t="s">
        <v>44</v>
      </c>
      <c r="K1801" s="7">
        <v>11</v>
      </c>
      <c r="L1801" s="7" t="s">
        <v>18999</v>
      </c>
      <c r="M1801" s="7" t="s">
        <v>13155</v>
      </c>
      <c r="N1801" s="7" t="s">
        <v>29</v>
      </c>
      <c r="O1801" s="7" t="s">
        <v>123</v>
      </c>
    </row>
    <row r="1802" spans="2:15" x14ac:dyDescent="0.25">
      <c r="B1802" s="7">
        <v>4</v>
      </c>
      <c r="C1802" s="7" t="s">
        <v>10697</v>
      </c>
      <c r="D1802" s="7" t="s">
        <v>10698</v>
      </c>
      <c r="E1802" s="7" t="s">
        <v>10701</v>
      </c>
      <c r="F1802" s="7" t="s">
        <v>25</v>
      </c>
      <c r="G1802" s="7" t="s">
        <v>207</v>
      </c>
      <c r="H1802" s="7" t="s">
        <v>212</v>
      </c>
      <c r="I1802" s="7" t="s">
        <v>34</v>
      </c>
      <c r="J1802" s="7" t="s">
        <v>23</v>
      </c>
      <c r="K1802" s="7">
        <v>5</v>
      </c>
      <c r="L1802" s="7" t="s">
        <v>19002</v>
      </c>
      <c r="M1802" s="7" t="s">
        <v>15905</v>
      </c>
      <c r="N1802" s="7" t="s">
        <v>29</v>
      </c>
      <c r="O1802" s="7" t="s">
        <v>96</v>
      </c>
    </row>
    <row r="1803" spans="2:15" x14ac:dyDescent="0.25">
      <c r="B1803" s="7">
        <v>4</v>
      </c>
      <c r="C1803" s="7" t="s">
        <v>10703</v>
      </c>
      <c r="D1803" s="7" t="s">
        <v>10704</v>
      </c>
      <c r="E1803" s="7" t="s">
        <v>10705</v>
      </c>
      <c r="F1803" s="7" t="s">
        <v>25</v>
      </c>
      <c r="G1803" s="7" t="s">
        <v>207</v>
      </c>
      <c r="H1803" s="7" t="s">
        <v>212</v>
      </c>
      <c r="I1803" s="7" t="s">
        <v>34</v>
      </c>
      <c r="J1803" s="7" t="s">
        <v>23</v>
      </c>
      <c r="K1803" s="7">
        <v>5</v>
      </c>
      <c r="L1803" s="7" t="s">
        <v>19003</v>
      </c>
      <c r="M1803" s="7" t="s">
        <v>10947</v>
      </c>
      <c r="N1803" s="7" t="s">
        <v>29</v>
      </c>
      <c r="O1803" s="7" t="s">
        <v>96</v>
      </c>
    </row>
    <row r="1804" spans="2:15" x14ac:dyDescent="0.25">
      <c r="B1804" s="7">
        <v>4</v>
      </c>
      <c r="C1804" s="7" t="s">
        <v>10707</v>
      </c>
      <c r="D1804" s="7" t="s">
        <v>1280</v>
      </c>
      <c r="E1804" s="7" t="s">
        <v>10711</v>
      </c>
      <c r="F1804" s="7" t="s">
        <v>25</v>
      </c>
      <c r="G1804" s="7" t="s">
        <v>207</v>
      </c>
      <c r="H1804" s="7" t="s">
        <v>212</v>
      </c>
      <c r="I1804" s="7" t="s">
        <v>60</v>
      </c>
      <c r="J1804" s="7" t="s">
        <v>58</v>
      </c>
      <c r="K1804" s="7">
        <v>9</v>
      </c>
      <c r="L1804" s="7" t="s">
        <v>19004</v>
      </c>
      <c r="M1804" s="7" t="s">
        <v>9720</v>
      </c>
      <c r="N1804" s="7" t="s">
        <v>29</v>
      </c>
      <c r="O1804" s="7" t="s">
        <v>96</v>
      </c>
    </row>
    <row r="1805" spans="2:15" x14ac:dyDescent="0.25">
      <c r="B1805" s="7">
        <v>4</v>
      </c>
      <c r="C1805" s="7" t="s">
        <v>10718</v>
      </c>
      <c r="D1805" s="7" t="s">
        <v>10719</v>
      </c>
      <c r="E1805" s="7" t="s">
        <v>10722</v>
      </c>
      <c r="F1805" s="7" t="s">
        <v>108</v>
      </c>
      <c r="G1805" s="7" t="s">
        <v>207</v>
      </c>
      <c r="H1805" s="7" t="s">
        <v>212</v>
      </c>
      <c r="I1805" s="7" t="s">
        <v>34</v>
      </c>
      <c r="J1805" s="7" t="s">
        <v>23</v>
      </c>
      <c r="K1805" s="7">
        <v>5</v>
      </c>
      <c r="L1805" s="7" t="s">
        <v>19008</v>
      </c>
      <c r="M1805" s="7" t="s">
        <v>9968</v>
      </c>
      <c r="N1805" s="7" t="s">
        <v>29</v>
      </c>
      <c r="O1805" s="7" t="s">
        <v>100</v>
      </c>
    </row>
    <row r="1806" spans="2:15" x14ac:dyDescent="0.25">
      <c r="B1806" s="7">
        <v>4</v>
      </c>
      <c r="C1806" s="7" t="s">
        <v>10758</v>
      </c>
      <c r="D1806" s="7" t="s">
        <v>10759</v>
      </c>
      <c r="E1806" s="7" t="s">
        <v>10762</v>
      </c>
      <c r="F1806" s="7" t="s">
        <v>223</v>
      </c>
      <c r="G1806" s="7" t="s">
        <v>207</v>
      </c>
      <c r="H1806" s="7" t="s">
        <v>212</v>
      </c>
      <c r="I1806" s="7" t="s">
        <v>34</v>
      </c>
      <c r="J1806" s="7" t="s">
        <v>23</v>
      </c>
      <c r="K1806" s="7">
        <v>5</v>
      </c>
      <c r="L1806" s="7" t="s">
        <v>19028</v>
      </c>
      <c r="M1806" s="7" t="s">
        <v>15805</v>
      </c>
      <c r="N1806" s="7" t="s">
        <v>29</v>
      </c>
      <c r="O1806" s="7" t="s">
        <v>123</v>
      </c>
    </row>
    <row r="1807" spans="2:15" x14ac:dyDescent="0.25">
      <c r="B1807" s="7">
        <v>4</v>
      </c>
      <c r="C1807" s="7" t="s">
        <v>10764</v>
      </c>
      <c r="D1807" s="7" t="s">
        <v>10765</v>
      </c>
      <c r="E1807" s="7" t="s">
        <v>10768</v>
      </c>
      <c r="F1807" s="7" t="s">
        <v>208</v>
      </c>
      <c r="G1807" s="7" t="s">
        <v>207</v>
      </c>
      <c r="H1807" s="7" t="s">
        <v>212</v>
      </c>
      <c r="I1807" s="7" t="s">
        <v>34</v>
      </c>
      <c r="J1807" s="7" t="s">
        <v>23</v>
      </c>
      <c r="K1807" s="7">
        <v>5</v>
      </c>
      <c r="L1807" s="7" t="s">
        <v>19031</v>
      </c>
      <c r="M1807" s="7" t="s">
        <v>15910</v>
      </c>
      <c r="N1807" s="7" t="s">
        <v>29</v>
      </c>
      <c r="O1807" s="7" t="s">
        <v>123</v>
      </c>
    </row>
    <row r="1808" spans="2:15" x14ac:dyDescent="0.25">
      <c r="B1808" s="7">
        <v>4</v>
      </c>
      <c r="C1808" s="7" t="s">
        <v>10770</v>
      </c>
      <c r="D1808" s="7" t="s">
        <v>10771</v>
      </c>
      <c r="E1808" s="7" t="s">
        <v>10774</v>
      </c>
      <c r="F1808" s="7" t="s">
        <v>25</v>
      </c>
      <c r="G1808" s="7" t="s">
        <v>207</v>
      </c>
      <c r="H1808" s="7" t="s">
        <v>212</v>
      </c>
      <c r="I1808" s="7" t="s">
        <v>34</v>
      </c>
      <c r="J1808" s="7" t="s">
        <v>23</v>
      </c>
      <c r="K1808" s="7">
        <v>5</v>
      </c>
      <c r="L1808" s="7" t="s">
        <v>19032</v>
      </c>
      <c r="M1808" s="7" t="s">
        <v>15910</v>
      </c>
      <c r="N1808" s="7" t="s">
        <v>29</v>
      </c>
      <c r="O1808" s="7" t="s">
        <v>96</v>
      </c>
    </row>
    <row r="1809" spans="2:15" x14ac:dyDescent="0.25">
      <c r="B1809" s="7">
        <v>4</v>
      </c>
      <c r="C1809" s="7" t="s">
        <v>10776</v>
      </c>
      <c r="D1809" s="7" t="s">
        <v>10777</v>
      </c>
      <c r="E1809" s="7" t="s">
        <v>10780</v>
      </c>
      <c r="F1809" s="7" t="s">
        <v>297</v>
      </c>
      <c r="G1809" s="7" t="s">
        <v>207</v>
      </c>
      <c r="H1809" s="7" t="s">
        <v>212</v>
      </c>
      <c r="I1809" s="7" t="s">
        <v>60</v>
      </c>
      <c r="J1809" s="7" t="s">
        <v>58</v>
      </c>
      <c r="K1809" s="7">
        <v>9</v>
      </c>
      <c r="L1809" s="7" t="s">
        <v>19033</v>
      </c>
      <c r="M1809" s="7" t="s">
        <v>10874</v>
      </c>
      <c r="N1809" s="7" t="s">
        <v>29</v>
      </c>
      <c r="O1809" s="7" t="s">
        <v>192</v>
      </c>
    </row>
    <row r="1810" spans="2:15" x14ac:dyDescent="0.25">
      <c r="B1810" s="7">
        <v>4</v>
      </c>
      <c r="C1810" s="7" t="s">
        <v>10788</v>
      </c>
      <c r="D1810" s="7" t="s">
        <v>10789</v>
      </c>
      <c r="E1810" s="7" t="s">
        <v>10792</v>
      </c>
      <c r="F1810" s="7" t="s">
        <v>38</v>
      </c>
      <c r="G1810" s="7" t="s">
        <v>207</v>
      </c>
      <c r="H1810" s="7" t="s">
        <v>212</v>
      </c>
      <c r="I1810" s="7" t="s">
        <v>34</v>
      </c>
      <c r="J1810" s="7" t="s">
        <v>23</v>
      </c>
      <c r="K1810" s="7">
        <v>5</v>
      </c>
      <c r="L1810" s="7" t="s">
        <v>19043</v>
      </c>
      <c r="M1810" s="7" t="s">
        <v>9970</v>
      </c>
      <c r="N1810" s="7" t="s">
        <v>29</v>
      </c>
      <c r="O1810" s="7" t="s">
        <v>96</v>
      </c>
    </row>
    <row r="1811" spans="2:15" x14ac:dyDescent="0.25">
      <c r="B1811" s="7">
        <v>4</v>
      </c>
      <c r="C1811" s="7" t="s">
        <v>10794</v>
      </c>
      <c r="D1811" s="7" t="s">
        <v>10795</v>
      </c>
      <c r="E1811" s="7" t="s">
        <v>10798</v>
      </c>
      <c r="F1811" s="7" t="s">
        <v>154</v>
      </c>
      <c r="G1811" s="7" t="s">
        <v>206</v>
      </c>
      <c r="H1811" s="7" t="s">
        <v>212</v>
      </c>
      <c r="I1811" s="7" t="s">
        <v>60</v>
      </c>
      <c r="J1811" s="7" t="s">
        <v>58</v>
      </c>
      <c r="K1811" s="7">
        <v>14</v>
      </c>
      <c r="L1811" s="7" t="s">
        <v>19044</v>
      </c>
      <c r="M1811" s="7" t="s">
        <v>15911</v>
      </c>
      <c r="N1811" s="7" t="s">
        <v>29</v>
      </c>
      <c r="O1811" s="7" t="s">
        <v>146</v>
      </c>
    </row>
    <row r="1812" spans="2:15" x14ac:dyDescent="0.25">
      <c r="B1812" s="7">
        <v>4</v>
      </c>
      <c r="C1812" s="7" t="s">
        <v>10805</v>
      </c>
      <c r="D1812" s="7" t="s">
        <v>10806</v>
      </c>
      <c r="E1812" s="7" t="s">
        <v>10809</v>
      </c>
      <c r="F1812" s="7" t="s">
        <v>38</v>
      </c>
      <c r="G1812" s="7" t="s">
        <v>207</v>
      </c>
      <c r="H1812" s="7" t="s">
        <v>212</v>
      </c>
      <c r="I1812" s="7" t="s">
        <v>34</v>
      </c>
      <c r="J1812" s="7" t="s">
        <v>23</v>
      </c>
      <c r="K1812" s="7">
        <v>5</v>
      </c>
      <c r="L1812" s="7" t="s">
        <v>19046</v>
      </c>
      <c r="M1812" s="7" t="s">
        <v>9930</v>
      </c>
      <c r="N1812" s="7" t="s">
        <v>29</v>
      </c>
      <c r="O1812" s="7" t="s">
        <v>96</v>
      </c>
    </row>
    <row r="1813" spans="2:15" x14ac:dyDescent="0.25">
      <c r="B1813" s="7">
        <v>4</v>
      </c>
      <c r="C1813" s="7" t="s">
        <v>10811</v>
      </c>
      <c r="D1813" s="7" t="s">
        <v>10812</v>
      </c>
      <c r="E1813" s="7" t="s">
        <v>10815</v>
      </c>
      <c r="F1813" s="7" t="s">
        <v>48</v>
      </c>
      <c r="G1813" s="7" t="s">
        <v>207</v>
      </c>
      <c r="H1813" s="7" t="s">
        <v>212</v>
      </c>
      <c r="I1813" s="7" t="s">
        <v>60</v>
      </c>
      <c r="J1813" s="7" t="s">
        <v>58</v>
      </c>
      <c r="K1813" s="7">
        <v>9</v>
      </c>
      <c r="L1813" s="7" t="s">
        <v>19047</v>
      </c>
      <c r="M1813" s="7" t="s">
        <v>8094</v>
      </c>
      <c r="N1813" s="7" t="s">
        <v>29</v>
      </c>
      <c r="O1813" s="7" t="s">
        <v>96</v>
      </c>
    </row>
    <row r="1814" spans="2:15" x14ac:dyDescent="0.25">
      <c r="B1814" s="7">
        <v>4</v>
      </c>
      <c r="C1814" s="7" t="s">
        <v>10817</v>
      </c>
      <c r="D1814" s="7" t="s">
        <v>10818</v>
      </c>
      <c r="E1814" s="7" t="s">
        <v>10821</v>
      </c>
      <c r="F1814" s="7" t="s">
        <v>25</v>
      </c>
      <c r="G1814" s="7" t="s">
        <v>207</v>
      </c>
      <c r="H1814" s="7" t="s">
        <v>212</v>
      </c>
      <c r="I1814" s="7" t="s">
        <v>34</v>
      </c>
      <c r="J1814" s="7" t="s">
        <v>23</v>
      </c>
      <c r="K1814" s="7">
        <v>5</v>
      </c>
      <c r="L1814" s="7" t="s">
        <v>19048</v>
      </c>
      <c r="M1814" s="7" t="s">
        <v>9654</v>
      </c>
      <c r="N1814" s="7" t="s">
        <v>29</v>
      </c>
      <c r="O1814" s="7" t="s">
        <v>96</v>
      </c>
    </row>
    <row r="1815" spans="2:15" x14ac:dyDescent="0.25">
      <c r="B1815" s="7">
        <v>4</v>
      </c>
      <c r="C1815" s="7" t="s">
        <v>10823</v>
      </c>
      <c r="D1815" s="7" t="s">
        <v>10824</v>
      </c>
      <c r="E1815" s="7" t="s">
        <v>10827</v>
      </c>
      <c r="F1815" s="7" t="s">
        <v>201</v>
      </c>
      <c r="G1815" s="7" t="s">
        <v>207</v>
      </c>
      <c r="H1815" s="7" t="s">
        <v>212</v>
      </c>
      <c r="I1815" s="7" t="s">
        <v>34</v>
      </c>
      <c r="J1815" s="7" t="s">
        <v>23</v>
      </c>
      <c r="K1815" s="7">
        <v>5</v>
      </c>
      <c r="L1815" s="7" t="s">
        <v>19049</v>
      </c>
      <c r="M1815" s="7" t="s">
        <v>15914</v>
      </c>
      <c r="N1815" s="7" t="s">
        <v>29</v>
      </c>
      <c r="O1815" s="7" t="s">
        <v>192</v>
      </c>
    </row>
    <row r="1816" spans="2:15" x14ac:dyDescent="0.25">
      <c r="B1816" s="7">
        <v>4</v>
      </c>
      <c r="C1816" s="7" t="s">
        <v>10835</v>
      </c>
      <c r="D1816" s="7" t="s">
        <v>10836</v>
      </c>
      <c r="E1816" s="7" t="s">
        <v>10839</v>
      </c>
      <c r="F1816" s="7" t="s">
        <v>229</v>
      </c>
      <c r="G1816" s="7" t="s">
        <v>207</v>
      </c>
      <c r="H1816" s="7" t="s">
        <v>212</v>
      </c>
      <c r="I1816" s="7" t="s">
        <v>34</v>
      </c>
      <c r="J1816" s="7" t="s">
        <v>23</v>
      </c>
      <c r="K1816" s="7">
        <v>5</v>
      </c>
      <c r="L1816" s="7" t="s">
        <v>19051</v>
      </c>
      <c r="M1816" s="7" t="s">
        <v>15916</v>
      </c>
      <c r="N1816" s="7" t="s">
        <v>29</v>
      </c>
      <c r="O1816" s="7" t="s">
        <v>100</v>
      </c>
    </row>
    <row r="1817" spans="2:15" x14ac:dyDescent="0.25">
      <c r="B1817" s="7">
        <v>4</v>
      </c>
      <c r="C1817" s="7" t="s">
        <v>10849</v>
      </c>
      <c r="D1817" s="7" t="s">
        <v>10850</v>
      </c>
      <c r="E1817" s="7" t="s">
        <v>10854</v>
      </c>
      <c r="F1817" s="7" t="s">
        <v>25</v>
      </c>
      <c r="G1817" s="7" t="s">
        <v>207</v>
      </c>
      <c r="H1817" s="7" t="s">
        <v>212</v>
      </c>
      <c r="I1817" s="7" t="s">
        <v>311</v>
      </c>
      <c r="J1817" s="7" t="s">
        <v>44</v>
      </c>
      <c r="K1817" s="7">
        <v>8</v>
      </c>
      <c r="L1817" s="7" t="s">
        <v>16645</v>
      </c>
      <c r="M1817" s="7" t="s">
        <v>11714</v>
      </c>
      <c r="N1817" s="7" t="s">
        <v>29</v>
      </c>
      <c r="O1817" s="7" t="s">
        <v>96</v>
      </c>
    </row>
    <row r="1818" spans="2:15" x14ac:dyDescent="0.25">
      <c r="B1818" s="7">
        <v>4</v>
      </c>
      <c r="C1818" s="7" t="s">
        <v>10857</v>
      </c>
      <c r="D1818" s="7" t="s">
        <v>10858</v>
      </c>
      <c r="E1818" s="7" t="s">
        <v>10862</v>
      </c>
      <c r="F1818" s="7" t="s">
        <v>124</v>
      </c>
      <c r="G1818" s="7" t="s">
        <v>207</v>
      </c>
      <c r="H1818" s="7" t="s">
        <v>212</v>
      </c>
      <c r="I1818" s="7" t="s">
        <v>83</v>
      </c>
      <c r="J1818" s="7" t="s">
        <v>23</v>
      </c>
      <c r="K1818" s="7">
        <v>7</v>
      </c>
      <c r="L1818" s="7" t="s">
        <v>16646</v>
      </c>
      <c r="M1818" s="7" t="s">
        <v>9725</v>
      </c>
      <c r="N1818" s="7" t="s">
        <v>29</v>
      </c>
      <c r="O1818" s="7" t="s">
        <v>123</v>
      </c>
    </row>
    <row r="1819" spans="2:15" x14ac:dyDescent="0.25">
      <c r="B1819" s="7">
        <v>4</v>
      </c>
      <c r="C1819" s="7" t="s">
        <v>10867</v>
      </c>
      <c r="D1819" s="7" t="s">
        <v>10868</v>
      </c>
      <c r="E1819" s="7" t="s">
        <v>10871</v>
      </c>
      <c r="F1819" s="7" t="s">
        <v>25</v>
      </c>
      <c r="G1819" s="7" t="s">
        <v>207</v>
      </c>
      <c r="H1819" s="7" t="s">
        <v>212</v>
      </c>
      <c r="I1819" s="7" t="s">
        <v>27</v>
      </c>
      <c r="J1819" s="7" t="s">
        <v>23</v>
      </c>
      <c r="K1819" s="7">
        <v>7</v>
      </c>
      <c r="L1819" s="7" t="s">
        <v>16649</v>
      </c>
      <c r="M1819" s="7" t="s">
        <v>14499</v>
      </c>
      <c r="N1819" s="7" t="s">
        <v>29</v>
      </c>
      <c r="O1819" s="7" t="s">
        <v>96</v>
      </c>
    </row>
    <row r="1820" spans="2:15" x14ac:dyDescent="0.25">
      <c r="B1820" s="7">
        <v>4</v>
      </c>
      <c r="C1820" s="7" t="s">
        <v>10876</v>
      </c>
      <c r="D1820" s="7" t="s">
        <v>10877</v>
      </c>
      <c r="E1820" s="7" t="s">
        <v>10879</v>
      </c>
      <c r="F1820" s="7" t="s">
        <v>174</v>
      </c>
      <c r="G1820" s="7" t="s">
        <v>207</v>
      </c>
      <c r="H1820" s="7" t="s">
        <v>212</v>
      </c>
      <c r="I1820" s="7" t="s">
        <v>27</v>
      </c>
      <c r="J1820" s="7" t="s">
        <v>23</v>
      </c>
      <c r="K1820" s="7">
        <v>7</v>
      </c>
      <c r="L1820" s="7" t="s">
        <v>16693</v>
      </c>
      <c r="M1820" s="7" t="s">
        <v>677</v>
      </c>
      <c r="N1820" s="7" t="s">
        <v>29</v>
      </c>
      <c r="O1820" s="7" t="s">
        <v>146</v>
      </c>
    </row>
    <row r="1821" spans="2:15" x14ac:dyDescent="0.25">
      <c r="B1821" s="7">
        <v>4</v>
      </c>
      <c r="C1821" s="7" t="s">
        <v>10887</v>
      </c>
      <c r="D1821" s="7" t="s">
        <v>10888</v>
      </c>
      <c r="E1821" s="7" t="s">
        <v>10891</v>
      </c>
      <c r="F1821" s="7" t="s">
        <v>126</v>
      </c>
      <c r="G1821" s="7" t="s">
        <v>206</v>
      </c>
      <c r="H1821" s="7" t="s">
        <v>212</v>
      </c>
      <c r="I1821" s="7" t="s">
        <v>37</v>
      </c>
      <c r="J1821" s="7" t="s">
        <v>36</v>
      </c>
      <c r="K1821" s="7">
        <v>10</v>
      </c>
      <c r="L1821" s="7" t="s">
        <v>16699</v>
      </c>
      <c r="M1821" s="7" t="s">
        <v>14510</v>
      </c>
      <c r="N1821" s="7" t="s">
        <v>29</v>
      </c>
      <c r="O1821" s="7" t="s">
        <v>123</v>
      </c>
    </row>
    <row r="1822" spans="2:15" x14ac:dyDescent="0.25">
      <c r="B1822" s="7">
        <v>4</v>
      </c>
      <c r="C1822" s="7" t="s">
        <v>10894</v>
      </c>
      <c r="D1822" s="7" t="s">
        <v>10895</v>
      </c>
      <c r="E1822" s="7" t="s">
        <v>10899</v>
      </c>
      <c r="F1822" s="7" t="s">
        <v>25</v>
      </c>
      <c r="G1822" s="7" t="s">
        <v>207</v>
      </c>
      <c r="H1822" s="7" t="s">
        <v>212</v>
      </c>
      <c r="I1822" s="7" t="s">
        <v>34</v>
      </c>
      <c r="J1822" s="7" t="s">
        <v>23</v>
      </c>
      <c r="K1822" s="7">
        <v>5</v>
      </c>
      <c r="L1822" s="7" t="s">
        <v>16704</v>
      </c>
      <c r="M1822" s="7" t="s">
        <v>1942</v>
      </c>
      <c r="N1822" s="7" t="s">
        <v>29</v>
      </c>
      <c r="O1822" s="7" t="s">
        <v>96</v>
      </c>
    </row>
    <row r="1823" spans="2:15" x14ac:dyDescent="0.25">
      <c r="B1823" s="7">
        <v>4</v>
      </c>
      <c r="C1823" s="7" t="s">
        <v>10901</v>
      </c>
      <c r="D1823" s="7" t="s">
        <v>10902</v>
      </c>
      <c r="E1823" s="7" t="s">
        <v>10904</v>
      </c>
      <c r="F1823" s="7" t="s">
        <v>25</v>
      </c>
      <c r="G1823" s="7" t="s">
        <v>207</v>
      </c>
      <c r="H1823" s="7" t="s">
        <v>212</v>
      </c>
      <c r="I1823" s="7" t="s">
        <v>34</v>
      </c>
      <c r="J1823" s="7" t="s">
        <v>23</v>
      </c>
      <c r="K1823" s="7">
        <v>5</v>
      </c>
      <c r="L1823" s="7" t="s">
        <v>16706</v>
      </c>
      <c r="M1823" s="7" t="s">
        <v>9949</v>
      </c>
      <c r="N1823" s="7" t="s">
        <v>29</v>
      </c>
      <c r="O1823" s="7" t="s">
        <v>96</v>
      </c>
    </row>
    <row r="1824" spans="2:15" x14ac:dyDescent="0.25">
      <c r="B1824" s="7">
        <v>4</v>
      </c>
      <c r="C1824" s="7" t="s">
        <v>10911</v>
      </c>
      <c r="D1824" s="7" t="s">
        <v>10912</v>
      </c>
      <c r="E1824" s="7" t="s">
        <v>10915</v>
      </c>
      <c r="F1824" s="7" t="s">
        <v>38</v>
      </c>
      <c r="G1824" s="7" t="s">
        <v>207</v>
      </c>
      <c r="H1824" s="7" t="s">
        <v>212</v>
      </c>
      <c r="I1824" s="7" t="s">
        <v>317</v>
      </c>
      <c r="J1824" s="7" t="s">
        <v>44</v>
      </c>
      <c r="K1824" s="7">
        <v>11</v>
      </c>
      <c r="L1824" s="7" t="s">
        <v>16714</v>
      </c>
      <c r="M1824" s="7" t="s">
        <v>14527</v>
      </c>
      <c r="N1824" s="7" t="s">
        <v>29</v>
      </c>
      <c r="O1824" s="7" t="s">
        <v>96</v>
      </c>
    </row>
    <row r="1825" spans="2:15" x14ac:dyDescent="0.25">
      <c r="B1825" s="7">
        <v>4</v>
      </c>
      <c r="C1825" s="7" t="s">
        <v>10917</v>
      </c>
      <c r="D1825" s="7" t="s">
        <v>10918</v>
      </c>
      <c r="E1825" s="7" t="s">
        <v>10921</v>
      </c>
      <c r="F1825" s="7" t="s">
        <v>25</v>
      </c>
      <c r="G1825" s="7" t="s">
        <v>206</v>
      </c>
      <c r="H1825" s="7" t="s">
        <v>212</v>
      </c>
      <c r="I1825" s="7" t="s">
        <v>40</v>
      </c>
      <c r="J1825" s="7" t="s">
        <v>23</v>
      </c>
      <c r="K1825" s="7">
        <v>12</v>
      </c>
      <c r="L1825" s="7" t="s">
        <v>16716</v>
      </c>
      <c r="M1825" s="7" t="s">
        <v>14530</v>
      </c>
      <c r="N1825" s="7" t="s">
        <v>29</v>
      </c>
      <c r="O1825" s="7" t="s">
        <v>96</v>
      </c>
    </row>
    <row r="1826" spans="2:15" x14ac:dyDescent="0.25">
      <c r="B1826" s="7">
        <v>4</v>
      </c>
      <c r="C1826" s="7" t="s">
        <v>10934</v>
      </c>
      <c r="D1826" s="7" t="s">
        <v>10935</v>
      </c>
      <c r="E1826" s="7" t="s">
        <v>10938</v>
      </c>
      <c r="F1826" s="7" t="s">
        <v>25</v>
      </c>
      <c r="G1826" s="7" t="s">
        <v>207</v>
      </c>
      <c r="H1826" s="7" t="s">
        <v>212</v>
      </c>
      <c r="I1826" s="7" t="s">
        <v>27</v>
      </c>
      <c r="J1826" s="7" t="s">
        <v>23</v>
      </c>
      <c r="K1826" s="7">
        <v>7</v>
      </c>
      <c r="L1826" s="7" t="s">
        <v>16816</v>
      </c>
      <c r="M1826" s="7" t="s">
        <v>14567</v>
      </c>
      <c r="N1826" s="7" t="s">
        <v>29</v>
      </c>
      <c r="O1826" s="7" t="s">
        <v>96</v>
      </c>
    </row>
    <row r="1827" spans="2:15" x14ac:dyDescent="0.25">
      <c r="B1827" s="7">
        <v>4</v>
      </c>
      <c r="C1827" s="7" t="s">
        <v>10953</v>
      </c>
      <c r="D1827" s="7" t="s">
        <v>10954</v>
      </c>
      <c r="E1827" s="7" t="s">
        <v>10958</v>
      </c>
      <c r="F1827" s="7" t="s">
        <v>42</v>
      </c>
      <c r="G1827" s="7" t="s">
        <v>206</v>
      </c>
      <c r="H1827" s="7" t="s">
        <v>212</v>
      </c>
      <c r="I1827" s="7" t="s">
        <v>27</v>
      </c>
      <c r="J1827" s="7" t="s">
        <v>23</v>
      </c>
      <c r="K1827" s="7">
        <v>10</v>
      </c>
      <c r="L1827" s="7" t="s">
        <v>16860</v>
      </c>
      <c r="M1827" s="7" t="s">
        <v>14610</v>
      </c>
      <c r="N1827" s="7" t="s">
        <v>29</v>
      </c>
      <c r="O1827" s="7" t="s">
        <v>96</v>
      </c>
    </row>
    <row r="1828" spans="2:15" x14ac:dyDescent="0.25">
      <c r="B1828" s="7">
        <v>4</v>
      </c>
      <c r="C1828" s="7" t="s">
        <v>10971</v>
      </c>
      <c r="D1828" s="7" t="s">
        <v>10972</v>
      </c>
      <c r="E1828" s="7" t="s">
        <v>10975</v>
      </c>
      <c r="F1828" s="7" t="s">
        <v>177</v>
      </c>
      <c r="G1828" s="7" t="s">
        <v>206</v>
      </c>
      <c r="H1828" s="7" t="s">
        <v>212</v>
      </c>
      <c r="I1828" s="7" t="s">
        <v>27</v>
      </c>
      <c r="J1828" s="7" t="s">
        <v>23</v>
      </c>
      <c r="K1828" s="7">
        <v>10</v>
      </c>
      <c r="L1828" s="7" t="s">
        <v>16878</v>
      </c>
      <c r="M1828" s="7" t="s">
        <v>14642</v>
      </c>
      <c r="N1828" s="7" t="s">
        <v>29</v>
      </c>
      <c r="O1828" s="7" t="s">
        <v>146</v>
      </c>
    </row>
    <row r="1829" spans="2:15" x14ac:dyDescent="0.25">
      <c r="B1829" s="7">
        <v>4</v>
      </c>
      <c r="C1829" s="7" t="s">
        <v>10989</v>
      </c>
      <c r="D1829" s="7" t="s">
        <v>10990</v>
      </c>
      <c r="E1829" s="7" t="s">
        <v>10993</v>
      </c>
      <c r="F1829" s="7" t="s">
        <v>126</v>
      </c>
      <c r="G1829" s="7" t="s">
        <v>206</v>
      </c>
      <c r="H1829" s="7" t="s">
        <v>212</v>
      </c>
      <c r="I1829" s="7" t="s">
        <v>27</v>
      </c>
      <c r="J1829" s="7" t="s">
        <v>23</v>
      </c>
      <c r="K1829" s="7">
        <v>10</v>
      </c>
      <c r="L1829" s="7" t="s">
        <v>16924</v>
      </c>
      <c r="M1829" s="7" t="s">
        <v>14661</v>
      </c>
      <c r="N1829" s="7" t="s">
        <v>29</v>
      </c>
      <c r="O1829" s="7" t="s">
        <v>123</v>
      </c>
    </row>
    <row r="1830" spans="2:15" x14ac:dyDescent="0.25">
      <c r="B1830" s="7">
        <v>4</v>
      </c>
      <c r="C1830" s="7" t="s">
        <v>11000</v>
      </c>
      <c r="D1830" s="7" t="s">
        <v>11001</v>
      </c>
      <c r="E1830" s="7" t="s">
        <v>11005</v>
      </c>
      <c r="F1830" s="7" t="s">
        <v>152</v>
      </c>
      <c r="G1830" s="7" t="s">
        <v>206</v>
      </c>
      <c r="H1830" s="7" t="s">
        <v>212</v>
      </c>
      <c r="I1830" s="7" t="s">
        <v>27</v>
      </c>
      <c r="J1830" s="7" t="s">
        <v>23</v>
      </c>
      <c r="K1830" s="7">
        <v>10</v>
      </c>
      <c r="L1830" s="7" t="s">
        <v>16944</v>
      </c>
      <c r="M1830" s="7" t="s">
        <v>14669</v>
      </c>
      <c r="N1830" s="7" t="s">
        <v>29</v>
      </c>
      <c r="O1830" s="7" t="s">
        <v>146</v>
      </c>
    </row>
    <row r="1831" spans="2:15" x14ac:dyDescent="0.25">
      <c r="B1831" s="7">
        <v>4</v>
      </c>
      <c r="C1831" s="7" t="s">
        <v>11012</v>
      </c>
      <c r="D1831" s="7" t="s">
        <v>11013</v>
      </c>
      <c r="E1831" s="7" t="s">
        <v>11016</v>
      </c>
      <c r="F1831" s="7" t="s">
        <v>132</v>
      </c>
      <c r="G1831" s="7" t="s">
        <v>207</v>
      </c>
      <c r="H1831" s="7" t="s">
        <v>212</v>
      </c>
      <c r="I1831" s="7" t="s">
        <v>27</v>
      </c>
      <c r="J1831" s="7" t="s">
        <v>23</v>
      </c>
      <c r="K1831" s="7">
        <v>7</v>
      </c>
      <c r="L1831" s="7" t="s">
        <v>16960</v>
      </c>
      <c r="M1831" s="7" t="s">
        <v>7943</v>
      </c>
      <c r="N1831" s="7" t="s">
        <v>29</v>
      </c>
      <c r="O1831" s="7" t="s">
        <v>123</v>
      </c>
    </row>
    <row r="1832" spans="2:15" x14ac:dyDescent="0.25">
      <c r="B1832" s="7">
        <v>4</v>
      </c>
      <c r="C1832" s="7" t="s">
        <v>11018</v>
      </c>
      <c r="D1832" s="7" t="s">
        <v>11019</v>
      </c>
      <c r="E1832" s="7" t="s">
        <v>11022</v>
      </c>
      <c r="F1832" s="7" t="s">
        <v>163</v>
      </c>
      <c r="G1832" s="7" t="s">
        <v>206</v>
      </c>
      <c r="H1832" s="7" t="s">
        <v>212</v>
      </c>
      <c r="I1832" s="7" t="s">
        <v>27</v>
      </c>
      <c r="J1832" s="7" t="s">
        <v>23</v>
      </c>
      <c r="K1832" s="7">
        <v>10</v>
      </c>
      <c r="L1832" s="7" t="s">
        <v>16961</v>
      </c>
      <c r="M1832" s="7" t="s">
        <v>3509</v>
      </c>
      <c r="N1832" s="7" t="s">
        <v>29</v>
      </c>
      <c r="O1832" s="7" t="s">
        <v>146</v>
      </c>
    </row>
    <row r="1833" spans="2:15" x14ac:dyDescent="0.25">
      <c r="B1833" s="7">
        <v>4</v>
      </c>
      <c r="C1833" s="7" t="s">
        <v>11027</v>
      </c>
      <c r="D1833" s="7" t="s">
        <v>11028</v>
      </c>
      <c r="E1833" s="7" t="s">
        <v>11031</v>
      </c>
      <c r="F1833" s="7" t="s">
        <v>38</v>
      </c>
      <c r="G1833" s="7" t="s">
        <v>207</v>
      </c>
      <c r="H1833" s="7" t="s">
        <v>212</v>
      </c>
      <c r="I1833" s="7" t="s">
        <v>34</v>
      </c>
      <c r="J1833" s="7" t="s">
        <v>23</v>
      </c>
      <c r="K1833" s="7">
        <v>5</v>
      </c>
      <c r="L1833" s="7" t="s">
        <v>16983</v>
      </c>
      <c r="M1833" s="7" t="s">
        <v>14687</v>
      </c>
      <c r="N1833" s="7" t="s">
        <v>29</v>
      </c>
      <c r="O1833" s="7" t="s">
        <v>96</v>
      </c>
    </row>
    <row r="1834" spans="2:15" x14ac:dyDescent="0.25">
      <c r="B1834" s="7">
        <v>4</v>
      </c>
      <c r="C1834" s="7" t="s">
        <v>11040</v>
      </c>
      <c r="D1834" s="7" t="s">
        <v>11041</v>
      </c>
      <c r="E1834" s="7" t="s">
        <v>11044</v>
      </c>
      <c r="F1834" s="7" t="s">
        <v>25</v>
      </c>
      <c r="G1834" s="7" t="s">
        <v>207</v>
      </c>
      <c r="H1834" s="7" t="s">
        <v>212</v>
      </c>
      <c r="I1834" s="7" t="s">
        <v>34</v>
      </c>
      <c r="J1834" s="7" t="s">
        <v>23</v>
      </c>
      <c r="K1834" s="7">
        <v>5</v>
      </c>
      <c r="L1834" s="7" t="s">
        <v>16985</v>
      </c>
      <c r="M1834" s="7" t="s">
        <v>14687</v>
      </c>
      <c r="N1834" s="7" t="s">
        <v>29</v>
      </c>
      <c r="O1834" s="7" t="s">
        <v>96</v>
      </c>
    </row>
    <row r="1835" spans="2:15" x14ac:dyDescent="0.25">
      <c r="B1835" s="7">
        <v>4</v>
      </c>
      <c r="C1835" s="7" t="s">
        <v>11051</v>
      </c>
      <c r="D1835" s="7" t="s">
        <v>11052</v>
      </c>
      <c r="E1835" s="7" t="s">
        <v>11054</v>
      </c>
      <c r="F1835" s="7" t="s">
        <v>177</v>
      </c>
      <c r="G1835" s="7" t="s">
        <v>206</v>
      </c>
      <c r="H1835" s="7" t="s">
        <v>212</v>
      </c>
      <c r="I1835" s="7" t="s">
        <v>27</v>
      </c>
      <c r="J1835" s="7" t="s">
        <v>23</v>
      </c>
      <c r="K1835" s="7">
        <v>10</v>
      </c>
      <c r="L1835" s="7" t="s">
        <v>16989</v>
      </c>
      <c r="M1835" s="7" t="s">
        <v>11690</v>
      </c>
      <c r="N1835" s="7" t="s">
        <v>29</v>
      </c>
      <c r="O1835" s="7" t="s">
        <v>146</v>
      </c>
    </row>
    <row r="1836" spans="2:15" x14ac:dyDescent="0.25">
      <c r="B1836" s="7">
        <v>4</v>
      </c>
      <c r="C1836" s="7" t="s">
        <v>11058</v>
      </c>
      <c r="D1836" s="7" t="s">
        <v>11059</v>
      </c>
      <c r="E1836" s="7" t="s">
        <v>11062</v>
      </c>
      <c r="F1836" s="7" t="s">
        <v>25</v>
      </c>
      <c r="G1836" s="7" t="s">
        <v>207</v>
      </c>
      <c r="H1836" s="7" t="s">
        <v>212</v>
      </c>
      <c r="I1836" s="7" t="s">
        <v>34</v>
      </c>
      <c r="J1836" s="7" t="s">
        <v>23</v>
      </c>
      <c r="K1836" s="7">
        <v>5</v>
      </c>
      <c r="L1836" s="7" t="s">
        <v>16990</v>
      </c>
      <c r="M1836" s="7" t="s">
        <v>11402</v>
      </c>
      <c r="N1836" s="7" t="s">
        <v>29</v>
      </c>
      <c r="O1836" s="7" t="s">
        <v>96</v>
      </c>
    </row>
    <row r="1837" spans="2:15" x14ac:dyDescent="0.25">
      <c r="B1837" s="7">
        <v>4</v>
      </c>
      <c r="C1837" s="7" t="s">
        <v>11067</v>
      </c>
      <c r="D1837" s="7" t="s">
        <v>11068</v>
      </c>
      <c r="E1837" s="7" t="s">
        <v>11072</v>
      </c>
      <c r="F1837" s="7" t="s">
        <v>167</v>
      </c>
      <c r="G1837" s="7" t="s">
        <v>207</v>
      </c>
      <c r="H1837" s="7" t="s">
        <v>212</v>
      </c>
      <c r="I1837" s="7" t="s">
        <v>27</v>
      </c>
      <c r="J1837" s="7" t="s">
        <v>23</v>
      </c>
      <c r="K1837" s="7">
        <v>7</v>
      </c>
      <c r="L1837" s="7" t="s">
        <v>17007</v>
      </c>
      <c r="M1837" s="7" t="s">
        <v>14693</v>
      </c>
      <c r="N1837" s="7" t="s">
        <v>29</v>
      </c>
      <c r="O1837" s="7" t="s">
        <v>146</v>
      </c>
    </row>
    <row r="1838" spans="2:15" x14ac:dyDescent="0.25">
      <c r="B1838" s="7">
        <v>4</v>
      </c>
      <c r="C1838" s="7" t="s">
        <v>11074</v>
      </c>
      <c r="D1838" s="7" t="s">
        <v>11075</v>
      </c>
      <c r="E1838" s="7" t="s">
        <v>11078</v>
      </c>
      <c r="F1838" s="7" t="s">
        <v>136</v>
      </c>
      <c r="G1838" s="7" t="s">
        <v>206</v>
      </c>
      <c r="H1838" s="7" t="s">
        <v>212</v>
      </c>
      <c r="I1838" s="7" t="s">
        <v>27</v>
      </c>
      <c r="J1838" s="7" t="s">
        <v>23</v>
      </c>
      <c r="K1838" s="7">
        <v>10</v>
      </c>
      <c r="L1838" s="7" t="s">
        <v>17008</v>
      </c>
      <c r="M1838" s="7" t="s">
        <v>14575</v>
      </c>
      <c r="N1838" s="7" t="s">
        <v>29</v>
      </c>
      <c r="O1838" s="7" t="s">
        <v>123</v>
      </c>
    </row>
    <row r="1839" spans="2:15" x14ac:dyDescent="0.25">
      <c r="B1839" s="7">
        <v>4</v>
      </c>
      <c r="C1839" s="7" t="s">
        <v>11084</v>
      </c>
      <c r="D1839" s="7" t="s">
        <v>11085</v>
      </c>
      <c r="E1839" s="7" t="s">
        <v>11087</v>
      </c>
      <c r="F1839" s="7" t="s">
        <v>134</v>
      </c>
      <c r="G1839" s="7" t="s">
        <v>207</v>
      </c>
      <c r="H1839" s="7" t="s">
        <v>212</v>
      </c>
      <c r="I1839" s="7" t="s">
        <v>64</v>
      </c>
      <c r="J1839" s="7" t="s">
        <v>36</v>
      </c>
      <c r="K1839" s="7">
        <v>7</v>
      </c>
      <c r="L1839" s="7" t="s">
        <v>17016</v>
      </c>
      <c r="M1839" s="7" t="s">
        <v>11048</v>
      </c>
      <c r="N1839" s="7" t="s">
        <v>29</v>
      </c>
      <c r="O1839" s="7" t="s">
        <v>123</v>
      </c>
    </row>
    <row r="1840" spans="2:15" x14ac:dyDescent="0.25">
      <c r="B1840" s="7">
        <v>4</v>
      </c>
      <c r="C1840" s="7" t="s">
        <v>11090</v>
      </c>
      <c r="D1840" s="7" t="s">
        <v>11091</v>
      </c>
      <c r="E1840" s="7" t="s">
        <v>11094</v>
      </c>
      <c r="F1840" s="7" t="s">
        <v>25</v>
      </c>
      <c r="G1840" s="7" t="s">
        <v>207</v>
      </c>
      <c r="H1840" s="7" t="s">
        <v>212</v>
      </c>
      <c r="I1840" s="7" t="s">
        <v>27</v>
      </c>
      <c r="J1840" s="7" t="s">
        <v>23</v>
      </c>
      <c r="K1840" s="7">
        <v>7</v>
      </c>
      <c r="L1840" s="7" t="s">
        <v>17017</v>
      </c>
      <c r="M1840" s="7" t="s">
        <v>14700</v>
      </c>
      <c r="N1840" s="7" t="s">
        <v>29</v>
      </c>
      <c r="O1840" s="7" t="s">
        <v>96</v>
      </c>
    </row>
    <row r="1841" spans="2:15" x14ac:dyDescent="0.25">
      <c r="B1841" s="7">
        <v>4</v>
      </c>
      <c r="C1841" s="7" t="s">
        <v>11096</v>
      </c>
      <c r="D1841" s="7" t="s">
        <v>13033</v>
      </c>
      <c r="E1841" s="7" t="s">
        <v>11099</v>
      </c>
      <c r="F1841" s="7" t="s">
        <v>165</v>
      </c>
      <c r="G1841" s="7" t="s">
        <v>206</v>
      </c>
      <c r="H1841" s="7" t="s">
        <v>212</v>
      </c>
      <c r="I1841" s="7" t="s">
        <v>37</v>
      </c>
      <c r="J1841" s="7" t="s">
        <v>36</v>
      </c>
      <c r="K1841" s="7">
        <v>10</v>
      </c>
      <c r="L1841" s="7" t="s">
        <v>17018</v>
      </c>
      <c r="M1841" s="7" t="s">
        <v>14704</v>
      </c>
      <c r="N1841" s="7" t="s">
        <v>29</v>
      </c>
      <c r="O1841" s="7" t="s">
        <v>146</v>
      </c>
    </row>
    <row r="1842" spans="2:15" x14ac:dyDescent="0.25">
      <c r="B1842" s="7">
        <v>4</v>
      </c>
      <c r="C1842" s="7" t="s">
        <v>11101</v>
      </c>
      <c r="D1842" s="7" t="s">
        <v>11102</v>
      </c>
      <c r="E1842" s="7" t="s">
        <v>11103</v>
      </c>
      <c r="F1842" s="7" t="s">
        <v>165</v>
      </c>
      <c r="G1842" s="7" t="s">
        <v>206</v>
      </c>
      <c r="H1842" s="7" t="s">
        <v>212</v>
      </c>
      <c r="I1842" s="7" t="s">
        <v>37</v>
      </c>
      <c r="J1842" s="7" t="s">
        <v>36</v>
      </c>
      <c r="K1842" s="7">
        <v>10</v>
      </c>
      <c r="L1842" s="7" t="s">
        <v>17019</v>
      </c>
      <c r="M1842" s="7" t="s">
        <v>14705</v>
      </c>
      <c r="N1842" s="7" t="s">
        <v>29</v>
      </c>
      <c r="O1842" s="7" t="s">
        <v>146</v>
      </c>
    </row>
    <row r="1843" spans="2:15" x14ac:dyDescent="0.25">
      <c r="B1843" s="7">
        <v>4</v>
      </c>
      <c r="C1843" s="7" t="s">
        <v>11105</v>
      </c>
      <c r="D1843" s="7" t="s">
        <v>11106</v>
      </c>
      <c r="E1843" s="7" t="s">
        <v>11108</v>
      </c>
      <c r="F1843" s="7" t="s">
        <v>158</v>
      </c>
      <c r="G1843" s="7" t="s">
        <v>206</v>
      </c>
      <c r="H1843" s="7" t="s">
        <v>212</v>
      </c>
      <c r="I1843" s="7" t="s">
        <v>27</v>
      </c>
      <c r="J1843" s="7" t="s">
        <v>23</v>
      </c>
      <c r="K1843" s="7">
        <v>10</v>
      </c>
      <c r="L1843" s="7" t="s">
        <v>17021</v>
      </c>
      <c r="M1843" s="7" t="s">
        <v>14707</v>
      </c>
      <c r="N1843" s="7" t="s">
        <v>29</v>
      </c>
      <c r="O1843" s="7" t="s">
        <v>146</v>
      </c>
    </row>
    <row r="1844" spans="2:15" x14ac:dyDescent="0.25">
      <c r="B1844" s="7">
        <v>4</v>
      </c>
      <c r="C1844" s="7" t="s">
        <v>11119</v>
      </c>
      <c r="D1844" s="7" t="s">
        <v>11120</v>
      </c>
      <c r="E1844" s="7" t="s">
        <v>11124</v>
      </c>
      <c r="F1844" s="7" t="s">
        <v>25</v>
      </c>
      <c r="G1844" s="7" t="s">
        <v>207</v>
      </c>
      <c r="H1844" s="7" t="s">
        <v>212</v>
      </c>
      <c r="I1844" s="7" t="s">
        <v>27</v>
      </c>
      <c r="J1844" s="7" t="s">
        <v>23</v>
      </c>
      <c r="K1844" s="7">
        <v>7</v>
      </c>
      <c r="L1844" s="7" t="s">
        <v>17034</v>
      </c>
      <c r="M1844" s="7" t="s">
        <v>14567</v>
      </c>
      <c r="N1844" s="7" t="s">
        <v>29</v>
      </c>
      <c r="O1844" s="7" t="s">
        <v>96</v>
      </c>
    </row>
    <row r="1845" spans="2:15" x14ac:dyDescent="0.25">
      <c r="B1845" s="7">
        <v>4</v>
      </c>
      <c r="C1845" s="7" t="s">
        <v>11128</v>
      </c>
      <c r="D1845" s="7" t="s">
        <v>11129</v>
      </c>
      <c r="E1845" s="7" t="s">
        <v>11132</v>
      </c>
      <c r="F1845" s="7" t="s">
        <v>154</v>
      </c>
      <c r="G1845" s="7" t="s">
        <v>207</v>
      </c>
      <c r="H1845" s="7" t="s">
        <v>212</v>
      </c>
      <c r="I1845" s="7" t="s">
        <v>37</v>
      </c>
      <c r="J1845" s="7" t="s">
        <v>36</v>
      </c>
      <c r="K1845" s="7">
        <v>7</v>
      </c>
      <c r="L1845" s="7" t="s">
        <v>17037</v>
      </c>
      <c r="M1845" s="7" t="s">
        <v>14721</v>
      </c>
      <c r="N1845" s="7" t="s">
        <v>29</v>
      </c>
      <c r="O1845" s="7" t="s">
        <v>146</v>
      </c>
    </row>
    <row r="1846" spans="2:15" x14ac:dyDescent="0.25">
      <c r="B1846" s="7">
        <v>4</v>
      </c>
      <c r="C1846" s="7" t="s">
        <v>11134</v>
      </c>
      <c r="D1846" s="7" t="s">
        <v>11135</v>
      </c>
      <c r="E1846" s="7" t="s">
        <v>11138</v>
      </c>
      <c r="F1846" s="7" t="s">
        <v>163</v>
      </c>
      <c r="G1846" s="7" t="s">
        <v>206</v>
      </c>
      <c r="H1846" s="7" t="s">
        <v>212</v>
      </c>
      <c r="I1846" s="7" t="s">
        <v>27</v>
      </c>
      <c r="J1846" s="7" t="s">
        <v>23</v>
      </c>
      <c r="K1846" s="7">
        <v>10</v>
      </c>
      <c r="L1846" s="7" t="s">
        <v>17040</v>
      </c>
      <c r="M1846" s="7" t="s">
        <v>10256</v>
      </c>
      <c r="N1846" s="7" t="s">
        <v>29</v>
      </c>
      <c r="O1846" s="7" t="s">
        <v>146</v>
      </c>
    </row>
    <row r="1847" spans="2:15" x14ac:dyDescent="0.25">
      <c r="B1847" s="7">
        <v>4</v>
      </c>
      <c r="C1847" s="7" t="s">
        <v>11140</v>
      </c>
      <c r="D1847" s="7" t="s">
        <v>11141</v>
      </c>
      <c r="E1847" s="7" t="s">
        <v>11144</v>
      </c>
      <c r="F1847" s="7" t="s">
        <v>50</v>
      </c>
      <c r="G1847" s="7" t="s">
        <v>206</v>
      </c>
      <c r="H1847" s="7" t="s">
        <v>212</v>
      </c>
      <c r="I1847" s="7" t="s">
        <v>40</v>
      </c>
      <c r="J1847" s="7" t="s">
        <v>23</v>
      </c>
      <c r="K1847" s="7">
        <v>12</v>
      </c>
      <c r="L1847" s="7" t="s">
        <v>17044</v>
      </c>
      <c r="M1847" s="7" t="s">
        <v>14729</v>
      </c>
      <c r="N1847" s="7" t="s">
        <v>29</v>
      </c>
      <c r="O1847" s="7" t="s">
        <v>96</v>
      </c>
    </row>
    <row r="1848" spans="2:15" x14ac:dyDescent="0.25">
      <c r="B1848" s="7">
        <v>4</v>
      </c>
      <c r="C1848" s="7" t="s">
        <v>11160</v>
      </c>
      <c r="D1848" s="7" t="s">
        <v>11161</v>
      </c>
      <c r="E1848" s="7" t="s">
        <v>11163</v>
      </c>
      <c r="F1848" s="7" t="s">
        <v>181</v>
      </c>
      <c r="G1848" s="7" t="s">
        <v>206</v>
      </c>
      <c r="H1848" s="7" t="s">
        <v>212</v>
      </c>
      <c r="I1848" s="7" t="s">
        <v>37</v>
      </c>
      <c r="J1848" s="7" t="s">
        <v>36</v>
      </c>
      <c r="K1848" s="7">
        <v>10</v>
      </c>
      <c r="L1848" s="7" t="s">
        <v>17085</v>
      </c>
      <c r="M1848" s="7" t="s">
        <v>14762</v>
      </c>
      <c r="N1848" s="7" t="s">
        <v>29</v>
      </c>
      <c r="O1848" s="7" t="s">
        <v>146</v>
      </c>
    </row>
    <row r="1849" spans="2:15" x14ac:dyDescent="0.25">
      <c r="B1849" s="7">
        <v>4</v>
      </c>
      <c r="C1849" s="7" t="s">
        <v>11166</v>
      </c>
      <c r="D1849" s="7" t="s">
        <v>11167</v>
      </c>
      <c r="E1849" s="7" t="s">
        <v>11170</v>
      </c>
      <c r="F1849" s="7" t="s">
        <v>185</v>
      </c>
      <c r="G1849" s="7" t="s">
        <v>206</v>
      </c>
      <c r="H1849" s="7" t="s">
        <v>212</v>
      </c>
      <c r="I1849" s="7" t="s">
        <v>37</v>
      </c>
      <c r="J1849" s="7" t="s">
        <v>36</v>
      </c>
      <c r="K1849" s="7">
        <v>10</v>
      </c>
      <c r="L1849" s="7" t="s">
        <v>17098</v>
      </c>
      <c r="M1849" s="7" t="s">
        <v>14766</v>
      </c>
      <c r="N1849" s="7" t="s">
        <v>29</v>
      </c>
      <c r="O1849" s="7" t="s">
        <v>146</v>
      </c>
    </row>
    <row r="1850" spans="2:15" x14ac:dyDescent="0.25">
      <c r="B1850" s="7">
        <v>4</v>
      </c>
      <c r="C1850" s="7" t="s">
        <v>11177</v>
      </c>
      <c r="D1850" s="7" t="s">
        <v>13054</v>
      </c>
      <c r="E1850" s="7" t="s">
        <v>11180</v>
      </c>
      <c r="F1850" s="7" t="s">
        <v>132</v>
      </c>
      <c r="G1850" s="7" t="s">
        <v>206</v>
      </c>
      <c r="H1850" s="7" t="s">
        <v>212</v>
      </c>
      <c r="I1850" s="7" t="s">
        <v>27</v>
      </c>
      <c r="J1850" s="7" t="s">
        <v>23</v>
      </c>
      <c r="K1850" s="7">
        <v>10</v>
      </c>
      <c r="L1850" s="7" t="s">
        <v>17129</v>
      </c>
      <c r="M1850" s="7" t="s">
        <v>13841</v>
      </c>
      <c r="N1850" s="7" t="s">
        <v>29</v>
      </c>
      <c r="O1850" s="7" t="s">
        <v>123</v>
      </c>
    </row>
    <row r="1851" spans="2:15" x14ac:dyDescent="0.25">
      <c r="B1851" s="7">
        <v>4</v>
      </c>
      <c r="C1851" s="7" t="s">
        <v>11182</v>
      </c>
      <c r="D1851" s="7" t="s">
        <v>13056</v>
      </c>
      <c r="E1851" s="7" t="s">
        <v>11185</v>
      </c>
      <c r="F1851" s="7" t="s">
        <v>223</v>
      </c>
      <c r="G1851" s="7" t="s">
        <v>207</v>
      </c>
      <c r="H1851" s="7" t="s">
        <v>212</v>
      </c>
      <c r="I1851" s="7" t="s">
        <v>27</v>
      </c>
      <c r="J1851" s="7" t="s">
        <v>23</v>
      </c>
      <c r="K1851" s="7">
        <v>7</v>
      </c>
      <c r="L1851" s="7" t="s">
        <v>17132</v>
      </c>
      <c r="M1851" s="7" t="s">
        <v>14794</v>
      </c>
      <c r="N1851" s="7" t="s">
        <v>29</v>
      </c>
      <c r="O1851" s="7" t="s">
        <v>123</v>
      </c>
    </row>
    <row r="1852" spans="2:15" x14ac:dyDescent="0.25">
      <c r="B1852" s="7">
        <v>4</v>
      </c>
      <c r="C1852" s="7" t="s">
        <v>11187</v>
      </c>
      <c r="D1852" s="7" t="s">
        <v>11188</v>
      </c>
      <c r="E1852" s="7" t="s">
        <v>11191</v>
      </c>
      <c r="F1852" s="7" t="s">
        <v>167</v>
      </c>
      <c r="G1852" s="7" t="s">
        <v>207</v>
      </c>
      <c r="H1852" s="7" t="s">
        <v>212</v>
      </c>
      <c r="I1852" s="7" t="s">
        <v>27</v>
      </c>
      <c r="J1852" s="7" t="s">
        <v>23</v>
      </c>
      <c r="K1852" s="7">
        <v>7</v>
      </c>
      <c r="L1852" s="7" t="s">
        <v>17134</v>
      </c>
      <c r="M1852" s="7" t="s">
        <v>14796</v>
      </c>
      <c r="N1852" s="7" t="s">
        <v>29</v>
      </c>
      <c r="O1852" s="7" t="s">
        <v>146</v>
      </c>
    </row>
    <row r="1853" spans="2:15" x14ac:dyDescent="0.25">
      <c r="B1853" s="7">
        <v>4</v>
      </c>
      <c r="C1853" s="7" t="s">
        <v>11193</v>
      </c>
      <c r="D1853" s="7" t="s">
        <v>11194</v>
      </c>
      <c r="E1853" s="7" t="s">
        <v>11197</v>
      </c>
      <c r="F1853" s="7" t="s">
        <v>126</v>
      </c>
      <c r="G1853" s="7" t="s">
        <v>206</v>
      </c>
      <c r="H1853" s="7" t="s">
        <v>212</v>
      </c>
      <c r="I1853" s="7" t="s">
        <v>27</v>
      </c>
      <c r="J1853" s="7" t="s">
        <v>23</v>
      </c>
      <c r="K1853" s="7">
        <v>10</v>
      </c>
      <c r="L1853" s="7" t="s">
        <v>17135</v>
      </c>
      <c r="M1853" s="7" t="s">
        <v>14669</v>
      </c>
      <c r="N1853" s="7" t="s">
        <v>29</v>
      </c>
      <c r="O1853" s="7" t="s">
        <v>123</v>
      </c>
    </row>
    <row r="1854" spans="2:15" x14ac:dyDescent="0.25">
      <c r="B1854" s="7">
        <v>4</v>
      </c>
      <c r="C1854" s="7" t="s">
        <v>11200</v>
      </c>
      <c r="D1854" s="7" t="s">
        <v>13058</v>
      </c>
      <c r="E1854" s="7" t="s">
        <v>11204</v>
      </c>
      <c r="F1854" s="7" t="s">
        <v>143</v>
      </c>
      <c r="G1854" s="7" t="s">
        <v>206</v>
      </c>
      <c r="H1854" s="7" t="s">
        <v>212</v>
      </c>
      <c r="I1854" s="7" t="s">
        <v>27</v>
      </c>
      <c r="J1854" s="7" t="s">
        <v>23</v>
      </c>
      <c r="K1854" s="7">
        <v>10</v>
      </c>
      <c r="L1854" s="7" t="s">
        <v>17137</v>
      </c>
      <c r="M1854" s="7" t="s">
        <v>13217</v>
      </c>
      <c r="N1854" s="7" t="s">
        <v>29</v>
      </c>
      <c r="O1854" s="7" t="s">
        <v>146</v>
      </c>
    </row>
    <row r="1855" spans="2:15" x14ac:dyDescent="0.25">
      <c r="B1855" s="7">
        <v>4</v>
      </c>
      <c r="C1855" s="7" t="s">
        <v>11206</v>
      </c>
      <c r="D1855" s="7" t="s">
        <v>11207</v>
      </c>
      <c r="E1855" s="7" t="s">
        <v>11209</v>
      </c>
      <c r="F1855" s="7" t="s">
        <v>156</v>
      </c>
      <c r="G1855" s="7" t="s">
        <v>207</v>
      </c>
      <c r="H1855" s="7" t="s">
        <v>212</v>
      </c>
      <c r="I1855" s="7" t="s">
        <v>37</v>
      </c>
      <c r="J1855" s="7" t="s">
        <v>36</v>
      </c>
      <c r="K1855" s="7">
        <v>7</v>
      </c>
      <c r="L1855" s="7" t="s">
        <v>17138</v>
      </c>
      <c r="M1855" s="7" t="s">
        <v>14499</v>
      </c>
      <c r="N1855" s="7" t="s">
        <v>29</v>
      </c>
      <c r="O1855" s="7" t="s">
        <v>146</v>
      </c>
    </row>
    <row r="1856" spans="2:15" x14ac:dyDescent="0.25">
      <c r="B1856" s="7">
        <v>4</v>
      </c>
      <c r="C1856" s="7" t="s">
        <v>11211</v>
      </c>
      <c r="D1856" s="7" t="s">
        <v>13060</v>
      </c>
      <c r="E1856" s="7" t="s">
        <v>11213</v>
      </c>
      <c r="F1856" s="7" t="s">
        <v>181</v>
      </c>
      <c r="G1856" s="7" t="s">
        <v>206</v>
      </c>
      <c r="H1856" s="7" t="s">
        <v>212</v>
      </c>
      <c r="I1856" s="7" t="s">
        <v>37</v>
      </c>
      <c r="J1856" s="7" t="s">
        <v>36</v>
      </c>
      <c r="K1856" s="7">
        <v>10</v>
      </c>
      <c r="L1856" s="7" t="s">
        <v>17141</v>
      </c>
      <c r="M1856" s="7" t="s">
        <v>14810</v>
      </c>
      <c r="N1856" s="7" t="s">
        <v>29</v>
      </c>
      <c r="O1856" s="7" t="s">
        <v>146</v>
      </c>
    </row>
    <row r="1857" spans="2:15" x14ac:dyDescent="0.25">
      <c r="B1857" s="7">
        <v>4</v>
      </c>
      <c r="C1857" s="7" t="s">
        <v>11215</v>
      </c>
      <c r="D1857" s="7" t="s">
        <v>11216</v>
      </c>
      <c r="E1857" s="7" t="s">
        <v>11219</v>
      </c>
      <c r="F1857" s="7" t="s">
        <v>128</v>
      </c>
      <c r="G1857" s="7" t="s">
        <v>206</v>
      </c>
      <c r="H1857" s="7" t="s">
        <v>211</v>
      </c>
      <c r="I1857" s="7" t="s">
        <v>34</v>
      </c>
      <c r="J1857" s="7" t="s">
        <v>23</v>
      </c>
      <c r="K1857" s="7">
        <v>8</v>
      </c>
      <c r="L1857" s="7" t="s">
        <v>17142</v>
      </c>
      <c r="M1857" s="7" t="s">
        <v>14667</v>
      </c>
      <c r="N1857" s="7" t="s">
        <v>29</v>
      </c>
      <c r="O1857" s="7" t="s">
        <v>123</v>
      </c>
    </row>
    <row r="1858" spans="2:15" x14ac:dyDescent="0.25">
      <c r="B1858" s="7">
        <v>4</v>
      </c>
      <c r="C1858" s="7" t="s">
        <v>11223</v>
      </c>
      <c r="D1858" s="7" t="s">
        <v>11224</v>
      </c>
      <c r="E1858" s="7" t="s">
        <v>11227</v>
      </c>
      <c r="F1858" s="7" t="s">
        <v>128</v>
      </c>
      <c r="G1858" s="7" t="s">
        <v>207</v>
      </c>
      <c r="H1858" s="7" t="s">
        <v>212</v>
      </c>
      <c r="I1858" s="7" t="s">
        <v>27</v>
      </c>
      <c r="J1858" s="7" t="s">
        <v>23</v>
      </c>
      <c r="K1858" s="7">
        <v>7</v>
      </c>
      <c r="L1858" s="7" t="s">
        <v>17143</v>
      </c>
      <c r="M1858" s="7" t="s">
        <v>14763</v>
      </c>
      <c r="N1858" s="7" t="s">
        <v>29</v>
      </c>
      <c r="O1858" s="7" t="s">
        <v>123</v>
      </c>
    </row>
    <row r="1859" spans="2:15" x14ac:dyDescent="0.25">
      <c r="B1859" s="7">
        <v>4</v>
      </c>
      <c r="C1859" s="7" t="s">
        <v>11229</v>
      </c>
      <c r="D1859" s="7" t="s">
        <v>11230</v>
      </c>
      <c r="E1859" s="7" t="s">
        <v>11233</v>
      </c>
      <c r="F1859" s="7" t="s">
        <v>25</v>
      </c>
      <c r="G1859" s="7" t="s">
        <v>207</v>
      </c>
      <c r="H1859" s="7" t="s">
        <v>212</v>
      </c>
      <c r="I1859" s="7" t="s">
        <v>27</v>
      </c>
      <c r="J1859" s="7" t="s">
        <v>23</v>
      </c>
      <c r="K1859" s="7">
        <v>7</v>
      </c>
      <c r="L1859" s="7" t="s">
        <v>17144</v>
      </c>
      <c r="M1859" s="7" t="s">
        <v>14763</v>
      </c>
      <c r="N1859" s="7" t="s">
        <v>29</v>
      </c>
      <c r="O1859" s="7" t="s">
        <v>96</v>
      </c>
    </row>
    <row r="1860" spans="2:15" x14ac:dyDescent="0.25">
      <c r="B1860" s="7">
        <v>4</v>
      </c>
      <c r="C1860" s="7" t="s">
        <v>11235</v>
      </c>
      <c r="D1860" s="7" t="s">
        <v>11236</v>
      </c>
      <c r="E1860" s="7" t="s">
        <v>11239</v>
      </c>
      <c r="F1860" s="7" t="s">
        <v>128</v>
      </c>
      <c r="G1860" s="7" t="s">
        <v>207</v>
      </c>
      <c r="H1860" s="7" t="s">
        <v>212</v>
      </c>
      <c r="I1860" s="7" t="s">
        <v>27</v>
      </c>
      <c r="J1860" s="7" t="s">
        <v>23</v>
      </c>
      <c r="K1860" s="7">
        <v>7</v>
      </c>
      <c r="L1860" s="7" t="s">
        <v>17145</v>
      </c>
      <c r="M1860" s="7" t="s">
        <v>14796</v>
      </c>
      <c r="N1860" s="7" t="s">
        <v>29</v>
      </c>
      <c r="O1860" s="7" t="s">
        <v>123</v>
      </c>
    </row>
    <row r="1861" spans="2:15" x14ac:dyDescent="0.25">
      <c r="B1861" s="7">
        <v>4</v>
      </c>
      <c r="C1861" s="7" t="s">
        <v>11241</v>
      </c>
      <c r="D1861" s="7" t="s">
        <v>11242</v>
      </c>
      <c r="E1861" s="7" t="s">
        <v>11243</v>
      </c>
      <c r="F1861" s="7" t="s">
        <v>128</v>
      </c>
      <c r="G1861" s="7" t="s">
        <v>207</v>
      </c>
      <c r="H1861" s="7" t="s">
        <v>212</v>
      </c>
      <c r="I1861" s="7" t="s">
        <v>27</v>
      </c>
      <c r="J1861" s="7" t="s">
        <v>23</v>
      </c>
      <c r="K1861" s="7">
        <v>7</v>
      </c>
      <c r="L1861" s="7" t="s">
        <v>17146</v>
      </c>
      <c r="M1861" s="7" t="s">
        <v>14763</v>
      </c>
      <c r="N1861" s="7" t="s">
        <v>29</v>
      </c>
      <c r="O1861" s="7" t="s">
        <v>123</v>
      </c>
    </row>
    <row r="1862" spans="2:15" x14ac:dyDescent="0.25">
      <c r="B1862" s="7">
        <v>4</v>
      </c>
      <c r="C1862" s="7" t="s">
        <v>11245</v>
      </c>
      <c r="D1862" s="7" t="s">
        <v>13061</v>
      </c>
      <c r="E1862" s="7" t="s">
        <v>11248</v>
      </c>
      <c r="F1862" s="7" t="s">
        <v>185</v>
      </c>
      <c r="G1862" s="7" t="s">
        <v>206</v>
      </c>
      <c r="H1862" s="7" t="s">
        <v>212</v>
      </c>
      <c r="I1862" s="7" t="s">
        <v>27</v>
      </c>
      <c r="J1862" s="7" t="s">
        <v>23</v>
      </c>
      <c r="K1862" s="7">
        <v>10</v>
      </c>
      <c r="L1862" s="7" t="s">
        <v>17147</v>
      </c>
      <c r="M1862" s="7" t="s">
        <v>10847</v>
      </c>
      <c r="N1862" s="7" t="s">
        <v>29</v>
      </c>
      <c r="O1862" s="7" t="s">
        <v>146</v>
      </c>
    </row>
    <row r="1863" spans="2:15" x14ac:dyDescent="0.25">
      <c r="B1863" s="7">
        <v>4</v>
      </c>
      <c r="C1863" s="7" t="s">
        <v>11250</v>
      </c>
      <c r="D1863" s="7" t="s">
        <v>11251</v>
      </c>
      <c r="E1863" s="7" t="s">
        <v>11254</v>
      </c>
      <c r="F1863" s="7" t="s">
        <v>48</v>
      </c>
      <c r="G1863" s="7" t="s">
        <v>207</v>
      </c>
      <c r="H1863" s="7" t="s">
        <v>212</v>
      </c>
      <c r="I1863" s="7" t="s">
        <v>27</v>
      </c>
      <c r="J1863" s="7" t="s">
        <v>23</v>
      </c>
      <c r="K1863" s="7">
        <v>7</v>
      </c>
      <c r="L1863" s="7" t="s">
        <v>17149</v>
      </c>
      <c r="M1863" s="7" t="s">
        <v>14700</v>
      </c>
      <c r="N1863" s="7" t="s">
        <v>29</v>
      </c>
      <c r="O1863" s="7" t="s">
        <v>96</v>
      </c>
    </row>
    <row r="1864" spans="2:15" x14ac:dyDescent="0.25">
      <c r="B1864" s="7">
        <v>4</v>
      </c>
      <c r="C1864" s="7" t="s">
        <v>11260</v>
      </c>
      <c r="D1864" s="7" t="s">
        <v>11261</v>
      </c>
      <c r="E1864" s="7" t="s">
        <v>11263</v>
      </c>
      <c r="F1864" s="7" t="s">
        <v>126</v>
      </c>
      <c r="G1864" s="7" t="s">
        <v>206</v>
      </c>
      <c r="H1864" s="7" t="s">
        <v>212</v>
      </c>
      <c r="I1864" s="7" t="s">
        <v>37</v>
      </c>
      <c r="J1864" s="7" t="s">
        <v>36</v>
      </c>
      <c r="K1864" s="7">
        <v>10</v>
      </c>
      <c r="L1864" s="7" t="s">
        <v>17157</v>
      </c>
      <c r="M1864" s="7" t="s">
        <v>14669</v>
      </c>
      <c r="N1864" s="7" t="s">
        <v>29</v>
      </c>
      <c r="O1864" s="7" t="s">
        <v>123</v>
      </c>
    </row>
    <row r="1865" spans="2:15" x14ac:dyDescent="0.25">
      <c r="B1865" s="7">
        <v>4</v>
      </c>
      <c r="C1865" s="7" t="s">
        <v>11265</v>
      </c>
      <c r="D1865" s="7" t="s">
        <v>11266</v>
      </c>
      <c r="E1865" s="7" t="s">
        <v>11270</v>
      </c>
      <c r="F1865" s="7" t="s">
        <v>136</v>
      </c>
      <c r="G1865" s="7" t="s">
        <v>207</v>
      </c>
      <c r="H1865" s="7" t="s">
        <v>212</v>
      </c>
      <c r="I1865" s="7" t="s">
        <v>37</v>
      </c>
      <c r="J1865" s="7" t="s">
        <v>36</v>
      </c>
      <c r="K1865" s="7">
        <v>7</v>
      </c>
      <c r="L1865" s="7" t="s">
        <v>17158</v>
      </c>
      <c r="M1865" s="7" t="s">
        <v>14499</v>
      </c>
      <c r="N1865" s="7" t="s">
        <v>29</v>
      </c>
      <c r="O1865" s="7" t="s">
        <v>123</v>
      </c>
    </row>
    <row r="1866" spans="2:15" x14ac:dyDescent="0.25">
      <c r="B1866" s="7">
        <v>4</v>
      </c>
      <c r="C1866" s="7" t="s">
        <v>11279</v>
      </c>
      <c r="D1866" s="7" t="s">
        <v>13063</v>
      </c>
      <c r="E1866" s="7" t="s">
        <v>11282</v>
      </c>
      <c r="F1866" s="7" t="s">
        <v>156</v>
      </c>
      <c r="G1866" s="7" t="s">
        <v>206</v>
      </c>
      <c r="H1866" s="7" t="s">
        <v>212</v>
      </c>
      <c r="I1866" s="7" t="s">
        <v>27</v>
      </c>
      <c r="J1866" s="7" t="s">
        <v>23</v>
      </c>
      <c r="K1866" s="7">
        <v>10</v>
      </c>
      <c r="L1866" s="7" t="s">
        <v>17195</v>
      </c>
      <c r="M1866" s="7" t="s">
        <v>11701</v>
      </c>
      <c r="N1866" s="7" t="s">
        <v>29</v>
      </c>
      <c r="O1866" s="7" t="s">
        <v>146</v>
      </c>
    </row>
    <row r="1867" spans="2:15" x14ac:dyDescent="0.25">
      <c r="B1867" s="7">
        <v>4</v>
      </c>
      <c r="C1867" s="7" t="s">
        <v>11285</v>
      </c>
      <c r="D1867" s="7" t="s">
        <v>11286</v>
      </c>
      <c r="E1867" s="7" t="s">
        <v>11290</v>
      </c>
      <c r="F1867" s="7" t="s">
        <v>124</v>
      </c>
      <c r="G1867" s="7" t="s">
        <v>207</v>
      </c>
      <c r="H1867" s="7" t="s">
        <v>212</v>
      </c>
      <c r="I1867" s="7" t="s">
        <v>37</v>
      </c>
      <c r="J1867" s="7" t="s">
        <v>36</v>
      </c>
      <c r="K1867" s="7">
        <v>7</v>
      </c>
      <c r="L1867" s="7" t="s">
        <v>17202</v>
      </c>
      <c r="M1867" s="7" t="s">
        <v>9654</v>
      </c>
      <c r="N1867" s="7" t="s">
        <v>29</v>
      </c>
      <c r="O1867" s="7" t="s">
        <v>123</v>
      </c>
    </row>
    <row r="1868" spans="2:15" x14ac:dyDescent="0.25">
      <c r="B1868" s="7">
        <v>4</v>
      </c>
      <c r="C1868" s="7" t="s">
        <v>11292</v>
      </c>
      <c r="D1868" s="7" t="s">
        <v>13071</v>
      </c>
      <c r="E1868" s="7" t="s">
        <v>11295</v>
      </c>
      <c r="F1868" s="7" t="s">
        <v>25</v>
      </c>
      <c r="G1868" s="7" t="s">
        <v>207</v>
      </c>
      <c r="H1868" s="7" t="s">
        <v>212</v>
      </c>
      <c r="I1868" s="7" t="s">
        <v>34</v>
      </c>
      <c r="J1868" s="7" t="s">
        <v>23</v>
      </c>
      <c r="K1868" s="7">
        <v>5</v>
      </c>
      <c r="L1868" s="7" t="s">
        <v>17204</v>
      </c>
      <c r="M1868" s="7" t="s">
        <v>14846</v>
      </c>
      <c r="N1868" s="7" t="s">
        <v>29</v>
      </c>
      <c r="O1868" s="7" t="s">
        <v>96</v>
      </c>
    </row>
    <row r="1869" spans="2:15" x14ac:dyDescent="0.25">
      <c r="B1869" s="7">
        <v>4</v>
      </c>
      <c r="C1869" s="7" t="s">
        <v>11298</v>
      </c>
      <c r="D1869" s="7" t="s">
        <v>11299</v>
      </c>
      <c r="E1869" s="7" t="s">
        <v>11302</v>
      </c>
      <c r="F1869" s="7" t="s">
        <v>38</v>
      </c>
      <c r="G1869" s="7" t="s">
        <v>207</v>
      </c>
      <c r="H1869" s="7" t="s">
        <v>212</v>
      </c>
      <c r="I1869" s="7" t="s">
        <v>34</v>
      </c>
      <c r="J1869" s="7" t="s">
        <v>23</v>
      </c>
      <c r="K1869" s="7">
        <v>5</v>
      </c>
      <c r="L1869" s="7" t="s">
        <v>17206</v>
      </c>
      <c r="M1869" s="7" t="s">
        <v>7165</v>
      </c>
      <c r="N1869" s="7" t="s">
        <v>29</v>
      </c>
      <c r="O1869" s="7" t="s">
        <v>96</v>
      </c>
    </row>
    <row r="1870" spans="2:15" x14ac:dyDescent="0.25">
      <c r="B1870" s="7">
        <v>4</v>
      </c>
      <c r="C1870" s="7" t="s">
        <v>11313</v>
      </c>
      <c r="D1870" s="7" t="s">
        <v>11314</v>
      </c>
      <c r="E1870" s="7" t="s">
        <v>11317</v>
      </c>
      <c r="F1870" s="7" t="s">
        <v>52</v>
      </c>
      <c r="G1870" s="7" t="s">
        <v>207</v>
      </c>
      <c r="H1870" s="7" t="s">
        <v>212</v>
      </c>
      <c r="I1870" s="7" t="s">
        <v>27</v>
      </c>
      <c r="J1870" s="7" t="s">
        <v>23</v>
      </c>
      <c r="K1870" s="7">
        <v>7</v>
      </c>
      <c r="L1870" s="7" t="s">
        <v>17219</v>
      </c>
      <c r="M1870" s="7" t="s">
        <v>14894</v>
      </c>
      <c r="N1870" s="7" t="s">
        <v>29</v>
      </c>
      <c r="O1870" s="7" t="s">
        <v>96</v>
      </c>
    </row>
    <row r="1871" spans="2:15" x14ac:dyDescent="0.25">
      <c r="B1871" s="7">
        <v>4</v>
      </c>
      <c r="C1871" s="7" t="s">
        <v>11324</v>
      </c>
      <c r="D1871" s="7" t="s">
        <v>11325</v>
      </c>
      <c r="E1871" s="7" t="s">
        <v>11327</v>
      </c>
      <c r="F1871" s="7" t="s">
        <v>179</v>
      </c>
      <c r="G1871" s="7" t="s">
        <v>207</v>
      </c>
      <c r="H1871" s="7" t="s">
        <v>212</v>
      </c>
      <c r="I1871" s="7" t="s">
        <v>37</v>
      </c>
      <c r="J1871" s="7" t="s">
        <v>36</v>
      </c>
      <c r="K1871" s="7">
        <v>7</v>
      </c>
      <c r="L1871" s="7" t="s">
        <v>17230</v>
      </c>
      <c r="M1871" s="7" t="s">
        <v>14913</v>
      </c>
      <c r="N1871" s="7" t="s">
        <v>29</v>
      </c>
      <c r="O1871" s="7" t="s">
        <v>146</v>
      </c>
    </row>
    <row r="1872" spans="2:15" x14ac:dyDescent="0.25">
      <c r="B1872" s="7">
        <v>4</v>
      </c>
      <c r="C1872" s="7" t="s">
        <v>11335</v>
      </c>
      <c r="D1872" s="7" t="s">
        <v>11336</v>
      </c>
      <c r="E1872" s="7" t="s">
        <v>11340</v>
      </c>
      <c r="F1872" s="7" t="s">
        <v>126</v>
      </c>
      <c r="G1872" s="7" t="s">
        <v>206</v>
      </c>
      <c r="H1872" s="7" t="s">
        <v>212</v>
      </c>
      <c r="I1872" s="7" t="s">
        <v>27</v>
      </c>
      <c r="J1872" s="7" t="s">
        <v>23</v>
      </c>
      <c r="K1872" s="7">
        <v>10</v>
      </c>
      <c r="L1872" s="7" t="s">
        <v>17237</v>
      </c>
      <c r="M1872" s="7" t="s">
        <v>14923</v>
      </c>
      <c r="N1872" s="7" t="s">
        <v>29</v>
      </c>
      <c r="O1872" s="7" t="s">
        <v>123</v>
      </c>
    </row>
    <row r="1873" spans="2:15" x14ac:dyDescent="0.25">
      <c r="B1873" s="7">
        <v>4</v>
      </c>
      <c r="C1873" s="7" t="s">
        <v>11343</v>
      </c>
      <c r="D1873" s="7" t="s">
        <v>13101</v>
      </c>
      <c r="E1873" s="7" t="s">
        <v>11346</v>
      </c>
      <c r="F1873" s="7" t="s">
        <v>152</v>
      </c>
      <c r="G1873" s="7" t="s">
        <v>206</v>
      </c>
      <c r="H1873" s="7" t="s">
        <v>212</v>
      </c>
      <c r="I1873" s="7" t="s">
        <v>27</v>
      </c>
      <c r="J1873" s="7" t="s">
        <v>23</v>
      </c>
      <c r="K1873" s="7">
        <v>10</v>
      </c>
      <c r="L1873" s="7" t="s">
        <v>17255</v>
      </c>
      <c r="M1873" s="7" t="s">
        <v>14933</v>
      </c>
      <c r="N1873" s="7" t="s">
        <v>29</v>
      </c>
      <c r="O1873" s="7" t="s">
        <v>146</v>
      </c>
    </row>
    <row r="1874" spans="2:15" x14ac:dyDescent="0.25">
      <c r="B1874" s="7">
        <v>4</v>
      </c>
      <c r="C1874" s="7" t="s">
        <v>11375</v>
      </c>
      <c r="D1874" s="7" t="s">
        <v>11376</v>
      </c>
      <c r="E1874" s="7" t="s">
        <v>11380</v>
      </c>
      <c r="F1874" s="7" t="s">
        <v>25</v>
      </c>
      <c r="G1874" s="7" t="s">
        <v>207</v>
      </c>
      <c r="H1874" s="7" t="s">
        <v>212</v>
      </c>
      <c r="I1874" s="7" t="s">
        <v>27</v>
      </c>
      <c r="J1874" s="7" t="s">
        <v>23</v>
      </c>
      <c r="K1874" s="7">
        <v>7</v>
      </c>
      <c r="L1874" s="7" t="s">
        <v>17348</v>
      </c>
      <c r="M1874" s="7" t="s">
        <v>14988</v>
      </c>
      <c r="N1874" s="7" t="s">
        <v>29</v>
      </c>
      <c r="O1874" s="7" t="s">
        <v>96</v>
      </c>
    </row>
    <row r="1875" spans="2:15" x14ac:dyDescent="0.25">
      <c r="B1875" s="7">
        <v>4</v>
      </c>
      <c r="C1875" s="7" t="s">
        <v>11385</v>
      </c>
      <c r="D1875" s="7" t="s">
        <v>11386</v>
      </c>
      <c r="E1875" s="7" t="s">
        <v>11388</v>
      </c>
      <c r="F1875" s="7" t="s">
        <v>185</v>
      </c>
      <c r="G1875" s="7" t="s">
        <v>207</v>
      </c>
      <c r="H1875" s="7" t="s">
        <v>212</v>
      </c>
      <c r="I1875" s="7" t="s">
        <v>60</v>
      </c>
      <c r="J1875" s="7" t="s">
        <v>58</v>
      </c>
      <c r="K1875" s="7">
        <v>9</v>
      </c>
      <c r="L1875" s="7" t="s">
        <v>17385</v>
      </c>
      <c r="M1875" s="7" t="s">
        <v>14999</v>
      </c>
      <c r="N1875" s="7" t="s">
        <v>29</v>
      </c>
      <c r="O1875" s="7" t="s">
        <v>146</v>
      </c>
    </row>
    <row r="1876" spans="2:15" x14ac:dyDescent="0.25">
      <c r="B1876" s="7">
        <v>4</v>
      </c>
      <c r="C1876" s="7" t="s">
        <v>11425</v>
      </c>
      <c r="D1876" s="7" t="s">
        <v>11426</v>
      </c>
      <c r="E1876" s="7" t="s">
        <v>11429</v>
      </c>
      <c r="F1876" s="7" t="s">
        <v>25</v>
      </c>
      <c r="G1876" s="7" t="s">
        <v>207</v>
      </c>
      <c r="H1876" s="7" t="s">
        <v>212</v>
      </c>
      <c r="I1876" s="7" t="s">
        <v>45</v>
      </c>
      <c r="J1876" s="7" t="s">
        <v>44</v>
      </c>
      <c r="K1876" s="7">
        <v>11</v>
      </c>
      <c r="L1876" s="7" t="s">
        <v>17463</v>
      </c>
      <c r="M1876" s="7" t="s">
        <v>15028</v>
      </c>
      <c r="N1876" s="7" t="s">
        <v>29</v>
      </c>
      <c r="O1876" s="7" t="s">
        <v>96</v>
      </c>
    </row>
    <row r="1877" spans="2:15" x14ac:dyDescent="0.25">
      <c r="B1877" s="7">
        <v>4</v>
      </c>
      <c r="C1877" s="7" t="s">
        <v>11432</v>
      </c>
      <c r="D1877" s="7" t="s">
        <v>11433</v>
      </c>
      <c r="E1877" s="7" t="s">
        <v>11436</v>
      </c>
      <c r="F1877" s="7" t="s">
        <v>25</v>
      </c>
      <c r="G1877" s="7" t="s">
        <v>207</v>
      </c>
      <c r="H1877" s="7" t="s">
        <v>212</v>
      </c>
      <c r="I1877" s="7" t="s">
        <v>40</v>
      </c>
      <c r="J1877" s="7" t="s">
        <v>23</v>
      </c>
      <c r="K1877" s="7">
        <v>7</v>
      </c>
      <c r="L1877" s="7" t="s">
        <v>17476</v>
      </c>
      <c r="M1877" s="7" t="s">
        <v>15036</v>
      </c>
      <c r="N1877" s="7" t="s">
        <v>29</v>
      </c>
      <c r="O1877" s="7" t="s">
        <v>96</v>
      </c>
    </row>
    <row r="1878" spans="2:15" x14ac:dyDescent="0.25">
      <c r="B1878" s="7">
        <v>4</v>
      </c>
      <c r="C1878" s="7" t="s">
        <v>11440</v>
      </c>
      <c r="D1878" s="7" t="s">
        <v>11441</v>
      </c>
      <c r="E1878" s="7" t="s">
        <v>11444</v>
      </c>
      <c r="F1878" s="7" t="s">
        <v>152</v>
      </c>
      <c r="G1878" s="7" t="s">
        <v>206</v>
      </c>
      <c r="H1878" s="7" t="s">
        <v>212</v>
      </c>
      <c r="I1878" s="7" t="s">
        <v>27</v>
      </c>
      <c r="J1878" s="7" t="s">
        <v>23</v>
      </c>
      <c r="K1878" s="7">
        <v>10</v>
      </c>
      <c r="L1878" s="7" t="s">
        <v>17498</v>
      </c>
      <c r="M1878" s="7" t="s">
        <v>15039</v>
      </c>
      <c r="N1878" s="7" t="s">
        <v>29</v>
      </c>
      <c r="O1878" s="7" t="s">
        <v>146</v>
      </c>
    </row>
    <row r="1879" spans="2:15" x14ac:dyDescent="0.25">
      <c r="B1879" s="7">
        <v>4</v>
      </c>
      <c r="C1879" s="7" t="s">
        <v>11446</v>
      </c>
      <c r="D1879" s="7" t="s">
        <v>11447</v>
      </c>
      <c r="E1879" s="7" t="s">
        <v>11450</v>
      </c>
      <c r="F1879" s="7" t="s">
        <v>124</v>
      </c>
      <c r="G1879" s="7" t="s">
        <v>207</v>
      </c>
      <c r="H1879" s="7" t="s">
        <v>212</v>
      </c>
      <c r="I1879" s="7" t="s">
        <v>27</v>
      </c>
      <c r="J1879" s="7" t="s">
        <v>23</v>
      </c>
      <c r="K1879" s="7">
        <v>7</v>
      </c>
      <c r="L1879" s="7" t="s">
        <v>17520</v>
      </c>
      <c r="M1879" s="7" t="s">
        <v>9733</v>
      </c>
      <c r="N1879" s="7" t="s">
        <v>29</v>
      </c>
      <c r="O1879" s="7" t="s">
        <v>123</v>
      </c>
    </row>
    <row r="1880" spans="2:15" x14ac:dyDescent="0.25">
      <c r="B1880" s="7">
        <v>4</v>
      </c>
      <c r="C1880" s="7" t="s">
        <v>11453</v>
      </c>
      <c r="D1880" s="7" t="s">
        <v>11454</v>
      </c>
      <c r="E1880" s="7" t="s">
        <v>11457</v>
      </c>
      <c r="F1880" s="7" t="s">
        <v>126</v>
      </c>
      <c r="G1880" s="7" t="s">
        <v>206</v>
      </c>
      <c r="H1880" s="7" t="s">
        <v>212</v>
      </c>
      <c r="I1880" s="7" t="s">
        <v>37</v>
      </c>
      <c r="J1880" s="7" t="s">
        <v>36</v>
      </c>
      <c r="K1880" s="7">
        <v>10</v>
      </c>
      <c r="L1880" s="7" t="s">
        <v>17531</v>
      </c>
      <c r="M1880" s="7" t="s">
        <v>12313</v>
      </c>
      <c r="N1880" s="7" t="s">
        <v>29</v>
      </c>
      <c r="O1880" s="7" t="s">
        <v>123</v>
      </c>
    </row>
    <row r="1881" spans="2:15" x14ac:dyDescent="0.25">
      <c r="B1881" s="7">
        <v>4</v>
      </c>
      <c r="C1881" s="7" t="s">
        <v>11468</v>
      </c>
      <c r="D1881" s="7" t="s">
        <v>11469</v>
      </c>
      <c r="E1881" s="7" t="s">
        <v>11472</v>
      </c>
      <c r="F1881" s="7" t="s">
        <v>124</v>
      </c>
      <c r="G1881" s="7" t="s">
        <v>207</v>
      </c>
      <c r="H1881" s="7" t="s">
        <v>212</v>
      </c>
      <c r="I1881" s="7" t="s">
        <v>27</v>
      </c>
      <c r="J1881" s="7" t="s">
        <v>23</v>
      </c>
      <c r="K1881" s="7">
        <v>7</v>
      </c>
      <c r="L1881" s="7" t="s">
        <v>17589</v>
      </c>
      <c r="M1881" s="7" t="s">
        <v>7220</v>
      </c>
      <c r="N1881" s="7" t="s">
        <v>29</v>
      </c>
      <c r="O1881" s="7" t="s">
        <v>123</v>
      </c>
    </row>
    <row r="1882" spans="2:15" x14ac:dyDescent="0.25">
      <c r="B1882" s="7">
        <v>4</v>
      </c>
      <c r="C1882" s="7" t="s">
        <v>11474</v>
      </c>
      <c r="D1882" s="7" t="s">
        <v>11475</v>
      </c>
      <c r="E1882" s="7" t="s">
        <v>11478</v>
      </c>
      <c r="F1882" s="7" t="s">
        <v>25</v>
      </c>
      <c r="G1882" s="7" t="s">
        <v>207</v>
      </c>
      <c r="H1882" s="7" t="s">
        <v>212</v>
      </c>
      <c r="I1882" s="7" t="s">
        <v>34</v>
      </c>
      <c r="J1882" s="7" t="s">
        <v>23</v>
      </c>
      <c r="K1882" s="7">
        <v>5</v>
      </c>
      <c r="L1882" s="7" t="s">
        <v>17591</v>
      </c>
      <c r="M1882" s="7" t="s">
        <v>7948</v>
      </c>
      <c r="N1882" s="7" t="s">
        <v>29</v>
      </c>
      <c r="O1882" s="7" t="s">
        <v>96</v>
      </c>
    </row>
    <row r="1883" spans="2:15" x14ac:dyDescent="0.25">
      <c r="B1883" s="7">
        <v>4</v>
      </c>
      <c r="C1883" s="7" t="s">
        <v>11483</v>
      </c>
      <c r="D1883" s="7" t="s">
        <v>11484</v>
      </c>
      <c r="E1883" s="7" t="s">
        <v>11487</v>
      </c>
      <c r="F1883" s="7" t="s">
        <v>134</v>
      </c>
      <c r="G1883" s="7" t="s">
        <v>206</v>
      </c>
      <c r="H1883" s="7" t="s">
        <v>212</v>
      </c>
      <c r="I1883" s="7" t="s">
        <v>27</v>
      </c>
      <c r="J1883" s="7" t="s">
        <v>23</v>
      </c>
      <c r="K1883" s="7">
        <v>10</v>
      </c>
      <c r="L1883" s="7" t="s">
        <v>17592</v>
      </c>
      <c r="M1883" s="7" t="s">
        <v>11366</v>
      </c>
      <c r="N1883" s="7" t="s">
        <v>29</v>
      </c>
      <c r="O1883" s="7" t="s">
        <v>123</v>
      </c>
    </row>
    <row r="1884" spans="2:15" x14ac:dyDescent="0.25">
      <c r="B1884" s="7">
        <v>4</v>
      </c>
      <c r="C1884" s="7" t="s">
        <v>11489</v>
      </c>
      <c r="D1884" s="7" t="s">
        <v>11490</v>
      </c>
      <c r="E1884" s="7" t="s">
        <v>11492</v>
      </c>
      <c r="F1884" s="7" t="s">
        <v>134</v>
      </c>
      <c r="G1884" s="7" t="s">
        <v>206</v>
      </c>
      <c r="H1884" s="7" t="s">
        <v>212</v>
      </c>
      <c r="I1884" s="7" t="s">
        <v>37</v>
      </c>
      <c r="J1884" s="7" t="s">
        <v>36</v>
      </c>
      <c r="K1884" s="7">
        <v>10</v>
      </c>
      <c r="L1884" s="7" t="s">
        <v>17593</v>
      </c>
      <c r="M1884" s="7" t="s">
        <v>10885</v>
      </c>
      <c r="N1884" s="7" t="s">
        <v>29</v>
      </c>
      <c r="O1884" s="7" t="s">
        <v>123</v>
      </c>
    </row>
    <row r="1885" spans="2:15" x14ac:dyDescent="0.25">
      <c r="B1885" s="7">
        <v>4</v>
      </c>
      <c r="C1885" s="7" t="s">
        <v>11495</v>
      </c>
      <c r="D1885" s="7" t="s">
        <v>11496</v>
      </c>
      <c r="E1885" s="7" t="s">
        <v>11499</v>
      </c>
      <c r="F1885" s="7" t="s">
        <v>156</v>
      </c>
      <c r="G1885" s="7" t="s">
        <v>206</v>
      </c>
      <c r="H1885" s="7" t="s">
        <v>212</v>
      </c>
      <c r="I1885" s="7" t="s">
        <v>27</v>
      </c>
      <c r="J1885" s="7" t="s">
        <v>23</v>
      </c>
      <c r="K1885" s="7">
        <v>10</v>
      </c>
      <c r="L1885" s="7" t="s">
        <v>17594</v>
      </c>
      <c r="M1885" s="7" t="s">
        <v>15059</v>
      </c>
      <c r="N1885" s="7" t="s">
        <v>29</v>
      </c>
      <c r="O1885" s="7" t="s">
        <v>146</v>
      </c>
    </row>
    <row r="1886" spans="2:15" x14ac:dyDescent="0.25">
      <c r="B1886" s="7">
        <v>4</v>
      </c>
      <c r="C1886" s="7" t="s">
        <v>11501</v>
      </c>
      <c r="D1886" s="7" t="s">
        <v>11502</v>
      </c>
      <c r="E1886" s="7" t="s">
        <v>11503</v>
      </c>
      <c r="F1886" s="7" t="s">
        <v>174</v>
      </c>
      <c r="G1886" s="7" t="s">
        <v>207</v>
      </c>
      <c r="H1886" s="7" t="s">
        <v>212</v>
      </c>
      <c r="I1886" s="7" t="s">
        <v>27</v>
      </c>
      <c r="J1886" s="7" t="s">
        <v>23</v>
      </c>
      <c r="K1886" s="7">
        <v>7</v>
      </c>
      <c r="L1886" s="7" t="s">
        <v>17606</v>
      </c>
      <c r="M1886" s="7" t="s">
        <v>677</v>
      </c>
      <c r="N1886" s="7" t="s">
        <v>29</v>
      </c>
      <c r="O1886" s="7" t="s">
        <v>146</v>
      </c>
    </row>
    <row r="1887" spans="2:15" x14ac:dyDescent="0.25">
      <c r="B1887" s="7">
        <v>4</v>
      </c>
      <c r="C1887" s="7" t="s">
        <v>11508</v>
      </c>
      <c r="D1887" s="7" t="s">
        <v>11509</v>
      </c>
      <c r="E1887" s="7" t="s">
        <v>11512</v>
      </c>
      <c r="F1887" s="7" t="s">
        <v>132</v>
      </c>
      <c r="G1887" s="7" t="s">
        <v>206</v>
      </c>
      <c r="H1887" s="7" t="s">
        <v>212</v>
      </c>
      <c r="I1887" s="7" t="s">
        <v>27</v>
      </c>
      <c r="J1887" s="7" t="s">
        <v>23</v>
      </c>
      <c r="K1887" s="7">
        <v>10</v>
      </c>
      <c r="L1887" s="7" t="s">
        <v>17628</v>
      </c>
      <c r="M1887" s="7" t="s">
        <v>15083</v>
      </c>
      <c r="N1887" s="7" t="s">
        <v>29</v>
      </c>
      <c r="O1887" s="7" t="s">
        <v>123</v>
      </c>
    </row>
    <row r="1888" spans="2:15" x14ac:dyDescent="0.25">
      <c r="B1888" s="7">
        <v>4</v>
      </c>
      <c r="C1888" s="7" t="s">
        <v>11518</v>
      </c>
      <c r="D1888" s="7" t="s">
        <v>11519</v>
      </c>
      <c r="E1888" s="7" t="s">
        <v>11522</v>
      </c>
      <c r="F1888" s="7" t="s">
        <v>106</v>
      </c>
      <c r="G1888" s="7" t="s">
        <v>207</v>
      </c>
      <c r="H1888" s="7" t="s">
        <v>212</v>
      </c>
      <c r="I1888" s="7" t="s">
        <v>34</v>
      </c>
      <c r="J1888" s="7" t="s">
        <v>23</v>
      </c>
      <c r="K1888" s="7">
        <v>5</v>
      </c>
      <c r="L1888" s="7" t="s">
        <v>17639</v>
      </c>
      <c r="M1888" s="7" t="s">
        <v>15085</v>
      </c>
      <c r="N1888" s="7" t="s">
        <v>29</v>
      </c>
      <c r="O1888" s="7" t="s">
        <v>100</v>
      </c>
    </row>
    <row r="1889" spans="2:15" x14ac:dyDescent="0.25">
      <c r="B1889" s="7">
        <v>4</v>
      </c>
      <c r="C1889" s="7" t="s">
        <v>11526</v>
      </c>
      <c r="D1889" s="7" t="s">
        <v>11527</v>
      </c>
      <c r="E1889" s="7" t="s">
        <v>11530</v>
      </c>
      <c r="F1889" s="7" t="s">
        <v>172</v>
      </c>
      <c r="G1889" s="7" t="s">
        <v>206</v>
      </c>
      <c r="H1889" s="7" t="s">
        <v>212</v>
      </c>
      <c r="I1889" s="7" t="s">
        <v>27</v>
      </c>
      <c r="J1889" s="7" t="s">
        <v>23</v>
      </c>
      <c r="K1889" s="7">
        <v>10</v>
      </c>
      <c r="L1889" s="7" t="s">
        <v>17647</v>
      </c>
      <c r="M1889" s="7" t="s">
        <v>15088</v>
      </c>
      <c r="N1889" s="7" t="s">
        <v>29</v>
      </c>
      <c r="O1889" s="7" t="s">
        <v>146</v>
      </c>
    </row>
    <row r="1890" spans="2:15" x14ac:dyDescent="0.25">
      <c r="B1890" s="7">
        <v>4</v>
      </c>
      <c r="C1890" s="7" t="s">
        <v>11545</v>
      </c>
      <c r="D1890" s="7" t="s">
        <v>11546</v>
      </c>
      <c r="E1890" s="7" t="s">
        <v>11549</v>
      </c>
      <c r="F1890" s="7" t="s">
        <v>25</v>
      </c>
      <c r="G1890" s="7" t="s">
        <v>207</v>
      </c>
      <c r="H1890" s="7" t="s">
        <v>212</v>
      </c>
      <c r="I1890" s="7" t="s">
        <v>83</v>
      </c>
      <c r="J1890" s="7" t="s">
        <v>23</v>
      </c>
      <c r="K1890" s="7">
        <v>7</v>
      </c>
      <c r="L1890" s="7" t="s">
        <v>17784</v>
      </c>
      <c r="M1890" s="7" t="s">
        <v>13661</v>
      </c>
      <c r="N1890" s="7" t="s">
        <v>29</v>
      </c>
      <c r="O1890" s="7" t="s">
        <v>96</v>
      </c>
    </row>
    <row r="1891" spans="2:15" x14ac:dyDescent="0.25">
      <c r="B1891" s="7">
        <v>4</v>
      </c>
      <c r="C1891" s="7" t="s">
        <v>11572</v>
      </c>
      <c r="D1891" s="7" t="s">
        <v>11573</v>
      </c>
      <c r="E1891" s="7" t="s">
        <v>11576</v>
      </c>
      <c r="F1891" s="7" t="s">
        <v>158</v>
      </c>
      <c r="G1891" s="7" t="s">
        <v>207</v>
      </c>
      <c r="H1891" s="7" t="s">
        <v>212</v>
      </c>
      <c r="I1891" s="7" t="s">
        <v>27</v>
      </c>
      <c r="J1891" s="7" t="s">
        <v>23</v>
      </c>
      <c r="K1891" s="7">
        <v>7</v>
      </c>
      <c r="L1891" s="7" t="s">
        <v>17807</v>
      </c>
      <c r="M1891" s="7" t="s">
        <v>11804</v>
      </c>
      <c r="N1891" s="7" t="s">
        <v>29</v>
      </c>
      <c r="O1891" s="7" t="s">
        <v>146</v>
      </c>
    </row>
    <row r="1892" spans="2:15" x14ac:dyDescent="0.25">
      <c r="B1892" s="7">
        <v>4</v>
      </c>
      <c r="C1892" s="7" t="s">
        <v>11581</v>
      </c>
      <c r="D1892" s="7" t="s">
        <v>11582</v>
      </c>
      <c r="E1892" s="7" t="s">
        <v>11583</v>
      </c>
      <c r="F1892" s="7" t="s">
        <v>158</v>
      </c>
      <c r="G1892" s="7" t="s">
        <v>207</v>
      </c>
      <c r="H1892" s="7" t="s">
        <v>212</v>
      </c>
      <c r="I1892" s="7" t="s">
        <v>27</v>
      </c>
      <c r="J1892" s="7" t="s">
        <v>23</v>
      </c>
      <c r="K1892" s="7">
        <v>7</v>
      </c>
      <c r="L1892" s="7" t="s">
        <v>17808</v>
      </c>
      <c r="M1892" s="7" t="s">
        <v>15161</v>
      </c>
      <c r="N1892" s="7" t="s">
        <v>29</v>
      </c>
      <c r="O1892" s="7" t="s">
        <v>146</v>
      </c>
    </row>
    <row r="1893" spans="2:15" x14ac:dyDescent="0.25">
      <c r="B1893" s="7">
        <v>4</v>
      </c>
      <c r="C1893" s="7" t="s">
        <v>11585</v>
      </c>
      <c r="D1893" s="7" t="s">
        <v>11586</v>
      </c>
      <c r="E1893" s="7" t="s">
        <v>11587</v>
      </c>
      <c r="F1893" s="7" t="s">
        <v>158</v>
      </c>
      <c r="G1893" s="7" t="s">
        <v>207</v>
      </c>
      <c r="H1893" s="7" t="s">
        <v>212</v>
      </c>
      <c r="I1893" s="7" t="s">
        <v>27</v>
      </c>
      <c r="J1893" s="7" t="s">
        <v>23</v>
      </c>
      <c r="K1893" s="7">
        <v>7</v>
      </c>
      <c r="L1893" s="7" t="s">
        <v>17809</v>
      </c>
      <c r="M1893" s="7" t="s">
        <v>10077</v>
      </c>
      <c r="N1893" s="7" t="s">
        <v>29</v>
      </c>
      <c r="O1893" s="7" t="s">
        <v>146</v>
      </c>
    </row>
    <row r="1894" spans="2:15" x14ac:dyDescent="0.25">
      <c r="B1894" s="7">
        <v>4</v>
      </c>
      <c r="C1894" s="7" t="s">
        <v>11601</v>
      </c>
      <c r="D1894" s="7" t="s">
        <v>11602</v>
      </c>
      <c r="E1894" s="7" t="s">
        <v>11606</v>
      </c>
      <c r="F1894" s="7" t="s">
        <v>25</v>
      </c>
      <c r="G1894" s="7" t="s">
        <v>207</v>
      </c>
      <c r="H1894" s="7" t="s">
        <v>212</v>
      </c>
      <c r="I1894" s="7" t="s">
        <v>64</v>
      </c>
      <c r="J1894" s="7" t="s">
        <v>36</v>
      </c>
      <c r="K1894" s="7">
        <v>7</v>
      </c>
      <c r="L1894" s="7" t="s">
        <v>17817</v>
      </c>
      <c r="M1894" s="7" t="s">
        <v>14692</v>
      </c>
      <c r="N1894" s="7" t="s">
        <v>29</v>
      </c>
      <c r="O1894" s="7" t="s">
        <v>96</v>
      </c>
    </row>
    <row r="1895" spans="2:15" x14ac:dyDescent="0.25">
      <c r="B1895" s="7">
        <v>4</v>
      </c>
      <c r="C1895" s="7" t="s">
        <v>11652</v>
      </c>
      <c r="D1895" s="7" t="s">
        <v>11653</v>
      </c>
      <c r="E1895" s="7" t="s">
        <v>11656</v>
      </c>
      <c r="F1895" s="7" t="s">
        <v>25</v>
      </c>
      <c r="G1895" s="7" t="s">
        <v>207</v>
      </c>
      <c r="H1895" s="7" t="s">
        <v>212</v>
      </c>
      <c r="I1895" s="7" t="s">
        <v>34</v>
      </c>
      <c r="J1895" s="7" t="s">
        <v>23</v>
      </c>
      <c r="K1895" s="7">
        <v>5</v>
      </c>
      <c r="L1895" s="7" t="s">
        <v>17906</v>
      </c>
      <c r="M1895" s="7" t="s">
        <v>15268</v>
      </c>
      <c r="N1895" s="7" t="s">
        <v>29</v>
      </c>
      <c r="O1895" s="7" t="s">
        <v>96</v>
      </c>
    </row>
    <row r="1896" spans="2:15" x14ac:dyDescent="0.25">
      <c r="B1896" s="7">
        <v>4</v>
      </c>
      <c r="C1896" s="7" t="s">
        <v>11771</v>
      </c>
      <c r="D1896" s="7" t="s">
        <v>11772</v>
      </c>
      <c r="E1896" s="7" t="s">
        <v>11775</v>
      </c>
      <c r="F1896" s="7" t="s">
        <v>201</v>
      </c>
      <c r="G1896" s="7" t="s">
        <v>207</v>
      </c>
      <c r="H1896" s="7" t="s">
        <v>212</v>
      </c>
      <c r="I1896" s="7" t="s">
        <v>40</v>
      </c>
      <c r="J1896" s="7" t="s">
        <v>23</v>
      </c>
      <c r="K1896" s="7">
        <v>7</v>
      </c>
      <c r="L1896" s="7" t="s">
        <v>18216</v>
      </c>
      <c r="M1896" s="7" t="s">
        <v>15523</v>
      </c>
      <c r="N1896" s="7" t="s">
        <v>29</v>
      </c>
      <c r="O1896" s="7" t="s">
        <v>192</v>
      </c>
    </row>
    <row r="1897" spans="2:15" x14ac:dyDescent="0.25">
      <c r="B1897" s="7">
        <v>4</v>
      </c>
      <c r="C1897" s="7" t="s">
        <v>11817</v>
      </c>
      <c r="D1897" s="7" t="s">
        <v>11818</v>
      </c>
      <c r="E1897" s="7" t="s">
        <v>11822</v>
      </c>
      <c r="F1897" s="7" t="s">
        <v>126</v>
      </c>
      <c r="G1897" s="7" t="s">
        <v>206</v>
      </c>
      <c r="H1897" s="7" t="s">
        <v>212</v>
      </c>
      <c r="I1897" s="7" t="s">
        <v>27</v>
      </c>
      <c r="J1897" s="7" t="s">
        <v>23</v>
      </c>
      <c r="K1897" s="7">
        <v>10</v>
      </c>
      <c r="L1897" s="7" t="s">
        <v>18383</v>
      </c>
      <c r="M1897" s="7" t="s">
        <v>11769</v>
      </c>
      <c r="N1897" s="7" t="s">
        <v>29</v>
      </c>
      <c r="O1897" s="7" t="s">
        <v>123</v>
      </c>
    </row>
    <row r="1898" spans="2:15" x14ac:dyDescent="0.25">
      <c r="B1898" s="7">
        <v>4</v>
      </c>
      <c r="C1898" s="7" t="s">
        <v>11851</v>
      </c>
      <c r="D1898" s="7" t="s">
        <v>11852</v>
      </c>
      <c r="E1898" s="7" t="s">
        <v>11855</v>
      </c>
      <c r="F1898" s="7" t="s">
        <v>138</v>
      </c>
      <c r="G1898" s="7" t="s">
        <v>207</v>
      </c>
      <c r="H1898" s="7" t="s">
        <v>212</v>
      </c>
      <c r="I1898" s="7" t="s">
        <v>37</v>
      </c>
      <c r="J1898" s="7" t="s">
        <v>36</v>
      </c>
      <c r="K1898" s="7">
        <v>7</v>
      </c>
      <c r="L1898" s="7" t="s">
        <v>18420</v>
      </c>
      <c r="M1898" s="7" t="s">
        <v>11857</v>
      </c>
      <c r="N1898" s="7" t="s">
        <v>29</v>
      </c>
      <c r="O1898" s="7" t="s">
        <v>123</v>
      </c>
    </row>
    <row r="1899" spans="2:15" x14ac:dyDescent="0.25">
      <c r="B1899" s="7">
        <v>4</v>
      </c>
      <c r="C1899" s="7" t="s">
        <v>11859</v>
      </c>
      <c r="D1899" s="7" t="s">
        <v>11860</v>
      </c>
      <c r="E1899" s="7" t="s">
        <v>11863</v>
      </c>
      <c r="F1899" s="7" t="s">
        <v>126</v>
      </c>
      <c r="G1899" s="7" t="s">
        <v>206</v>
      </c>
      <c r="H1899" s="7" t="s">
        <v>212</v>
      </c>
      <c r="I1899" s="7" t="s">
        <v>27</v>
      </c>
      <c r="J1899" s="7" t="s">
        <v>23</v>
      </c>
      <c r="K1899" s="7">
        <v>10</v>
      </c>
      <c r="L1899" s="7" t="s">
        <v>18422</v>
      </c>
      <c r="M1899" s="7" t="s">
        <v>15628</v>
      </c>
      <c r="N1899" s="7" t="s">
        <v>29</v>
      </c>
      <c r="O1899" s="7" t="s">
        <v>123</v>
      </c>
    </row>
    <row r="1900" spans="2:15" x14ac:dyDescent="0.25">
      <c r="B1900" s="7">
        <v>4</v>
      </c>
      <c r="C1900" s="7" t="s">
        <v>11865</v>
      </c>
      <c r="D1900" s="7" t="s">
        <v>11866</v>
      </c>
      <c r="E1900" s="7" t="s">
        <v>11869</v>
      </c>
      <c r="F1900" s="7" t="s">
        <v>130</v>
      </c>
      <c r="G1900" s="7" t="s">
        <v>207</v>
      </c>
      <c r="H1900" s="7" t="s">
        <v>212</v>
      </c>
      <c r="I1900" s="7" t="s">
        <v>27</v>
      </c>
      <c r="J1900" s="7" t="s">
        <v>23</v>
      </c>
      <c r="K1900" s="7">
        <v>7</v>
      </c>
      <c r="L1900" s="7" t="s">
        <v>18444</v>
      </c>
      <c r="M1900" s="7" t="s">
        <v>9911</v>
      </c>
      <c r="N1900" s="7" t="s">
        <v>29</v>
      </c>
      <c r="O1900" s="7" t="s">
        <v>123</v>
      </c>
    </row>
    <row r="1901" spans="2:15" x14ac:dyDescent="0.25">
      <c r="B1901" s="7">
        <v>4</v>
      </c>
      <c r="C1901" s="7" t="s">
        <v>11871</v>
      </c>
      <c r="D1901" s="7" t="s">
        <v>11872</v>
      </c>
      <c r="E1901" s="7" t="s">
        <v>11875</v>
      </c>
      <c r="F1901" s="7" t="s">
        <v>126</v>
      </c>
      <c r="G1901" s="7" t="s">
        <v>206</v>
      </c>
      <c r="H1901" s="7" t="s">
        <v>212</v>
      </c>
      <c r="I1901" s="7" t="s">
        <v>37</v>
      </c>
      <c r="J1901" s="7" t="s">
        <v>36</v>
      </c>
      <c r="K1901" s="7">
        <v>10</v>
      </c>
      <c r="L1901" s="7" t="s">
        <v>18445</v>
      </c>
      <c r="M1901" s="7" t="s">
        <v>9745</v>
      </c>
      <c r="N1901" s="7" t="s">
        <v>29</v>
      </c>
      <c r="O1901" s="7" t="s">
        <v>123</v>
      </c>
    </row>
    <row r="1902" spans="2:15" x14ac:dyDescent="0.25">
      <c r="B1902" s="7">
        <v>4</v>
      </c>
      <c r="C1902" s="7" t="s">
        <v>11878</v>
      </c>
      <c r="D1902" s="7" t="s">
        <v>11879</v>
      </c>
      <c r="E1902" s="7" t="s">
        <v>11882</v>
      </c>
      <c r="F1902" s="7" t="s">
        <v>126</v>
      </c>
      <c r="G1902" s="7" t="s">
        <v>206</v>
      </c>
      <c r="H1902" s="7" t="s">
        <v>212</v>
      </c>
      <c r="I1902" s="7" t="s">
        <v>27</v>
      </c>
      <c r="J1902" s="7" t="s">
        <v>23</v>
      </c>
      <c r="K1902" s="7">
        <v>10</v>
      </c>
      <c r="L1902" s="7" t="s">
        <v>18450</v>
      </c>
      <c r="M1902" s="7" t="s">
        <v>15636</v>
      </c>
      <c r="N1902" s="7" t="s">
        <v>29</v>
      </c>
      <c r="O1902" s="7" t="s">
        <v>123</v>
      </c>
    </row>
    <row r="1903" spans="2:15" x14ac:dyDescent="0.25">
      <c r="B1903" s="7">
        <v>4</v>
      </c>
      <c r="C1903" s="7" t="s">
        <v>11884</v>
      </c>
      <c r="D1903" s="7" t="s">
        <v>11885</v>
      </c>
      <c r="E1903" s="7" t="s">
        <v>11886</v>
      </c>
      <c r="F1903" s="7" t="s">
        <v>126</v>
      </c>
      <c r="G1903" s="7" t="s">
        <v>206</v>
      </c>
      <c r="H1903" s="7" t="s">
        <v>212</v>
      </c>
      <c r="I1903" s="7" t="s">
        <v>27</v>
      </c>
      <c r="J1903" s="7" t="s">
        <v>23</v>
      </c>
      <c r="K1903" s="7">
        <v>10</v>
      </c>
      <c r="L1903" s="7" t="s">
        <v>18451</v>
      </c>
      <c r="M1903" s="7" t="s">
        <v>15636</v>
      </c>
      <c r="N1903" s="7" t="s">
        <v>29</v>
      </c>
      <c r="O1903" s="7" t="s">
        <v>123</v>
      </c>
    </row>
    <row r="1904" spans="2:15" x14ac:dyDescent="0.25">
      <c r="B1904" s="7">
        <v>4</v>
      </c>
      <c r="C1904" s="7" t="s">
        <v>11888</v>
      </c>
      <c r="D1904" s="7" t="s">
        <v>11885</v>
      </c>
      <c r="E1904" s="7" t="s">
        <v>11889</v>
      </c>
      <c r="F1904" s="7" t="s">
        <v>126</v>
      </c>
      <c r="G1904" s="7" t="s">
        <v>206</v>
      </c>
      <c r="H1904" s="7" t="s">
        <v>212</v>
      </c>
      <c r="I1904" s="7" t="s">
        <v>27</v>
      </c>
      <c r="J1904" s="7" t="s">
        <v>23</v>
      </c>
      <c r="K1904" s="7">
        <v>10</v>
      </c>
      <c r="L1904" s="7" t="s">
        <v>18451</v>
      </c>
      <c r="M1904" s="7" t="s">
        <v>15636</v>
      </c>
      <c r="N1904" s="7" t="s">
        <v>29</v>
      </c>
      <c r="O1904" s="7" t="s">
        <v>123</v>
      </c>
    </row>
    <row r="1905" spans="2:15" x14ac:dyDescent="0.25">
      <c r="B1905" s="7">
        <v>4</v>
      </c>
      <c r="C1905" s="7" t="s">
        <v>11891</v>
      </c>
      <c r="D1905" s="7" t="s">
        <v>11892</v>
      </c>
      <c r="E1905" s="7" t="s">
        <v>11893</v>
      </c>
      <c r="F1905" s="7" t="s">
        <v>126</v>
      </c>
      <c r="G1905" s="7" t="s">
        <v>206</v>
      </c>
      <c r="H1905" s="7" t="s">
        <v>212</v>
      </c>
      <c r="I1905" s="7" t="s">
        <v>27</v>
      </c>
      <c r="J1905" s="7" t="s">
        <v>23</v>
      </c>
      <c r="K1905" s="7">
        <v>10</v>
      </c>
      <c r="L1905" s="7" t="s">
        <v>18452</v>
      </c>
      <c r="M1905" s="7" t="s">
        <v>15636</v>
      </c>
      <c r="N1905" s="7" t="s">
        <v>29</v>
      </c>
      <c r="O1905" s="7" t="s">
        <v>123</v>
      </c>
    </row>
    <row r="1906" spans="2:15" x14ac:dyDescent="0.25">
      <c r="B1906" s="7">
        <v>4</v>
      </c>
      <c r="C1906" s="7" t="s">
        <v>11895</v>
      </c>
      <c r="D1906" s="7" t="s">
        <v>11892</v>
      </c>
      <c r="E1906" s="7" t="s">
        <v>11896</v>
      </c>
      <c r="F1906" s="7" t="s">
        <v>126</v>
      </c>
      <c r="G1906" s="7" t="s">
        <v>206</v>
      </c>
      <c r="H1906" s="7" t="s">
        <v>212</v>
      </c>
      <c r="I1906" s="7" t="s">
        <v>27</v>
      </c>
      <c r="J1906" s="7" t="s">
        <v>23</v>
      </c>
      <c r="K1906" s="7">
        <v>10</v>
      </c>
      <c r="L1906" s="7" t="s">
        <v>18452</v>
      </c>
      <c r="M1906" s="7" t="s">
        <v>15636</v>
      </c>
      <c r="N1906" s="7" t="s">
        <v>29</v>
      </c>
      <c r="O1906" s="7" t="s">
        <v>123</v>
      </c>
    </row>
    <row r="1907" spans="2:15" x14ac:dyDescent="0.25">
      <c r="B1907" s="7">
        <v>4</v>
      </c>
      <c r="C1907" s="7" t="s">
        <v>11898</v>
      </c>
      <c r="D1907" s="7" t="s">
        <v>11899</v>
      </c>
      <c r="E1907" s="7" t="s">
        <v>11900</v>
      </c>
      <c r="F1907" s="7" t="s">
        <v>126</v>
      </c>
      <c r="G1907" s="7" t="s">
        <v>206</v>
      </c>
      <c r="H1907" s="7" t="s">
        <v>212</v>
      </c>
      <c r="I1907" s="7" t="s">
        <v>27</v>
      </c>
      <c r="J1907" s="7" t="s">
        <v>23</v>
      </c>
      <c r="K1907" s="7">
        <v>10</v>
      </c>
      <c r="L1907" s="7" t="s">
        <v>18453</v>
      </c>
      <c r="M1907" s="7" t="s">
        <v>15636</v>
      </c>
      <c r="N1907" s="7" t="s">
        <v>29</v>
      </c>
      <c r="O1907" s="7" t="s">
        <v>123</v>
      </c>
    </row>
    <row r="1908" spans="2:15" x14ac:dyDescent="0.25">
      <c r="B1908" s="7">
        <v>4</v>
      </c>
      <c r="C1908" s="7" t="s">
        <v>11902</v>
      </c>
      <c r="D1908" s="7" t="s">
        <v>11903</v>
      </c>
      <c r="E1908" s="7" t="s">
        <v>11904</v>
      </c>
      <c r="F1908" s="7" t="s">
        <v>126</v>
      </c>
      <c r="G1908" s="7" t="s">
        <v>206</v>
      </c>
      <c r="H1908" s="7" t="s">
        <v>212</v>
      </c>
      <c r="I1908" s="7" t="s">
        <v>27</v>
      </c>
      <c r="J1908" s="7" t="s">
        <v>23</v>
      </c>
      <c r="K1908" s="7">
        <v>10</v>
      </c>
      <c r="L1908" s="7" t="s">
        <v>18454</v>
      </c>
      <c r="M1908" s="7" t="s">
        <v>11049</v>
      </c>
      <c r="N1908" s="7" t="s">
        <v>29</v>
      </c>
      <c r="O1908" s="7" t="s">
        <v>123</v>
      </c>
    </row>
    <row r="1909" spans="2:15" x14ac:dyDescent="0.25">
      <c r="B1909" s="7">
        <v>4</v>
      </c>
      <c r="C1909" s="7" t="s">
        <v>11906</v>
      </c>
      <c r="D1909" s="7" t="s">
        <v>11907</v>
      </c>
      <c r="E1909" s="7" t="s">
        <v>11908</v>
      </c>
      <c r="F1909" s="7" t="s">
        <v>126</v>
      </c>
      <c r="G1909" s="7" t="s">
        <v>206</v>
      </c>
      <c r="H1909" s="7" t="s">
        <v>212</v>
      </c>
      <c r="I1909" s="7" t="s">
        <v>27</v>
      </c>
      <c r="J1909" s="7" t="s">
        <v>23</v>
      </c>
      <c r="K1909" s="7">
        <v>10</v>
      </c>
      <c r="L1909" s="7" t="s">
        <v>18455</v>
      </c>
      <c r="M1909" s="7" t="s">
        <v>11049</v>
      </c>
      <c r="N1909" s="7" t="s">
        <v>29</v>
      </c>
      <c r="O1909" s="7" t="s">
        <v>123</v>
      </c>
    </row>
    <row r="1910" spans="2:15" x14ac:dyDescent="0.25">
      <c r="B1910" s="7">
        <v>4</v>
      </c>
      <c r="C1910" s="7" t="s">
        <v>11910</v>
      </c>
      <c r="D1910" s="7" t="s">
        <v>11911</v>
      </c>
      <c r="E1910" s="7" t="s">
        <v>11912</v>
      </c>
      <c r="F1910" s="7" t="s">
        <v>126</v>
      </c>
      <c r="G1910" s="7" t="s">
        <v>206</v>
      </c>
      <c r="H1910" s="7" t="s">
        <v>212</v>
      </c>
      <c r="I1910" s="7" t="s">
        <v>27</v>
      </c>
      <c r="J1910" s="7" t="s">
        <v>23</v>
      </c>
      <c r="K1910" s="7">
        <v>10</v>
      </c>
      <c r="L1910" s="7" t="s">
        <v>18456</v>
      </c>
      <c r="M1910" s="7" t="s">
        <v>11049</v>
      </c>
      <c r="N1910" s="7" t="s">
        <v>29</v>
      </c>
      <c r="O1910" s="7" t="s">
        <v>123</v>
      </c>
    </row>
    <row r="1911" spans="2:15" x14ac:dyDescent="0.25">
      <c r="B1911" s="7">
        <v>4</v>
      </c>
      <c r="C1911" s="7" t="s">
        <v>11914</v>
      </c>
      <c r="D1911" s="7" t="s">
        <v>11915</v>
      </c>
      <c r="E1911" s="7" t="s">
        <v>11916</v>
      </c>
      <c r="F1911" s="7" t="s">
        <v>126</v>
      </c>
      <c r="G1911" s="7" t="s">
        <v>206</v>
      </c>
      <c r="H1911" s="7" t="s">
        <v>212</v>
      </c>
      <c r="I1911" s="7" t="s">
        <v>27</v>
      </c>
      <c r="J1911" s="7" t="s">
        <v>23</v>
      </c>
      <c r="K1911" s="7">
        <v>10</v>
      </c>
      <c r="L1911" s="7" t="s">
        <v>18459</v>
      </c>
      <c r="M1911" s="7" t="s">
        <v>13408</v>
      </c>
      <c r="N1911" s="7" t="s">
        <v>29</v>
      </c>
      <c r="O1911" s="7" t="s">
        <v>123</v>
      </c>
    </row>
    <row r="1912" spans="2:15" x14ac:dyDescent="0.25">
      <c r="B1912" s="7">
        <v>4</v>
      </c>
      <c r="C1912" s="7" t="s">
        <v>11918</v>
      </c>
      <c r="D1912" s="7" t="s">
        <v>11919</v>
      </c>
      <c r="E1912" s="7" t="s">
        <v>11920</v>
      </c>
      <c r="F1912" s="7" t="s">
        <v>126</v>
      </c>
      <c r="G1912" s="7" t="s">
        <v>206</v>
      </c>
      <c r="H1912" s="7" t="s">
        <v>212</v>
      </c>
      <c r="I1912" s="7" t="s">
        <v>27</v>
      </c>
      <c r="J1912" s="7" t="s">
        <v>23</v>
      </c>
      <c r="K1912" s="7">
        <v>10</v>
      </c>
      <c r="L1912" s="7" t="s">
        <v>18460</v>
      </c>
      <c r="M1912" s="7" t="s">
        <v>13408</v>
      </c>
      <c r="N1912" s="7" t="s">
        <v>29</v>
      </c>
      <c r="O1912" s="7" t="s">
        <v>123</v>
      </c>
    </row>
    <row r="1913" spans="2:15" x14ac:dyDescent="0.25">
      <c r="B1913" s="7">
        <v>4</v>
      </c>
      <c r="C1913" s="7" t="s">
        <v>11922</v>
      </c>
      <c r="D1913" s="7" t="s">
        <v>11923</v>
      </c>
      <c r="E1913" s="7" t="s">
        <v>11924</v>
      </c>
      <c r="F1913" s="7" t="s">
        <v>126</v>
      </c>
      <c r="G1913" s="7" t="s">
        <v>206</v>
      </c>
      <c r="H1913" s="7" t="s">
        <v>212</v>
      </c>
      <c r="I1913" s="7" t="s">
        <v>27</v>
      </c>
      <c r="J1913" s="7" t="s">
        <v>23</v>
      </c>
      <c r="K1913" s="7">
        <v>10</v>
      </c>
      <c r="L1913" s="7" t="s">
        <v>18461</v>
      </c>
      <c r="M1913" s="7" t="s">
        <v>13408</v>
      </c>
      <c r="N1913" s="7" t="s">
        <v>29</v>
      </c>
      <c r="O1913" s="7" t="s">
        <v>123</v>
      </c>
    </row>
    <row r="1914" spans="2:15" x14ac:dyDescent="0.25">
      <c r="B1914" s="7">
        <v>4</v>
      </c>
      <c r="C1914" s="7" t="s">
        <v>11926</v>
      </c>
      <c r="D1914" s="7" t="s">
        <v>11927</v>
      </c>
      <c r="E1914" s="7" t="s">
        <v>11928</v>
      </c>
      <c r="F1914" s="7" t="s">
        <v>126</v>
      </c>
      <c r="G1914" s="7" t="s">
        <v>206</v>
      </c>
      <c r="H1914" s="7" t="s">
        <v>212</v>
      </c>
      <c r="I1914" s="7" t="s">
        <v>27</v>
      </c>
      <c r="J1914" s="7" t="s">
        <v>23</v>
      </c>
      <c r="K1914" s="7">
        <v>10</v>
      </c>
      <c r="L1914" s="7" t="s">
        <v>18462</v>
      </c>
      <c r="M1914" s="7" t="s">
        <v>13408</v>
      </c>
      <c r="N1914" s="7" t="s">
        <v>29</v>
      </c>
      <c r="O1914" s="7" t="s">
        <v>123</v>
      </c>
    </row>
    <row r="1915" spans="2:15" x14ac:dyDescent="0.25">
      <c r="B1915" s="7">
        <v>4</v>
      </c>
      <c r="C1915" s="7" t="s">
        <v>11930</v>
      </c>
      <c r="D1915" s="7" t="s">
        <v>11931</v>
      </c>
      <c r="E1915" s="7" t="s">
        <v>11932</v>
      </c>
      <c r="F1915" s="7" t="s">
        <v>126</v>
      </c>
      <c r="G1915" s="7" t="s">
        <v>206</v>
      </c>
      <c r="H1915" s="7" t="s">
        <v>212</v>
      </c>
      <c r="I1915" s="7" t="s">
        <v>27</v>
      </c>
      <c r="J1915" s="7" t="s">
        <v>23</v>
      </c>
      <c r="K1915" s="7">
        <v>10</v>
      </c>
      <c r="L1915" s="7" t="s">
        <v>18463</v>
      </c>
      <c r="M1915" s="7" t="s">
        <v>15451</v>
      </c>
      <c r="N1915" s="7" t="s">
        <v>29</v>
      </c>
      <c r="O1915" s="7" t="s">
        <v>123</v>
      </c>
    </row>
    <row r="1916" spans="2:15" x14ac:dyDescent="0.25">
      <c r="B1916" s="7">
        <v>4</v>
      </c>
      <c r="C1916" s="7" t="s">
        <v>11935</v>
      </c>
      <c r="D1916" s="7" t="s">
        <v>11936</v>
      </c>
      <c r="E1916" s="7" t="s">
        <v>11937</v>
      </c>
      <c r="F1916" s="7" t="s">
        <v>126</v>
      </c>
      <c r="G1916" s="7" t="s">
        <v>206</v>
      </c>
      <c r="H1916" s="7" t="s">
        <v>212</v>
      </c>
      <c r="I1916" s="7" t="s">
        <v>27</v>
      </c>
      <c r="J1916" s="7" t="s">
        <v>23</v>
      </c>
      <c r="K1916" s="7">
        <v>10</v>
      </c>
      <c r="L1916" s="7" t="s">
        <v>18464</v>
      </c>
      <c r="M1916" s="7" t="s">
        <v>15451</v>
      </c>
      <c r="N1916" s="7" t="s">
        <v>29</v>
      </c>
      <c r="O1916" s="7" t="s">
        <v>123</v>
      </c>
    </row>
    <row r="1917" spans="2:15" x14ac:dyDescent="0.25">
      <c r="B1917" s="7">
        <v>4</v>
      </c>
      <c r="C1917" s="7" t="s">
        <v>11939</v>
      </c>
      <c r="D1917" s="7" t="s">
        <v>11940</v>
      </c>
      <c r="E1917" s="7" t="s">
        <v>11941</v>
      </c>
      <c r="F1917" s="7" t="s">
        <v>126</v>
      </c>
      <c r="G1917" s="7" t="s">
        <v>206</v>
      </c>
      <c r="H1917" s="7" t="s">
        <v>212</v>
      </c>
      <c r="I1917" s="7" t="s">
        <v>27</v>
      </c>
      <c r="J1917" s="7" t="s">
        <v>23</v>
      </c>
      <c r="K1917" s="7">
        <v>10</v>
      </c>
      <c r="L1917" s="7" t="s">
        <v>18466</v>
      </c>
      <c r="M1917" s="7" t="s">
        <v>11696</v>
      </c>
      <c r="N1917" s="7" t="s">
        <v>29</v>
      </c>
      <c r="O1917" s="7" t="s">
        <v>123</v>
      </c>
    </row>
    <row r="1918" spans="2:15" x14ac:dyDescent="0.25">
      <c r="B1918" s="7">
        <v>4</v>
      </c>
      <c r="C1918" s="7" t="s">
        <v>11945</v>
      </c>
      <c r="D1918" s="7" t="s">
        <v>11946</v>
      </c>
      <c r="E1918" s="7" t="s">
        <v>11947</v>
      </c>
      <c r="F1918" s="7" t="s">
        <v>126</v>
      </c>
      <c r="G1918" s="7" t="s">
        <v>206</v>
      </c>
      <c r="H1918" s="7" t="s">
        <v>212</v>
      </c>
      <c r="I1918" s="7" t="s">
        <v>27</v>
      </c>
      <c r="J1918" s="7" t="s">
        <v>23</v>
      </c>
      <c r="K1918" s="7">
        <v>10</v>
      </c>
      <c r="L1918" s="7" t="s">
        <v>18467</v>
      </c>
      <c r="M1918" s="7" t="s">
        <v>11696</v>
      </c>
      <c r="N1918" s="7" t="s">
        <v>29</v>
      </c>
      <c r="O1918" s="7" t="s">
        <v>123</v>
      </c>
    </row>
    <row r="1919" spans="2:15" x14ac:dyDescent="0.25">
      <c r="B1919" s="7">
        <v>4</v>
      </c>
      <c r="C1919" s="7" t="s">
        <v>11949</v>
      </c>
      <c r="D1919" s="7" t="s">
        <v>11940</v>
      </c>
      <c r="E1919" s="7" t="s">
        <v>11950</v>
      </c>
      <c r="F1919" s="7" t="s">
        <v>126</v>
      </c>
      <c r="G1919" s="7" t="s">
        <v>206</v>
      </c>
      <c r="H1919" s="7" t="s">
        <v>212</v>
      </c>
      <c r="I1919" s="7" t="s">
        <v>27</v>
      </c>
      <c r="J1919" s="7" t="s">
        <v>23</v>
      </c>
      <c r="K1919" s="7">
        <v>10</v>
      </c>
      <c r="L1919" s="7" t="s">
        <v>18466</v>
      </c>
      <c r="M1919" s="7" t="s">
        <v>11696</v>
      </c>
      <c r="N1919" s="7" t="s">
        <v>29</v>
      </c>
      <c r="O1919" s="7" t="s">
        <v>123</v>
      </c>
    </row>
    <row r="1920" spans="2:15" x14ac:dyDescent="0.25">
      <c r="B1920" s="7">
        <v>4</v>
      </c>
      <c r="C1920" s="7" t="s">
        <v>11952</v>
      </c>
      <c r="D1920" s="7" t="s">
        <v>11953</v>
      </c>
      <c r="E1920" s="7" t="s">
        <v>11954</v>
      </c>
      <c r="F1920" s="7" t="s">
        <v>126</v>
      </c>
      <c r="G1920" s="7" t="s">
        <v>206</v>
      </c>
      <c r="H1920" s="7" t="s">
        <v>212</v>
      </c>
      <c r="I1920" s="7" t="s">
        <v>27</v>
      </c>
      <c r="J1920" s="7" t="s">
        <v>23</v>
      </c>
      <c r="K1920" s="7">
        <v>10</v>
      </c>
      <c r="L1920" s="7" t="s">
        <v>18468</v>
      </c>
      <c r="M1920" s="7" t="s">
        <v>11696</v>
      </c>
      <c r="N1920" s="7" t="s">
        <v>29</v>
      </c>
      <c r="O1920" s="7" t="s">
        <v>123</v>
      </c>
    </row>
    <row r="1921" spans="2:15" x14ac:dyDescent="0.25">
      <c r="B1921" s="7">
        <v>4</v>
      </c>
      <c r="C1921" s="7" t="s">
        <v>11956</v>
      </c>
      <c r="D1921" s="7" t="s">
        <v>11953</v>
      </c>
      <c r="E1921" s="7" t="s">
        <v>11957</v>
      </c>
      <c r="F1921" s="7" t="s">
        <v>126</v>
      </c>
      <c r="G1921" s="7" t="s">
        <v>206</v>
      </c>
      <c r="H1921" s="7" t="s">
        <v>212</v>
      </c>
      <c r="I1921" s="7" t="s">
        <v>27</v>
      </c>
      <c r="J1921" s="7" t="s">
        <v>23</v>
      </c>
      <c r="K1921" s="7">
        <v>10</v>
      </c>
      <c r="L1921" s="7" t="s">
        <v>18468</v>
      </c>
      <c r="M1921" s="7" t="s">
        <v>11696</v>
      </c>
      <c r="N1921" s="7" t="s">
        <v>29</v>
      </c>
      <c r="O1921" s="7" t="s">
        <v>123</v>
      </c>
    </row>
    <row r="1922" spans="2:15" x14ac:dyDescent="0.25">
      <c r="B1922" s="7">
        <v>4</v>
      </c>
      <c r="C1922" s="7" t="s">
        <v>11959</v>
      </c>
      <c r="D1922" s="7" t="s">
        <v>11960</v>
      </c>
      <c r="E1922" s="7" t="s">
        <v>11963</v>
      </c>
      <c r="F1922" s="7" t="s">
        <v>124</v>
      </c>
      <c r="G1922" s="7" t="s">
        <v>207</v>
      </c>
      <c r="H1922" s="7" t="s">
        <v>212</v>
      </c>
      <c r="I1922" s="7" t="s">
        <v>27</v>
      </c>
      <c r="J1922" s="7" t="s">
        <v>23</v>
      </c>
      <c r="K1922" s="7">
        <v>7</v>
      </c>
      <c r="L1922" s="7" t="s">
        <v>18472</v>
      </c>
      <c r="M1922" s="7" t="s">
        <v>9914</v>
      </c>
      <c r="N1922" s="7" t="s">
        <v>29</v>
      </c>
      <c r="O1922" s="7" t="s">
        <v>123</v>
      </c>
    </row>
    <row r="1923" spans="2:15" x14ac:dyDescent="0.25">
      <c r="B1923" s="7">
        <v>4</v>
      </c>
      <c r="C1923" s="7" t="s">
        <v>11972</v>
      </c>
      <c r="D1923" s="7" t="s">
        <v>11973</v>
      </c>
      <c r="E1923" s="7" t="s">
        <v>11976</v>
      </c>
      <c r="F1923" s="7" t="s">
        <v>126</v>
      </c>
      <c r="G1923" s="7" t="s">
        <v>206</v>
      </c>
      <c r="H1923" s="7" t="s">
        <v>212</v>
      </c>
      <c r="I1923" s="7" t="s">
        <v>27</v>
      </c>
      <c r="J1923" s="7" t="s">
        <v>23</v>
      </c>
      <c r="K1923" s="7">
        <v>10</v>
      </c>
      <c r="L1923" s="7" t="s">
        <v>18508</v>
      </c>
      <c r="M1923" s="7" t="s">
        <v>11011</v>
      </c>
      <c r="N1923" s="7" t="s">
        <v>29</v>
      </c>
      <c r="O1923" s="7" t="s">
        <v>123</v>
      </c>
    </row>
    <row r="1924" spans="2:15" x14ac:dyDescent="0.25">
      <c r="B1924" s="7">
        <v>4</v>
      </c>
      <c r="C1924" s="7" t="s">
        <v>11988</v>
      </c>
      <c r="D1924" s="7" t="s">
        <v>11989</v>
      </c>
      <c r="E1924" s="7" t="s">
        <v>11992</v>
      </c>
      <c r="F1924" s="7" t="s">
        <v>223</v>
      </c>
      <c r="G1924" s="7" t="s">
        <v>207</v>
      </c>
      <c r="H1924" s="7" t="s">
        <v>212</v>
      </c>
      <c r="I1924" s="7" t="s">
        <v>27</v>
      </c>
      <c r="J1924" s="7" t="s">
        <v>23</v>
      </c>
      <c r="K1924" s="7">
        <v>7</v>
      </c>
      <c r="L1924" s="7" t="s">
        <v>18540</v>
      </c>
      <c r="M1924" s="7" t="s">
        <v>5494</v>
      </c>
      <c r="N1924" s="7" t="s">
        <v>29</v>
      </c>
      <c r="O1924" s="7" t="s">
        <v>123</v>
      </c>
    </row>
    <row r="1925" spans="2:15" x14ac:dyDescent="0.25">
      <c r="B1925" s="7">
        <v>4</v>
      </c>
      <c r="C1925" s="7" t="s">
        <v>11994</v>
      </c>
      <c r="D1925" s="7" t="s">
        <v>11995</v>
      </c>
      <c r="E1925" s="7" t="s">
        <v>11996</v>
      </c>
      <c r="F1925" s="7" t="s">
        <v>223</v>
      </c>
      <c r="G1925" s="7" t="s">
        <v>207</v>
      </c>
      <c r="H1925" s="7" t="s">
        <v>212</v>
      </c>
      <c r="I1925" s="7" t="s">
        <v>27</v>
      </c>
      <c r="J1925" s="7" t="s">
        <v>23</v>
      </c>
      <c r="K1925" s="7">
        <v>7</v>
      </c>
      <c r="L1925" s="7" t="s">
        <v>18541</v>
      </c>
      <c r="M1925" s="7" t="s">
        <v>5494</v>
      </c>
      <c r="N1925" s="7" t="s">
        <v>29</v>
      </c>
      <c r="O1925" s="7" t="s">
        <v>123</v>
      </c>
    </row>
    <row r="1926" spans="2:15" x14ac:dyDescent="0.25">
      <c r="B1926" s="7">
        <v>4</v>
      </c>
      <c r="C1926" s="7" t="s">
        <v>12017</v>
      </c>
      <c r="D1926" s="7" t="s">
        <v>12018</v>
      </c>
      <c r="E1926" s="7" t="s">
        <v>12022</v>
      </c>
      <c r="F1926" s="7" t="s">
        <v>126</v>
      </c>
      <c r="G1926" s="7" t="s">
        <v>206</v>
      </c>
      <c r="H1926" s="7" t="s">
        <v>212</v>
      </c>
      <c r="I1926" s="7" t="s">
        <v>37</v>
      </c>
      <c r="J1926" s="7" t="s">
        <v>36</v>
      </c>
      <c r="K1926" s="7">
        <v>10</v>
      </c>
      <c r="L1926" s="7" t="s">
        <v>18589</v>
      </c>
      <c r="M1926" s="7" t="s">
        <v>11431</v>
      </c>
      <c r="N1926" s="7" t="s">
        <v>29</v>
      </c>
      <c r="O1926" s="7" t="s">
        <v>123</v>
      </c>
    </row>
    <row r="1927" spans="2:15" x14ac:dyDescent="0.25">
      <c r="B1927" s="7">
        <v>4</v>
      </c>
      <c r="C1927" s="7" t="s">
        <v>12025</v>
      </c>
      <c r="D1927" s="7" t="s">
        <v>12026</v>
      </c>
      <c r="E1927" s="7" t="s">
        <v>12029</v>
      </c>
      <c r="F1927" s="7" t="s">
        <v>132</v>
      </c>
      <c r="G1927" s="7" t="s">
        <v>206</v>
      </c>
      <c r="H1927" s="7" t="s">
        <v>212</v>
      </c>
      <c r="I1927" s="7" t="s">
        <v>27</v>
      </c>
      <c r="J1927" s="7" t="s">
        <v>23</v>
      </c>
      <c r="K1927" s="7">
        <v>10</v>
      </c>
      <c r="L1927" s="7" t="s">
        <v>18595</v>
      </c>
      <c r="M1927" s="7" t="s">
        <v>11762</v>
      </c>
      <c r="N1927" s="7" t="s">
        <v>29</v>
      </c>
      <c r="O1927" s="7" t="s">
        <v>123</v>
      </c>
    </row>
    <row r="1928" spans="2:15" x14ac:dyDescent="0.25">
      <c r="B1928" s="7">
        <v>4</v>
      </c>
      <c r="C1928" s="7" t="s">
        <v>12039</v>
      </c>
      <c r="D1928" s="7" t="s">
        <v>12040</v>
      </c>
      <c r="E1928" s="7" t="s">
        <v>12043</v>
      </c>
      <c r="F1928" s="7" t="s">
        <v>134</v>
      </c>
      <c r="G1928" s="7" t="s">
        <v>206</v>
      </c>
      <c r="H1928" s="7" t="s">
        <v>212</v>
      </c>
      <c r="I1928" s="7" t="s">
        <v>83</v>
      </c>
      <c r="J1928" s="7" t="s">
        <v>23</v>
      </c>
      <c r="K1928" s="7">
        <v>10</v>
      </c>
      <c r="L1928" s="7" t="s">
        <v>18632</v>
      </c>
      <c r="M1928" s="7" t="s">
        <v>7955</v>
      </c>
      <c r="N1928" s="7" t="s">
        <v>29</v>
      </c>
      <c r="O1928" s="7" t="s">
        <v>123</v>
      </c>
    </row>
    <row r="1929" spans="2:15" x14ac:dyDescent="0.25">
      <c r="B1929" s="7">
        <v>4</v>
      </c>
      <c r="C1929" s="7" t="s">
        <v>12045</v>
      </c>
      <c r="D1929" s="7" t="s">
        <v>12046</v>
      </c>
      <c r="E1929" s="7" t="s">
        <v>12049</v>
      </c>
      <c r="F1929" s="7" t="s">
        <v>217</v>
      </c>
      <c r="G1929" s="7" t="s">
        <v>206</v>
      </c>
      <c r="H1929" s="7" t="s">
        <v>212</v>
      </c>
      <c r="I1929" s="7" t="s">
        <v>27</v>
      </c>
      <c r="J1929" s="7" t="s">
        <v>23</v>
      </c>
      <c r="K1929" s="7">
        <v>10</v>
      </c>
      <c r="L1929" s="7" t="s">
        <v>18634</v>
      </c>
      <c r="M1929" s="7" t="s">
        <v>15506</v>
      </c>
      <c r="N1929" s="7" t="s">
        <v>29</v>
      </c>
      <c r="O1929" s="7" t="s">
        <v>123</v>
      </c>
    </row>
    <row r="1930" spans="2:15" x14ac:dyDescent="0.25">
      <c r="B1930" s="7">
        <v>4</v>
      </c>
      <c r="C1930" s="7" t="s">
        <v>12059</v>
      </c>
      <c r="D1930" s="7" t="s">
        <v>12060</v>
      </c>
      <c r="E1930" s="7" t="s">
        <v>12063</v>
      </c>
      <c r="F1930" s="7" t="s">
        <v>134</v>
      </c>
      <c r="G1930" s="7" t="s">
        <v>207</v>
      </c>
      <c r="H1930" s="7" t="s">
        <v>212</v>
      </c>
      <c r="I1930" s="7" t="s">
        <v>27</v>
      </c>
      <c r="J1930" s="7" t="s">
        <v>23</v>
      </c>
      <c r="K1930" s="7">
        <v>7</v>
      </c>
      <c r="L1930" s="7" t="s">
        <v>18656</v>
      </c>
      <c r="M1930" s="7" t="s">
        <v>8069</v>
      </c>
      <c r="N1930" s="7" t="s">
        <v>29</v>
      </c>
      <c r="O1930" s="7" t="s">
        <v>123</v>
      </c>
    </row>
    <row r="1931" spans="2:15" x14ac:dyDescent="0.25">
      <c r="B1931" s="7">
        <v>4</v>
      </c>
      <c r="C1931" s="7" t="s">
        <v>12071</v>
      </c>
      <c r="D1931" s="7" t="s">
        <v>12072</v>
      </c>
      <c r="E1931" s="7" t="s">
        <v>12075</v>
      </c>
      <c r="F1931" s="7" t="s">
        <v>227</v>
      </c>
      <c r="G1931" s="7" t="s">
        <v>207</v>
      </c>
      <c r="H1931" s="7" t="s">
        <v>212</v>
      </c>
      <c r="I1931" s="7" t="s">
        <v>27</v>
      </c>
      <c r="J1931" s="7" t="s">
        <v>23</v>
      </c>
      <c r="K1931" s="7">
        <v>7</v>
      </c>
      <c r="L1931" s="7" t="s">
        <v>18717</v>
      </c>
      <c r="M1931" s="7" t="s">
        <v>9621</v>
      </c>
      <c r="N1931" s="7" t="s">
        <v>29</v>
      </c>
      <c r="O1931" s="7" t="s">
        <v>146</v>
      </c>
    </row>
    <row r="1932" spans="2:15" x14ac:dyDescent="0.25">
      <c r="B1932" s="7">
        <v>4</v>
      </c>
      <c r="C1932" s="7" t="s">
        <v>12080</v>
      </c>
      <c r="D1932" s="7" t="s">
        <v>12081</v>
      </c>
      <c r="E1932" s="7" t="s">
        <v>12084</v>
      </c>
      <c r="F1932" s="7" t="s">
        <v>130</v>
      </c>
      <c r="G1932" s="7" t="s">
        <v>207</v>
      </c>
      <c r="H1932" s="7" t="s">
        <v>212</v>
      </c>
      <c r="I1932" s="7" t="s">
        <v>27</v>
      </c>
      <c r="J1932" s="7" t="s">
        <v>23</v>
      </c>
      <c r="K1932" s="7">
        <v>7</v>
      </c>
      <c r="L1932" s="7" t="s">
        <v>18727</v>
      </c>
      <c r="M1932" s="7" t="s">
        <v>9884</v>
      </c>
      <c r="N1932" s="7" t="s">
        <v>29</v>
      </c>
      <c r="O1932" s="7" t="s">
        <v>123</v>
      </c>
    </row>
    <row r="1933" spans="2:15" x14ac:dyDescent="0.25">
      <c r="B1933" s="7">
        <v>4</v>
      </c>
      <c r="C1933" s="7" t="s">
        <v>12089</v>
      </c>
      <c r="D1933" s="7" t="s">
        <v>12090</v>
      </c>
      <c r="E1933" s="7" t="s">
        <v>12093</v>
      </c>
      <c r="F1933" s="7" t="s">
        <v>152</v>
      </c>
      <c r="G1933" s="7" t="s">
        <v>206</v>
      </c>
      <c r="H1933" s="7" t="s">
        <v>212</v>
      </c>
      <c r="I1933" s="7" t="s">
        <v>27</v>
      </c>
      <c r="J1933" s="7" t="s">
        <v>23</v>
      </c>
      <c r="K1933" s="7">
        <v>10</v>
      </c>
      <c r="L1933" s="7" t="s">
        <v>18736</v>
      </c>
      <c r="M1933" s="7" t="s">
        <v>9643</v>
      </c>
      <c r="N1933" s="7" t="s">
        <v>29</v>
      </c>
      <c r="O1933" s="7" t="s">
        <v>146</v>
      </c>
    </row>
    <row r="1934" spans="2:15" x14ac:dyDescent="0.25">
      <c r="B1934" s="7">
        <v>4</v>
      </c>
      <c r="C1934" s="7" t="s">
        <v>12095</v>
      </c>
      <c r="D1934" s="7" t="s">
        <v>12096</v>
      </c>
      <c r="E1934" s="7" t="s">
        <v>12099</v>
      </c>
      <c r="F1934" s="7" t="s">
        <v>136</v>
      </c>
      <c r="G1934" s="7" t="s">
        <v>207</v>
      </c>
      <c r="H1934" s="7" t="s">
        <v>212</v>
      </c>
      <c r="I1934" s="7" t="s">
        <v>27</v>
      </c>
      <c r="J1934" s="7" t="s">
        <v>23</v>
      </c>
      <c r="K1934" s="7">
        <v>7</v>
      </c>
      <c r="L1934" s="7" t="s">
        <v>18739</v>
      </c>
      <c r="M1934" s="7" t="s">
        <v>15780</v>
      </c>
      <c r="N1934" s="7" t="s">
        <v>29</v>
      </c>
      <c r="O1934" s="7" t="s">
        <v>123</v>
      </c>
    </row>
    <row r="1935" spans="2:15" x14ac:dyDescent="0.25">
      <c r="B1935" s="7">
        <v>4</v>
      </c>
      <c r="C1935" s="7" t="s">
        <v>12102</v>
      </c>
      <c r="D1935" s="7" t="s">
        <v>12103</v>
      </c>
      <c r="E1935" s="7" t="s">
        <v>12104</v>
      </c>
      <c r="F1935" s="7" t="s">
        <v>152</v>
      </c>
      <c r="G1935" s="7" t="s">
        <v>207</v>
      </c>
      <c r="H1935" s="7" t="s">
        <v>212</v>
      </c>
      <c r="I1935" s="7" t="s">
        <v>37</v>
      </c>
      <c r="J1935" s="7" t="s">
        <v>36</v>
      </c>
      <c r="K1935" s="7">
        <v>7</v>
      </c>
      <c r="L1935" s="7" t="s">
        <v>18740</v>
      </c>
      <c r="M1935" s="7" t="s">
        <v>11697</v>
      </c>
      <c r="N1935" s="7" t="s">
        <v>29</v>
      </c>
      <c r="O1935" s="7" t="s">
        <v>146</v>
      </c>
    </row>
    <row r="1936" spans="2:15" x14ac:dyDescent="0.25">
      <c r="B1936" s="7">
        <v>4</v>
      </c>
      <c r="C1936" s="7" t="s">
        <v>12109</v>
      </c>
      <c r="D1936" s="7" t="s">
        <v>12110</v>
      </c>
      <c r="E1936" s="7" t="s">
        <v>12113</v>
      </c>
      <c r="F1936" s="7" t="s">
        <v>187</v>
      </c>
      <c r="G1936" s="7" t="s">
        <v>206</v>
      </c>
      <c r="H1936" s="7" t="s">
        <v>212</v>
      </c>
      <c r="I1936" s="7" t="s">
        <v>37</v>
      </c>
      <c r="J1936" s="7" t="s">
        <v>36</v>
      </c>
      <c r="K1936" s="7">
        <v>10</v>
      </c>
      <c r="L1936" s="7" t="s">
        <v>18743</v>
      </c>
      <c r="M1936" s="7" t="s">
        <v>11664</v>
      </c>
      <c r="N1936" s="7" t="s">
        <v>29</v>
      </c>
      <c r="O1936" s="7" t="s">
        <v>146</v>
      </c>
    </row>
    <row r="1937" spans="2:15" x14ac:dyDescent="0.25">
      <c r="B1937" s="7">
        <v>4</v>
      </c>
      <c r="C1937" s="7" t="s">
        <v>12117</v>
      </c>
      <c r="D1937" s="7" t="s">
        <v>12118</v>
      </c>
      <c r="E1937" s="7" t="s">
        <v>12121</v>
      </c>
      <c r="F1937" s="7" t="s">
        <v>143</v>
      </c>
      <c r="G1937" s="7" t="s">
        <v>207</v>
      </c>
      <c r="H1937" s="7" t="s">
        <v>212</v>
      </c>
      <c r="I1937" s="7" t="s">
        <v>37</v>
      </c>
      <c r="J1937" s="7" t="s">
        <v>36</v>
      </c>
      <c r="K1937" s="7">
        <v>7</v>
      </c>
      <c r="L1937" s="7" t="s">
        <v>18747</v>
      </c>
      <c r="M1937" s="7" t="s">
        <v>5502</v>
      </c>
      <c r="N1937" s="7" t="s">
        <v>29</v>
      </c>
      <c r="O1937" s="7" t="s">
        <v>146</v>
      </c>
    </row>
    <row r="1938" spans="2:15" x14ac:dyDescent="0.25">
      <c r="B1938" s="7">
        <v>4</v>
      </c>
      <c r="C1938" s="7" t="s">
        <v>12125</v>
      </c>
      <c r="D1938" s="7" t="s">
        <v>12126</v>
      </c>
      <c r="E1938" s="7" t="s">
        <v>12128</v>
      </c>
      <c r="F1938" s="7" t="s">
        <v>177</v>
      </c>
      <c r="G1938" s="7" t="s">
        <v>206</v>
      </c>
      <c r="H1938" s="7" t="s">
        <v>212</v>
      </c>
      <c r="I1938" s="7" t="s">
        <v>27</v>
      </c>
      <c r="J1938" s="7" t="s">
        <v>23</v>
      </c>
      <c r="K1938" s="7">
        <v>10</v>
      </c>
      <c r="L1938" s="7" t="s">
        <v>18755</v>
      </c>
      <c r="M1938" s="7" t="s">
        <v>9818</v>
      </c>
      <c r="N1938" s="7" t="s">
        <v>29</v>
      </c>
      <c r="O1938" s="7" t="s">
        <v>146</v>
      </c>
    </row>
    <row r="1939" spans="2:15" x14ac:dyDescent="0.25">
      <c r="B1939" s="7">
        <v>4</v>
      </c>
      <c r="C1939" s="7" t="s">
        <v>12131</v>
      </c>
      <c r="D1939" s="7" t="s">
        <v>12132</v>
      </c>
      <c r="E1939" s="7" t="s">
        <v>12135</v>
      </c>
      <c r="F1939" s="7" t="s">
        <v>177</v>
      </c>
      <c r="G1939" s="7" t="s">
        <v>206</v>
      </c>
      <c r="H1939" s="7" t="s">
        <v>212</v>
      </c>
      <c r="I1939" s="7" t="s">
        <v>27</v>
      </c>
      <c r="J1939" s="7" t="s">
        <v>23</v>
      </c>
      <c r="K1939" s="7">
        <v>10</v>
      </c>
      <c r="L1939" s="7" t="s">
        <v>18760</v>
      </c>
      <c r="M1939" s="7" t="s">
        <v>9636</v>
      </c>
      <c r="N1939" s="7" t="s">
        <v>29</v>
      </c>
      <c r="O1939" s="7" t="s">
        <v>146</v>
      </c>
    </row>
    <row r="1940" spans="2:15" x14ac:dyDescent="0.25">
      <c r="B1940" s="7">
        <v>4</v>
      </c>
      <c r="C1940" s="7" t="s">
        <v>12138</v>
      </c>
      <c r="D1940" s="7" t="s">
        <v>12139</v>
      </c>
      <c r="E1940" s="7" t="s">
        <v>12142</v>
      </c>
      <c r="F1940" s="7" t="s">
        <v>132</v>
      </c>
      <c r="G1940" s="7" t="s">
        <v>207</v>
      </c>
      <c r="H1940" s="7" t="s">
        <v>212</v>
      </c>
      <c r="I1940" s="7" t="s">
        <v>27</v>
      </c>
      <c r="J1940" s="7" t="s">
        <v>23</v>
      </c>
      <c r="K1940" s="7">
        <v>7</v>
      </c>
      <c r="L1940" s="7" t="s">
        <v>18775</v>
      </c>
      <c r="M1940" s="7" t="s">
        <v>11514</v>
      </c>
      <c r="N1940" s="7" t="s">
        <v>29</v>
      </c>
      <c r="O1940" s="7" t="s">
        <v>123</v>
      </c>
    </row>
    <row r="1941" spans="2:15" x14ac:dyDescent="0.25">
      <c r="B1941" s="7">
        <v>4</v>
      </c>
      <c r="C1941" s="7" t="s">
        <v>12146</v>
      </c>
      <c r="D1941" s="7" t="s">
        <v>12147</v>
      </c>
      <c r="E1941" s="7" t="s">
        <v>12150</v>
      </c>
      <c r="F1941" s="7" t="s">
        <v>174</v>
      </c>
      <c r="G1941" s="7" t="s">
        <v>207</v>
      </c>
      <c r="H1941" s="7" t="s">
        <v>212</v>
      </c>
      <c r="I1941" s="7" t="s">
        <v>37</v>
      </c>
      <c r="J1941" s="7" t="s">
        <v>36</v>
      </c>
      <c r="K1941" s="7">
        <v>7</v>
      </c>
      <c r="L1941" s="7" t="s">
        <v>18779</v>
      </c>
      <c r="M1941" s="7" t="s">
        <v>9843</v>
      </c>
      <c r="N1941" s="7" t="s">
        <v>29</v>
      </c>
      <c r="O1941" s="7" t="s">
        <v>146</v>
      </c>
    </row>
    <row r="1942" spans="2:15" x14ac:dyDescent="0.25">
      <c r="B1942" s="7">
        <v>4</v>
      </c>
      <c r="C1942" s="7" t="s">
        <v>12152</v>
      </c>
      <c r="D1942" s="7" t="s">
        <v>12153</v>
      </c>
      <c r="E1942" s="7" t="s">
        <v>12156</v>
      </c>
      <c r="F1942" s="7" t="s">
        <v>167</v>
      </c>
      <c r="G1942" s="7" t="s">
        <v>207</v>
      </c>
      <c r="H1942" s="7" t="s">
        <v>212</v>
      </c>
      <c r="I1942" s="7" t="s">
        <v>83</v>
      </c>
      <c r="J1942" s="7" t="s">
        <v>23</v>
      </c>
      <c r="K1942" s="7">
        <v>7</v>
      </c>
      <c r="L1942" s="7" t="s">
        <v>18782</v>
      </c>
      <c r="M1942" s="7" t="s">
        <v>9925</v>
      </c>
      <c r="N1942" s="7" t="s">
        <v>29</v>
      </c>
      <c r="O1942" s="7" t="s">
        <v>146</v>
      </c>
    </row>
    <row r="1943" spans="2:15" x14ac:dyDescent="0.25">
      <c r="B1943" s="7">
        <v>4</v>
      </c>
      <c r="C1943" s="7" t="s">
        <v>12159</v>
      </c>
      <c r="D1943" s="7" t="s">
        <v>12160</v>
      </c>
      <c r="E1943" s="7" t="s">
        <v>12163</v>
      </c>
      <c r="F1943" s="7" t="s">
        <v>177</v>
      </c>
      <c r="G1943" s="7" t="s">
        <v>206</v>
      </c>
      <c r="H1943" s="7" t="s">
        <v>212</v>
      </c>
      <c r="I1943" s="7" t="s">
        <v>27</v>
      </c>
      <c r="J1943" s="7" t="s">
        <v>23</v>
      </c>
      <c r="K1943" s="7">
        <v>10</v>
      </c>
      <c r="L1943" s="7" t="s">
        <v>18786</v>
      </c>
      <c r="M1943" s="7" t="s">
        <v>11026</v>
      </c>
      <c r="N1943" s="7" t="s">
        <v>29</v>
      </c>
      <c r="O1943" s="7" t="s">
        <v>146</v>
      </c>
    </row>
    <row r="1944" spans="2:15" x14ac:dyDescent="0.25">
      <c r="B1944" s="7">
        <v>4</v>
      </c>
      <c r="C1944" s="7" t="s">
        <v>12165</v>
      </c>
      <c r="D1944" s="7" t="s">
        <v>12166</v>
      </c>
      <c r="E1944" s="7" t="s">
        <v>12169</v>
      </c>
      <c r="F1944" s="7" t="s">
        <v>154</v>
      </c>
      <c r="G1944" s="7" t="s">
        <v>206</v>
      </c>
      <c r="H1944" s="7" t="s">
        <v>212</v>
      </c>
      <c r="I1944" s="7" t="s">
        <v>37</v>
      </c>
      <c r="J1944" s="7" t="s">
        <v>36</v>
      </c>
      <c r="K1944" s="7">
        <v>10</v>
      </c>
      <c r="L1944" s="7" t="s">
        <v>18789</v>
      </c>
      <c r="M1944" s="7" t="s">
        <v>10846</v>
      </c>
      <c r="N1944" s="7" t="s">
        <v>29</v>
      </c>
      <c r="O1944" s="7" t="s">
        <v>146</v>
      </c>
    </row>
    <row r="1945" spans="2:15" x14ac:dyDescent="0.25">
      <c r="B1945" s="7">
        <v>4</v>
      </c>
      <c r="C1945" s="7" t="s">
        <v>12171</v>
      </c>
      <c r="D1945" s="7" t="s">
        <v>10335</v>
      </c>
      <c r="E1945" s="7" t="s">
        <v>12173</v>
      </c>
      <c r="F1945" s="7" t="s">
        <v>177</v>
      </c>
      <c r="G1945" s="7" t="s">
        <v>206</v>
      </c>
      <c r="H1945" s="7" t="s">
        <v>212</v>
      </c>
      <c r="I1945" s="7" t="s">
        <v>27</v>
      </c>
      <c r="J1945" s="7" t="s">
        <v>23</v>
      </c>
      <c r="K1945" s="7">
        <v>10</v>
      </c>
      <c r="L1945" s="7" t="s">
        <v>18791</v>
      </c>
      <c r="M1945" s="7" t="s">
        <v>15372</v>
      </c>
      <c r="N1945" s="7" t="s">
        <v>29</v>
      </c>
      <c r="O1945" s="7" t="s">
        <v>146</v>
      </c>
    </row>
    <row r="1946" spans="2:15" x14ac:dyDescent="0.25">
      <c r="B1946" s="7">
        <v>4</v>
      </c>
      <c r="C1946" s="7" t="s">
        <v>12177</v>
      </c>
      <c r="D1946" s="7" t="s">
        <v>12178</v>
      </c>
      <c r="E1946" s="7" t="s">
        <v>12180</v>
      </c>
      <c r="F1946" s="7" t="s">
        <v>172</v>
      </c>
      <c r="G1946" s="7" t="s">
        <v>207</v>
      </c>
      <c r="H1946" s="7" t="s">
        <v>212</v>
      </c>
      <c r="I1946" s="7" t="s">
        <v>27</v>
      </c>
      <c r="J1946" s="7" t="s">
        <v>23</v>
      </c>
      <c r="K1946" s="7">
        <v>7</v>
      </c>
      <c r="L1946" s="7" t="s">
        <v>18796</v>
      </c>
      <c r="M1946" s="7" t="s">
        <v>14501</v>
      </c>
      <c r="N1946" s="7" t="s">
        <v>29</v>
      </c>
      <c r="O1946" s="7" t="s">
        <v>146</v>
      </c>
    </row>
    <row r="1947" spans="2:15" x14ac:dyDescent="0.25">
      <c r="B1947" s="7">
        <v>4</v>
      </c>
      <c r="C1947" s="7" t="s">
        <v>12184</v>
      </c>
      <c r="D1947" s="7" t="s">
        <v>12185</v>
      </c>
      <c r="E1947" s="7" t="s">
        <v>12187</v>
      </c>
      <c r="F1947" s="7" t="s">
        <v>152</v>
      </c>
      <c r="G1947" s="7" t="s">
        <v>206</v>
      </c>
      <c r="H1947" s="7" t="s">
        <v>212</v>
      </c>
      <c r="I1947" s="7" t="s">
        <v>27</v>
      </c>
      <c r="J1947" s="7" t="s">
        <v>23</v>
      </c>
      <c r="K1947" s="7">
        <v>10</v>
      </c>
      <c r="L1947" s="7" t="s">
        <v>18814</v>
      </c>
      <c r="M1947" s="7" t="s">
        <v>15816</v>
      </c>
      <c r="N1947" s="7" t="s">
        <v>29</v>
      </c>
      <c r="O1947" s="7" t="s">
        <v>146</v>
      </c>
    </row>
    <row r="1948" spans="2:15" x14ac:dyDescent="0.25">
      <c r="B1948" s="7">
        <v>4</v>
      </c>
      <c r="C1948" s="7" t="s">
        <v>12189</v>
      </c>
      <c r="D1948" s="7" t="s">
        <v>12190</v>
      </c>
      <c r="E1948" s="7" t="s">
        <v>12194</v>
      </c>
      <c r="F1948" s="7" t="s">
        <v>169</v>
      </c>
      <c r="G1948" s="7" t="s">
        <v>207</v>
      </c>
      <c r="H1948" s="7" t="s">
        <v>212</v>
      </c>
      <c r="I1948" s="7" t="s">
        <v>27</v>
      </c>
      <c r="J1948" s="7" t="s">
        <v>23</v>
      </c>
      <c r="K1948" s="7">
        <v>7</v>
      </c>
      <c r="L1948" s="7" t="s">
        <v>18815</v>
      </c>
      <c r="M1948" s="7" t="s">
        <v>5052</v>
      </c>
      <c r="N1948" s="7" t="s">
        <v>29</v>
      </c>
      <c r="O1948" s="7" t="s">
        <v>146</v>
      </c>
    </row>
    <row r="1949" spans="2:15" x14ac:dyDescent="0.25">
      <c r="B1949" s="7">
        <v>4</v>
      </c>
      <c r="C1949" s="7" t="s">
        <v>12196</v>
      </c>
      <c r="D1949" s="7" t="s">
        <v>12197</v>
      </c>
      <c r="E1949" s="7" t="s">
        <v>12199</v>
      </c>
      <c r="F1949" s="7" t="s">
        <v>167</v>
      </c>
      <c r="G1949" s="7" t="s">
        <v>206</v>
      </c>
      <c r="H1949" s="7" t="s">
        <v>212</v>
      </c>
      <c r="I1949" s="7" t="s">
        <v>27</v>
      </c>
      <c r="J1949" s="7" t="s">
        <v>23</v>
      </c>
      <c r="K1949" s="7">
        <v>10</v>
      </c>
      <c r="L1949" s="7" t="s">
        <v>18819</v>
      </c>
      <c r="M1949" s="7" t="s">
        <v>15820</v>
      </c>
      <c r="N1949" s="7" t="s">
        <v>29</v>
      </c>
      <c r="O1949" s="7" t="s">
        <v>146</v>
      </c>
    </row>
    <row r="1950" spans="2:15" x14ac:dyDescent="0.25">
      <c r="B1950" s="7">
        <v>4</v>
      </c>
      <c r="C1950" s="7" t="s">
        <v>12205</v>
      </c>
      <c r="D1950" s="7" t="s">
        <v>12206</v>
      </c>
      <c r="E1950" s="7" t="s">
        <v>12208</v>
      </c>
      <c r="F1950" s="7" t="s">
        <v>172</v>
      </c>
      <c r="G1950" s="7" t="s">
        <v>206</v>
      </c>
      <c r="H1950" s="7" t="s">
        <v>212</v>
      </c>
      <c r="I1950" s="7" t="s">
        <v>27</v>
      </c>
      <c r="J1950" s="7" t="s">
        <v>23</v>
      </c>
      <c r="K1950" s="7">
        <v>10</v>
      </c>
      <c r="L1950" s="7" t="s">
        <v>18835</v>
      </c>
      <c r="M1950" s="7" t="s">
        <v>15835</v>
      </c>
      <c r="N1950" s="7" t="s">
        <v>29</v>
      </c>
      <c r="O1950" s="7" t="s">
        <v>146</v>
      </c>
    </row>
    <row r="1951" spans="2:15" x14ac:dyDescent="0.25">
      <c r="B1951" s="7">
        <v>4</v>
      </c>
      <c r="C1951" s="7" t="s">
        <v>12210</v>
      </c>
      <c r="D1951" s="7" t="s">
        <v>12211</v>
      </c>
      <c r="E1951" s="7" t="s">
        <v>12214</v>
      </c>
      <c r="F1951" s="7" t="s">
        <v>179</v>
      </c>
      <c r="G1951" s="7" t="s">
        <v>206</v>
      </c>
      <c r="H1951" s="7" t="s">
        <v>212</v>
      </c>
      <c r="I1951" s="7" t="s">
        <v>27</v>
      </c>
      <c r="J1951" s="7" t="s">
        <v>23</v>
      </c>
      <c r="K1951" s="7">
        <v>10</v>
      </c>
      <c r="L1951" s="7" t="s">
        <v>18836</v>
      </c>
      <c r="M1951" s="7" t="s">
        <v>9975</v>
      </c>
      <c r="N1951" s="7" t="s">
        <v>29</v>
      </c>
      <c r="O1951" s="7" t="s">
        <v>146</v>
      </c>
    </row>
    <row r="1952" spans="2:15" x14ac:dyDescent="0.25">
      <c r="B1952" s="7">
        <v>4</v>
      </c>
      <c r="C1952" s="7" t="s">
        <v>12217</v>
      </c>
      <c r="D1952" s="7" t="s">
        <v>12218</v>
      </c>
      <c r="E1952" s="7" t="s">
        <v>12221</v>
      </c>
      <c r="F1952" s="7" t="s">
        <v>167</v>
      </c>
      <c r="G1952" s="7" t="s">
        <v>207</v>
      </c>
      <c r="H1952" s="7" t="s">
        <v>212</v>
      </c>
      <c r="I1952" s="7" t="s">
        <v>27</v>
      </c>
      <c r="J1952" s="7" t="s">
        <v>23</v>
      </c>
      <c r="K1952" s="7">
        <v>7</v>
      </c>
      <c r="L1952" s="7" t="s">
        <v>12563</v>
      </c>
      <c r="M1952" s="7" t="s">
        <v>5277</v>
      </c>
      <c r="N1952" s="7" t="s">
        <v>29</v>
      </c>
      <c r="O1952" s="7" t="s">
        <v>146</v>
      </c>
    </row>
    <row r="1953" spans="2:15" x14ac:dyDescent="0.25">
      <c r="B1953" s="7">
        <v>4</v>
      </c>
      <c r="C1953" s="7" t="s">
        <v>12225</v>
      </c>
      <c r="D1953" s="7" t="s">
        <v>12226</v>
      </c>
      <c r="E1953" s="7" t="s">
        <v>12227</v>
      </c>
      <c r="F1953" s="7" t="s">
        <v>169</v>
      </c>
      <c r="G1953" s="7" t="s">
        <v>207</v>
      </c>
      <c r="H1953" s="7" t="s">
        <v>212</v>
      </c>
      <c r="I1953" s="7" t="s">
        <v>27</v>
      </c>
      <c r="J1953" s="7" t="s">
        <v>23</v>
      </c>
      <c r="K1953" s="7">
        <v>7</v>
      </c>
      <c r="L1953" s="7" t="s">
        <v>18857</v>
      </c>
      <c r="M1953" s="7" t="s">
        <v>2668</v>
      </c>
      <c r="N1953" s="7" t="s">
        <v>29</v>
      </c>
      <c r="O1953" s="7" t="s">
        <v>146</v>
      </c>
    </row>
    <row r="1954" spans="2:15" x14ac:dyDescent="0.25">
      <c r="B1954" s="7">
        <v>4</v>
      </c>
      <c r="C1954" s="7" t="s">
        <v>12231</v>
      </c>
      <c r="D1954" s="7" t="s">
        <v>12232</v>
      </c>
      <c r="E1954" s="7" t="s">
        <v>12235</v>
      </c>
      <c r="F1954" s="7" t="s">
        <v>177</v>
      </c>
      <c r="G1954" s="7" t="s">
        <v>206</v>
      </c>
      <c r="H1954" s="7" t="s">
        <v>212</v>
      </c>
      <c r="I1954" s="7" t="s">
        <v>27</v>
      </c>
      <c r="J1954" s="7" t="s">
        <v>23</v>
      </c>
      <c r="K1954" s="7">
        <v>10</v>
      </c>
      <c r="L1954" s="7" t="s">
        <v>18862</v>
      </c>
      <c r="M1954" s="7" t="s">
        <v>15848</v>
      </c>
      <c r="N1954" s="7" t="s">
        <v>29</v>
      </c>
      <c r="O1954" s="7" t="s">
        <v>146</v>
      </c>
    </row>
    <row r="1955" spans="2:15" x14ac:dyDescent="0.25">
      <c r="B1955" s="7">
        <v>4</v>
      </c>
      <c r="C1955" s="7" t="s">
        <v>12243</v>
      </c>
      <c r="D1955" s="7" t="s">
        <v>12244</v>
      </c>
      <c r="E1955" s="7" t="s">
        <v>12247</v>
      </c>
      <c r="F1955" s="7" t="s">
        <v>169</v>
      </c>
      <c r="G1955" s="7" t="s">
        <v>206</v>
      </c>
      <c r="H1955" s="7" t="s">
        <v>212</v>
      </c>
      <c r="I1955" s="7" t="s">
        <v>27</v>
      </c>
      <c r="J1955" s="7" t="s">
        <v>23</v>
      </c>
      <c r="K1955" s="7">
        <v>10</v>
      </c>
      <c r="L1955" s="7" t="s">
        <v>18889</v>
      </c>
      <c r="M1955" s="7" t="s">
        <v>15866</v>
      </c>
      <c r="N1955" s="7" t="s">
        <v>29</v>
      </c>
      <c r="O1955" s="7" t="s">
        <v>146</v>
      </c>
    </row>
    <row r="1956" spans="2:15" x14ac:dyDescent="0.25">
      <c r="B1956" s="7">
        <v>4</v>
      </c>
      <c r="C1956" s="7" t="s">
        <v>12251</v>
      </c>
      <c r="D1956" s="7" t="s">
        <v>12252</v>
      </c>
      <c r="E1956" s="7" t="s">
        <v>12256</v>
      </c>
      <c r="F1956" s="7" t="s">
        <v>154</v>
      </c>
      <c r="G1956" s="7" t="s">
        <v>206</v>
      </c>
      <c r="H1956" s="7" t="s">
        <v>212</v>
      </c>
      <c r="I1956" s="7" t="s">
        <v>37</v>
      </c>
      <c r="J1956" s="7" t="s">
        <v>36</v>
      </c>
      <c r="K1956" s="7">
        <v>10</v>
      </c>
      <c r="L1956" s="7" t="s">
        <v>18894</v>
      </c>
      <c r="M1956" s="7" t="s">
        <v>15869</v>
      </c>
      <c r="N1956" s="7" t="s">
        <v>29</v>
      </c>
      <c r="O1956" s="7" t="s">
        <v>146</v>
      </c>
    </row>
    <row r="1957" spans="2:15" x14ac:dyDescent="0.25">
      <c r="B1957" s="7">
        <v>4</v>
      </c>
      <c r="C1957" s="7" t="s">
        <v>12258</v>
      </c>
      <c r="D1957" s="7" t="s">
        <v>12259</v>
      </c>
      <c r="E1957" s="7" t="s">
        <v>12263</v>
      </c>
      <c r="F1957" s="7" t="s">
        <v>185</v>
      </c>
      <c r="G1957" s="7" t="s">
        <v>206</v>
      </c>
      <c r="H1957" s="7" t="s">
        <v>212</v>
      </c>
      <c r="I1957" s="7" t="s">
        <v>37</v>
      </c>
      <c r="J1957" s="7" t="s">
        <v>36</v>
      </c>
      <c r="K1957" s="7">
        <v>10</v>
      </c>
      <c r="L1957" s="7" t="s">
        <v>18895</v>
      </c>
      <c r="M1957" s="7" t="s">
        <v>13712</v>
      </c>
      <c r="N1957" s="7" t="s">
        <v>29</v>
      </c>
      <c r="O1957" s="7" t="s">
        <v>146</v>
      </c>
    </row>
    <row r="1958" spans="2:15" x14ac:dyDescent="0.25">
      <c r="B1958" s="7">
        <v>4</v>
      </c>
      <c r="C1958" s="7" t="s">
        <v>12266</v>
      </c>
      <c r="D1958" s="7" t="s">
        <v>12267</v>
      </c>
      <c r="E1958" s="7" t="s">
        <v>12270</v>
      </c>
      <c r="F1958" s="7" t="s">
        <v>25</v>
      </c>
      <c r="G1958" s="7" t="s">
        <v>207</v>
      </c>
      <c r="H1958" s="7" t="s">
        <v>212</v>
      </c>
      <c r="I1958" s="7" t="s">
        <v>27</v>
      </c>
      <c r="J1958" s="7" t="s">
        <v>23</v>
      </c>
      <c r="K1958" s="7">
        <v>7</v>
      </c>
      <c r="L1958" s="7" t="s">
        <v>18896</v>
      </c>
      <c r="M1958" s="7" t="s">
        <v>11412</v>
      </c>
      <c r="N1958" s="7" t="s">
        <v>29</v>
      </c>
      <c r="O1958" s="7" t="s">
        <v>96</v>
      </c>
    </row>
    <row r="1959" spans="2:15" x14ac:dyDescent="0.25">
      <c r="B1959" s="7">
        <v>4</v>
      </c>
      <c r="C1959" s="7" t="s">
        <v>12272</v>
      </c>
      <c r="D1959" s="7" t="s">
        <v>12273</v>
      </c>
      <c r="E1959" s="7" t="s">
        <v>12275</v>
      </c>
      <c r="F1959" s="7" t="s">
        <v>185</v>
      </c>
      <c r="G1959" s="7" t="s">
        <v>206</v>
      </c>
      <c r="H1959" s="7" t="s">
        <v>212</v>
      </c>
      <c r="I1959" s="7" t="s">
        <v>83</v>
      </c>
      <c r="J1959" s="7" t="s">
        <v>23</v>
      </c>
      <c r="K1959" s="7">
        <v>10</v>
      </c>
      <c r="L1959" s="7" t="s">
        <v>18898</v>
      </c>
      <c r="M1959" s="7" t="s">
        <v>15873</v>
      </c>
      <c r="N1959" s="7" t="s">
        <v>29</v>
      </c>
      <c r="O1959" s="7" t="s">
        <v>146</v>
      </c>
    </row>
    <row r="1960" spans="2:15" x14ac:dyDescent="0.25">
      <c r="B1960" s="7">
        <v>4</v>
      </c>
      <c r="C1960" s="7" t="s">
        <v>12278</v>
      </c>
      <c r="D1960" s="7" t="s">
        <v>12279</v>
      </c>
      <c r="E1960" s="7" t="s">
        <v>12283</v>
      </c>
      <c r="F1960" s="7" t="s">
        <v>152</v>
      </c>
      <c r="G1960" s="7" t="s">
        <v>206</v>
      </c>
      <c r="H1960" s="7" t="s">
        <v>212</v>
      </c>
      <c r="I1960" s="7" t="s">
        <v>27</v>
      </c>
      <c r="J1960" s="7" t="s">
        <v>23</v>
      </c>
      <c r="K1960" s="7">
        <v>10</v>
      </c>
      <c r="L1960" s="7" t="s">
        <v>18899</v>
      </c>
      <c r="M1960" s="7" t="s">
        <v>11356</v>
      </c>
      <c r="N1960" s="7" t="s">
        <v>29</v>
      </c>
      <c r="O1960" s="7" t="s">
        <v>146</v>
      </c>
    </row>
    <row r="1961" spans="2:15" x14ac:dyDescent="0.25">
      <c r="B1961" s="7">
        <v>4</v>
      </c>
      <c r="C1961" s="7" t="s">
        <v>12287</v>
      </c>
      <c r="D1961" s="7" t="s">
        <v>12288</v>
      </c>
      <c r="E1961" s="7" t="s">
        <v>12291</v>
      </c>
      <c r="F1961" s="7" t="s">
        <v>25</v>
      </c>
      <c r="G1961" s="7" t="s">
        <v>207</v>
      </c>
      <c r="H1961" s="7" t="s">
        <v>212</v>
      </c>
      <c r="I1961" s="7" t="s">
        <v>27</v>
      </c>
      <c r="J1961" s="7" t="s">
        <v>23</v>
      </c>
      <c r="K1961" s="7">
        <v>7</v>
      </c>
      <c r="L1961" s="7" t="s">
        <v>18901</v>
      </c>
      <c r="M1961" s="7" t="s">
        <v>12079</v>
      </c>
      <c r="N1961" s="7" t="s">
        <v>29</v>
      </c>
      <c r="O1961" s="7" t="s">
        <v>96</v>
      </c>
    </row>
    <row r="1962" spans="2:15" x14ac:dyDescent="0.25">
      <c r="B1962" s="7">
        <v>4</v>
      </c>
      <c r="C1962" s="7" t="s">
        <v>12293</v>
      </c>
      <c r="D1962" s="7" t="s">
        <v>12294</v>
      </c>
      <c r="E1962" s="7" t="s">
        <v>12297</v>
      </c>
      <c r="F1962" s="7" t="s">
        <v>177</v>
      </c>
      <c r="G1962" s="7" t="s">
        <v>206</v>
      </c>
      <c r="H1962" s="7" t="s">
        <v>212</v>
      </c>
      <c r="I1962" s="7" t="s">
        <v>27</v>
      </c>
      <c r="J1962" s="7" t="s">
        <v>23</v>
      </c>
      <c r="K1962" s="7">
        <v>10</v>
      </c>
      <c r="L1962" s="7" t="s">
        <v>18903</v>
      </c>
      <c r="M1962" s="7" t="s">
        <v>15874</v>
      </c>
      <c r="N1962" s="7" t="s">
        <v>29</v>
      </c>
      <c r="O1962" s="7" t="s">
        <v>146</v>
      </c>
    </row>
    <row r="1963" spans="2:15" x14ac:dyDescent="0.25">
      <c r="B1963" s="7">
        <v>4</v>
      </c>
      <c r="C1963" s="7" t="s">
        <v>12299</v>
      </c>
      <c r="D1963" s="7" t="s">
        <v>12300</v>
      </c>
      <c r="E1963" s="7" t="s">
        <v>12303</v>
      </c>
      <c r="F1963" s="7" t="s">
        <v>177</v>
      </c>
      <c r="G1963" s="7" t="s">
        <v>207</v>
      </c>
      <c r="H1963" s="7" t="s">
        <v>212</v>
      </c>
      <c r="I1963" s="7" t="s">
        <v>27</v>
      </c>
      <c r="J1963" s="7" t="s">
        <v>23</v>
      </c>
      <c r="K1963" s="7">
        <v>7</v>
      </c>
      <c r="L1963" s="7" t="s">
        <v>18904</v>
      </c>
      <c r="M1963" s="7" t="s">
        <v>13375</v>
      </c>
      <c r="N1963" s="7" t="s">
        <v>29</v>
      </c>
      <c r="O1963" s="7" t="s">
        <v>146</v>
      </c>
    </row>
    <row r="1964" spans="2:15" x14ac:dyDescent="0.25">
      <c r="B1964" s="7">
        <v>4</v>
      </c>
      <c r="C1964" s="7" t="s">
        <v>12307</v>
      </c>
      <c r="D1964" s="7" t="s">
        <v>12308</v>
      </c>
      <c r="E1964" s="7" t="s">
        <v>12311</v>
      </c>
      <c r="F1964" s="7" t="s">
        <v>183</v>
      </c>
      <c r="G1964" s="7" t="s">
        <v>207</v>
      </c>
      <c r="H1964" s="7" t="s">
        <v>212</v>
      </c>
      <c r="I1964" s="7" t="s">
        <v>27</v>
      </c>
      <c r="J1964" s="7" t="s">
        <v>23</v>
      </c>
      <c r="K1964" s="7">
        <v>7</v>
      </c>
      <c r="L1964" s="7" t="s">
        <v>18928</v>
      </c>
      <c r="M1964" s="7" t="s">
        <v>7935</v>
      </c>
      <c r="N1964" s="7" t="s">
        <v>29</v>
      </c>
      <c r="O1964" s="7" t="s">
        <v>146</v>
      </c>
    </row>
    <row r="1965" spans="2:15" x14ac:dyDescent="0.25">
      <c r="B1965" s="7">
        <v>4</v>
      </c>
      <c r="C1965" s="7" t="s">
        <v>12316</v>
      </c>
      <c r="D1965" s="7" t="s">
        <v>12317</v>
      </c>
      <c r="E1965" s="7" t="s">
        <v>12319</v>
      </c>
      <c r="F1965" s="7" t="s">
        <v>174</v>
      </c>
      <c r="G1965" s="7" t="s">
        <v>206</v>
      </c>
      <c r="H1965" s="7" t="s">
        <v>212</v>
      </c>
      <c r="I1965" s="7" t="s">
        <v>27</v>
      </c>
      <c r="J1965" s="7" t="s">
        <v>23</v>
      </c>
      <c r="K1965" s="7">
        <v>10</v>
      </c>
      <c r="L1965" s="7" t="s">
        <v>18968</v>
      </c>
      <c r="M1965" s="7" t="s">
        <v>15891</v>
      </c>
      <c r="N1965" s="7" t="s">
        <v>29</v>
      </c>
      <c r="O1965" s="7" t="s">
        <v>146</v>
      </c>
    </row>
    <row r="1966" spans="2:15" x14ac:dyDescent="0.25">
      <c r="B1966" s="7">
        <v>4</v>
      </c>
      <c r="C1966" s="7" t="s">
        <v>12321</v>
      </c>
      <c r="D1966" s="7" t="s">
        <v>12322</v>
      </c>
      <c r="E1966" s="7" t="s">
        <v>12324</v>
      </c>
      <c r="F1966" s="7" t="s">
        <v>25</v>
      </c>
      <c r="G1966" s="7" t="s">
        <v>207</v>
      </c>
      <c r="H1966" s="7" t="s">
        <v>212</v>
      </c>
      <c r="I1966" s="7" t="s">
        <v>27</v>
      </c>
      <c r="J1966" s="7" t="s">
        <v>23</v>
      </c>
      <c r="K1966" s="7">
        <v>7</v>
      </c>
      <c r="L1966" s="7" t="s">
        <v>18970</v>
      </c>
      <c r="M1966" s="7" t="s">
        <v>10999</v>
      </c>
      <c r="N1966" s="7" t="s">
        <v>29</v>
      </c>
      <c r="O1966" s="7" t="s">
        <v>96</v>
      </c>
    </row>
    <row r="1967" spans="2:15" x14ac:dyDescent="0.25">
      <c r="B1967" s="7">
        <v>4</v>
      </c>
      <c r="C1967" s="7" t="s">
        <v>12330</v>
      </c>
      <c r="D1967" s="7" t="s">
        <v>12331</v>
      </c>
      <c r="E1967" s="7" t="s">
        <v>12334</v>
      </c>
      <c r="F1967" s="7" t="s">
        <v>158</v>
      </c>
      <c r="G1967" s="7" t="s">
        <v>207</v>
      </c>
      <c r="H1967" s="7" t="s">
        <v>212</v>
      </c>
      <c r="I1967" s="7" t="s">
        <v>27</v>
      </c>
      <c r="J1967" s="7" t="s">
        <v>23</v>
      </c>
      <c r="K1967" s="7">
        <v>7</v>
      </c>
      <c r="L1967" s="7" t="s">
        <v>18984</v>
      </c>
      <c r="M1967" s="7" t="s">
        <v>10639</v>
      </c>
      <c r="N1967" s="7" t="s">
        <v>29</v>
      </c>
      <c r="O1967" s="7" t="s">
        <v>146</v>
      </c>
    </row>
    <row r="1968" spans="2:15" x14ac:dyDescent="0.25">
      <c r="B1968" s="7">
        <v>4</v>
      </c>
      <c r="C1968" s="7" t="s">
        <v>12337</v>
      </c>
      <c r="D1968" s="7" t="s">
        <v>12338</v>
      </c>
      <c r="E1968" s="7" t="s">
        <v>12339</v>
      </c>
      <c r="F1968" s="7" t="s">
        <v>25</v>
      </c>
      <c r="G1968" s="7" t="s">
        <v>207</v>
      </c>
      <c r="H1968" s="7" t="s">
        <v>212</v>
      </c>
      <c r="I1968" s="7" t="s">
        <v>27</v>
      </c>
      <c r="J1968" s="7" t="s">
        <v>23</v>
      </c>
      <c r="K1968" s="7">
        <v>7</v>
      </c>
      <c r="L1968" s="7" t="s">
        <v>18986</v>
      </c>
      <c r="M1968" s="7" t="s">
        <v>7211</v>
      </c>
      <c r="N1968" s="7" t="s">
        <v>29</v>
      </c>
      <c r="O1968" s="7" t="s">
        <v>96</v>
      </c>
    </row>
    <row r="1969" spans="2:15" x14ac:dyDescent="0.25">
      <c r="B1969" s="7">
        <v>4</v>
      </c>
      <c r="C1969" s="7" t="s">
        <v>12342</v>
      </c>
      <c r="D1969" s="7" t="s">
        <v>12343</v>
      </c>
      <c r="E1969" s="7" t="s">
        <v>12346</v>
      </c>
      <c r="F1969" s="7" t="s">
        <v>124</v>
      </c>
      <c r="G1969" s="7" t="s">
        <v>206</v>
      </c>
      <c r="H1969" s="7" t="s">
        <v>212</v>
      </c>
      <c r="I1969" s="7" t="s">
        <v>27</v>
      </c>
      <c r="J1969" s="7" t="s">
        <v>23</v>
      </c>
      <c r="K1969" s="7">
        <v>10</v>
      </c>
      <c r="L1969" s="7" t="s">
        <v>18990</v>
      </c>
      <c r="M1969" s="7" t="s">
        <v>15902</v>
      </c>
      <c r="N1969" s="7" t="s">
        <v>29</v>
      </c>
      <c r="O1969" s="7" t="s">
        <v>123</v>
      </c>
    </row>
    <row r="1970" spans="2:15" x14ac:dyDescent="0.25">
      <c r="B1970" s="7">
        <v>4</v>
      </c>
      <c r="C1970" s="7" t="s">
        <v>12351</v>
      </c>
      <c r="D1970" s="7" t="s">
        <v>12352</v>
      </c>
      <c r="E1970" s="7" t="s">
        <v>12353</v>
      </c>
      <c r="F1970" s="7" t="s">
        <v>158</v>
      </c>
      <c r="G1970" s="7" t="s">
        <v>207</v>
      </c>
      <c r="H1970" s="7" t="s">
        <v>212</v>
      </c>
      <c r="I1970" s="7" t="s">
        <v>27</v>
      </c>
      <c r="J1970" s="7" t="s">
        <v>23</v>
      </c>
      <c r="K1970" s="7">
        <v>7</v>
      </c>
      <c r="L1970" s="7" t="s">
        <v>18996</v>
      </c>
      <c r="M1970" s="7" t="s">
        <v>11738</v>
      </c>
      <c r="N1970" s="7" t="s">
        <v>29</v>
      </c>
      <c r="O1970" s="7" t="s">
        <v>146</v>
      </c>
    </row>
    <row r="1971" spans="2:15" x14ac:dyDescent="0.25">
      <c r="B1971" s="7">
        <v>4</v>
      </c>
      <c r="C1971" s="7" t="s">
        <v>12355</v>
      </c>
      <c r="D1971" s="7" t="s">
        <v>12356</v>
      </c>
      <c r="E1971" s="7" t="s">
        <v>12359</v>
      </c>
      <c r="F1971" s="7" t="s">
        <v>217</v>
      </c>
      <c r="G1971" s="7" t="s">
        <v>207</v>
      </c>
      <c r="H1971" s="7" t="s">
        <v>212</v>
      </c>
      <c r="I1971" s="7" t="s">
        <v>27</v>
      </c>
      <c r="J1971" s="7" t="s">
        <v>23</v>
      </c>
      <c r="K1971" s="7">
        <v>7</v>
      </c>
      <c r="L1971" s="7" t="s">
        <v>19001</v>
      </c>
      <c r="M1971" s="7" t="s">
        <v>13548</v>
      </c>
      <c r="N1971" s="7" t="s">
        <v>29</v>
      </c>
      <c r="O1971" s="7" t="s">
        <v>123</v>
      </c>
    </row>
    <row r="1972" spans="2:15" x14ac:dyDescent="0.25">
      <c r="B1972" s="7">
        <v>4</v>
      </c>
      <c r="C1972" s="7" t="s">
        <v>12363</v>
      </c>
      <c r="D1972" s="7" t="s">
        <v>12364</v>
      </c>
      <c r="E1972" s="7" t="s">
        <v>12368</v>
      </c>
      <c r="F1972" s="7" t="s">
        <v>42</v>
      </c>
      <c r="G1972" s="7" t="s">
        <v>206</v>
      </c>
      <c r="H1972" s="7" t="s">
        <v>212</v>
      </c>
      <c r="I1972" s="7" t="s">
        <v>83</v>
      </c>
      <c r="J1972" s="7" t="s">
        <v>23</v>
      </c>
      <c r="K1972" s="7">
        <v>10</v>
      </c>
      <c r="L1972" s="7" t="s">
        <v>19007</v>
      </c>
      <c r="M1972" s="7" t="s">
        <v>8029</v>
      </c>
      <c r="N1972" s="7" t="s">
        <v>29</v>
      </c>
      <c r="O1972" s="7" t="s">
        <v>96</v>
      </c>
    </row>
    <row r="1973" spans="2:15" x14ac:dyDescent="0.25">
      <c r="B1973" s="7">
        <v>4</v>
      </c>
      <c r="C1973" s="7" t="s">
        <v>12370</v>
      </c>
      <c r="D1973" s="7" t="s">
        <v>12371</v>
      </c>
      <c r="E1973" s="7" t="s">
        <v>12374</v>
      </c>
      <c r="F1973" s="7" t="s">
        <v>156</v>
      </c>
      <c r="G1973" s="7" t="s">
        <v>207</v>
      </c>
      <c r="H1973" s="7" t="s">
        <v>212</v>
      </c>
      <c r="I1973" s="7" t="s">
        <v>27</v>
      </c>
      <c r="J1973" s="7" t="s">
        <v>23</v>
      </c>
      <c r="K1973" s="7">
        <v>7</v>
      </c>
      <c r="L1973" s="7" t="s">
        <v>19009</v>
      </c>
      <c r="M1973" s="7" t="s">
        <v>14998</v>
      </c>
      <c r="N1973" s="7" t="s">
        <v>29</v>
      </c>
      <c r="O1973" s="7" t="s">
        <v>146</v>
      </c>
    </row>
    <row r="1974" spans="2:15" x14ac:dyDescent="0.25">
      <c r="B1974" s="7">
        <v>4</v>
      </c>
      <c r="C1974" s="7" t="s">
        <v>12378</v>
      </c>
      <c r="D1974" s="7" t="s">
        <v>12379</v>
      </c>
      <c r="E1974" s="7" t="s">
        <v>12381</v>
      </c>
      <c r="F1974" s="7" t="s">
        <v>126</v>
      </c>
      <c r="G1974" s="7" t="s">
        <v>206</v>
      </c>
      <c r="H1974" s="7" t="s">
        <v>212</v>
      </c>
      <c r="I1974" s="7" t="s">
        <v>27</v>
      </c>
      <c r="J1974" s="7" t="s">
        <v>23</v>
      </c>
      <c r="K1974" s="7">
        <v>10</v>
      </c>
      <c r="L1974" s="7" t="s">
        <v>19013</v>
      </c>
      <c r="M1974" s="7" t="s">
        <v>11542</v>
      </c>
      <c r="N1974" s="7" t="s">
        <v>29</v>
      </c>
      <c r="O1974" s="7" t="s">
        <v>123</v>
      </c>
    </row>
    <row r="1975" spans="2:15" x14ac:dyDescent="0.25">
      <c r="B1975" s="7">
        <v>4</v>
      </c>
      <c r="C1975" s="7" t="s">
        <v>12383</v>
      </c>
      <c r="D1975" s="7" t="s">
        <v>12384</v>
      </c>
      <c r="E1975" s="7" t="s">
        <v>12387</v>
      </c>
      <c r="F1975" s="7" t="s">
        <v>158</v>
      </c>
      <c r="G1975" s="7" t="s">
        <v>207</v>
      </c>
      <c r="H1975" s="7" t="s">
        <v>212</v>
      </c>
      <c r="I1975" s="7" t="s">
        <v>27</v>
      </c>
      <c r="J1975" s="7" t="s">
        <v>23</v>
      </c>
      <c r="K1975" s="7">
        <v>7</v>
      </c>
      <c r="L1975" s="7" t="s">
        <v>19024</v>
      </c>
      <c r="M1975" s="7" t="s">
        <v>13600</v>
      </c>
      <c r="N1975" s="7" t="s">
        <v>29</v>
      </c>
      <c r="O1975" s="7" t="s">
        <v>146</v>
      </c>
    </row>
    <row r="1976" spans="2:15" x14ac:dyDescent="0.25">
      <c r="B1976" s="7">
        <v>4</v>
      </c>
      <c r="C1976" s="7" t="s">
        <v>12389</v>
      </c>
      <c r="D1976" s="7" t="s">
        <v>12390</v>
      </c>
      <c r="E1976" s="7" t="s">
        <v>12393</v>
      </c>
      <c r="F1976" s="7" t="s">
        <v>183</v>
      </c>
      <c r="G1976" s="7" t="s">
        <v>207</v>
      </c>
      <c r="H1976" s="7" t="s">
        <v>212</v>
      </c>
      <c r="I1976" s="7" t="s">
        <v>37</v>
      </c>
      <c r="J1976" s="7" t="s">
        <v>36</v>
      </c>
      <c r="K1976" s="7">
        <v>7</v>
      </c>
      <c r="L1976" s="7" t="s">
        <v>19027</v>
      </c>
      <c r="M1976" s="7" t="s">
        <v>12176</v>
      </c>
      <c r="N1976" s="7" t="s">
        <v>29</v>
      </c>
      <c r="O1976" s="7" t="s">
        <v>146</v>
      </c>
    </row>
    <row r="1977" spans="2:15" x14ac:dyDescent="0.25">
      <c r="B1977" s="7">
        <v>4</v>
      </c>
      <c r="C1977" s="7" t="s">
        <v>12395</v>
      </c>
      <c r="D1977" s="7" t="s">
        <v>12396</v>
      </c>
      <c r="E1977" s="7" t="s">
        <v>12398</v>
      </c>
      <c r="F1977" s="7" t="s">
        <v>167</v>
      </c>
      <c r="G1977" s="7" t="s">
        <v>207</v>
      </c>
      <c r="H1977" s="7" t="s">
        <v>212</v>
      </c>
      <c r="I1977" s="7" t="s">
        <v>27</v>
      </c>
      <c r="J1977" s="7" t="s">
        <v>23</v>
      </c>
      <c r="K1977" s="7">
        <v>7</v>
      </c>
      <c r="L1977" s="7" t="s">
        <v>19029</v>
      </c>
      <c r="M1977" s="7" t="s">
        <v>12176</v>
      </c>
      <c r="N1977" s="7" t="s">
        <v>29</v>
      </c>
      <c r="O1977" s="7" t="s">
        <v>146</v>
      </c>
    </row>
    <row r="1978" spans="2:15" x14ac:dyDescent="0.25">
      <c r="B1978" s="7">
        <v>4</v>
      </c>
      <c r="C1978" s="7" t="s">
        <v>12400</v>
      </c>
      <c r="D1978" s="7" t="s">
        <v>12401</v>
      </c>
      <c r="E1978" s="7" t="s">
        <v>12402</v>
      </c>
      <c r="F1978" s="7" t="s">
        <v>156</v>
      </c>
      <c r="G1978" s="7" t="s">
        <v>207</v>
      </c>
      <c r="H1978" s="7" t="s">
        <v>212</v>
      </c>
      <c r="I1978" s="7" t="s">
        <v>27</v>
      </c>
      <c r="J1978" s="7" t="s">
        <v>23</v>
      </c>
      <c r="K1978" s="7">
        <v>7</v>
      </c>
      <c r="L1978" s="7" t="s">
        <v>19030</v>
      </c>
      <c r="M1978" s="7" t="s">
        <v>15561</v>
      </c>
      <c r="N1978" s="7" t="s">
        <v>29</v>
      </c>
      <c r="O1978" s="7" t="s">
        <v>146</v>
      </c>
    </row>
    <row r="1979" spans="2:15" x14ac:dyDescent="0.25">
      <c r="B1979" s="7">
        <v>4</v>
      </c>
      <c r="C1979" s="7" t="s">
        <v>12408</v>
      </c>
      <c r="D1979" s="7" t="s">
        <v>12409</v>
      </c>
      <c r="E1979" s="7" t="s">
        <v>12412</v>
      </c>
      <c r="F1979" s="7" t="s">
        <v>239</v>
      </c>
      <c r="G1979" s="7" t="s">
        <v>206</v>
      </c>
      <c r="H1979" s="7" t="s">
        <v>212</v>
      </c>
      <c r="I1979" s="7" t="s">
        <v>60</v>
      </c>
      <c r="J1979" s="7" t="s">
        <v>58</v>
      </c>
      <c r="K1979" s="7">
        <v>14</v>
      </c>
      <c r="L1979" s="7" t="s">
        <v>19052</v>
      </c>
      <c r="M1979" s="7" t="s">
        <v>15917</v>
      </c>
      <c r="N1979" s="7" t="s">
        <v>29</v>
      </c>
      <c r="O1979" s="7" t="s">
        <v>100</v>
      </c>
    </row>
    <row r="1980" spans="2:15" x14ac:dyDescent="0.25">
      <c r="B1980" s="7">
        <v>4</v>
      </c>
      <c r="C1980" s="7" t="s">
        <v>12414</v>
      </c>
      <c r="D1980" s="7" t="s">
        <v>12415</v>
      </c>
      <c r="E1980" s="7" t="s">
        <v>12419</v>
      </c>
      <c r="F1980" s="7" t="s">
        <v>247</v>
      </c>
      <c r="G1980" s="7" t="s">
        <v>206</v>
      </c>
      <c r="H1980" s="7" t="s">
        <v>212</v>
      </c>
      <c r="I1980" s="7" t="s">
        <v>60</v>
      </c>
      <c r="J1980" s="7" t="s">
        <v>58</v>
      </c>
      <c r="K1980" s="7">
        <v>14</v>
      </c>
      <c r="L1980" s="7" t="s">
        <v>19054</v>
      </c>
      <c r="M1980" s="7" t="s">
        <v>15919</v>
      </c>
      <c r="N1980" s="7" t="s">
        <v>29</v>
      </c>
      <c r="O1980" s="7" t="s">
        <v>100</v>
      </c>
    </row>
    <row r="1981" spans="2:15" x14ac:dyDescent="0.25">
      <c r="B1981" s="7">
        <v>4</v>
      </c>
      <c r="C1981" s="7" t="s">
        <v>12421</v>
      </c>
      <c r="D1981" s="7" t="s">
        <v>12422</v>
      </c>
      <c r="E1981" s="7" t="s">
        <v>12426</v>
      </c>
      <c r="F1981" s="7" t="s">
        <v>126</v>
      </c>
      <c r="G1981" s="7" t="s">
        <v>206</v>
      </c>
      <c r="H1981" s="7" t="s">
        <v>212</v>
      </c>
      <c r="I1981" s="7" t="s">
        <v>37</v>
      </c>
      <c r="J1981" s="7" t="s">
        <v>36</v>
      </c>
      <c r="K1981" s="7">
        <v>10</v>
      </c>
      <c r="L1981" s="7" t="s">
        <v>19055</v>
      </c>
      <c r="M1981" s="7" t="s">
        <v>15920</v>
      </c>
      <c r="N1981" s="7" t="s">
        <v>29</v>
      </c>
      <c r="O1981" s="7" t="s">
        <v>123</v>
      </c>
    </row>
    <row r="1982" spans="2:15" x14ac:dyDescent="0.25">
      <c r="B1982" s="7">
        <v>4</v>
      </c>
      <c r="C1982" s="7" t="s">
        <v>12428</v>
      </c>
      <c r="D1982" s="7" t="s">
        <v>12429</v>
      </c>
      <c r="E1982" s="7" t="s">
        <v>12433</v>
      </c>
      <c r="F1982" s="7" t="s">
        <v>219</v>
      </c>
      <c r="G1982" s="7" t="s">
        <v>206</v>
      </c>
      <c r="H1982" s="7" t="s">
        <v>212</v>
      </c>
      <c r="I1982" s="7" t="s">
        <v>34</v>
      </c>
      <c r="J1982" s="7" t="s">
        <v>23</v>
      </c>
      <c r="K1982" s="7">
        <v>8</v>
      </c>
      <c r="L1982" s="7" t="s">
        <v>19065</v>
      </c>
      <c r="M1982" s="7" t="s">
        <v>15810</v>
      </c>
      <c r="N1982" s="7" t="s">
        <v>29</v>
      </c>
      <c r="O1982" s="7" t="s">
        <v>100</v>
      </c>
    </row>
    <row r="1983" spans="2:15" x14ac:dyDescent="0.25">
      <c r="B1983" s="7">
        <v>4</v>
      </c>
      <c r="C1983" s="7" t="s">
        <v>12438</v>
      </c>
      <c r="D1983" s="7" t="s">
        <v>12439</v>
      </c>
      <c r="E1983" s="7" t="s">
        <v>12442</v>
      </c>
      <c r="F1983" s="7" t="s">
        <v>177</v>
      </c>
      <c r="G1983" s="7" t="s">
        <v>206</v>
      </c>
      <c r="H1983" s="7" t="s">
        <v>212</v>
      </c>
      <c r="I1983" s="7" t="s">
        <v>45</v>
      </c>
      <c r="J1983" s="7" t="s">
        <v>44</v>
      </c>
      <c r="K1983" s="7">
        <v>11</v>
      </c>
      <c r="L1983" s="7" t="s">
        <v>19067</v>
      </c>
      <c r="M1983" s="7" t="s">
        <v>15921</v>
      </c>
      <c r="N1983" s="7" t="s">
        <v>29</v>
      </c>
      <c r="O1983" s="7" t="s">
        <v>146</v>
      </c>
    </row>
    <row r="1984" spans="2:15" x14ac:dyDescent="0.25">
      <c r="B1984" s="7">
        <v>4</v>
      </c>
      <c r="C1984" s="7" t="s">
        <v>12444</v>
      </c>
      <c r="D1984" s="7" t="s">
        <v>12445</v>
      </c>
      <c r="E1984" s="7" t="s">
        <v>12448</v>
      </c>
      <c r="F1984" s="7" t="s">
        <v>25</v>
      </c>
      <c r="G1984" s="7" t="s">
        <v>207</v>
      </c>
      <c r="H1984" s="7" t="s">
        <v>212</v>
      </c>
      <c r="I1984" s="7" t="s">
        <v>34</v>
      </c>
      <c r="J1984" s="7" t="s">
        <v>23</v>
      </c>
      <c r="K1984" s="7">
        <v>5</v>
      </c>
      <c r="L1984" s="7" t="s">
        <v>19068</v>
      </c>
      <c r="M1984" s="7" t="s">
        <v>15811</v>
      </c>
      <c r="N1984" s="7" t="s">
        <v>29</v>
      </c>
      <c r="O1984" s="7" t="s">
        <v>96</v>
      </c>
    </row>
    <row r="1985" spans="2:15" x14ac:dyDescent="0.25">
      <c r="B1985" s="7">
        <v>4</v>
      </c>
      <c r="C1985" s="7" t="s">
        <v>12450</v>
      </c>
      <c r="D1985" s="7" t="s">
        <v>12451</v>
      </c>
      <c r="E1985" s="7" t="s">
        <v>10726</v>
      </c>
      <c r="F1985" s="7" t="s">
        <v>126</v>
      </c>
      <c r="G1985" s="7" t="s">
        <v>207</v>
      </c>
      <c r="H1985" s="7" t="s">
        <v>212</v>
      </c>
      <c r="I1985" s="7" t="s">
        <v>83</v>
      </c>
      <c r="J1985" s="7" t="s">
        <v>23</v>
      </c>
      <c r="K1985" s="7">
        <v>7</v>
      </c>
      <c r="L1985" s="7" t="s">
        <v>19069</v>
      </c>
      <c r="M1985" s="7" t="s">
        <v>15922</v>
      </c>
      <c r="N1985" s="7" t="s">
        <v>29</v>
      </c>
      <c r="O1985" s="7" t="s">
        <v>123</v>
      </c>
    </row>
    <row r="1986" spans="2:15" x14ac:dyDescent="0.25">
      <c r="B1986" s="7">
        <v>4</v>
      </c>
      <c r="C1986" s="7" t="s">
        <v>12455</v>
      </c>
      <c r="D1986" s="7" t="s">
        <v>19071</v>
      </c>
      <c r="E1986" s="7" t="s">
        <v>12458</v>
      </c>
      <c r="F1986" s="7" t="s">
        <v>25</v>
      </c>
      <c r="G1986" s="7" t="s">
        <v>206</v>
      </c>
      <c r="H1986" s="7" t="s">
        <v>211</v>
      </c>
      <c r="I1986" s="7" t="s">
        <v>40</v>
      </c>
      <c r="J1986" s="7" t="s">
        <v>23</v>
      </c>
      <c r="K1986" s="7">
        <v>12</v>
      </c>
      <c r="L1986" s="7" t="s">
        <v>19072</v>
      </c>
      <c r="M1986" s="7" t="s">
        <v>15911</v>
      </c>
      <c r="N1986" s="7" t="s">
        <v>29</v>
      </c>
      <c r="O1986" s="7" t="s">
        <v>96</v>
      </c>
    </row>
    <row r="1987" spans="2:15" x14ac:dyDescent="0.25">
      <c r="B1987" s="7">
        <v>4</v>
      </c>
      <c r="C1987" s="7" t="s">
        <v>12472</v>
      </c>
      <c r="D1987" s="7" t="s">
        <v>12473</v>
      </c>
      <c r="E1987" s="7" t="s">
        <v>12476</v>
      </c>
      <c r="F1987" s="7" t="s">
        <v>195</v>
      </c>
      <c r="G1987" s="7" t="s">
        <v>206</v>
      </c>
      <c r="H1987" s="7" t="s">
        <v>212</v>
      </c>
      <c r="I1987" s="7" t="s">
        <v>60</v>
      </c>
      <c r="J1987" s="7" t="s">
        <v>58</v>
      </c>
      <c r="K1987" s="7">
        <v>14</v>
      </c>
      <c r="L1987" s="7" t="s">
        <v>19075</v>
      </c>
      <c r="M1987" s="7" t="s">
        <v>15926</v>
      </c>
      <c r="N1987" s="7" t="s">
        <v>29</v>
      </c>
      <c r="O1987" s="7" t="s">
        <v>192</v>
      </c>
    </row>
    <row r="1988" spans="2:15" x14ac:dyDescent="0.25">
      <c r="B1988" s="7">
        <v>4</v>
      </c>
      <c r="C1988" s="7" t="s">
        <v>12479</v>
      </c>
      <c r="D1988" s="7" t="s">
        <v>12480</v>
      </c>
      <c r="E1988" s="7" t="s">
        <v>12483</v>
      </c>
      <c r="F1988" s="7" t="s">
        <v>154</v>
      </c>
      <c r="G1988" s="7" t="s">
        <v>206</v>
      </c>
      <c r="H1988" s="7" t="s">
        <v>212</v>
      </c>
      <c r="I1988" s="7" t="s">
        <v>83</v>
      </c>
      <c r="J1988" s="7" t="s">
        <v>23</v>
      </c>
      <c r="K1988" s="7">
        <v>10</v>
      </c>
      <c r="L1988" s="7" t="s">
        <v>19076</v>
      </c>
      <c r="M1988" s="7" t="s">
        <v>15927</v>
      </c>
      <c r="N1988" s="7" t="s">
        <v>29</v>
      </c>
      <c r="O1988" s="7" t="s">
        <v>146</v>
      </c>
    </row>
    <row r="1989" spans="2:15" x14ac:dyDescent="0.25">
      <c r="B1989" s="7">
        <v>4</v>
      </c>
      <c r="C1989" s="7" t="s">
        <v>12485</v>
      </c>
      <c r="D1989" s="7" t="s">
        <v>12486</v>
      </c>
      <c r="E1989" s="7" t="s">
        <v>12490</v>
      </c>
      <c r="F1989" s="7" t="s">
        <v>25</v>
      </c>
      <c r="G1989" s="7" t="s">
        <v>207</v>
      </c>
      <c r="H1989" s="7" t="s">
        <v>212</v>
      </c>
      <c r="I1989" s="7" t="s">
        <v>34</v>
      </c>
      <c r="J1989" s="7" t="s">
        <v>23</v>
      </c>
      <c r="K1989" s="7">
        <v>5</v>
      </c>
      <c r="L1989" s="7" t="s">
        <v>19077</v>
      </c>
      <c r="M1989" s="7" t="s">
        <v>12005</v>
      </c>
      <c r="N1989" s="7" t="s">
        <v>29</v>
      </c>
      <c r="O1989" s="7" t="s">
        <v>96</v>
      </c>
    </row>
    <row r="1990" spans="2:15" x14ac:dyDescent="0.25">
      <c r="B1990" s="7">
        <v>4</v>
      </c>
      <c r="C1990" s="7" t="s">
        <v>12494</v>
      </c>
      <c r="D1990" s="7" t="s">
        <v>12495</v>
      </c>
      <c r="E1990" s="7" t="s">
        <v>12499</v>
      </c>
      <c r="F1990" s="7" t="s">
        <v>110</v>
      </c>
      <c r="G1990" s="7" t="s">
        <v>206</v>
      </c>
      <c r="H1990" s="7" t="s">
        <v>212</v>
      </c>
      <c r="I1990" s="7" t="s">
        <v>34</v>
      </c>
      <c r="J1990" s="7" t="s">
        <v>23</v>
      </c>
      <c r="K1990" s="7">
        <v>8</v>
      </c>
      <c r="L1990" s="7" t="s">
        <v>19079</v>
      </c>
      <c r="M1990" s="7" t="s">
        <v>15929</v>
      </c>
      <c r="N1990" s="7" t="s">
        <v>29</v>
      </c>
      <c r="O1990" s="7" t="s">
        <v>100</v>
      </c>
    </row>
    <row r="1991" spans="2:15" x14ac:dyDescent="0.25">
      <c r="B1991" s="7">
        <v>4</v>
      </c>
      <c r="C1991" s="7" t="s">
        <v>12501</v>
      </c>
      <c r="D1991" s="7" t="s">
        <v>12502</v>
      </c>
      <c r="E1991" s="7" t="s">
        <v>12505</v>
      </c>
      <c r="F1991" s="7" t="s">
        <v>25</v>
      </c>
      <c r="G1991" s="7" t="s">
        <v>207</v>
      </c>
      <c r="H1991" s="7" t="s">
        <v>212</v>
      </c>
      <c r="I1991" s="7" t="s">
        <v>34</v>
      </c>
      <c r="J1991" s="7" t="s">
        <v>44</v>
      </c>
      <c r="K1991" s="7">
        <v>5</v>
      </c>
      <c r="L1991" s="7" t="s">
        <v>19080</v>
      </c>
      <c r="M1991" s="7" t="s">
        <v>15931</v>
      </c>
      <c r="N1991" s="7" t="s">
        <v>29</v>
      </c>
      <c r="O1991" s="7" t="s">
        <v>96</v>
      </c>
    </row>
    <row r="1992" spans="2:15" x14ac:dyDescent="0.25">
      <c r="B1992" s="7">
        <v>4</v>
      </c>
      <c r="C1992" s="7" t="s">
        <v>12528</v>
      </c>
      <c r="D1992" s="7" t="s">
        <v>12529</v>
      </c>
      <c r="E1992" s="7" t="s">
        <v>12532</v>
      </c>
      <c r="F1992" s="7" t="s">
        <v>25</v>
      </c>
      <c r="G1992" s="7" t="s">
        <v>207</v>
      </c>
      <c r="H1992" s="7" t="s">
        <v>212</v>
      </c>
      <c r="I1992" s="7" t="s">
        <v>34</v>
      </c>
      <c r="J1992" s="7" t="s">
        <v>23</v>
      </c>
      <c r="K1992" s="7">
        <v>5</v>
      </c>
      <c r="L1992" s="7" t="s">
        <v>19084</v>
      </c>
      <c r="M1992" s="7" t="s">
        <v>11396</v>
      </c>
      <c r="N1992" s="7" t="s">
        <v>29</v>
      </c>
      <c r="O1992" s="7" t="s">
        <v>96</v>
      </c>
    </row>
    <row r="1993" spans="2:15" x14ac:dyDescent="0.25">
      <c r="B1993" s="7">
        <v>4</v>
      </c>
      <c r="C1993" s="7" t="s">
        <v>12534</v>
      </c>
      <c r="D1993" s="7" t="s">
        <v>12535</v>
      </c>
      <c r="E1993" s="7" t="s">
        <v>12538</v>
      </c>
      <c r="F1993" s="7" t="s">
        <v>25</v>
      </c>
      <c r="G1993" s="7" t="s">
        <v>207</v>
      </c>
      <c r="H1993" s="7" t="s">
        <v>212</v>
      </c>
      <c r="I1993" s="7" t="s">
        <v>34</v>
      </c>
      <c r="J1993" s="7" t="s">
        <v>23</v>
      </c>
      <c r="K1993" s="7">
        <v>5</v>
      </c>
      <c r="L1993" s="7" t="s">
        <v>19085</v>
      </c>
      <c r="M1993" s="7" t="s">
        <v>11396</v>
      </c>
      <c r="N1993" s="7" t="s">
        <v>29</v>
      </c>
      <c r="O1993" s="7" t="s">
        <v>96</v>
      </c>
    </row>
    <row r="1994" spans="2:15" x14ac:dyDescent="0.25">
      <c r="B1994" s="7">
        <v>4</v>
      </c>
      <c r="C1994" s="7" t="s">
        <v>12540</v>
      </c>
      <c r="D1994" s="7" t="s">
        <v>12541</v>
      </c>
      <c r="E1994" s="7" t="s">
        <v>12544</v>
      </c>
      <c r="F1994" s="7" t="s">
        <v>201</v>
      </c>
      <c r="G1994" s="7" t="s">
        <v>207</v>
      </c>
      <c r="H1994" s="7" t="s">
        <v>212</v>
      </c>
      <c r="I1994" s="7" t="s">
        <v>60</v>
      </c>
      <c r="J1994" s="7" t="s">
        <v>58</v>
      </c>
      <c r="K1994" s="7">
        <v>9</v>
      </c>
      <c r="L1994" s="7" t="s">
        <v>19086</v>
      </c>
      <c r="M1994" s="7" t="s">
        <v>11673</v>
      </c>
      <c r="N1994" s="7" t="s">
        <v>29</v>
      </c>
      <c r="O1994" s="7" t="s">
        <v>192</v>
      </c>
    </row>
    <row r="1995" spans="2:15" x14ac:dyDescent="0.25">
      <c r="B1995" s="7">
        <v>4</v>
      </c>
      <c r="C1995" s="7" t="s">
        <v>12551</v>
      </c>
      <c r="D1995" s="7" t="s">
        <v>12552</v>
      </c>
      <c r="E1995" s="7" t="s">
        <v>12554</v>
      </c>
      <c r="F1995" s="7" t="s">
        <v>25</v>
      </c>
      <c r="G1995" s="7" t="s">
        <v>207</v>
      </c>
      <c r="H1995" s="7" t="s">
        <v>212</v>
      </c>
      <c r="I1995" s="7" t="s">
        <v>27</v>
      </c>
      <c r="J1995" s="7" t="s">
        <v>23</v>
      </c>
      <c r="K1995" s="7">
        <v>7</v>
      </c>
      <c r="L1995" s="7" t="s">
        <v>19088</v>
      </c>
      <c r="M1995" s="7" t="s">
        <v>5527</v>
      </c>
      <c r="N1995" s="7" t="s">
        <v>29</v>
      </c>
      <c r="O1995" s="7" t="s">
        <v>96</v>
      </c>
    </row>
    <row r="1996" spans="2:15" x14ac:dyDescent="0.25">
      <c r="B1996" s="7">
        <v>4</v>
      </c>
      <c r="C1996" s="7" t="s">
        <v>12556</v>
      </c>
      <c r="D1996" s="7" t="s">
        <v>12557</v>
      </c>
      <c r="E1996" s="7" t="s">
        <v>12561</v>
      </c>
      <c r="F1996" s="7" t="s">
        <v>172</v>
      </c>
      <c r="G1996" s="7" t="s">
        <v>207</v>
      </c>
      <c r="H1996" s="7" t="s">
        <v>212</v>
      </c>
      <c r="I1996" s="7" t="s">
        <v>27</v>
      </c>
      <c r="J1996" s="7" t="s">
        <v>23</v>
      </c>
      <c r="K1996" s="7">
        <v>7</v>
      </c>
      <c r="L1996" s="7" t="s">
        <v>19089</v>
      </c>
      <c r="M1996" s="7" t="s">
        <v>7937</v>
      </c>
      <c r="N1996" s="7" t="s">
        <v>29</v>
      </c>
      <c r="O1996" s="7" t="s">
        <v>146</v>
      </c>
    </row>
    <row r="1997" spans="2:15" x14ac:dyDescent="0.25">
      <c r="B1997" s="7">
        <v>4</v>
      </c>
      <c r="C1997" s="7" t="s">
        <v>12565</v>
      </c>
      <c r="D1997" s="7" t="s">
        <v>12566</v>
      </c>
      <c r="E1997" s="7" t="s">
        <v>12569</v>
      </c>
      <c r="F1997" s="7" t="s">
        <v>25</v>
      </c>
      <c r="G1997" s="7" t="s">
        <v>207</v>
      </c>
      <c r="H1997" s="7" t="s">
        <v>212</v>
      </c>
      <c r="I1997" s="7" t="s">
        <v>27</v>
      </c>
      <c r="J1997" s="7" t="s">
        <v>23</v>
      </c>
      <c r="K1997" s="7">
        <v>7</v>
      </c>
      <c r="L1997" s="7" t="s">
        <v>19090</v>
      </c>
      <c r="M1997" s="7" t="s">
        <v>1962</v>
      </c>
      <c r="N1997" s="7" t="s">
        <v>29</v>
      </c>
      <c r="O1997" s="7" t="s">
        <v>96</v>
      </c>
    </row>
    <row r="1998" spans="2:15" x14ac:dyDescent="0.25">
      <c r="B1998" s="7">
        <v>4</v>
      </c>
      <c r="C1998" s="7" t="s">
        <v>12571</v>
      </c>
      <c r="D1998" s="7" t="s">
        <v>12572</v>
      </c>
      <c r="E1998" s="7" t="s">
        <v>12574</v>
      </c>
      <c r="F1998" s="7" t="s">
        <v>152</v>
      </c>
      <c r="G1998" s="7" t="s">
        <v>207</v>
      </c>
      <c r="H1998" s="7" t="s">
        <v>212</v>
      </c>
      <c r="I1998" s="7" t="s">
        <v>27</v>
      </c>
      <c r="J1998" s="7" t="s">
        <v>23</v>
      </c>
      <c r="K1998" s="7">
        <v>7</v>
      </c>
      <c r="L1998" s="7" t="s">
        <v>19091</v>
      </c>
      <c r="M1998" s="7" t="s">
        <v>1962</v>
      </c>
      <c r="N1998" s="7" t="s">
        <v>29</v>
      </c>
      <c r="O1998" s="7" t="s">
        <v>146</v>
      </c>
    </row>
    <row r="1999" spans="2:15" x14ac:dyDescent="0.25">
      <c r="B1999" s="7">
        <v>4</v>
      </c>
      <c r="C1999" s="7" t="s">
        <v>12576</v>
      </c>
      <c r="D1999" s="7" t="s">
        <v>12577</v>
      </c>
      <c r="E1999" s="7" t="s">
        <v>12580</v>
      </c>
      <c r="F1999" s="7" t="s">
        <v>167</v>
      </c>
      <c r="G1999" s="7" t="s">
        <v>206</v>
      </c>
      <c r="H1999" s="7" t="s">
        <v>212</v>
      </c>
      <c r="I1999" s="7" t="s">
        <v>27</v>
      </c>
      <c r="J1999" s="7" t="s">
        <v>23</v>
      </c>
      <c r="K1999" s="7">
        <v>10</v>
      </c>
      <c r="L1999" s="7" t="s">
        <v>19092</v>
      </c>
      <c r="M1999" s="7" t="s">
        <v>15935</v>
      </c>
      <c r="N1999" s="7" t="s">
        <v>29</v>
      </c>
      <c r="O1999" s="7" t="s">
        <v>146</v>
      </c>
    </row>
    <row r="2000" spans="2:15" x14ac:dyDescent="0.25">
      <c r="B2000" s="7">
        <v>4</v>
      </c>
      <c r="C2000" s="7" t="s">
        <v>12582</v>
      </c>
      <c r="D2000" s="7" t="s">
        <v>12583</v>
      </c>
      <c r="E2000" s="7" t="s">
        <v>12586</v>
      </c>
      <c r="F2000" s="7" t="s">
        <v>25</v>
      </c>
      <c r="G2000" s="7" t="s">
        <v>207</v>
      </c>
      <c r="H2000" s="7" t="s">
        <v>212</v>
      </c>
      <c r="I2000" s="7" t="s">
        <v>27</v>
      </c>
      <c r="J2000" s="7" t="s">
        <v>23</v>
      </c>
      <c r="K2000" s="7">
        <v>7</v>
      </c>
      <c r="L2000" s="7" t="s">
        <v>19093</v>
      </c>
      <c r="M2000" s="7" t="s">
        <v>15581</v>
      </c>
      <c r="N2000" s="7" t="s">
        <v>29</v>
      </c>
      <c r="O2000" s="7" t="s">
        <v>96</v>
      </c>
    </row>
    <row r="2001" spans="2:15" x14ac:dyDescent="0.25">
      <c r="B2001" s="7">
        <v>4</v>
      </c>
      <c r="C2001" s="7" t="s">
        <v>12588</v>
      </c>
      <c r="D2001" s="7" t="s">
        <v>12589</v>
      </c>
      <c r="E2001" s="7" t="s">
        <v>12592</v>
      </c>
      <c r="F2001" s="7" t="s">
        <v>167</v>
      </c>
      <c r="G2001" s="7" t="s">
        <v>207</v>
      </c>
      <c r="H2001" s="7" t="s">
        <v>212</v>
      </c>
      <c r="I2001" s="7" t="s">
        <v>64</v>
      </c>
      <c r="J2001" s="7" t="s">
        <v>36</v>
      </c>
      <c r="K2001" s="7">
        <v>7</v>
      </c>
      <c r="L2001" s="7" t="s">
        <v>19094</v>
      </c>
      <c r="M2001" s="7" t="s">
        <v>14218</v>
      </c>
      <c r="N2001" s="7" t="s">
        <v>29</v>
      </c>
      <c r="O2001" s="7" t="s">
        <v>146</v>
      </c>
    </row>
    <row r="2002" spans="2:15" x14ac:dyDescent="0.25">
      <c r="B2002" s="7">
        <v>4</v>
      </c>
      <c r="C2002" s="7" t="s">
        <v>12594</v>
      </c>
      <c r="D2002" s="7" t="s">
        <v>12595</v>
      </c>
      <c r="E2002" s="7" t="s">
        <v>12599</v>
      </c>
      <c r="F2002" s="7" t="s">
        <v>154</v>
      </c>
      <c r="G2002" s="7" t="s">
        <v>207</v>
      </c>
      <c r="H2002" s="7" t="s">
        <v>212</v>
      </c>
      <c r="I2002" s="7" t="s">
        <v>27</v>
      </c>
      <c r="J2002" s="7" t="s">
        <v>23</v>
      </c>
      <c r="K2002" s="7">
        <v>7</v>
      </c>
      <c r="L2002" s="7" t="s">
        <v>19095</v>
      </c>
      <c r="M2002" s="7" t="s">
        <v>15936</v>
      </c>
      <c r="N2002" s="7" t="s">
        <v>29</v>
      </c>
      <c r="O2002" s="7" t="s">
        <v>146</v>
      </c>
    </row>
    <row r="2003" spans="2:15" x14ac:dyDescent="0.25">
      <c r="B2003" s="7">
        <v>4</v>
      </c>
      <c r="C2003" s="7" t="s">
        <v>12601</v>
      </c>
      <c r="D2003" s="7" t="s">
        <v>12602</v>
      </c>
      <c r="E2003" s="7" t="s">
        <v>12603</v>
      </c>
      <c r="F2003" s="7" t="s">
        <v>154</v>
      </c>
      <c r="G2003" s="7" t="s">
        <v>207</v>
      </c>
      <c r="H2003" s="7" t="s">
        <v>212</v>
      </c>
      <c r="I2003" s="7" t="s">
        <v>27</v>
      </c>
      <c r="J2003" s="7" t="s">
        <v>23</v>
      </c>
      <c r="K2003" s="7">
        <v>7</v>
      </c>
      <c r="L2003" s="7" t="s">
        <v>19096</v>
      </c>
      <c r="M2003" s="7" t="s">
        <v>11757</v>
      </c>
      <c r="N2003" s="7" t="s">
        <v>29</v>
      </c>
      <c r="O2003" s="7" t="s">
        <v>146</v>
      </c>
    </row>
    <row r="2004" spans="2:15" x14ac:dyDescent="0.25">
      <c r="B2004" s="7">
        <v>4</v>
      </c>
      <c r="C2004" s="7" t="s">
        <v>12605</v>
      </c>
      <c r="D2004" s="7" t="s">
        <v>12606</v>
      </c>
      <c r="E2004" s="7" t="s">
        <v>12609</v>
      </c>
      <c r="F2004" s="7" t="s">
        <v>25</v>
      </c>
      <c r="G2004" s="7" t="s">
        <v>207</v>
      </c>
      <c r="H2004" s="7" t="s">
        <v>212</v>
      </c>
      <c r="I2004" s="7" t="s">
        <v>34</v>
      </c>
      <c r="J2004" s="7" t="s">
        <v>23</v>
      </c>
      <c r="K2004" s="7">
        <v>5</v>
      </c>
      <c r="L2004" s="7" t="s">
        <v>19097</v>
      </c>
      <c r="M2004" s="7" t="s">
        <v>11368</v>
      </c>
      <c r="N2004" s="7" t="s">
        <v>29</v>
      </c>
      <c r="O2004" s="7" t="s">
        <v>96</v>
      </c>
    </row>
    <row r="2005" spans="2:15" x14ac:dyDescent="0.25">
      <c r="B2005" s="7">
        <v>4</v>
      </c>
      <c r="C2005" s="7" t="s">
        <v>12624</v>
      </c>
      <c r="D2005" s="7" t="s">
        <v>12625</v>
      </c>
      <c r="E2005" s="7" t="s">
        <v>12628</v>
      </c>
      <c r="F2005" s="7" t="s">
        <v>201</v>
      </c>
      <c r="G2005" s="7" t="s">
        <v>207</v>
      </c>
      <c r="H2005" s="7" t="s">
        <v>212</v>
      </c>
      <c r="I2005" s="7" t="s">
        <v>60</v>
      </c>
      <c r="J2005" s="7" t="s">
        <v>58</v>
      </c>
      <c r="K2005" s="7">
        <v>9</v>
      </c>
      <c r="L2005" s="7" t="s">
        <v>19101</v>
      </c>
      <c r="M2005" s="7" t="s">
        <v>11676</v>
      </c>
      <c r="N2005" s="7" t="s">
        <v>29</v>
      </c>
      <c r="O2005" s="7" t="s">
        <v>192</v>
      </c>
    </row>
    <row r="2006" spans="2:15" x14ac:dyDescent="0.25">
      <c r="B2006" s="7">
        <v>4</v>
      </c>
      <c r="C2006" s="7" t="s">
        <v>12630</v>
      </c>
      <c r="D2006" s="7" t="s">
        <v>12631</v>
      </c>
      <c r="E2006" s="7" t="s">
        <v>12634</v>
      </c>
      <c r="F2006" s="7" t="s">
        <v>50</v>
      </c>
      <c r="G2006" s="7" t="s">
        <v>206</v>
      </c>
      <c r="H2006" s="7" t="s">
        <v>212</v>
      </c>
      <c r="I2006" s="7" t="s">
        <v>60</v>
      </c>
      <c r="J2006" s="7" t="s">
        <v>58</v>
      </c>
      <c r="K2006" s="7">
        <v>14</v>
      </c>
      <c r="L2006" s="7" t="s">
        <v>19102</v>
      </c>
      <c r="M2006" s="7" t="s">
        <v>15939</v>
      </c>
      <c r="N2006" s="7" t="s">
        <v>29</v>
      </c>
      <c r="O2006" s="7" t="s">
        <v>100</v>
      </c>
    </row>
    <row r="2007" spans="2:15" x14ac:dyDescent="0.25">
      <c r="B2007" s="7">
        <v>4</v>
      </c>
      <c r="C2007" s="7" t="s">
        <v>12637</v>
      </c>
      <c r="D2007" s="7" t="s">
        <v>12638</v>
      </c>
      <c r="E2007" s="7" t="s">
        <v>12640</v>
      </c>
      <c r="F2007" s="7" t="s">
        <v>150</v>
      </c>
      <c r="G2007" s="7" t="s">
        <v>207</v>
      </c>
      <c r="H2007" s="7" t="s">
        <v>212</v>
      </c>
      <c r="I2007" s="7" t="s">
        <v>27</v>
      </c>
      <c r="J2007" s="7" t="s">
        <v>23</v>
      </c>
      <c r="K2007" s="7">
        <v>7</v>
      </c>
      <c r="L2007" s="7" t="s">
        <v>19103</v>
      </c>
      <c r="M2007" s="7" t="s">
        <v>1242</v>
      </c>
      <c r="N2007" s="7" t="s">
        <v>29</v>
      </c>
      <c r="O2007" s="7" t="s">
        <v>146</v>
      </c>
    </row>
    <row r="2008" spans="2:15" x14ac:dyDescent="0.25">
      <c r="B2008" s="7">
        <v>4</v>
      </c>
      <c r="C2008" s="7" t="s">
        <v>12649</v>
      </c>
      <c r="D2008" s="7" t="s">
        <v>12650</v>
      </c>
      <c r="E2008" s="7" t="s">
        <v>12653</v>
      </c>
      <c r="F2008" s="7" t="s">
        <v>38</v>
      </c>
      <c r="G2008" s="7" t="s">
        <v>207</v>
      </c>
      <c r="H2008" s="7" t="s">
        <v>212</v>
      </c>
      <c r="I2008" s="7" t="s">
        <v>45</v>
      </c>
      <c r="J2008" s="7" t="s">
        <v>44</v>
      </c>
      <c r="K2008" s="7">
        <v>11</v>
      </c>
      <c r="L2008" s="7" t="s">
        <v>19105</v>
      </c>
      <c r="M2008" s="7" t="s">
        <v>15941</v>
      </c>
      <c r="N2008" s="7" t="s">
        <v>29</v>
      </c>
      <c r="O2008" s="7" t="s">
        <v>96</v>
      </c>
    </row>
    <row r="2009" spans="2:15" x14ac:dyDescent="0.25">
      <c r="B2009" s="7">
        <v>4</v>
      </c>
      <c r="C2009" s="7" t="s">
        <v>12669</v>
      </c>
      <c r="D2009" s="7" t="s">
        <v>12670</v>
      </c>
      <c r="E2009" s="7" t="s">
        <v>12674</v>
      </c>
      <c r="F2009" s="7" t="s">
        <v>25</v>
      </c>
      <c r="G2009" s="7" t="s">
        <v>207</v>
      </c>
      <c r="H2009" s="7" t="s">
        <v>212</v>
      </c>
      <c r="I2009" s="7" t="s">
        <v>45</v>
      </c>
      <c r="J2009" s="7" t="s">
        <v>44</v>
      </c>
      <c r="K2009" s="7">
        <v>11</v>
      </c>
      <c r="L2009" s="7" t="s">
        <v>19108</v>
      </c>
      <c r="M2009" s="7" t="s">
        <v>15236</v>
      </c>
      <c r="N2009" s="7" t="s">
        <v>29</v>
      </c>
      <c r="O2009" s="7" t="s">
        <v>96</v>
      </c>
    </row>
    <row r="2010" spans="2:15" x14ac:dyDescent="0.25">
      <c r="B2010" s="7">
        <v>4</v>
      </c>
      <c r="C2010" s="7" t="s">
        <v>12677</v>
      </c>
      <c r="D2010" s="7" t="s">
        <v>12678</v>
      </c>
      <c r="E2010" s="7" t="s">
        <v>12681</v>
      </c>
      <c r="F2010" s="7" t="s">
        <v>25</v>
      </c>
      <c r="G2010" s="7" t="s">
        <v>207</v>
      </c>
      <c r="H2010" s="7" t="s">
        <v>212</v>
      </c>
      <c r="I2010" s="7" t="s">
        <v>27</v>
      </c>
      <c r="J2010" s="7" t="s">
        <v>23</v>
      </c>
      <c r="K2010" s="7">
        <v>7</v>
      </c>
      <c r="L2010" s="7" t="s">
        <v>19109</v>
      </c>
      <c r="M2010" s="7" t="s">
        <v>15943</v>
      </c>
      <c r="N2010" s="7" t="s">
        <v>29</v>
      </c>
      <c r="O2010" s="7" t="s">
        <v>96</v>
      </c>
    </row>
    <row r="2011" spans="2:15" x14ac:dyDescent="0.25">
      <c r="B2011" s="7">
        <v>4</v>
      </c>
      <c r="C2011" s="7" t="s">
        <v>12689</v>
      </c>
      <c r="D2011" s="7" t="s">
        <v>12690</v>
      </c>
      <c r="E2011" s="7" t="s">
        <v>12692</v>
      </c>
      <c r="F2011" s="7" t="s">
        <v>25</v>
      </c>
      <c r="G2011" s="7" t="s">
        <v>207</v>
      </c>
      <c r="H2011" s="7" t="s">
        <v>212</v>
      </c>
      <c r="I2011" s="7" t="s">
        <v>27</v>
      </c>
      <c r="J2011" s="7" t="s">
        <v>23</v>
      </c>
      <c r="K2011" s="7">
        <v>7</v>
      </c>
      <c r="L2011" s="7" t="s">
        <v>19111</v>
      </c>
      <c r="M2011" s="7" t="s">
        <v>15944</v>
      </c>
      <c r="N2011" s="7" t="s">
        <v>29</v>
      </c>
      <c r="O2011" s="7" t="s">
        <v>96</v>
      </c>
    </row>
    <row r="2012" spans="2:15" x14ac:dyDescent="0.25">
      <c r="B2012" s="7">
        <v>4</v>
      </c>
      <c r="C2012" s="7" t="s">
        <v>12694</v>
      </c>
      <c r="D2012" s="7" t="s">
        <v>12695</v>
      </c>
      <c r="E2012" s="7" t="s">
        <v>12698</v>
      </c>
      <c r="F2012" s="7" t="s">
        <v>25</v>
      </c>
      <c r="G2012" s="7" t="s">
        <v>207</v>
      </c>
      <c r="H2012" s="7" t="s">
        <v>212</v>
      </c>
      <c r="I2012" s="7" t="s">
        <v>27</v>
      </c>
      <c r="J2012" s="7" t="s">
        <v>23</v>
      </c>
      <c r="K2012" s="7">
        <v>7</v>
      </c>
      <c r="L2012" s="7" t="s">
        <v>19112</v>
      </c>
      <c r="M2012" s="7" t="s">
        <v>14984</v>
      </c>
      <c r="N2012" s="7" t="s">
        <v>29</v>
      </c>
      <c r="O2012" s="7" t="s">
        <v>96</v>
      </c>
    </row>
    <row r="2013" spans="2:15" x14ac:dyDescent="0.25">
      <c r="B2013" s="7">
        <v>4</v>
      </c>
      <c r="C2013" s="7" t="s">
        <v>12728</v>
      </c>
      <c r="D2013" s="7" t="s">
        <v>12729</v>
      </c>
      <c r="E2013" s="7" t="s">
        <v>12732</v>
      </c>
      <c r="F2013" s="7" t="s">
        <v>197</v>
      </c>
      <c r="G2013" s="7" t="s">
        <v>207</v>
      </c>
      <c r="H2013" s="7" t="s">
        <v>212</v>
      </c>
      <c r="I2013" s="7" t="s">
        <v>34</v>
      </c>
      <c r="J2013" s="7" t="s">
        <v>23</v>
      </c>
      <c r="K2013" s="7">
        <v>5</v>
      </c>
      <c r="L2013" s="7" t="s">
        <v>19162</v>
      </c>
      <c r="M2013" s="7" t="s">
        <v>15954</v>
      </c>
      <c r="N2013" s="7" t="s">
        <v>29</v>
      </c>
      <c r="O2013" s="7" t="s">
        <v>192</v>
      </c>
    </row>
    <row r="2014" spans="2:15" x14ac:dyDescent="0.25">
      <c r="B2014" s="7">
        <v>4</v>
      </c>
      <c r="C2014" s="7" t="s">
        <v>12734</v>
      </c>
      <c r="D2014" s="7" t="s">
        <v>12735</v>
      </c>
      <c r="E2014" s="7" t="s">
        <v>12739</v>
      </c>
      <c r="F2014" s="7" t="s">
        <v>106</v>
      </c>
      <c r="G2014" s="7" t="s">
        <v>206</v>
      </c>
      <c r="H2014" s="7" t="s">
        <v>212</v>
      </c>
      <c r="I2014" s="7" t="s">
        <v>60</v>
      </c>
      <c r="J2014" s="7" t="s">
        <v>58</v>
      </c>
      <c r="K2014" s="7">
        <v>14</v>
      </c>
      <c r="L2014" s="7" t="s">
        <v>19163</v>
      </c>
      <c r="M2014" s="7" t="s">
        <v>14447</v>
      </c>
      <c r="N2014" s="7" t="s">
        <v>29</v>
      </c>
      <c r="O2014" s="7" t="s">
        <v>100</v>
      </c>
    </row>
    <row r="2015" spans="2:15" x14ac:dyDescent="0.25">
      <c r="B2015" s="7">
        <v>4</v>
      </c>
      <c r="C2015" s="7" t="s">
        <v>12755</v>
      </c>
      <c r="D2015" s="7" t="s">
        <v>1438</v>
      </c>
      <c r="E2015" s="7" t="s">
        <v>12758</v>
      </c>
      <c r="F2015" s="7" t="s">
        <v>25</v>
      </c>
      <c r="G2015" s="7" t="s">
        <v>206</v>
      </c>
      <c r="H2015" s="7" t="s">
        <v>212</v>
      </c>
      <c r="I2015" s="7" t="s">
        <v>45</v>
      </c>
      <c r="J2015" s="7" t="s">
        <v>44</v>
      </c>
      <c r="K2015" s="7">
        <v>11</v>
      </c>
      <c r="L2015" s="7" t="s">
        <v>19167</v>
      </c>
      <c r="M2015" s="7" t="s">
        <v>15960</v>
      </c>
      <c r="N2015" s="7" t="s">
        <v>29</v>
      </c>
      <c r="O2015" s="7" t="s">
        <v>96</v>
      </c>
    </row>
    <row r="2016" spans="2:15" x14ac:dyDescent="0.25">
      <c r="B2016" s="7">
        <v>4</v>
      </c>
      <c r="C2016" s="7" t="s">
        <v>12760</v>
      </c>
      <c r="D2016" s="7" t="s">
        <v>12761</v>
      </c>
      <c r="E2016" s="7" t="s">
        <v>12764</v>
      </c>
      <c r="F2016" s="7" t="s">
        <v>25</v>
      </c>
      <c r="G2016" s="7" t="s">
        <v>207</v>
      </c>
      <c r="H2016" s="7" t="s">
        <v>212</v>
      </c>
      <c r="I2016" s="7" t="s">
        <v>34</v>
      </c>
      <c r="J2016" s="7" t="s">
        <v>23</v>
      </c>
      <c r="K2016" s="7">
        <v>5</v>
      </c>
      <c r="L2016" s="7" t="s">
        <v>19171</v>
      </c>
      <c r="M2016" s="7" t="s">
        <v>7948</v>
      </c>
      <c r="N2016" s="7" t="s">
        <v>29</v>
      </c>
      <c r="O2016" s="7" t="s">
        <v>96</v>
      </c>
    </row>
    <row r="2017" spans="2:15" x14ac:dyDescent="0.25">
      <c r="B2017" s="7">
        <v>4</v>
      </c>
      <c r="C2017" s="7" t="s">
        <v>12785</v>
      </c>
      <c r="D2017" s="7" t="s">
        <v>12786</v>
      </c>
      <c r="E2017" s="7" t="s">
        <v>12789</v>
      </c>
      <c r="F2017" s="7" t="s">
        <v>120</v>
      </c>
      <c r="G2017" s="7" t="s">
        <v>206</v>
      </c>
      <c r="H2017" s="7" t="s">
        <v>212</v>
      </c>
      <c r="I2017" s="7" t="s">
        <v>45</v>
      </c>
      <c r="J2017" s="7" t="s">
        <v>44</v>
      </c>
      <c r="K2017" s="7">
        <v>11</v>
      </c>
      <c r="L2017" s="7" t="s">
        <v>19184</v>
      </c>
      <c r="M2017" s="7" t="s">
        <v>15971</v>
      </c>
      <c r="N2017" s="7" t="s">
        <v>29</v>
      </c>
      <c r="O2017" s="7" t="s">
        <v>123</v>
      </c>
    </row>
    <row r="2018" spans="2:15" x14ac:dyDescent="0.25">
      <c r="B2018" s="7">
        <v>4</v>
      </c>
      <c r="C2018" s="7" t="s">
        <v>12792</v>
      </c>
      <c r="D2018" s="7" t="s">
        <v>12793</v>
      </c>
      <c r="E2018" s="7" t="s">
        <v>12796</v>
      </c>
      <c r="F2018" s="7" t="s">
        <v>229</v>
      </c>
      <c r="G2018" s="7" t="s">
        <v>207</v>
      </c>
      <c r="H2018" s="7" t="s">
        <v>212</v>
      </c>
      <c r="I2018" s="7" t="s">
        <v>60</v>
      </c>
      <c r="J2018" s="7" t="s">
        <v>58</v>
      </c>
      <c r="K2018" s="7">
        <v>9</v>
      </c>
      <c r="L2018" s="7" t="s">
        <v>19186</v>
      </c>
      <c r="M2018" s="7" t="s">
        <v>13884</v>
      </c>
      <c r="N2018" s="7" t="s">
        <v>29</v>
      </c>
      <c r="O2018" s="7" t="s">
        <v>100</v>
      </c>
    </row>
    <row r="2019" spans="2:15" x14ac:dyDescent="0.25">
      <c r="B2019" s="7">
        <v>4</v>
      </c>
      <c r="C2019" s="7" t="s">
        <v>12799</v>
      </c>
      <c r="D2019" s="7" t="s">
        <v>12800</v>
      </c>
      <c r="E2019" s="7" t="s">
        <v>12801</v>
      </c>
      <c r="F2019" s="7" t="s">
        <v>25</v>
      </c>
      <c r="G2019" s="7" t="s">
        <v>207</v>
      </c>
      <c r="H2019" s="7" t="s">
        <v>212</v>
      </c>
      <c r="I2019" s="7" t="s">
        <v>34</v>
      </c>
      <c r="J2019" s="7" t="s">
        <v>23</v>
      </c>
      <c r="K2019" s="7">
        <v>5</v>
      </c>
      <c r="L2019" s="7" t="s">
        <v>19188</v>
      </c>
      <c r="M2019" s="7" t="s">
        <v>7940</v>
      </c>
      <c r="N2019" s="7" t="s">
        <v>29</v>
      </c>
      <c r="O2019" s="7" t="s">
        <v>96</v>
      </c>
    </row>
    <row r="2020" spans="2:15" x14ac:dyDescent="0.25">
      <c r="B2020" s="7">
        <v>4</v>
      </c>
      <c r="C2020" s="7" t="s">
        <v>12804</v>
      </c>
      <c r="D2020" s="7" t="s">
        <v>12805</v>
      </c>
      <c r="E2020" s="7" t="s">
        <v>12808</v>
      </c>
      <c r="F2020" s="7" t="s">
        <v>179</v>
      </c>
      <c r="G2020" s="7" t="s">
        <v>206</v>
      </c>
      <c r="H2020" s="7" t="s">
        <v>212</v>
      </c>
      <c r="I2020" s="7" t="s">
        <v>60</v>
      </c>
      <c r="J2020" s="7" t="s">
        <v>58</v>
      </c>
      <c r="K2020" s="7">
        <v>14</v>
      </c>
      <c r="L2020" s="7" t="s">
        <v>19189</v>
      </c>
      <c r="M2020" s="7" t="s">
        <v>15977</v>
      </c>
      <c r="N2020" s="7" t="s">
        <v>29</v>
      </c>
      <c r="O2020" s="7" t="s">
        <v>146</v>
      </c>
    </row>
    <row r="2021" spans="2:15" x14ac:dyDescent="0.25">
      <c r="B2021" s="7">
        <v>4</v>
      </c>
      <c r="C2021" s="7" t="s">
        <v>12811</v>
      </c>
      <c r="D2021" s="7" t="s">
        <v>12812</v>
      </c>
      <c r="E2021" s="7" t="s">
        <v>12814</v>
      </c>
      <c r="F2021" s="7" t="s">
        <v>25</v>
      </c>
      <c r="G2021" s="7" t="s">
        <v>207</v>
      </c>
      <c r="H2021" s="7" t="s">
        <v>212</v>
      </c>
      <c r="I2021" s="7" t="s">
        <v>45</v>
      </c>
      <c r="J2021" s="7" t="s">
        <v>44</v>
      </c>
      <c r="K2021" s="7">
        <v>11</v>
      </c>
      <c r="L2021" s="7" t="s">
        <v>19190</v>
      </c>
      <c r="M2021" s="7" t="s">
        <v>15979</v>
      </c>
      <c r="N2021" s="7" t="s">
        <v>29</v>
      </c>
      <c r="O2021" s="7" t="s">
        <v>96</v>
      </c>
    </row>
    <row r="2022" spans="2:15" x14ac:dyDescent="0.25">
      <c r="B2022" s="7">
        <v>4</v>
      </c>
      <c r="C2022" s="7" t="s">
        <v>12840</v>
      </c>
      <c r="D2022" s="7" t="s">
        <v>12841</v>
      </c>
      <c r="E2022" s="7" t="s">
        <v>12844</v>
      </c>
      <c r="F2022" s="7" t="s">
        <v>25</v>
      </c>
      <c r="G2022" s="7" t="s">
        <v>207</v>
      </c>
      <c r="H2022" s="7" t="s">
        <v>212</v>
      </c>
      <c r="I2022" s="7" t="s">
        <v>45</v>
      </c>
      <c r="J2022" s="7" t="s">
        <v>44</v>
      </c>
      <c r="K2022" s="7">
        <v>11</v>
      </c>
      <c r="L2022" s="7" t="s">
        <v>19195</v>
      </c>
      <c r="M2022" s="7" t="s">
        <v>15262</v>
      </c>
      <c r="N2022" s="7" t="s">
        <v>29</v>
      </c>
      <c r="O2022" s="7" t="s">
        <v>96</v>
      </c>
    </row>
    <row r="2023" spans="2:15" x14ac:dyDescent="0.25">
      <c r="B2023" s="7">
        <v>4</v>
      </c>
      <c r="C2023" s="7" t="s">
        <v>12852</v>
      </c>
      <c r="D2023" s="7" t="s">
        <v>12853</v>
      </c>
      <c r="E2023" s="7" t="s">
        <v>12856</v>
      </c>
      <c r="F2023" s="7" t="s">
        <v>25</v>
      </c>
      <c r="G2023" s="7" t="s">
        <v>207</v>
      </c>
      <c r="H2023" s="7" t="s">
        <v>212</v>
      </c>
      <c r="I2023" s="7" t="s">
        <v>34</v>
      </c>
      <c r="J2023" s="7" t="s">
        <v>23</v>
      </c>
      <c r="K2023" s="7">
        <v>5</v>
      </c>
      <c r="L2023" s="7" t="s">
        <v>19199</v>
      </c>
      <c r="M2023" s="7" t="s">
        <v>15983</v>
      </c>
      <c r="N2023" s="7" t="s">
        <v>29</v>
      </c>
      <c r="O2023" s="7" t="s">
        <v>96</v>
      </c>
    </row>
    <row r="2024" spans="2:15" x14ac:dyDescent="0.25">
      <c r="B2024" s="7">
        <v>4</v>
      </c>
      <c r="C2024" s="7" t="s">
        <v>12858</v>
      </c>
      <c r="D2024" s="7" t="s">
        <v>12859</v>
      </c>
      <c r="E2024" s="7" t="s">
        <v>12860</v>
      </c>
      <c r="F2024" s="7" t="s">
        <v>25</v>
      </c>
      <c r="G2024" s="7" t="s">
        <v>207</v>
      </c>
      <c r="H2024" s="7" t="s">
        <v>212</v>
      </c>
      <c r="I2024" s="7" t="s">
        <v>34</v>
      </c>
      <c r="J2024" s="7" t="s">
        <v>23</v>
      </c>
      <c r="K2024" s="7">
        <v>5</v>
      </c>
      <c r="L2024" s="7" t="s">
        <v>19200</v>
      </c>
      <c r="M2024" s="7" t="s">
        <v>1976</v>
      </c>
      <c r="N2024" s="7" t="s">
        <v>29</v>
      </c>
      <c r="O2024" s="7" t="s">
        <v>96</v>
      </c>
    </row>
    <row r="2025" spans="2:15" x14ac:dyDescent="0.25">
      <c r="B2025" s="7">
        <v>4</v>
      </c>
      <c r="C2025" s="7" t="s">
        <v>12862</v>
      </c>
      <c r="D2025" s="7" t="s">
        <v>12863</v>
      </c>
      <c r="E2025" s="7" t="s">
        <v>12866</v>
      </c>
      <c r="F2025" s="7" t="s">
        <v>25</v>
      </c>
      <c r="G2025" s="7" t="s">
        <v>206</v>
      </c>
      <c r="H2025" s="7" t="s">
        <v>212</v>
      </c>
      <c r="I2025" s="7" t="s">
        <v>34</v>
      </c>
      <c r="J2025" s="7" t="s">
        <v>23</v>
      </c>
      <c r="K2025" s="7">
        <v>8</v>
      </c>
      <c r="L2025" s="7" t="s">
        <v>19211</v>
      </c>
      <c r="M2025" s="7" t="s">
        <v>11720</v>
      </c>
      <c r="N2025" s="7" t="s">
        <v>29</v>
      </c>
      <c r="O2025" s="7" t="s">
        <v>96</v>
      </c>
    </row>
    <row r="2026" spans="2:15" x14ac:dyDescent="0.25">
      <c r="B2026" s="7">
        <v>4</v>
      </c>
      <c r="C2026" s="7" t="s">
        <v>12868</v>
      </c>
      <c r="D2026" s="7" t="s">
        <v>12869</v>
      </c>
      <c r="E2026" s="7" t="s">
        <v>12870</v>
      </c>
      <c r="F2026" s="7" t="s">
        <v>25</v>
      </c>
      <c r="G2026" s="7" t="s">
        <v>207</v>
      </c>
      <c r="H2026" s="7" t="s">
        <v>212</v>
      </c>
      <c r="I2026" s="7" t="s">
        <v>45</v>
      </c>
      <c r="J2026" s="7" t="s">
        <v>44</v>
      </c>
      <c r="K2026" s="7">
        <v>11</v>
      </c>
      <c r="L2026" s="7" t="s">
        <v>19223</v>
      </c>
      <c r="M2026" s="7" t="s">
        <v>15985</v>
      </c>
      <c r="N2026" s="7" t="s">
        <v>29</v>
      </c>
      <c r="O2026" s="7" t="s">
        <v>96</v>
      </c>
    </row>
    <row r="2027" spans="2:15" x14ac:dyDescent="0.25">
      <c r="B2027" s="7">
        <v>4</v>
      </c>
      <c r="C2027" s="7" t="s">
        <v>12873</v>
      </c>
      <c r="D2027" s="7" t="s">
        <v>12874</v>
      </c>
      <c r="E2027" s="7" t="s">
        <v>12878</v>
      </c>
      <c r="F2027" s="7" t="s">
        <v>25</v>
      </c>
      <c r="G2027" s="7" t="s">
        <v>207</v>
      </c>
      <c r="H2027" s="7" t="s">
        <v>212</v>
      </c>
      <c r="I2027" s="7" t="s">
        <v>34</v>
      </c>
      <c r="J2027" s="7" t="s">
        <v>23</v>
      </c>
      <c r="K2027" s="7">
        <v>5</v>
      </c>
      <c r="L2027" s="7" t="s">
        <v>19225</v>
      </c>
      <c r="M2027" s="7" t="s">
        <v>5172</v>
      </c>
      <c r="N2027" s="7" t="s">
        <v>29</v>
      </c>
      <c r="O2027" s="7" t="s">
        <v>96</v>
      </c>
    </row>
    <row r="2028" spans="2:15" x14ac:dyDescent="0.25">
      <c r="B2028" s="7">
        <v>4</v>
      </c>
      <c r="C2028" s="7" t="s">
        <v>12880</v>
      </c>
      <c r="D2028" s="7" t="s">
        <v>12881</v>
      </c>
      <c r="E2028" s="7" t="s">
        <v>12884</v>
      </c>
      <c r="F2028" s="7" t="s">
        <v>299</v>
      </c>
      <c r="G2028" s="7" t="s">
        <v>207</v>
      </c>
      <c r="H2028" s="7" t="s">
        <v>212</v>
      </c>
      <c r="I2028" s="7" t="s">
        <v>45</v>
      </c>
      <c r="J2028" s="7" t="s">
        <v>44</v>
      </c>
      <c r="K2028" s="7">
        <v>11</v>
      </c>
      <c r="L2028" s="7" t="s">
        <v>19228</v>
      </c>
      <c r="M2028" s="7" t="s">
        <v>15998</v>
      </c>
      <c r="N2028" s="7" t="s">
        <v>29</v>
      </c>
      <c r="O2028" s="7" t="s">
        <v>192</v>
      </c>
    </row>
    <row r="2029" spans="2:15" x14ac:dyDescent="0.25">
      <c r="B2029" s="7">
        <v>4</v>
      </c>
      <c r="C2029" s="7" t="s">
        <v>12887</v>
      </c>
      <c r="D2029" s="7" t="s">
        <v>12888</v>
      </c>
      <c r="E2029" s="7" t="s">
        <v>12891</v>
      </c>
      <c r="F2029" s="7" t="s">
        <v>195</v>
      </c>
      <c r="G2029" s="7" t="s">
        <v>206</v>
      </c>
      <c r="H2029" s="7" t="s">
        <v>212</v>
      </c>
      <c r="I2029" s="7" t="s">
        <v>45</v>
      </c>
      <c r="J2029" s="7" t="s">
        <v>44</v>
      </c>
      <c r="K2029" s="7">
        <v>11</v>
      </c>
      <c r="L2029" s="7" t="s">
        <v>19229</v>
      </c>
      <c r="M2029" s="7" t="s">
        <v>15998</v>
      </c>
      <c r="N2029" s="7" t="s">
        <v>29</v>
      </c>
      <c r="O2029" s="7" t="s">
        <v>192</v>
      </c>
    </row>
    <row r="2030" spans="2:15" x14ac:dyDescent="0.25">
      <c r="B2030" s="7">
        <v>4</v>
      </c>
      <c r="C2030" s="7" t="s">
        <v>12893</v>
      </c>
      <c r="D2030" s="7" t="s">
        <v>12894</v>
      </c>
      <c r="E2030" s="7" t="s">
        <v>12897</v>
      </c>
      <c r="F2030" s="7" t="s">
        <v>25</v>
      </c>
      <c r="G2030" s="7" t="s">
        <v>207</v>
      </c>
      <c r="H2030" s="7" t="s">
        <v>212</v>
      </c>
      <c r="I2030" s="7" t="s">
        <v>45</v>
      </c>
      <c r="J2030" s="7" t="s">
        <v>44</v>
      </c>
      <c r="K2030" s="7">
        <v>11</v>
      </c>
      <c r="L2030" s="7" t="s">
        <v>19240</v>
      </c>
      <c r="M2030" s="7" t="s">
        <v>16008</v>
      </c>
      <c r="N2030" s="7" t="s">
        <v>29</v>
      </c>
      <c r="O2030" s="7" t="s">
        <v>96</v>
      </c>
    </row>
    <row r="2031" spans="2:15" x14ac:dyDescent="0.25">
      <c r="B2031" s="7">
        <v>4</v>
      </c>
      <c r="C2031" s="7" t="s">
        <v>12899</v>
      </c>
      <c r="D2031" s="7" t="s">
        <v>12900</v>
      </c>
      <c r="E2031" s="7" t="s">
        <v>12901</v>
      </c>
      <c r="F2031" s="7" t="s">
        <v>25</v>
      </c>
      <c r="G2031" s="7" t="s">
        <v>207</v>
      </c>
      <c r="H2031" s="7" t="s">
        <v>212</v>
      </c>
      <c r="I2031" s="7" t="s">
        <v>45</v>
      </c>
      <c r="J2031" s="7" t="s">
        <v>44</v>
      </c>
      <c r="K2031" s="7">
        <v>11</v>
      </c>
      <c r="L2031" s="7" t="s">
        <v>19241</v>
      </c>
      <c r="M2031" s="7" t="s">
        <v>16008</v>
      </c>
      <c r="N2031" s="7" t="s">
        <v>29</v>
      </c>
      <c r="O2031" s="7" t="s">
        <v>96</v>
      </c>
    </row>
    <row r="2032" spans="2:15" x14ac:dyDescent="0.25">
      <c r="B2032" s="7">
        <v>4</v>
      </c>
      <c r="C2032" s="7" t="s">
        <v>12916</v>
      </c>
      <c r="D2032" s="7" t="s">
        <v>12917</v>
      </c>
      <c r="E2032" s="7" t="s">
        <v>12918</v>
      </c>
      <c r="F2032" s="7" t="s">
        <v>25</v>
      </c>
      <c r="G2032" s="7" t="s">
        <v>207</v>
      </c>
      <c r="H2032" s="7" t="s">
        <v>212</v>
      </c>
      <c r="I2032" s="7" t="s">
        <v>34</v>
      </c>
      <c r="J2032" s="7" t="s">
        <v>23</v>
      </c>
      <c r="K2032" s="7">
        <v>5</v>
      </c>
      <c r="L2032" s="7" t="s">
        <v>19256</v>
      </c>
      <c r="M2032" s="7" t="s">
        <v>12056</v>
      </c>
      <c r="N2032" s="7" t="s">
        <v>29</v>
      </c>
      <c r="O2032" s="7" t="s">
        <v>96</v>
      </c>
    </row>
    <row r="2033" spans="2:15" x14ac:dyDescent="0.25">
      <c r="B2033" s="7">
        <v>4</v>
      </c>
      <c r="C2033" s="7" t="s">
        <v>12928</v>
      </c>
      <c r="D2033" s="7" t="s">
        <v>12929</v>
      </c>
      <c r="E2033" s="7" t="s">
        <v>12932</v>
      </c>
      <c r="F2033" s="7" t="s">
        <v>25</v>
      </c>
      <c r="G2033" s="7" t="s">
        <v>207</v>
      </c>
      <c r="H2033" s="7" t="s">
        <v>212</v>
      </c>
      <c r="I2033" s="7" t="s">
        <v>34</v>
      </c>
      <c r="J2033" s="7" t="s">
        <v>23</v>
      </c>
      <c r="K2033" s="7">
        <v>5</v>
      </c>
      <c r="L2033" s="7" t="s">
        <v>19258</v>
      </c>
      <c r="M2033" s="7" t="s">
        <v>15859</v>
      </c>
      <c r="N2033" s="7" t="s">
        <v>29</v>
      </c>
      <c r="O2033" s="7" t="s">
        <v>96</v>
      </c>
    </row>
    <row r="2034" spans="2:15" x14ac:dyDescent="0.25">
      <c r="B2034" s="7">
        <v>4</v>
      </c>
      <c r="C2034" s="7" t="s">
        <v>12934</v>
      </c>
      <c r="D2034" s="7" t="s">
        <v>12935</v>
      </c>
      <c r="E2034" s="7" t="s">
        <v>12938</v>
      </c>
      <c r="F2034" s="7" t="s">
        <v>154</v>
      </c>
      <c r="G2034" s="7" t="s">
        <v>207</v>
      </c>
      <c r="H2034" s="7" t="s">
        <v>212</v>
      </c>
      <c r="I2034" s="7" t="s">
        <v>60</v>
      </c>
      <c r="J2034" s="7" t="s">
        <v>58</v>
      </c>
      <c r="K2034" s="7">
        <v>9</v>
      </c>
      <c r="L2034" s="7" t="s">
        <v>19260</v>
      </c>
      <c r="M2034" s="7" t="s">
        <v>9828</v>
      </c>
      <c r="N2034" s="7" t="s">
        <v>29</v>
      </c>
      <c r="O2034" s="7" t="s">
        <v>146</v>
      </c>
    </row>
    <row r="2035" spans="2:15" x14ac:dyDescent="0.25">
      <c r="B2035" s="7">
        <v>4</v>
      </c>
      <c r="C2035" s="7" t="s">
        <v>12942</v>
      </c>
      <c r="D2035" s="7" t="s">
        <v>12943</v>
      </c>
      <c r="E2035" s="7" t="s">
        <v>12946</v>
      </c>
      <c r="F2035" s="7" t="s">
        <v>25</v>
      </c>
      <c r="G2035" s="7" t="s">
        <v>207</v>
      </c>
      <c r="H2035" s="7" t="s">
        <v>212</v>
      </c>
      <c r="I2035" s="7" t="s">
        <v>60</v>
      </c>
      <c r="J2035" s="7" t="s">
        <v>58</v>
      </c>
      <c r="K2035" s="7">
        <v>9</v>
      </c>
      <c r="L2035" s="7" t="s">
        <v>19262</v>
      </c>
      <c r="M2035" s="7" t="s">
        <v>16025</v>
      </c>
      <c r="N2035" s="7" t="s">
        <v>29</v>
      </c>
      <c r="O2035" s="7" t="s">
        <v>96</v>
      </c>
    </row>
    <row r="2036" spans="2:15" x14ac:dyDescent="0.25">
      <c r="B2036" s="7">
        <v>4</v>
      </c>
      <c r="C2036" s="7" t="s">
        <v>12954</v>
      </c>
      <c r="D2036" s="7" t="s">
        <v>12955</v>
      </c>
      <c r="E2036" s="7" t="s">
        <v>12958</v>
      </c>
      <c r="F2036" s="7" t="s">
        <v>38</v>
      </c>
      <c r="G2036" s="7" t="s">
        <v>207</v>
      </c>
      <c r="H2036" s="7" t="s">
        <v>212</v>
      </c>
      <c r="I2036" s="7" t="s">
        <v>45</v>
      </c>
      <c r="J2036" s="7" t="s">
        <v>44</v>
      </c>
      <c r="K2036" s="7">
        <v>11</v>
      </c>
      <c r="L2036" s="7" t="s">
        <v>19264</v>
      </c>
      <c r="M2036" s="7" t="s">
        <v>15266</v>
      </c>
      <c r="N2036" s="7" t="s">
        <v>29</v>
      </c>
      <c r="O2036" s="7" t="s">
        <v>96</v>
      </c>
    </row>
    <row r="2037" spans="2:15" x14ac:dyDescent="0.25">
      <c r="B2037" s="7">
        <v>4</v>
      </c>
      <c r="C2037" s="7" t="s">
        <v>12978</v>
      </c>
      <c r="D2037" s="7" t="s">
        <v>12979</v>
      </c>
      <c r="E2037" s="7" t="s">
        <v>12983</v>
      </c>
      <c r="F2037" s="7" t="s">
        <v>25</v>
      </c>
      <c r="G2037" s="7" t="s">
        <v>207</v>
      </c>
      <c r="H2037" s="7" t="s">
        <v>212</v>
      </c>
      <c r="I2037" s="7" t="s">
        <v>60</v>
      </c>
      <c r="J2037" s="7" t="s">
        <v>58</v>
      </c>
      <c r="K2037" s="7">
        <v>9</v>
      </c>
      <c r="L2037" s="7" t="s">
        <v>19269</v>
      </c>
      <c r="M2037" s="7" t="s">
        <v>16031</v>
      </c>
      <c r="N2037" s="7" t="s">
        <v>29</v>
      </c>
      <c r="O2037" s="7" t="s">
        <v>96</v>
      </c>
    </row>
    <row r="2038" spans="2:15" x14ac:dyDescent="0.25">
      <c r="B2038" s="7">
        <v>4</v>
      </c>
      <c r="C2038" s="7" t="s">
        <v>12998</v>
      </c>
      <c r="D2038" s="7" t="s">
        <v>12999</v>
      </c>
      <c r="E2038" s="7" t="s">
        <v>13002</v>
      </c>
      <c r="F2038" s="7" t="s">
        <v>25</v>
      </c>
      <c r="G2038" s="7" t="s">
        <v>207</v>
      </c>
      <c r="H2038" s="7" t="s">
        <v>212</v>
      </c>
      <c r="I2038" s="7" t="s">
        <v>34</v>
      </c>
      <c r="J2038" s="7" t="s">
        <v>23</v>
      </c>
      <c r="K2038" s="7">
        <v>5</v>
      </c>
      <c r="L2038" s="7" t="s">
        <v>19272</v>
      </c>
      <c r="M2038" s="7" t="s">
        <v>16035</v>
      </c>
      <c r="N2038" s="7" t="s">
        <v>29</v>
      </c>
      <c r="O2038" s="7" t="s">
        <v>96</v>
      </c>
    </row>
    <row r="2039" spans="2:15" x14ac:dyDescent="0.25">
      <c r="B2039" s="7">
        <v>4</v>
      </c>
      <c r="C2039" s="7" t="s">
        <v>13004</v>
      </c>
      <c r="D2039" s="7" t="s">
        <v>13005</v>
      </c>
      <c r="E2039" s="7" t="s">
        <v>13008</v>
      </c>
      <c r="F2039" s="7" t="s">
        <v>132</v>
      </c>
      <c r="G2039" s="7" t="s">
        <v>206</v>
      </c>
      <c r="H2039" s="7" t="s">
        <v>212</v>
      </c>
      <c r="I2039" s="7" t="s">
        <v>40</v>
      </c>
      <c r="J2039" s="7" t="s">
        <v>23</v>
      </c>
      <c r="K2039" s="7">
        <v>12</v>
      </c>
      <c r="L2039" s="7" t="s">
        <v>16625</v>
      </c>
      <c r="M2039" s="7" t="s">
        <v>14461</v>
      </c>
      <c r="N2039" s="7" t="s">
        <v>29</v>
      </c>
      <c r="O2039" s="7" t="s">
        <v>123</v>
      </c>
    </row>
    <row r="2040" spans="2:15" x14ac:dyDescent="0.25">
      <c r="B2040" s="7">
        <v>4</v>
      </c>
      <c r="C2040" s="7" t="s">
        <v>13011</v>
      </c>
      <c r="D2040" s="7" t="s">
        <v>13012</v>
      </c>
      <c r="E2040" s="7" t="s">
        <v>13015</v>
      </c>
      <c r="F2040" s="7" t="s">
        <v>291</v>
      </c>
      <c r="G2040" s="7" t="s">
        <v>207</v>
      </c>
      <c r="H2040" s="7" t="s">
        <v>212</v>
      </c>
      <c r="I2040" s="7" t="s">
        <v>27</v>
      </c>
      <c r="J2040" s="7" t="s">
        <v>23</v>
      </c>
      <c r="K2040" s="7">
        <v>7</v>
      </c>
      <c r="L2040" s="7" t="s">
        <v>16728</v>
      </c>
      <c r="M2040" s="7" t="s">
        <v>14547</v>
      </c>
      <c r="N2040" s="7" t="s">
        <v>29</v>
      </c>
      <c r="O2040" s="7" t="s">
        <v>192</v>
      </c>
    </row>
    <row r="2041" spans="2:15" x14ac:dyDescent="0.25">
      <c r="B2041" s="7">
        <v>4</v>
      </c>
      <c r="C2041" s="7" t="s">
        <v>13017</v>
      </c>
      <c r="D2041" s="7" t="s">
        <v>13018</v>
      </c>
      <c r="E2041" s="7" t="s">
        <v>13022</v>
      </c>
      <c r="F2041" s="7" t="s">
        <v>25</v>
      </c>
      <c r="G2041" s="7" t="s">
        <v>206</v>
      </c>
      <c r="H2041" s="7" t="s">
        <v>212</v>
      </c>
      <c r="I2041" s="7" t="s">
        <v>34</v>
      </c>
      <c r="J2041" s="7" t="s">
        <v>23</v>
      </c>
      <c r="K2041" s="7">
        <v>8</v>
      </c>
      <c r="L2041" s="7" t="s">
        <v>16761</v>
      </c>
      <c r="M2041" s="7" t="s">
        <v>14555</v>
      </c>
      <c r="N2041" s="7" t="s">
        <v>29</v>
      </c>
      <c r="O2041" s="7" t="s">
        <v>96</v>
      </c>
    </row>
    <row r="2042" spans="2:15" x14ac:dyDescent="0.25">
      <c r="B2042" s="7">
        <v>4</v>
      </c>
      <c r="C2042" s="7" t="s">
        <v>13025</v>
      </c>
      <c r="D2042" s="7" t="s">
        <v>13026</v>
      </c>
      <c r="E2042" s="7" t="s">
        <v>13029</v>
      </c>
      <c r="F2042" s="7" t="s">
        <v>152</v>
      </c>
      <c r="G2042" s="7" t="s">
        <v>206</v>
      </c>
      <c r="H2042" s="7" t="s">
        <v>212</v>
      </c>
      <c r="I2042" s="7" t="s">
        <v>55</v>
      </c>
      <c r="J2042" s="7" t="s">
        <v>54</v>
      </c>
      <c r="K2042" s="7">
        <v>4</v>
      </c>
      <c r="L2042" s="7" t="s">
        <v>16818</v>
      </c>
      <c r="M2042" s="7" t="s">
        <v>12315</v>
      </c>
      <c r="N2042" s="7" t="s">
        <v>29</v>
      </c>
      <c r="O2042" s="7" t="s">
        <v>146</v>
      </c>
    </row>
    <row r="2043" spans="2:15" x14ac:dyDescent="0.25">
      <c r="B2043" s="7">
        <v>4</v>
      </c>
      <c r="C2043" s="7" t="s">
        <v>13035</v>
      </c>
      <c r="D2043" s="7" t="s">
        <v>13036</v>
      </c>
      <c r="E2043" s="7" t="s">
        <v>13039</v>
      </c>
      <c r="F2043" s="7" t="s">
        <v>97</v>
      </c>
      <c r="G2043" s="7" t="s">
        <v>206</v>
      </c>
      <c r="H2043" s="7" t="s">
        <v>212</v>
      </c>
      <c r="I2043" s="7" t="s">
        <v>40</v>
      </c>
      <c r="J2043" s="7" t="s">
        <v>23</v>
      </c>
      <c r="K2043" s="7">
        <v>12</v>
      </c>
      <c r="L2043" s="7" t="s">
        <v>17035</v>
      </c>
      <c r="M2043" s="7" t="s">
        <v>14718</v>
      </c>
      <c r="N2043" s="7" t="s">
        <v>29</v>
      </c>
      <c r="O2043" s="7" t="s">
        <v>100</v>
      </c>
    </row>
    <row r="2044" spans="2:15" x14ac:dyDescent="0.25">
      <c r="B2044" s="7">
        <v>4</v>
      </c>
      <c r="C2044" s="7" t="s">
        <v>13041</v>
      </c>
      <c r="D2044" s="7" t="s">
        <v>13042</v>
      </c>
      <c r="E2044" s="7" t="s">
        <v>13045</v>
      </c>
      <c r="F2044" s="7" t="s">
        <v>199</v>
      </c>
      <c r="G2044" s="7" t="s">
        <v>207</v>
      </c>
      <c r="H2044" s="7" t="s">
        <v>212</v>
      </c>
      <c r="I2044" s="7" t="s">
        <v>34</v>
      </c>
      <c r="J2044" s="7" t="s">
        <v>23</v>
      </c>
      <c r="K2044" s="7">
        <v>5</v>
      </c>
      <c r="L2044" s="7" t="s">
        <v>17058</v>
      </c>
      <c r="M2044" s="7" t="s">
        <v>5524</v>
      </c>
      <c r="N2044" s="7" t="s">
        <v>29</v>
      </c>
      <c r="O2044" s="7" t="s">
        <v>192</v>
      </c>
    </row>
    <row r="2045" spans="2:15" x14ac:dyDescent="0.25">
      <c r="B2045" s="7">
        <v>4</v>
      </c>
      <c r="C2045" s="7" t="s">
        <v>13048</v>
      </c>
      <c r="D2045" s="7" t="s">
        <v>13049</v>
      </c>
      <c r="E2045" s="7" t="s">
        <v>13052</v>
      </c>
      <c r="F2045" s="7" t="s">
        <v>197</v>
      </c>
      <c r="G2045" s="7" t="s">
        <v>207</v>
      </c>
      <c r="H2045" s="7" t="s">
        <v>212</v>
      </c>
      <c r="I2045" s="7" t="s">
        <v>40</v>
      </c>
      <c r="J2045" s="7" t="s">
        <v>23</v>
      </c>
      <c r="K2045" s="7">
        <v>7</v>
      </c>
      <c r="L2045" s="7" t="s">
        <v>17059</v>
      </c>
      <c r="M2045" s="7" t="s">
        <v>11352</v>
      </c>
      <c r="N2045" s="7" t="s">
        <v>29</v>
      </c>
      <c r="O2045" s="7" t="s">
        <v>192</v>
      </c>
    </row>
    <row r="2046" spans="2:15" x14ac:dyDescent="0.25">
      <c r="B2046" s="7">
        <v>4</v>
      </c>
      <c r="C2046" s="7" t="s">
        <v>13066</v>
      </c>
      <c r="D2046" s="7" t="s">
        <v>17200</v>
      </c>
      <c r="E2046" s="7" t="s">
        <v>13069</v>
      </c>
      <c r="F2046" s="7" t="s">
        <v>193</v>
      </c>
      <c r="G2046" s="7" t="s">
        <v>206</v>
      </c>
      <c r="H2046" s="7" t="s">
        <v>212</v>
      </c>
      <c r="I2046" s="7" t="s">
        <v>27</v>
      </c>
      <c r="J2046" s="7" t="s">
        <v>23</v>
      </c>
      <c r="K2046" s="7">
        <v>10</v>
      </c>
      <c r="L2046" s="7" t="s">
        <v>17201</v>
      </c>
      <c r="M2046" s="7" t="s">
        <v>14859</v>
      </c>
      <c r="N2046" s="7" t="s">
        <v>29</v>
      </c>
      <c r="O2046" s="7" t="s">
        <v>192</v>
      </c>
    </row>
    <row r="2047" spans="2:15" x14ac:dyDescent="0.25">
      <c r="B2047" s="7">
        <v>4</v>
      </c>
      <c r="C2047" s="7" t="s">
        <v>13072</v>
      </c>
      <c r="D2047" s="7" t="s">
        <v>13073</v>
      </c>
      <c r="E2047" s="7" t="s">
        <v>13075</v>
      </c>
      <c r="F2047" s="7" t="s">
        <v>201</v>
      </c>
      <c r="G2047" s="7" t="s">
        <v>207</v>
      </c>
      <c r="H2047" s="7" t="s">
        <v>212</v>
      </c>
      <c r="I2047" s="7" t="s">
        <v>34</v>
      </c>
      <c r="J2047" s="7" t="s">
        <v>23</v>
      </c>
      <c r="K2047" s="7">
        <v>5</v>
      </c>
      <c r="L2047" s="7" t="s">
        <v>17210</v>
      </c>
      <c r="M2047" s="7" t="s">
        <v>9874</v>
      </c>
      <c r="N2047" s="7" t="s">
        <v>29</v>
      </c>
      <c r="O2047" s="7" t="s">
        <v>192</v>
      </c>
    </row>
    <row r="2048" spans="2:15" x14ac:dyDescent="0.25">
      <c r="B2048" s="7">
        <v>4</v>
      </c>
      <c r="C2048" s="7" t="s">
        <v>13077</v>
      </c>
      <c r="D2048" s="7" t="s">
        <v>17225</v>
      </c>
      <c r="E2048" s="7" t="s">
        <v>13080</v>
      </c>
      <c r="F2048" s="7" t="s">
        <v>199</v>
      </c>
      <c r="G2048" s="7" t="s">
        <v>207</v>
      </c>
      <c r="H2048" s="7" t="s">
        <v>212</v>
      </c>
      <c r="I2048" s="7" t="s">
        <v>27</v>
      </c>
      <c r="J2048" s="7" t="s">
        <v>23</v>
      </c>
      <c r="K2048" s="7">
        <v>7</v>
      </c>
      <c r="L2048" s="7" t="s">
        <v>17226</v>
      </c>
      <c r="M2048" s="7" t="s">
        <v>11663</v>
      </c>
      <c r="N2048" s="7" t="s">
        <v>29</v>
      </c>
      <c r="O2048" s="7" t="s">
        <v>192</v>
      </c>
    </row>
    <row r="2049" spans="2:15" x14ac:dyDescent="0.25">
      <c r="B2049" s="7">
        <v>4</v>
      </c>
      <c r="C2049" s="7" t="s">
        <v>13082</v>
      </c>
      <c r="D2049" s="7" t="s">
        <v>17227</v>
      </c>
      <c r="E2049" s="7" t="s">
        <v>13083</v>
      </c>
      <c r="F2049" s="7" t="s">
        <v>199</v>
      </c>
      <c r="G2049" s="7" t="s">
        <v>207</v>
      </c>
      <c r="H2049" s="7" t="s">
        <v>212</v>
      </c>
      <c r="I2049" s="7" t="s">
        <v>27</v>
      </c>
      <c r="J2049" s="7" t="s">
        <v>23</v>
      </c>
      <c r="K2049" s="7">
        <v>7</v>
      </c>
      <c r="L2049" s="7" t="s">
        <v>17228</v>
      </c>
      <c r="M2049" s="7" t="s">
        <v>12313</v>
      </c>
      <c r="N2049" s="7" t="s">
        <v>29</v>
      </c>
      <c r="O2049" s="7" t="s">
        <v>192</v>
      </c>
    </row>
    <row r="2050" spans="2:15" x14ac:dyDescent="0.25">
      <c r="B2050" s="7">
        <v>4</v>
      </c>
      <c r="C2050" s="7" t="s">
        <v>13085</v>
      </c>
      <c r="D2050" s="7" t="s">
        <v>13086</v>
      </c>
      <c r="E2050" s="7" t="s">
        <v>13089</v>
      </c>
      <c r="F2050" s="7" t="s">
        <v>25</v>
      </c>
      <c r="G2050" s="7" t="s">
        <v>207</v>
      </c>
      <c r="H2050" s="7" t="s">
        <v>212</v>
      </c>
      <c r="I2050" s="7" t="s">
        <v>34</v>
      </c>
      <c r="J2050" s="7" t="s">
        <v>23</v>
      </c>
      <c r="K2050" s="7">
        <v>5</v>
      </c>
      <c r="L2050" s="7" t="s">
        <v>17236</v>
      </c>
      <c r="M2050" s="7" t="s">
        <v>14922</v>
      </c>
      <c r="N2050" s="7" t="s">
        <v>29</v>
      </c>
      <c r="O2050" s="7" t="s">
        <v>96</v>
      </c>
    </row>
    <row r="2051" spans="2:15" x14ac:dyDescent="0.25">
      <c r="B2051" s="7">
        <v>4</v>
      </c>
      <c r="C2051" s="7" t="s">
        <v>13093</v>
      </c>
      <c r="D2051" s="7" t="s">
        <v>13094</v>
      </c>
      <c r="E2051" s="7" t="s">
        <v>13097</v>
      </c>
      <c r="F2051" s="7" t="s">
        <v>25</v>
      </c>
      <c r="G2051" s="7" t="s">
        <v>207</v>
      </c>
      <c r="H2051" s="7" t="s">
        <v>212</v>
      </c>
      <c r="I2051" s="7" t="s">
        <v>34</v>
      </c>
      <c r="J2051" s="7" t="s">
        <v>23</v>
      </c>
      <c r="K2051" s="7">
        <v>5</v>
      </c>
      <c r="L2051" s="7" t="s">
        <v>17243</v>
      </c>
      <c r="M2051" s="7" t="s">
        <v>14925</v>
      </c>
      <c r="N2051" s="7" t="s">
        <v>29</v>
      </c>
      <c r="O2051" s="7" t="s">
        <v>96</v>
      </c>
    </row>
    <row r="2052" spans="2:15" x14ac:dyDescent="0.25">
      <c r="B2052" s="7">
        <v>4</v>
      </c>
      <c r="C2052" s="7" t="s">
        <v>13102</v>
      </c>
      <c r="D2052" s="7" t="s">
        <v>17320</v>
      </c>
      <c r="E2052" s="7" t="s">
        <v>13105</v>
      </c>
      <c r="F2052" s="7" t="s">
        <v>193</v>
      </c>
      <c r="G2052" s="7" t="s">
        <v>206</v>
      </c>
      <c r="H2052" s="7" t="s">
        <v>212</v>
      </c>
      <c r="I2052" s="7" t="s">
        <v>27</v>
      </c>
      <c r="J2052" s="7" t="s">
        <v>23</v>
      </c>
      <c r="K2052" s="7">
        <v>10</v>
      </c>
      <c r="L2052" s="7" t="s">
        <v>17321</v>
      </c>
      <c r="M2052" s="7" t="s">
        <v>17322</v>
      </c>
      <c r="N2052" s="7" t="s">
        <v>29</v>
      </c>
      <c r="O2052" s="7" t="s">
        <v>192</v>
      </c>
    </row>
    <row r="2053" spans="2:15" x14ac:dyDescent="0.25">
      <c r="B2053" s="7">
        <v>4</v>
      </c>
      <c r="C2053" s="7" t="s">
        <v>13107</v>
      </c>
      <c r="D2053" s="7" t="s">
        <v>13108</v>
      </c>
      <c r="E2053" s="7" t="s">
        <v>13111</v>
      </c>
      <c r="F2053" s="7" t="s">
        <v>174</v>
      </c>
      <c r="G2053" s="7" t="s">
        <v>207</v>
      </c>
      <c r="H2053" s="7" t="s">
        <v>211</v>
      </c>
      <c r="I2053" s="7" t="s">
        <v>40</v>
      </c>
      <c r="J2053" s="7" t="s">
        <v>23</v>
      </c>
      <c r="K2053" s="7">
        <v>7</v>
      </c>
      <c r="L2053" s="7" t="s">
        <v>17376</v>
      </c>
      <c r="M2053" s="7" t="s">
        <v>14997</v>
      </c>
      <c r="N2053" s="7" t="s">
        <v>29</v>
      </c>
      <c r="O2053" s="7" t="s">
        <v>146</v>
      </c>
    </row>
    <row r="2054" spans="2:15" x14ac:dyDescent="0.25">
      <c r="B2054" s="7">
        <v>4</v>
      </c>
      <c r="C2054" s="7" t="s">
        <v>13113</v>
      </c>
      <c r="D2054" s="7" t="s">
        <v>13114</v>
      </c>
      <c r="E2054" s="7" t="s">
        <v>13117</v>
      </c>
      <c r="F2054" s="7" t="s">
        <v>25</v>
      </c>
      <c r="G2054" s="7" t="s">
        <v>207</v>
      </c>
      <c r="H2054" s="7" t="s">
        <v>212</v>
      </c>
      <c r="I2054" s="7" t="s">
        <v>34</v>
      </c>
      <c r="J2054" s="7" t="s">
        <v>23</v>
      </c>
      <c r="K2054" s="7">
        <v>5</v>
      </c>
      <c r="L2054" s="7" t="s">
        <v>17377</v>
      </c>
      <c r="M2054" s="7" t="s">
        <v>14998</v>
      </c>
      <c r="N2054" s="7" t="s">
        <v>29</v>
      </c>
      <c r="O2054" s="7" t="s">
        <v>96</v>
      </c>
    </row>
    <row r="2055" spans="2:15" x14ac:dyDescent="0.25">
      <c r="B2055" s="7">
        <v>4</v>
      </c>
      <c r="C2055" s="7" t="s">
        <v>13121</v>
      </c>
      <c r="D2055" s="7" t="s">
        <v>13122</v>
      </c>
      <c r="E2055" s="7" t="s">
        <v>13123</v>
      </c>
      <c r="F2055" s="7" t="s">
        <v>25</v>
      </c>
      <c r="G2055" s="7" t="s">
        <v>207</v>
      </c>
      <c r="H2055" s="7" t="s">
        <v>212</v>
      </c>
      <c r="I2055" s="7" t="s">
        <v>40</v>
      </c>
      <c r="J2055" s="7" t="s">
        <v>23</v>
      </c>
      <c r="K2055" s="7">
        <v>7</v>
      </c>
      <c r="L2055" s="7" t="s">
        <v>17475</v>
      </c>
      <c r="M2055" s="7" t="s">
        <v>15034</v>
      </c>
      <c r="N2055" s="7" t="s">
        <v>29</v>
      </c>
      <c r="O2055" s="7" t="s">
        <v>96</v>
      </c>
    </row>
    <row r="2056" spans="2:15" x14ac:dyDescent="0.25">
      <c r="B2056" s="7">
        <v>4</v>
      </c>
      <c r="C2056" s="7" t="s">
        <v>13127</v>
      </c>
      <c r="D2056" s="7" t="s">
        <v>13128</v>
      </c>
      <c r="E2056" s="7" t="s">
        <v>13131</v>
      </c>
      <c r="F2056" s="7" t="s">
        <v>291</v>
      </c>
      <c r="G2056" s="7" t="s">
        <v>207</v>
      </c>
      <c r="H2056" s="7" t="s">
        <v>212</v>
      </c>
      <c r="I2056" s="7" t="s">
        <v>27</v>
      </c>
      <c r="J2056" s="7" t="s">
        <v>23</v>
      </c>
      <c r="K2056" s="7">
        <v>7</v>
      </c>
      <c r="L2056" s="7" t="s">
        <v>17500</v>
      </c>
      <c r="M2056" s="7" t="s">
        <v>14547</v>
      </c>
      <c r="N2056" s="7" t="s">
        <v>29</v>
      </c>
      <c r="O2056" s="7" t="s">
        <v>192</v>
      </c>
    </row>
    <row r="2057" spans="2:15" x14ac:dyDescent="0.25">
      <c r="B2057" s="7">
        <v>4</v>
      </c>
      <c r="C2057" s="7" t="s">
        <v>13133</v>
      </c>
      <c r="D2057" s="7" t="s">
        <v>13134</v>
      </c>
      <c r="E2057" s="7" t="s">
        <v>13137</v>
      </c>
      <c r="F2057" s="7" t="s">
        <v>293</v>
      </c>
      <c r="G2057" s="7" t="s">
        <v>207</v>
      </c>
      <c r="H2057" s="7" t="s">
        <v>212</v>
      </c>
      <c r="I2057" s="7" t="s">
        <v>27</v>
      </c>
      <c r="J2057" s="7" t="s">
        <v>23</v>
      </c>
      <c r="K2057" s="7">
        <v>7</v>
      </c>
      <c r="L2057" s="7" t="s">
        <v>17510</v>
      </c>
      <c r="M2057" s="7" t="s">
        <v>10906</v>
      </c>
      <c r="N2057" s="7" t="s">
        <v>29</v>
      </c>
      <c r="O2057" s="7" t="s">
        <v>192</v>
      </c>
    </row>
    <row r="2058" spans="2:15" x14ac:dyDescent="0.25">
      <c r="B2058" s="7">
        <v>4</v>
      </c>
      <c r="C2058" s="7" t="s">
        <v>13139</v>
      </c>
      <c r="D2058" s="7" t="s">
        <v>13140</v>
      </c>
      <c r="E2058" s="7" t="s">
        <v>13141</v>
      </c>
      <c r="F2058" s="7" t="s">
        <v>293</v>
      </c>
      <c r="G2058" s="7" t="s">
        <v>207</v>
      </c>
      <c r="H2058" s="7" t="s">
        <v>212</v>
      </c>
      <c r="I2058" s="7" t="s">
        <v>27</v>
      </c>
      <c r="J2058" s="7" t="s">
        <v>23</v>
      </c>
      <c r="K2058" s="7">
        <v>7</v>
      </c>
      <c r="L2058" s="7" t="s">
        <v>17511</v>
      </c>
      <c r="M2058" s="7" t="s">
        <v>15042</v>
      </c>
      <c r="N2058" s="7" t="s">
        <v>29</v>
      </c>
      <c r="O2058" s="7" t="s">
        <v>192</v>
      </c>
    </row>
    <row r="2059" spans="2:15" x14ac:dyDescent="0.25">
      <c r="B2059" s="7">
        <v>4</v>
      </c>
      <c r="C2059" s="7" t="s">
        <v>13144</v>
      </c>
      <c r="D2059" s="7" t="s">
        <v>13145</v>
      </c>
      <c r="E2059" s="7" t="s">
        <v>13146</v>
      </c>
      <c r="F2059" s="7" t="s">
        <v>293</v>
      </c>
      <c r="G2059" s="7" t="s">
        <v>207</v>
      </c>
      <c r="H2059" s="7" t="s">
        <v>212</v>
      </c>
      <c r="I2059" s="7" t="s">
        <v>27</v>
      </c>
      <c r="J2059" s="7" t="s">
        <v>23</v>
      </c>
      <c r="K2059" s="7">
        <v>7</v>
      </c>
      <c r="L2059" s="7" t="s">
        <v>17512</v>
      </c>
      <c r="M2059" s="7" t="s">
        <v>9658</v>
      </c>
      <c r="N2059" s="7" t="s">
        <v>29</v>
      </c>
      <c r="O2059" s="7" t="s">
        <v>192</v>
      </c>
    </row>
    <row r="2060" spans="2:15" x14ac:dyDescent="0.25">
      <c r="B2060" s="7">
        <v>4</v>
      </c>
      <c r="C2060" s="7" t="s">
        <v>13149</v>
      </c>
      <c r="D2060" s="7" t="s">
        <v>13150</v>
      </c>
      <c r="E2060" s="7" t="s">
        <v>13153</v>
      </c>
      <c r="F2060" s="7" t="s">
        <v>204</v>
      </c>
      <c r="G2060" s="7" t="s">
        <v>206</v>
      </c>
      <c r="H2060" s="7" t="s">
        <v>211</v>
      </c>
      <c r="I2060" s="7" t="s">
        <v>34</v>
      </c>
      <c r="J2060" s="7" t="s">
        <v>23</v>
      </c>
      <c r="K2060" s="7">
        <v>8</v>
      </c>
      <c r="L2060" s="7" t="s">
        <v>17605</v>
      </c>
      <c r="M2060" s="7" t="s">
        <v>12137</v>
      </c>
      <c r="N2060" s="7" t="s">
        <v>29</v>
      </c>
      <c r="O2060" s="7" t="s">
        <v>123</v>
      </c>
    </row>
    <row r="2061" spans="2:15" x14ac:dyDescent="0.25">
      <c r="B2061" s="7">
        <v>4</v>
      </c>
      <c r="C2061" s="7" t="s">
        <v>13158</v>
      </c>
      <c r="D2061" s="7" t="s">
        <v>13159</v>
      </c>
      <c r="E2061" s="7" t="s">
        <v>13162</v>
      </c>
      <c r="F2061" s="7" t="s">
        <v>225</v>
      </c>
      <c r="G2061" s="7" t="s">
        <v>207</v>
      </c>
      <c r="H2061" s="7" t="s">
        <v>212</v>
      </c>
      <c r="I2061" s="7" t="s">
        <v>27</v>
      </c>
      <c r="J2061" s="7" t="s">
        <v>23</v>
      </c>
      <c r="K2061" s="7">
        <v>7</v>
      </c>
      <c r="L2061" s="7" t="s">
        <v>6546</v>
      </c>
      <c r="M2061" s="7" t="s">
        <v>8021</v>
      </c>
      <c r="N2061" s="7" t="s">
        <v>29</v>
      </c>
      <c r="O2061" s="7" t="s">
        <v>192</v>
      </c>
    </row>
    <row r="2062" spans="2:15" x14ac:dyDescent="0.25">
      <c r="B2062" s="7">
        <v>4</v>
      </c>
      <c r="C2062" s="7" t="s">
        <v>13164</v>
      </c>
      <c r="D2062" s="7" t="s">
        <v>13165</v>
      </c>
      <c r="E2062" s="7" t="s">
        <v>13168</v>
      </c>
      <c r="F2062" s="7" t="s">
        <v>25</v>
      </c>
      <c r="G2062" s="7" t="s">
        <v>207</v>
      </c>
      <c r="H2062" s="7" t="s">
        <v>212</v>
      </c>
      <c r="I2062" s="7" t="s">
        <v>34</v>
      </c>
      <c r="J2062" s="7" t="s">
        <v>23</v>
      </c>
      <c r="K2062" s="7">
        <v>5</v>
      </c>
      <c r="L2062" s="7" t="s">
        <v>17901</v>
      </c>
      <c r="M2062" s="7" t="s">
        <v>14784</v>
      </c>
      <c r="N2062" s="7" t="s">
        <v>29</v>
      </c>
      <c r="O2062" s="7" t="s">
        <v>96</v>
      </c>
    </row>
    <row r="2063" spans="2:15" x14ac:dyDescent="0.25">
      <c r="B2063" s="7">
        <v>4</v>
      </c>
      <c r="C2063" s="7" t="s">
        <v>13171</v>
      </c>
      <c r="D2063" s="7" t="s">
        <v>13172</v>
      </c>
      <c r="E2063" s="7" t="s">
        <v>13176</v>
      </c>
      <c r="F2063" s="7" t="s">
        <v>143</v>
      </c>
      <c r="G2063" s="7" t="s">
        <v>206</v>
      </c>
      <c r="H2063" s="7" t="s">
        <v>212</v>
      </c>
      <c r="I2063" s="7" t="s">
        <v>55</v>
      </c>
      <c r="J2063" s="7" t="s">
        <v>54</v>
      </c>
      <c r="K2063" s="7">
        <v>4</v>
      </c>
      <c r="L2063" s="7" t="s">
        <v>17928</v>
      </c>
      <c r="M2063" s="7" t="s">
        <v>15301</v>
      </c>
      <c r="N2063" s="7" t="s">
        <v>29</v>
      </c>
      <c r="O2063" s="7" t="s">
        <v>146</v>
      </c>
    </row>
    <row r="2064" spans="2:15" x14ac:dyDescent="0.25">
      <c r="B2064" s="7">
        <v>4</v>
      </c>
      <c r="C2064" s="7" t="s">
        <v>13178</v>
      </c>
      <c r="D2064" s="7" t="s">
        <v>13179</v>
      </c>
      <c r="E2064" s="7" t="s">
        <v>13183</v>
      </c>
      <c r="F2064" s="7" t="s">
        <v>25</v>
      </c>
      <c r="G2064" s="7" t="s">
        <v>207</v>
      </c>
      <c r="H2064" s="7" t="s">
        <v>212</v>
      </c>
      <c r="I2064" s="7" t="s">
        <v>34</v>
      </c>
      <c r="J2064" s="7" t="s">
        <v>23</v>
      </c>
      <c r="K2064" s="7">
        <v>5</v>
      </c>
      <c r="L2064" s="7" t="s">
        <v>17964</v>
      </c>
      <c r="M2064" s="7" t="s">
        <v>10432</v>
      </c>
      <c r="N2064" s="7" t="s">
        <v>29</v>
      </c>
      <c r="O2064" s="7" t="s">
        <v>96</v>
      </c>
    </row>
    <row r="2065" spans="2:15" x14ac:dyDescent="0.25">
      <c r="B2065" s="7">
        <v>4</v>
      </c>
      <c r="C2065" s="7" t="s">
        <v>13188</v>
      </c>
      <c r="D2065" s="7" t="s">
        <v>13189</v>
      </c>
      <c r="E2065" s="7" t="s">
        <v>13192</v>
      </c>
      <c r="F2065" s="7" t="s">
        <v>288</v>
      </c>
      <c r="G2065" s="7" t="s">
        <v>207</v>
      </c>
      <c r="H2065" s="7" t="s">
        <v>212</v>
      </c>
      <c r="I2065" s="7" t="s">
        <v>27</v>
      </c>
      <c r="J2065" s="7" t="s">
        <v>23</v>
      </c>
      <c r="K2065" s="7">
        <v>7</v>
      </c>
      <c r="L2065" s="7" t="s">
        <v>18009</v>
      </c>
      <c r="M2065" s="7" t="s">
        <v>11877</v>
      </c>
      <c r="N2065" s="7" t="s">
        <v>29</v>
      </c>
      <c r="O2065" s="7" t="s">
        <v>192</v>
      </c>
    </row>
    <row r="2066" spans="2:15" x14ac:dyDescent="0.25">
      <c r="B2066" s="7">
        <v>4</v>
      </c>
      <c r="C2066" s="7" t="s">
        <v>13197</v>
      </c>
      <c r="D2066" s="7" t="s">
        <v>13198</v>
      </c>
      <c r="E2066" s="7" t="s">
        <v>13201</v>
      </c>
      <c r="F2066" s="7" t="s">
        <v>195</v>
      </c>
      <c r="G2066" s="7" t="s">
        <v>206</v>
      </c>
      <c r="H2066" s="7" t="s">
        <v>212</v>
      </c>
      <c r="I2066" s="7" t="s">
        <v>27</v>
      </c>
      <c r="J2066" s="7" t="s">
        <v>23</v>
      </c>
      <c r="K2066" s="7">
        <v>10</v>
      </c>
      <c r="L2066" s="7" t="s">
        <v>18900</v>
      </c>
      <c r="M2066" s="7" t="s">
        <v>13982</v>
      </c>
      <c r="N2066" s="7" t="s">
        <v>29</v>
      </c>
      <c r="O2066" s="7" t="s">
        <v>192</v>
      </c>
    </row>
    <row r="2067" spans="2:15" x14ac:dyDescent="0.25">
      <c r="B2067" s="7">
        <v>4</v>
      </c>
      <c r="C2067" s="7" t="s">
        <v>13204</v>
      </c>
      <c r="D2067" s="7" t="s">
        <v>13205</v>
      </c>
      <c r="E2067" s="7" t="s">
        <v>13208</v>
      </c>
      <c r="F2067" s="7" t="s">
        <v>197</v>
      </c>
      <c r="G2067" s="7" t="s">
        <v>207</v>
      </c>
      <c r="H2067" s="7" t="s">
        <v>212</v>
      </c>
      <c r="I2067" s="7" t="s">
        <v>27</v>
      </c>
      <c r="J2067" s="7" t="s">
        <v>23</v>
      </c>
      <c r="K2067" s="7">
        <v>7</v>
      </c>
      <c r="L2067" s="7" t="s">
        <v>18917</v>
      </c>
      <c r="M2067" s="7" t="s">
        <v>15879</v>
      </c>
      <c r="N2067" s="7" t="s">
        <v>29</v>
      </c>
      <c r="O2067" s="7" t="s">
        <v>192</v>
      </c>
    </row>
    <row r="2068" spans="2:15" x14ac:dyDescent="0.25">
      <c r="B2068" s="7">
        <v>4</v>
      </c>
      <c r="C2068" s="7" t="s">
        <v>13211</v>
      </c>
      <c r="D2068" s="7" t="s">
        <v>13212</v>
      </c>
      <c r="E2068" s="7" t="s">
        <v>13215</v>
      </c>
      <c r="F2068" s="7" t="s">
        <v>299</v>
      </c>
      <c r="G2068" s="7" t="s">
        <v>207</v>
      </c>
      <c r="H2068" s="7" t="s">
        <v>212</v>
      </c>
      <c r="I2068" s="7" t="s">
        <v>27</v>
      </c>
      <c r="J2068" s="7" t="s">
        <v>23</v>
      </c>
      <c r="K2068" s="7">
        <v>7</v>
      </c>
      <c r="L2068" s="7" t="s">
        <v>18926</v>
      </c>
      <c r="M2068" s="7" t="s">
        <v>15882</v>
      </c>
      <c r="N2068" s="7" t="s">
        <v>29</v>
      </c>
      <c r="O2068" s="7" t="s">
        <v>192</v>
      </c>
    </row>
    <row r="2069" spans="2:15" x14ac:dyDescent="0.25">
      <c r="B2069" s="7">
        <v>4</v>
      </c>
      <c r="C2069" s="7" t="s">
        <v>13218</v>
      </c>
      <c r="D2069" s="7" t="s">
        <v>13219</v>
      </c>
      <c r="E2069" s="7" t="s">
        <v>13222</v>
      </c>
      <c r="F2069" s="7" t="s">
        <v>293</v>
      </c>
      <c r="G2069" s="7" t="s">
        <v>206</v>
      </c>
      <c r="H2069" s="7" t="s">
        <v>212</v>
      </c>
      <c r="I2069" s="7" t="s">
        <v>27</v>
      </c>
      <c r="J2069" s="7" t="s">
        <v>23</v>
      </c>
      <c r="K2069" s="7">
        <v>10</v>
      </c>
      <c r="L2069" s="7" t="s">
        <v>18987</v>
      </c>
      <c r="M2069" s="7" t="s">
        <v>14859</v>
      </c>
      <c r="N2069" s="7" t="s">
        <v>29</v>
      </c>
      <c r="O2069" s="7" t="s">
        <v>192</v>
      </c>
    </row>
    <row r="2070" spans="2:15" x14ac:dyDescent="0.25">
      <c r="B2070" s="7">
        <v>4</v>
      </c>
      <c r="C2070" s="7" t="s">
        <v>13225</v>
      </c>
      <c r="D2070" s="7" t="s">
        <v>13226</v>
      </c>
      <c r="E2070" s="7" t="s">
        <v>13229</v>
      </c>
      <c r="F2070" s="7" t="s">
        <v>291</v>
      </c>
      <c r="G2070" s="7" t="s">
        <v>207</v>
      </c>
      <c r="H2070" s="7" t="s">
        <v>212</v>
      </c>
      <c r="I2070" s="7" t="s">
        <v>27</v>
      </c>
      <c r="J2070" s="7" t="s">
        <v>23</v>
      </c>
      <c r="K2070" s="7">
        <v>7</v>
      </c>
      <c r="L2070" s="7" t="s">
        <v>19000</v>
      </c>
      <c r="M2070" s="7" t="s">
        <v>15904</v>
      </c>
      <c r="N2070" s="7" t="s">
        <v>29</v>
      </c>
      <c r="O2070" s="7" t="s">
        <v>192</v>
      </c>
    </row>
    <row r="2071" spans="2:15" x14ac:dyDescent="0.25">
      <c r="B2071" s="7">
        <v>4</v>
      </c>
      <c r="C2071" s="7" t="s">
        <v>13232</v>
      </c>
      <c r="D2071" s="7" t="s">
        <v>13233</v>
      </c>
      <c r="E2071" s="7" t="s">
        <v>13236</v>
      </c>
      <c r="F2071" s="7" t="s">
        <v>197</v>
      </c>
      <c r="G2071" s="7" t="s">
        <v>207</v>
      </c>
      <c r="H2071" s="7" t="s">
        <v>212</v>
      </c>
      <c r="I2071" s="7" t="s">
        <v>64</v>
      </c>
      <c r="J2071" s="7" t="s">
        <v>36</v>
      </c>
      <c r="K2071" s="7">
        <v>7</v>
      </c>
      <c r="L2071" s="7" t="s">
        <v>17871</v>
      </c>
      <c r="M2071" s="7" t="s">
        <v>13548</v>
      </c>
      <c r="N2071" s="7" t="s">
        <v>29</v>
      </c>
      <c r="O2071" s="7" t="s">
        <v>192</v>
      </c>
    </row>
    <row r="2072" spans="2:15" x14ac:dyDescent="0.25">
      <c r="B2072" s="7">
        <v>4</v>
      </c>
      <c r="C2072" s="7" t="s">
        <v>13238</v>
      </c>
      <c r="D2072" s="7" t="s">
        <v>13239</v>
      </c>
      <c r="E2072" s="7" t="s">
        <v>13242</v>
      </c>
      <c r="F2072" s="7" t="s">
        <v>193</v>
      </c>
      <c r="G2072" s="7" t="s">
        <v>207</v>
      </c>
      <c r="H2072" s="7" t="s">
        <v>212</v>
      </c>
      <c r="I2072" s="7" t="s">
        <v>83</v>
      </c>
      <c r="J2072" s="7" t="s">
        <v>23</v>
      </c>
      <c r="K2072" s="7">
        <v>7</v>
      </c>
      <c r="L2072" s="7" t="s">
        <v>19006</v>
      </c>
      <c r="M2072" s="7" t="s">
        <v>15556</v>
      </c>
      <c r="N2072" s="7" t="s">
        <v>29</v>
      </c>
      <c r="O2072" s="7" t="s">
        <v>192</v>
      </c>
    </row>
    <row r="2073" spans="2:15" x14ac:dyDescent="0.25">
      <c r="B2073" s="7">
        <v>4</v>
      </c>
      <c r="C2073" s="7" t="s">
        <v>13245</v>
      </c>
      <c r="D2073" s="7" t="s">
        <v>13246</v>
      </c>
      <c r="E2073" s="7" t="s">
        <v>13249</v>
      </c>
      <c r="F2073" s="7" t="s">
        <v>193</v>
      </c>
      <c r="G2073" s="7" t="s">
        <v>207</v>
      </c>
      <c r="H2073" s="7" t="s">
        <v>212</v>
      </c>
      <c r="I2073" s="7" t="s">
        <v>27</v>
      </c>
      <c r="J2073" s="7" t="s">
        <v>23</v>
      </c>
      <c r="K2073" s="7">
        <v>7</v>
      </c>
      <c r="L2073" s="7" t="s">
        <v>19025</v>
      </c>
      <c r="M2073" s="7" t="s">
        <v>15101</v>
      </c>
      <c r="N2073" s="7" t="s">
        <v>29</v>
      </c>
      <c r="O2073" s="7" t="s">
        <v>192</v>
      </c>
    </row>
    <row r="2074" spans="2:15" x14ac:dyDescent="0.25">
      <c r="B2074" s="7">
        <v>4</v>
      </c>
      <c r="C2074" s="7" t="s">
        <v>13251</v>
      </c>
      <c r="D2074" s="7" t="s">
        <v>13252</v>
      </c>
      <c r="E2074" s="7" t="s">
        <v>13255</v>
      </c>
      <c r="F2074" s="7" t="s">
        <v>197</v>
      </c>
      <c r="G2074" s="7" t="s">
        <v>207</v>
      </c>
      <c r="H2074" s="7" t="s">
        <v>212</v>
      </c>
      <c r="I2074" s="7" t="s">
        <v>27</v>
      </c>
      <c r="J2074" s="7" t="s">
        <v>23</v>
      </c>
      <c r="K2074" s="7">
        <v>7</v>
      </c>
      <c r="L2074" s="7" t="s">
        <v>19053</v>
      </c>
      <c r="M2074" s="7" t="s">
        <v>14596</v>
      </c>
      <c r="N2074" s="7" t="s">
        <v>29</v>
      </c>
      <c r="O2074" s="7" t="s">
        <v>192</v>
      </c>
    </row>
    <row r="2075" spans="2:15" x14ac:dyDescent="0.25">
      <c r="B2075" s="7">
        <v>4</v>
      </c>
      <c r="C2075" s="7" t="s">
        <v>13257</v>
      </c>
      <c r="D2075" s="7" t="s">
        <v>13258</v>
      </c>
      <c r="E2075" s="7" t="s">
        <v>13261</v>
      </c>
      <c r="F2075" s="7" t="s">
        <v>193</v>
      </c>
      <c r="G2075" s="7" t="s">
        <v>207</v>
      </c>
      <c r="H2075" s="7" t="s">
        <v>212</v>
      </c>
      <c r="I2075" s="7" t="s">
        <v>83</v>
      </c>
      <c r="J2075" s="7" t="s">
        <v>23</v>
      </c>
      <c r="K2075" s="7">
        <v>7</v>
      </c>
      <c r="L2075" s="7" t="s">
        <v>19070</v>
      </c>
      <c r="M2075" s="7" t="s">
        <v>15922</v>
      </c>
      <c r="N2075" s="7" t="s">
        <v>29</v>
      </c>
      <c r="O2075" s="7" t="s">
        <v>192</v>
      </c>
    </row>
    <row r="2076" spans="2:15" x14ac:dyDescent="0.25">
      <c r="B2076" s="7">
        <v>4</v>
      </c>
      <c r="C2076" s="7" t="s">
        <v>13263</v>
      </c>
      <c r="D2076" s="7" t="s">
        <v>13264</v>
      </c>
      <c r="E2076" s="7" t="s">
        <v>13267</v>
      </c>
      <c r="F2076" s="7" t="s">
        <v>201</v>
      </c>
      <c r="G2076" s="7" t="s">
        <v>207</v>
      </c>
      <c r="H2076" s="7" t="s">
        <v>212</v>
      </c>
      <c r="I2076" s="7" t="s">
        <v>27</v>
      </c>
      <c r="J2076" s="7" t="s">
        <v>23</v>
      </c>
      <c r="K2076" s="7">
        <v>7</v>
      </c>
      <c r="L2076" s="7" t="s">
        <v>19126</v>
      </c>
      <c r="M2076" s="7" t="s">
        <v>15594</v>
      </c>
      <c r="N2076" s="7" t="s">
        <v>29</v>
      </c>
      <c r="O2076" s="7" t="s">
        <v>192</v>
      </c>
    </row>
    <row r="2077" spans="2:15" x14ac:dyDescent="0.25">
      <c r="B2077" s="7">
        <v>4</v>
      </c>
      <c r="C2077" s="7" t="s">
        <v>13269</v>
      </c>
      <c r="D2077" s="7" t="s">
        <v>13270</v>
      </c>
      <c r="E2077" s="7" t="s">
        <v>13273</v>
      </c>
      <c r="F2077" s="7" t="s">
        <v>293</v>
      </c>
      <c r="G2077" s="7" t="s">
        <v>207</v>
      </c>
      <c r="H2077" s="7" t="s">
        <v>212</v>
      </c>
      <c r="I2077" s="7" t="s">
        <v>27</v>
      </c>
      <c r="J2077" s="7" t="s">
        <v>23</v>
      </c>
      <c r="K2077" s="7">
        <v>7</v>
      </c>
      <c r="L2077" s="7" t="s">
        <v>19144</v>
      </c>
      <c r="M2077" s="7" t="s">
        <v>15951</v>
      </c>
      <c r="N2077" s="7" t="s">
        <v>29</v>
      </c>
      <c r="O2077" s="7" t="s">
        <v>192</v>
      </c>
    </row>
    <row r="2078" spans="2:15" x14ac:dyDescent="0.25">
      <c r="B2078" s="7">
        <v>4</v>
      </c>
      <c r="C2078" s="7" t="s">
        <v>13275</v>
      </c>
      <c r="D2078" s="7" t="s">
        <v>13276</v>
      </c>
      <c r="E2078" s="7" t="s">
        <v>13279</v>
      </c>
      <c r="F2078" s="7" t="s">
        <v>225</v>
      </c>
      <c r="G2078" s="7" t="s">
        <v>207</v>
      </c>
      <c r="H2078" s="7" t="s">
        <v>212</v>
      </c>
      <c r="I2078" s="7" t="s">
        <v>27</v>
      </c>
      <c r="J2078" s="7" t="s">
        <v>23</v>
      </c>
      <c r="K2078" s="7">
        <v>7</v>
      </c>
      <c r="L2078" s="7" t="s">
        <v>19145</v>
      </c>
      <c r="M2078" s="7" t="s">
        <v>15597</v>
      </c>
      <c r="N2078" s="7" t="s">
        <v>29</v>
      </c>
      <c r="O2078" s="7" t="s">
        <v>192</v>
      </c>
    </row>
    <row r="2079" spans="2:15" x14ac:dyDescent="0.25">
      <c r="B2079" s="7">
        <v>4</v>
      </c>
      <c r="C2079" s="7" t="s">
        <v>13281</v>
      </c>
      <c r="D2079" s="7" t="s">
        <v>13282</v>
      </c>
      <c r="E2079" s="7" t="s">
        <v>13285</v>
      </c>
      <c r="F2079" s="7" t="s">
        <v>299</v>
      </c>
      <c r="G2079" s="7" t="s">
        <v>207</v>
      </c>
      <c r="H2079" s="7" t="s">
        <v>212</v>
      </c>
      <c r="I2079" s="7" t="s">
        <v>27</v>
      </c>
      <c r="J2079" s="7" t="s">
        <v>23</v>
      </c>
      <c r="K2079" s="7">
        <v>7</v>
      </c>
      <c r="L2079" s="7" t="s">
        <v>19169</v>
      </c>
      <c r="M2079" s="7" t="s">
        <v>15462</v>
      </c>
      <c r="N2079" s="7" t="s">
        <v>29</v>
      </c>
      <c r="O2079" s="7" t="s">
        <v>192</v>
      </c>
    </row>
    <row r="2080" spans="2:15" x14ac:dyDescent="0.25">
      <c r="B2080" s="7">
        <v>4</v>
      </c>
      <c r="C2080" s="7" t="s">
        <v>13287</v>
      </c>
      <c r="D2080" s="7" t="s">
        <v>13288</v>
      </c>
      <c r="E2080" s="7" t="s">
        <v>13291</v>
      </c>
      <c r="F2080" s="7" t="s">
        <v>197</v>
      </c>
      <c r="G2080" s="7" t="s">
        <v>207</v>
      </c>
      <c r="H2080" s="7" t="s">
        <v>212</v>
      </c>
      <c r="I2080" s="7" t="s">
        <v>27</v>
      </c>
      <c r="J2080" s="7" t="s">
        <v>23</v>
      </c>
      <c r="K2080" s="7">
        <v>7</v>
      </c>
      <c r="L2080" s="7" t="s">
        <v>19198</v>
      </c>
      <c r="M2080" s="7" t="s">
        <v>11311</v>
      </c>
      <c r="N2080" s="7" t="s">
        <v>29</v>
      </c>
      <c r="O2080" s="7" t="s">
        <v>192</v>
      </c>
    </row>
    <row r="2081" spans="2:15" x14ac:dyDescent="0.25">
      <c r="B2081" s="7">
        <v>4</v>
      </c>
      <c r="C2081" s="7" t="s">
        <v>13293</v>
      </c>
      <c r="D2081" s="7" t="s">
        <v>13294</v>
      </c>
      <c r="E2081" s="7" t="s">
        <v>13295</v>
      </c>
      <c r="F2081" s="7" t="s">
        <v>201</v>
      </c>
      <c r="G2081" s="7" t="s">
        <v>207</v>
      </c>
      <c r="H2081" s="7" t="s">
        <v>212</v>
      </c>
      <c r="I2081" s="7" t="s">
        <v>27</v>
      </c>
      <c r="J2081" s="7" t="s">
        <v>23</v>
      </c>
      <c r="K2081" s="7">
        <v>7</v>
      </c>
      <c r="L2081" s="7" t="s">
        <v>19243</v>
      </c>
      <c r="M2081" s="7" t="s">
        <v>16010</v>
      </c>
      <c r="N2081" s="7" t="s">
        <v>29</v>
      </c>
      <c r="O2081" s="7" t="s">
        <v>192</v>
      </c>
    </row>
    <row r="2082" spans="2:15" x14ac:dyDescent="0.25">
      <c r="B2082" s="7">
        <v>4</v>
      </c>
      <c r="C2082" s="7" t="s">
        <v>13297</v>
      </c>
      <c r="D2082" s="7" t="s">
        <v>13298</v>
      </c>
      <c r="E2082" s="7" t="s">
        <v>13301</v>
      </c>
      <c r="F2082" s="7" t="s">
        <v>288</v>
      </c>
      <c r="G2082" s="7" t="s">
        <v>206</v>
      </c>
      <c r="H2082" s="7" t="s">
        <v>212</v>
      </c>
      <c r="I2082" s="7" t="s">
        <v>27</v>
      </c>
      <c r="J2082" s="7" t="s">
        <v>23</v>
      </c>
      <c r="K2082" s="7">
        <v>10</v>
      </c>
      <c r="L2082" s="7" t="s">
        <v>19259</v>
      </c>
      <c r="M2082" s="7" t="s">
        <v>16021</v>
      </c>
      <c r="N2082" s="7" t="s">
        <v>29</v>
      </c>
      <c r="O2082" s="7" t="s">
        <v>192</v>
      </c>
    </row>
    <row r="2083" spans="2:15" x14ac:dyDescent="0.25">
      <c r="B2083" s="7">
        <v>4</v>
      </c>
      <c r="C2083" s="7" t="s">
        <v>13304</v>
      </c>
      <c r="D2083" s="7" t="s">
        <v>13305</v>
      </c>
      <c r="E2083" s="7" t="s">
        <v>13308</v>
      </c>
      <c r="F2083" s="7" t="s">
        <v>152</v>
      </c>
      <c r="G2083" s="7" t="s">
        <v>206</v>
      </c>
      <c r="H2083" s="7" t="s">
        <v>212</v>
      </c>
      <c r="I2083" s="7" t="s">
        <v>55</v>
      </c>
      <c r="J2083" s="7" t="s">
        <v>54</v>
      </c>
      <c r="K2083" s="7">
        <v>4</v>
      </c>
      <c r="L2083" s="7" t="s">
        <v>19283</v>
      </c>
      <c r="M2083" s="7" t="s">
        <v>15753</v>
      </c>
      <c r="N2083" s="7" t="s">
        <v>29</v>
      </c>
      <c r="O2083" s="7" t="s">
        <v>146</v>
      </c>
    </row>
    <row r="2084" spans="2:15" x14ac:dyDescent="0.25">
      <c r="B2084" s="7">
        <v>4</v>
      </c>
      <c r="C2084" s="7" t="s">
        <v>13310</v>
      </c>
      <c r="D2084" s="7" t="s">
        <v>13311</v>
      </c>
      <c r="E2084" s="7" t="s">
        <v>13312</v>
      </c>
      <c r="F2084" s="7" t="s">
        <v>152</v>
      </c>
      <c r="G2084" s="7" t="s">
        <v>206</v>
      </c>
      <c r="H2084" s="7" t="s">
        <v>212</v>
      </c>
      <c r="I2084" s="7" t="s">
        <v>55</v>
      </c>
      <c r="J2084" s="7" t="s">
        <v>54</v>
      </c>
      <c r="K2084" s="7">
        <v>4</v>
      </c>
      <c r="L2084" s="7" t="s">
        <v>19284</v>
      </c>
      <c r="M2084" s="7" t="s">
        <v>16042</v>
      </c>
      <c r="N2084" s="7" t="s">
        <v>29</v>
      </c>
      <c r="O2084" s="7" t="s">
        <v>146</v>
      </c>
    </row>
    <row r="2085" spans="2:15" x14ac:dyDescent="0.25">
      <c r="B2085" s="7">
        <v>4</v>
      </c>
      <c r="C2085" s="7" t="s">
        <v>13314</v>
      </c>
      <c r="D2085" s="7" t="s">
        <v>13315</v>
      </c>
      <c r="E2085" s="7" t="s">
        <v>13317</v>
      </c>
      <c r="F2085" s="7" t="s">
        <v>174</v>
      </c>
      <c r="G2085" s="7" t="s">
        <v>206</v>
      </c>
      <c r="H2085" s="7" t="s">
        <v>212</v>
      </c>
      <c r="I2085" s="7" t="s">
        <v>60</v>
      </c>
      <c r="J2085" s="7" t="s">
        <v>58</v>
      </c>
      <c r="K2085" s="7">
        <v>14</v>
      </c>
      <c r="L2085" s="7" t="s">
        <v>19286</v>
      </c>
      <c r="M2085" s="7" t="s">
        <v>16046</v>
      </c>
      <c r="N2085" s="7" t="s">
        <v>29</v>
      </c>
      <c r="O2085" s="7" t="s">
        <v>146</v>
      </c>
    </row>
    <row r="2086" spans="2:15" x14ac:dyDescent="0.25">
      <c r="B2086" s="7">
        <v>4</v>
      </c>
      <c r="C2086" s="7" t="s">
        <v>13319</v>
      </c>
      <c r="D2086" s="7" t="s">
        <v>13320</v>
      </c>
      <c r="E2086" s="7" t="s">
        <v>586</v>
      </c>
      <c r="F2086" s="7" t="s">
        <v>177</v>
      </c>
      <c r="G2086" s="7" t="s">
        <v>206</v>
      </c>
      <c r="H2086" s="7" t="s">
        <v>212</v>
      </c>
      <c r="I2086" s="7" t="s">
        <v>55</v>
      </c>
      <c r="J2086" s="7" t="s">
        <v>54</v>
      </c>
      <c r="K2086" s="7">
        <v>4</v>
      </c>
      <c r="L2086" s="7" t="s">
        <v>19287</v>
      </c>
      <c r="M2086" s="7" t="s">
        <v>9907</v>
      </c>
      <c r="N2086" s="7" t="s">
        <v>29</v>
      </c>
      <c r="O2086" s="7" t="s">
        <v>146</v>
      </c>
    </row>
    <row r="2087" spans="2:15" x14ac:dyDescent="0.25">
      <c r="B2087" s="7">
        <v>4</v>
      </c>
      <c r="C2087" s="7" t="s">
        <v>13322</v>
      </c>
      <c r="D2087" s="7" t="s">
        <v>13323</v>
      </c>
      <c r="E2087" s="7" t="s">
        <v>13326</v>
      </c>
      <c r="F2087" s="7" t="s">
        <v>152</v>
      </c>
      <c r="G2087" s="7" t="s">
        <v>206</v>
      </c>
      <c r="H2087" s="7" t="s">
        <v>212</v>
      </c>
      <c r="I2087" s="7" t="s">
        <v>55</v>
      </c>
      <c r="J2087" s="7" t="s">
        <v>54</v>
      </c>
      <c r="K2087" s="7">
        <v>4</v>
      </c>
      <c r="L2087" s="7" t="s">
        <v>19288</v>
      </c>
      <c r="M2087" s="7" t="s">
        <v>9956</v>
      </c>
      <c r="N2087" s="7" t="s">
        <v>29</v>
      </c>
      <c r="O2087" s="7" t="s">
        <v>146</v>
      </c>
    </row>
    <row r="2088" spans="2:15" x14ac:dyDescent="0.25">
      <c r="B2088" s="7">
        <v>4</v>
      </c>
      <c r="C2088" s="7" t="s">
        <v>13328</v>
      </c>
      <c r="D2088" s="7" t="s">
        <v>13329</v>
      </c>
      <c r="E2088" s="7" t="s">
        <v>13332</v>
      </c>
      <c r="F2088" s="7" t="s">
        <v>38</v>
      </c>
      <c r="G2088" s="7" t="s">
        <v>207</v>
      </c>
      <c r="H2088" s="7" t="s">
        <v>212</v>
      </c>
      <c r="I2088" s="7" t="s">
        <v>60</v>
      </c>
      <c r="J2088" s="7" t="s">
        <v>58</v>
      </c>
      <c r="K2088" s="7">
        <v>9</v>
      </c>
      <c r="L2088" s="7" t="s">
        <v>19289</v>
      </c>
      <c r="M2088" s="7" t="s">
        <v>16048</v>
      </c>
      <c r="N2088" s="7" t="s">
        <v>29</v>
      </c>
      <c r="O2088" s="7" t="s">
        <v>96</v>
      </c>
    </row>
    <row r="2089" spans="2:15" x14ac:dyDescent="0.25">
      <c r="B2089" s="7">
        <v>4</v>
      </c>
      <c r="C2089" s="7" t="s">
        <v>13334</v>
      </c>
      <c r="D2089" s="7" t="s">
        <v>13335</v>
      </c>
      <c r="E2089" s="7" t="s">
        <v>13338</v>
      </c>
      <c r="F2089" s="7" t="s">
        <v>187</v>
      </c>
      <c r="G2089" s="7" t="s">
        <v>207</v>
      </c>
      <c r="H2089" s="7" t="s">
        <v>212</v>
      </c>
      <c r="I2089" s="7" t="s">
        <v>55</v>
      </c>
      <c r="J2089" s="7" t="s">
        <v>54</v>
      </c>
      <c r="K2089" s="7">
        <v>4</v>
      </c>
      <c r="L2089" s="7" t="s">
        <v>19293</v>
      </c>
      <c r="M2089" s="7" t="s">
        <v>1289</v>
      </c>
      <c r="N2089" s="7" t="s">
        <v>29</v>
      </c>
      <c r="O2089" s="7" t="s">
        <v>146</v>
      </c>
    </row>
    <row r="2090" spans="2:15" x14ac:dyDescent="0.25">
      <c r="B2090" s="7">
        <v>4</v>
      </c>
      <c r="C2090" s="7" t="s">
        <v>13340</v>
      </c>
      <c r="D2090" s="7" t="s">
        <v>13341</v>
      </c>
      <c r="E2090" s="7" t="s">
        <v>13344</v>
      </c>
      <c r="F2090" s="7" t="s">
        <v>152</v>
      </c>
      <c r="G2090" s="7" t="s">
        <v>206</v>
      </c>
      <c r="H2090" s="7" t="s">
        <v>212</v>
      </c>
      <c r="I2090" s="7" t="s">
        <v>55</v>
      </c>
      <c r="J2090" s="7" t="s">
        <v>54</v>
      </c>
      <c r="K2090" s="7">
        <v>4</v>
      </c>
      <c r="L2090" s="7" t="s">
        <v>19294</v>
      </c>
      <c r="M2090" s="7" t="s">
        <v>16064</v>
      </c>
      <c r="N2090" s="7" t="s">
        <v>29</v>
      </c>
      <c r="O2090" s="7" t="s">
        <v>146</v>
      </c>
    </row>
    <row r="2091" spans="2:15" x14ac:dyDescent="0.25">
      <c r="B2091" s="7">
        <v>4</v>
      </c>
      <c r="C2091" s="7" t="s">
        <v>13346</v>
      </c>
      <c r="D2091" s="7" t="s">
        <v>13347</v>
      </c>
      <c r="E2091" s="7" t="s">
        <v>13350</v>
      </c>
      <c r="F2091" s="7" t="s">
        <v>25</v>
      </c>
      <c r="G2091" s="7" t="s">
        <v>207</v>
      </c>
      <c r="H2091" s="7" t="s">
        <v>212</v>
      </c>
      <c r="I2091" s="7" t="s">
        <v>60</v>
      </c>
      <c r="J2091" s="7" t="s">
        <v>58</v>
      </c>
      <c r="K2091" s="7">
        <v>9</v>
      </c>
      <c r="L2091" s="7" t="s">
        <v>19295</v>
      </c>
      <c r="M2091" s="7" t="s">
        <v>11591</v>
      </c>
      <c r="N2091" s="7" t="s">
        <v>29</v>
      </c>
      <c r="O2091" s="7" t="s">
        <v>96</v>
      </c>
    </row>
    <row r="2092" spans="2:15" x14ac:dyDescent="0.25">
      <c r="B2092" s="7">
        <v>4</v>
      </c>
      <c r="C2092" s="7" t="s">
        <v>13352</v>
      </c>
      <c r="D2092" s="7" t="s">
        <v>13353</v>
      </c>
      <c r="E2092" s="7" t="s">
        <v>13355</v>
      </c>
      <c r="F2092" s="7" t="s">
        <v>25</v>
      </c>
      <c r="G2092" s="7" t="s">
        <v>207</v>
      </c>
      <c r="H2092" s="7" t="s">
        <v>212</v>
      </c>
      <c r="I2092" s="7" t="s">
        <v>55</v>
      </c>
      <c r="J2092" s="7" t="s">
        <v>54</v>
      </c>
      <c r="K2092" s="7">
        <v>4</v>
      </c>
      <c r="L2092" s="7" t="s">
        <v>19298</v>
      </c>
      <c r="M2092" s="7" t="s">
        <v>16065</v>
      </c>
      <c r="N2092" s="7" t="s">
        <v>29</v>
      </c>
      <c r="O2092" s="7" t="s">
        <v>96</v>
      </c>
    </row>
    <row r="2093" spans="2:15" x14ac:dyDescent="0.25">
      <c r="B2093" s="7">
        <v>4</v>
      </c>
      <c r="C2093" s="7" t="s">
        <v>13358</v>
      </c>
      <c r="D2093" s="7" t="s">
        <v>13359</v>
      </c>
      <c r="E2093" s="7" t="s">
        <v>13361</v>
      </c>
      <c r="F2093" s="7" t="s">
        <v>152</v>
      </c>
      <c r="G2093" s="7" t="s">
        <v>206</v>
      </c>
      <c r="H2093" s="7" t="s">
        <v>212</v>
      </c>
      <c r="I2093" s="7" t="s">
        <v>55</v>
      </c>
      <c r="J2093" s="7" t="s">
        <v>54</v>
      </c>
      <c r="K2093" s="7">
        <v>4</v>
      </c>
      <c r="L2093" s="7" t="s">
        <v>19305</v>
      </c>
      <c r="M2093" s="7" t="s">
        <v>8075</v>
      </c>
      <c r="N2093" s="7" t="s">
        <v>29</v>
      </c>
      <c r="O2093" s="7" t="s">
        <v>146</v>
      </c>
    </row>
    <row r="2094" spans="2:15" x14ac:dyDescent="0.25">
      <c r="B2094" s="7">
        <v>4</v>
      </c>
      <c r="C2094" s="7" t="s">
        <v>13364</v>
      </c>
      <c r="D2094" s="7" t="s">
        <v>13365</v>
      </c>
      <c r="E2094" s="7" t="s">
        <v>13368</v>
      </c>
      <c r="F2094" s="7" t="s">
        <v>154</v>
      </c>
      <c r="G2094" s="7" t="s">
        <v>206</v>
      </c>
      <c r="H2094" s="7" t="s">
        <v>212</v>
      </c>
      <c r="I2094" s="7" t="s">
        <v>55</v>
      </c>
      <c r="J2094" s="7" t="s">
        <v>54</v>
      </c>
      <c r="K2094" s="7">
        <v>4</v>
      </c>
      <c r="L2094" s="7" t="s">
        <v>19306</v>
      </c>
      <c r="M2094" s="7" t="s">
        <v>8075</v>
      </c>
      <c r="N2094" s="7" t="s">
        <v>29</v>
      </c>
      <c r="O2094" s="7" t="s">
        <v>146</v>
      </c>
    </row>
    <row r="2095" spans="2:15" x14ac:dyDescent="0.25">
      <c r="B2095" s="7">
        <v>4</v>
      </c>
      <c r="C2095" s="7" t="s">
        <v>13370</v>
      </c>
      <c r="D2095" s="7" t="s">
        <v>13371</v>
      </c>
      <c r="E2095" s="7" t="s">
        <v>13373</v>
      </c>
      <c r="F2095" s="7" t="s">
        <v>152</v>
      </c>
      <c r="G2095" s="7" t="s">
        <v>206</v>
      </c>
      <c r="H2095" s="7" t="s">
        <v>212</v>
      </c>
      <c r="I2095" s="7" t="s">
        <v>55</v>
      </c>
      <c r="J2095" s="7" t="s">
        <v>54</v>
      </c>
      <c r="K2095" s="7">
        <v>4</v>
      </c>
      <c r="L2095" s="7" t="s">
        <v>19307</v>
      </c>
      <c r="M2095" s="7" t="s">
        <v>11695</v>
      </c>
      <c r="N2095" s="7" t="s">
        <v>29</v>
      </c>
      <c r="O2095" s="7" t="s">
        <v>146</v>
      </c>
    </row>
    <row r="2096" spans="2:15" x14ac:dyDescent="0.25">
      <c r="B2096" s="7">
        <v>4</v>
      </c>
      <c r="C2096" s="7" t="s">
        <v>13376</v>
      </c>
      <c r="D2096" s="7" t="s">
        <v>13377</v>
      </c>
      <c r="E2096" s="7" t="s">
        <v>13379</v>
      </c>
      <c r="F2096" s="7" t="s">
        <v>152</v>
      </c>
      <c r="G2096" s="7" t="s">
        <v>206</v>
      </c>
      <c r="H2096" s="7" t="s">
        <v>212</v>
      </c>
      <c r="I2096" s="7" t="s">
        <v>55</v>
      </c>
      <c r="J2096" s="7" t="s">
        <v>54</v>
      </c>
      <c r="K2096" s="7">
        <v>4</v>
      </c>
      <c r="L2096" s="7" t="s">
        <v>19309</v>
      </c>
      <c r="M2096" s="7" t="s">
        <v>11783</v>
      </c>
      <c r="N2096" s="7" t="s">
        <v>29</v>
      </c>
      <c r="O2096" s="7" t="s">
        <v>146</v>
      </c>
    </row>
    <row r="2097" spans="2:15" x14ac:dyDescent="0.25">
      <c r="B2097" s="7">
        <v>4</v>
      </c>
      <c r="C2097" s="7" t="s">
        <v>13381</v>
      </c>
      <c r="D2097" s="7" t="s">
        <v>13382</v>
      </c>
      <c r="E2097" s="7" t="s">
        <v>13386</v>
      </c>
      <c r="F2097" s="7" t="s">
        <v>38</v>
      </c>
      <c r="G2097" s="7" t="s">
        <v>207</v>
      </c>
      <c r="H2097" s="7" t="s">
        <v>212</v>
      </c>
      <c r="I2097" s="7" t="s">
        <v>34</v>
      </c>
      <c r="J2097" s="7" t="s">
        <v>23</v>
      </c>
      <c r="K2097" s="7">
        <v>5</v>
      </c>
      <c r="L2097" s="7" t="s">
        <v>19310</v>
      </c>
      <c r="M2097" s="7" t="s">
        <v>9006</v>
      </c>
      <c r="N2097" s="7" t="s">
        <v>29</v>
      </c>
      <c r="O2097" s="7" t="s">
        <v>96</v>
      </c>
    </row>
    <row r="2098" spans="2:15" x14ac:dyDescent="0.25">
      <c r="B2098" s="7">
        <v>4</v>
      </c>
      <c r="C2098" s="7" t="s">
        <v>13388</v>
      </c>
      <c r="D2098" s="7" t="s">
        <v>13389</v>
      </c>
      <c r="E2098" s="7" t="s">
        <v>13390</v>
      </c>
      <c r="F2098" s="7" t="s">
        <v>197</v>
      </c>
      <c r="G2098" s="7" t="s">
        <v>207</v>
      </c>
      <c r="H2098" s="7" t="s">
        <v>212</v>
      </c>
      <c r="I2098" s="7" t="s">
        <v>27</v>
      </c>
      <c r="J2098" s="7" t="s">
        <v>23</v>
      </c>
      <c r="K2098" s="7">
        <v>7</v>
      </c>
      <c r="L2098" s="7" t="s">
        <v>19311</v>
      </c>
      <c r="M2098" s="7" t="s">
        <v>12306</v>
      </c>
      <c r="N2098" s="7" t="s">
        <v>29</v>
      </c>
      <c r="O2098" s="7" t="s">
        <v>192</v>
      </c>
    </row>
    <row r="2099" spans="2:15" x14ac:dyDescent="0.25">
      <c r="B2099" s="7">
        <v>4</v>
      </c>
      <c r="C2099" s="7" t="s">
        <v>13392</v>
      </c>
      <c r="D2099" s="7" t="s">
        <v>13393</v>
      </c>
      <c r="E2099" s="7" t="s">
        <v>13395</v>
      </c>
      <c r="F2099" s="7" t="s">
        <v>177</v>
      </c>
      <c r="G2099" s="7" t="s">
        <v>207</v>
      </c>
      <c r="H2099" s="7" t="s">
        <v>212</v>
      </c>
      <c r="I2099" s="7" t="s">
        <v>55</v>
      </c>
      <c r="J2099" s="7" t="s">
        <v>54</v>
      </c>
      <c r="K2099" s="7">
        <v>4</v>
      </c>
      <c r="L2099" s="7" t="s">
        <v>19312</v>
      </c>
      <c r="M2099" s="7" t="s">
        <v>11784</v>
      </c>
      <c r="N2099" s="7" t="s">
        <v>29</v>
      </c>
      <c r="O2099" s="7" t="s">
        <v>146</v>
      </c>
    </row>
    <row r="2100" spans="2:15" x14ac:dyDescent="0.25">
      <c r="B2100" s="7">
        <v>4</v>
      </c>
      <c r="C2100" s="7" t="s">
        <v>13398</v>
      </c>
      <c r="D2100" s="7" t="s">
        <v>13399</v>
      </c>
      <c r="E2100" s="7" t="s">
        <v>13400</v>
      </c>
      <c r="F2100" s="7" t="s">
        <v>42</v>
      </c>
      <c r="G2100" s="7" t="s">
        <v>207</v>
      </c>
      <c r="H2100" s="7" t="s">
        <v>212</v>
      </c>
      <c r="I2100" s="7" t="s">
        <v>55</v>
      </c>
      <c r="J2100" s="7" t="s">
        <v>54</v>
      </c>
      <c r="K2100" s="7">
        <v>4</v>
      </c>
      <c r="L2100" s="7" t="s">
        <v>19313</v>
      </c>
      <c r="M2100" s="7" t="s">
        <v>11048</v>
      </c>
      <c r="N2100" s="7" t="s">
        <v>29</v>
      </c>
      <c r="O2100" s="7" t="s">
        <v>96</v>
      </c>
    </row>
    <row r="2101" spans="2:15" x14ac:dyDescent="0.25">
      <c r="B2101" s="7">
        <v>4</v>
      </c>
      <c r="C2101" s="7" t="s">
        <v>13402</v>
      </c>
      <c r="D2101" s="7" t="s">
        <v>13403</v>
      </c>
      <c r="E2101" s="7" t="s">
        <v>13406</v>
      </c>
      <c r="F2101" s="7" t="s">
        <v>25</v>
      </c>
      <c r="G2101" s="7" t="s">
        <v>207</v>
      </c>
      <c r="H2101" s="7" t="s">
        <v>212</v>
      </c>
      <c r="I2101" s="7" t="s">
        <v>34</v>
      </c>
      <c r="J2101" s="7" t="s">
        <v>23</v>
      </c>
      <c r="K2101" s="7">
        <v>5</v>
      </c>
      <c r="L2101" s="7" t="s">
        <v>19316</v>
      </c>
      <c r="M2101" s="7" t="s">
        <v>16093</v>
      </c>
      <c r="N2101" s="7" t="s">
        <v>29</v>
      </c>
      <c r="O2101" s="7" t="s">
        <v>96</v>
      </c>
    </row>
    <row r="2102" spans="2:15" x14ac:dyDescent="0.25">
      <c r="B2102" s="7">
        <v>4</v>
      </c>
      <c r="C2102" s="7" t="s">
        <v>13409</v>
      </c>
      <c r="D2102" s="7" t="s">
        <v>13410</v>
      </c>
      <c r="E2102" s="7" t="s">
        <v>13413</v>
      </c>
      <c r="F2102" s="7" t="s">
        <v>156</v>
      </c>
      <c r="G2102" s="7" t="s">
        <v>207</v>
      </c>
      <c r="H2102" s="7" t="s">
        <v>212</v>
      </c>
      <c r="I2102" s="7" t="s">
        <v>34</v>
      </c>
      <c r="J2102" s="7" t="s">
        <v>23</v>
      </c>
      <c r="K2102" s="7">
        <v>5</v>
      </c>
      <c r="L2102" s="7" t="s">
        <v>19320</v>
      </c>
      <c r="M2102" s="7" t="s">
        <v>9860</v>
      </c>
      <c r="N2102" s="7" t="s">
        <v>29</v>
      </c>
      <c r="O2102" s="7" t="s">
        <v>146</v>
      </c>
    </row>
    <row r="2103" spans="2:15" x14ac:dyDescent="0.25">
      <c r="B2103" s="7">
        <v>4</v>
      </c>
      <c r="C2103" s="7" t="s">
        <v>13415</v>
      </c>
      <c r="D2103" s="7" t="s">
        <v>13416</v>
      </c>
      <c r="E2103" s="7" t="s">
        <v>13419</v>
      </c>
      <c r="F2103" s="7" t="s">
        <v>187</v>
      </c>
      <c r="G2103" s="7" t="s">
        <v>206</v>
      </c>
      <c r="H2103" s="7" t="s">
        <v>212</v>
      </c>
      <c r="I2103" s="7" t="s">
        <v>55</v>
      </c>
      <c r="J2103" s="7" t="s">
        <v>54</v>
      </c>
      <c r="K2103" s="7">
        <v>4</v>
      </c>
      <c r="L2103" s="7" t="s">
        <v>19329</v>
      </c>
      <c r="M2103" s="7" t="s">
        <v>11786</v>
      </c>
      <c r="N2103" s="7" t="s">
        <v>29</v>
      </c>
      <c r="O2103" s="7" t="s">
        <v>146</v>
      </c>
    </row>
    <row r="2104" spans="2:15" x14ac:dyDescent="0.25">
      <c r="B2104" s="7">
        <v>4</v>
      </c>
      <c r="C2104" s="7" t="s">
        <v>13421</v>
      </c>
      <c r="D2104" s="7" t="s">
        <v>13422</v>
      </c>
      <c r="E2104" s="7" t="s">
        <v>13425</v>
      </c>
      <c r="F2104" s="7" t="s">
        <v>25</v>
      </c>
      <c r="G2104" s="7" t="s">
        <v>207</v>
      </c>
      <c r="H2104" s="7" t="s">
        <v>212</v>
      </c>
      <c r="I2104" s="7" t="s">
        <v>55</v>
      </c>
      <c r="J2104" s="7" t="s">
        <v>54</v>
      </c>
      <c r="K2104" s="7">
        <v>4</v>
      </c>
      <c r="L2104" s="7" t="s">
        <v>19331</v>
      </c>
      <c r="M2104" s="7" t="s">
        <v>11786</v>
      </c>
      <c r="N2104" s="7" t="s">
        <v>29</v>
      </c>
      <c r="O2104" s="7" t="s">
        <v>96</v>
      </c>
    </row>
    <row r="2105" spans="2:15" x14ac:dyDescent="0.25">
      <c r="B2105" s="7">
        <v>4</v>
      </c>
      <c r="C2105" s="7" t="s">
        <v>13427</v>
      </c>
      <c r="D2105" s="7" t="s">
        <v>13428</v>
      </c>
      <c r="E2105" s="7" t="s">
        <v>13431</v>
      </c>
      <c r="F2105" s="7" t="s">
        <v>282</v>
      </c>
      <c r="G2105" s="7" t="s">
        <v>207</v>
      </c>
      <c r="H2105" s="7" t="s">
        <v>212</v>
      </c>
      <c r="I2105" s="7" t="s">
        <v>60</v>
      </c>
      <c r="J2105" s="7" t="s">
        <v>58</v>
      </c>
      <c r="K2105" s="7">
        <v>9</v>
      </c>
      <c r="L2105" s="7" t="s">
        <v>19332</v>
      </c>
      <c r="M2105" s="7" t="s">
        <v>16097</v>
      </c>
      <c r="N2105" s="7" t="s">
        <v>29</v>
      </c>
      <c r="O2105" s="7" t="s">
        <v>100</v>
      </c>
    </row>
    <row r="2106" spans="2:15" x14ac:dyDescent="0.25">
      <c r="B2106" s="7">
        <v>4</v>
      </c>
      <c r="C2106" s="7" t="s">
        <v>13433</v>
      </c>
      <c r="D2106" s="7" t="s">
        <v>13434</v>
      </c>
      <c r="E2106" s="7" t="s">
        <v>13436</v>
      </c>
      <c r="F2106" s="7" t="s">
        <v>185</v>
      </c>
      <c r="G2106" s="7" t="s">
        <v>207</v>
      </c>
      <c r="H2106" s="7" t="s">
        <v>212</v>
      </c>
      <c r="I2106" s="7" t="s">
        <v>55</v>
      </c>
      <c r="J2106" s="7" t="s">
        <v>54</v>
      </c>
      <c r="K2106" s="7">
        <v>4</v>
      </c>
      <c r="L2106" s="7" t="s">
        <v>19333</v>
      </c>
      <c r="M2106" s="7" t="s">
        <v>8083</v>
      </c>
      <c r="N2106" s="7" t="s">
        <v>29</v>
      </c>
      <c r="O2106" s="7" t="s">
        <v>146</v>
      </c>
    </row>
    <row r="2107" spans="2:15" x14ac:dyDescent="0.25">
      <c r="B2107" s="7">
        <v>4</v>
      </c>
      <c r="C2107" s="7" t="s">
        <v>13439</v>
      </c>
      <c r="D2107" s="7" t="s">
        <v>13440</v>
      </c>
      <c r="E2107" s="7" t="s">
        <v>5787</v>
      </c>
      <c r="F2107" s="7" t="s">
        <v>25</v>
      </c>
      <c r="G2107" s="7" t="s">
        <v>207</v>
      </c>
      <c r="H2107" s="7" t="s">
        <v>212</v>
      </c>
      <c r="I2107" s="7" t="s">
        <v>55</v>
      </c>
      <c r="J2107" s="7" t="s">
        <v>54</v>
      </c>
      <c r="K2107" s="7">
        <v>4</v>
      </c>
      <c r="L2107" s="7" t="s">
        <v>19338</v>
      </c>
      <c r="M2107" s="7" t="s">
        <v>15644</v>
      </c>
      <c r="N2107" s="7" t="s">
        <v>29</v>
      </c>
      <c r="O2107" s="7" t="s">
        <v>96</v>
      </c>
    </row>
    <row r="2108" spans="2:15" x14ac:dyDescent="0.25">
      <c r="B2108" s="7">
        <v>4</v>
      </c>
      <c r="C2108" s="7" t="s">
        <v>13442</v>
      </c>
      <c r="D2108" s="7" t="s">
        <v>13443</v>
      </c>
      <c r="E2108" s="7" t="s">
        <v>13446</v>
      </c>
      <c r="F2108" s="7" t="s">
        <v>25</v>
      </c>
      <c r="G2108" s="7" t="s">
        <v>207</v>
      </c>
      <c r="H2108" s="7" t="s">
        <v>212</v>
      </c>
      <c r="I2108" s="7" t="s">
        <v>311</v>
      </c>
      <c r="J2108" s="7" t="s">
        <v>44</v>
      </c>
      <c r="K2108" s="7">
        <v>8</v>
      </c>
      <c r="L2108" s="7" t="s">
        <v>19340</v>
      </c>
      <c r="M2108" s="7" t="s">
        <v>15302</v>
      </c>
      <c r="N2108" s="7" t="s">
        <v>29</v>
      </c>
      <c r="O2108" s="7" t="s">
        <v>96</v>
      </c>
    </row>
    <row r="2109" spans="2:15" x14ac:dyDescent="0.25">
      <c r="B2109" s="7">
        <v>4</v>
      </c>
      <c r="C2109" s="7" t="s">
        <v>13448</v>
      </c>
      <c r="D2109" s="7" t="s">
        <v>13449</v>
      </c>
      <c r="E2109" s="7" t="s">
        <v>13452</v>
      </c>
      <c r="F2109" s="7" t="s">
        <v>201</v>
      </c>
      <c r="G2109" s="7" t="s">
        <v>207</v>
      </c>
      <c r="H2109" s="7" t="s">
        <v>212</v>
      </c>
      <c r="I2109" s="7" t="s">
        <v>55</v>
      </c>
      <c r="J2109" s="7" t="s">
        <v>54</v>
      </c>
      <c r="K2109" s="7">
        <v>4</v>
      </c>
      <c r="L2109" s="7" t="s">
        <v>19341</v>
      </c>
      <c r="M2109" s="7" t="s">
        <v>15783</v>
      </c>
      <c r="N2109" s="7" t="s">
        <v>29</v>
      </c>
      <c r="O2109" s="7" t="s">
        <v>192</v>
      </c>
    </row>
    <row r="2110" spans="2:15" x14ac:dyDescent="0.25">
      <c r="B2110" s="7">
        <v>4</v>
      </c>
      <c r="C2110" s="7" t="s">
        <v>13454</v>
      </c>
      <c r="D2110" s="7" t="s">
        <v>13455</v>
      </c>
      <c r="E2110" s="7" t="s">
        <v>13458</v>
      </c>
      <c r="F2110" s="7" t="s">
        <v>187</v>
      </c>
      <c r="G2110" s="7" t="s">
        <v>207</v>
      </c>
      <c r="H2110" s="7" t="s">
        <v>212</v>
      </c>
      <c r="I2110" s="7" t="s">
        <v>55</v>
      </c>
      <c r="J2110" s="7" t="s">
        <v>54</v>
      </c>
      <c r="K2110" s="7">
        <v>4</v>
      </c>
      <c r="L2110" s="7" t="s">
        <v>19351</v>
      </c>
      <c r="M2110" s="7" t="s">
        <v>16118</v>
      </c>
      <c r="N2110" s="7" t="s">
        <v>29</v>
      </c>
      <c r="O2110" s="7" t="s">
        <v>146</v>
      </c>
    </row>
    <row r="2111" spans="2:15" x14ac:dyDescent="0.25">
      <c r="B2111" s="7">
        <v>4</v>
      </c>
      <c r="C2111" s="7" t="s">
        <v>13460</v>
      </c>
      <c r="D2111" s="7" t="s">
        <v>13461</v>
      </c>
      <c r="E2111" s="7" t="s">
        <v>13464</v>
      </c>
      <c r="F2111" s="7" t="s">
        <v>25</v>
      </c>
      <c r="G2111" s="7" t="s">
        <v>207</v>
      </c>
      <c r="H2111" s="7" t="s">
        <v>212</v>
      </c>
      <c r="I2111" s="7" t="s">
        <v>55</v>
      </c>
      <c r="J2111" s="7" t="s">
        <v>54</v>
      </c>
      <c r="K2111" s="7">
        <v>4</v>
      </c>
      <c r="L2111" s="7" t="s">
        <v>19360</v>
      </c>
      <c r="M2111" s="7" t="s">
        <v>8084</v>
      </c>
      <c r="N2111" s="7" t="s">
        <v>29</v>
      </c>
      <c r="O2111" s="7" t="s">
        <v>96</v>
      </c>
    </row>
    <row r="2112" spans="2:15" x14ac:dyDescent="0.25">
      <c r="B2112" s="7">
        <v>4</v>
      </c>
      <c r="C2112" s="7" t="s">
        <v>13466</v>
      </c>
      <c r="D2112" s="7" t="s">
        <v>13467</v>
      </c>
      <c r="E2112" s="7" t="s">
        <v>13470</v>
      </c>
      <c r="F2112" s="7" t="s">
        <v>138</v>
      </c>
      <c r="G2112" s="7" t="s">
        <v>207</v>
      </c>
      <c r="H2112" s="7" t="s">
        <v>212</v>
      </c>
      <c r="I2112" s="7" t="s">
        <v>60</v>
      </c>
      <c r="J2112" s="7" t="s">
        <v>58</v>
      </c>
      <c r="K2112" s="7">
        <v>9</v>
      </c>
      <c r="L2112" s="7" t="s">
        <v>19361</v>
      </c>
      <c r="M2112" s="7" t="s">
        <v>15224</v>
      </c>
      <c r="N2112" s="7" t="s">
        <v>29</v>
      </c>
      <c r="O2112" s="7" t="s">
        <v>123</v>
      </c>
    </row>
    <row r="2113" spans="2:15" x14ac:dyDescent="0.25">
      <c r="B2113" s="7">
        <v>4</v>
      </c>
      <c r="C2113" s="7" t="s">
        <v>13473</v>
      </c>
      <c r="D2113" s="7" t="s">
        <v>13474</v>
      </c>
      <c r="E2113" s="7" t="s">
        <v>13478</v>
      </c>
      <c r="F2113" s="7" t="s">
        <v>152</v>
      </c>
      <c r="G2113" s="7" t="s">
        <v>206</v>
      </c>
      <c r="H2113" s="7" t="s">
        <v>212</v>
      </c>
      <c r="I2113" s="7" t="s">
        <v>60</v>
      </c>
      <c r="J2113" s="7" t="s">
        <v>58</v>
      </c>
      <c r="K2113" s="7">
        <v>14</v>
      </c>
      <c r="L2113" s="7" t="s">
        <v>19362</v>
      </c>
      <c r="M2113" s="7" t="s">
        <v>16120</v>
      </c>
      <c r="N2113" s="7" t="s">
        <v>29</v>
      </c>
      <c r="O2113" s="7" t="s">
        <v>146</v>
      </c>
    </row>
    <row r="2114" spans="2:15" x14ac:dyDescent="0.25">
      <c r="B2114" s="7">
        <v>4</v>
      </c>
      <c r="C2114" s="7" t="s">
        <v>13480</v>
      </c>
      <c r="D2114" s="7" t="s">
        <v>13481</v>
      </c>
      <c r="E2114" s="7" t="s">
        <v>13484</v>
      </c>
      <c r="F2114" s="7" t="s">
        <v>143</v>
      </c>
      <c r="G2114" s="7" t="s">
        <v>206</v>
      </c>
      <c r="H2114" s="7" t="s">
        <v>212</v>
      </c>
      <c r="I2114" s="7" t="s">
        <v>55</v>
      </c>
      <c r="J2114" s="7" t="s">
        <v>54</v>
      </c>
      <c r="K2114" s="7">
        <v>4</v>
      </c>
      <c r="L2114" s="7" t="s">
        <v>19363</v>
      </c>
      <c r="M2114" s="7" t="s">
        <v>16121</v>
      </c>
      <c r="N2114" s="7" t="s">
        <v>29</v>
      </c>
      <c r="O2114" s="7" t="s">
        <v>146</v>
      </c>
    </row>
    <row r="2115" spans="2:15" x14ac:dyDescent="0.25">
      <c r="B2115" s="7">
        <v>4</v>
      </c>
      <c r="C2115" s="7" t="s">
        <v>13486</v>
      </c>
      <c r="D2115" s="7" t="s">
        <v>13487</v>
      </c>
      <c r="E2115" s="7" t="s">
        <v>13488</v>
      </c>
      <c r="F2115" s="7" t="s">
        <v>25</v>
      </c>
      <c r="G2115" s="7" t="s">
        <v>207</v>
      </c>
      <c r="H2115" s="7" t="s">
        <v>212</v>
      </c>
      <c r="I2115" s="7" t="s">
        <v>34</v>
      </c>
      <c r="J2115" s="7" t="s">
        <v>23</v>
      </c>
      <c r="K2115" s="7">
        <v>5</v>
      </c>
      <c r="L2115" s="7" t="s">
        <v>19364</v>
      </c>
      <c r="M2115" s="7" t="s">
        <v>11173</v>
      </c>
      <c r="N2115" s="7" t="s">
        <v>29</v>
      </c>
      <c r="O2115" s="7" t="s">
        <v>96</v>
      </c>
    </row>
    <row r="2116" spans="2:15" x14ac:dyDescent="0.25">
      <c r="B2116" s="7">
        <v>4</v>
      </c>
      <c r="C2116" s="7" t="s">
        <v>13491</v>
      </c>
      <c r="D2116" s="7" t="s">
        <v>13492</v>
      </c>
      <c r="E2116" s="7" t="s">
        <v>13494</v>
      </c>
      <c r="F2116" s="7" t="s">
        <v>187</v>
      </c>
      <c r="G2116" s="7" t="s">
        <v>206</v>
      </c>
      <c r="H2116" s="7" t="s">
        <v>212</v>
      </c>
      <c r="I2116" s="7" t="s">
        <v>55</v>
      </c>
      <c r="J2116" s="7" t="s">
        <v>54</v>
      </c>
      <c r="K2116" s="7">
        <v>4</v>
      </c>
      <c r="L2116" s="7" t="s">
        <v>19368</v>
      </c>
      <c r="M2116" s="7" t="s">
        <v>9889</v>
      </c>
      <c r="N2116" s="7" t="s">
        <v>29</v>
      </c>
      <c r="O2116" s="7" t="s">
        <v>146</v>
      </c>
    </row>
    <row r="2117" spans="2:15" x14ac:dyDescent="0.25">
      <c r="B2117" s="7">
        <v>4</v>
      </c>
      <c r="C2117" s="7" t="s">
        <v>13496</v>
      </c>
      <c r="D2117" s="7" t="s">
        <v>13497</v>
      </c>
      <c r="E2117" s="7" t="s">
        <v>13500</v>
      </c>
      <c r="F2117" s="7" t="s">
        <v>197</v>
      </c>
      <c r="G2117" s="7" t="s">
        <v>207</v>
      </c>
      <c r="H2117" s="7" t="s">
        <v>212</v>
      </c>
      <c r="I2117" s="7" t="s">
        <v>60</v>
      </c>
      <c r="J2117" s="7" t="s">
        <v>58</v>
      </c>
      <c r="K2117" s="7">
        <v>9</v>
      </c>
      <c r="L2117" s="7" t="s">
        <v>19370</v>
      </c>
      <c r="M2117" s="7" t="s">
        <v>11594</v>
      </c>
      <c r="N2117" s="7" t="s">
        <v>29</v>
      </c>
      <c r="O2117" s="7" t="s">
        <v>192</v>
      </c>
    </row>
    <row r="2118" spans="2:15" x14ac:dyDescent="0.25">
      <c r="B2118" s="7">
        <v>4</v>
      </c>
      <c r="C2118" s="7" t="s">
        <v>13502</v>
      </c>
      <c r="D2118" s="7" t="s">
        <v>13503</v>
      </c>
      <c r="E2118" s="7" t="s">
        <v>13506</v>
      </c>
      <c r="F2118" s="7" t="s">
        <v>177</v>
      </c>
      <c r="G2118" s="7" t="s">
        <v>206</v>
      </c>
      <c r="H2118" s="7" t="s">
        <v>212</v>
      </c>
      <c r="I2118" s="7" t="s">
        <v>55</v>
      </c>
      <c r="J2118" s="7" t="s">
        <v>54</v>
      </c>
      <c r="K2118" s="7">
        <v>4</v>
      </c>
      <c r="L2118" s="7" t="s">
        <v>19371</v>
      </c>
      <c r="M2118" s="7" t="s">
        <v>3526</v>
      </c>
      <c r="N2118" s="7" t="s">
        <v>29</v>
      </c>
      <c r="O2118" s="7" t="s">
        <v>146</v>
      </c>
    </row>
    <row r="2119" spans="2:15" x14ac:dyDescent="0.25">
      <c r="B2119" s="7">
        <v>4</v>
      </c>
      <c r="C2119" s="7" t="s">
        <v>13508</v>
      </c>
      <c r="D2119" s="7" t="s">
        <v>13509</v>
      </c>
      <c r="E2119" s="7" t="s">
        <v>13512</v>
      </c>
      <c r="F2119" s="7" t="s">
        <v>25</v>
      </c>
      <c r="G2119" s="7" t="s">
        <v>207</v>
      </c>
      <c r="H2119" s="7" t="s">
        <v>212</v>
      </c>
      <c r="I2119" s="7" t="s">
        <v>34</v>
      </c>
      <c r="J2119" s="7" t="s">
        <v>23</v>
      </c>
      <c r="K2119" s="7">
        <v>5</v>
      </c>
      <c r="L2119" s="7" t="s">
        <v>19378</v>
      </c>
      <c r="M2119" s="7" t="s">
        <v>16143</v>
      </c>
      <c r="N2119" s="7" t="s">
        <v>29</v>
      </c>
      <c r="O2119" s="7" t="s">
        <v>96</v>
      </c>
    </row>
    <row r="2120" spans="2:15" x14ac:dyDescent="0.25">
      <c r="B2120" s="7">
        <v>4</v>
      </c>
      <c r="C2120" s="7" t="s">
        <v>13514</v>
      </c>
      <c r="D2120" s="7" t="s">
        <v>13515</v>
      </c>
      <c r="E2120" s="7" t="s">
        <v>13519</v>
      </c>
      <c r="F2120" s="7" t="s">
        <v>25</v>
      </c>
      <c r="G2120" s="7" t="s">
        <v>207</v>
      </c>
      <c r="H2120" s="7" t="s">
        <v>212</v>
      </c>
      <c r="I2120" s="7" t="s">
        <v>34</v>
      </c>
      <c r="J2120" s="7" t="s">
        <v>23</v>
      </c>
      <c r="K2120" s="7">
        <v>5</v>
      </c>
      <c r="L2120" s="7" t="s">
        <v>19386</v>
      </c>
      <c r="M2120" s="7" t="s">
        <v>3513</v>
      </c>
      <c r="N2120" s="7" t="s">
        <v>29</v>
      </c>
      <c r="O2120" s="7" t="s">
        <v>96</v>
      </c>
    </row>
    <row r="2121" spans="2:15" x14ac:dyDescent="0.25">
      <c r="B2121" s="7">
        <v>4</v>
      </c>
      <c r="C2121" s="7" t="s">
        <v>13522</v>
      </c>
      <c r="D2121" s="7" t="s">
        <v>13523</v>
      </c>
      <c r="E2121" s="7" t="s">
        <v>13526</v>
      </c>
      <c r="F2121" s="7" t="s">
        <v>297</v>
      </c>
      <c r="G2121" s="7" t="s">
        <v>206</v>
      </c>
      <c r="H2121" s="7" t="s">
        <v>212</v>
      </c>
      <c r="I2121" s="7" t="s">
        <v>60</v>
      </c>
      <c r="J2121" s="7" t="s">
        <v>58</v>
      </c>
      <c r="K2121" s="7">
        <v>14</v>
      </c>
      <c r="L2121" s="7" t="s">
        <v>19395</v>
      </c>
      <c r="M2121" s="7" t="s">
        <v>16151</v>
      </c>
      <c r="N2121" s="7" t="s">
        <v>29</v>
      </c>
      <c r="O2121" s="7" t="s">
        <v>192</v>
      </c>
    </row>
    <row r="2122" spans="2:15" x14ac:dyDescent="0.25">
      <c r="B2122" s="7">
        <v>4</v>
      </c>
      <c r="C2122" s="7" t="s">
        <v>13528</v>
      </c>
      <c r="D2122" s="7" t="s">
        <v>13529</v>
      </c>
      <c r="E2122" s="7" t="s">
        <v>13532</v>
      </c>
      <c r="F2122" s="7" t="s">
        <v>167</v>
      </c>
      <c r="G2122" s="7" t="s">
        <v>207</v>
      </c>
      <c r="H2122" s="7" t="s">
        <v>212</v>
      </c>
      <c r="I2122" s="7" t="s">
        <v>60</v>
      </c>
      <c r="J2122" s="7" t="s">
        <v>58</v>
      </c>
      <c r="K2122" s="7">
        <v>9</v>
      </c>
      <c r="L2122" s="7" t="s">
        <v>19405</v>
      </c>
      <c r="M2122" s="7" t="s">
        <v>13155</v>
      </c>
      <c r="N2122" s="7" t="s">
        <v>29</v>
      </c>
      <c r="O2122" s="7" t="s">
        <v>146</v>
      </c>
    </row>
    <row r="2123" spans="2:15" x14ac:dyDescent="0.25">
      <c r="B2123" s="7">
        <v>4</v>
      </c>
      <c r="C2123" s="7" t="s">
        <v>13535</v>
      </c>
      <c r="D2123" s="7" t="s">
        <v>13536</v>
      </c>
      <c r="E2123" s="7" t="s">
        <v>13539</v>
      </c>
      <c r="F2123" s="7" t="s">
        <v>187</v>
      </c>
      <c r="G2123" s="7" t="s">
        <v>207</v>
      </c>
      <c r="H2123" s="7" t="s">
        <v>212</v>
      </c>
      <c r="I2123" s="7" t="s">
        <v>55</v>
      </c>
      <c r="J2123" s="7" t="s">
        <v>54</v>
      </c>
      <c r="K2123" s="7">
        <v>4</v>
      </c>
      <c r="L2123" s="7" t="s">
        <v>19406</v>
      </c>
      <c r="M2123" s="7" t="s">
        <v>15653</v>
      </c>
      <c r="N2123" s="7" t="s">
        <v>29</v>
      </c>
      <c r="O2123" s="7" t="s">
        <v>146</v>
      </c>
    </row>
    <row r="2124" spans="2:15" x14ac:dyDescent="0.25">
      <c r="B2124" s="7">
        <v>4</v>
      </c>
      <c r="C2124" s="7" t="s">
        <v>13541</v>
      </c>
      <c r="D2124" s="7" t="s">
        <v>13542</v>
      </c>
      <c r="E2124" s="7" t="s">
        <v>13546</v>
      </c>
      <c r="F2124" s="7" t="s">
        <v>143</v>
      </c>
      <c r="G2124" s="7" t="s">
        <v>207</v>
      </c>
      <c r="H2124" s="7" t="s">
        <v>212</v>
      </c>
      <c r="I2124" s="7" t="s">
        <v>55</v>
      </c>
      <c r="J2124" s="7" t="s">
        <v>54</v>
      </c>
      <c r="K2124" s="7">
        <v>4</v>
      </c>
      <c r="L2124" s="7" t="s">
        <v>19407</v>
      </c>
      <c r="M2124" s="7" t="s">
        <v>11836</v>
      </c>
      <c r="N2124" s="7" t="s">
        <v>29</v>
      </c>
      <c r="O2124" s="7" t="s">
        <v>146</v>
      </c>
    </row>
    <row r="2125" spans="2:15" x14ac:dyDescent="0.25">
      <c r="B2125" s="7">
        <v>4</v>
      </c>
      <c r="C2125" s="7" t="s">
        <v>13549</v>
      </c>
      <c r="D2125" s="7" t="s">
        <v>13550</v>
      </c>
      <c r="E2125" s="7" t="s">
        <v>13553</v>
      </c>
      <c r="F2125" s="7" t="s">
        <v>25</v>
      </c>
      <c r="G2125" s="7" t="s">
        <v>207</v>
      </c>
      <c r="H2125" s="7" t="s">
        <v>212</v>
      </c>
      <c r="I2125" s="7" t="s">
        <v>55</v>
      </c>
      <c r="J2125" s="7" t="s">
        <v>54</v>
      </c>
      <c r="K2125" s="7">
        <v>4</v>
      </c>
      <c r="L2125" s="7" t="s">
        <v>19408</v>
      </c>
      <c r="M2125" s="7" t="s">
        <v>16152</v>
      </c>
      <c r="N2125" s="7" t="s">
        <v>29</v>
      </c>
      <c r="O2125" s="7" t="s">
        <v>96</v>
      </c>
    </row>
    <row r="2126" spans="2:15" x14ac:dyDescent="0.25">
      <c r="B2126" s="7">
        <v>4</v>
      </c>
      <c r="C2126" s="7" t="s">
        <v>13555</v>
      </c>
      <c r="D2126" s="7" t="s">
        <v>13556</v>
      </c>
      <c r="E2126" s="7" t="s">
        <v>13559</v>
      </c>
      <c r="F2126" s="7" t="s">
        <v>25</v>
      </c>
      <c r="G2126" s="7" t="s">
        <v>207</v>
      </c>
      <c r="H2126" s="7" t="s">
        <v>212</v>
      </c>
      <c r="I2126" s="7" t="s">
        <v>55</v>
      </c>
      <c r="J2126" s="7" t="s">
        <v>54</v>
      </c>
      <c r="K2126" s="7">
        <v>4</v>
      </c>
      <c r="L2126" s="7" t="s">
        <v>19410</v>
      </c>
      <c r="M2126" s="7" t="s">
        <v>9789</v>
      </c>
      <c r="N2126" s="7" t="s">
        <v>29</v>
      </c>
      <c r="O2126" s="7" t="s">
        <v>96</v>
      </c>
    </row>
    <row r="2127" spans="2:15" x14ac:dyDescent="0.25">
      <c r="B2127" s="7">
        <v>4</v>
      </c>
      <c r="C2127" s="7" t="s">
        <v>13562</v>
      </c>
      <c r="D2127" s="7" t="s">
        <v>13563</v>
      </c>
      <c r="E2127" s="7" t="s">
        <v>13567</v>
      </c>
      <c r="F2127" s="7" t="s">
        <v>25</v>
      </c>
      <c r="G2127" s="7" t="s">
        <v>207</v>
      </c>
      <c r="H2127" s="7" t="s">
        <v>212</v>
      </c>
      <c r="I2127" s="7" t="s">
        <v>34</v>
      </c>
      <c r="J2127" s="7" t="s">
        <v>23</v>
      </c>
      <c r="K2127" s="7">
        <v>5</v>
      </c>
      <c r="L2127" s="7" t="s">
        <v>4937</v>
      </c>
      <c r="M2127" s="7" t="s">
        <v>15557</v>
      </c>
      <c r="N2127" s="7" t="s">
        <v>29</v>
      </c>
      <c r="O2127" s="7" t="s">
        <v>96</v>
      </c>
    </row>
    <row r="2128" spans="2:15" x14ac:dyDescent="0.25">
      <c r="B2128" s="7">
        <v>4</v>
      </c>
      <c r="C2128" s="7" t="s">
        <v>13569</v>
      </c>
      <c r="D2128" s="7" t="s">
        <v>13570</v>
      </c>
      <c r="E2128" s="7" t="s">
        <v>13574</v>
      </c>
      <c r="F2128" s="7" t="s">
        <v>154</v>
      </c>
      <c r="G2128" s="7" t="s">
        <v>206</v>
      </c>
      <c r="H2128" s="7" t="s">
        <v>212</v>
      </c>
      <c r="I2128" s="7" t="s">
        <v>55</v>
      </c>
      <c r="J2128" s="7" t="s">
        <v>54</v>
      </c>
      <c r="K2128" s="7">
        <v>4</v>
      </c>
      <c r="L2128" s="7" t="s">
        <v>19440</v>
      </c>
      <c r="M2128" s="7" t="s">
        <v>11037</v>
      </c>
      <c r="N2128" s="7" t="s">
        <v>29</v>
      </c>
      <c r="O2128" s="7" t="s">
        <v>146</v>
      </c>
    </row>
    <row r="2129" spans="2:15" x14ac:dyDescent="0.25">
      <c r="B2129" s="7">
        <v>4</v>
      </c>
      <c r="C2129" s="7" t="s">
        <v>13577</v>
      </c>
      <c r="D2129" s="7" t="s">
        <v>13578</v>
      </c>
      <c r="E2129" s="7" t="s">
        <v>13581</v>
      </c>
      <c r="F2129" s="7" t="s">
        <v>201</v>
      </c>
      <c r="G2129" s="7" t="s">
        <v>207</v>
      </c>
      <c r="H2129" s="7" t="s">
        <v>212</v>
      </c>
      <c r="I2129" s="7" t="s">
        <v>34</v>
      </c>
      <c r="J2129" s="7" t="s">
        <v>23</v>
      </c>
      <c r="K2129" s="7">
        <v>5</v>
      </c>
      <c r="L2129" s="7" t="s">
        <v>19441</v>
      </c>
      <c r="M2129" s="7" t="s">
        <v>13576</v>
      </c>
      <c r="N2129" s="7" t="s">
        <v>29</v>
      </c>
      <c r="O2129" s="7" t="s">
        <v>192</v>
      </c>
    </row>
    <row r="2130" spans="2:15" x14ac:dyDescent="0.25">
      <c r="B2130" s="7">
        <v>4</v>
      </c>
      <c r="C2130" s="7" t="s">
        <v>13583</v>
      </c>
      <c r="D2130" s="7" t="s">
        <v>13584</v>
      </c>
      <c r="E2130" s="7" t="s">
        <v>13585</v>
      </c>
      <c r="F2130" s="7" t="s">
        <v>25</v>
      </c>
      <c r="G2130" s="7" t="s">
        <v>207</v>
      </c>
      <c r="H2130" s="7" t="s">
        <v>212</v>
      </c>
      <c r="I2130" s="7" t="s">
        <v>34</v>
      </c>
      <c r="J2130" s="7" t="s">
        <v>23</v>
      </c>
      <c r="K2130" s="7">
        <v>5</v>
      </c>
      <c r="L2130" s="7" t="s">
        <v>19443</v>
      </c>
      <c r="M2130" s="7" t="s">
        <v>9641</v>
      </c>
      <c r="N2130" s="7" t="s">
        <v>29</v>
      </c>
      <c r="O2130" s="7" t="s">
        <v>96</v>
      </c>
    </row>
    <row r="2131" spans="2:15" x14ac:dyDescent="0.25">
      <c r="B2131" s="7">
        <v>4</v>
      </c>
      <c r="C2131" s="7" t="s">
        <v>13588</v>
      </c>
      <c r="D2131" s="7" t="s">
        <v>13589</v>
      </c>
      <c r="E2131" s="7" t="s">
        <v>13592</v>
      </c>
      <c r="F2131" s="7" t="s">
        <v>217</v>
      </c>
      <c r="G2131" s="7" t="s">
        <v>206</v>
      </c>
      <c r="H2131" s="7" t="s">
        <v>212</v>
      </c>
      <c r="I2131" s="7" t="s">
        <v>60</v>
      </c>
      <c r="J2131" s="7" t="s">
        <v>58</v>
      </c>
      <c r="K2131" s="7">
        <v>14</v>
      </c>
      <c r="L2131" s="7" t="s">
        <v>19452</v>
      </c>
      <c r="M2131" s="7" t="s">
        <v>16156</v>
      </c>
      <c r="N2131" s="7" t="s">
        <v>29</v>
      </c>
      <c r="O2131" s="7" t="s">
        <v>123</v>
      </c>
    </row>
    <row r="2132" spans="2:15" x14ac:dyDescent="0.25">
      <c r="B2132" s="7">
        <v>4</v>
      </c>
      <c r="C2132" s="7" t="s">
        <v>13594</v>
      </c>
      <c r="D2132" s="7" t="s">
        <v>13595</v>
      </c>
      <c r="E2132" s="7" t="s">
        <v>13598</v>
      </c>
      <c r="F2132" s="7" t="s">
        <v>154</v>
      </c>
      <c r="G2132" s="7" t="s">
        <v>207</v>
      </c>
      <c r="H2132" s="7" t="s">
        <v>212</v>
      </c>
      <c r="I2132" s="7" t="s">
        <v>55</v>
      </c>
      <c r="J2132" s="7" t="s">
        <v>54</v>
      </c>
      <c r="K2132" s="7">
        <v>4</v>
      </c>
      <c r="L2132" s="7" t="s">
        <v>19453</v>
      </c>
      <c r="M2132" s="7" t="s">
        <v>16157</v>
      </c>
      <c r="N2132" s="7" t="s">
        <v>29</v>
      </c>
      <c r="O2132" s="7" t="s">
        <v>146</v>
      </c>
    </row>
    <row r="2133" spans="2:15" x14ac:dyDescent="0.25">
      <c r="B2133" s="7">
        <v>4</v>
      </c>
      <c r="C2133" s="7" t="s">
        <v>13601</v>
      </c>
      <c r="D2133" s="7" t="s">
        <v>13602</v>
      </c>
      <c r="E2133" s="7" t="s">
        <v>13605</v>
      </c>
      <c r="F2133" s="7" t="s">
        <v>169</v>
      </c>
      <c r="G2133" s="7" t="s">
        <v>207</v>
      </c>
      <c r="H2133" s="7" t="s">
        <v>212</v>
      </c>
      <c r="I2133" s="7" t="s">
        <v>55</v>
      </c>
      <c r="J2133" s="7" t="s">
        <v>54</v>
      </c>
      <c r="K2133" s="7">
        <v>4</v>
      </c>
      <c r="L2133" s="7" t="s">
        <v>19464</v>
      </c>
      <c r="M2133" s="7" t="s">
        <v>4024</v>
      </c>
      <c r="N2133" s="7" t="s">
        <v>29</v>
      </c>
      <c r="O2133" s="7" t="s">
        <v>146</v>
      </c>
    </row>
    <row r="2134" spans="2:15" x14ac:dyDescent="0.25">
      <c r="B2134" s="7">
        <v>4</v>
      </c>
      <c r="C2134" s="7" t="s">
        <v>13607</v>
      </c>
      <c r="D2134" s="7" t="s">
        <v>13608</v>
      </c>
      <c r="E2134" s="7" t="s">
        <v>13611</v>
      </c>
      <c r="F2134" s="7" t="s">
        <v>179</v>
      </c>
      <c r="G2134" s="7" t="s">
        <v>206</v>
      </c>
      <c r="H2134" s="7" t="s">
        <v>212</v>
      </c>
      <c r="I2134" s="7" t="s">
        <v>60</v>
      </c>
      <c r="J2134" s="7" t="s">
        <v>58</v>
      </c>
      <c r="K2134" s="7">
        <v>14</v>
      </c>
      <c r="L2134" s="7" t="s">
        <v>19466</v>
      </c>
      <c r="M2134" s="7" t="s">
        <v>16162</v>
      </c>
      <c r="N2134" s="7" t="s">
        <v>29</v>
      </c>
      <c r="O2134" s="7" t="s">
        <v>146</v>
      </c>
    </row>
    <row r="2135" spans="2:15" x14ac:dyDescent="0.25">
      <c r="B2135" s="7">
        <v>4</v>
      </c>
      <c r="C2135" s="7" t="s">
        <v>13613</v>
      </c>
      <c r="D2135" s="7" t="s">
        <v>13614</v>
      </c>
      <c r="E2135" s="7" t="s">
        <v>13617</v>
      </c>
      <c r="F2135" s="7" t="s">
        <v>25</v>
      </c>
      <c r="G2135" s="7" t="s">
        <v>207</v>
      </c>
      <c r="H2135" s="7" t="s">
        <v>212</v>
      </c>
      <c r="I2135" s="7" t="s">
        <v>34</v>
      </c>
      <c r="J2135" s="7" t="s">
        <v>23</v>
      </c>
      <c r="K2135" s="7">
        <v>5</v>
      </c>
      <c r="L2135" s="7" t="s">
        <v>19467</v>
      </c>
      <c r="M2135" s="7" t="s">
        <v>5511</v>
      </c>
      <c r="N2135" s="7" t="s">
        <v>29</v>
      </c>
      <c r="O2135" s="7" t="s">
        <v>96</v>
      </c>
    </row>
    <row r="2136" spans="2:15" x14ac:dyDescent="0.25">
      <c r="B2136" s="7">
        <v>4</v>
      </c>
      <c r="C2136" s="7" t="s">
        <v>13619</v>
      </c>
      <c r="D2136" s="7" t="s">
        <v>13620</v>
      </c>
      <c r="E2136" s="7" t="s">
        <v>13623</v>
      </c>
      <c r="F2136" s="7" t="s">
        <v>25</v>
      </c>
      <c r="G2136" s="7" t="s">
        <v>207</v>
      </c>
      <c r="H2136" s="7" t="s">
        <v>212</v>
      </c>
      <c r="I2136" s="7" t="s">
        <v>34</v>
      </c>
      <c r="J2136" s="7" t="s">
        <v>23</v>
      </c>
      <c r="K2136" s="7">
        <v>5</v>
      </c>
      <c r="L2136" s="7" t="s">
        <v>19468</v>
      </c>
      <c r="M2136" s="7" t="s">
        <v>5511</v>
      </c>
      <c r="N2136" s="7" t="s">
        <v>29</v>
      </c>
      <c r="O2136" s="7" t="s">
        <v>96</v>
      </c>
    </row>
    <row r="2137" spans="2:15" x14ac:dyDescent="0.25">
      <c r="B2137" s="7">
        <v>4</v>
      </c>
      <c r="C2137" s="7" t="s">
        <v>13625</v>
      </c>
      <c r="D2137" s="7" t="s">
        <v>13626</v>
      </c>
      <c r="E2137" s="7" t="s">
        <v>13629</v>
      </c>
      <c r="F2137" s="7" t="s">
        <v>25</v>
      </c>
      <c r="G2137" s="7" t="s">
        <v>207</v>
      </c>
      <c r="H2137" s="7" t="s">
        <v>212</v>
      </c>
      <c r="I2137" s="7" t="s">
        <v>34</v>
      </c>
      <c r="J2137" s="7" t="s">
        <v>23</v>
      </c>
      <c r="K2137" s="7">
        <v>5</v>
      </c>
      <c r="L2137" s="7" t="s">
        <v>19469</v>
      </c>
      <c r="M2137" s="7" t="s">
        <v>15562</v>
      </c>
      <c r="N2137" s="7" t="s">
        <v>29</v>
      </c>
      <c r="O2137" s="7" t="s">
        <v>96</v>
      </c>
    </row>
    <row r="2138" spans="2:15" x14ac:dyDescent="0.25">
      <c r="B2138" s="7">
        <v>4</v>
      </c>
      <c r="C2138" s="7" t="s">
        <v>13631</v>
      </c>
      <c r="D2138" s="7" t="s">
        <v>13632</v>
      </c>
      <c r="E2138" s="7" t="s">
        <v>13635</v>
      </c>
      <c r="F2138" s="7" t="s">
        <v>25</v>
      </c>
      <c r="G2138" s="7" t="s">
        <v>207</v>
      </c>
      <c r="H2138" s="7" t="s">
        <v>212</v>
      </c>
      <c r="I2138" s="7" t="s">
        <v>60</v>
      </c>
      <c r="J2138" s="7" t="s">
        <v>58</v>
      </c>
      <c r="K2138" s="7">
        <v>9</v>
      </c>
      <c r="L2138" s="7" t="s">
        <v>19470</v>
      </c>
      <c r="M2138" s="7" t="s">
        <v>16163</v>
      </c>
      <c r="N2138" s="7" t="s">
        <v>29</v>
      </c>
      <c r="O2138" s="7" t="s">
        <v>96</v>
      </c>
    </row>
    <row r="2139" spans="2:15" x14ac:dyDescent="0.25">
      <c r="B2139" s="7">
        <v>4</v>
      </c>
      <c r="C2139" s="7" t="s">
        <v>13637</v>
      </c>
      <c r="D2139" s="7" t="s">
        <v>13638</v>
      </c>
      <c r="E2139" s="7" t="s">
        <v>13642</v>
      </c>
      <c r="F2139" s="7" t="s">
        <v>25</v>
      </c>
      <c r="G2139" s="7" t="s">
        <v>207</v>
      </c>
      <c r="H2139" s="7" t="s">
        <v>212</v>
      </c>
      <c r="I2139" s="7" t="s">
        <v>55</v>
      </c>
      <c r="J2139" s="7" t="s">
        <v>54</v>
      </c>
      <c r="K2139" s="7">
        <v>4</v>
      </c>
      <c r="L2139" s="7" t="s">
        <v>19471</v>
      </c>
      <c r="M2139" s="7" t="s">
        <v>15659</v>
      </c>
      <c r="N2139" s="7" t="s">
        <v>29</v>
      </c>
      <c r="O2139" s="7" t="s">
        <v>96</v>
      </c>
    </row>
    <row r="2140" spans="2:15" x14ac:dyDescent="0.25">
      <c r="B2140" s="7">
        <v>4</v>
      </c>
      <c r="C2140" s="7" t="s">
        <v>13645</v>
      </c>
      <c r="D2140" s="7" t="s">
        <v>13646</v>
      </c>
      <c r="E2140" s="7" t="s">
        <v>13649</v>
      </c>
      <c r="F2140" s="7" t="s">
        <v>193</v>
      </c>
      <c r="G2140" s="7" t="s">
        <v>206</v>
      </c>
      <c r="H2140" s="7" t="s">
        <v>212</v>
      </c>
      <c r="I2140" s="7" t="s">
        <v>60</v>
      </c>
      <c r="J2140" s="7" t="s">
        <v>58</v>
      </c>
      <c r="K2140" s="7">
        <v>14</v>
      </c>
      <c r="L2140" s="7" t="s">
        <v>19480</v>
      </c>
      <c r="M2140" s="7" t="s">
        <v>16165</v>
      </c>
      <c r="N2140" s="7" t="s">
        <v>29</v>
      </c>
      <c r="O2140" s="7" t="s">
        <v>192</v>
      </c>
    </row>
    <row r="2141" spans="2:15" x14ac:dyDescent="0.25">
      <c r="B2141" s="7">
        <v>4</v>
      </c>
      <c r="C2141" s="7" t="s">
        <v>13651</v>
      </c>
      <c r="D2141" s="7" t="s">
        <v>13652</v>
      </c>
      <c r="E2141" s="7" t="s">
        <v>13654</v>
      </c>
      <c r="F2141" s="7" t="s">
        <v>126</v>
      </c>
      <c r="G2141" s="7" t="s">
        <v>206</v>
      </c>
      <c r="H2141" s="7" t="s">
        <v>212</v>
      </c>
      <c r="I2141" s="7" t="s">
        <v>55</v>
      </c>
      <c r="J2141" s="7" t="s">
        <v>54</v>
      </c>
      <c r="K2141" s="7">
        <v>4</v>
      </c>
      <c r="L2141" s="7" t="s">
        <v>19482</v>
      </c>
      <c r="M2141" s="7" t="s">
        <v>9751</v>
      </c>
      <c r="N2141" s="7" t="s">
        <v>29</v>
      </c>
      <c r="O2141" s="7" t="s">
        <v>123</v>
      </c>
    </row>
    <row r="2142" spans="2:15" x14ac:dyDescent="0.25">
      <c r="B2142" s="7">
        <v>4</v>
      </c>
      <c r="C2142" s="7" t="s">
        <v>13657</v>
      </c>
      <c r="D2142" s="7" t="s">
        <v>13658</v>
      </c>
      <c r="E2142" s="7" t="s">
        <v>13659</v>
      </c>
      <c r="F2142" s="7" t="s">
        <v>193</v>
      </c>
      <c r="G2142" s="7" t="s">
        <v>206</v>
      </c>
      <c r="H2142" s="7" t="s">
        <v>212</v>
      </c>
      <c r="I2142" s="7" t="s">
        <v>55</v>
      </c>
      <c r="J2142" s="7" t="s">
        <v>54</v>
      </c>
      <c r="K2142" s="7">
        <v>4</v>
      </c>
      <c r="L2142" s="7" t="s">
        <v>19483</v>
      </c>
      <c r="M2142" s="7" t="s">
        <v>9826</v>
      </c>
      <c r="N2142" s="7" t="s">
        <v>29</v>
      </c>
      <c r="O2142" s="7" t="s">
        <v>192</v>
      </c>
    </row>
    <row r="2143" spans="2:15" x14ac:dyDescent="0.25">
      <c r="B2143" s="7">
        <v>4</v>
      </c>
      <c r="C2143" s="7" t="s">
        <v>13662</v>
      </c>
      <c r="D2143" s="7" t="s">
        <v>13663</v>
      </c>
      <c r="E2143" s="7" t="s">
        <v>13665</v>
      </c>
      <c r="F2143" s="7" t="s">
        <v>201</v>
      </c>
      <c r="G2143" s="7" t="s">
        <v>207</v>
      </c>
      <c r="H2143" s="7" t="s">
        <v>212</v>
      </c>
      <c r="I2143" s="7" t="s">
        <v>34</v>
      </c>
      <c r="J2143" s="7" t="s">
        <v>23</v>
      </c>
      <c r="K2143" s="7">
        <v>5</v>
      </c>
      <c r="L2143" s="7" t="s">
        <v>19486</v>
      </c>
      <c r="M2143" s="7" t="s">
        <v>11558</v>
      </c>
      <c r="N2143" s="7" t="s">
        <v>29</v>
      </c>
      <c r="O2143" s="7" t="s">
        <v>192</v>
      </c>
    </row>
    <row r="2144" spans="2:15" x14ac:dyDescent="0.25">
      <c r="B2144" s="7">
        <v>4</v>
      </c>
      <c r="C2144" s="7" t="s">
        <v>13667</v>
      </c>
      <c r="D2144" s="7" t="s">
        <v>13668</v>
      </c>
      <c r="E2144" s="7" t="s">
        <v>13671</v>
      </c>
      <c r="F2144" s="7" t="s">
        <v>163</v>
      </c>
      <c r="G2144" s="7" t="s">
        <v>206</v>
      </c>
      <c r="H2144" s="7" t="s">
        <v>212</v>
      </c>
      <c r="I2144" s="7" t="s">
        <v>55</v>
      </c>
      <c r="J2144" s="7" t="s">
        <v>54</v>
      </c>
      <c r="K2144" s="7">
        <v>4</v>
      </c>
      <c r="L2144" s="7" t="s">
        <v>19051</v>
      </c>
      <c r="M2144" s="7" t="s">
        <v>12407</v>
      </c>
      <c r="N2144" s="7" t="s">
        <v>29</v>
      </c>
      <c r="O2144" s="7" t="s">
        <v>146</v>
      </c>
    </row>
    <row r="2145" spans="2:15" x14ac:dyDescent="0.25">
      <c r="B2145" s="7">
        <v>4</v>
      </c>
      <c r="C2145" s="7" t="s">
        <v>13673</v>
      </c>
      <c r="D2145" s="7" t="s">
        <v>13674</v>
      </c>
      <c r="E2145" s="7" t="s">
        <v>13677</v>
      </c>
      <c r="F2145" s="7" t="s">
        <v>128</v>
      </c>
      <c r="G2145" s="7" t="s">
        <v>206</v>
      </c>
      <c r="H2145" s="7" t="s">
        <v>212</v>
      </c>
      <c r="I2145" s="7" t="s">
        <v>60</v>
      </c>
      <c r="J2145" s="7" t="s">
        <v>58</v>
      </c>
      <c r="K2145" s="7">
        <v>14</v>
      </c>
      <c r="L2145" s="7" t="s">
        <v>19503</v>
      </c>
      <c r="M2145" s="7" t="s">
        <v>15097</v>
      </c>
      <c r="N2145" s="7" t="s">
        <v>29</v>
      </c>
      <c r="O2145" s="7" t="s">
        <v>123</v>
      </c>
    </row>
    <row r="2146" spans="2:15" x14ac:dyDescent="0.25">
      <c r="B2146" s="7">
        <v>4</v>
      </c>
      <c r="C2146" s="7" t="s">
        <v>13679</v>
      </c>
      <c r="D2146" s="7" t="s">
        <v>13680</v>
      </c>
      <c r="E2146" s="7" t="s">
        <v>13683</v>
      </c>
      <c r="F2146" s="7" t="s">
        <v>25</v>
      </c>
      <c r="G2146" s="7" t="s">
        <v>207</v>
      </c>
      <c r="H2146" s="7" t="s">
        <v>212</v>
      </c>
      <c r="I2146" s="7" t="s">
        <v>34</v>
      </c>
      <c r="J2146" s="7" t="s">
        <v>23</v>
      </c>
      <c r="K2146" s="7">
        <v>5</v>
      </c>
      <c r="L2146" s="7" t="s">
        <v>16637</v>
      </c>
      <c r="M2146" s="7" t="s">
        <v>9557</v>
      </c>
      <c r="N2146" s="7" t="s">
        <v>29</v>
      </c>
      <c r="O2146" s="7" t="s">
        <v>96</v>
      </c>
    </row>
    <row r="2147" spans="2:15" x14ac:dyDescent="0.25">
      <c r="B2147" s="7">
        <v>4</v>
      </c>
      <c r="C2147" s="7" t="s">
        <v>13685</v>
      </c>
      <c r="D2147" s="7" t="s">
        <v>13686</v>
      </c>
      <c r="E2147" s="7" t="s">
        <v>13690</v>
      </c>
      <c r="F2147" s="7" t="s">
        <v>177</v>
      </c>
      <c r="G2147" s="7" t="s">
        <v>206</v>
      </c>
      <c r="H2147" s="7" t="s">
        <v>212</v>
      </c>
      <c r="I2147" s="7" t="s">
        <v>55</v>
      </c>
      <c r="J2147" s="7" t="s">
        <v>54</v>
      </c>
      <c r="K2147" s="7">
        <v>4</v>
      </c>
      <c r="L2147" s="7" t="s">
        <v>16639</v>
      </c>
      <c r="M2147" s="7" t="s">
        <v>5506</v>
      </c>
      <c r="N2147" s="7" t="s">
        <v>29</v>
      </c>
      <c r="O2147" s="7" t="s">
        <v>146</v>
      </c>
    </row>
    <row r="2148" spans="2:15" x14ac:dyDescent="0.25">
      <c r="B2148" s="7">
        <v>4</v>
      </c>
      <c r="C2148" s="7" t="s">
        <v>13692</v>
      </c>
      <c r="D2148" s="7" t="s">
        <v>13693</v>
      </c>
      <c r="E2148" s="7" t="s">
        <v>13695</v>
      </c>
      <c r="F2148" s="7" t="s">
        <v>177</v>
      </c>
      <c r="G2148" s="7" t="s">
        <v>206</v>
      </c>
      <c r="H2148" s="7" t="s">
        <v>212</v>
      </c>
      <c r="I2148" s="7" t="s">
        <v>27</v>
      </c>
      <c r="J2148" s="7" t="s">
        <v>23</v>
      </c>
      <c r="K2148" s="7">
        <v>10</v>
      </c>
      <c r="L2148" s="7" t="s">
        <v>16700</v>
      </c>
      <c r="M2148" s="7" t="s">
        <v>14511</v>
      </c>
      <c r="N2148" s="7" t="s">
        <v>29</v>
      </c>
      <c r="O2148" s="7" t="s">
        <v>146</v>
      </c>
    </row>
    <row r="2149" spans="2:15" x14ac:dyDescent="0.25">
      <c r="B2149" s="7">
        <v>4</v>
      </c>
      <c r="C2149" s="7" t="s">
        <v>13697</v>
      </c>
      <c r="D2149" s="7" t="s">
        <v>13698</v>
      </c>
      <c r="E2149" s="7" t="s">
        <v>13701</v>
      </c>
      <c r="F2149" s="7" t="s">
        <v>304</v>
      </c>
      <c r="G2149" s="7" t="s">
        <v>206</v>
      </c>
      <c r="H2149" s="7" t="s">
        <v>212</v>
      </c>
      <c r="I2149" s="7" t="s">
        <v>40</v>
      </c>
      <c r="J2149" s="7" t="s">
        <v>23</v>
      </c>
      <c r="K2149" s="7">
        <v>12</v>
      </c>
      <c r="L2149" s="7" t="s">
        <v>16708</v>
      </c>
      <c r="M2149" s="7" t="s">
        <v>14524</v>
      </c>
      <c r="N2149" s="7" t="s">
        <v>29</v>
      </c>
      <c r="O2149" s="7" t="s">
        <v>192</v>
      </c>
    </row>
    <row r="2150" spans="2:15" x14ac:dyDescent="0.25">
      <c r="B2150" s="7">
        <v>4</v>
      </c>
      <c r="C2150" s="7" t="s">
        <v>13703</v>
      </c>
      <c r="D2150" s="7" t="s">
        <v>13704</v>
      </c>
      <c r="E2150" s="7" t="s">
        <v>13705</v>
      </c>
      <c r="F2150" s="7" t="s">
        <v>156</v>
      </c>
      <c r="G2150" s="7" t="s">
        <v>207</v>
      </c>
      <c r="H2150" s="7" t="s">
        <v>212</v>
      </c>
      <c r="I2150" s="7" t="s">
        <v>27</v>
      </c>
      <c r="J2150" s="7" t="s">
        <v>23</v>
      </c>
      <c r="K2150" s="7">
        <v>7</v>
      </c>
      <c r="L2150" s="7" t="s">
        <v>16763</v>
      </c>
      <c r="M2150" s="7" t="s">
        <v>10997</v>
      </c>
      <c r="N2150" s="7" t="s">
        <v>29</v>
      </c>
      <c r="O2150" s="7" t="s">
        <v>146</v>
      </c>
    </row>
    <row r="2151" spans="2:15" x14ac:dyDescent="0.25">
      <c r="B2151" s="7">
        <v>4</v>
      </c>
      <c r="C2151" s="7" t="s">
        <v>13708</v>
      </c>
      <c r="D2151" s="7" t="s">
        <v>13709</v>
      </c>
      <c r="E2151" s="7" t="s">
        <v>13710</v>
      </c>
      <c r="F2151" s="7" t="s">
        <v>154</v>
      </c>
      <c r="G2151" s="7" t="s">
        <v>207</v>
      </c>
      <c r="H2151" s="7" t="s">
        <v>212</v>
      </c>
      <c r="I2151" s="7" t="s">
        <v>27</v>
      </c>
      <c r="J2151" s="7" t="s">
        <v>23</v>
      </c>
      <c r="K2151" s="7">
        <v>7</v>
      </c>
      <c r="L2151" s="7" t="s">
        <v>16993</v>
      </c>
      <c r="M2151" s="7" t="s">
        <v>14691</v>
      </c>
      <c r="N2151" s="7" t="s">
        <v>29</v>
      </c>
      <c r="O2151" s="7" t="s">
        <v>146</v>
      </c>
    </row>
    <row r="2152" spans="2:15" x14ac:dyDescent="0.25">
      <c r="B2152" s="7">
        <v>4</v>
      </c>
      <c r="C2152" s="7" t="s">
        <v>13713</v>
      </c>
      <c r="D2152" s="7" t="s">
        <v>13714</v>
      </c>
      <c r="E2152" s="7" t="s">
        <v>13717</v>
      </c>
      <c r="F2152" s="7" t="s">
        <v>156</v>
      </c>
      <c r="G2152" s="7" t="s">
        <v>206</v>
      </c>
      <c r="H2152" s="7" t="s">
        <v>212</v>
      </c>
      <c r="I2152" s="7" t="s">
        <v>27</v>
      </c>
      <c r="J2152" s="7" t="s">
        <v>23</v>
      </c>
      <c r="K2152" s="7">
        <v>10</v>
      </c>
      <c r="L2152" s="7" t="s">
        <v>17107</v>
      </c>
      <c r="M2152" s="7" t="s">
        <v>7197</v>
      </c>
      <c r="N2152" s="7" t="s">
        <v>29</v>
      </c>
      <c r="O2152" s="7" t="s">
        <v>146</v>
      </c>
    </row>
    <row r="2153" spans="2:15" x14ac:dyDescent="0.25">
      <c r="B2153" s="7">
        <v>4</v>
      </c>
      <c r="C2153" s="7" t="s">
        <v>13719</v>
      </c>
      <c r="D2153" s="7" t="s">
        <v>13720</v>
      </c>
      <c r="E2153" s="7" t="s">
        <v>13723</v>
      </c>
      <c r="F2153" s="7" t="s">
        <v>189</v>
      </c>
      <c r="G2153" s="7" t="s">
        <v>206</v>
      </c>
      <c r="H2153" s="7" t="s">
        <v>212</v>
      </c>
      <c r="I2153" s="7" t="s">
        <v>27</v>
      </c>
      <c r="J2153" s="7" t="s">
        <v>23</v>
      </c>
      <c r="K2153" s="7">
        <v>10</v>
      </c>
      <c r="L2153" s="7" t="s">
        <v>17108</v>
      </c>
      <c r="M2153" s="7" t="s">
        <v>7197</v>
      </c>
      <c r="N2153" s="7" t="s">
        <v>29</v>
      </c>
      <c r="O2153" s="7" t="s">
        <v>146</v>
      </c>
    </row>
    <row r="2154" spans="2:15" x14ac:dyDescent="0.25">
      <c r="B2154" s="7">
        <v>4</v>
      </c>
      <c r="C2154" s="7" t="s">
        <v>13725</v>
      </c>
      <c r="D2154" s="7" t="s">
        <v>13726</v>
      </c>
      <c r="E2154" s="7" t="s">
        <v>13729</v>
      </c>
      <c r="F2154" s="7" t="s">
        <v>143</v>
      </c>
      <c r="G2154" s="7" t="s">
        <v>206</v>
      </c>
      <c r="H2154" s="7" t="s">
        <v>212</v>
      </c>
      <c r="I2154" s="7" t="s">
        <v>27</v>
      </c>
      <c r="J2154" s="7" t="s">
        <v>23</v>
      </c>
      <c r="K2154" s="7">
        <v>10</v>
      </c>
      <c r="L2154" s="7" t="s">
        <v>17122</v>
      </c>
      <c r="M2154" s="7" t="s">
        <v>11222</v>
      </c>
      <c r="N2154" s="7" t="s">
        <v>29</v>
      </c>
      <c r="O2154" s="7" t="s">
        <v>146</v>
      </c>
    </row>
    <row r="2155" spans="2:15" x14ac:dyDescent="0.25">
      <c r="B2155" s="7">
        <v>4</v>
      </c>
      <c r="C2155" s="7" t="s">
        <v>13731</v>
      </c>
      <c r="D2155" s="7" t="s">
        <v>13732</v>
      </c>
      <c r="E2155" s="7" t="s">
        <v>13735</v>
      </c>
      <c r="F2155" s="7" t="s">
        <v>154</v>
      </c>
      <c r="G2155" s="7" t="s">
        <v>207</v>
      </c>
      <c r="H2155" s="7" t="s">
        <v>212</v>
      </c>
      <c r="I2155" s="7" t="s">
        <v>37</v>
      </c>
      <c r="J2155" s="7" t="s">
        <v>36</v>
      </c>
      <c r="K2155" s="7">
        <v>7</v>
      </c>
      <c r="L2155" s="7" t="s">
        <v>17148</v>
      </c>
      <c r="M2155" s="7" t="s">
        <v>14528</v>
      </c>
      <c r="N2155" s="7" t="s">
        <v>29</v>
      </c>
      <c r="O2155" s="7" t="s">
        <v>146</v>
      </c>
    </row>
    <row r="2156" spans="2:15" x14ac:dyDescent="0.25">
      <c r="B2156" s="7">
        <v>4</v>
      </c>
      <c r="C2156" s="7" t="s">
        <v>13738</v>
      </c>
      <c r="D2156" s="7" t="s">
        <v>20457</v>
      </c>
      <c r="E2156" s="7" t="s">
        <v>13741</v>
      </c>
      <c r="F2156" s="7" t="s">
        <v>197</v>
      </c>
      <c r="G2156" s="7" t="s">
        <v>207</v>
      </c>
      <c r="H2156" s="7" t="s">
        <v>211</v>
      </c>
      <c r="I2156" s="7" t="s">
        <v>45</v>
      </c>
      <c r="J2156" s="7" t="s">
        <v>44</v>
      </c>
      <c r="K2156" s="7">
        <v>11</v>
      </c>
      <c r="L2156" s="7" t="s">
        <v>20458</v>
      </c>
      <c r="M2156" s="7" t="s">
        <v>20459</v>
      </c>
      <c r="N2156" s="7" t="s">
        <v>29</v>
      </c>
      <c r="O2156" s="7" t="s">
        <v>192</v>
      </c>
    </row>
    <row r="2157" spans="2:15" x14ac:dyDescent="0.25">
      <c r="B2157" s="7">
        <v>4</v>
      </c>
      <c r="C2157" s="7" t="s">
        <v>13743</v>
      </c>
      <c r="D2157" s="7" t="s">
        <v>17181</v>
      </c>
      <c r="E2157" s="7" t="s">
        <v>13746</v>
      </c>
      <c r="F2157" s="7" t="s">
        <v>165</v>
      </c>
      <c r="G2157" s="7" t="s">
        <v>206</v>
      </c>
      <c r="H2157" s="7" t="s">
        <v>212</v>
      </c>
      <c r="I2157" s="7" t="s">
        <v>27</v>
      </c>
      <c r="J2157" s="7" t="s">
        <v>23</v>
      </c>
      <c r="K2157" s="7">
        <v>10</v>
      </c>
      <c r="L2157" s="7" t="s">
        <v>17182</v>
      </c>
      <c r="M2157" s="7" t="s">
        <v>17184</v>
      </c>
      <c r="N2157" s="7" t="s">
        <v>29</v>
      </c>
      <c r="O2157" s="7" t="s">
        <v>146</v>
      </c>
    </row>
    <row r="2158" spans="2:15" x14ac:dyDescent="0.25">
      <c r="B2158" s="7">
        <v>4</v>
      </c>
      <c r="C2158" s="7" t="s">
        <v>13748</v>
      </c>
      <c r="D2158" s="7" t="s">
        <v>13749</v>
      </c>
      <c r="E2158" s="7" t="s">
        <v>13752</v>
      </c>
      <c r="F2158" s="7" t="s">
        <v>38</v>
      </c>
      <c r="G2158" s="7" t="s">
        <v>207</v>
      </c>
      <c r="H2158" s="7" t="s">
        <v>212</v>
      </c>
      <c r="I2158" s="7" t="s">
        <v>34</v>
      </c>
      <c r="J2158" s="7" t="s">
        <v>23</v>
      </c>
      <c r="K2158" s="7">
        <v>5</v>
      </c>
      <c r="L2158" s="7" t="s">
        <v>17203</v>
      </c>
      <c r="M2158" s="7" t="s">
        <v>14844</v>
      </c>
      <c r="N2158" s="7" t="s">
        <v>29</v>
      </c>
      <c r="O2158" s="7" t="s">
        <v>96</v>
      </c>
    </row>
    <row r="2159" spans="2:15" x14ac:dyDescent="0.25">
      <c r="B2159" s="7">
        <v>4</v>
      </c>
      <c r="C2159" s="7" t="s">
        <v>13756</v>
      </c>
      <c r="D2159" s="7" t="s">
        <v>17239</v>
      </c>
      <c r="E2159" s="7" t="s">
        <v>13758</v>
      </c>
      <c r="F2159" s="7" t="s">
        <v>174</v>
      </c>
      <c r="G2159" s="7" t="s">
        <v>206</v>
      </c>
      <c r="H2159" s="7" t="s">
        <v>212</v>
      </c>
      <c r="I2159" s="7" t="s">
        <v>37</v>
      </c>
      <c r="J2159" s="7" t="s">
        <v>36</v>
      </c>
      <c r="K2159" s="7">
        <v>10</v>
      </c>
      <c r="L2159" s="7" t="s">
        <v>17240</v>
      </c>
      <c r="M2159" s="7" t="s">
        <v>17242</v>
      </c>
      <c r="N2159" s="7" t="s">
        <v>29</v>
      </c>
      <c r="O2159" s="7" t="s">
        <v>146</v>
      </c>
    </row>
    <row r="2160" spans="2:15" x14ac:dyDescent="0.25">
      <c r="B2160" s="7">
        <v>4</v>
      </c>
      <c r="C2160" s="7" t="s">
        <v>13760</v>
      </c>
      <c r="D2160" s="7" t="s">
        <v>17258</v>
      </c>
      <c r="E2160" s="7" t="s">
        <v>13763</v>
      </c>
      <c r="F2160" s="7" t="s">
        <v>174</v>
      </c>
      <c r="G2160" s="7" t="s">
        <v>206</v>
      </c>
      <c r="H2160" s="7" t="s">
        <v>212</v>
      </c>
      <c r="I2160" s="7" t="s">
        <v>83</v>
      </c>
      <c r="J2160" s="7" t="s">
        <v>23</v>
      </c>
      <c r="K2160" s="7">
        <v>10</v>
      </c>
      <c r="L2160" s="7" t="s">
        <v>17259</v>
      </c>
      <c r="M2160" s="7" t="s">
        <v>17261</v>
      </c>
      <c r="N2160" s="7" t="s">
        <v>29</v>
      </c>
      <c r="O2160" s="7" t="s">
        <v>146</v>
      </c>
    </row>
    <row r="2161" spans="2:15" x14ac:dyDescent="0.25">
      <c r="B2161" s="7">
        <v>4</v>
      </c>
      <c r="C2161" s="7" t="s">
        <v>13765</v>
      </c>
      <c r="D2161" s="7" t="s">
        <v>17282</v>
      </c>
      <c r="E2161" s="7" t="s">
        <v>13767</v>
      </c>
      <c r="F2161" s="7" t="s">
        <v>154</v>
      </c>
      <c r="G2161" s="7" t="s">
        <v>207</v>
      </c>
      <c r="H2161" s="7" t="s">
        <v>212</v>
      </c>
      <c r="I2161" s="7" t="s">
        <v>27</v>
      </c>
      <c r="J2161" s="7" t="s">
        <v>23</v>
      </c>
      <c r="K2161" s="7">
        <v>7</v>
      </c>
      <c r="L2161" s="7" t="s">
        <v>17283</v>
      </c>
      <c r="M2161" s="7" t="s">
        <v>17285</v>
      </c>
      <c r="N2161" s="7" t="s">
        <v>29</v>
      </c>
      <c r="O2161" s="7" t="s">
        <v>146</v>
      </c>
    </row>
    <row r="2162" spans="2:15" x14ac:dyDescent="0.25">
      <c r="B2162" s="7">
        <v>4</v>
      </c>
      <c r="C2162" s="7" t="s">
        <v>13769</v>
      </c>
      <c r="D2162" s="7" t="s">
        <v>13770</v>
      </c>
      <c r="E2162" s="7" t="s">
        <v>13773</v>
      </c>
      <c r="F2162" s="7" t="s">
        <v>297</v>
      </c>
      <c r="G2162" s="7" t="s">
        <v>207</v>
      </c>
      <c r="H2162" s="7" t="s">
        <v>212</v>
      </c>
      <c r="I2162" s="7" t="s">
        <v>34</v>
      </c>
      <c r="J2162" s="7" t="s">
        <v>23</v>
      </c>
      <c r="K2162" s="7">
        <v>5</v>
      </c>
      <c r="L2162" s="7" t="s">
        <v>17286</v>
      </c>
      <c r="M2162" s="7" t="s">
        <v>14956</v>
      </c>
      <c r="N2162" s="7" t="s">
        <v>29</v>
      </c>
      <c r="O2162" s="7" t="s">
        <v>192</v>
      </c>
    </row>
    <row r="2163" spans="2:15" x14ac:dyDescent="0.25">
      <c r="B2163" s="7">
        <v>4</v>
      </c>
      <c r="C2163" s="7" t="s">
        <v>13775</v>
      </c>
      <c r="D2163" s="7" t="s">
        <v>13776</v>
      </c>
      <c r="E2163" s="7" t="s">
        <v>13778</v>
      </c>
      <c r="F2163" s="7" t="s">
        <v>197</v>
      </c>
      <c r="G2163" s="7" t="s">
        <v>207</v>
      </c>
      <c r="H2163" s="7" t="s">
        <v>212</v>
      </c>
      <c r="I2163" s="7" t="s">
        <v>40</v>
      </c>
      <c r="J2163" s="7" t="s">
        <v>23</v>
      </c>
      <c r="K2163" s="7">
        <v>7</v>
      </c>
      <c r="L2163" s="7" t="s">
        <v>17294</v>
      </c>
      <c r="M2163" s="7" t="s">
        <v>14961</v>
      </c>
      <c r="N2163" s="7" t="s">
        <v>29</v>
      </c>
      <c r="O2163" s="7" t="s">
        <v>192</v>
      </c>
    </row>
    <row r="2164" spans="2:15" x14ac:dyDescent="0.25">
      <c r="B2164" s="7">
        <v>4</v>
      </c>
      <c r="C2164" s="7" t="s">
        <v>13781</v>
      </c>
      <c r="D2164" s="7" t="s">
        <v>13782</v>
      </c>
      <c r="E2164" s="7" t="s">
        <v>13785</v>
      </c>
      <c r="F2164" s="7" t="s">
        <v>154</v>
      </c>
      <c r="G2164" s="7" t="s">
        <v>206</v>
      </c>
      <c r="H2164" s="7" t="s">
        <v>212</v>
      </c>
      <c r="I2164" s="7" t="s">
        <v>83</v>
      </c>
      <c r="J2164" s="7" t="s">
        <v>23</v>
      </c>
      <c r="K2164" s="7">
        <v>10</v>
      </c>
      <c r="L2164" s="7" t="s">
        <v>17311</v>
      </c>
      <c r="M2164" s="7" t="s">
        <v>13034</v>
      </c>
      <c r="N2164" s="7" t="s">
        <v>29</v>
      </c>
      <c r="O2164" s="7" t="s">
        <v>146</v>
      </c>
    </row>
    <row r="2165" spans="2:15" x14ac:dyDescent="0.25">
      <c r="B2165" s="7">
        <v>4</v>
      </c>
      <c r="C2165" s="7" t="s">
        <v>13787</v>
      </c>
      <c r="D2165" s="7" t="s">
        <v>13788</v>
      </c>
      <c r="E2165" s="7" t="s">
        <v>13789</v>
      </c>
      <c r="F2165" s="7" t="s">
        <v>154</v>
      </c>
      <c r="G2165" s="7" t="s">
        <v>207</v>
      </c>
      <c r="H2165" s="7" t="s">
        <v>212</v>
      </c>
      <c r="I2165" s="7" t="s">
        <v>27</v>
      </c>
      <c r="J2165" s="7" t="s">
        <v>23</v>
      </c>
      <c r="K2165" s="7">
        <v>7</v>
      </c>
      <c r="L2165" s="7" t="s">
        <v>17336</v>
      </c>
      <c r="M2165" s="7" t="s">
        <v>14519</v>
      </c>
      <c r="N2165" s="7" t="s">
        <v>29</v>
      </c>
      <c r="O2165" s="7" t="s">
        <v>146</v>
      </c>
    </row>
    <row r="2166" spans="2:15" x14ac:dyDescent="0.25">
      <c r="B2166" s="7">
        <v>4</v>
      </c>
      <c r="C2166" s="7" t="s">
        <v>13792</v>
      </c>
      <c r="D2166" s="7" t="s">
        <v>13793</v>
      </c>
      <c r="E2166" s="7" t="s">
        <v>13794</v>
      </c>
      <c r="F2166" s="7" t="s">
        <v>154</v>
      </c>
      <c r="G2166" s="7" t="s">
        <v>207</v>
      </c>
      <c r="H2166" s="7" t="s">
        <v>212</v>
      </c>
      <c r="I2166" s="7" t="s">
        <v>27</v>
      </c>
      <c r="J2166" s="7" t="s">
        <v>23</v>
      </c>
      <c r="K2166" s="7">
        <v>7</v>
      </c>
      <c r="L2166" s="7" t="s">
        <v>17339</v>
      </c>
      <c r="M2166" s="7" t="s">
        <v>14977</v>
      </c>
      <c r="N2166" s="7" t="s">
        <v>29</v>
      </c>
      <c r="O2166" s="7" t="s">
        <v>146</v>
      </c>
    </row>
    <row r="2167" spans="2:15" x14ac:dyDescent="0.25">
      <c r="B2167" s="7">
        <v>4</v>
      </c>
      <c r="C2167" s="7" t="s">
        <v>13796</v>
      </c>
      <c r="D2167" s="7" t="s">
        <v>13797</v>
      </c>
      <c r="E2167" s="7" t="s">
        <v>13799</v>
      </c>
      <c r="F2167" s="7" t="s">
        <v>187</v>
      </c>
      <c r="G2167" s="7" t="s">
        <v>206</v>
      </c>
      <c r="H2167" s="7" t="s">
        <v>212</v>
      </c>
      <c r="I2167" s="7" t="s">
        <v>27</v>
      </c>
      <c r="J2167" s="7" t="s">
        <v>23</v>
      </c>
      <c r="K2167" s="7">
        <v>10</v>
      </c>
      <c r="L2167" s="7" t="s">
        <v>17372</v>
      </c>
      <c r="M2167" s="7" t="s">
        <v>14990</v>
      </c>
      <c r="N2167" s="7" t="s">
        <v>29</v>
      </c>
      <c r="O2167" s="7" t="s">
        <v>146</v>
      </c>
    </row>
    <row r="2168" spans="2:15" x14ac:dyDescent="0.25">
      <c r="B2168" s="7">
        <v>4</v>
      </c>
      <c r="C2168" s="7" t="s">
        <v>13801</v>
      </c>
      <c r="D2168" s="7" t="s">
        <v>13802</v>
      </c>
      <c r="E2168" s="7" t="s">
        <v>13803</v>
      </c>
      <c r="F2168" s="7" t="s">
        <v>154</v>
      </c>
      <c r="G2168" s="7" t="s">
        <v>207</v>
      </c>
      <c r="H2168" s="7" t="s">
        <v>212</v>
      </c>
      <c r="I2168" s="7" t="s">
        <v>27</v>
      </c>
      <c r="J2168" s="7" t="s">
        <v>23</v>
      </c>
      <c r="K2168" s="7">
        <v>7</v>
      </c>
      <c r="L2168" s="7" t="s">
        <v>17641</v>
      </c>
      <c r="M2168" s="7" t="s">
        <v>15086</v>
      </c>
      <c r="N2168" s="7" t="s">
        <v>29</v>
      </c>
      <c r="O2168" s="7" t="s">
        <v>146</v>
      </c>
    </row>
    <row r="2169" spans="2:15" x14ac:dyDescent="0.25">
      <c r="B2169" s="7">
        <v>4</v>
      </c>
      <c r="C2169" s="7" t="s">
        <v>13805</v>
      </c>
      <c r="D2169" s="7" t="s">
        <v>13806</v>
      </c>
      <c r="E2169" s="7" t="s">
        <v>13809</v>
      </c>
      <c r="F2169" s="7" t="s">
        <v>25</v>
      </c>
      <c r="G2169" s="7" t="s">
        <v>207</v>
      </c>
      <c r="H2169" s="7" t="s">
        <v>212</v>
      </c>
      <c r="I2169" s="7" t="s">
        <v>34</v>
      </c>
      <c r="J2169" s="7" t="s">
        <v>23</v>
      </c>
      <c r="K2169" s="7">
        <v>5</v>
      </c>
      <c r="L2169" s="7" t="s">
        <v>18024</v>
      </c>
      <c r="M2169" s="7" t="s">
        <v>3580</v>
      </c>
      <c r="N2169" s="7" t="s">
        <v>29</v>
      </c>
      <c r="O2169" s="7" t="s">
        <v>96</v>
      </c>
    </row>
    <row r="2170" spans="2:15" x14ac:dyDescent="0.25">
      <c r="B2170" s="7">
        <v>4</v>
      </c>
      <c r="C2170" s="7" t="s">
        <v>13821</v>
      </c>
      <c r="D2170" s="7" t="s">
        <v>13822</v>
      </c>
      <c r="E2170" s="7" t="s">
        <v>13824</v>
      </c>
      <c r="F2170" s="7" t="s">
        <v>167</v>
      </c>
      <c r="G2170" s="7" t="s">
        <v>206</v>
      </c>
      <c r="H2170" s="7" t="s">
        <v>212</v>
      </c>
      <c r="I2170" s="7" t="s">
        <v>27</v>
      </c>
      <c r="J2170" s="7" t="s">
        <v>23</v>
      </c>
      <c r="K2170" s="7">
        <v>10</v>
      </c>
      <c r="L2170" s="7" t="s">
        <v>19100</v>
      </c>
      <c r="M2170" s="7" t="s">
        <v>15326</v>
      </c>
      <c r="N2170" s="7" t="s">
        <v>29</v>
      </c>
      <c r="O2170" s="7" t="s">
        <v>146</v>
      </c>
    </row>
    <row r="2171" spans="2:15" x14ac:dyDescent="0.25">
      <c r="B2171" s="7">
        <v>4</v>
      </c>
      <c r="C2171" s="7" t="s">
        <v>13826</v>
      </c>
      <c r="D2171" s="7" t="s">
        <v>13827</v>
      </c>
      <c r="E2171" s="7" t="s">
        <v>13831</v>
      </c>
      <c r="F2171" s="7" t="s">
        <v>185</v>
      </c>
      <c r="G2171" s="7" t="s">
        <v>207</v>
      </c>
      <c r="H2171" s="7" t="s">
        <v>212</v>
      </c>
      <c r="I2171" s="7" t="s">
        <v>27</v>
      </c>
      <c r="J2171" s="7" t="s">
        <v>23</v>
      </c>
      <c r="K2171" s="7">
        <v>7</v>
      </c>
      <c r="L2171" s="7" t="s">
        <v>19124</v>
      </c>
      <c r="M2171" s="7" t="s">
        <v>15947</v>
      </c>
      <c r="N2171" s="7" t="s">
        <v>29</v>
      </c>
      <c r="O2171" s="7" t="s">
        <v>146</v>
      </c>
    </row>
    <row r="2172" spans="2:15" x14ac:dyDescent="0.25">
      <c r="B2172" s="7">
        <v>4</v>
      </c>
      <c r="C2172" s="7" t="s">
        <v>13834</v>
      </c>
      <c r="D2172" s="7" t="s">
        <v>13835</v>
      </c>
      <c r="E2172" s="7" t="s">
        <v>13838</v>
      </c>
      <c r="F2172" s="7" t="s">
        <v>169</v>
      </c>
      <c r="G2172" s="7" t="s">
        <v>207</v>
      </c>
      <c r="H2172" s="7" t="s">
        <v>212</v>
      </c>
      <c r="I2172" s="7" t="s">
        <v>27</v>
      </c>
      <c r="J2172" s="7" t="s">
        <v>23</v>
      </c>
      <c r="K2172" s="7">
        <v>7</v>
      </c>
      <c r="L2172" s="7" t="s">
        <v>19128</v>
      </c>
      <c r="M2172" s="7" t="s">
        <v>14391</v>
      </c>
      <c r="N2172" s="7" t="s">
        <v>29</v>
      </c>
      <c r="O2172" s="7" t="s">
        <v>146</v>
      </c>
    </row>
    <row r="2173" spans="2:15" x14ac:dyDescent="0.25">
      <c r="B2173" s="7">
        <v>4</v>
      </c>
      <c r="C2173" s="7" t="s">
        <v>13842</v>
      </c>
      <c r="D2173" s="7" t="s">
        <v>2326</v>
      </c>
      <c r="E2173" s="7" t="s">
        <v>13844</v>
      </c>
      <c r="F2173" s="7" t="s">
        <v>152</v>
      </c>
      <c r="G2173" s="7" t="s">
        <v>206</v>
      </c>
      <c r="H2173" s="7" t="s">
        <v>212</v>
      </c>
      <c r="I2173" s="7" t="s">
        <v>27</v>
      </c>
      <c r="J2173" s="7" t="s">
        <v>23</v>
      </c>
      <c r="K2173" s="7">
        <v>10</v>
      </c>
      <c r="L2173" s="7" t="s">
        <v>19137</v>
      </c>
      <c r="M2173" s="7" t="s">
        <v>10856</v>
      </c>
      <c r="N2173" s="7" t="s">
        <v>29</v>
      </c>
      <c r="O2173" s="7" t="s">
        <v>146</v>
      </c>
    </row>
    <row r="2174" spans="2:15" x14ac:dyDescent="0.25">
      <c r="B2174" s="7">
        <v>4</v>
      </c>
      <c r="C2174" s="7" t="s">
        <v>13846</v>
      </c>
      <c r="D2174" s="7" t="s">
        <v>13847</v>
      </c>
      <c r="E2174" s="7" t="s">
        <v>13850</v>
      </c>
      <c r="F2174" s="7" t="s">
        <v>154</v>
      </c>
      <c r="G2174" s="7" t="s">
        <v>207</v>
      </c>
      <c r="H2174" s="7" t="s">
        <v>212</v>
      </c>
      <c r="I2174" s="7" t="s">
        <v>27</v>
      </c>
      <c r="J2174" s="7" t="s">
        <v>23</v>
      </c>
      <c r="K2174" s="7">
        <v>7</v>
      </c>
      <c r="L2174" s="7" t="s">
        <v>19153</v>
      </c>
      <c r="M2174" s="7" t="s">
        <v>9877</v>
      </c>
      <c r="N2174" s="7" t="s">
        <v>29</v>
      </c>
      <c r="O2174" s="7" t="s">
        <v>146</v>
      </c>
    </row>
    <row r="2175" spans="2:15" x14ac:dyDescent="0.25">
      <c r="B2175" s="7">
        <v>4</v>
      </c>
      <c r="C2175" s="7" t="s">
        <v>13853</v>
      </c>
      <c r="D2175" s="7" t="s">
        <v>13854</v>
      </c>
      <c r="E2175" s="7" t="s">
        <v>13856</v>
      </c>
      <c r="F2175" s="7" t="s">
        <v>177</v>
      </c>
      <c r="G2175" s="7" t="s">
        <v>206</v>
      </c>
      <c r="H2175" s="7" t="s">
        <v>212</v>
      </c>
      <c r="I2175" s="7" t="s">
        <v>27</v>
      </c>
      <c r="J2175" s="7" t="s">
        <v>23</v>
      </c>
      <c r="K2175" s="7">
        <v>10</v>
      </c>
      <c r="L2175" s="7" t="s">
        <v>19164</v>
      </c>
      <c r="M2175" s="7" t="s">
        <v>15956</v>
      </c>
      <c r="N2175" s="7" t="s">
        <v>29</v>
      </c>
      <c r="O2175" s="7" t="s">
        <v>146</v>
      </c>
    </row>
    <row r="2176" spans="2:15" x14ac:dyDescent="0.25">
      <c r="B2176" s="7">
        <v>4</v>
      </c>
      <c r="C2176" s="7" t="s">
        <v>13858</v>
      </c>
      <c r="D2176" s="7" t="s">
        <v>13859</v>
      </c>
      <c r="E2176" s="7" t="s">
        <v>13862</v>
      </c>
      <c r="F2176" s="7" t="s">
        <v>169</v>
      </c>
      <c r="G2176" s="7" t="s">
        <v>206</v>
      </c>
      <c r="H2176" s="7" t="s">
        <v>212</v>
      </c>
      <c r="I2176" s="7" t="s">
        <v>27</v>
      </c>
      <c r="J2176" s="7" t="s">
        <v>23</v>
      </c>
      <c r="K2176" s="7">
        <v>10</v>
      </c>
      <c r="L2176" s="7" t="s">
        <v>19170</v>
      </c>
      <c r="M2176" s="7" t="s">
        <v>15967</v>
      </c>
      <c r="N2176" s="7" t="s">
        <v>29</v>
      </c>
      <c r="O2176" s="7" t="s">
        <v>146</v>
      </c>
    </row>
    <row r="2177" spans="2:15" x14ac:dyDescent="0.25">
      <c r="B2177" s="7">
        <v>4</v>
      </c>
      <c r="C2177" s="7" t="s">
        <v>13864</v>
      </c>
      <c r="D2177" s="7" t="s">
        <v>13865</v>
      </c>
      <c r="E2177" s="7" t="s">
        <v>13869</v>
      </c>
      <c r="F2177" s="7" t="s">
        <v>167</v>
      </c>
      <c r="G2177" s="7" t="s">
        <v>206</v>
      </c>
      <c r="H2177" s="7" t="s">
        <v>212</v>
      </c>
      <c r="I2177" s="7" t="s">
        <v>37</v>
      </c>
      <c r="J2177" s="7" t="s">
        <v>36</v>
      </c>
      <c r="K2177" s="7">
        <v>10</v>
      </c>
      <c r="L2177" s="7" t="s">
        <v>19174</v>
      </c>
      <c r="M2177" s="7" t="s">
        <v>15969</v>
      </c>
      <c r="N2177" s="7" t="s">
        <v>29</v>
      </c>
      <c r="O2177" s="7" t="s">
        <v>146</v>
      </c>
    </row>
    <row r="2178" spans="2:15" x14ac:dyDescent="0.25">
      <c r="B2178" s="7">
        <v>4</v>
      </c>
      <c r="C2178" s="7" t="s">
        <v>13871</v>
      </c>
      <c r="D2178" s="7" t="s">
        <v>13872</v>
      </c>
      <c r="E2178" s="7" t="s">
        <v>13876</v>
      </c>
      <c r="F2178" s="7" t="s">
        <v>154</v>
      </c>
      <c r="G2178" s="7" t="s">
        <v>206</v>
      </c>
      <c r="H2178" s="7" t="s">
        <v>212</v>
      </c>
      <c r="I2178" s="7" t="s">
        <v>27</v>
      </c>
      <c r="J2178" s="7" t="s">
        <v>23</v>
      </c>
      <c r="K2178" s="7">
        <v>10</v>
      </c>
      <c r="L2178" s="7" t="s">
        <v>19185</v>
      </c>
      <c r="M2178" s="7" t="s">
        <v>11718</v>
      </c>
      <c r="N2178" s="7" t="s">
        <v>29</v>
      </c>
      <c r="O2178" s="7" t="s">
        <v>146</v>
      </c>
    </row>
    <row r="2179" spans="2:15" x14ac:dyDescent="0.25">
      <c r="B2179" s="7">
        <v>4</v>
      </c>
      <c r="C2179" s="7" t="s">
        <v>13879</v>
      </c>
      <c r="D2179" s="7" t="s">
        <v>13880</v>
      </c>
      <c r="E2179" s="7" t="s">
        <v>13882</v>
      </c>
      <c r="F2179" s="7" t="s">
        <v>177</v>
      </c>
      <c r="G2179" s="7" t="s">
        <v>207</v>
      </c>
      <c r="H2179" s="7" t="s">
        <v>212</v>
      </c>
      <c r="I2179" s="7" t="s">
        <v>27</v>
      </c>
      <c r="J2179" s="7" t="s">
        <v>23</v>
      </c>
      <c r="K2179" s="7">
        <v>7</v>
      </c>
      <c r="L2179" s="7" t="s">
        <v>19187</v>
      </c>
      <c r="M2179" s="7" t="s">
        <v>15974</v>
      </c>
      <c r="N2179" s="7" t="s">
        <v>29</v>
      </c>
      <c r="O2179" s="7" t="s">
        <v>146</v>
      </c>
    </row>
    <row r="2180" spans="2:15" x14ac:dyDescent="0.25">
      <c r="B2180" s="7">
        <v>4</v>
      </c>
      <c r="C2180" s="7" t="s">
        <v>13885</v>
      </c>
      <c r="D2180" s="7" t="s">
        <v>13886</v>
      </c>
      <c r="E2180" s="7" t="s">
        <v>13887</v>
      </c>
      <c r="F2180" s="7" t="s">
        <v>177</v>
      </c>
      <c r="G2180" s="7" t="s">
        <v>207</v>
      </c>
      <c r="H2180" s="7" t="s">
        <v>212</v>
      </c>
      <c r="I2180" s="7" t="s">
        <v>27</v>
      </c>
      <c r="J2180" s="7" t="s">
        <v>23</v>
      </c>
      <c r="K2180" s="7">
        <v>7</v>
      </c>
      <c r="L2180" s="7" t="s">
        <v>19196</v>
      </c>
      <c r="M2180" s="7" t="s">
        <v>15617</v>
      </c>
      <c r="N2180" s="7" t="s">
        <v>29</v>
      </c>
      <c r="O2180" s="7" t="s">
        <v>146</v>
      </c>
    </row>
    <row r="2181" spans="2:15" x14ac:dyDescent="0.25">
      <c r="B2181" s="7">
        <v>4</v>
      </c>
      <c r="C2181" s="7" t="s">
        <v>13889</v>
      </c>
      <c r="D2181" s="7" t="s">
        <v>13890</v>
      </c>
      <c r="E2181" s="7" t="s">
        <v>13893</v>
      </c>
      <c r="F2181" s="7" t="s">
        <v>150</v>
      </c>
      <c r="G2181" s="7" t="s">
        <v>206</v>
      </c>
      <c r="H2181" s="7" t="s">
        <v>212</v>
      </c>
      <c r="I2181" s="7" t="s">
        <v>27</v>
      </c>
      <c r="J2181" s="7" t="s">
        <v>23</v>
      </c>
      <c r="K2181" s="7">
        <v>10</v>
      </c>
      <c r="L2181" s="7" t="s">
        <v>19201</v>
      </c>
      <c r="M2181" s="7" t="s">
        <v>15984</v>
      </c>
      <c r="N2181" s="7" t="s">
        <v>29</v>
      </c>
      <c r="O2181" s="7" t="s">
        <v>146</v>
      </c>
    </row>
    <row r="2182" spans="2:15" x14ac:dyDescent="0.25">
      <c r="B2182" s="7">
        <v>4</v>
      </c>
      <c r="C2182" s="7" t="s">
        <v>13895</v>
      </c>
      <c r="D2182" s="7" t="s">
        <v>13896</v>
      </c>
      <c r="E2182" s="7" t="s">
        <v>13899</v>
      </c>
      <c r="F2182" s="7" t="s">
        <v>172</v>
      </c>
      <c r="G2182" s="7" t="s">
        <v>206</v>
      </c>
      <c r="H2182" s="7" t="s">
        <v>212</v>
      </c>
      <c r="I2182" s="7" t="s">
        <v>27</v>
      </c>
      <c r="J2182" s="7" t="s">
        <v>23</v>
      </c>
      <c r="K2182" s="7">
        <v>10</v>
      </c>
      <c r="L2182" s="7" t="s">
        <v>19212</v>
      </c>
      <c r="M2182" s="7" t="s">
        <v>11721</v>
      </c>
      <c r="N2182" s="7" t="s">
        <v>29</v>
      </c>
      <c r="O2182" s="7" t="s">
        <v>146</v>
      </c>
    </row>
    <row r="2183" spans="2:15" x14ac:dyDescent="0.25">
      <c r="B2183" s="7">
        <v>4</v>
      </c>
      <c r="C2183" s="7" t="s">
        <v>13901</v>
      </c>
      <c r="D2183" s="7" t="s">
        <v>13902</v>
      </c>
      <c r="E2183" s="7" t="s">
        <v>13905</v>
      </c>
      <c r="F2183" s="7" t="s">
        <v>154</v>
      </c>
      <c r="G2183" s="7" t="s">
        <v>207</v>
      </c>
      <c r="H2183" s="7" t="s">
        <v>212</v>
      </c>
      <c r="I2183" s="7" t="s">
        <v>83</v>
      </c>
      <c r="J2183" s="7" t="s">
        <v>23</v>
      </c>
      <c r="K2183" s="7">
        <v>7</v>
      </c>
      <c r="L2183" s="7" t="s">
        <v>19227</v>
      </c>
      <c r="M2183" s="7" t="s">
        <v>3525</v>
      </c>
      <c r="N2183" s="7" t="s">
        <v>29</v>
      </c>
      <c r="O2183" s="7" t="s">
        <v>146</v>
      </c>
    </row>
    <row r="2184" spans="2:15" x14ac:dyDescent="0.25">
      <c r="B2184" s="7">
        <v>4</v>
      </c>
      <c r="C2184" s="7" t="s">
        <v>13907</v>
      </c>
      <c r="D2184" s="7" t="s">
        <v>13908</v>
      </c>
      <c r="E2184" s="7" t="s">
        <v>13910</v>
      </c>
      <c r="F2184" s="7" t="s">
        <v>172</v>
      </c>
      <c r="G2184" s="7" t="s">
        <v>206</v>
      </c>
      <c r="H2184" s="7" t="s">
        <v>212</v>
      </c>
      <c r="I2184" s="7" t="s">
        <v>27</v>
      </c>
      <c r="J2184" s="7" t="s">
        <v>23</v>
      </c>
      <c r="K2184" s="7">
        <v>10</v>
      </c>
      <c r="L2184" s="7" t="s">
        <v>19246</v>
      </c>
      <c r="M2184" s="7" t="s">
        <v>16019</v>
      </c>
      <c r="N2184" s="7" t="s">
        <v>29</v>
      </c>
      <c r="O2184" s="7" t="s">
        <v>146</v>
      </c>
    </row>
    <row r="2185" spans="2:15" x14ac:dyDescent="0.25">
      <c r="B2185" s="7">
        <v>4</v>
      </c>
      <c r="C2185" s="7" t="s">
        <v>13914</v>
      </c>
      <c r="D2185" s="7" t="s">
        <v>13915</v>
      </c>
      <c r="E2185" s="7" t="s">
        <v>13916</v>
      </c>
      <c r="F2185" s="7" t="s">
        <v>154</v>
      </c>
      <c r="G2185" s="7" t="s">
        <v>207</v>
      </c>
      <c r="H2185" s="7" t="s">
        <v>212</v>
      </c>
      <c r="I2185" s="7" t="s">
        <v>27</v>
      </c>
      <c r="J2185" s="7" t="s">
        <v>23</v>
      </c>
      <c r="K2185" s="7">
        <v>7</v>
      </c>
      <c r="L2185" s="7" t="s">
        <v>19247</v>
      </c>
      <c r="M2185" s="7" t="s">
        <v>16018</v>
      </c>
      <c r="N2185" s="7" t="s">
        <v>29</v>
      </c>
      <c r="O2185" s="7" t="s">
        <v>146</v>
      </c>
    </row>
    <row r="2186" spans="2:15" x14ac:dyDescent="0.25">
      <c r="B2186" s="7">
        <v>4</v>
      </c>
      <c r="C2186" s="7" t="s">
        <v>13919</v>
      </c>
      <c r="D2186" s="7" t="s">
        <v>13920</v>
      </c>
      <c r="E2186" s="7" t="s">
        <v>13921</v>
      </c>
      <c r="F2186" s="7" t="s">
        <v>154</v>
      </c>
      <c r="G2186" s="7" t="s">
        <v>207</v>
      </c>
      <c r="H2186" s="7" t="s">
        <v>212</v>
      </c>
      <c r="I2186" s="7" t="s">
        <v>27</v>
      </c>
      <c r="J2186" s="7" t="s">
        <v>23</v>
      </c>
      <c r="K2186" s="7">
        <v>7</v>
      </c>
      <c r="L2186" s="7" t="s">
        <v>19261</v>
      </c>
      <c r="M2186" s="7" t="s">
        <v>16023</v>
      </c>
      <c r="N2186" s="7" t="s">
        <v>29</v>
      </c>
      <c r="O2186" s="7" t="s">
        <v>146</v>
      </c>
    </row>
    <row r="2187" spans="2:15" x14ac:dyDescent="0.25">
      <c r="B2187" s="7">
        <v>4</v>
      </c>
      <c r="C2187" s="7" t="s">
        <v>13924</v>
      </c>
      <c r="D2187" s="7" t="s">
        <v>13925</v>
      </c>
      <c r="E2187" s="7" t="s">
        <v>13928</v>
      </c>
      <c r="F2187" s="7" t="s">
        <v>177</v>
      </c>
      <c r="G2187" s="7" t="s">
        <v>206</v>
      </c>
      <c r="H2187" s="7" t="s">
        <v>212</v>
      </c>
      <c r="I2187" s="7" t="s">
        <v>27</v>
      </c>
      <c r="J2187" s="7" t="s">
        <v>23</v>
      </c>
      <c r="K2187" s="7">
        <v>10</v>
      </c>
      <c r="L2187" s="7" t="s">
        <v>19267</v>
      </c>
      <c r="M2187" s="7" t="s">
        <v>16028</v>
      </c>
      <c r="N2187" s="7" t="s">
        <v>29</v>
      </c>
      <c r="O2187" s="7" t="s">
        <v>146</v>
      </c>
    </row>
    <row r="2188" spans="2:15" x14ac:dyDescent="0.25">
      <c r="B2188" s="7">
        <v>4</v>
      </c>
      <c r="C2188" s="7" t="s">
        <v>13930</v>
      </c>
      <c r="D2188" s="7" t="s">
        <v>13931</v>
      </c>
      <c r="E2188" s="7" t="s">
        <v>13934</v>
      </c>
      <c r="F2188" s="7" t="s">
        <v>177</v>
      </c>
      <c r="G2188" s="7" t="s">
        <v>206</v>
      </c>
      <c r="H2188" s="7" t="s">
        <v>212</v>
      </c>
      <c r="I2188" s="7" t="s">
        <v>27</v>
      </c>
      <c r="J2188" s="7" t="s">
        <v>23</v>
      </c>
      <c r="K2188" s="7">
        <v>10</v>
      </c>
      <c r="L2188" s="7" t="s">
        <v>19273</v>
      </c>
      <c r="M2188" s="7" t="s">
        <v>16037</v>
      </c>
      <c r="N2188" s="7" t="s">
        <v>29</v>
      </c>
      <c r="O2188" s="7" t="s">
        <v>146</v>
      </c>
    </row>
    <row r="2189" spans="2:15" x14ac:dyDescent="0.25">
      <c r="B2189" s="7">
        <v>4</v>
      </c>
      <c r="C2189" s="7" t="s">
        <v>13936</v>
      </c>
      <c r="D2189" s="7" t="s">
        <v>13937</v>
      </c>
      <c r="E2189" s="7" t="s">
        <v>13941</v>
      </c>
      <c r="F2189" s="7" t="s">
        <v>177</v>
      </c>
      <c r="G2189" s="7" t="s">
        <v>206</v>
      </c>
      <c r="H2189" s="7" t="s">
        <v>212</v>
      </c>
      <c r="I2189" s="7" t="s">
        <v>27</v>
      </c>
      <c r="J2189" s="7" t="s">
        <v>23</v>
      </c>
      <c r="K2189" s="7">
        <v>10</v>
      </c>
      <c r="L2189" s="7" t="s">
        <v>19282</v>
      </c>
      <c r="M2189" s="7" t="s">
        <v>16039</v>
      </c>
      <c r="N2189" s="7" t="s">
        <v>29</v>
      </c>
      <c r="O2189" s="7" t="s">
        <v>146</v>
      </c>
    </row>
    <row r="2190" spans="2:15" x14ac:dyDescent="0.25">
      <c r="B2190" s="7">
        <v>4</v>
      </c>
      <c r="C2190" s="7" t="s">
        <v>13943</v>
      </c>
      <c r="D2190" s="7" t="s">
        <v>13944</v>
      </c>
      <c r="E2190" s="7" t="s">
        <v>13947</v>
      </c>
      <c r="F2190" s="7" t="s">
        <v>185</v>
      </c>
      <c r="G2190" s="7" t="s">
        <v>207</v>
      </c>
      <c r="H2190" s="7" t="s">
        <v>212</v>
      </c>
      <c r="I2190" s="7" t="s">
        <v>27</v>
      </c>
      <c r="J2190" s="7" t="s">
        <v>23</v>
      </c>
      <c r="K2190" s="7">
        <v>7</v>
      </c>
      <c r="L2190" s="7" t="s">
        <v>19285</v>
      </c>
      <c r="M2190" s="7" t="s">
        <v>16044</v>
      </c>
      <c r="N2190" s="7" t="s">
        <v>29</v>
      </c>
      <c r="O2190" s="7" t="s">
        <v>146</v>
      </c>
    </row>
    <row r="2191" spans="2:15" x14ac:dyDescent="0.25">
      <c r="B2191" s="7">
        <v>4</v>
      </c>
      <c r="C2191" s="7" t="s">
        <v>13949</v>
      </c>
      <c r="D2191" s="7" t="s">
        <v>13950</v>
      </c>
      <c r="E2191" s="7" t="s">
        <v>13952</v>
      </c>
      <c r="F2191" s="7" t="s">
        <v>172</v>
      </c>
      <c r="G2191" s="7" t="s">
        <v>206</v>
      </c>
      <c r="H2191" s="7" t="s">
        <v>212</v>
      </c>
      <c r="I2191" s="7" t="s">
        <v>27</v>
      </c>
      <c r="J2191" s="7" t="s">
        <v>23</v>
      </c>
      <c r="K2191" s="7">
        <v>10</v>
      </c>
      <c r="L2191" s="7" t="s">
        <v>19292</v>
      </c>
      <c r="M2191" s="7" t="s">
        <v>16063</v>
      </c>
      <c r="N2191" s="7" t="s">
        <v>29</v>
      </c>
      <c r="O2191" s="7" t="s">
        <v>146</v>
      </c>
    </row>
    <row r="2192" spans="2:15" x14ac:dyDescent="0.25">
      <c r="B2192" s="7">
        <v>4</v>
      </c>
      <c r="C2192" s="7" t="s">
        <v>13954</v>
      </c>
      <c r="D2192" s="7" t="s">
        <v>13955</v>
      </c>
      <c r="E2192" s="7" t="s">
        <v>13957</v>
      </c>
      <c r="F2192" s="7" t="s">
        <v>177</v>
      </c>
      <c r="G2192" s="7" t="s">
        <v>207</v>
      </c>
      <c r="H2192" s="7" t="s">
        <v>212</v>
      </c>
      <c r="I2192" s="7" t="s">
        <v>83</v>
      </c>
      <c r="J2192" s="7" t="s">
        <v>23</v>
      </c>
      <c r="K2192" s="7">
        <v>7</v>
      </c>
      <c r="L2192" s="7" t="s">
        <v>19296</v>
      </c>
      <c r="M2192" s="7" t="s">
        <v>7186</v>
      </c>
      <c r="N2192" s="7" t="s">
        <v>29</v>
      </c>
      <c r="O2192" s="7" t="s">
        <v>146</v>
      </c>
    </row>
    <row r="2193" spans="2:15" x14ac:dyDescent="0.25">
      <c r="B2193" s="7">
        <v>4</v>
      </c>
      <c r="C2193" s="7" t="s">
        <v>13959</v>
      </c>
      <c r="D2193" s="7" t="s">
        <v>13960</v>
      </c>
      <c r="E2193" s="7" t="s">
        <v>13963</v>
      </c>
      <c r="F2193" s="7" t="s">
        <v>150</v>
      </c>
      <c r="G2193" s="7" t="s">
        <v>206</v>
      </c>
      <c r="H2193" s="7" t="s">
        <v>212</v>
      </c>
      <c r="I2193" s="7" t="s">
        <v>37</v>
      </c>
      <c r="J2193" s="7" t="s">
        <v>36</v>
      </c>
      <c r="K2193" s="7">
        <v>10</v>
      </c>
      <c r="L2193" s="7" t="s">
        <v>19297</v>
      </c>
      <c r="M2193" s="7" t="s">
        <v>14746</v>
      </c>
      <c r="N2193" s="7" t="s">
        <v>29</v>
      </c>
      <c r="O2193" s="7" t="s">
        <v>146</v>
      </c>
    </row>
    <row r="2194" spans="2:15" x14ac:dyDescent="0.25">
      <c r="B2194" s="7">
        <v>4</v>
      </c>
      <c r="C2194" s="7" t="s">
        <v>13965</v>
      </c>
      <c r="D2194" s="7" t="s">
        <v>13966</v>
      </c>
      <c r="E2194" s="7" t="s">
        <v>13968</v>
      </c>
      <c r="F2194" s="7" t="s">
        <v>152</v>
      </c>
      <c r="G2194" s="7" t="s">
        <v>206</v>
      </c>
      <c r="H2194" s="7" t="s">
        <v>212</v>
      </c>
      <c r="I2194" s="7" t="s">
        <v>27</v>
      </c>
      <c r="J2194" s="7" t="s">
        <v>23</v>
      </c>
      <c r="K2194" s="7">
        <v>10</v>
      </c>
      <c r="L2194" s="7" t="s">
        <v>19299</v>
      </c>
      <c r="M2194" s="7" t="s">
        <v>12286</v>
      </c>
      <c r="N2194" s="7" t="s">
        <v>29</v>
      </c>
      <c r="O2194" s="7" t="s">
        <v>146</v>
      </c>
    </row>
    <row r="2195" spans="2:15" x14ac:dyDescent="0.25">
      <c r="B2195" s="7">
        <v>4</v>
      </c>
      <c r="C2195" s="7" t="s">
        <v>13970</v>
      </c>
      <c r="D2195" s="7" t="s">
        <v>13971</v>
      </c>
      <c r="E2195" s="7" t="s">
        <v>13974</v>
      </c>
      <c r="F2195" s="7" t="s">
        <v>167</v>
      </c>
      <c r="G2195" s="7" t="s">
        <v>206</v>
      </c>
      <c r="H2195" s="7" t="s">
        <v>212</v>
      </c>
      <c r="I2195" s="7" t="s">
        <v>27</v>
      </c>
      <c r="J2195" s="7" t="s">
        <v>23</v>
      </c>
      <c r="K2195" s="7">
        <v>10</v>
      </c>
      <c r="L2195" s="7" t="s">
        <v>19300</v>
      </c>
      <c r="M2195" s="7" t="s">
        <v>16067</v>
      </c>
      <c r="N2195" s="7" t="s">
        <v>29</v>
      </c>
      <c r="O2195" s="7" t="s">
        <v>146</v>
      </c>
    </row>
    <row r="2196" spans="2:15" x14ac:dyDescent="0.25">
      <c r="B2196" s="7">
        <v>4</v>
      </c>
      <c r="C2196" s="7" t="s">
        <v>13976</v>
      </c>
      <c r="D2196" s="7" t="s">
        <v>13977</v>
      </c>
      <c r="E2196" s="7" t="s">
        <v>13980</v>
      </c>
      <c r="F2196" s="7" t="s">
        <v>177</v>
      </c>
      <c r="G2196" s="7" t="s">
        <v>207</v>
      </c>
      <c r="H2196" s="7" t="s">
        <v>212</v>
      </c>
      <c r="I2196" s="7" t="s">
        <v>27</v>
      </c>
      <c r="J2196" s="7" t="s">
        <v>23</v>
      </c>
      <c r="K2196" s="7">
        <v>7</v>
      </c>
      <c r="L2196" s="7" t="s">
        <v>19301</v>
      </c>
      <c r="M2196" s="7" t="s">
        <v>16068</v>
      </c>
      <c r="N2196" s="7" t="s">
        <v>29</v>
      </c>
      <c r="O2196" s="7" t="s">
        <v>146</v>
      </c>
    </row>
    <row r="2197" spans="2:15" x14ac:dyDescent="0.25">
      <c r="B2197" s="7">
        <v>4</v>
      </c>
      <c r="C2197" s="7" t="s">
        <v>13983</v>
      </c>
      <c r="D2197" s="7" t="s">
        <v>13984</v>
      </c>
      <c r="E2197" s="7" t="s">
        <v>13986</v>
      </c>
      <c r="F2197" s="7" t="s">
        <v>172</v>
      </c>
      <c r="G2197" s="7" t="s">
        <v>206</v>
      </c>
      <c r="H2197" s="7" t="s">
        <v>212</v>
      </c>
      <c r="I2197" s="7" t="s">
        <v>27</v>
      </c>
      <c r="J2197" s="7" t="s">
        <v>23</v>
      </c>
      <c r="K2197" s="7">
        <v>10</v>
      </c>
      <c r="L2197" s="7" t="s">
        <v>19302</v>
      </c>
      <c r="M2197" s="7" t="s">
        <v>16070</v>
      </c>
      <c r="N2197" s="7" t="s">
        <v>29</v>
      </c>
      <c r="O2197" s="7" t="s">
        <v>146</v>
      </c>
    </row>
    <row r="2198" spans="2:15" x14ac:dyDescent="0.25">
      <c r="B2198" s="7">
        <v>4</v>
      </c>
      <c r="C2198" s="7" t="s">
        <v>13988</v>
      </c>
      <c r="D2198" s="7" t="s">
        <v>13989</v>
      </c>
      <c r="E2198" s="7" t="s">
        <v>13992</v>
      </c>
      <c r="F2198" s="7" t="s">
        <v>152</v>
      </c>
      <c r="G2198" s="7" t="s">
        <v>206</v>
      </c>
      <c r="H2198" s="7" t="s">
        <v>212</v>
      </c>
      <c r="I2198" s="7" t="s">
        <v>37</v>
      </c>
      <c r="J2198" s="7" t="s">
        <v>36</v>
      </c>
      <c r="K2198" s="7">
        <v>10</v>
      </c>
      <c r="L2198" s="7" t="s">
        <v>19303</v>
      </c>
      <c r="M2198" s="7" t="s">
        <v>16072</v>
      </c>
      <c r="N2198" s="7" t="s">
        <v>29</v>
      </c>
      <c r="O2198" s="7" t="s">
        <v>146</v>
      </c>
    </row>
    <row r="2199" spans="2:15" x14ac:dyDescent="0.25">
      <c r="B2199" s="7">
        <v>4</v>
      </c>
      <c r="C2199" s="7" t="s">
        <v>13994</v>
      </c>
      <c r="D2199" s="7" t="s">
        <v>13995</v>
      </c>
      <c r="E2199" s="7" t="s">
        <v>13996</v>
      </c>
      <c r="F2199" s="7" t="s">
        <v>156</v>
      </c>
      <c r="G2199" s="7" t="s">
        <v>206</v>
      </c>
      <c r="H2199" s="7" t="s">
        <v>212</v>
      </c>
      <c r="I2199" s="7" t="s">
        <v>37</v>
      </c>
      <c r="J2199" s="7" t="s">
        <v>36</v>
      </c>
      <c r="K2199" s="7">
        <v>10</v>
      </c>
      <c r="L2199" s="7" t="s">
        <v>19314</v>
      </c>
      <c r="M2199" s="7" t="s">
        <v>16090</v>
      </c>
      <c r="N2199" s="7" t="s">
        <v>29</v>
      </c>
      <c r="O2199" s="7" t="s">
        <v>146</v>
      </c>
    </row>
    <row r="2200" spans="2:15" x14ac:dyDescent="0.25">
      <c r="B2200" s="7">
        <v>4</v>
      </c>
      <c r="C2200" s="7" t="s">
        <v>13998</v>
      </c>
      <c r="D2200" s="7" t="s">
        <v>13999</v>
      </c>
      <c r="E2200" s="7" t="s">
        <v>14002</v>
      </c>
      <c r="F2200" s="7" t="s">
        <v>156</v>
      </c>
      <c r="G2200" s="7" t="s">
        <v>207</v>
      </c>
      <c r="H2200" s="7" t="s">
        <v>212</v>
      </c>
      <c r="I2200" s="7" t="s">
        <v>27</v>
      </c>
      <c r="J2200" s="7" t="s">
        <v>23</v>
      </c>
      <c r="K2200" s="7">
        <v>7</v>
      </c>
      <c r="L2200" s="7" t="s">
        <v>19315</v>
      </c>
      <c r="M2200" s="7" t="s">
        <v>11663</v>
      </c>
      <c r="N2200" s="7" t="s">
        <v>29</v>
      </c>
      <c r="O2200" s="7" t="s">
        <v>146</v>
      </c>
    </row>
    <row r="2201" spans="2:15" x14ac:dyDescent="0.25">
      <c r="B2201" s="7">
        <v>4</v>
      </c>
      <c r="C2201" s="7" t="s">
        <v>14005</v>
      </c>
      <c r="D2201" s="7" t="s">
        <v>14006</v>
      </c>
      <c r="E2201" s="7" t="s">
        <v>14009</v>
      </c>
      <c r="F2201" s="7" t="s">
        <v>160</v>
      </c>
      <c r="G2201" s="7" t="s">
        <v>207</v>
      </c>
      <c r="H2201" s="7" t="s">
        <v>212</v>
      </c>
      <c r="I2201" s="7" t="s">
        <v>27</v>
      </c>
      <c r="J2201" s="7" t="s">
        <v>23</v>
      </c>
      <c r="K2201" s="7">
        <v>7</v>
      </c>
      <c r="L2201" s="7" t="s">
        <v>19317</v>
      </c>
      <c r="M2201" s="7" t="s">
        <v>11934</v>
      </c>
      <c r="N2201" s="7" t="s">
        <v>29</v>
      </c>
      <c r="O2201" s="7" t="s">
        <v>146</v>
      </c>
    </row>
    <row r="2202" spans="2:15" x14ac:dyDescent="0.25">
      <c r="B2202" s="7">
        <v>4</v>
      </c>
      <c r="C2202" s="7" t="s">
        <v>14011</v>
      </c>
      <c r="D2202" s="7" t="s">
        <v>14012</v>
      </c>
      <c r="E2202" s="7" t="s">
        <v>14013</v>
      </c>
      <c r="F2202" s="7" t="s">
        <v>156</v>
      </c>
      <c r="G2202" s="7" t="s">
        <v>207</v>
      </c>
      <c r="H2202" s="7" t="s">
        <v>212</v>
      </c>
      <c r="I2202" s="7" t="s">
        <v>27</v>
      </c>
      <c r="J2202" s="7" t="s">
        <v>23</v>
      </c>
      <c r="K2202" s="7">
        <v>7</v>
      </c>
      <c r="L2202" s="7" t="s">
        <v>19318</v>
      </c>
      <c r="M2202" s="7" t="s">
        <v>15359</v>
      </c>
      <c r="N2202" s="7" t="s">
        <v>29</v>
      </c>
      <c r="O2202" s="7" t="s">
        <v>146</v>
      </c>
    </row>
    <row r="2203" spans="2:15" x14ac:dyDescent="0.25">
      <c r="B2203" s="7">
        <v>4</v>
      </c>
      <c r="C2203" s="7" t="s">
        <v>14016</v>
      </c>
      <c r="D2203" s="7" t="s">
        <v>14017</v>
      </c>
      <c r="E2203" s="7" t="s">
        <v>14021</v>
      </c>
      <c r="F2203" s="7" t="s">
        <v>177</v>
      </c>
      <c r="G2203" s="7" t="s">
        <v>207</v>
      </c>
      <c r="H2203" s="7" t="s">
        <v>212</v>
      </c>
      <c r="I2203" s="7" t="s">
        <v>27</v>
      </c>
      <c r="J2203" s="7" t="s">
        <v>23</v>
      </c>
      <c r="K2203" s="7">
        <v>7</v>
      </c>
      <c r="L2203" s="7" t="s">
        <v>19319</v>
      </c>
      <c r="M2203" s="7" t="s">
        <v>16094</v>
      </c>
      <c r="N2203" s="7" t="s">
        <v>29</v>
      </c>
      <c r="O2203" s="7" t="s">
        <v>146</v>
      </c>
    </row>
    <row r="2204" spans="2:15" x14ac:dyDescent="0.25">
      <c r="B2204" s="7">
        <v>4</v>
      </c>
      <c r="C2204" s="7" t="s">
        <v>14023</v>
      </c>
      <c r="D2204" s="7" t="s">
        <v>14024</v>
      </c>
      <c r="E2204" s="7" t="s">
        <v>14026</v>
      </c>
      <c r="F2204" s="7" t="s">
        <v>167</v>
      </c>
      <c r="G2204" s="7" t="s">
        <v>206</v>
      </c>
      <c r="H2204" s="7" t="s">
        <v>212</v>
      </c>
      <c r="I2204" s="7" t="s">
        <v>27</v>
      </c>
      <c r="J2204" s="7" t="s">
        <v>23</v>
      </c>
      <c r="K2204" s="7">
        <v>10</v>
      </c>
      <c r="L2204" s="7" t="s">
        <v>19330</v>
      </c>
      <c r="M2204" s="7" t="s">
        <v>16096</v>
      </c>
      <c r="N2204" s="7" t="s">
        <v>29</v>
      </c>
      <c r="O2204" s="7" t="s">
        <v>146</v>
      </c>
    </row>
    <row r="2205" spans="2:15" x14ac:dyDescent="0.25">
      <c r="B2205" s="7">
        <v>4</v>
      </c>
      <c r="C2205" s="7" t="s">
        <v>14028</v>
      </c>
      <c r="D2205" s="7" t="s">
        <v>14029</v>
      </c>
      <c r="E2205" s="7" t="s">
        <v>14030</v>
      </c>
      <c r="F2205" s="7" t="s">
        <v>160</v>
      </c>
      <c r="G2205" s="7" t="s">
        <v>207</v>
      </c>
      <c r="H2205" s="7" t="s">
        <v>212</v>
      </c>
      <c r="I2205" s="7" t="s">
        <v>27</v>
      </c>
      <c r="J2205" s="7" t="s">
        <v>23</v>
      </c>
      <c r="K2205" s="7">
        <v>7</v>
      </c>
      <c r="L2205" s="7" t="s">
        <v>19334</v>
      </c>
      <c r="M2205" s="7" t="s">
        <v>15362</v>
      </c>
      <c r="N2205" s="7" t="s">
        <v>29</v>
      </c>
      <c r="O2205" s="7" t="s">
        <v>146</v>
      </c>
    </row>
    <row r="2206" spans="2:15" x14ac:dyDescent="0.25">
      <c r="B2206" s="7">
        <v>4</v>
      </c>
      <c r="C2206" s="7" t="s">
        <v>14032</v>
      </c>
      <c r="D2206" s="7" t="s">
        <v>14033</v>
      </c>
      <c r="E2206" s="7" t="s">
        <v>14037</v>
      </c>
      <c r="F2206" s="7" t="s">
        <v>154</v>
      </c>
      <c r="G2206" s="7" t="s">
        <v>206</v>
      </c>
      <c r="H2206" s="7" t="s">
        <v>212</v>
      </c>
      <c r="I2206" s="7" t="s">
        <v>27</v>
      </c>
      <c r="J2206" s="7" t="s">
        <v>23</v>
      </c>
      <c r="K2206" s="7">
        <v>10</v>
      </c>
      <c r="L2206" s="7" t="s">
        <v>19335</v>
      </c>
      <c r="M2206" s="7" t="s">
        <v>16098</v>
      </c>
      <c r="N2206" s="7" t="s">
        <v>29</v>
      </c>
      <c r="O2206" s="7" t="s">
        <v>146</v>
      </c>
    </row>
    <row r="2207" spans="2:15" x14ac:dyDescent="0.25">
      <c r="B2207" s="7">
        <v>4</v>
      </c>
      <c r="C2207" s="7" t="s">
        <v>14039</v>
      </c>
      <c r="D2207" s="7" t="s">
        <v>14040</v>
      </c>
      <c r="E2207" s="7" t="s">
        <v>14043</v>
      </c>
      <c r="F2207" s="7" t="s">
        <v>167</v>
      </c>
      <c r="G2207" s="7" t="s">
        <v>206</v>
      </c>
      <c r="H2207" s="7" t="s">
        <v>212</v>
      </c>
      <c r="I2207" s="7" t="s">
        <v>27</v>
      </c>
      <c r="J2207" s="7" t="s">
        <v>23</v>
      </c>
      <c r="K2207" s="7">
        <v>10</v>
      </c>
      <c r="L2207" s="7" t="s">
        <v>19366</v>
      </c>
      <c r="M2207" s="7" t="s">
        <v>16130</v>
      </c>
      <c r="N2207" s="7" t="s">
        <v>29</v>
      </c>
      <c r="O2207" s="7" t="s">
        <v>146</v>
      </c>
    </row>
    <row r="2208" spans="2:15" x14ac:dyDescent="0.25">
      <c r="B2208" s="7">
        <v>4</v>
      </c>
      <c r="C2208" s="7" t="s">
        <v>14045</v>
      </c>
      <c r="D2208" s="7" t="s">
        <v>14046</v>
      </c>
      <c r="E2208" s="7" t="s">
        <v>14048</v>
      </c>
      <c r="F2208" s="7" t="s">
        <v>150</v>
      </c>
      <c r="G2208" s="7" t="s">
        <v>207</v>
      </c>
      <c r="H2208" s="7" t="s">
        <v>212</v>
      </c>
      <c r="I2208" s="7" t="s">
        <v>83</v>
      </c>
      <c r="J2208" s="7" t="s">
        <v>23</v>
      </c>
      <c r="K2208" s="7">
        <v>7</v>
      </c>
      <c r="L2208" s="7" t="s">
        <v>19372</v>
      </c>
      <c r="M2208" s="7" t="s">
        <v>11297</v>
      </c>
      <c r="N2208" s="7" t="s">
        <v>29</v>
      </c>
      <c r="O2208" s="7" t="s">
        <v>146</v>
      </c>
    </row>
    <row r="2209" spans="2:15" x14ac:dyDescent="0.25">
      <c r="B2209" s="7">
        <v>4</v>
      </c>
      <c r="C2209" s="7" t="s">
        <v>14051</v>
      </c>
      <c r="D2209" s="7" t="s">
        <v>14052</v>
      </c>
      <c r="E2209" s="7" t="s">
        <v>14055</v>
      </c>
      <c r="F2209" s="7" t="s">
        <v>172</v>
      </c>
      <c r="G2209" s="7" t="s">
        <v>207</v>
      </c>
      <c r="H2209" s="7" t="s">
        <v>212</v>
      </c>
      <c r="I2209" s="7" t="s">
        <v>27</v>
      </c>
      <c r="J2209" s="7" t="s">
        <v>23</v>
      </c>
      <c r="K2209" s="7">
        <v>7</v>
      </c>
      <c r="L2209" s="7" t="s">
        <v>19388</v>
      </c>
      <c r="M2209" s="7" t="s">
        <v>14714</v>
      </c>
      <c r="N2209" s="7" t="s">
        <v>29</v>
      </c>
      <c r="O2209" s="7" t="s">
        <v>146</v>
      </c>
    </row>
    <row r="2210" spans="2:15" x14ac:dyDescent="0.25">
      <c r="B2210" s="7">
        <v>4</v>
      </c>
      <c r="C2210" s="7" t="s">
        <v>14057</v>
      </c>
      <c r="D2210" s="7" t="s">
        <v>14058</v>
      </c>
      <c r="E2210" s="7" t="s">
        <v>14060</v>
      </c>
      <c r="F2210" s="7" t="s">
        <v>152</v>
      </c>
      <c r="G2210" s="7" t="s">
        <v>206</v>
      </c>
      <c r="H2210" s="7" t="s">
        <v>212</v>
      </c>
      <c r="I2210" s="7" t="s">
        <v>27</v>
      </c>
      <c r="J2210" s="7" t="s">
        <v>23</v>
      </c>
      <c r="K2210" s="7">
        <v>10</v>
      </c>
      <c r="L2210" s="7" t="s">
        <v>19409</v>
      </c>
      <c r="M2210" s="7" t="s">
        <v>16153</v>
      </c>
      <c r="N2210" s="7" t="s">
        <v>29</v>
      </c>
      <c r="O2210" s="7" t="s">
        <v>146</v>
      </c>
    </row>
    <row r="2211" spans="2:15" x14ac:dyDescent="0.25">
      <c r="B2211" s="7">
        <v>4</v>
      </c>
      <c r="C2211" s="7" t="s">
        <v>14062</v>
      </c>
      <c r="D2211" s="7" t="s">
        <v>14063</v>
      </c>
      <c r="E2211" s="7" t="s">
        <v>14065</v>
      </c>
      <c r="F2211" s="7" t="s">
        <v>160</v>
      </c>
      <c r="G2211" s="7" t="s">
        <v>206</v>
      </c>
      <c r="H2211" s="7" t="s">
        <v>212</v>
      </c>
      <c r="I2211" s="7" t="s">
        <v>37</v>
      </c>
      <c r="J2211" s="7" t="s">
        <v>36</v>
      </c>
      <c r="K2211" s="7">
        <v>10</v>
      </c>
      <c r="L2211" s="7" t="s">
        <v>19417</v>
      </c>
      <c r="M2211" s="7" t="s">
        <v>13065</v>
      </c>
      <c r="N2211" s="7" t="s">
        <v>29</v>
      </c>
      <c r="O2211" s="7" t="s">
        <v>146</v>
      </c>
    </row>
    <row r="2212" spans="2:15" x14ac:dyDescent="0.25">
      <c r="B2212" s="7">
        <v>4</v>
      </c>
      <c r="C2212" s="7" t="s">
        <v>14067</v>
      </c>
      <c r="D2212" s="7" t="s">
        <v>14068</v>
      </c>
      <c r="E2212" s="7" t="s">
        <v>14070</v>
      </c>
      <c r="F2212" s="7" t="s">
        <v>150</v>
      </c>
      <c r="G2212" s="7" t="s">
        <v>206</v>
      </c>
      <c r="H2212" s="7" t="s">
        <v>212</v>
      </c>
      <c r="I2212" s="7" t="s">
        <v>83</v>
      </c>
      <c r="J2212" s="7" t="s">
        <v>23</v>
      </c>
      <c r="K2212" s="7">
        <v>10</v>
      </c>
      <c r="L2212" s="7" t="s">
        <v>19442</v>
      </c>
      <c r="M2212" s="7" t="s">
        <v>10328</v>
      </c>
      <c r="N2212" s="7" t="s">
        <v>29</v>
      </c>
      <c r="O2212" s="7" t="s">
        <v>146</v>
      </c>
    </row>
    <row r="2213" spans="2:15" x14ac:dyDescent="0.25">
      <c r="B2213" s="7">
        <v>4</v>
      </c>
      <c r="C2213" s="7" t="s">
        <v>14072</v>
      </c>
      <c r="D2213" s="7" t="s">
        <v>14073</v>
      </c>
      <c r="E2213" s="7" t="s">
        <v>14076</v>
      </c>
      <c r="F2213" s="7" t="s">
        <v>177</v>
      </c>
      <c r="G2213" s="7" t="s">
        <v>207</v>
      </c>
      <c r="H2213" s="7" t="s">
        <v>212</v>
      </c>
      <c r="I2213" s="7" t="s">
        <v>27</v>
      </c>
      <c r="J2213" s="7" t="s">
        <v>23</v>
      </c>
      <c r="K2213" s="7">
        <v>7</v>
      </c>
      <c r="L2213" s="7" t="s">
        <v>19461</v>
      </c>
      <c r="M2213" s="7" t="s">
        <v>10846</v>
      </c>
      <c r="N2213" s="7" t="s">
        <v>29</v>
      </c>
      <c r="O2213" s="7" t="s">
        <v>146</v>
      </c>
    </row>
    <row r="2214" spans="2:15" x14ac:dyDescent="0.25">
      <c r="B2214" s="7">
        <v>4</v>
      </c>
      <c r="C2214" s="7" t="s">
        <v>14078</v>
      </c>
      <c r="D2214" s="7" t="s">
        <v>14079</v>
      </c>
      <c r="E2214" s="7" t="s">
        <v>14083</v>
      </c>
      <c r="F2214" s="7" t="s">
        <v>177</v>
      </c>
      <c r="G2214" s="7" t="s">
        <v>207</v>
      </c>
      <c r="H2214" s="7" t="s">
        <v>212</v>
      </c>
      <c r="I2214" s="7" t="s">
        <v>27</v>
      </c>
      <c r="J2214" s="7" t="s">
        <v>23</v>
      </c>
      <c r="K2214" s="7">
        <v>7</v>
      </c>
      <c r="L2214" s="7" t="s">
        <v>19462</v>
      </c>
      <c r="M2214" s="7" t="s">
        <v>9605</v>
      </c>
      <c r="N2214" s="7" t="s">
        <v>29</v>
      </c>
      <c r="O2214" s="7" t="s">
        <v>146</v>
      </c>
    </row>
    <row r="2215" spans="2:15" x14ac:dyDescent="0.25">
      <c r="B2215" s="7">
        <v>4</v>
      </c>
      <c r="C2215" s="7" t="s">
        <v>14085</v>
      </c>
      <c r="D2215" s="7" t="s">
        <v>14086</v>
      </c>
      <c r="E2215" s="7" t="s">
        <v>14089</v>
      </c>
      <c r="F2215" s="7" t="s">
        <v>185</v>
      </c>
      <c r="G2215" s="7" t="s">
        <v>206</v>
      </c>
      <c r="H2215" s="7" t="s">
        <v>212</v>
      </c>
      <c r="I2215" s="7" t="s">
        <v>37</v>
      </c>
      <c r="J2215" s="7" t="s">
        <v>36</v>
      </c>
      <c r="K2215" s="7">
        <v>10</v>
      </c>
      <c r="L2215" s="7" t="s">
        <v>19463</v>
      </c>
      <c r="M2215" s="7" t="s">
        <v>16160</v>
      </c>
      <c r="N2215" s="7" t="s">
        <v>29</v>
      </c>
      <c r="O2215" s="7" t="s">
        <v>146</v>
      </c>
    </row>
    <row r="2216" spans="2:15" x14ac:dyDescent="0.25">
      <c r="B2216" s="7">
        <v>4</v>
      </c>
      <c r="C2216" s="7" t="s">
        <v>14091</v>
      </c>
      <c r="D2216" s="7" t="s">
        <v>14092</v>
      </c>
      <c r="E2216" s="7" t="s">
        <v>14094</v>
      </c>
      <c r="F2216" s="7" t="s">
        <v>152</v>
      </c>
      <c r="G2216" s="7" t="s">
        <v>206</v>
      </c>
      <c r="H2216" s="7" t="s">
        <v>212</v>
      </c>
      <c r="I2216" s="7" t="s">
        <v>27</v>
      </c>
      <c r="J2216" s="7" t="s">
        <v>23</v>
      </c>
      <c r="K2216" s="7">
        <v>10</v>
      </c>
      <c r="L2216" s="7" t="s">
        <v>19465</v>
      </c>
      <c r="M2216" s="7" t="s">
        <v>16161</v>
      </c>
      <c r="N2216" s="7" t="s">
        <v>29</v>
      </c>
      <c r="O2216" s="7" t="s">
        <v>146</v>
      </c>
    </row>
    <row r="2217" spans="2:15" x14ac:dyDescent="0.25">
      <c r="B2217" s="7">
        <v>4</v>
      </c>
      <c r="C2217" s="7" t="s">
        <v>14096</v>
      </c>
      <c r="D2217" s="7" t="s">
        <v>14097</v>
      </c>
      <c r="E2217" s="7" t="s">
        <v>14099</v>
      </c>
      <c r="F2217" s="7" t="s">
        <v>143</v>
      </c>
      <c r="G2217" s="7" t="s">
        <v>207</v>
      </c>
      <c r="H2217" s="7" t="s">
        <v>212</v>
      </c>
      <c r="I2217" s="7" t="s">
        <v>83</v>
      </c>
      <c r="J2217" s="7" t="s">
        <v>23</v>
      </c>
      <c r="K2217" s="7">
        <v>7</v>
      </c>
      <c r="L2217" s="7" t="s">
        <v>19479</v>
      </c>
      <c r="M2217" s="7" t="s">
        <v>16164</v>
      </c>
      <c r="N2217" s="7" t="s">
        <v>29</v>
      </c>
      <c r="O2217" s="7" t="s">
        <v>146</v>
      </c>
    </row>
    <row r="2218" spans="2:15" x14ac:dyDescent="0.25">
      <c r="B2218" s="7">
        <v>4</v>
      </c>
      <c r="C2218" s="7" t="s">
        <v>14101</v>
      </c>
      <c r="D2218" s="7" t="s">
        <v>14102</v>
      </c>
      <c r="E2218" s="7" t="s">
        <v>14104</v>
      </c>
      <c r="F2218" s="7" t="s">
        <v>152</v>
      </c>
      <c r="G2218" s="7" t="s">
        <v>206</v>
      </c>
      <c r="H2218" s="7" t="s">
        <v>212</v>
      </c>
      <c r="I2218" s="7" t="s">
        <v>37</v>
      </c>
      <c r="J2218" s="7" t="s">
        <v>36</v>
      </c>
      <c r="K2218" s="7">
        <v>10</v>
      </c>
      <c r="L2218" s="7" t="s">
        <v>19481</v>
      </c>
      <c r="M2218" s="7" t="s">
        <v>16167</v>
      </c>
      <c r="N2218" s="7" t="s">
        <v>29</v>
      </c>
      <c r="O2218" s="7" t="s">
        <v>146</v>
      </c>
    </row>
    <row r="2219" spans="2:15" x14ac:dyDescent="0.25">
      <c r="B2219" s="7">
        <v>4</v>
      </c>
      <c r="C2219" s="7" t="s">
        <v>14107</v>
      </c>
      <c r="D2219" s="7" t="s">
        <v>14108</v>
      </c>
      <c r="E2219" s="7" t="s">
        <v>14110</v>
      </c>
      <c r="F2219" s="7" t="s">
        <v>154</v>
      </c>
      <c r="G2219" s="7" t="s">
        <v>206</v>
      </c>
      <c r="H2219" s="7" t="s">
        <v>212</v>
      </c>
      <c r="I2219" s="7" t="s">
        <v>27</v>
      </c>
      <c r="J2219" s="7" t="s">
        <v>23</v>
      </c>
      <c r="K2219" s="7">
        <v>10</v>
      </c>
      <c r="L2219" s="7" t="s">
        <v>19484</v>
      </c>
      <c r="M2219" s="7" t="s">
        <v>16169</v>
      </c>
      <c r="N2219" s="7" t="s">
        <v>29</v>
      </c>
      <c r="O2219" s="7" t="s">
        <v>146</v>
      </c>
    </row>
    <row r="2220" spans="2:15" x14ac:dyDescent="0.25">
      <c r="B2220" s="7">
        <v>4</v>
      </c>
      <c r="C2220" s="7" t="s">
        <v>14112</v>
      </c>
      <c r="D2220" s="7" t="s">
        <v>14113</v>
      </c>
      <c r="E2220" s="7" t="s">
        <v>14116</v>
      </c>
      <c r="F2220" s="7" t="s">
        <v>177</v>
      </c>
      <c r="G2220" s="7" t="s">
        <v>206</v>
      </c>
      <c r="H2220" s="7" t="s">
        <v>212</v>
      </c>
      <c r="I2220" s="7" t="s">
        <v>27</v>
      </c>
      <c r="J2220" s="7" t="s">
        <v>23</v>
      </c>
      <c r="K2220" s="7">
        <v>10</v>
      </c>
      <c r="L2220" s="7" t="s">
        <v>19506</v>
      </c>
      <c r="M2220" s="7" t="s">
        <v>11357</v>
      </c>
      <c r="N2220" s="7" t="s">
        <v>29</v>
      </c>
      <c r="O2220" s="7" t="s">
        <v>146</v>
      </c>
    </row>
    <row r="2221" spans="2:15" x14ac:dyDescent="0.25">
      <c r="B2221" s="7">
        <v>4</v>
      </c>
      <c r="C2221" s="7" t="s">
        <v>14118</v>
      </c>
      <c r="D2221" s="7" t="s">
        <v>14119</v>
      </c>
      <c r="E2221" s="7" t="s">
        <v>14122</v>
      </c>
      <c r="F2221" s="7" t="s">
        <v>25</v>
      </c>
      <c r="G2221" s="7" t="s">
        <v>207</v>
      </c>
      <c r="H2221" s="7" t="s">
        <v>212</v>
      </c>
      <c r="I2221" s="7" t="s">
        <v>311</v>
      </c>
      <c r="J2221" s="7" t="s">
        <v>44</v>
      </c>
      <c r="K2221" s="7">
        <v>8</v>
      </c>
      <c r="L2221" s="7" t="s">
        <v>19507</v>
      </c>
      <c r="M2221" s="7" t="s">
        <v>16190</v>
      </c>
      <c r="N2221" s="7" t="s">
        <v>29</v>
      </c>
      <c r="O2221" s="7" t="s">
        <v>96</v>
      </c>
    </row>
    <row r="2222" spans="2:15" x14ac:dyDescent="0.25">
      <c r="B2222" s="7">
        <v>4</v>
      </c>
      <c r="C2222" s="7" t="s">
        <v>14124</v>
      </c>
      <c r="D2222" s="7" t="s">
        <v>14125</v>
      </c>
      <c r="E2222" s="7" t="s">
        <v>14129</v>
      </c>
      <c r="F2222" s="7" t="s">
        <v>25</v>
      </c>
      <c r="G2222" s="7" t="s">
        <v>207</v>
      </c>
      <c r="H2222" s="7" t="s">
        <v>212</v>
      </c>
      <c r="I2222" s="7" t="s">
        <v>34</v>
      </c>
      <c r="J2222" s="7" t="s">
        <v>23</v>
      </c>
      <c r="K2222" s="7">
        <v>5</v>
      </c>
      <c r="L2222" s="7" t="s">
        <v>19509</v>
      </c>
      <c r="M2222" s="7" t="s">
        <v>14137</v>
      </c>
      <c r="N2222" s="7" t="s">
        <v>29</v>
      </c>
      <c r="O2222" s="7" t="s">
        <v>96</v>
      </c>
    </row>
    <row r="2223" spans="2:15" x14ac:dyDescent="0.25">
      <c r="B2223" s="7">
        <v>4</v>
      </c>
      <c r="C2223" s="7" t="s">
        <v>14131</v>
      </c>
      <c r="D2223" s="7" t="s">
        <v>14132</v>
      </c>
      <c r="E2223" s="7" t="s">
        <v>14135</v>
      </c>
      <c r="F2223" s="7" t="s">
        <v>42</v>
      </c>
      <c r="G2223" s="7" t="s">
        <v>206</v>
      </c>
      <c r="H2223" s="7" t="s">
        <v>212</v>
      </c>
      <c r="I2223" s="7" t="s">
        <v>55</v>
      </c>
      <c r="J2223" s="7" t="s">
        <v>54</v>
      </c>
      <c r="K2223" s="7">
        <v>4</v>
      </c>
      <c r="L2223" s="7" t="s">
        <v>19510</v>
      </c>
      <c r="M2223" s="7" t="s">
        <v>15669</v>
      </c>
      <c r="N2223" s="7" t="s">
        <v>29</v>
      </c>
      <c r="O2223" s="7" t="s">
        <v>96</v>
      </c>
    </row>
    <row r="2224" spans="2:15" x14ac:dyDescent="0.25">
      <c r="B2224" s="7">
        <v>4</v>
      </c>
      <c r="C2224" s="7" t="s">
        <v>14138</v>
      </c>
      <c r="D2224" s="7" t="s">
        <v>380</v>
      </c>
      <c r="E2224" s="7" t="s">
        <v>14140</v>
      </c>
      <c r="F2224" s="7" t="s">
        <v>152</v>
      </c>
      <c r="G2224" s="7" t="s">
        <v>206</v>
      </c>
      <c r="H2224" s="7" t="s">
        <v>212</v>
      </c>
      <c r="I2224" s="7" t="s">
        <v>27</v>
      </c>
      <c r="J2224" s="7" t="s">
        <v>23</v>
      </c>
      <c r="K2224" s="7">
        <v>10</v>
      </c>
      <c r="L2224" s="7" t="s">
        <v>19511</v>
      </c>
      <c r="M2224" s="7" t="s">
        <v>16200</v>
      </c>
      <c r="N2224" s="7" t="s">
        <v>29</v>
      </c>
      <c r="O2224" s="7" t="s">
        <v>146</v>
      </c>
    </row>
    <row r="2225" spans="2:15" x14ac:dyDescent="0.25">
      <c r="B2225" s="7">
        <v>4</v>
      </c>
      <c r="C2225" s="7" t="s">
        <v>14142</v>
      </c>
      <c r="D2225" s="7" t="s">
        <v>14143</v>
      </c>
      <c r="E2225" s="7" t="s">
        <v>14144</v>
      </c>
      <c r="F2225" s="7" t="s">
        <v>143</v>
      </c>
      <c r="G2225" s="7" t="s">
        <v>207</v>
      </c>
      <c r="H2225" s="7" t="s">
        <v>212</v>
      </c>
      <c r="I2225" s="7" t="s">
        <v>83</v>
      </c>
      <c r="J2225" s="7" t="s">
        <v>23</v>
      </c>
      <c r="K2225" s="7">
        <v>7</v>
      </c>
      <c r="L2225" s="7" t="s">
        <v>19512</v>
      </c>
      <c r="M2225" s="7" t="s">
        <v>16202</v>
      </c>
      <c r="N2225" s="7" t="s">
        <v>29</v>
      </c>
      <c r="O2225" s="7" t="s">
        <v>146</v>
      </c>
    </row>
    <row r="2226" spans="2:15" x14ac:dyDescent="0.25">
      <c r="B2226" s="7">
        <v>4</v>
      </c>
      <c r="C2226" s="7" t="s">
        <v>14146</v>
      </c>
      <c r="D2226" s="7" t="s">
        <v>14147</v>
      </c>
      <c r="E2226" s="7" t="s">
        <v>14150</v>
      </c>
      <c r="F2226" s="7" t="s">
        <v>25</v>
      </c>
      <c r="G2226" s="7" t="s">
        <v>207</v>
      </c>
      <c r="H2226" s="7" t="s">
        <v>212</v>
      </c>
      <c r="I2226" s="7" t="s">
        <v>34</v>
      </c>
      <c r="J2226" s="7" t="s">
        <v>23</v>
      </c>
      <c r="K2226" s="7">
        <v>5</v>
      </c>
      <c r="L2226" s="7" t="s">
        <v>19520</v>
      </c>
      <c r="M2226" s="7" t="s">
        <v>16203</v>
      </c>
      <c r="N2226" s="7" t="s">
        <v>29</v>
      </c>
      <c r="O2226" s="7" t="s">
        <v>96</v>
      </c>
    </row>
    <row r="2227" spans="2:15" x14ac:dyDescent="0.25">
      <c r="B2227" s="7">
        <v>4</v>
      </c>
      <c r="C2227" s="7" t="s">
        <v>14152</v>
      </c>
      <c r="D2227" s="7" t="s">
        <v>14153</v>
      </c>
      <c r="E2227" s="7" t="s">
        <v>14156</v>
      </c>
      <c r="F2227" s="7" t="s">
        <v>150</v>
      </c>
      <c r="G2227" s="7" t="s">
        <v>207</v>
      </c>
      <c r="H2227" s="7" t="s">
        <v>212</v>
      </c>
      <c r="I2227" s="7" t="s">
        <v>55</v>
      </c>
      <c r="J2227" s="7" t="s">
        <v>54</v>
      </c>
      <c r="K2227" s="7">
        <v>4</v>
      </c>
      <c r="L2227" s="7" t="s">
        <v>19521</v>
      </c>
      <c r="M2227" s="7" t="s">
        <v>15677</v>
      </c>
      <c r="N2227" s="7" t="s">
        <v>29</v>
      </c>
      <c r="O2227" s="7" t="s">
        <v>146</v>
      </c>
    </row>
    <row r="2228" spans="2:15" x14ac:dyDescent="0.25">
      <c r="B2228" s="7">
        <v>4</v>
      </c>
      <c r="C2228" s="7" t="s">
        <v>14158</v>
      </c>
      <c r="D2228" s="7" t="s">
        <v>14159</v>
      </c>
      <c r="E2228" s="7" t="s">
        <v>14162</v>
      </c>
      <c r="F2228" s="7" t="s">
        <v>201</v>
      </c>
      <c r="G2228" s="7" t="s">
        <v>207</v>
      </c>
      <c r="H2228" s="7" t="s">
        <v>212</v>
      </c>
      <c r="I2228" s="7" t="s">
        <v>34</v>
      </c>
      <c r="J2228" s="7" t="s">
        <v>23</v>
      </c>
      <c r="K2228" s="7">
        <v>5</v>
      </c>
      <c r="L2228" s="7" t="s">
        <v>19523</v>
      </c>
      <c r="M2228" s="7" t="s">
        <v>16214</v>
      </c>
      <c r="N2228" s="7" t="s">
        <v>29</v>
      </c>
      <c r="O2228" s="7" t="s">
        <v>192</v>
      </c>
    </row>
    <row r="2229" spans="2:15" x14ac:dyDescent="0.25">
      <c r="B2229" s="7">
        <v>4</v>
      </c>
      <c r="C2229" s="7" t="s">
        <v>14164</v>
      </c>
      <c r="D2229" s="7" t="s">
        <v>14165</v>
      </c>
      <c r="E2229" s="7" t="s">
        <v>14168</v>
      </c>
      <c r="F2229" s="7" t="s">
        <v>25</v>
      </c>
      <c r="G2229" s="7" t="s">
        <v>207</v>
      </c>
      <c r="H2229" s="7" t="s">
        <v>212</v>
      </c>
      <c r="I2229" s="7" t="s">
        <v>55</v>
      </c>
      <c r="J2229" s="7" t="s">
        <v>54</v>
      </c>
      <c r="K2229" s="7">
        <v>4</v>
      </c>
      <c r="L2229" s="7" t="s">
        <v>19524</v>
      </c>
      <c r="M2229" s="7" t="s">
        <v>15682</v>
      </c>
      <c r="N2229" s="7" t="s">
        <v>29</v>
      </c>
      <c r="O2229" s="7" t="s">
        <v>96</v>
      </c>
    </row>
    <row r="2230" spans="2:15" x14ac:dyDescent="0.25">
      <c r="B2230" s="7">
        <v>4</v>
      </c>
      <c r="C2230" s="7" t="s">
        <v>14170</v>
      </c>
      <c r="D2230" s="7" t="s">
        <v>14171</v>
      </c>
      <c r="E2230" s="7" t="s">
        <v>14174</v>
      </c>
      <c r="F2230" s="7" t="s">
        <v>42</v>
      </c>
      <c r="G2230" s="7" t="s">
        <v>207</v>
      </c>
      <c r="H2230" s="7" t="s">
        <v>212</v>
      </c>
      <c r="I2230" s="7" t="s">
        <v>55</v>
      </c>
      <c r="J2230" s="7" t="s">
        <v>54</v>
      </c>
      <c r="K2230" s="7">
        <v>4</v>
      </c>
      <c r="L2230" s="7" t="s">
        <v>19525</v>
      </c>
      <c r="M2230" s="7" t="s">
        <v>16216</v>
      </c>
      <c r="N2230" s="7" t="s">
        <v>29</v>
      </c>
      <c r="O2230" s="7" t="s">
        <v>96</v>
      </c>
    </row>
    <row r="2231" spans="2:15" x14ac:dyDescent="0.25">
      <c r="B2231" s="7">
        <v>4</v>
      </c>
      <c r="C2231" s="7" t="s">
        <v>14176</v>
      </c>
      <c r="D2231" s="7" t="s">
        <v>14177</v>
      </c>
      <c r="E2231" s="7" t="s">
        <v>14178</v>
      </c>
      <c r="F2231" s="7" t="s">
        <v>42</v>
      </c>
      <c r="G2231" s="7" t="s">
        <v>207</v>
      </c>
      <c r="H2231" s="7" t="s">
        <v>212</v>
      </c>
      <c r="I2231" s="7" t="s">
        <v>55</v>
      </c>
      <c r="J2231" s="7" t="s">
        <v>54</v>
      </c>
      <c r="K2231" s="7">
        <v>4</v>
      </c>
      <c r="L2231" s="7" t="s">
        <v>19527</v>
      </c>
      <c r="M2231" s="7" t="s">
        <v>16225</v>
      </c>
      <c r="N2231" s="7" t="s">
        <v>29</v>
      </c>
      <c r="O2231" s="7" t="s">
        <v>96</v>
      </c>
    </row>
    <row r="2232" spans="2:15" x14ac:dyDescent="0.25">
      <c r="B2232" s="7">
        <v>4</v>
      </c>
      <c r="C2232" s="7" t="s">
        <v>14180</v>
      </c>
      <c r="D2232" s="7" t="s">
        <v>14181</v>
      </c>
      <c r="E2232" s="7" t="s">
        <v>14185</v>
      </c>
      <c r="F2232" s="7" t="s">
        <v>25</v>
      </c>
      <c r="G2232" s="7" t="s">
        <v>207</v>
      </c>
      <c r="H2232" s="7" t="s">
        <v>212</v>
      </c>
      <c r="I2232" s="7" t="s">
        <v>60</v>
      </c>
      <c r="J2232" s="7" t="s">
        <v>58</v>
      </c>
      <c r="K2232" s="7">
        <v>9</v>
      </c>
      <c r="L2232" s="7" t="s">
        <v>19528</v>
      </c>
      <c r="M2232" s="7" t="s">
        <v>16226</v>
      </c>
      <c r="N2232" s="7" t="s">
        <v>29</v>
      </c>
      <c r="O2232" s="7" t="s">
        <v>96</v>
      </c>
    </row>
    <row r="2233" spans="2:15" x14ac:dyDescent="0.25">
      <c r="B2233" s="7">
        <v>4</v>
      </c>
      <c r="C2233" s="7" t="s">
        <v>14187</v>
      </c>
      <c r="D2233" s="7" t="s">
        <v>14188</v>
      </c>
      <c r="E2233" s="7" t="s">
        <v>14190</v>
      </c>
      <c r="F2233" s="7" t="s">
        <v>185</v>
      </c>
      <c r="G2233" s="7" t="s">
        <v>206</v>
      </c>
      <c r="H2233" s="7" t="s">
        <v>212</v>
      </c>
      <c r="I2233" s="7" t="s">
        <v>55</v>
      </c>
      <c r="J2233" s="7" t="s">
        <v>54</v>
      </c>
      <c r="K2233" s="7">
        <v>4</v>
      </c>
      <c r="L2233" s="7" t="s">
        <v>19529</v>
      </c>
      <c r="M2233" s="7" t="s">
        <v>11799</v>
      </c>
      <c r="N2233" s="7" t="s">
        <v>29</v>
      </c>
      <c r="O2233" s="7" t="s">
        <v>146</v>
      </c>
    </row>
    <row r="2234" spans="2:15" x14ac:dyDescent="0.25">
      <c r="B2234" s="7">
        <v>4</v>
      </c>
      <c r="C2234" s="7" t="s">
        <v>14192</v>
      </c>
      <c r="D2234" s="7" t="s">
        <v>14193</v>
      </c>
      <c r="E2234" s="7" t="s">
        <v>14196</v>
      </c>
      <c r="F2234" s="7" t="s">
        <v>25</v>
      </c>
      <c r="G2234" s="7" t="s">
        <v>207</v>
      </c>
      <c r="H2234" s="7" t="s">
        <v>212</v>
      </c>
      <c r="I2234" s="7" t="s">
        <v>60</v>
      </c>
      <c r="J2234" s="7" t="s">
        <v>58</v>
      </c>
      <c r="K2234" s="7">
        <v>9</v>
      </c>
      <c r="L2234" s="7" t="s">
        <v>19530</v>
      </c>
      <c r="M2234" s="7" t="s">
        <v>16228</v>
      </c>
      <c r="N2234" s="7" t="s">
        <v>29</v>
      </c>
      <c r="O2234" s="7" t="s">
        <v>96</v>
      </c>
    </row>
    <row r="2235" spans="2:15" x14ac:dyDescent="0.25">
      <c r="B2235" s="7">
        <v>4</v>
      </c>
      <c r="C2235" s="7" t="s">
        <v>14205</v>
      </c>
      <c r="D2235" s="7" t="s">
        <v>14206</v>
      </c>
      <c r="E2235" s="7" t="s">
        <v>14209</v>
      </c>
      <c r="F2235" s="7" t="s">
        <v>25</v>
      </c>
      <c r="G2235" s="7" t="s">
        <v>207</v>
      </c>
      <c r="H2235" s="7" t="s">
        <v>212</v>
      </c>
      <c r="I2235" s="7" t="s">
        <v>34</v>
      </c>
      <c r="J2235" s="7" t="s">
        <v>23</v>
      </c>
      <c r="K2235" s="7">
        <v>5</v>
      </c>
      <c r="L2235" s="7" t="s">
        <v>19550</v>
      </c>
      <c r="M2235" s="7" t="s">
        <v>7171</v>
      </c>
      <c r="N2235" s="7" t="s">
        <v>29</v>
      </c>
      <c r="O2235" s="7" t="s">
        <v>96</v>
      </c>
    </row>
    <row r="2236" spans="2:15" x14ac:dyDescent="0.25">
      <c r="B2236" s="7">
        <v>4</v>
      </c>
      <c r="C2236" s="7" t="s">
        <v>14212</v>
      </c>
      <c r="D2236" s="7" t="s">
        <v>14213</v>
      </c>
      <c r="E2236" s="7" t="s">
        <v>8127</v>
      </c>
      <c r="F2236" s="7" t="s">
        <v>25</v>
      </c>
      <c r="G2236" s="7" t="s">
        <v>207</v>
      </c>
      <c r="H2236" s="7" t="s">
        <v>212</v>
      </c>
      <c r="I2236" s="7" t="s">
        <v>60</v>
      </c>
      <c r="J2236" s="7" t="s">
        <v>58</v>
      </c>
      <c r="K2236" s="7">
        <v>9</v>
      </c>
      <c r="L2236" s="7" t="s">
        <v>19551</v>
      </c>
      <c r="M2236" s="7" t="s">
        <v>14729</v>
      </c>
      <c r="N2236" s="7" t="s">
        <v>29</v>
      </c>
      <c r="O2236" s="7" t="s">
        <v>96</v>
      </c>
    </row>
    <row r="2237" spans="2:15" x14ac:dyDescent="0.25">
      <c r="B2237" s="7">
        <v>4</v>
      </c>
      <c r="C2237" s="7" t="s">
        <v>14214</v>
      </c>
      <c r="D2237" s="7" t="s">
        <v>14215</v>
      </c>
      <c r="E2237" s="7" t="s">
        <v>14216</v>
      </c>
      <c r="F2237" s="7" t="s">
        <v>291</v>
      </c>
      <c r="G2237" s="7" t="s">
        <v>206</v>
      </c>
      <c r="H2237" s="7" t="s">
        <v>212</v>
      </c>
      <c r="I2237" s="7" t="s">
        <v>55</v>
      </c>
      <c r="J2237" s="7" t="s">
        <v>54</v>
      </c>
      <c r="K2237" s="7">
        <v>4</v>
      </c>
      <c r="L2237" s="7" t="s">
        <v>19552</v>
      </c>
      <c r="M2237" s="7" t="s">
        <v>9597</v>
      </c>
      <c r="N2237" s="7" t="s">
        <v>29</v>
      </c>
      <c r="O2237" s="7" t="s">
        <v>192</v>
      </c>
    </row>
    <row r="2238" spans="2:15" x14ac:dyDescent="0.25">
      <c r="B2238" s="7">
        <v>4</v>
      </c>
      <c r="C2238" s="7" t="s">
        <v>14219</v>
      </c>
      <c r="D2238" s="7" t="s">
        <v>14220</v>
      </c>
      <c r="E2238" s="7" t="s">
        <v>14223</v>
      </c>
      <c r="F2238" s="7" t="s">
        <v>185</v>
      </c>
      <c r="G2238" s="7" t="s">
        <v>206</v>
      </c>
      <c r="H2238" s="7" t="s">
        <v>212</v>
      </c>
      <c r="I2238" s="7" t="s">
        <v>55</v>
      </c>
      <c r="J2238" s="7" t="s">
        <v>54</v>
      </c>
      <c r="K2238" s="7">
        <v>4</v>
      </c>
      <c r="L2238" s="7" t="s">
        <v>19553</v>
      </c>
      <c r="M2238" s="7" t="s">
        <v>5517</v>
      </c>
      <c r="N2238" s="7" t="s">
        <v>29</v>
      </c>
      <c r="O2238" s="7" t="s">
        <v>146</v>
      </c>
    </row>
    <row r="2239" spans="2:15" x14ac:dyDescent="0.25">
      <c r="B2239" s="7">
        <v>4</v>
      </c>
      <c r="C2239" s="7" t="s">
        <v>14225</v>
      </c>
      <c r="D2239" s="7" t="s">
        <v>14226</v>
      </c>
      <c r="E2239" s="7" t="s">
        <v>14229</v>
      </c>
      <c r="F2239" s="7" t="s">
        <v>152</v>
      </c>
      <c r="G2239" s="7" t="s">
        <v>206</v>
      </c>
      <c r="H2239" s="7" t="s">
        <v>211</v>
      </c>
      <c r="I2239" s="7" t="s">
        <v>60</v>
      </c>
      <c r="J2239" s="7" t="s">
        <v>58</v>
      </c>
      <c r="K2239" s="7">
        <v>14</v>
      </c>
      <c r="L2239" s="7" t="s">
        <v>19555</v>
      </c>
      <c r="M2239" s="7" t="s">
        <v>16241</v>
      </c>
      <c r="N2239" s="7" t="s">
        <v>29</v>
      </c>
      <c r="O2239" s="7" t="s">
        <v>146</v>
      </c>
    </row>
    <row r="2240" spans="2:15" x14ac:dyDescent="0.25">
      <c r="B2240" s="7">
        <v>4</v>
      </c>
      <c r="C2240" s="7" t="s">
        <v>14231</v>
      </c>
      <c r="D2240" s="7" t="s">
        <v>14232</v>
      </c>
      <c r="E2240" s="7" t="s">
        <v>14233</v>
      </c>
      <c r="F2240" s="7" t="s">
        <v>152</v>
      </c>
      <c r="G2240" s="7" t="s">
        <v>206</v>
      </c>
      <c r="H2240" s="7" t="s">
        <v>212</v>
      </c>
      <c r="I2240" s="7" t="s">
        <v>55</v>
      </c>
      <c r="J2240" s="7" t="s">
        <v>54</v>
      </c>
      <c r="K2240" s="7">
        <v>4</v>
      </c>
      <c r="L2240" s="7" t="s">
        <v>19556</v>
      </c>
      <c r="M2240" s="7" t="s">
        <v>1943</v>
      </c>
      <c r="N2240" s="7" t="s">
        <v>29</v>
      </c>
      <c r="O2240" s="7" t="s">
        <v>146</v>
      </c>
    </row>
    <row r="2241" spans="2:15" x14ac:dyDescent="0.25">
      <c r="B2241" s="7">
        <v>4</v>
      </c>
      <c r="C2241" s="7" t="s">
        <v>14235</v>
      </c>
      <c r="D2241" s="7" t="s">
        <v>14236</v>
      </c>
      <c r="E2241" s="7" t="s">
        <v>14240</v>
      </c>
      <c r="F2241" s="7" t="s">
        <v>25</v>
      </c>
      <c r="G2241" s="7" t="s">
        <v>207</v>
      </c>
      <c r="H2241" s="7" t="s">
        <v>212</v>
      </c>
      <c r="I2241" s="7" t="s">
        <v>60</v>
      </c>
      <c r="J2241" s="7" t="s">
        <v>58</v>
      </c>
      <c r="K2241" s="7">
        <v>9</v>
      </c>
      <c r="L2241" s="7" t="s">
        <v>19557</v>
      </c>
      <c r="M2241" s="7" t="s">
        <v>10924</v>
      </c>
      <c r="N2241" s="7" t="s">
        <v>29</v>
      </c>
      <c r="O2241" s="7" t="s">
        <v>96</v>
      </c>
    </row>
    <row r="2242" spans="2:15" x14ac:dyDescent="0.25">
      <c r="B2242" s="7">
        <v>4</v>
      </c>
      <c r="C2242" s="7" t="s">
        <v>14242</v>
      </c>
      <c r="D2242" s="7" t="s">
        <v>14243</v>
      </c>
      <c r="E2242" s="7" t="s">
        <v>14246</v>
      </c>
      <c r="F2242" s="7" t="s">
        <v>169</v>
      </c>
      <c r="G2242" s="7" t="s">
        <v>207</v>
      </c>
      <c r="H2242" s="7" t="s">
        <v>211</v>
      </c>
      <c r="I2242" s="7" t="s">
        <v>60</v>
      </c>
      <c r="J2242" s="7" t="s">
        <v>58</v>
      </c>
      <c r="K2242" s="7">
        <v>9</v>
      </c>
      <c r="L2242" s="7" t="s">
        <v>19558</v>
      </c>
      <c r="M2242" s="7" t="s">
        <v>11615</v>
      </c>
      <c r="N2242" s="7" t="s">
        <v>29</v>
      </c>
      <c r="O2242" s="7" t="s">
        <v>146</v>
      </c>
    </row>
    <row r="2243" spans="2:15" x14ac:dyDescent="0.25">
      <c r="B2243" s="7">
        <v>4</v>
      </c>
      <c r="C2243" s="7" t="s">
        <v>14249</v>
      </c>
      <c r="D2243" s="7" t="s">
        <v>14250</v>
      </c>
      <c r="E2243" s="7" t="s">
        <v>14253</v>
      </c>
      <c r="F2243" s="7" t="s">
        <v>183</v>
      </c>
      <c r="G2243" s="7" t="s">
        <v>207</v>
      </c>
      <c r="H2243" s="7" t="s">
        <v>211</v>
      </c>
      <c r="I2243" s="7" t="s">
        <v>60</v>
      </c>
      <c r="J2243" s="7" t="s">
        <v>58</v>
      </c>
      <c r="K2243" s="7">
        <v>9</v>
      </c>
      <c r="L2243" s="7" t="s">
        <v>19566</v>
      </c>
      <c r="M2243" s="7" t="s">
        <v>11615</v>
      </c>
      <c r="N2243" s="7" t="s">
        <v>29</v>
      </c>
      <c r="O2243" s="7" t="s">
        <v>146</v>
      </c>
    </row>
    <row r="2244" spans="2:15" x14ac:dyDescent="0.25">
      <c r="B2244" s="7">
        <v>4</v>
      </c>
      <c r="C2244" s="7" t="s">
        <v>14255</v>
      </c>
      <c r="D2244" s="7" t="s">
        <v>14256</v>
      </c>
      <c r="E2244" s="7" t="s">
        <v>14259</v>
      </c>
      <c r="F2244" s="7" t="s">
        <v>167</v>
      </c>
      <c r="G2244" s="7" t="s">
        <v>206</v>
      </c>
      <c r="H2244" s="7" t="s">
        <v>212</v>
      </c>
      <c r="I2244" s="7" t="s">
        <v>55</v>
      </c>
      <c r="J2244" s="7" t="s">
        <v>54</v>
      </c>
      <c r="K2244" s="7">
        <v>4</v>
      </c>
      <c r="L2244" s="7" t="s">
        <v>19567</v>
      </c>
      <c r="M2244" s="7" t="s">
        <v>7256</v>
      </c>
      <c r="N2244" s="7" t="s">
        <v>29</v>
      </c>
      <c r="O2244" s="7" t="s">
        <v>146</v>
      </c>
    </row>
    <row r="2245" spans="2:15" x14ac:dyDescent="0.25">
      <c r="B2245" s="7">
        <v>4</v>
      </c>
      <c r="C2245" s="7" t="s">
        <v>14261</v>
      </c>
      <c r="D2245" s="7" t="s">
        <v>14262</v>
      </c>
      <c r="E2245" s="7" t="s">
        <v>14265</v>
      </c>
      <c r="F2245" s="7" t="s">
        <v>25</v>
      </c>
      <c r="G2245" s="7" t="s">
        <v>207</v>
      </c>
      <c r="H2245" s="7" t="s">
        <v>212</v>
      </c>
      <c r="I2245" s="7" t="s">
        <v>60</v>
      </c>
      <c r="J2245" s="7" t="s">
        <v>58</v>
      </c>
      <c r="K2245" s="7">
        <v>9</v>
      </c>
      <c r="L2245" s="7" t="s">
        <v>19568</v>
      </c>
      <c r="M2245" s="7" t="s">
        <v>15941</v>
      </c>
      <c r="N2245" s="7" t="s">
        <v>29</v>
      </c>
      <c r="O2245" s="7" t="s">
        <v>96</v>
      </c>
    </row>
    <row r="2246" spans="2:15" x14ac:dyDescent="0.25">
      <c r="B2246" s="7">
        <v>4</v>
      </c>
      <c r="C2246" s="7" t="s">
        <v>14267</v>
      </c>
      <c r="D2246" s="7" t="s">
        <v>14268</v>
      </c>
      <c r="E2246" s="7" t="s">
        <v>14271</v>
      </c>
      <c r="F2246" s="7" t="s">
        <v>291</v>
      </c>
      <c r="G2246" s="7" t="s">
        <v>206</v>
      </c>
      <c r="H2246" s="7" t="s">
        <v>212</v>
      </c>
      <c r="I2246" s="7" t="s">
        <v>55</v>
      </c>
      <c r="J2246" s="7" t="s">
        <v>54</v>
      </c>
      <c r="K2246" s="7">
        <v>4</v>
      </c>
      <c r="L2246" s="7" t="s">
        <v>19569</v>
      </c>
      <c r="M2246" s="7" t="s">
        <v>9854</v>
      </c>
      <c r="N2246" s="7" t="s">
        <v>29</v>
      </c>
      <c r="O2246" s="7" t="s">
        <v>192</v>
      </c>
    </row>
    <row r="2247" spans="2:15" x14ac:dyDescent="0.25">
      <c r="B2247" s="7">
        <v>4</v>
      </c>
      <c r="C2247" s="7" t="s">
        <v>14273</v>
      </c>
      <c r="D2247" s="7" t="s">
        <v>14274</v>
      </c>
      <c r="E2247" s="7" t="s">
        <v>14277</v>
      </c>
      <c r="F2247" s="7" t="s">
        <v>25</v>
      </c>
      <c r="G2247" s="7" t="s">
        <v>207</v>
      </c>
      <c r="H2247" s="7" t="s">
        <v>212</v>
      </c>
      <c r="I2247" s="7" t="s">
        <v>45</v>
      </c>
      <c r="J2247" s="7" t="s">
        <v>44</v>
      </c>
      <c r="K2247" s="7">
        <v>11</v>
      </c>
      <c r="L2247" s="7" t="s">
        <v>19570</v>
      </c>
      <c r="M2247" s="7" t="s">
        <v>11392</v>
      </c>
      <c r="N2247" s="7" t="s">
        <v>29</v>
      </c>
      <c r="O2247" s="7" t="s">
        <v>96</v>
      </c>
    </row>
    <row r="2248" spans="2:15" x14ac:dyDescent="0.25">
      <c r="B2248" s="7">
        <v>4</v>
      </c>
      <c r="C2248" s="7" t="s">
        <v>14279</v>
      </c>
      <c r="D2248" s="7" t="s">
        <v>14280</v>
      </c>
      <c r="E2248" s="7" t="s">
        <v>14282</v>
      </c>
      <c r="F2248" s="7" t="s">
        <v>25</v>
      </c>
      <c r="G2248" s="7" t="s">
        <v>207</v>
      </c>
      <c r="H2248" s="7" t="s">
        <v>212</v>
      </c>
      <c r="I2248" s="7" t="s">
        <v>45</v>
      </c>
      <c r="J2248" s="7" t="s">
        <v>44</v>
      </c>
      <c r="K2248" s="7">
        <v>11</v>
      </c>
      <c r="L2248" s="7" t="s">
        <v>19571</v>
      </c>
      <c r="M2248" s="7" t="s">
        <v>16243</v>
      </c>
      <c r="N2248" s="7" t="s">
        <v>29</v>
      </c>
      <c r="O2248" s="7" t="s">
        <v>96</v>
      </c>
    </row>
    <row r="2249" spans="2:15" x14ac:dyDescent="0.25">
      <c r="B2249" s="7">
        <v>4</v>
      </c>
      <c r="C2249" s="7" t="s">
        <v>14284</v>
      </c>
      <c r="D2249" s="7" t="s">
        <v>14285</v>
      </c>
      <c r="E2249" s="7" t="s">
        <v>14286</v>
      </c>
      <c r="F2249" s="7" t="s">
        <v>152</v>
      </c>
      <c r="G2249" s="7" t="s">
        <v>206</v>
      </c>
      <c r="H2249" s="7" t="s">
        <v>212</v>
      </c>
      <c r="I2249" s="7" t="s">
        <v>55</v>
      </c>
      <c r="J2249" s="7" t="s">
        <v>54</v>
      </c>
      <c r="K2249" s="7">
        <v>4</v>
      </c>
      <c r="L2249" s="7" t="s">
        <v>19572</v>
      </c>
      <c r="M2249" s="7" t="s">
        <v>9898</v>
      </c>
      <c r="N2249" s="7" t="s">
        <v>29</v>
      </c>
      <c r="O2249" s="7" t="s">
        <v>146</v>
      </c>
    </row>
    <row r="2250" spans="2:15" x14ac:dyDescent="0.25">
      <c r="B2250" s="7">
        <v>4</v>
      </c>
      <c r="C2250" s="7" t="s">
        <v>14289</v>
      </c>
      <c r="D2250" s="7" t="s">
        <v>14290</v>
      </c>
      <c r="E2250" s="7" t="s">
        <v>14291</v>
      </c>
      <c r="F2250" s="7" t="s">
        <v>169</v>
      </c>
      <c r="G2250" s="7" t="s">
        <v>207</v>
      </c>
      <c r="H2250" s="7" t="s">
        <v>211</v>
      </c>
      <c r="I2250" s="7" t="s">
        <v>60</v>
      </c>
      <c r="J2250" s="7" t="s">
        <v>58</v>
      </c>
      <c r="K2250" s="7">
        <v>9</v>
      </c>
      <c r="L2250" s="7" t="s">
        <v>19581</v>
      </c>
      <c r="M2250" s="7" t="s">
        <v>15236</v>
      </c>
      <c r="N2250" s="7" t="s">
        <v>29</v>
      </c>
      <c r="O2250" s="7" t="s">
        <v>146</v>
      </c>
    </row>
    <row r="2251" spans="2:15" x14ac:dyDescent="0.25">
      <c r="B2251" s="7">
        <v>4</v>
      </c>
      <c r="C2251" s="7" t="s">
        <v>14293</v>
      </c>
      <c r="D2251" s="7" t="s">
        <v>14294</v>
      </c>
      <c r="E2251" s="7" t="s">
        <v>14296</v>
      </c>
      <c r="F2251" s="7" t="s">
        <v>124</v>
      </c>
      <c r="G2251" s="7" t="s">
        <v>207</v>
      </c>
      <c r="H2251" s="7" t="s">
        <v>212</v>
      </c>
      <c r="I2251" s="7" t="s">
        <v>55</v>
      </c>
      <c r="J2251" s="7" t="s">
        <v>54</v>
      </c>
      <c r="K2251" s="7">
        <v>4</v>
      </c>
      <c r="L2251" s="7" t="s">
        <v>19592</v>
      </c>
      <c r="M2251" s="7" t="s">
        <v>11711</v>
      </c>
      <c r="N2251" s="7" t="s">
        <v>29</v>
      </c>
      <c r="O2251" s="7" t="s">
        <v>123</v>
      </c>
    </row>
    <row r="2252" spans="2:15" x14ac:dyDescent="0.25">
      <c r="B2252" s="7">
        <v>4</v>
      </c>
      <c r="C2252" s="7" t="s">
        <v>14298</v>
      </c>
      <c r="D2252" s="7" t="s">
        <v>14299</v>
      </c>
      <c r="E2252" s="7" t="s">
        <v>14303</v>
      </c>
      <c r="F2252" s="7" t="s">
        <v>25</v>
      </c>
      <c r="G2252" s="7" t="s">
        <v>207</v>
      </c>
      <c r="H2252" s="7" t="s">
        <v>212</v>
      </c>
      <c r="I2252" s="7" t="s">
        <v>55</v>
      </c>
      <c r="J2252" s="7" t="s">
        <v>54</v>
      </c>
      <c r="K2252" s="7">
        <v>4</v>
      </c>
      <c r="L2252" s="7" t="s">
        <v>19593</v>
      </c>
      <c r="M2252" s="7" t="s">
        <v>15693</v>
      </c>
      <c r="N2252" s="7" t="s">
        <v>29</v>
      </c>
      <c r="O2252" s="7" t="s">
        <v>96</v>
      </c>
    </row>
    <row r="2253" spans="2:15" x14ac:dyDescent="0.25">
      <c r="B2253" s="7">
        <v>4</v>
      </c>
      <c r="C2253" s="7" t="s">
        <v>14305</v>
      </c>
      <c r="D2253" s="7" t="s">
        <v>14306</v>
      </c>
      <c r="E2253" s="7" t="s">
        <v>14310</v>
      </c>
      <c r="F2253" s="7" t="s">
        <v>255</v>
      </c>
      <c r="G2253" s="7" t="s">
        <v>207</v>
      </c>
      <c r="H2253" s="7" t="s">
        <v>212</v>
      </c>
      <c r="I2253" s="7" t="s">
        <v>60</v>
      </c>
      <c r="J2253" s="7" t="s">
        <v>58</v>
      </c>
      <c r="K2253" s="7">
        <v>9</v>
      </c>
      <c r="L2253" s="7" t="s">
        <v>19602</v>
      </c>
      <c r="M2253" s="7" t="s">
        <v>16253</v>
      </c>
      <c r="N2253" s="7" t="s">
        <v>29</v>
      </c>
      <c r="O2253" s="7" t="s">
        <v>100</v>
      </c>
    </row>
    <row r="2254" spans="2:15" x14ac:dyDescent="0.25">
      <c r="B2254" s="7">
        <v>4</v>
      </c>
      <c r="C2254" s="7" t="s">
        <v>14312</v>
      </c>
      <c r="D2254" s="7" t="s">
        <v>14313</v>
      </c>
      <c r="E2254" s="7" t="s">
        <v>14316</v>
      </c>
      <c r="F2254" s="7" t="s">
        <v>195</v>
      </c>
      <c r="G2254" s="7" t="s">
        <v>207</v>
      </c>
      <c r="H2254" s="7" t="s">
        <v>212</v>
      </c>
      <c r="I2254" s="7" t="s">
        <v>60</v>
      </c>
      <c r="J2254" s="7" t="s">
        <v>58</v>
      </c>
      <c r="K2254" s="7">
        <v>9</v>
      </c>
      <c r="L2254" s="7" t="s">
        <v>19614</v>
      </c>
      <c r="M2254" s="7" t="s">
        <v>14800</v>
      </c>
      <c r="N2254" s="7" t="s">
        <v>29</v>
      </c>
      <c r="O2254" s="7" t="s">
        <v>192</v>
      </c>
    </row>
    <row r="2255" spans="2:15" x14ac:dyDescent="0.25">
      <c r="B2255" s="7">
        <v>4</v>
      </c>
      <c r="C2255" s="7" t="s">
        <v>14318</v>
      </c>
      <c r="D2255" s="7" t="s">
        <v>14319</v>
      </c>
      <c r="E2255" s="7" t="s">
        <v>14323</v>
      </c>
      <c r="F2255" s="7" t="s">
        <v>25</v>
      </c>
      <c r="G2255" s="7" t="s">
        <v>207</v>
      </c>
      <c r="H2255" s="7" t="s">
        <v>212</v>
      </c>
      <c r="I2255" s="7" t="s">
        <v>60</v>
      </c>
      <c r="J2255" s="7" t="s">
        <v>58</v>
      </c>
      <c r="K2255" s="7">
        <v>9</v>
      </c>
      <c r="L2255" s="7" t="s">
        <v>19620</v>
      </c>
      <c r="M2255" s="7" t="s">
        <v>15241</v>
      </c>
      <c r="N2255" s="7" t="s">
        <v>29</v>
      </c>
      <c r="O2255" s="7" t="s">
        <v>96</v>
      </c>
    </row>
    <row r="2256" spans="2:15" x14ac:dyDescent="0.25">
      <c r="B2256" s="7">
        <v>4</v>
      </c>
      <c r="C2256" s="7" t="s">
        <v>14325</v>
      </c>
      <c r="D2256" s="7" t="s">
        <v>14326</v>
      </c>
      <c r="E2256" s="7" t="s">
        <v>14329</v>
      </c>
      <c r="F2256" s="7" t="s">
        <v>299</v>
      </c>
      <c r="G2256" s="7" t="s">
        <v>206</v>
      </c>
      <c r="H2256" s="7" t="s">
        <v>212</v>
      </c>
      <c r="I2256" s="7" t="s">
        <v>60</v>
      </c>
      <c r="J2256" s="7" t="s">
        <v>58</v>
      </c>
      <c r="K2256" s="7">
        <v>14</v>
      </c>
      <c r="L2256" s="7" t="s">
        <v>19621</v>
      </c>
      <c r="M2256" s="7" t="s">
        <v>16309</v>
      </c>
      <c r="N2256" s="7" t="s">
        <v>29</v>
      </c>
      <c r="O2256" s="7" t="s">
        <v>192</v>
      </c>
    </row>
    <row r="2257" spans="2:15" x14ac:dyDescent="0.25">
      <c r="B2257" s="7">
        <v>4</v>
      </c>
      <c r="C2257" s="7" t="s">
        <v>14331</v>
      </c>
      <c r="D2257" s="7" t="s">
        <v>14332</v>
      </c>
      <c r="E2257" s="7" t="s">
        <v>14335</v>
      </c>
      <c r="F2257" s="7" t="s">
        <v>124</v>
      </c>
      <c r="G2257" s="7" t="s">
        <v>206</v>
      </c>
      <c r="H2257" s="7" t="s">
        <v>211</v>
      </c>
      <c r="I2257" s="7" t="s">
        <v>34</v>
      </c>
      <c r="J2257" s="7" t="s">
        <v>23</v>
      </c>
      <c r="K2257" s="7">
        <v>8</v>
      </c>
      <c r="L2257" s="7" t="s">
        <v>19622</v>
      </c>
      <c r="M2257" s="7" t="s">
        <v>16310</v>
      </c>
      <c r="N2257" s="7" t="s">
        <v>29</v>
      </c>
      <c r="O2257" s="7" t="s">
        <v>123</v>
      </c>
    </row>
    <row r="2258" spans="2:15" x14ac:dyDescent="0.25">
      <c r="B2258" s="7">
        <v>4</v>
      </c>
      <c r="C2258" s="7" t="s">
        <v>14337</v>
      </c>
      <c r="D2258" s="7" t="s">
        <v>14338</v>
      </c>
      <c r="E2258" s="7" t="s">
        <v>14341</v>
      </c>
      <c r="F2258" s="7" t="s">
        <v>229</v>
      </c>
      <c r="G2258" s="7" t="s">
        <v>207</v>
      </c>
      <c r="H2258" s="7" t="s">
        <v>212</v>
      </c>
      <c r="I2258" s="7" t="s">
        <v>55</v>
      </c>
      <c r="J2258" s="7" t="s">
        <v>54</v>
      </c>
      <c r="K2258" s="7">
        <v>4</v>
      </c>
      <c r="L2258" s="7" t="s">
        <v>19623</v>
      </c>
      <c r="M2258" s="7" t="s">
        <v>3533</v>
      </c>
      <c r="N2258" s="7" t="s">
        <v>29</v>
      </c>
      <c r="O2258" s="7" t="s">
        <v>100</v>
      </c>
    </row>
    <row r="2259" spans="2:15" x14ac:dyDescent="0.25">
      <c r="B2259" s="7">
        <v>4</v>
      </c>
      <c r="C2259" s="7" t="s">
        <v>14344</v>
      </c>
      <c r="D2259" s="7" t="s">
        <v>14345</v>
      </c>
      <c r="E2259" s="7" t="s">
        <v>14348</v>
      </c>
      <c r="F2259" s="7" t="s">
        <v>154</v>
      </c>
      <c r="G2259" s="7" t="s">
        <v>207</v>
      </c>
      <c r="H2259" s="7" t="s">
        <v>212</v>
      </c>
      <c r="I2259" s="7" t="s">
        <v>55</v>
      </c>
      <c r="J2259" s="7" t="s">
        <v>54</v>
      </c>
      <c r="K2259" s="7">
        <v>4</v>
      </c>
      <c r="L2259" s="7" t="s">
        <v>19634</v>
      </c>
      <c r="M2259" s="7" t="s">
        <v>7988</v>
      </c>
      <c r="N2259" s="7" t="s">
        <v>29</v>
      </c>
      <c r="O2259" s="7" t="s">
        <v>146</v>
      </c>
    </row>
    <row r="2260" spans="2:15" x14ac:dyDescent="0.25">
      <c r="B2260" s="7">
        <v>4</v>
      </c>
      <c r="C2260" s="7" t="s">
        <v>14350</v>
      </c>
      <c r="D2260" s="7" t="s">
        <v>14351</v>
      </c>
      <c r="E2260" s="7" t="s">
        <v>14354</v>
      </c>
      <c r="F2260" s="7" t="s">
        <v>152</v>
      </c>
      <c r="G2260" s="7" t="s">
        <v>206</v>
      </c>
      <c r="H2260" s="7" t="s">
        <v>211</v>
      </c>
      <c r="I2260" s="7" t="s">
        <v>34</v>
      </c>
      <c r="J2260" s="7" t="s">
        <v>23</v>
      </c>
      <c r="K2260" s="7">
        <v>8</v>
      </c>
      <c r="L2260" s="7" t="s">
        <v>19635</v>
      </c>
      <c r="M2260" s="7" t="s">
        <v>16321</v>
      </c>
      <c r="N2260" s="7" t="s">
        <v>29</v>
      </c>
      <c r="O2260" s="7" t="s">
        <v>146</v>
      </c>
    </row>
    <row r="2261" spans="2:15" x14ac:dyDescent="0.25">
      <c r="B2261" s="7">
        <v>4</v>
      </c>
      <c r="C2261" s="7" t="s">
        <v>14356</v>
      </c>
      <c r="D2261" s="7" t="s">
        <v>14357</v>
      </c>
      <c r="E2261" s="7" t="s">
        <v>14361</v>
      </c>
      <c r="F2261" s="7" t="s">
        <v>25</v>
      </c>
      <c r="G2261" s="7" t="s">
        <v>207</v>
      </c>
      <c r="H2261" s="7" t="s">
        <v>212</v>
      </c>
      <c r="I2261" s="7" t="s">
        <v>60</v>
      </c>
      <c r="J2261" s="7" t="s">
        <v>58</v>
      </c>
      <c r="K2261" s="7">
        <v>9</v>
      </c>
      <c r="L2261" s="7" t="s">
        <v>19637</v>
      </c>
      <c r="M2261" s="7" t="s">
        <v>16328</v>
      </c>
      <c r="N2261" s="7" t="s">
        <v>29</v>
      </c>
      <c r="O2261" s="7" t="s">
        <v>96</v>
      </c>
    </row>
    <row r="2262" spans="2:15" x14ac:dyDescent="0.25">
      <c r="B2262" s="7">
        <v>4</v>
      </c>
      <c r="C2262" s="7" t="s">
        <v>14363</v>
      </c>
      <c r="D2262" s="7" t="s">
        <v>14364</v>
      </c>
      <c r="E2262" s="7" t="s">
        <v>14367</v>
      </c>
      <c r="F2262" s="7" t="s">
        <v>38</v>
      </c>
      <c r="G2262" s="7" t="s">
        <v>207</v>
      </c>
      <c r="H2262" s="7" t="s">
        <v>212</v>
      </c>
      <c r="I2262" s="7" t="s">
        <v>34</v>
      </c>
      <c r="J2262" s="7" t="s">
        <v>23</v>
      </c>
      <c r="K2262" s="7">
        <v>5</v>
      </c>
      <c r="L2262" s="7" t="s">
        <v>19638</v>
      </c>
      <c r="M2262" s="7" t="s">
        <v>1285</v>
      </c>
      <c r="N2262" s="7" t="s">
        <v>29</v>
      </c>
      <c r="O2262" s="7" t="s">
        <v>96</v>
      </c>
    </row>
    <row r="2263" spans="2:15" x14ac:dyDescent="0.25">
      <c r="B2263" s="7">
        <v>4</v>
      </c>
      <c r="C2263" s="7" t="s">
        <v>14369</v>
      </c>
      <c r="D2263" s="7" t="s">
        <v>14370</v>
      </c>
      <c r="E2263" s="7" t="s">
        <v>14371</v>
      </c>
      <c r="F2263" s="7" t="s">
        <v>38</v>
      </c>
      <c r="G2263" s="7" t="s">
        <v>207</v>
      </c>
      <c r="H2263" s="7" t="s">
        <v>212</v>
      </c>
      <c r="I2263" s="7" t="s">
        <v>34</v>
      </c>
      <c r="J2263" s="7" t="s">
        <v>23</v>
      </c>
      <c r="K2263" s="7">
        <v>5</v>
      </c>
      <c r="L2263" s="7" t="s">
        <v>19639</v>
      </c>
      <c r="M2263" s="7" t="s">
        <v>7939</v>
      </c>
      <c r="N2263" s="7" t="s">
        <v>29</v>
      </c>
      <c r="O2263" s="7" t="s">
        <v>96</v>
      </c>
    </row>
    <row r="2264" spans="2:15" x14ac:dyDescent="0.25">
      <c r="B2264" s="7">
        <v>4</v>
      </c>
      <c r="C2264" s="7" t="s">
        <v>14373</v>
      </c>
      <c r="D2264" s="7" t="s">
        <v>14374</v>
      </c>
      <c r="E2264" s="7" t="s">
        <v>14376</v>
      </c>
      <c r="F2264" s="7" t="s">
        <v>304</v>
      </c>
      <c r="G2264" s="7" t="s">
        <v>207</v>
      </c>
      <c r="H2264" s="7" t="s">
        <v>212</v>
      </c>
      <c r="I2264" s="7" t="s">
        <v>55</v>
      </c>
      <c r="J2264" s="7" t="s">
        <v>54</v>
      </c>
      <c r="K2264" s="7">
        <v>4</v>
      </c>
      <c r="L2264" s="7" t="s">
        <v>19640</v>
      </c>
      <c r="M2264" s="7" t="s">
        <v>15698</v>
      </c>
      <c r="N2264" s="7" t="s">
        <v>29</v>
      </c>
      <c r="O2264" s="7" t="s">
        <v>192</v>
      </c>
    </row>
    <row r="2265" spans="2:15" x14ac:dyDescent="0.25">
      <c r="B2265" s="7">
        <v>4</v>
      </c>
      <c r="C2265" s="7" t="s">
        <v>14378</v>
      </c>
      <c r="D2265" s="7" t="s">
        <v>14379</v>
      </c>
      <c r="E2265" s="7" t="s">
        <v>14383</v>
      </c>
      <c r="F2265" s="7" t="s">
        <v>25</v>
      </c>
      <c r="G2265" s="7" t="s">
        <v>207</v>
      </c>
      <c r="H2265" s="7" t="s">
        <v>212</v>
      </c>
      <c r="I2265" s="7" t="s">
        <v>60</v>
      </c>
      <c r="J2265" s="7" t="s">
        <v>58</v>
      </c>
      <c r="K2265" s="7">
        <v>9</v>
      </c>
      <c r="L2265" s="7" t="s">
        <v>19641</v>
      </c>
      <c r="M2265" s="7" t="s">
        <v>16330</v>
      </c>
      <c r="N2265" s="7" t="s">
        <v>29</v>
      </c>
      <c r="O2265" s="7" t="s">
        <v>96</v>
      </c>
    </row>
    <row r="2266" spans="2:15" x14ac:dyDescent="0.25">
      <c r="B2266" s="7">
        <v>4</v>
      </c>
      <c r="C2266" s="7" t="s">
        <v>14385</v>
      </c>
      <c r="D2266" s="7" t="s">
        <v>14386</v>
      </c>
      <c r="E2266" s="7" t="s">
        <v>14389</v>
      </c>
      <c r="F2266" s="7" t="s">
        <v>25</v>
      </c>
      <c r="G2266" s="7" t="s">
        <v>207</v>
      </c>
      <c r="H2266" s="7" t="s">
        <v>212</v>
      </c>
      <c r="I2266" s="7" t="s">
        <v>55</v>
      </c>
      <c r="J2266" s="7" t="s">
        <v>54</v>
      </c>
      <c r="K2266" s="7">
        <v>4</v>
      </c>
      <c r="L2266" s="7" t="s">
        <v>19642</v>
      </c>
      <c r="M2266" s="7" t="s">
        <v>15701</v>
      </c>
      <c r="N2266" s="7" t="s">
        <v>29</v>
      </c>
      <c r="O2266" s="7" t="s">
        <v>96</v>
      </c>
    </row>
    <row r="2267" spans="2:15" x14ac:dyDescent="0.25">
      <c r="B2267" s="7">
        <v>4</v>
      </c>
      <c r="C2267" s="7" t="s">
        <v>14392</v>
      </c>
      <c r="D2267" s="7" t="s">
        <v>14393</v>
      </c>
      <c r="E2267" s="7" t="s">
        <v>14396</v>
      </c>
      <c r="F2267" s="7" t="s">
        <v>195</v>
      </c>
      <c r="G2267" s="7" t="s">
        <v>207</v>
      </c>
      <c r="H2267" s="7" t="s">
        <v>212</v>
      </c>
      <c r="I2267" s="7" t="s">
        <v>60</v>
      </c>
      <c r="J2267" s="7" t="s">
        <v>58</v>
      </c>
      <c r="K2267" s="7">
        <v>9</v>
      </c>
      <c r="L2267" s="7" t="s">
        <v>19643</v>
      </c>
      <c r="M2267" s="7" t="s">
        <v>16330</v>
      </c>
      <c r="N2267" s="7" t="s">
        <v>29</v>
      </c>
      <c r="O2267" s="7" t="s">
        <v>192</v>
      </c>
    </row>
    <row r="2268" spans="2:15" x14ac:dyDescent="0.25">
      <c r="B2268" s="7">
        <v>4</v>
      </c>
      <c r="C2268" s="7" t="s">
        <v>14398</v>
      </c>
      <c r="D2268" s="7" t="s">
        <v>14399</v>
      </c>
      <c r="E2268" s="7" t="s">
        <v>14402</v>
      </c>
      <c r="F2268" s="7" t="s">
        <v>106</v>
      </c>
      <c r="G2268" s="7" t="s">
        <v>206</v>
      </c>
      <c r="H2268" s="7" t="s">
        <v>212</v>
      </c>
      <c r="I2268" s="7" t="s">
        <v>55</v>
      </c>
      <c r="J2268" s="7" t="s">
        <v>54</v>
      </c>
      <c r="K2268" s="7">
        <v>4</v>
      </c>
      <c r="L2268" s="7" t="s">
        <v>19644</v>
      </c>
      <c r="M2268" s="7" t="s">
        <v>15702</v>
      </c>
      <c r="N2268" s="7" t="s">
        <v>29</v>
      </c>
      <c r="O2268" s="7" t="s">
        <v>100</v>
      </c>
    </row>
    <row r="2269" spans="2:15" x14ac:dyDescent="0.25">
      <c r="B2269" s="7">
        <v>4</v>
      </c>
      <c r="C2269" s="7" t="s">
        <v>14404</v>
      </c>
      <c r="D2269" s="7" t="s">
        <v>14405</v>
      </c>
      <c r="E2269" s="7" t="s">
        <v>14408</v>
      </c>
      <c r="F2269" s="7" t="s">
        <v>50</v>
      </c>
      <c r="G2269" s="7" t="s">
        <v>207</v>
      </c>
      <c r="H2269" s="7" t="s">
        <v>212</v>
      </c>
      <c r="I2269" s="7" t="s">
        <v>60</v>
      </c>
      <c r="J2269" s="7" t="s">
        <v>58</v>
      </c>
      <c r="K2269" s="7">
        <v>9</v>
      </c>
      <c r="L2269" s="7" t="s">
        <v>19645</v>
      </c>
      <c r="M2269" s="7" t="s">
        <v>16332</v>
      </c>
      <c r="N2269" s="7" t="s">
        <v>29</v>
      </c>
      <c r="O2269" s="7" t="s">
        <v>96</v>
      </c>
    </row>
    <row r="2270" spans="2:15" x14ac:dyDescent="0.25">
      <c r="B2270" s="7">
        <v>4</v>
      </c>
      <c r="C2270" s="7" t="s">
        <v>14410</v>
      </c>
      <c r="D2270" s="7" t="s">
        <v>14411</v>
      </c>
      <c r="E2270" s="7" t="s">
        <v>14414</v>
      </c>
      <c r="F2270" s="7" t="s">
        <v>183</v>
      </c>
      <c r="G2270" s="7" t="s">
        <v>207</v>
      </c>
      <c r="H2270" s="7" t="s">
        <v>211</v>
      </c>
      <c r="I2270" s="7" t="s">
        <v>34</v>
      </c>
      <c r="J2270" s="7" t="s">
        <v>23</v>
      </c>
      <c r="K2270" s="7">
        <v>5</v>
      </c>
      <c r="L2270" s="7" t="s">
        <v>19646</v>
      </c>
      <c r="M2270" s="7" t="s">
        <v>16333</v>
      </c>
      <c r="N2270" s="7" t="s">
        <v>29</v>
      </c>
      <c r="O2270" s="7" t="s">
        <v>146</v>
      </c>
    </row>
    <row r="2271" spans="2:15" x14ac:dyDescent="0.25">
      <c r="B2271" s="7">
        <v>4</v>
      </c>
      <c r="C2271" s="7" t="s">
        <v>14416</v>
      </c>
      <c r="D2271" s="7" t="s">
        <v>14417</v>
      </c>
      <c r="E2271" s="7" t="s">
        <v>14420</v>
      </c>
      <c r="F2271" s="7" t="s">
        <v>130</v>
      </c>
      <c r="G2271" s="7" t="s">
        <v>207</v>
      </c>
      <c r="H2271" s="7" t="s">
        <v>211</v>
      </c>
      <c r="I2271" s="7" t="s">
        <v>34</v>
      </c>
      <c r="J2271" s="7" t="s">
        <v>23</v>
      </c>
      <c r="K2271" s="7">
        <v>5</v>
      </c>
      <c r="L2271" s="7" t="s">
        <v>19647</v>
      </c>
      <c r="M2271" s="7" t="s">
        <v>16335</v>
      </c>
      <c r="N2271" s="7" t="s">
        <v>29</v>
      </c>
      <c r="O2271" s="7" t="s">
        <v>123</v>
      </c>
    </row>
    <row r="2272" spans="2:15" x14ac:dyDescent="0.25">
      <c r="B2272" s="7">
        <v>4</v>
      </c>
      <c r="C2272" s="7" t="s">
        <v>14422</v>
      </c>
      <c r="D2272" s="7" t="s">
        <v>14423</v>
      </c>
      <c r="E2272" s="7" t="s">
        <v>14426</v>
      </c>
      <c r="F2272" s="7" t="s">
        <v>38</v>
      </c>
      <c r="G2272" s="7" t="s">
        <v>207</v>
      </c>
      <c r="H2272" s="7" t="s">
        <v>211</v>
      </c>
      <c r="I2272" s="7" t="s">
        <v>317</v>
      </c>
      <c r="J2272" s="7" t="s">
        <v>44</v>
      </c>
      <c r="K2272" s="7">
        <v>11</v>
      </c>
      <c r="L2272" s="7" t="s">
        <v>19648</v>
      </c>
      <c r="M2272" s="7" t="s">
        <v>16337</v>
      </c>
      <c r="N2272" s="7" t="s">
        <v>29</v>
      </c>
      <c r="O2272" s="7" t="s">
        <v>96</v>
      </c>
    </row>
    <row r="2273" spans="2:15" x14ac:dyDescent="0.25">
      <c r="B2273" s="7">
        <v>4</v>
      </c>
      <c r="C2273" s="7" t="s">
        <v>14428</v>
      </c>
      <c r="D2273" s="7" t="s">
        <v>14429</v>
      </c>
      <c r="E2273" s="7" t="s">
        <v>14432</v>
      </c>
      <c r="F2273" s="7" t="s">
        <v>208</v>
      </c>
      <c r="G2273" s="7" t="s">
        <v>206</v>
      </c>
      <c r="H2273" s="7" t="s">
        <v>211</v>
      </c>
      <c r="I2273" s="7" t="s">
        <v>34</v>
      </c>
      <c r="J2273" s="7" t="s">
        <v>23</v>
      </c>
      <c r="K2273" s="7">
        <v>8</v>
      </c>
      <c r="L2273" s="7" t="s">
        <v>19657</v>
      </c>
      <c r="M2273" s="7" t="s">
        <v>16339</v>
      </c>
      <c r="N2273" s="7" t="s">
        <v>29</v>
      </c>
      <c r="O2273" s="7" t="s">
        <v>123</v>
      </c>
    </row>
    <row r="2274" spans="2:15" x14ac:dyDescent="0.25">
      <c r="B2274" s="7">
        <v>4</v>
      </c>
      <c r="C2274" s="7" t="s">
        <v>14434</v>
      </c>
      <c r="D2274" s="7" t="s">
        <v>14435</v>
      </c>
      <c r="E2274" s="7" t="s">
        <v>687</v>
      </c>
      <c r="F2274" s="7" t="s">
        <v>141</v>
      </c>
      <c r="G2274" s="7" t="s">
        <v>206</v>
      </c>
      <c r="H2274" s="7" t="s">
        <v>212</v>
      </c>
      <c r="I2274" s="7" t="s">
        <v>55</v>
      </c>
      <c r="J2274" s="7" t="s">
        <v>54</v>
      </c>
      <c r="K2274" s="7">
        <v>4</v>
      </c>
      <c r="L2274" s="7" t="s">
        <v>19658</v>
      </c>
      <c r="M2274" s="7" t="s">
        <v>3523</v>
      </c>
      <c r="N2274" s="7" t="s">
        <v>29</v>
      </c>
      <c r="O2274" s="7" t="s">
        <v>100</v>
      </c>
    </row>
    <row r="2275" spans="2:15" x14ac:dyDescent="0.25">
      <c r="B2275" s="7">
        <v>4</v>
      </c>
      <c r="C2275" s="7" t="s">
        <v>14437</v>
      </c>
      <c r="D2275" s="7" t="s">
        <v>14438</v>
      </c>
      <c r="E2275" s="7" t="s">
        <v>14441</v>
      </c>
      <c r="F2275" s="7" t="s">
        <v>185</v>
      </c>
      <c r="G2275" s="7" t="s">
        <v>206</v>
      </c>
      <c r="H2275" s="7" t="s">
        <v>211</v>
      </c>
      <c r="I2275" s="7" t="s">
        <v>60</v>
      </c>
      <c r="J2275" s="7" t="s">
        <v>58</v>
      </c>
      <c r="K2275" s="7">
        <v>14</v>
      </c>
      <c r="L2275" s="7" t="s">
        <v>19659</v>
      </c>
      <c r="M2275" s="7" t="s">
        <v>12741</v>
      </c>
      <c r="N2275" s="7" t="s">
        <v>29</v>
      </c>
      <c r="O2275" s="7" t="s">
        <v>146</v>
      </c>
    </row>
    <row r="2276" spans="2:15" x14ac:dyDescent="0.25">
      <c r="B2276" s="7">
        <v>4</v>
      </c>
      <c r="C2276" s="7" t="s">
        <v>14443</v>
      </c>
      <c r="D2276" s="7" t="s">
        <v>14444</v>
      </c>
      <c r="E2276" s="7" t="s">
        <v>14445</v>
      </c>
      <c r="F2276" s="7" t="s">
        <v>38</v>
      </c>
      <c r="G2276" s="7" t="s">
        <v>207</v>
      </c>
      <c r="H2276" s="7" t="s">
        <v>211</v>
      </c>
      <c r="I2276" s="7" t="s">
        <v>317</v>
      </c>
      <c r="J2276" s="7" t="s">
        <v>44</v>
      </c>
      <c r="K2276" s="7">
        <v>11</v>
      </c>
      <c r="L2276" s="7" t="s">
        <v>19660</v>
      </c>
      <c r="M2276" s="7" t="s">
        <v>15157</v>
      </c>
      <c r="N2276" s="7" t="s">
        <v>29</v>
      </c>
      <c r="O2276" s="7" t="s">
        <v>96</v>
      </c>
    </row>
    <row r="2277" spans="2:15" x14ac:dyDescent="0.25">
      <c r="B2277" s="7">
        <v>4</v>
      </c>
      <c r="C2277" s="7" t="s">
        <v>14448</v>
      </c>
      <c r="D2277" s="7" t="s">
        <v>14449</v>
      </c>
      <c r="E2277" s="7" t="s">
        <v>14453</v>
      </c>
      <c r="F2277" s="7" t="s">
        <v>50</v>
      </c>
      <c r="G2277" s="7" t="s">
        <v>206</v>
      </c>
      <c r="H2277" s="7" t="s">
        <v>212</v>
      </c>
      <c r="I2277" s="7" t="s">
        <v>55</v>
      </c>
      <c r="J2277" s="7" t="s">
        <v>54</v>
      </c>
      <c r="K2277" s="7">
        <v>4</v>
      </c>
      <c r="L2277" s="7" t="s">
        <v>19678</v>
      </c>
      <c r="M2277" s="7" t="s">
        <v>11813</v>
      </c>
      <c r="N2277" s="7" t="s">
        <v>29</v>
      </c>
      <c r="O2277" s="7" t="s">
        <v>96</v>
      </c>
    </row>
    <row r="2278" spans="2:15" x14ac:dyDescent="0.25">
      <c r="B2278" s="7">
        <v>4</v>
      </c>
      <c r="C2278" s="7" t="s">
        <v>14455</v>
      </c>
      <c r="D2278" s="7" t="s">
        <v>14456</v>
      </c>
      <c r="E2278" s="7" t="s">
        <v>14459</v>
      </c>
      <c r="F2278" s="7" t="s">
        <v>233</v>
      </c>
      <c r="G2278" s="7" t="s">
        <v>207</v>
      </c>
      <c r="H2278" s="7" t="s">
        <v>211</v>
      </c>
      <c r="I2278" s="7" t="s">
        <v>34</v>
      </c>
      <c r="J2278" s="7" t="s">
        <v>23</v>
      </c>
      <c r="K2278" s="7">
        <v>5</v>
      </c>
      <c r="L2278" s="7" t="s">
        <v>19681</v>
      </c>
      <c r="M2278" s="7" t="s">
        <v>15599</v>
      </c>
      <c r="N2278" s="7" t="s">
        <v>29</v>
      </c>
      <c r="O2278" s="7" t="s">
        <v>123</v>
      </c>
    </row>
    <row r="2279" spans="2:15" x14ac:dyDescent="0.25">
      <c r="B2279" s="7">
        <v>4</v>
      </c>
      <c r="C2279" s="7" t="s">
        <v>14483</v>
      </c>
      <c r="D2279" s="7" t="s">
        <v>14484</v>
      </c>
      <c r="E2279" s="7" t="s">
        <v>14487</v>
      </c>
      <c r="F2279" s="7" t="s">
        <v>25</v>
      </c>
      <c r="G2279" s="7" t="s">
        <v>207</v>
      </c>
      <c r="H2279" s="7" t="s">
        <v>212</v>
      </c>
      <c r="I2279" s="7" t="s">
        <v>34</v>
      </c>
      <c r="J2279" s="7" t="s">
        <v>23</v>
      </c>
      <c r="K2279" s="7">
        <v>5</v>
      </c>
      <c r="L2279" s="7" t="s">
        <v>16640</v>
      </c>
      <c r="M2279" s="7" t="s">
        <v>14490</v>
      </c>
      <c r="N2279" s="7" t="s">
        <v>29</v>
      </c>
      <c r="O2279" s="7" t="s">
        <v>96</v>
      </c>
    </row>
    <row r="2280" spans="2:15" x14ac:dyDescent="0.25">
      <c r="B2280" s="7">
        <v>4</v>
      </c>
      <c r="C2280" s="7" t="s">
        <v>14513</v>
      </c>
      <c r="D2280" s="7" t="s">
        <v>14514</v>
      </c>
      <c r="E2280" s="7" t="s">
        <v>14517</v>
      </c>
      <c r="F2280" s="7" t="s">
        <v>25</v>
      </c>
      <c r="G2280" s="7" t="s">
        <v>207</v>
      </c>
      <c r="H2280" s="7" t="s">
        <v>212</v>
      </c>
      <c r="I2280" s="7" t="s">
        <v>34</v>
      </c>
      <c r="J2280" s="7" t="s">
        <v>23</v>
      </c>
      <c r="K2280" s="7">
        <v>5</v>
      </c>
      <c r="L2280" s="7" t="s">
        <v>16703</v>
      </c>
      <c r="M2280" s="7" t="s">
        <v>14519</v>
      </c>
      <c r="N2280" s="7" t="s">
        <v>29</v>
      </c>
      <c r="O2280" s="7" t="s">
        <v>96</v>
      </c>
    </row>
    <row r="2281" spans="2:15" x14ac:dyDescent="0.25">
      <c r="B2281" s="7">
        <v>4</v>
      </c>
      <c r="C2281" s="7" t="s">
        <v>14531</v>
      </c>
      <c r="D2281" s="7" t="s">
        <v>14532</v>
      </c>
      <c r="E2281" s="7" t="s">
        <v>14535</v>
      </c>
      <c r="F2281" s="7" t="s">
        <v>25</v>
      </c>
      <c r="G2281" s="7" t="s">
        <v>206</v>
      </c>
      <c r="H2281" s="7" t="s">
        <v>212</v>
      </c>
      <c r="I2281" s="7" t="s">
        <v>34</v>
      </c>
      <c r="J2281" s="7" t="s">
        <v>23</v>
      </c>
      <c r="K2281" s="7">
        <v>8</v>
      </c>
      <c r="L2281" s="7" t="s">
        <v>16717</v>
      </c>
      <c r="M2281" s="7" t="s">
        <v>14538</v>
      </c>
      <c r="N2281" s="7" t="s">
        <v>29</v>
      </c>
      <c r="O2281" s="7" t="s">
        <v>96</v>
      </c>
    </row>
    <row r="2282" spans="2:15" x14ac:dyDescent="0.25">
      <c r="B2282" s="7">
        <v>4</v>
      </c>
      <c r="C2282" s="7" t="s">
        <v>14539</v>
      </c>
      <c r="D2282" s="7" t="s">
        <v>14540</v>
      </c>
      <c r="E2282" s="7" t="s">
        <v>14543</v>
      </c>
      <c r="F2282" s="7" t="s">
        <v>25</v>
      </c>
      <c r="G2282" s="7" t="s">
        <v>207</v>
      </c>
      <c r="H2282" s="7" t="s">
        <v>212</v>
      </c>
      <c r="I2282" s="7" t="s">
        <v>34</v>
      </c>
      <c r="J2282" s="7" t="s">
        <v>23</v>
      </c>
      <c r="K2282" s="7">
        <v>5</v>
      </c>
      <c r="L2282" s="7" t="s">
        <v>16718</v>
      </c>
      <c r="M2282" s="7" t="s">
        <v>11524</v>
      </c>
      <c r="N2282" s="7" t="s">
        <v>29</v>
      </c>
      <c r="O2282" s="7" t="s">
        <v>96</v>
      </c>
    </row>
    <row r="2283" spans="2:15" x14ac:dyDescent="0.25">
      <c r="B2283" s="7">
        <v>4</v>
      </c>
      <c r="C2283" s="7" t="s">
        <v>14569</v>
      </c>
      <c r="D2283" s="7" t="s">
        <v>14570</v>
      </c>
      <c r="E2283" s="7" t="s">
        <v>14573</v>
      </c>
      <c r="F2283" s="7" t="s">
        <v>25</v>
      </c>
      <c r="G2283" s="7" t="s">
        <v>207</v>
      </c>
      <c r="H2283" s="7" t="s">
        <v>212</v>
      </c>
      <c r="I2283" s="7" t="s">
        <v>27</v>
      </c>
      <c r="J2283" s="7" t="s">
        <v>23</v>
      </c>
      <c r="K2283" s="7">
        <v>7</v>
      </c>
      <c r="L2283" s="7" t="s">
        <v>16819</v>
      </c>
      <c r="M2283" s="7" t="s">
        <v>14575</v>
      </c>
      <c r="N2283" s="7" t="s">
        <v>29</v>
      </c>
      <c r="O2283" s="7" t="s">
        <v>96</v>
      </c>
    </row>
    <row r="2284" spans="2:15" x14ac:dyDescent="0.25">
      <c r="B2284" s="7">
        <v>4</v>
      </c>
      <c r="C2284" s="7" t="s">
        <v>14582</v>
      </c>
      <c r="D2284" s="7" t="s">
        <v>14583</v>
      </c>
      <c r="E2284" s="7" t="s">
        <v>14586</v>
      </c>
      <c r="F2284" s="7" t="s">
        <v>25</v>
      </c>
      <c r="G2284" s="7" t="s">
        <v>206</v>
      </c>
      <c r="H2284" s="7" t="s">
        <v>211</v>
      </c>
      <c r="I2284" s="7" t="s">
        <v>34</v>
      </c>
      <c r="J2284" s="7" t="s">
        <v>23</v>
      </c>
      <c r="K2284" s="7">
        <v>8</v>
      </c>
      <c r="L2284" s="7" t="s">
        <v>16835</v>
      </c>
      <c r="M2284" s="7" t="s">
        <v>14588</v>
      </c>
      <c r="N2284" s="7" t="s">
        <v>29</v>
      </c>
      <c r="O2284" s="7" t="s">
        <v>96</v>
      </c>
    </row>
    <row r="2285" spans="2:15" x14ac:dyDescent="0.25">
      <c r="B2285" s="7">
        <v>4</v>
      </c>
      <c r="C2285" s="7" t="s">
        <v>14597</v>
      </c>
      <c r="D2285" s="7" t="s">
        <v>14598</v>
      </c>
      <c r="E2285" s="7" t="s">
        <v>14453</v>
      </c>
      <c r="F2285" s="7" t="s">
        <v>50</v>
      </c>
      <c r="G2285" s="7" t="s">
        <v>206</v>
      </c>
      <c r="H2285" s="7" t="s">
        <v>212</v>
      </c>
      <c r="I2285" s="7" t="s">
        <v>55</v>
      </c>
      <c r="J2285" s="7" t="s">
        <v>54</v>
      </c>
      <c r="K2285" s="7">
        <v>4</v>
      </c>
      <c r="L2285" s="7" t="s">
        <v>16843</v>
      </c>
      <c r="M2285" s="7" t="s">
        <v>3549</v>
      </c>
      <c r="N2285" s="7" t="s">
        <v>29</v>
      </c>
      <c r="O2285" s="7" t="s">
        <v>96</v>
      </c>
    </row>
    <row r="2286" spans="2:15" x14ac:dyDescent="0.25">
      <c r="B2286" s="7">
        <v>4</v>
      </c>
      <c r="C2286" s="7" t="s">
        <v>14611</v>
      </c>
      <c r="D2286" s="7" t="s">
        <v>14612</v>
      </c>
      <c r="E2286" s="7" t="s">
        <v>14616</v>
      </c>
      <c r="F2286" s="7" t="s">
        <v>25</v>
      </c>
      <c r="G2286" s="7" t="s">
        <v>206</v>
      </c>
      <c r="H2286" s="7" t="s">
        <v>212</v>
      </c>
      <c r="I2286" s="7" t="s">
        <v>27</v>
      </c>
      <c r="J2286" s="7" t="s">
        <v>23</v>
      </c>
      <c r="K2286" s="7">
        <v>10</v>
      </c>
      <c r="L2286" s="7" t="s">
        <v>16861</v>
      </c>
      <c r="M2286" s="7" t="s">
        <v>9808</v>
      </c>
      <c r="N2286" s="7" t="s">
        <v>29</v>
      </c>
      <c r="O2286" s="7" t="s">
        <v>96</v>
      </c>
    </row>
    <row r="2287" spans="2:15" x14ac:dyDescent="0.25">
      <c r="B2287" s="7">
        <v>4</v>
      </c>
      <c r="C2287" s="7" t="s">
        <v>14629</v>
      </c>
      <c r="D2287" s="7" t="s">
        <v>14630</v>
      </c>
      <c r="E2287" s="7" t="s">
        <v>14633</v>
      </c>
      <c r="F2287" s="7" t="s">
        <v>25</v>
      </c>
      <c r="G2287" s="7" t="s">
        <v>206</v>
      </c>
      <c r="H2287" s="7" t="s">
        <v>212</v>
      </c>
      <c r="I2287" s="7" t="s">
        <v>27</v>
      </c>
      <c r="J2287" s="7" t="s">
        <v>23</v>
      </c>
      <c r="K2287" s="7">
        <v>10</v>
      </c>
      <c r="L2287" s="7" t="s">
        <v>16874</v>
      </c>
      <c r="M2287" s="7" t="s">
        <v>11222</v>
      </c>
      <c r="N2287" s="7" t="s">
        <v>29</v>
      </c>
      <c r="O2287" s="7" t="s">
        <v>96</v>
      </c>
    </row>
    <row r="2288" spans="2:15" x14ac:dyDescent="0.25">
      <c r="B2288" s="7">
        <v>4</v>
      </c>
      <c r="C2288" s="7" t="s">
        <v>14671</v>
      </c>
      <c r="D2288" s="7" t="s">
        <v>14672</v>
      </c>
      <c r="E2288" s="7" t="s">
        <v>14675</v>
      </c>
      <c r="F2288" s="7" t="s">
        <v>215</v>
      </c>
      <c r="G2288" s="7" t="s">
        <v>207</v>
      </c>
      <c r="H2288" s="7" t="s">
        <v>212</v>
      </c>
      <c r="I2288" s="7" t="s">
        <v>45</v>
      </c>
      <c r="J2288" s="7" t="s">
        <v>44</v>
      </c>
      <c r="K2288" s="7">
        <v>11</v>
      </c>
      <c r="L2288" s="7" t="s">
        <v>16945</v>
      </c>
      <c r="M2288" s="7" t="s">
        <v>14677</v>
      </c>
      <c r="N2288" s="7" t="s">
        <v>29</v>
      </c>
      <c r="O2288" s="7" t="s">
        <v>100</v>
      </c>
    </row>
    <row r="2289" spans="2:15" x14ac:dyDescent="0.25">
      <c r="B2289" s="7">
        <v>4</v>
      </c>
      <c r="C2289" s="7" t="s">
        <v>14708</v>
      </c>
      <c r="D2289" s="7" t="s">
        <v>14709</v>
      </c>
      <c r="E2289" s="7" t="s">
        <v>14710</v>
      </c>
      <c r="F2289" s="7" t="s">
        <v>25</v>
      </c>
      <c r="G2289" s="7" t="s">
        <v>207</v>
      </c>
      <c r="H2289" s="7" t="s">
        <v>212</v>
      </c>
      <c r="I2289" s="7" t="s">
        <v>27</v>
      </c>
      <c r="J2289" s="7" t="s">
        <v>23</v>
      </c>
      <c r="K2289" s="7">
        <v>7</v>
      </c>
      <c r="L2289" s="7" t="s">
        <v>17030</v>
      </c>
      <c r="M2289" s="7" t="s">
        <v>7944</v>
      </c>
      <c r="N2289" s="7" t="s">
        <v>29</v>
      </c>
      <c r="O2289" s="7" t="s">
        <v>96</v>
      </c>
    </row>
    <row r="2290" spans="2:15" x14ac:dyDescent="0.25">
      <c r="B2290" s="7">
        <v>4</v>
      </c>
      <c r="C2290" s="7" t="s">
        <v>14737</v>
      </c>
      <c r="D2290" s="7" t="s">
        <v>14738</v>
      </c>
      <c r="E2290" s="7" t="s">
        <v>14741</v>
      </c>
      <c r="F2290" s="7" t="s">
        <v>179</v>
      </c>
      <c r="G2290" s="7" t="s">
        <v>207</v>
      </c>
      <c r="H2290" s="7" t="s">
        <v>211</v>
      </c>
      <c r="I2290" s="7" t="s">
        <v>55</v>
      </c>
      <c r="J2290" s="7" t="s">
        <v>54</v>
      </c>
      <c r="K2290" s="7">
        <v>4</v>
      </c>
      <c r="L2290" s="7" t="s">
        <v>17060</v>
      </c>
      <c r="M2290" s="7" t="s">
        <v>14744</v>
      </c>
      <c r="N2290" s="7" t="s">
        <v>29</v>
      </c>
      <c r="O2290" s="7" t="s">
        <v>146</v>
      </c>
    </row>
    <row r="2291" spans="2:15" x14ac:dyDescent="0.25">
      <c r="B2291" s="7">
        <v>4</v>
      </c>
      <c r="C2291" s="7" t="s">
        <v>14767</v>
      </c>
      <c r="D2291" s="7" t="s">
        <v>14768</v>
      </c>
      <c r="E2291" s="7" t="s">
        <v>14771</v>
      </c>
      <c r="F2291" s="7" t="s">
        <v>52</v>
      </c>
      <c r="G2291" s="7" t="s">
        <v>207</v>
      </c>
      <c r="H2291" s="7" t="s">
        <v>212</v>
      </c>
      <c r="I2291" s="7" t="s">
        <v>55</v>
      </c>
      <c r="J2291" s="7" t="s">
        <v>54</v>
      </c>
      <c r="K2291" s="7">
        <v>4</v>
      </c>
      <c r="L2291" s="7" t="s">
        <v>17101</v>
      </c>
      <c r="M2291" s="7" t="s">
        <v>11110</v>
      </c>
      <c r="N2291" s="7" t="s">
        <v>29</v>
      </c>
      <c r="O2291" s="7" t="s">
        <v>96</v>
      </c>
    </row>
    <row r="2292" spans="2:15" x14ac:dyDescent="0.25">
      <c r="B2292" s="7">
        <v>4</v>
      </c>
      <c r="C2292" s="7" t="s">
        <v>14776</v>
      </c>
      <c r="D2292" s="7" t="s">
        <v>14777</v>
      </c>
      <c r="E2292" s="7" t="s">
        <v>14780</v>
      </c>
      <c r="F2292" s="7" t="s">
        <v>239</v>
      </c>
      <c r="G2292" s="7" t="s">
        <v>207</v>
      </c>
      <c r="H2292" s="7" t="s">
        <v>212</v>
      </c>
      <c r="I2292" s="7" t="s">
        <v>40</v>
      </c>
      <c r="J2292" s="7" t="s">
        <v>23</v>
      </c>
      <c r="K2292" s="7">
        <v>7</v>
      </c>
      <c r="L2292" s="7" t="s">
        <v>17104</v>
      </c>
      <c r="M2292" s="7" t="s">
        <v>13707</v>
      </c>
      <c r="N2292" s="7" t="s">
        <v>29</v>
      </c>
      <c r="O2292" s="7" t="s">
        <v>100</v>
      </c>
    </row>
    <row r="2293" spans="2:15" x14ac:dyDescent="0.25">
      <c r="B2293" s="7">
        <v>4</v>
      </c>
      <c r="C2293" s="7" t="s">
        <v>14801</v>
      </c>
      <c r="D2293" s="7" t="s">
        <v>14802</v>
      </c>
      <c r="E2293" s="7" t="s">
        <v>14805</v>
      </c>
      <c r="F2293" s="7" t="s">
        <v>25</v>
      </c>
      <c r="G2293" s="7" t="s">
        <v>206</v>
      </c>
      <c r="H2293" s="7" t="s">
        <v>212</v>
      </c>
      <c r="I2293" s="7" t="s">
        <v>27</v>
      </c>
      <c r="J2293" s="7" t="s">
        <v>23</v>
      </c>
      <c r="K2293" s="7">
        <v>10</v>
      </c>
      <c r="L2293" s="7" t="s">
        <v>17140</v>
      </c>
      <c r="M2293" s="7" t="s">
        <v>14807</v>
      </c>
      <c r="N2293" s="7" t="s">
        <v>29</v>
      </c>
      <c r="O2293" s="7" t="s">
        <v>96</v>
      </c>
    </row>
    <row r="2294" spans="2:15" x14ac:dyDescent="0.25">
      <c r="B2294" s="7">
        <v>4</v>
      </c>
      <c r="C2294" s="7" t="s">
        <v>14818</v>
      </c>
      <c r="D2294" s="7" t="s">
        <v>14819</v>
      </c>
      <c r="E2294" s="7" t="s">
        <v>14822</v>
      </c>
      <c r="F2294" s="7" t="s">
        <v>197</v>
      </c>
      <c r="G2294" s="7" t="s">
        <v>207</v>
      </c>
      <c r="H2294" s="7" t="s">
        <v>212</v>
      </c>
      <c r="I2294" s="7" t="s">
        <v>40</v>
      </c>
      <c r="J2294" s="7" t="s">
        <v>23</v>
      </c>
      <c r="K2294" s="7">
        <v>7</v>
      </c>
      <c r="L2294" s="7" t="s">
        <v>17162</v>
      </c>
      <c r="M2294" s="7" t="s">
        <v>11690</v>
      </c>
      <c r="N2294" s="7" t="s">
        <v>29</v>
      </c>
      <c r="O2294" s="7" t="s">
        <v>192</v>
      </c>
    </row>
    <row r="2295" spans="2:15" x14ac:dyDescent="0.25">
      <c r="B2295" s="7">
        <v>4</v>
      </c>
      <c r="C2295" s="7" t="s">
        <v>14828</v>
      </c>
      <c r="D2295" s="7" t="s">
        <v>14829</v>
      </c>
      <c r="E2295" s="7" t="s">
        <v>14832</v>
      </c>
      <c r="F2295" s="7" t="s">
        <v>25</v>
      </c>
      <c r="G2295" s="7" t="s">
        <v>207</v>
      </c>
      <c r="H2295" s="7" t="s">
        <v>212</v>
      </c>
      <c r="I2295" s="7" t="s">
        <v>27</v>
      </c>
      <c r="J2295" s="7" t="s">
        <v>23</v>
      </c>
      <c r="K2295" s="7">
        <v>7</v>
      </c>
      <c r="L2295" s="7" t="s">
        <v>17177</v>
      </c>
      <c r="M2295" s="7" t="s">
        <v>14528</v>
      </c>
      <c r="N2295" s="7" t="s">
        <v>29</v>
      </c>
      <c r="O2295" s="7" t="s">
        <v>96</v>
      </c>
    </row>
    <row r="2296" spans="2:15" x14ac:dyDescent="0.25">
      <c r="B2296" s="7">
        <v>4</v>
      </c>
      <c r="C2296" s="7" t="s">
        <v>14849</v>
      </c>
      <c r="D2296" s="7" t="s">
        <v>14850</v>
      </c>
      <c r="E2296" s="7" t="s">
        <v>14853</v>
      </c>
      <c r="F2296" s="7" t="s">
        <v>38</v>
      </c>
      <c r="G2296" s="7" t="s">
        <v>207</v>
      </c>
      <c r="H2296" s="7" t="s">
        <v>211</v>
      </c>
      <c r="I2296" s="7" t="s">
        <v>34</v>
      </c>
      <c r="J2296" s="7" t="s">
        <v>23</v>
      </c>
      <c r="K2296" s="7">
        <v>5</v>
      </c>
      <c r="L2296" s="7" t="s">
        <v>17208</v>
      </c>
      <c r="M2296" s="7" t="s">
        <v>14856</v>
      </c>
      <c r="N2296" s="7" t="s">
        <v>29</v>
      </c>
      <c r="O2296" s="7" t="s">
        <v>96</v>
      </c>
    </row>
    <row r="2297" spans="2:15" x14ac:dyDescent="0.25">
      <c r="B2297" s="7">
        <v>4</v>
      </c>
      <c r="C2297" s="7" t="s">
        <v>14860</v>
      </c>
      <c r="D2297" s="7" t="s">
        <v>14861</v>
      </c>
      <c r="E2297" s="7" t="s">
        <v>14865</v>
      </c>
      <c r="F2297" s="7" t="s">
        <v>38</v>
      </c>
      <c r="G2297" s="7" t="s">
        <v>207</v>
      </c>
      <c r="H2297" s="7" t="s">
        <v>211</v>
      </c>
      <c r="I2297" s="7" t="s">
        <v>34</v>
      </c>
      <c r="J2297" s="7" t="s">
        <v>23</v>
      </c>
      <c r="K2297" s="7">
        <v>5</v>
      </c>
      <c r="L2297" s="7" t="s">
        <v>17211</v>
      </c>
      <c r="M2297" s="7" t="s">
        <v>14528</v>
      </c>
      <c r="N2297" s="7" t="s">
        <v>29</v>
      </c>
      <c r="O2297" s="7" t="s">
        <v>96</v>
      </c>
    </row>
    <row r="2298" spans="2:15" x14ac:dyDescent="0.25">
      <c r="B2298" s="7">
        <v>4</v>
      </c>
      <c r="C2298" s="7" t="s">
        <v>14869</v>
      </c>
      <c r="D2298" s="7" t="s">
        <v>14870</v>
      </c>
      <c r="E2298" s="7" t="s">
        <v>14871</v>
      </c>
      <c r="F2298" s="7" t="s">
        <v>38</v>
      </c>
      <c r="G2298" s="7" t="s">
        <v>207</v>
      </c>
      <c r="H2298" s="7" t="s">
        <v>211</v>
      </c>
      <c r="I2298" s="7" t="s">
        <v>34</v>
      </c>
      <c r="J2298" s="7" t="s">
        <v>23</v>
      </c>
      <c r="K2298" s="7">
        <v>5</v>
      </c>
      <c r="L2298" s="7" t="s">
        <v>17212</v>
      </c>
      <c r="M2298" s="7" t="s">
        <v>14528</v>
      </c>
      <c r="N2298" s="7" t="s">
        <v>29</v>
      </c>
      <c r="O2298" s="7" t="s">
        <v>96</v>
      </c>
    </row>
    <row r="2299" spans="2:15" x14ac:dyDescent="0.25">
      <c r="B2299" s="7">
        <v>4</v>
      </c>
      <c r="C2299" s="7" t="s">
        <v>14880</v>
      </c>
      <c r="D2299" s="7" t="s">
        <v>14881</v>
      </c>
      <c r="E2299" s="7" t="s">
        <v>14884</v>
      </c>
      <c r="F2299" s="7" t="s">
        <v>25</v>
      </c>
      <c r="G2299" s="7" t="s">
        <v>207</v>
      </c>
      <c r="H2299" s="7" t="s">
        <v>212</v>
      </c>
      <c r="I2299" s="7" t="s">
        <v>34</v>
      </c>
      <c r="J2299" s="7" t="s">
        <v>23</v>
      </c>
      <c r="K2299" s="7">
        <v>5</v>
      </c>
      <c r="L2299" s="7" t="s">
        <v>17217</v>
      </c>
      <c r="M2299" s="7" t="s">
        <v>13057</v>
      </c>
      <c r="N2299" s="7" t="s">
        <v>29</v>
      </c>
      <c r="O2299" s="7" t="s">
        <v>96</v>
      </c>
    </row>
    <row r="2300" spans="2:15" x14ac:dyDescent="0.25">
      <c r="B2300" s="7">
        <v>4</v>
      </c>
      <c r="C2300" s="7" t="s">
        <v>14887</v>
      </c>
      <c r="D2300" s="7" t="s">
        <v>14888</v>
      </c>
      <c r="E2300" s="7" t="s">
        <v>14889</v>
      </c>
      <c r="F2300" s="7" t="s">
        <v>25</v>
      </c>
      <c r="G2300" s="7" t="s">
        <v>207</v>
      </c>
      <c r="H2300" s="7" t="s">
        <v>212</v>
      </c>
      <c r="I2300" s="7" t="s">
        <v>34</v>
      </c>
      <c r="J2300" s="7" t="s">
        <v>23</v>
      </c>
      <c r="K2300" s="7">
        <v>5</v>
      </c>
      <c r="L2300" s="7" t="s">
        <v>17218</v>
      </c>
      <c r="M2300" s="7" t="s">
        <v>9951</v>
      </c>
      <c r="N2300" s="7" t="s">
        <v>29</v>
      </c>
      <c r="O2300" s="7" t="s">
        <v>96</v>
      </c>
    </row>
    <row r="2301" spans="2:15" x14ac:dyDescent="0.25">
      <c r="B2301" s="7">
        <v>4</v>
      </c>
      <c r="C2301" s="7" t="s">
        <v>14897</v>
      </c>
      <c r="D2301" s="7" t="s">
        <v>14898</v>
      </c>
      <c r="E2301" s="7" t="s">
        <v>14902</v>
      </c>
      <c r="F2301" s="7" t="s">
        <v>25</v>
      </c>
      <c r="G2301" s="7" t="s">
        <v>207</v>
      </c>
      <c r="H2301" s="7" t="s">
        <v>212</v>
      </c>
      <c r="I2301" s="7" t="s">
        <v>34</v>
      </c>
      <c r="J2301" s="7" t="s">
        <v>23</v>
      </c>
      <c r="K2301" s="7">
        <v>5</v>
      </c>
      <c r="L2301" s="7" t="s">
        <v>17220</v>
      </c>
      <c r="M2301" s="7" t="s">
        <v>14905</v>
      </c>
      <c r="N2301" s="7" t="s">
        <v>29</v>
      </c>
      <c r="O2301" s="7" t="s">
        <v>96</v>
      </c>
    </row>
    <row r="2302" spans="2:15" x14ac:dyDescent="0.25">
      <c r="B2302" s="7">
        <v>4</v>
      </c>
      <c r="C2302" s="7" t="s">
        <v>14906</v>
      </c>
      <c r="D2302" s="7" t="s">
        <v>14907</v>
      </c>
      <c r="E2302" s="7" t="s">
        <v>14908</v>
      </c>
      <c r="F2302" s="7" t="s">
        <v>25</v>
      </c>
      <c r="G2302" s="7" t="s">
        <v>207</v>
      </c>
      <c r="H2302" s="7" t="s">
        <v>212</v>
      </c>
      <c r="I2302" s="7" t="s">
        <v>34</v>
      </c>
      <c r="J2302" s="7" t="s">
        <v>23</v>
      </c>
      <c r="K2302" s="7">
        <v>5</v>
      </c>
      <c r="L2302" s="7" t="s">
        <v>17221</v>
      </c>
      <c r="M2302" s="7" t="s">
        <v>14905</v>
      </c>
      <c r="N2302" s="7" t="s">
        <v>29</v>
      </c>
      <c r="O2302" s="7" t="s">
        <v>96</v>
      </c>
    </row>
    <row r="2303" spans="2:15" x14ac:dyDescent="0.25">
      <c r="B2303" s="7">
        <v>4</v>
      </c>
      <c r="C2303" s="7" t="s">
        <v>15012</v>
      </c>
      <c r="D2303" s="7" t="s">
        <v>15013</v>
      </c>
      <c r="E2303" s="7" t="s">
        <v>15015</v>
      </c>
      <c r="F2303" s="7" t="s">
        <v>25</v>
      </c>
      <c r="G2303" s="7" t="s">
        <v>206</v>
      </c>
      <c r="H2303" s="7" t="s">
        <v>212</v>
      </c>
      <c r="I2303" s="7" t="s">
        <v>27</v>
      </c>
      <c r="J2303" s="7" t="s">
        <v>23</v>
      </c>
      <c r="K2303" s="7">
        <v>10</v>
      </c>
      <c r="L2303" s="7" t="s">
        <v>17457</v>
      </c>
      <c r="M2303" s="7" t="s">
        <v>15018</v>
      </c>
      <c r="N2303" s="7" t="s">
        <v>29</v>
      </c>
      <c r="O2303" s="7" t="s">
        <v>96</v>
      </c>
    </row>
    <row r="2304" spans="2:15" x14ac:dyDescent="0.25">
      <c r="B2304" s="7">
        <v>4</v>
      </c>
      <c r="C2304" s="7" t="s">
        <v>15060</v>
      </c>
      <c r="D2304" s="7" t="s">
        <v>15061</v>
      </c>
      <c r="E2304" s="7" t="s">
        <v>15063</v>
      </c>
      <c r="F2304" s="7" t="s">
        <v>25</v>
      </c>
      <c r="G2304" s="7" t="s">
        <v>207</v>
      </c>
      <c r="H2304" s="7" t="s">
        <v>212</v>
      </c>
      <c r="I2304" s="7" t="s">
        <v>83</v>
      </c>
      <c r="J2304" s="7" t="s">
        <v>23</v>
      </c>
      <c r="K2304" s="7">
        <v>7</v>
      </c>
      <c r="L2304" s="7" t="s">
        <v>17602</v>
      </c>
      <c r="M2304" s="7" t="s">
        <v>15065</v>
      </c>
      <c r="N2304" s="7" t="s">
        <v>29</v>
      </c>
      <c r="O2304" s="7" t="s">
        <v>96</v>
      </c>
    </row>
    <row r="2305" spans="2:15" x14ac:dyDescent="0.25">
      <c r="B2305" s="7">
        <v>4</v>
      </c>
      <c r="C2305" s="7" t="s">
        <v>15068</v>
      </c>
      <c r="D2305" s="7" t="s">
        <v>15069</v>
      </c>
      <c r="E2305" s="7" t="s">
        <v>15070</v>
      </c>
      <c r="F2305" s="7" t="s">
        <v>25</v>
      </c>
      <c r="G2305" s="7" t="s">
        <v>207</v>
      </c>
      <c r="H2305" s="7" t="s">
        <v>212</v>
      </c>
      <c r="I2305" s="7" t="s">
        <v>83</v>
      </c>
      <c r="J2305" s="7" t="s">
        <v>23</v>
      </c>
      <c r="K2305" s="7">
        <v>7</v>
      </c>
      <c r="L2305" s="7" t="s">
        <v>17603</v>
      </c>
      <c r="M2305" s="7" t="s">
        <v>10929</v>
      </c>
      <c r="N2305" s="7" t="s">
        <v>29</v>
      </c>
      <c r="O2305" s="7" t="s">
        <v>96</v>
      </c>
    </row>
    <row r="2306" spans="2:15" x14ac:dyDescent="0.25">
      <c r="B2306" s="7">
        <v>4</v>
      </c>
      <c r="C2306" s="7" t="s">
        <v>15073</v>
      </c>
      <c r="D2306" s="7" t="s">
        <v>15074</v>
      </c>
      <c r="E2306" s="7" t="s">
        <v>15076</v>
      </c>
      <c r="F2306" s="7" t="s">
        <v>25</v>
      </c>
      <c r="G2306" s="7" t="s">
        <v>206</v>
      </c>
      <c r="H2306" s="7" t="s">
        <v>212</v>
      </c>
      <c r="I2306" s="7" t="s">
        <v>27</v>
      </c>
      <c r="J2306" s="7" t="s">
        <v>23</v>
      </c>
      <c r="K2306" s="7">
        <v>10</v>
      </c>
      <c r="L2306" s="7" t="s">
        <v>17607</v>
      </c>
      <c r="M2306" s="7" t="s">
        <v>14774</v>
      </c>
      <c r="N2306" s="7" t="s">
        <v>29</v>
      </c>
      <c r="O2306" s="7" t="s">
        <v>96</v>
      </c>
    </row>
    <row r="2307" spans="2:15" x14ac:dyDescent="0.25">
      <c r="B2307" s="7">
        <v>4</v>
      </c>
      <c r="C2307" s="7" t="s">
        <v>15126</v>
      </c>
      <c r="D2307" s="7" t="s">
        <v>15127</v>
      </c>
      <c r="E2307" s="7" t="s">
        <v>15131</v>
      </c>
      <c r="F2307" s="7" t="s">
        <v>25</v>
      </c>
      <c r="G2307" s="7" t="s">
        <v>207</v>
      </c>
      <c r="H2307" s="7" t="s">
        <v>212</v>
      </c>
      <c r="I2307" s="7" t="s">
        <v>34</v>
      </c>
      <c r="J2307" s="7" t="s">
        <v>23</v>
      </c>
      <c r="K2307" s="7">
        <v>5</v>
      </c>
      <c r="L2307" s="7" t="s">
        <v>17785</v>
      </c>
      <c r="M2307" s="7" t="s">
        <v>15134</v>
      </c>
      <c r="N2307" s="7" t="s">
        <v>29</v>
      </c>
      <c r="O2307" s="7" t="s">
        <v>96</v>
      </c>
    </row>
    <row r="2308" spans="2:15" x14ac:dyDescent="0.25">
      <c r="B2308" s="7">
        <v>4</v>
      </c>
      <c r="C2308" s="7" t="s">
        <v>15428</v>
      </c>
      <c r="D2308" s="7" t="s">
        <v>15429</v>
      </c>
      <c r="E2308" s="7" t="s">
        <v>15432</v>
      </c>
      <c r="F2308" s="7" t="s">
        <v>25</v>
      </c>
      <c r="G2308" s="7" t="s">
        <v>207</v>
      </c>
      <c r="H2308" s="7" t="s">
        <v>212</v>
      </c>
      <c r="I2308" s="7" t="s">
        <v>27</v>
      </c>
      <c r="J2308" s="7" t="s">
        <v>23</v>
      </c>
      <c r="K2308" s="7">
        <v>7</v>
      </c>
      <c r="L2308" s="7" t="s">
        <v>18095</v>
      </c>
      <c r="M2308" s="7" t="s">
        <v>15361</v>
      </c>
      <c r="N2308" s="7" t="s">
        <v>29</v>
      </c>
      <c r="O2308" s="7" t="s">
        <v>96</v>
      </c>
    </row>
    <row r="2309" spans="2:15" x14ac:dyDescent="0.25">
      <c r="B2309" s="7">
        <v>4</v>
      </c>
      <c r="C2309" s="7" t="s">
        <v>15540</v>
      </c>
      <c r="D2309" s="7" t="s">
        <v>15541</v>
      </c>
      <c r="E2309" s="7" t="s">
        <v>15545</v>
      </c>
      <c r="F2309" s="7" t="s">
        <v>25</v>
      </c>
      <c r="G2309" s="7" t="s">
        <v>207</v>
      </c>
      <c r="H2309" s="7" t="s">
        <v>212</v>
      </c>
      <c r="I2309" s="7" t="s">
        <v>27</v>
      </c>
      <c r="J2309" s="7" t="s">
        <v>23</v>
      </c>
      <c r="K2309" s="7">
        <v>7</v>
      </c>
      <c r="L2309" s="7" t="s">
        <v>18246</v>
      </c>
      <c r="M2309" s="7" t="s">
        <v>15547</v>
      </c>
      <c r="N2309" s="7" t="s">
        <v>29</v>
      </c>
      <c r="O2309" s="7" t="s">
        <v>96</v>
      </c>
    </row>
    <row r="2310" spans="2:15" x14ac:dyDescent="0.25">
      <c r="B2310" s="7">
        <v>4</v>
      </c>
      <c r="C2310" s="7" t="s">
        <v>15961</v>
      </c>
      <c r="D2310" s="7" t="s">
        <v>15962</v>
      </c>
      <c r="E2310" s="7" t="s">
        <v>15965</v>
      </c>
      <c r="F2310" s="7" t="s">
        <v>25</v>
      </c>
      <c r="G2310" s="7" t="s">
        <v>207</v>
      </c>
      <c r="H2310" s="7" t="s">
        <v>212</v>
      </c>
      <c r="I2310" s="7" t="s">
        <v>27</v>
      </c>
      <c r="J2310" s="7" t="s">
        <v>23</v>
      </c>
      <c r="K2310" s="7">
        <v>7</v>
      </c>
      <c r="L2310" s="7" t="s">
        <v>19168</v>
      </c>
      <c r="M2310" s="7" t="s">
        <v>15462</v>
      </c>
      <c r="N2310" s="7" t="s">
        <v>29</v>
      </c>
      <c r="O2310" s="7" t="s">
        <v>96</v>
      </c>
    </row>
    <row r="2311" spans="2:15" x14ac:dyDescent="0.25">
      <c r="B2311" s="7">
        <v>4</v>
      </c>
      <c r="C2311" s="7" t="s">
        <v>15986</v>
      </c>
      <c r="D2311" s="7" t="s">
        <v>15987</v>
      </c>
      <c r="E2311" s="7" t="s">
        <v>15990</v>
      </c>
      <c r="F2311" s="7" t="s">
        <v>25</v>
      </c>
      <c r="G2311" s="7" t="s">
        <v>207</v>
      </c>
      <c r="H2311" s="7" t="s">
        <v>212</v>
      </c>
      <c r="I2311" s="7" t="s">
        <v>27</v>
      </c>
      <c r="J2311" s="7" t="s">
        <v>23</v>
      </c>
      <c r="K2311" s="7">
        <v>7</v>
      </c>
      <c r="L2311" s="7" t="s">
        <v>19224</v>
      </c>
      <c r="M2311" s="7" t="s">
        <v>3644</v>
      </c>
      <c r="N2311" s="7" t="s">
        <v>29</v>
      </c>
      <c r="O2311" s="7" t="s">
        <v>96</v>
      </c>
    </row>
    <row r="2312" spans="2:15" x14ac:dyDescent="0.25">
      <c r="B2312" s="7">
        <v>4</v>
      </c>
      <c r="C2312" s="7" t="s">
        <v>15993</v>
      </c>
      <c r="D2312" s="7" t="s">
        <v>15994</v>
      </c>
      <c r="E2312" s="7" t="s">
        <v>15995</v>
      </c>
      <c r="F2312" s="7" t="s">
        <v>25</v>
      </c>
      <c r="G2312" s="7" t="s">
        <v>207</v>
      </c>
      <c r="H2312" s="7" t="s">
        <v>212</v>
      </c>
      <c r="I2312" s="7" t="s">
        <v>27</v>
      </c>
      <c r="J2312" s="7" t="s">
        <v>23</v>
      </c>
      <c r="K2312" s="7">
        <v>7</v>
      </c>
      <c r="L2312" s="7" t="s">
        <v>19226</v>
      </c>
      <c r="M2312" s="7" t="s">
        <v>11770</v>
      </c>
      <c r="N2312" s="7" t="s">
        <v>29</v>
      </c>
      <c r="O2312" s="7" t="s">
        <v>96</v>
      </c>
    </row>
    <row r="2313" spans="2:15" x14ac:dyDescent="0.25">
      <c r="B2313" s="7">
        <v>4</v>
      </c>
      <c r="C2313" s="7" t="s">
        <v>15999</v>
      </c>
      <c r="D2313" s="7" t="s">
        <v>16000</v>
      </c>
      <c r="E2313" s="7" t="s">
        <v>16003</v>
      </c>
      <c r="F2313" s="7" t="s">
        <v>25</v>
      </c>
      <c r="G2313" s="7" t="s">
        <v>207</v>
      </c>
      <c r="H2313" s="7" t="s">
        <v>212</v>
      </c>
      <c r="I2313" s="7" t="s">
        <v>27</v>
      </c>
      <c r="J2313" s="7" t="s">
        <v>23</v>
      </c>
      <c r="K2313" s="7">
        <v>7</v>
      </c>
      <c r="L2313" s="7" t="s">
        <v>19239</v>
      </c>
      <c r="M2313" s="7" t="s">
        <v>16006</v>
      </c>
      <c r="N2313" s="7" t="s">
        <v>29</v>
      </c>
      <c r="O2313" s="7" t="s">
        <v>96</v>
      </c>
    </row>
    <row r="2314" spans="2:15" x14ac:dyDescent="0.25">
      <c r="B2314" s="7">
        <v>4</v>
      </c>
      <c r="C2314" s="7" t="s">
        <v>16011</v>
      </c>
      <c r="D2314" s="7" t="s">
        <v>16012</v>
      </c>
      <c r="E2314" s="7" t="s">
        <v>16015</v>
      </c>
      <c r="F2314" s="7" t="s">
        <v>25</v>
      </c>
      <c r="G2314" s="7" t="s">
        <v>207</v>
      </c>
      <c r="H2314" s="7" t="s">
        <v>212</v>
      </c>
      <c r="I2314" s="7" t="s">
        <v>83</v>
      </c>
      <c r="J2314" s="7" t="s">
        <v>23</v>
      </c>
      <c r="K2314" s="7">
        <v>7</v>
      </c>
      <c r="L2314" s="7" t="s">
        <v>19245</v>
      </c>
      <c r="M2314" s="7" t="s">
        <v>16018</v>
      </c>
      <c r="N2314" s="7" t="s">
        <v>29</v>
      </c>
      <c r="O2314" s="7" t="s">
        <v>96</v>
      </c>
    </row>
    <row r="2315" spans="2:15" x14ac:dyDescent="0.25">
      <c r="B2315" s="7">
        <v>4</v>
      </c>
      <c r="C2315" s="7" t="s">
        <v>16049</v>
      </c>
      <c r="D2315" s="7" t="s">
        <v>16050</v>
      </c>
      <c r="E2315" s="7" t="s">
        <v>16053</v>
      </c>
      <c r="F2315" s="7" t="s">
        <v>25</v>
      </c>
      <c r="G2315" s="7" t="s">
        <v>207</v>
      </c>
      <c r="H2315" s="7" t="s">
        <v>212</v>
      </c>
      <c r="I2315" s="7" t="s">
        <v>27</v>
      </c>
      <c r="J2315" s="7" t="s">
        <v>23</v>
      </c>
      <c r="K2315" s="7">
        <v>7</v>
      </c>
      <c r="L2315" s="7" t="s">
        <v>19290</v>
      </c>
      <c r="M2315" s="7" t="s">
        <v>16056</v>
      </c>
      <c r="N2315" s="7" t="s">
        <v>29</v>
      </c>
      <c r="O2315" s="7" t="s">
        <v>96</v>
      </c>
    </row>
    <row r="2316" spans="2:15" x14ac:dyDescent="0.25">
      <c r="B2316" s="7">
        <v>4</v>
      </c>
      <c r="C2316" s="7" t="s">
        <v>16057</v>
      </c>
      <c r="D2316" s="7" t="s">
        <v>16058</v>
      </c>
      <c r="E2316" s="7" t="s">
        <v>16059</v>
      </c>
      <c r="F2316" s="7" t="s">
        <v>25</v>
      </c>
      <c r="G2316" s="7" t="s">
        <v>207</v>
      </c>
      <c r="H2316" s="7" t="s">
        <v>212</v>
      </c>
      <c r="I2316" s="7" t="s">
        <v>27</v>
      </c>
      <c r="J2316" s="7" t="s">
        <v>23</v>
      </c>
      <c r="K2316" s="7">
        <v>7</v>
      </c>
      <c r="L2316" s="7" t="s">
        <v>19291</v>
      </c>
      <c r="M2316" s="7" t="s">
        <v>16062</v>
      </c>
      <c r="N2316" s="7" t="s">
        <v>29</v>
      </c>
      <c r="O2316" s="7" t="s">
        <v>96</v>
      </c>
    </row>
    <row r="2317" spans="2:15" x14ac:dyDescent="0.25">
      <c r="B2317" s="7">
        <v>4</v>
      </c>
      <c r="C2317" s="7" t="s">
        <v>16073</v>
      </c>
      <c r="D2317" s="7" t="s">
        <v>16074</v>
      </c>
      <c r="E2317" s="7" t="s">
        <v>16077</v>
      </c>
      <c r="F2317" s="7" t="s">
        <v>25</v>
      </c>
      <c r="G2317" s="7" t="s">
        <v>207</v>
      </c>
      <c r="H2317" s="7" t="s">
        <v>212</v>
      </c>
      <c r="I2317" s="7" t="s">
        <v>27</v>
      </c>
      <c r="J2317" s="7" t="s">
        <v>23</v>
      </c>
      <c r="K2317" s="7">
        <v>7</v>
      </c>
      <c r="L2317" s="7" t="s">
        <v>19304</v>
      </c>
      <c r="M2317" s="7" t="s">
        <v>9813</v>
      </c>
      <c r="N2317" s="7" t="s">
        <v>29</v>
      </c>
      <c r="O2317" s="7" t="s">
        <v>96</v>
      </c>
    </row>
    <row r="2318" spans="2:15" x14ac:dyDescent="0.25">
      <c r="B2318" s="7">
        <v>4</v>
      </c>
      <c r="C2318" s="7" t="s">
        <v>16080</v>
      </c>
      <c r="D2318" s="7" t="s">
        <v>16081</v>
      </c>
      <c r="E2318" s="7" t="s">
        <v>16084</v>
      </c>
      <c r="F2318" s="7" t="s">
        <v>25</v>
      </c>
      <c r="G2318" s="7" t="s">
        <v>207</v>
      </c>
      <c r="H2318" s="7" t="s">
        <v>212</v>
      </c>
      <c r="I2318" s="7" t="s">
        <v>27</v>
      </c>
      <c r="J2318" s="7" t="s">
        <v>23</v>
      </c>
      <c r="K2318" s="7">
        <v>7</v>
      </c>
      <c r="L2318" s="7" t="s">
        <v>19308</v>
      </c>
      <c r="M2318" s="7" t="s">
        <v>9792</v>
      </c>
      <c r="N2318" s="7" t="s">
        <v>29</v>
      </c>
      <c r="O2318" s="7" t="s">
        <v>96</v>
      </c>
    </row>
    <row r="2319" spans="2:15" x14ac:dyDescent="0.25">
      <c r="B2319" s="7">
        <v>4</v>
      </c>
      <c r="C2319" s="7" t="s">
        <v>16099</v>
      </c>
      <c r="D2319" s="7" t="s">
        <v>16100</v>
      </c>
      <c r="E2319" s="7" t="s">
        <v>16103</v>
      </c>
      <c r="F2319" s="7" t="s">
        <v>25</v>
      </c>
      <c r="G2319" s="7" t="s">
        <v>207</v>
      </c>
      <c r="H2319" s="7" t="s">
        <v>212</v>
      </c>
      <c r="I2319" s="7" t="s">
        <v>27</v>
      </c>
      <c r="J2319" s="7" t="s">
        <v>23</v>
      </c>
      <c r="K2319" s="7">
        <v>7</v>
      </c>
      <c r="L2319" s="7" t="s">
        <v>19336</v>
      </c>
      <c r="M2319" s="7" t="s">
        <v>15362</v>
      </c>
      <c r="N2319" s="7" t="s">
        <v>29</v>
      </c>
      <c r="O2319" s="7" t="s">
        <v>96</v>
      </c>
    </row>
    <row r="2320" spans="2:15" x14ac:dyDescent="0.25">
      <c r="B2320" s="7">
        <v>4</v>
      </c>
      <c r="C2320" s="7" t="s">
        <v>16105</v>
      </c>
      <c r="D2320" s="7" t="s">
        <v>16106</v>
      </c>
      <c r="E2320" s="7" t="s">
        <v>16107</v>
      </c>
      <c r="F2320" s="7" t="s">
        <v>25</v>
      </c>
      <c r="G2320" s="7" t="s">
        <v>207</v>
      </c>
      <c r="H2320" s="7" t="s">
        <v>212</v>
      </c>
      <c r="I2320" s="7" t="s">
        <v>27</v>
      </c>
      <c r="J2320" s="7" t="s">
        <v>23</v>
      </c>
      <c r="K2320" s="7">
        <v>7</v>
      </c>
      <c r="L2320" s="7" t="s">
        <v>19337</v>
      </c>
      <c r="M2320" s="7" t="s">
        <v>11664</v>
      </c>
      <c r="N2320" s="7" t="s">
        <v>29</v>
      </c>
      <c r="O2320" s="7" t="s">
        <v>96</v>
      </c>
    </row>
    <row r="2321" spans="2:15" x14ac:dyDescent="0.25">
      <c r="B2321" s="7">
        <v>4</v>
      </c>
      <c r="C2321" s="7" t="s">
        <v>16111</v>
      </c>
      <c r="D2321" s="7" t="s">
        <v>16112</v>
      </c>
      <c r="E2321" s="7" t="s">
        <v>16115</v>
      </c>
      <c r="F2321" s="7" t="s">
        <v>25</v>
      </c>
      <c r="G2321" s="7" t="s">
        <v>207</v>
      </c>
      <c r="H2321" s="7" t="s">
        <v>212</v>
      </c>
      <c r="I2321" s="7" t="s">
        <v>83</v>
      </c>
      <c r="J2321" s="7" t="s">
        <v>23</v>
      </c>
      <c r="K2321" s="7">
        <v>7</v>
      </c>
      <c r="L2321" s="7" t="s">
        <v>19339</v>
      </c>
      <c r="M2321" s="7" t="s">
        <v>9993</v>
      </c>
      <c r="N2321" s="7" t="s">
        <v>29</v>
      </c>
      <c r="O2321" s="7" t="s">
        <v>96</v>
      </c>
    </row>
    <row r="2322" spans="2:15" x14ac:dyDescent="0.25">
      <c r="B2322" s="7">
        <v>4</v>
      </c>
      <c r="C2322" s="7" t="s">
        <v>16123</v>
      </c>
      <c r="D2322" s="7" t="s">
        <v>16124</v>
      </c>
      <c r="E2322" s="7" t="s">
        <v>16127</v>
      </c>
      <c r="F2322" s="7" t="s">
        <v>52</v>
      </c>
      <c r="G2322" s="7" t="s">
        <v>207</v>
      </c>
      <c r="H2322" s="7" t="s">
        <v>212</v>
      </c>
      <c r="I2322" s="7" t="s">
        <v>27</v>
      </c>
      <c r="J2322" s="7" t="s">
        <v>23</v>
      </c>
      <c r="K2322" s="7">
        <v>7</v>
      </c>
      <c r="L2322" s="7" t="s">
        <v>19365</v>
      </c>
      <c r="M2322" s="7" t="s">
        <v>10239</v>
      </c>
      <c r="N2322" s="7" t="s">
        <v>29</v>
      </c>
      <c r="O2322" s="7" t="s">
        <v>96</v>
      </c>
    </row>
    <row r="2323" spans="2:15" x14ac:dyDescent="0.25">
      <c r="B2323" s="7">
        <v>4</v>
      </c>
      <c r="C2323" s="7" t="s">
        <v>16131</v>
      </c>
      <c r="D2323" s="7" t="s">
        <v>16132</v>
      </c>
      <c r="E2323" s="7" t="s">
        <v>16133</v>
      </c>
      <c r="F2323" s="7" t="s">
        <v>52</v>
      </c>
      <c r="G2323" s="7" t="s">
        <v>207</v>
      </c>
      <c r="H2323" s="7" t="s">
        <v>212</v>
      </c>
      <c r="I2323" s="7" t="s">
        <v>27</v>
      </c>
      <c r="J2323" s="7" t="s">
        <v>23</v>
      </c>
      <c r="K2323" s="7">
        <v>7</v>
      </c>
      <c r="L2323" s="7" t="s">
        <v>19367</v>
      </c>
      <c r="M2323" s="7" t="s">
        <v>10963</v>
      </c>
      <c r="N2323" s="7" t="s">
        <v>29</v>
      </c>
      <c r="O2323" s="7" t="s">
        <v>96</v>
      </c>
    </row>
    <row r="2324" spans="2:15" x14ac:dyDescent="0.25">
      <c r="B2324" s="7">
        <v>4</v>
      </c>
      <c r="C2324" s="7" t="s">
        <v>16135</v>
      </c>
      <c r="D2324" s="7" t="s">
        <v>16136</v>
      </c>
      <c r="E2324" s="7" t="s">
        <v>16140</v>
      </c>
      <c r="F2324" s="7" t="s">
        <v>38</v>
      </c>
      <c r="G2324" s="7" t="s">
        <v>207</v>
      </c>
      <c r="H2324" s="7" t="s">
        <v>212</v>
      </c>
      <c r="I2324" s="7" t="s">
        <v>27</v>
      </c>
      <c r="J2324" s="7" t="s">
        <v>23</v>
      </c>
      <c r="K2324" s="7">
        <v>7</v>
      </c>
      <c r="L2324" s="7" t="s">
        <v>19369</v>
      </c>
      <c r="M2324" s="7" t="s">
        <v>15598</v>
      </c>
      <c r="N2324" s="7" t="s">
        <v>29</v>
      </c>
      <c r="O2324" s="7" t="s">
        <v>96</v>
      </c>
    </row>
    <row r="2325" spans="2:15" x14ac:dyDescent="0.25">
      <c r="B2325" s="7">
        <v>4</v>
      </c>
      <c r="C2325" s="7" t="s">
        <v>16144</v>
      </c>
      <c r="D2325" s="7" t="s">
        <v>16145</v>
      </c>
      <c r="E2325" s="7" t="s">
        <v>16148</v>
      </c>
      <c r="F2325" s="7" t="s">
        <v>25</v>
      </c>
      <c r="G2325" s="7" t="s">
        <v>207</v>
      </c>
      <c r="H2325" s="7" t="s">
        <v>212</v>
      </c>
      <c r="I2325" s="7" t="s">
        <v>27</v>
      </c>
      <c r="J2325" s="7" t="s">
        <v>23</v>
      </c>
      <c r="K2325" s="7">
        <v>7</v>
      </c>
      <c r="L2325" s="7" t="s">
        <v>19387</v>
      </c>
      <c r="M2325" s="7" t="s">
        <v>7174</v>
      </c>
      <c r="N2325" s="7" t="s">
        <v>29</v>
      </c>
      <c r="O2325" s="7" t="s">
        <v>96</v>
      </c>
    </row>
    <row r="2326" spans="2:15" x14ac:dyDescent="0.25">
      <c r="B2326" s="7">
        <v>4</v>
      </c>
      <c r="C2326" s="7" t="s">
        <v>16170</v>
      </c>
      <c r="D2326" s="7" t="s">
        <v>16171</v>
      </c>
      <c r="E2326" s="7" t="s">
        <v>16174</v>
      </c>
      <c r="F2326" s="7" t="s">
        <v>25</v>
      </c>
      <c r="G2326" s="7" t="s">
        <v>207</v>
      </c>
      <c r="H2326" s="7" t="s">
        <v>212</v>
      </c>
      <c r="I2326" s="7" t="s">
        <v>27</v>
      </c>
      <c r="J2326" s="7" t="s">
        <v>23</v>
      </c>
      <c r="K2326" s="7">
        <v>7</v>
      </c>
      <c r="L2326" s="7" t="s">
        <v>19485</v>
      </c>
      <c r="M2326" s="7" t="s">
        <v>16176</v>
      </c>
      <c r="N2326" s="7" t="s">
        <v>29</v>
      </c>
      <c r="O2326" s="7" t="s">
        <v>96</v>
      </c>
    </row>
    <row r="2327" spans="2:15" x14ac:dyDescent="0.25">
      <c r="B2327" s="7">
        <v>4</v>
      </c>
      <c r="C2327" s="7" t="s">
        <v>16178</v>
      </c>
      <c r="D2327" s="7" t="s">
        <v>16179</v>
      </c>
      <c r="E2327" s="7" t="s">
        <v>16180</v>
      </c>
      <c r="F2327" s="7" t="s">
        <v>25</v>
      </c>
      <c r="G2327" s="7" t="s">
        <v>207</v>
      </c>
      <c r="H2327" s="7" t="s">
        <v>212</v>
      </c>
      <c r="I2327" s="7" t="s">
        <v>27</v>
      </c>
      <c r="J2327" s="7" t="s">
        <v>23</v>
      </c>
      <c r="K2327" s="7">
        <v>7</v>
      </c>
      <c r="L2327" s="7" t="s">
        <v>19504</v>
      </c>
      <c r="M2327" s="7" t="s">
        <v>11516</v>
      </c>
      <c r="N2327" s="7" t="s">
        <v>29</v>
      </c>
      <c r="O2327" s="7" t="s">
        <v>96</v>
      </c>
    </row>
    <row r="2328" spans="2:15" x14ac:dyDescent="0.25">
      <c r="B2328" s="7">
        <v>4</v>
      </c>
      <c r="C2328" s="7" t="s">
        <v>16182</v>
      </c>
      <c r="D2328" s="7" t="s">
        <v>16183</v>
      </c>
      <c r="E2328" s="7" t="s">
        <v>16187</v>
      </c>
      <c r="F2328" s="7" t="s">
        <v>25</v>
      </c>
      <c r="G2328" s="7" t="s">
        <v>207</v>
      </c>
      <c r="H2328" s="7" t="s">
        <v>212</v>
      </c>
      <c r="I2328" s="7" t="s">
        <v>27</v>
      </c>
      <c r="J2328" s="7" t="s">
        <v>23</v>
      </c>
      <c r="K2328" s="7">
        <v>7</v>
      </c>
      <c r="L2328" s="7" t="s">
        <v>19505</v>
      </c>
      <c r="M2328" s="7" t="s">
        <v>15382</v>
      </c>
      <c r="N2328" s="7" t="s">
        <v>29</v>
      </c>
      <c r="O2328" s="7" t="s">
        <v>96</v>
      </c>
    </row>
    <row r="2329" spans="2:15" x14ac:dyDescent="0.25">
      <c r="B2329" s="7">
        <v>4</v>
      </c>
      <c r="C2329" s="7" t="s">
        <v>16191</v>
      </c>
      <c r="D2329" s="7" t="s">
        <v>16192</v>
      </c>
      <c r="E2329" s="7" t="s">
        <v>16196</v>
      </c>
      <c r="F2329" s="7" t="s">
        <v>25</v>
      </c>
      <c r="G2329" s="7" t="s">
        <v>207</v>
      </c>
      <c r="H2329" s="7" t="s">
        <v>212</v>
      </c>
      <c r="I2329" s="7" t="s">
        <v>27</v>
      </c>
      <c r="J2329" s="7" t="s">
        <v>23</v>
      </c>
      <c r="K2329" s="7">
        <v>7</v>
      </c>
      <c r="L2329" s="7" t="s">
        <v>19508</v>
      </c>
      <c r="M2329" s="7" t="s">
        <v>16198</v>
      </c>
      <c r="N2329" s="7" t="s">
        <v>29</v>
      </c>
      <c r="O2329" s="7" t="s">
        <v>96</v>
      </c>
    </row>
    <row r="2330" spans="2:15" x14ac:dyDescent="0.25">
      <c r="B2330" s="7">
        <v>4</v>
      </c>
      <c r="C2330" s="7" t="s">
        <v>16205</v>
      </c>
      <c r="D2330" s="7" t="s">
        <v>16206</v>
      </c>
      <c r="E2330" s="7" t="s">
        <v>16210</v>
      </c>
      <c r="F2330" s="7" t="s">
        <v>25</v>
      </c>
      <c r="G2330" s="7" t="s">
        <v>207</v>
      </c>
      <c r="H2330" s="7" t="s">
        <v>212</v>
      </c>
      <c r="I2330" s="7" t="s">
        <v>27</v>
      </c>
      <c r="J2330" s="7" t="s">
        <v>23</v>
      </c>
      <c r="K2330" s="7">
        <v>7</v>
      </c>
      <c r="L2330" s="7" t="s">
        <v>19522</v>
      </c>
      <c r="M2330" s="7" t="s">
        <v>12004</v>
      </c>
      <c r="N2330" s="7" t="s">
        <v>29</v>
      </c>
      <c r="O2330" s="7" t="s">
        <v>96</v>
      </c>
    </row>
    <row r="2331" spans="2:15" x14ac:dyDescent="0.25">
      <c r="B2331" s="7">
        <v>4</v>
      </c>
      <c r="C2331" s="7" t="s">
        <v>16217</v>
      </c>
      <c r="D2331" s="7" t="s">
        <v>16218</v>
      </c>
      <c r="E2331" s="7" t="s">
        <v>16222</v>
      </c>
      <c r="F2331" s="7" t="s">
        <v>38</v>
      </c>
      <c r="G2331" s="7" t="s">
        <v>207</v>
      </c>
      <c r="H2331" s="7" t="s">
        <v>212</v>
      </c>
      <c r="I2331" s="7" t="s">
        <v>27</v>
      </c>
      <c r="J2331" s="7" t="s">
        <v>23</v>
      </c>
      <c r="K2331" s="7">
        <v>7</v>
      </c>
      <c r="L2331" s="7" t="s">
        <v>19526</v>
      </c>
      <c r="M2331" s="7" t="s">
        <v>16224</v>
      </c>
      <c r="N2331" s="7" t="s">
        <v>29</v>
      </c>
      <c r="O2331" s="7" t="s">
        <v>96</v>
      </c>
    </row>
    <row r="2332" spans="2:15" x14ac:dyDescent="0.25">
      <c r="B2332" s="7">
        <v>4</v>
      </c>
      <c r="C2332" s="7" t="s">
        <v>16231</v>
      </c>
      <c r="D2332" s="7" t="s">
        <v>16232</v>
      </c>
      <c r="E2332" s="7" t="s">
        <v>16236</v>
      </c>
      <c r="F2332" s="7" t="s">
        <v>38</v>
      </c>
      <c r="G2332" s="7" t="s">
        <v>207</v>
      </c>
      <c r="H2332" s="7" t="s">
        <v>212</v>
      </c>
      <c r="I2332" s="7" t="s">
        <v>27</v>
      </c>
      <c r="J2332" s="7" t="s">
        <v>23</v>
      </c>
      <c r="K2332" s="7">
        <v>7</v>
      </c>
      <c r="L2332" s="7" t="s">
        <v>19554</v>
      </c>
      <c r="M2332" s="7" t="s">
        <v>16239</v>
      </c>
      <c r="N2332" s="7" t="s">
        <v>29</v>
      </c>
      <c r="O2332" s="7" t="s">
        <v>96</v>
      </c>
    </row>
    <row r="2333" spans="2:15" x14ac:dyDescent="0.25">
      <c r="B2333" s="7">
        <v>4</v>
      </c>
      <c r="C2333" s="7" t="s">
        <v>16244</v>
      </c>
      <c r="D2333" s="7" t="s">
        <v>16245</v>
      </c>
      <c r="E2333" s="7" t="s">
        <v>16249</v>
      </c>
      <c r="F2333" s="7" t="s">
        <v>25</v>
      </c>
      <c r="G2333" s="7" t="s">
        <v>207</v>
      </c>
      <c r="H2333" s="7" t="s">
        <v>212</v>
      </c>
      <c r="I2333" s="7" t="s">
        <v>27</v>
      </c>
      <c r="J2333" s="7" t="s">
        <v>23</v>
      </c>
      <c r="K2333" s="7">
        <v>7</v>
      </c>
      <c r="L2333" s="7" t="s">
        <v>19591</v>
      </c>
      <c r="M2333" s="7" t="s">
        <v>11579</v>
      </c>
      <c r="N2333" s="7" t="s">
        <v>29</v>
      </c>
      <c r="O2333" s="7" t="s">
        <v>96</v>
      </c>
    </row>
    <row r="2334" spans="2:15" x14ac:dyDescent="0.25">
      <c r="B2334" s="7">
        <v>4</v>
      </c>
      <c r="C2334" s="7" t="s">
        <v>16254</v>
      </c>
      <c r="D2334" s="7" t="s">
        <v>16255</v>
      </c>
      <c r="E2334" s="7" t="s">
        <v>16257</v>
      </c>
      <c r="F2334" s="7" t="s">
        <v>25</v>
      </c>
      <c r="G2334" s="7" t="s">
        <v>207</v>
      </c>
      <c r="H2334" s="7" t="s">
        <v>212</v>
      </c>
      <c r="I2334" s="7" t="s">
        <v>27</v>
      </c>
      <c r="J2334" s="7" t="s">
        <v>23</v>
      </c>
      <c r="K2334" s="7">
        <v>7</v>
      </c>
      <c r="L2334" s="7" t="s">
        <v>19603</v>
      </c>
      <c r="M2334" s="7" t="s">
        <v>16260</v>
      </c>
      <c r="N2334" s="7" t="s">
        <v>29</v>
      </c>
      <c r="O2334" s="7" t="s">
        <v>96</v>
      </c>
    </row>
    <row r="2335" spans="2:15" x14ac:dyDescent="0.25">
      <c r="B2335" s="7">
        <v>4</v>
      </c>
      <c r="C2335" s="7" t="s">
        <v>16261</v>
      </c>
      <c r="D2335" s="7" t="s">
        <v>16262</v>
      </c>
      <c r="E2335" s="7" t="s">
        <v>16263</v>
      </c>
      <c r="F2335" s="7" t="s">
        <v>25</v>
      </c>
      <c r="G2335" s="7" t="s">
        <v>207</v>
      </c>
      <c r="H2335" s="7" t="s">
        <v>212</v>
      </c>
      <c r="I2335" s="7" t="s">
        <v>27</v>
      </c>
      <c r="J2335" s="7" t="s">
        <v>23</v>
      </c>
      <c r="K2335" s="7">
        <v>7</v>
      </c>
      <c r="L2335" s="7" t="s">
        <v>19604</v>
      </c>
      <c r="M2335" s="7" t="s">
        <v>16260</v>
      </c>
      <c r="N2335" s="7" t="s">
        <v>29</v>
      </c>
      <c r="O2335" s="7" t="s">
        <v>96</v>
      </c>
    </row>
    <row r="2336" spans="2:15" x14ac:dyDescent="0.25">
      <c r="B2336" s="7">
        <v>4</v>
      </c>
      <c r="C2336" s="7" t="s">
        <v>16265</v>
      </c>
      <c r="D2336" s="7" t="s">
        <v>16266</v>
      </c>
      <c r="E2336" s="7" t="s">
        <v>16267</v>
      </c>
      <c r="F2336" s="7" t="s">
        <v>25</v>
      </c>
      <c r="G2336" s="7" t="s">
        <v>207</v>
      </c>
      <c r="H2336" s="7" t="s">
        <v>212</v>
      </c>
      <c r="I2336" s="7" t="s">
        <v>27</v>
      </c>
      <c r="J2336" s="7" t="s">
        <v>23</v>
      </c>
      <c r="K2336" s="7">
        <v>7</v>
      </c>
      <c r="L2336" s="7" t="s">
        <v>19605</v>
      </c>
      <c r="M2336" s="7" t="s">
        <v>16260</v>
      </c>
      <c r="N2336" s="7" t="s">
        <v>29</v>
      </c>
      <c r="O2336" s="7" t="s">
        <v>96</v>
      </c>
    </row>
    <row r="2337" spans="2:15" x14ac:dyDescent="0.25">
      <c r="B2337" s="7">
        <v>4</v>
      </c>
      <c r="C2337" s="7" t="s">
        <v>16269</v>
      </c>
      <c r="D2337" s="7" t="s">
        <v>16270</v>
      </c>
      <c r="E2337" s="7" t="s">
        <v>16271</v>
      </c>
      <c r="F2337" s="7" t="s">
        <v>25</v>
      </c>
      <c r="G2337" s="7" t="s">
        <v>207</v>
      </c>
      <c r="H2337" s="7" t="s">
        <v>212</v>
      </c>
      <c r="I2337" s="7" t="s">
        <v>27</v>
      </c>
      <c r="J2337" s="7" t="s">
        <v>23</v>
      </c>
      <c r="K2337" s="7">
        <v>7</v>
      </c>
      <c r="L2337" s="7" t="s">
        <v>19606</v>
      </c>
      <c r="M2337" s="7" t="s">
        <v>16260</v>
      </c>
      <c r="N2337" s="7" t="s">
        <v>29</v>
      </c>
      <c r="O2337" s="7" t="s">
        <v>96</v>
      </c>
    </row>
    <row r="2338" spans="2:15" x14ac:dyDescent="0.25">
      <c r="B2338" s="7">
        <v>4</v>
      </c>
      <c r="C2338" s="7" t="s">
        <v>16273</v>
      </c>
      <c r="D2338" s="7" t="s">
        <v>16274</v>
      </c>
      <c r="E2338" s="7" t="s">
        <v>16275</v>
      </c>
      <c r="F2338" s="7" t="s">
        <v>25</v>
      </c>
      <c r="G2338" s="7" t="s">
        <v>207</v>
      </c>
      <c r="H2338" s="7" t="s">
        <v>212</v>
      </c>
      <c r="I2338" s="7" t="s">
        <v>27</v>
      </c>
      <c r="J2338" s="7" t="s">
        <v>23</v>
      </c>
      <c r="K2338" s="7">
        <v>7</v>
      </c>
      <c r="L2338" s="7" t="s">
        <v>19607</v>
      </c>
      <c r="M2338" s="7" t="s">
        <v>16260</v>
      </c>
      <c r="N2338" s="7" t="s">
        <v>29</v>
      </c>
      <c r="O2338" s="7" t="s">
        <v>96</v>
      </c>
    </row>
    <row r="2339" spans="2:15" x14ac:dyDescent="0.25">
      <c r="B2339" s="7">
        <v>4</v>
      </c>
      <c r="C2339" s="7" t="s">
        <v>16277</v>
      </c>
      <c r="D2339" s="7" t="s">
        <v>16278</v>
      </c>
      <c r="E2339" s="7" t="s">
        <v>16279</v>
      </c>
      <c r="F2339" s="7" t="s">
        <v>25</v>
      </c>
      <c r="G2339" s="7" t="s">
        <v>207</v>
      </c>
      <c r="H2339" s="7" t="s">
        <v>212</v>
      </c>
      <c r="I2339" s="7" t="s">
        <v>27</v>
      </c>
      <c r="J2339" s="7" t="s">
        <v>23</v>
      </c>
      <c r="K2339" s="7">
        <v>7</v>
      </c>
      <c r="L2339" s="7" t="s">
        <v>19608</v>
      </c>
      <c r="M2339" s="7" t="s">
        <v>16282</v>
      </c>
      <c r="N2339" s="7" t="s">
        <v>29</v>
      </c>
      <c r="O2339" s="7" t="s">
        <v>96</v>
      </c>
    </row>
    <row r="2340" spans="2:15" x14ac:dyDescent="0.25">
      <c r="B2340" s="7">
        <v>4</v>
      </c>
      <c r="C2340" s="7" t="s">
        <v>16283</v>
      </c>
      <c r="D2340" s="7" t="s">
        <v>16278</v>
      </c>
      <c r="E2340" s="7" t="s">
        <v>16284</v>
      </c>
      <c r="F2340" s="7" t="s">
        <v>25</v>
      </c>
      <c r="G2340" s="7" t="s">
        <v>207</v>
      </c>
      <c r="H2340" s="7" t="s">
        <v>212</v>
      </c>
      <c r="I2340" s="7" t="s">
        <v>27</v>
      </c>
      <c r="J2340" s="7" t="s">
        <v>23</v>
      </c>
      <c r="K2340" s="7">
        <v>7</v>
      </c>
      <c r="L2340" s="7" t="s">
        <v>19608</v>
      </c>
      <c r="M2340" s="7" t="s">
        <v>16282</v>
      </c>
      <c r="N2340" s="7" t="s">
        <v>29</v>
      </c>
      <c r="O2340" s="7" t="s">
        <v>96</v>
      </c>
    </row>
    <row r="2341" spans="2:15" x14ac:dyDescent="0.25">
      <c r="B2341" s="7">
        <v>4</v>
      </c>
      <c r="C2341" s="7" t="s">
        <v>16286</v>
      </c>
      <c r="D2341" s="7" t="s">
        <v>16287</v>
      </c>
      <c r="E2341" s="7" t="s">
        <v>16288</v>
      </c>
      <c r="F2341" s="7" t="s">
        <v>25</v>
      </c>
      <c r="G2341" s="7" t="s">
        <v>207</v>
      </c>
      <c r="H2341" s="7" t="s">
        <v>212</v>
      </c>
      <c r="I2341" s="7" t="s">
        <v>27</v>
      </c>
      <c r="J2341" s="7" t="s">
        <v>23</v>
      </c>
      <c r="K2341" s="7">
        <v>7</v>
      </c>
      <c r="L2341" s="7" t="s">
        <v>19609</v>
      </c>
      <c r="M2341" s="7" t="s">
        <v>16282</v>
      </c>
      <c r="N2341" s="7" t="s">
        <v>29</v>
      </c>
      <c r="O2341" s="7" t="s">
        <v>96</v>
      </c>
    </row>
    <row r="2342" spans="2:15" x14ac:dyDescent="0.25">
      <c r="B2342" s="7">
        <v>4</v>
      </c>
      <c r="C2342" s="7" t="s">
        <v>16290</v>
      </c>
      <c r="D2342" s="7" t="s">
        <v>16291</v>
      </c>
      <c r="E2342" s="7" t="s">
        <v>16292</v>
      </c>
      <c r="F2342" s="7" t="s">
        <v>25</v>
      </c>
      <c r="G2342" s="7" t="s">
        <v>207</v>
      </c>
      <c r="H2342" s="7" t="s">
        <v>212</v>
      </c>
      <c r="I2342" s="7" t="s">
        <v>27</v>
      </c>
      <c r="J2342" s="7" t="s">
        <v>23</v>
      </c>
      <c r="K2342" s="7">
        <v>7</v>
      </c>
      <c r="L2342" s="7" t="s">
        <v>19610</v>
      </c>
      <c r="M2342" s="7" t="s">
        <v>16282</v>
      </c>
      <c r="N2342" s="7" t="s">
        <v>29</v>
      </c>
      <c r="O2342" s="7" t="s">
        <v>96</v>
      </c>
    </row>
    <row r="2343" spans="2:15" x14ac:dyDescent="0.25">
      <c r="B2343" s="7">
        <v>4</v>
      </c>
      <c r="C2343" s="7" t="s">
        <v>16294</v>
      </c>
      <c r="D2343" s="7" t="s">
        <v>16295</v>
      </c>
      <c r="E2343" s="7" t="s">
        <v>16296</v>
      </c>
      <c r="F2343" s="7" t="s">
        <v>25</v>
      </c>
      <c r="G2343" s="7" t="s">
        <v>207</v>
      </c>
      <c r="H2343" s="7" t="s">
        <v>212</v>
      </c>
      <c r="I2343" s="7" t="s">
        <v>27</v>
      </c>
      <c r="J2343" s="7" t="s">
        <v>23</v>
      </c>
      <c r="K2343" s="7">
        <v>7</v>
      </c>
      <c r="L2343" s="7" t="s">
        <v>19611</v>
      </c>
      <c r="M2343" s="7" t="s">
        <v>16282</v>
      </c>
      <c r="N2343" s="7" t="s">
        <v>29</v>
      </c>
      <c r="O2343" s="7" t="s">
        <v>96</v>
      </c>
    </row>
    <row r="2344" spans="2:15" x14ac:dyDescent="0.25">
      <c r="B2344" s="7">
        <v>4</v>
      </c>
      <c r="C2344" s="7" t="s">
        <v>16298</v>
      </c>
      <c r="D2344" s="7" t="s">
        <v>16299</v>
      </c>
      <c r="E2344" s="7" t="s">
        <v>16300</v>
      </c>
      <c r="F2344" s="7" t="s">
        <v>25</v>
      </c>
      <c r="G2344" s="7" t="s">
        <v>207</v>
      </c>
      <c r="H2344" s="7" t="s">
        <v>212</v>
      </c>
      <c r="I2344" s="7" t="s">
        <v>27</v>
      </c>
      <c r="J2344" s="7" t="s">
        <v>23</v>
      </c>
      <c r="K2344" s="7">
        <v>7</v>
      </c>
      <c r="L2344" s="7" t="s">
        <v>19612</v>
      </c>
      <c r="M2344" s="7" t="s">
        <v>16282</v>
      </c>
      <c r="N2344" s="7" t="s">
        <v>29</v>
      </c>
      <c r="O2344" s="7" t="s">
        <v>96</v>
      </c>
    </row>
    <row r="2345" spans="2:15" x14ac:dyDescent="0.25">
      <c r="B2345" s="7">
        <v>4</v>
      </c>
      <c r="C2345" s="7" t="s">
        <v>16302</v>
      </c>
      <c r="D2345" s="7" t="s">
        <v>16303</v>
      </c>
      <c r="E2345" s="7" t="s">
        <v>16304</v>
      </c>
      <c r="F2345" s="7" t="s">
        <v>25</v>
      </c>
      <c r="G2345" s="7" t="s">
        <v>207</v>
      </c>
      <c r="H2345" s="7" t="s">
        <v>212</v>
      </c>
      <c r="I2345" s="7" t="s">
        <v>27</v>
      </c>
      <c r="J2345" s="7" t="s">
        <v>23</v>
      </c>
      <c r="K2345" s="7">
        <v>7</v>
      </c>
      <c r="L2345" s="7" t="s">
        <v>19613</v>
      </c>
      <c r="M2345" s="7" t="s">
        <v>16306</v>
      </c>
      <c r="N2345" s="7" t="s">
        <v>29</v>
      </c>
      <c r="O2345" s="7" t="s">
        <v>96</v>
      </c>
    </row>
    <row r="2346" spans="2:15" x14ac:dyDescent="0.25">
      <c r="B2346" s="7">
        <v>4</v>
      </c>
      <c r="C2346" s="7" t="s">
        <v>16312</v>
      </c>
      <c r="D2346" s="7" t="s">
        <v>16313</v>
      </c>
      <c r="E2346" s="7" t="s">
        <v>16317</v>
      </c>
      <c r="F2346" s="7" t="s">
        <v>42</v>
      </c>
      <c r="G2346" s="7" t="s">
        <v>206</v>
      </c>
      <c r="H2346" s="7" t="s">
        <v>212</v>
      </c>
      <c r="I2346" s="7" t="s">
        <v>27</v>
      </c>
      <c r="J2346" s="7" t="s">
        <v>23</v>
      </c>
      <c r="K2346" s="7">
        <v>10</v>
      </c>
      <c r="L2346" s="7" t="s">
        <v>19624</v>
      </c>
      <c r="M2346" s="7" t="s">
        <v>16320</v>
      </c>
      <c r="N2346" s="7" t="s">
        <v>29</v>
      </c>
      <c r="O2346" s="7" t="s">
        <v>96</v>
      </c>
    </row>
    <row r="2347" spans="2:15" x14ac:dyDescent="0.25">
      <c r="B2347" s="7">
        <v>4</v>
      </c>
      <c r="C2347" s="7" t="s">
        <v>16322</v>
      </c>
      <c r="D2347" s="7" t="s">
        <v>16323</v>
      </c>
      <c r="E2347" s="7" t="s">
        <v>16325</v>
      </c>
      <c r="F2347" s="7" t="s">
        <v>52</v>
      </c>
      <c r="G2347" s="7" t="s">
        <v>207</v>
      </c>
      <c r="H2347" s="7" t="s">
        <v>212</v>
      </c>
      <c r="I2347" s="7" t="s">
        <v>27</v>
      </c>
      <c r="J2347" s="7" t="s">
        <v>23</v>
      </c>
      <c r="K2347" s="7">
        <v>7</v>
      </c>
      <c r="L2347" s="7" t="s">
        <v>19636</v>
      </c>
      <c r="M2347" s="7" t="s">
        <v>7928</v>
      </c>
      <c r="N2347" s="7" t="s">
        <v>29</v>
      </c>
      <c r="O2347" s="7" t="s">
        <v>96</v>
      </c>
    </row>
    <row r="2348" spans="2:15" x14ac:dyDescent="0.25">
      <c r="B2348" s="7">
        <v>4</v>
      </c>
      <c r="C2348" s="7" t="s">
        <v>16340</v>
      </c>
      <c r="D2348" s="7" t="s">
        <v>16341</v>
      </c>
      <c r="E2348" s="7" t="s">
        <v>16344</v>
      </c>
      <c r="F2348" s="7" t="s">
        <v>25</v>
      </c>
      <c r="G2348" s="7" t="s">
        <v>207</v>
      </c>
      <c r="H2348" s="7" t="s">
        <v>212</v>
      </c>
      <c r="I2348" s="7" t="s">
        <v>27</v>
      </c>
      <c r="J2348" s="7" t="s">
        <v>23</v>
      </c>
      <c r="K2348" s="7">
        <v>7</v>
      </c>
      <c r="L2348" s="7" t="s">
        <v>19661</v>
      </c>
      <c r="M2348" s="7" t="s">
        <v>15705</v>
      </c>
      <c r="N2348" s="7" t="s">
        <v>29</v>
      </c>
      <c r="O2348" s="7" t="s">
        <v>96</v>
      </c>
    </row>
    <row r="2349" spans="2:15" x14ac:dyDescent="0.25">
      <c r="B2349" s="7">
        <v>4</v>
      </c>
      <c r="C2349" s="7" t="s">
        <v>16346</v>
      </c>
      <c r="D2349" s="7" t="s">
        <v>16347</v>
      </c>
      <c r="E2349" s="7" t="s">
        <v>16350</v>
      </c>
      <c r="F2349" s="7" t="s">
        <v>25</v>
      </c>
      <c r="G2349" s="7" t="s">
        <v>207</v>
      </c>
      <c r="H2349" s="7" t="s">
        <v>212</v>
      </c>
      <c r="I2349" s="7" t="s">
        <v>83</v>
      </c>
      <c r="J2349" s="7" t="s">
        <v>23</v>
      </c>
      <c r="K2349" s="7">
        <v>7</v>
      </c>
      <c r="L2349" s="7" t="s">
        <v>19679</v>
      </c>
      <c r="M2349" s="7" t="s">
        <v>16352</v>
      </c>
      <c r="N2349" s="7" t="s">
        <v>29</v>
      </c>
      <c r="O2349" s="7" t="s">
        <v>96</v>
      </c>
    </row>
    <row r="2350" spans="2:15" x14ac:dyDescent="0.25">
      <c r="B2350" s="7">
        <v>4</v>
      </c>
      <c r="C2350" s="7" t="s">
        <v>16353</v>
      </c>
      <c r="D2350" s="7" t="s">
        <v>16354</v>
      </c>
      <c r="E2350" s="7" t="s">
        <v>16357</v>
      </c>
      <c r="F2350" s="7" t="s">
        <v>48</v>
      </c>
      <c r="G2350" s="7" t="s">
        <v>207</v>
      </c>
      <c r="H2350" s="7" t="s">
        <v>211</v>
      </c>
      <c r="I2350" s="7" t="s">
        <v>45</v>
      </c>
      <c r="J2350" s="7" t="s">
        <v>44</v>
      </c>
      <c r="K2350" s="7">
        <v>11</v>
      </c>
      <c r="L2350" s="7" t="s">
        <v>19680</v>
      </c>
      <c r="M2350" s="7" t="s">
        <v>16360</v>
      </c>
      <c r="N2350" s="7" t="s">
        <v>29</v>
      </c>
      <c r="O2350" s="7" t="s">
        <v>96</v>
      </c>
    </row>
    <row r="2351" spans="2:15" x14ac:dyDescent="0.25">
      <c r="B2351" s="7">
        <v>4</v>
      </c>
      <c r="C2351" s="7" t="s">
        <v>16361</v>
      </c>
      <c r="D2351" s="7" t="s">
        <v>16362</v>
      </c>
      <c r="E2351" s="7" t="s">
        <v>16365</v>
      </c>
      <c r="F2351" s="7" t="s">
        <v>25</v>
      </c>
      <c r="G2351" s="7" t="s">
        <v>207</v>
      </c>
      <c r="H2351" s="7" t="s">
        <v>212</v>
      </c>
      <c r="I2351" s="7" t="s">
        <v>27</v>
      </c>
      <c r="J2351" s="7" t="s">
        <v>23</v>
      </c>
      <c r="K2351" s="7">
        <v>7</v>
      </c>
      <c r="L2351" s="7" t="s">
        <v>19682</v>
      </c>
      <c r="M2351" s="7" t="s">
        <v>16367</v>
      </c>
      <c r="N2351" s="7" t="s">
        <v>29</v>
      </c>
      <c r="O2351" s="7" t="s">
        <v>96</v>
      </c>
    </row>
    <row r="2352" spans="2:15" x14ac:dyDescent="0.25">
      <c r="B2352" s="7">
        <v>4</v>
      </c>
      <c r="C2352" s="7" t="s">
        <v>16368</v>
      </c>
      <c r="D2352" s="7" t="s">
        <v>16369</v>
      </c>
      <c r="E2352" s="7" t="s">
        <v>16372</v>
      </c>
      <c r="F2352" s="7" t="s">
        <v>193</v>
      </c>
      <c r="G2352" s="7" t="s">
        <v>206</v>
      </c>
      <c r="H2352" s="7" t="s">
        <v>212</v>
      </c>
      <c r="I2352" s="7" t="s">
        <v>60</v>
      </c>
      <c r="J2352" s="7" t="s">
        <v>58</v>
      </c>
      <c r="K2352" s="7">
        <v>14</v>
      </c>
      <c r="L2352" s="7" t="s">
        <v>19683</v>
      </c>
      <c r="M2352" s="7" t="s">
        <v>16374</v>
      </c>
      <c r="N2352" s="7" t="s">
        <v>29</v>
      </c>
      <c r="O2352" s="7" t="s">
        <v>192</v>
      </c>
    </row>
    <row r="2353" spans="2:15" x14ac:dyDescent="0.25">
      <c r="B2353" s="7">
        <v>4</v>
      </c>
      <c r="C2353" s="7" t="s">
        <v>16376</v>
      </c>
      <c r="D2353" s="7" t="s">
        <v>16377</v>
      </c>
      <c r="E2353" s="7" t="s">
        <v>16380</v>
      </c>
      <c r="F2353" s="7" t="s">
        <v>25</v>
      </c>
      <c r="G2353" s="7" t="s">
        <v>207</v>
      </c>
      <c r="H2353" s="7" t="s">
        <v>212</v>
      </c>
      <c r="I2353" s="7" t="s">
        <v>55</v>
      </c>
      <c r="J2353" s="7" t="s">
        <v>54</v>
      </c>
      <c r="K2353" s="7">
        <v>4</v>
      </c>
      <c r="L2353" s="7" t="s">
        <v>19684</v>
      </c>
      <c r="M2353" s="7" t="s">
        <v>15709</v>
      </c>
      <c r="N2353" s="7" t="s">
        <v>29</v>
      </c>
      <c r="O2353" s="7" t="s">
        <v>96</v>
      </c>
    </row>
    <row r="2354" spans="2:15" x14ac:dyDescent="0.25">
      <c r="B2354" s="7">
        <v>4</v>
      </c>
      <c r="C2354" s="7" t="s">
        <v>16382</v>
      </c>
      <c r="D2354" s="7" t="s">
        <v>16383</v>
      </c>
      <c r="E2354" s="7" t="s">
        <v>16384</v>
      </c>
      <c r="F2354" s="7" t="s">
        <v>97</v>
      </c>
      <c r="G2354" s="7" t="s">
        <v>206</v>
      </c>
      <c r="H2354" s="7" t="s">
        <v>212</v>
      </c>
      <c r="I2354" s="7" t="s">
        <v>55</v>
      </c>
      <c r="J2354" s="7" t="s">
        <v>54</v>
      </c>
      <c r="K2354" s="7">
        <v>4</v>
      </c>
      <c r="L2354" s="7" t="s">
        <v>19685</v>
      </c>
      <c r="M2354" s="7" t="s">
        <v>9801</v>
      </c>
      <c r="N2354" s="7" t="s">
        <v>29</v>
      </c>
      <c r="O2354" s="7" t="s">
        <v>100</v>
      </c>
    </row>
    <row r="2355" spans="2:15" x14ac:dyDescent="0.25">
      <c r="B2355" s="7">
        <v>4</v>
      </c>
      <c r="C2355" s="7" t="s">
        <v>16386</v>
      </c>
      <c r="D2355" s="7" t="s">
        <v>16387</v>
      </c>
      <c r="E2355" s="7" t="s">
        <v>16390</v>
      </c>
      <c r="F2355" s="7" t="s">
        <v>25</v>
      </c>
      <c r="G2355" s="7" t="s">
        <v>207</v>
      </c>
      <c r="H2355" s="7" t="s">
        <v>212</v>
      </c>
      <c r="I2355" s="7" t="s">
        <v>27</v>
      </c>
      <c r="J2355" s="7" t="s">
        <v>23</v>
      </c>
      <c r="K2355" s="7">
        <v>7</v>
      </c>
      <c r="L2355" s="7" t="s">
        <v>19686</v>
      </c>
      <c r="M2355" s="7" t="s">
        <v>8066</v>
      </c>
      <c r="N2355" s="7" t="s">
        <v>29</v>
      </c>
      <c r="O2355" s="7" t="s">
        <v>96</v>
      </c>
    </row>
    <row r="2356" spans="2:15" x14ac:dyDescent="0.25">
      <c r="B2356" s="7">
        <v>4</v>
      </c>
      <c r="C2356" s="7" t="s">
        <v>16392</v>
      </c>
      <c r="D2356" s="7" t="s">
        <v>16393</v>
      </c>
      <c r="E2356" s="7" t="s">
        <v>16394</v>
      </c>
      <c r="F2356" s="7" t="s">
        <v>25</v>
      </c>
      <c r="G2356" s="7" t="s">
        <v>207</v>
      </c>
      <c r="H2356" s="7" t="s">
        <v>212</v>
      </c>
      <c r="I2356" s="7" t="s">
        <v>55</v>
      </c>
      <c r="J2356" s="7" t="s">
        <v>54</v>
      </c>
      <c r="K2356" s="7">
        <v>4</v>
      </c>
      <c r="L2356" s="7" t="s">
        <v>19687</v>
      </c>
      <c r="M2356" s="7" t="s">
        <v>11814</v>
      </c>
      <c r="N2356" s="7" t="s">
        <v>29</v>
      </c>
      <c r="O2356" s="7" t="s">
        <v>96</v>
      </c>
    </row>
    <row r="2357" spans="2:15" x14ac:dyDescent="0.25">
      <c r="B2357" s="7">
        <v>4</v>
      </c>
      <c r="C2357" s="7" t="s">
        <v>16396</v>
      </c>
      <c r="D2357" s="7" t="s">
        <v>16397</v>
      </c>
      <c r="E2357" s="7" t="s">
        <v>16400</v>
      </c>
      <c r="F2357" s="7" t="s">
        <v>150</v>
      </c>
      <c r="G2357" s="7" t="s">
        <v>206</v>
      </c>
      <c r="H2357" s="7" t="s">
        <v>211</v>
      </c>
      <c r="I2357" s="7" t="s">
        <v>34</v>
      </c>
      <c r="J2357" s="7" t="s">
        <v>23</v>
      </c>
      <c r="K2357" s="7">
        <v>8</v>
      </c>
      <c r="L2357" s="7" t="s">
        <v>19688</v>
      </c>
      <c r="M2357" s="7" t="s">
        <v>16402</v>
      </c>
      <c r="N2357" s="7" t="s">
        <v>29</v>
      </c>
      <c r="O2357" s="7" t="s">
        <v>146</v>
      </c>
    </row>
    <row r="2358" spans="2:15" x14ac:dyDescent="0.25">
      <c r="B2358" s="7">
        <v>4</v>
      </c>
      <c r="C2358" s="7" t="s">
        <v>16403</v>
      </c>
      <c r="D2358" s="7" t="s">
        <v>16404</v>
      </c>
      <c r="E2358" s="7" t="s">
        <v>16405</v>
      </c>
      <c r="F2358" s="7" t="s">
        <v>97</v>
      </c>
      <c r="G2358" s="7" t="s">
        <v>206</v>
      </c>
      <c r="H2358" s="7" t="s">
        <v>212</v>
      </c>
      <c r="I2358" s="7" t="s">
        <v>55</v>
      </c>
      <c r="J2358" s="7" t="s">
        <v>54</v>
      </c>
      <c r="K2358" s="7">
        <v>4</v>
      </c>
      <c r="L2358" s="7" t="s">
        <v>19689</v>
      </c>
      <c r="M2358" s="7" t="s">
        <v>9906</v>
      </c>
      <c r="N2358" s="7" t="s">
        <v>29</v>
      </c>
      <c r="O2358" s="7" t="s">
        <v>100</v>
      </c>
    </row>
    <row r="2359" spans="2:15" x14ac:dyDescent="0.25">
      <c r="B2359" s="7">
        <v>4</v>
      </c>
      <c r="C2359" s="7" t="s">
        <v>16408</v>
      </c>
      <c r="D2359" s="7" t="s">
        <v>16409</v>
      </c>
      <c r="E2359" s="7" t="s">
        <v>16410</v>
      </c>
      <c r="F2359" s="7" t="s">
        <v>25</v>
      </c>
      <c r="G2359" s="7" t="s">
        <v>207</v>
      </c>
      <c r="H2359" s="7" t="s">
        <v>212</v>
      </c>
      <c r="I2359" s="7" t="s">
        <v>27</v>
      </c>
      <c r="J2359" s="7" t="s">
        <v>23</v>
      </c>
      <c r="K2359" s="7">
        <v>7</v>
      </c>
      <c r="L2359" s="7" t="s">
        <v>19690</v>
      </c>
      <c r="M2359" s="7" t="s">
        <v>9827</v>
      </c>
      <c r="N2359" s="7" t="s">
        <v>29</v>
      </c>
      <c r="O2359" s="7" t="s">
        <v>96</v>
      </c>
    </row>
    <row r="2360" spans="2:15" x14ac:dyDescent="0.25">
      <c r="B2360" s="7">
        <v>4</v>
      </c>
      <c r="C2360" s="7" t="s">
        <v>16412</v>
      </c>
      <c r="D2360" s="7" t="s">
        <v>16413</v>
      </c>
      <c r="E2360" s="7" t="s">
        <v>16416</v>
      </c>
      <c r="F2360" s="7" t="s">
        <v>25</v>
      </c>
      <c r="G2360" s="7" t="s">
        <v>207</v>
      </c>
      <c r="H2360" s="7" t="s">
        <v>212</v>
      </c>
      <c r="I2360" s="7" t="s">
        <v>34</v>
      </c>
      <c r="J2360" s="7" t="s">
        <v>23</v>
      </c>
      <c r="K2360" s="7">
        <v>5</v>
      </c>
      <c r="L2360" s="7" t="s">
        <v>19691</v>
      </c>
      <c r="M2360" s="7" t="s">
        <v>11332</v>
      </c>
      <c r="N2360" s="7" t="s">
        <v>29</v>
      </c>
      <c r="O2360" s="7" t="s">
        <v>96</v>
      </c>
    </row>
    <row r="2361" spans="2:15" x14ac:dyDescent="0.25">
      <c r="B2361" s="7">
        <v>4</v>
      </c>
      <c r="C2361" s="7" t="s">
        <v>16418</v>
      </c>
      <c r="D2361" s="7" t="s">
        <v>16419</v>
      </c>
      <c r="E2361" s="7" t="s">
        <v>16422</v>
      </c>
      <c r="F2361" s="7" t="s">
        <v>25</v>
      </c>
      <c r="G2361" s="7" t="s">
        <v>207</v>
      </c>
      <c r="H2361" s="7" t="s">
        <v>212</v>
      </c>
      <c r="I2361" s="7" t="s">
        <v>60</v>
      </c>
      <c r="J2361" s="7" t="s">
        <v>58</v>
      </c>
      <c r="K2361" s="7">
        <v>9</v>
      </c>
      <c r="L2361" s="7" t="s">
        <v>19692</v>
      </c>
      <c r="M2361" s="7" t="s">
        <v>15262</v>
      </c>
      <c r="N2361" s="7" t="s">
        <v>29</v>
      </c>
      <c r="O2361" s="7" t="s">
        <v>96</v>
      </c>
    </row>
    <row r="2362" spans="2:15" x14ac:dyDescent="0.25">
      <c r="B2362" s="7">
        <v>4</v>
      </c>
      <c r="C2362" s="7" t="s">
        <v>16424</v>
      </c>
      <c r="D2362" s="7" t="s">
        <v>16425</v>
      </c>
      <c r="E2362" s="7" t="s">
        <v>16428</v>
      </c>
      <c r="F2362" s="7" t="s">
        <v>167</v>
      </c>
      <c r="G2362" s="7" t="s">
        <v>207</v>
      </c>
      <c r="H2362" s="7" t="s">
        <v>211</v>
      </c>
      <c r="I2362" s="7" t="s">
        <v>55</v>
      </c>
      <c r="J2362" s="7" t="s">
        <v>54</v>
      </c>
      <c r="K2362" s="7">
        <v>4</v>
      </c>
      <c r="L2362" s="7" t="s">
        <v>19693</v>
      </c>
      <c r="M2362" s="7" t="s">
        <v>16431</v>
      </c>
      <c r="N2362" s="7" t="s">
        <v>29</v>
      </c>
      <c r="O2362" s="7" t="s">
        <v>146</v>
      </c>
    </row>
    <row r="2363" spans="2:15" x14ac:dyDescent="0.25">
      <c r="B2363" s="7">
        <v>4</v>
      </c>
      <c r="C2363" s="7" t="s">
        <v>16432</v>
      </c>
      <c r="D2363" s="7" t="s">
        <v>16433</v>
      </c>
      <c r="E2363" s="7" t="s">
        <v>16434</v>
      </c>
      <c r="F2363" s="7" t="s">
        <v>97</v>
      </c>
      <c r="G2363" s="7" t="s">
        <v>206</v>
      </c>
      <c r="H2363" s="7" t="s">
        <v>212</v>
      </c>
      <c r="I2363" s="7" t="s">
        <v>55</v>
      </c>
      <c r="J2363" s="7" t="s">
        <v>54</v>
      </c>
      <c r="K2363" s="7">
        <v>4</v>
      </c>
      <c r="L2363" s="7" t="s">
        <v>19694</v>
      </c>
      <c r="M2363" s="7" t="s">
        <v>368</v>
      </c>
      <c r="N2363" s="7" t="s">
        <v>29</v>
      </c>
      <c r="O2363" s="7" t="s">
        <v>100</v>
      </c>
    </row>
    <row r="2364" spans="2:15" x14ac:dyDescent="0.25">
      <c r="B2364" s="7">
        <v>4</v>
      </c>
      <c r="C2364" s="7" t="s">
        <v>16436</v>
      </c>
      <c r="D2364" s="7" t="s">
        <v>16437</v>
      </c>
      <c r="E2364" s="7" t="s">
        <v>16438</v>
      </c>
      <c r="F2364" s="7" t="s">
        <v>97</v>
      </c>
      <c r="G2364" s="7" t="s">
        <v>207</v>
      </c>
      <c r="H2364" s="7" t="s">
        <v>212</v>
      </c>
      <c r="I2364" s="7" t="s">
        <v>60</v>
      </c>
      <c r="J2364" s="7" t="s">
        <v>58</v>
      </c>
      <c r="K2364" s="7">
        <v>9</v>
      </c>
      <c r="L2364" s="7" t="s">
        <v>19695</v>
      </c>
      <c r="M2364" s="7" t="s">
        <v>16440</v>
      </c>
      <c r="N2364" s="7" t="s">
        <v>29</v>
      </c>
      <c r="O2364" s="7" t="s">
        <v>100</v>
      </c>
    </row>
    <row r="2365" spans="2:15" x14ac:dyDescent="0.25">
      <c r="B2365" s="7">
        <v>4</v>
      </c>
      <c r="C2365" s="7" t="s">
        <v>16441</v>
      </c>
      <c r="D2365" s="7" t="s">
        <v>16442</v>
      </c>
      <c r="E2365" s="7" t="s">
        <v>16445</v>
      </c>
      <c r="F2365" s="7" t="s">
        <v>42</v>
      </c>
      <c r="G2365" s="7" t="s">
        <v>207</v>
      </c>
      <c r="H2365" s="7" t="s">
        <v>212</v>
      </c>
      <c r="I2365" s="7" t="s">
        <v>83</v>
      </c>
      <c r="J2365" s="7" t="s">
        <v>23</v>
      </c>
      <c r="K2365" s="7">
        <v>7</v>
      </c>
      <c r="L2365" s="7" t="s">
        <v>19696</v>
      </c>
      <c r="M2365" s="7" t="s">
        <v>15406</v>
      </c>
      <c r="N2365" s="7" t="s">
        <v>29</v>
      </c>
      <c r="O2365" s="7" t="s">
        <v>96</v>
      </c>
    </row>
    <row r="2366" spans="2:15" x14ac:dyDescent="0.25">
      <c r="B2366" s="7">
        <v>4</v>
      </c>
      <c r="C2366" s="7" t="s">
        <v>16447</v>
      </c>
      <c r="D2366" s="7" t="s">
        <v>16448</v>
      </c>
      <c r="E2366" s="7" t="s">
        <v>16451</v>
      </c>
      <c r="F2366" s="7" t="s">
        <v>150</v>
      </c>
      <c r="G2366" s="7" t="s">
        <v>206</v>
      </c>
      <c r="H2366" s="7" t="s">
        <v>211</v>
      </c>
      <c r="I2366" s="7" t="s">
        <v>55</v>
      </c>
      <c r="J2366" s="7" t="s">
        <v>54</v>
      </c>
      <c r="K2366" s="7">
        <v>4</v>
      </c>
      <c r="L2366" s="7" t="s">
        <v>19697</v>
      </c>
      <c r="M2366" s="7" t="s">
        <v>3538</v>
      </c>
      <c r="N2366" s="7" t="s">
        <v>29</v>
      </c>
      <c r="O2366" s="7" t="s">
        <v>146</v>
      </c>
    </row>
    <row r="2367" spans="2:15" x14ac:dyDescent="0.25">
      <c r="B2367" s="7">
        <v>4</v>
      </c>
      <c r="C2367" s="7" t="s">
        <v>16453</v>
      </c>
      <c r="D2367" s="7" t="s">
        <v>16454</v>
      </c>
      <c r="E2367" s="7" t="s">
        <v>16457</v>
      </c>
      <c r="F2367" s="7" t="s">
        <v>336</v>
      </c>
      <c r="G2367" s="7" t="s">
        <v>207</v>
      </c>
      <c r="H2367" s="7" t="s">
        <v>212</v>
      </c>
      <c r="I2367" s="7" t="s">
        <v>34</v>
      </c>
      <c r="J2367" s="7" t="s">
        <v>23</v>
      </c>
      <c r="K2367" s="7">
        <v>5</v>
      </c>
      <c r="L2367" s="7" t="s">
        <v>19707</v>
      </c>
      <c r="M2367" s="7" t="s">
        <v>9879</v>
      </c>
      <c r="N2367" s="7" t="s">
        <v>29</v>
      </c>
      <c r="O2367" s="7" t="s">
        <v>192</v>
      </c>
    </row>
    <row r="2368" spans="2:15" x14ac:dyDescent="0.25">
      <c r="B2368" s="7">
        <v>4</v>
      </c>
      <c r="C2368" s="7" t="s">
        <v>16459</v>
      </c>
      <c r="D2368" s="7" t="s">
        <v>16460</v>
      </c>
      <c r="E2368" s="7" t="s">
        <v>746</v>
      </c>
      <c r="F2368" s="7" t="s">
        <v>156</v>
      </c>
      <c r="G2368" s="7" t="s">
        <v>206</v>
      </c>
      <c r="H2368" s="7" t="s">
        <v>211</v>
      </c>
      <c r="I2368" s="7" t="s">
        <v>55</v>
      </c>
      <c r="J2368" s="7" t="s">
        <v>54</v>
      </c>
      <c r="K2368" s="7">
        <v>4</v>
      </c>
      <c r="L2368" s="7" t="s">
        <v>19708</v>
      </c>
      <c r="M2368" s="7" t="s">
        <v>10932</v>
      </c>
      <c r="N2368" s="7" t="s">
        <v>29</v>
      </c>
      <c r="O2368" s="7" t="s">
        <v>146</v>
      </c>
    </row>
    <row r="2369" spans="2:15" x14ac:dyDescent="0.25">
      <c r="B2369" s="7">
        <v>4</v>
      </c>
      <c r="C2369" s="7" t="s">
        <v>16461</v>
      </c>
      <c r="D2369" s="7" t="s">
        <v>16462</v>
      </c>
      <c r="E2369" s="7" t="s">
        <v>16465</v>
      </c>
      <c r="F2369" s="7" t="s">
        <v>143</v>
      </c>
      <c r="G2369" s="7" t="s">
        <v>206</v>
      </c>
      <c r="H2369" s="7" t="s">
        <v>211</v>
      </c>
      <c r="I2369" s="7" t="s">
        <v>55</v>
      </c>
      <c r="J2369" s="7" t="s">
        <v>54</v>
      </c>
      <c r="K2369" s="7">
        <v>4</v>
      </c>
      <c r="L2369" s="7" t="s">
        <v>19709</v>
      </c>
      <c r="M2369" s="7" t="s">
        <v>3550</v>
      </c>
      <c r="N2369" s="7" t="s">
        <v>29</v>
      </c>
      <c r="O2369" s="7" t="s">
        <v>146</v>
      </c>
    </row>
    <row r="2370" spans="2:15" x14ac:dyDescent="0.25">
      <c r="B2370" s="7">
        <v>4</v>
      </c>
      <c r="C2370" s="7" t="s">
        <v>16467</v>
      </c>
      <c r="D2370" s="7" t="s">
        <v>16468</v>
      </c>
      <c r="E2370" s="7" t="s">
        <v>16471</v>
      </c>
      <c r="F2370" s="7" t="s">
        <v>25</v>
      </c>
      <c r="G2370" s="7" t="s">
        <v>207</v>
      </c>
      <c r="H2370" s="7" t="s">
        <v>212</v>
      </c>
      <c r="I2370" s="7" t="s">
        <v>34</v>
      </c>
      <c r="J2370" s="7" t="s">
        <v>23</v>
      </c>
      <c r="K2370" s="7">
        <v>5</v>
      </c>
      <c r="L2370" s="7" t="s">
        <v>19710</v>
      </c>
      <c r="M2370" s="7" t="s">
        <v>15604</v>
      </c>
      <c r="N2370" s="7" t="s">
        <v>29</v>
      </c>
      <c r="O2370" s="7" t="s">
        <v>96</v>
      </c>
    </row>
    <row r="2371" spans="2:15" x14ac:dyDescent="0.25">
      <c r="B2371" s="7">
        <v>4</v>
      </c>
      <c r="C2371" s="7" t="s">
        <v>16473</v>
      </c>
      <c r="D2371" s="7" t="s">
        <v>16474</v>
      </c>
      <c r="E2371" s="7" t="s">
        <v>16477</v>
      </c>
      <c r="F2371" s="7" t="s">
        <v>25</v>
      </c>
      <c r="G2371" s="7" t="s">
        <v>207</v>
      </c>
      <c r="H2371" s="7" t="s">
        <v>212</v>
      </c>
      <c r="I2371" s="7" t="s">
        <v>27</v>
      </c>
      <c r="J2371" s="7" t="s">
        <v>23</v>
      </c>
      <c r="K2371" s="7">
        <v>7</v>
      </c>
      <c r="L2371" s="7" t="s">
        <v>19718</v>
      </c>
      <c r="M2371" s="7" t="s">
        <v>10950</v>
      </c>
      <c r="N2371" s="7" t="s">
        <v>29</v>
      </c>
      <c r="O2371" s="7" t="s">
        <v>96</v>
      </c>
    </row>
    <row r="2372" spans="2:15" x14ac:dyDescent="0.25">
      <c r="B2372" s="7">
        <v>4</v>
      </c>
      <c r="C2372" s="7" t="s">
        <v>16479</v>
      </c>
      <c r="D2372" s="7" t="s">
        <v>16480</v>
      </c>
      <c r="E2372" s="7" t="s">
        <v>16484</v>
      </c>
      <c r="F2372" s="7" t="s">
        <v>126</v>
      </c>
      <c r="G2372" s="7" t="s">
        <v>206</v>
      </c>
      <c r="H2372" s="7" t="s">
        <v>212</v>
      </c>
      <c r="I2372" s="7" t="s">
        <v>55</v>
      </c>
      <c r="J2372" s="7" t="s">
        <v>54</v>
      </c>
      <c r="K2372" s="7">
        <v>4</v>
      </c>
      <c r="L2372" s="7" t="s">
        <v>19719</v>
      </c>
      <c r="M2372" s="7" t="s">
        <v>7994</v>
      </c>
      <c r="N2372" s="7" t="s">
        <v>29</v>
      </c>
      <c r="O2372" s="7" t="s">
        <v>123</v>
      </c>
    </row>
    <row r="2373" spans="2:15" x14ac:dyDescent="0.25">
      <c r="B2373" s="7">
        <v>4</v>
      </c>
      <c r="C2373" s="7" t="s">
        <v>16487</v>
      </c>
      <c r="D2373" s="7" t="s">
        <v>16488</v>
      </c>
      <c r="E2373" s="7" t="s">
        <v>16492</v>
      </c>
      <c r="F2373" s="7" t="s">
        <v>25</v>
      </c>
      <c r="G2373" s="7" t="s">
        <v>207</v>
      </c>
      <c r="H2373" s="7" t="s">
        <v>212</v>
      </c>
      <c r="I2373" s="7" t="s">
        <v>27</v>
      </c>
      <c r="J2373" s="7" t="s">
        <v>23</v>
      </c>
      <c r="K2373" s="7">
        <v>7</v>
      </c>
      <c r="L2373" s="7" t="s">
        <v>19720</v>
      </c>
      <c r="M2373" s="7" t="s">
        <v>15414</v>
      </c>
      <c r="N2373" s="7" t="s">
        <v>29</v>
      </c>
      <c r="O2373" s="7" t="s">
        <v>96</v>
      </c>
    </row>
    <row r="2374" spans="2:15" x14ac:dyDescent="0.25">
      <c r="B2374" s="7">
        <v>4</v>
      </c>
      <c r="C2374" s="7" t="s">
        <v>16495</v>
      </c>
      <c r="D2374" s="7" t="s">
        <v>16496</v>
      </c>
      <c r="E2374" s="7" t="s">
        <v>16499</v>
      </c>
      <c r="F2374" s="7" t="s">
        <v>25</v>
      </c>
      <c r="G2374" s="7" t="s">
        <v>207</v>
      </c>
      <c r="H2374" s="7" t="s">
        <v>211</v>
      </c>
      <c r="I2374" s="7" t="s">
        <v>45</v>
      </c>
      <c r="J2374" s="7" t="s">
        <v>44</v>
      </c>
      <c r="K2374" s="7">
        <v>11</v>
      </c>
      <c r="L2374" s="7" t="s">
        <v>19721</v>
      </c>
      <c r="M2374" s="7" t="s">
        <v>12057</v>
      </c>
      <c r="N2374" s="7" t="s">
        <v>29</v>
      </c>
      <c r="O2374" s="7" t="s">
        <v>96</v>
      </c>
    </row>
    <row r="2375" spans="2:15" x14ac:dyDescent="0.25">
      <c r="B2375" s="7">
        <v>4</v>
      </c>
      <c r="C2375" s="7" t="s">
        <v>16501</v>
      </c>
      <c r="D2375" s="7" t="s">
        <v>16502</v>
      </c>
      <c r="E2375" s="7" t="s">
        <v>16503</v>
      </c>
      <c r="F2375" s="7" t="s">
        <v>25</v>
      </c>
      <c r="G2375" s="7" t="s">
        <v>207</v>
      </c>
      <c r="H2375" s="7" t="s">
        <v>212</v>
      </c>
      <c r="I2375" s="7" t="s">
        <v>34</v>
      </c>
      <c r="J2375" s="7" t="s">
        <v>23</v>
      </c>
      <c r="K2375" s="7">
        <v>5</v>
      </c>
      <c r="L2375" s="7" t="s">
        <v>19722</v>
      </c>
      <c r="M2375" s="7" t="s">
        <v>12920</v>
      </c>
      <c r="N2375" s="7" t="s">
        <v>29</v>
      </c>
      <c r="O2375" s="7" t="s">
        <v>96</v>
      </c>
    </row>
    <row r="2376" spans="2:15" x14ac:dyDescent="0.25">
      <c r="B2376" s="7">
        <v>4</v>
      </c>
      <c r="C2376" s="7" t="s">
        <v>16505</v>
      </c>
      <c r="D2376" s="7" t="s">
        <v>16506</v>
      </c>
      <c r="E2376" s="7" t="s">
        <v>16509</v>
      </c>
      <c r="F2376" s="7" t="s">
        <v>25</v>
      </c>
      <c r="G2376" s="7" t="s">
        <v>207</v>
      </c>
      <c r="H2376" s="7" t="s">
        <v>212</v>
      </c>
      <c r="I2376" s="7" t="s">
        <v>34</v>
      </c>
      <c r="J2376" s="7" t="s">
        <v>23</v>
      </c>
      <c r="K2376" s="7">
        <v>5</v>
      </c>
      <c r="L2376" s="7" t="s">
        <v>19723</v>
      </c>
      <c r="M2376" s="7" t="s">
        <v>16511</v>
      </c>
      <c r="N2376" s="7" t="s">
        <v>29</v>
      </c>
      <c r="O2376" s="7" t="s">
        <v>96</v>
      </c>
    </row>
    <row r="2377" spans="2:15" x14ac:dyDescent="0.25">
      <c r="B2377" s="7">
        <v>4</v>
      </c>
      <c r="C2377" s="7" t="s">
        <v>16512</v>
      </c>
      <c r="D2377" s="7" t="s">
        <v>16513</v>
      </c>
      <c r="E2377" s="7" t="s">
        <v>16516</v>
      </c>
      <c r="F2377" s="7" t="s">
        <v>126</v>
      </c>
      <c r="G2377" s="7" t="s">
        <v>206</v>
      </c>
      <c r="H2377" s="7" t="s">
        <v>211</v>
      </c>
      <c r="I2377" s="7" t="s">
        <v>34</v>
      </c>
      <c r="J2377" s="7" t="s">
        <v>23</v>
      </c>
      <c r="K2377" s="7">
        <v>8</v>
      </c>
      <c r="L2377" s="7" t="s">
        <v>19732</v>
      </c>
      <c r="M2377" s="7" t="s">
        <v>11648</v>
      </c>
      <c r="N2377" s="7" t="s">
        <v>29</v>
      </c>
      <c r="O2377" s="7" t="s">
        <v>123</v>
      </c>
    </row>
    <row r="2378" spans="2:15" x14ac:dyDescent="0.25">
      <c r="B2378" s="7">
        <v>4</v>
      </c>
      <c r="C2378" s="7" t="s">
        <v>16518</v>
      </c>
      <c r="D2378" s="7" t="s">
        <v>16519</v>
      </c>
      <c r="E2378" s="7" t="s">
        <v>16523</v>
      </c>
      <c r="F2378" s="7" t="s">
        <v>25</v>
      </c>
      <c r="G2378" s="7" t="s">
        <v>207</v>
      </c>
      <c r="H2378" s="7" t="s">
        <v>212</v>
      </c>
      <c r="I2378" s="7" t="s">
        <v>55</v>
      </c>
      <c r="J2378" s="7" t="s">
        <v>54</v>
      </c>
      <c r="K2378" s="7">
        <v>4</v>
      </c>
      <c r="L2378" s="7" t="s">
        <v>19733</v>
      </c>
      <c r="M2378" s="7" t="s">
        <v>7995</v>
      </c>
      <c r="N2378" s="7" t="s">
        <v>29</v>
      </c>
      <c r="O2378" s="7" t="s">
        <v>96</v>
      </c>
    </row>
    <row r="2379" spans="2:15" x14ac:dyDescent="0.25">
      <c r="B2379" s="7">
        <v>4</v>
      </c>
      <c r="C2379" s="7" t="s">
        <v>16525</v>
      </c>
      <c r="D2379" s="7" t="s">
        <v>16526</v>
      </c>
      <c r="E2379" s="7" t="s">
        <v>16527</v>
      </c>
      <c r="F2379" s="7" t="s">
        <v>25</v>
      </c>
      <c r="G2379" s="7" t="s">
        <v>207</v>
      </c>
      <c r="H2379" s="7" t="s">
        <v>212</v>
      </c>
      <c r="I2379" s="7" t="s">
        <v>27</v>
      </c>
      <c r="J2379" s="7" t="s">
        <v>23</v>
      </c>
      <c r="K2379" s="7">
        <v>7</v>
      </c>
      <c r="L2379" s="7" t="s">
        <v>19734</v>
      </c>
      <c r="M2379" s="7" t="s">
        <v>13923</v>
      </c>
      <c r="N2379" s="7" t="s">
        <v>29</v>
      </c>
      <c r="O2379" s="7" t="s">
        <v>96</v>
      </c>
    </row>
    <row r="2380" spans="2:15" x14ac:dyDescent="0.25">
      <c r="B2380" s="7">
        <v>4</v>
      </c>
      <c r="C2380" s="7" t="s">
        <v>16529</v>
      </c>
      <c r="D2380" s="7" t="s">
        <v>16530</v>
      </c>
      <c r="E2380" s="7" t="s">
        <v>16531</v>
      </c>
      <c r="F2380" s="7" t="s">
        <v>25</v>
      </c>
      <c r="G2380" s="7" t="s">
        <v>207</v>
      </c>
      <c r="H2380" s="7" t="s">
        <v>212</v>
      </c>
      <c r="I2380" s="7" t="s">
        <v>55</v>
      </c>
      <c r="J2380" s="7" t="s">
        <v>54</v>
      </c>
      <c r="K2380" s="7">
        <v>4</v>
      </c>
      <c r="L2380" s="7" t="s">
        <v>19735</v>
      </c>
      <c r="M2380" s="7" t="s">
        <v>11832</v>
      </c>
      <c r="N2380" s="7" t="s">
        <v>29</v>
      </c>
      <c r="O2380" s="7" t="s">
        <v>96</v>
      </c>
    </row>
    <row r="2381" spans="2:15" x14ac:dyDescent="0.25">
      <c r="B2381" s="7">
        <v>4</v>
      </c>
      <c r="C2381" s="7" t="s">
        <v>16533</v>
      </c>
      <c r="D2381" s="7" t="s">
        <v>16534</v>
      </c>
      <c r="E2381" s="7" t="s">
        <v>16537</v>
      </c>
      <c r="F2381" s="7" t="s">
        <v>179</v>
      </c>
      <c r="G2381" s="7" t="s">
        <v>206</v>
      </c>
      <c r="H2381" s="7" t="s">
        <v>211</v>
      </c>
      <c r="I2381" s="7" t="s">
        <v>55</v>
      </c>
      <c r="J2381" s="7" t="s">
        <v>54</v>
      </c>
      <c r="K2381" s="7">
        <v>4</v>
      </c>
      <c r="L2381" s="7" t="s">
        <v>19736</v>
      </c>
      <c r="M2381" s="7" t="s">
        <v>14658</v>
      </c>
      <c r="N2381" s="7" t="s">
        <v>29</v>
      </c>
      <c r="O2381" s="7" t="s">
        <v>146</v>
      </c>
    </row>
    <row r="2382" spans="2:15" x14ac:dyDescent="0.25">
      <c r="B2382" s="7">
        <v>4</v>
      </c>
      <c r="C2382" s="7" t="s">
        <v>16540</v>
      </c>
      <c r="D2382" s="7" t="s">
        <v>16541</v>
      </c>
      <c r="E2382" s="7" t="s">
        <v>16544</v>
      </c>
      <c r="F2382" s="7" t="s">
        <v>156</v>
      </c>
      <c r="G2382" s="7" t="s">
        <v>207</v>
      </c>
      <c r="H2382" s="7" t="s">
        <v>211</v>
      </c>
      <c r="I2382" s="7" t="s">
        <v>55</v>
      </c>
      <c r="J2382" s="7" t="s">
        <v>54</v>
      </c>
      <c r="K2382" s="7">
        <v>4</v>
      </c>
      <c r="L2382" s="7" t="s">
        <v>19745</v>
      </c>
      <c r="M2382" s="7" t="s">
        <v>11833</v>
      </c>
      <c r="N2382" s="7" t="s">
        <v>29</v>
      </c>
      <c r="O2382" s="7" t="s">
        <v>146</v>
      </c>
    </row>
    <row r="2383" spans="2:15" x14ac:dyDescent="0.25">
      <c r="B2383" s="7">
        <v>4</v>
      </c>
      <c r="C2383" s="7" t="s">
        <v>16546</v>
      </c>
      <c r="D2383" s="7" t="s">
        <v>16547</v>
      </c>
      <c r="E2383" s="7" t="s">
        <v>16548</v>
      </c>
      <c r="F2383" s="7" t="s">
        <v>25</v>
      </c>
      <c r="G2383" s="7" t="s">
        <v>207</v>
      </c>
      <c r="H2383" s="7" t="s">
        <v>212</v>
      </c>
      <c r="I2383" s="7" t="s">
        <v>55</v>
      </c>
      <c r="J2383" s="7" t="s">
        <v>54</v>
      </c>
      <c r="K2383" s="7">
        <v>4</v>
      </c>
      <c r="L2383" s="7" t="s">
        <v>19746</v>
      </c>
      <c r="M2383" s="7" t="s">
        <v>15724</v>
      </c>
      <c r="N2383" s="7" t="s">
        <v>29</v>
      </c>
      <c r="O2383" s="7" t="s">
        <v>96</v>
      </c>
    </row>
    <row r="2384" spans="2:15" x14ac:dyDescent="0.25">
      <c r="B2384" s="7">
        <v>4</v>
      </c>
      <c r="C2384" s="7" t="s">
        <v>16550</v>
      </c>
      <c r="D2384" s="7" t="s">
        <v>16551</v>
      </c>
      <c r="E2384" s="7" t="s">
        <v>16555</v>
      </c>
      <c r="F2384" s="7" t="s">
        <v>25</v>
      </c>
      <c r="G2384" s="7" t="s">
        <v>207</v>
      </c>
      <c r="H2384" s="7" t="s">
        <v>212</v>
      </c>
      <c r="I2384" s="7" t="s">
        <v>55</v>
      </c>
      <c r="J2384" s="7" t="s">
        <v>54</v>
      </c>
      <c r="K2384" s="7">
        <v>4</v>
      </c>
      <c r="L2384" s="7" t="s">
        <v>19747</v>
      </c>
      <c r="M2384" s="7" t="s">
        <v>7150</v>
      </c>
      <c r="N2384" s="7" t="s">
        <v>29</v>
      </c>
      <c r="O2384" s="7" t="s">
        <v>96</v>
      </c>
    </row>
    <row r="2385" spans="2:15" x14ac:dyDescent="0.25">
      <c r="B2385" s="7">
        <v>4</v>
      </c>
      <c r="C2385" s="7" t="s">
        <v>16558</v>
      </c>
      <c r="D2385" s="7" t="s">
        <v>16559</v>
      </c>
      <c r="E2385" s="7" t="s">
        <v>16560</v>
      </c>
      <c r="F2385" s="7" t="s">
        <v>25</v>
      </c>
      <c r="G2385" s="7" t="s">
        <v>207</v>
      </c>
      <c r="H2385" s="7" t="s">
        <v>212</v>
      </c>
      <c r="I2385" s="7" t="s">
        <v>27</v>
      </c>
      <c r="J2385" s="7" t="s">
        <v>23</v>
      </c>
      <c r="K2385" s="7">
        <v>7</v>
      </c>
      <c r="L2385" s="7" t="s">
        <v>19748</v>
      </c>
      <c r="M2385" s="7" t="s">
        <v>16562</v>
      </c>
      <c r="N2385" s="7" t="s">
        <v>29</v>
      </c>
      <c r="O2385" s="7" t="s">
        <v>96</v>
      </c>
    </row>
    <row r="2386" spans="2:15" x14ac:dyDescent="0.25">
      <c r="B2386" s="7">
        <v>4</v>
      </c>
      <c r="C2386" s="7" t="s">
        <v>16563</v>
      </c>
      <c r="D2386" s="7" t="s">
        <v>16564</v>
      </c>
      <c r="E2386" s="7" t="s">
        <v>16565</v>
      </c>
      <c r="F2386" s="7" t="s">
        <v>42</v>
      </c>
      <c r="G2386" s="7" t="s">
        <v>207</v>
      </c>
      <c r="H2386" s="7" t="s">
        <v>212</v>
      </c>
      <c r="I2386" s="7" t="s">
        <v>55</v>
      </c>
      <c r="J2386" s="7" t="s">
        <v>54</v>
      </c>
      <c r="K2386" s="7">
        <v>4</v>
      </c>
      <c r="L2386" s="7" t="s">
        <v>19749</v>
      </c>
      <c r="M2386" s="7" t="s">
        <v>8025</v>
      </c>
      <c r="N2386" s="7" t="s">
        <v>29</v>
      </c>
      <c r="O2386" s="7" t="s">
        <v>96</v>
      </c>
    </row>
    <row r="2387" spans="2:15" x14ac:dyDescent="0.25">
      <c r="B2387" s="7">
        <v>4</v>
      </c>
      <c r="C2387" s="7" t="s">
        <v>16567</v>
      </c>
      <c r="D2387" s="7" t="s">
        <v>16568</v>
      </c>
      <c r="E2387" s="7" t="s">
        <v>16571</v>
      </c>
      <c r="F2387" s="7" t="s">
        <v>25</v>
      </c>
      <c r="G2387" s="7" t="s">
        <v>207</v>
      </c>
      <c r="H2387" s="7" t="s">
        <v>212</v>
      </c>
      <c r="I2387" s="7" t="s">
        <v>34</v>
      </c>
      <c r="J2387" s="7" t="s">
        <v>23</v>
      </c>
      <c r="K2387" s="7">
        <v>5</v>
      </c>
      <c r="L2387" s="7" t="s">
        <v>19750</v>
      </c>
      <c r="M2387" s="7" t="s">
        <v>9592</v>
      </c>
      <c r="N2387" s="7" t="s">
        <v>29</v>
      </c>
      <c r="O2387" s="7" t="s">
        <v>96</v>
      </c>
    </row>
    <row r="2388" spans="2:15" x14ac:dyDescent="0.25">
      <c r="B2388" s="7">
        <v>4</v>
      </c>
      <c r="C2388" s="7" t="s">
        <v>16573</v>
      </c>
      <c r="D2388" s="7" t="s">
        <v>16574</v>
      </c>
      <c r="E2388" s="7" t="s">
        <v>16577</v>
      </c>
      <c r="F2388" s="7" t="s">
        <v>174</v>
      </c>
      <c r="G2388" s="7" t="s">
        <v>206</v>
      </c>
      <c r="H2388" s="7" t="s">
        <v>211</v>
      </c>
      <c r="I2388" s="7" t="s">
        <v>34</v>
      </c>
      <c r="J2388" s="7" t="s">
        <v>23</v>
      </c>
      <c r="K2388" s="7">
        <v>8</v>
      </c>
      <c r="L2388" s="7" t="s">
        <v>19751</v>
      </c>
      <c r="M2388" s="7" t="s">
        <v>16580</v>
      </c>
      <c r="N2388" s="7" t="s">
        <v>29</v>
      </c>
      <c r="O2388" s="7" t="s">
        <v>146</v>
      </c>
    </row>
    <row r="2389" spans="2:15" x14ac:dyDescent="0.25">
      <c r="B2389" s="7">
        <v>4</v>
      </c>
      <c r="C2389" s="7" t="s">
        <v>16581</v>
      </c>
      <c r="D2389" s="7" t="s">
        <v>16582</v>
      </c>
      <c r="E2389" s="7" t="s">
        <v>16585</v>
      </c>
      <c r="F2389" s="7" t="s">
        <v>25</v>
      </c>
      <c r="G2389" s="7" t="s">
        <v>207</v>
      </c>
      <c r="H2389" s="7" t="s">
        <v>211</v>
      </c>
      <c r="I2389" s="7" t="s">
        <v>45</v>
      </c>
      <c r="J2389" s="7" t="s">
        <v>44</v>
      </c>
      <c r="K2389" s="7">
        <v>11</v>
      </c>
      <c r="L2389" s="7" t="s">
        <v>19752</v>
      </c>
      <c r="M2389" s="7" t="s">
        <v>16588</v>
      </c>
      <c r="N2389" s="7" t="s">
        <v>29</v>
      </c>
      <c r="O2389" s="7" t="s">
        <v>96</v>
      </c>
    </row>
    <row r="2390" spans="2:15" x14ac:dyDescent="0.25">
      <c r="B2390" s="7">
        <v>4</v>
      </c>
      <c r="C2390" s="7" t="s">
        <v>16589</v>
      </c>
      <c r="D2390" s="7" t="s">
        <v>16590</v>
      </c>
      <c r="E2390" s="7" t="s">
        <v>16593</v>
      </c>
      <c r="F2390" s="7" t="s">
        <v>154</v>
      </c>
      <c r="G2390" s="7" t="s">
        <v>206</v>
      </c>
      <c r="H2390" s="7" t="s">
        <v>211</v>
      </c>
      <c r="I2390" s="7" t="s">
        <v>60</v>
      </c>
      <c r="J2390" s="7" t="s">
        <v>58</v>
      </c>
      <c r="K2390" s="7">
        <v>14</v>
      </c>
      <c r="L2390" s="7" t="s">
        <v>19753</v>
      </c>
      <c r="M2390" s="7" t="s">
        <v>16596</v>
      </c>
      <c r="N2390" s="7" t="s">
        <v>29</v>
      </c>
      <c r="O2390" s="7" t="s">
        <v>146</v>
      </c>
    </row>
    <row r="2391" spans="2:15" x14ac:dyDescent="0.25">
      <c r="B2391" s="7">
        <v>4</v>
      </c>
      <c r="C2391" s="7" t="s">
        <v>16597</v>
      </c>
      <c r="D2391" s="7" t="s">
        <v>16598</v>
      </c>
      <c r="E2391" s="7" t="s">
        <v>16601</v>
      </c>
      <c r="F2391" s="7" t="s">
        <v>25</v>
      </c>
      <c r="G2391" s="7" t="s">
        <v>207</v>
      </c>
      <c r="H2391" s="7" t="s">
        <v>212</v>
      </c>
      <c r="I2391" s="7" t="s">
        <v>55</v>
      </c>
      <c r="J2391" s="7" t="s">
        <v>54</v>
      </c>
      <c r="K2391" s="7">
        <v>4</v>
      </c>
      <c r="L2391" s="7" t="s">
        <v>19754</v>
      </c>
      <c r="M2391" s="7" t="s">
        <v>15005</v>
      </c>
      <c r="N2391" s="7" t="s">
        <v>29</v>
      </c>
      <c r="O2391" s="7" t="s">
        <v>96</v>
      </c>
    </row>
    <row r="2392" spans="2:15" x14ac:dyDescent="0.25">
      <c r="B2392" s="7">
        <v>4</v>
      </c>
      <c r="C2392" s="7" t="s">
        <v>16604</v>
      </c>
      <c r="D2392" s="7" t="s">
        <v>16605</v>
      </c>
      <c r="E2392" s="7" t="s">
        <v>16606</v>
      </c>
      <c r="F2392" s="7" t="s">
        <v>156</v>
      </c>
      <c r="G2392" s="7" t="s">
        <v>207</v>
      </c>
      <c r="H2392" s="7" t="s">
        <v>211</v>
      </c>
      <c r="I2392" s="7" t="s">
        <v>55</v>
      </c>
      <c r="J2392" s="7" t="s">
        <v>54</v>
      </c>
      <c r="K2392" s="7">
        <v>4</v>
      </c>
      <c r="L2392" s="7" t="s">
        <v>19755</v>
      </c>
      <c r="M2392" s="7" t="s">
        <v>16609</v>
      </c>
      <c r="N2392" s="7" t="s">
        <v>29</v>
      </c>
      <c r="O2392" s="7" t="s">
        <v>146</v>
      </c>
    </row>
    <row r="2393" spans="2:15" x14ac:dyDescent="0.25">
      <c r="B2393" s="7">
        <v>4</v>
      </c>
      <c r="C2393" s="7" t="s">
        <v>16610</v>
      </c>
      <c r="D2393" s="7" t="s">
        <v>16611</v>
      </c>
      <c r="E2393" s="7" t="s">
        <v>16614</v>
      </c>
      <c r="F2393" s="7" t="s">
        <v>181</v>
      </c>
      <c r="G2393" s="7" t="s">
        <v>206</v>
      </c>
      <c r="H2393" s="7" t="s">
        <v>211</v>
      </c>
      <c r="I2393" s="7" t="s">
        <v>55</v>
      </c>
      <c r="J2393" s="7" t="s">
        <v>54</v>
      </c>
      <c r="K2393" s="7">
        <v>4</v>
      </c>
      <c r="L2393" s="7" t="s">
        <v>19756</v>
      </c>
      <c r="M2393" s="7" t="s">
        <v>16617</v>
      </c>
      <c r="N2393" s="7" t="s">
        <v>29</v>
      </c>
      <c r="O2393" s="7" t="s">
        <v>146</v>
      </c>
    </row>
    <row r="2394" spans="2:15" x14ac:dyDescent="0.25">
      <c r="B2394" s="7">
        <v>4</v>
      </c>
      <c r="C2394" s="7" t="s">
        <v>16618</v>
      </c>
      <c r="D2394" s="7" t="s">
        <v>16619</v>
      </c>
      <c r="E2394" s="7" t="s">
        <v>16621</v>
      </c>
      <c r="F2394" s="7" t="s">
        <v>181</v>
      </c>
      <c r="G2394" s="7" t="s">
        <v>206</v>
      </c>
      <c r="H2394" s="7" t="s">
        <v>211</v>
      </c>
      <c r="I2394" s="7" t="s">
        <v>55</v>
      </c>
      <c r="J2394" s="7" t="s">
        <v>54</v>
      </c>
      <c r="K2394" s="7">
        <v>4</v>
      </c>
      <c r="L2394" s="7" t="s">
        <v>19757</v>
      </c>
      <c r="M2394" s="7" t="s">
        <v>16624</v>
      </c>
      <c r="N2394" s="7" t="s">
        <v>29</v>
      </c>
      <c r="O2394" s="7" t="s">
        <v>146</v>
      </c>
    </row>
    <row r="2395" spans="2:15" x14ac:dyDescent="0.25">
      <c r="B2395" s="7">
        <v>4</v>
      </c>
      <c r="C2395" s="7" t="s">
        <v>16651</v>
      </c>
      <c r="D2395" s="7" t="s">
        <v>16652</v>
      </c>
      <c r="E2395" s="7" t="s">
        <v>16655</v>
      </c>
      <c r="F2395" s="7" t="s">
        <v>138</v>
      </c>
      <c r="G2395" s="7" t="s">
        <v>207</v>
      </c>
      <c r="H2395" s="7" t="s">
        <v>212</v>
      </c>
      <c r="I2395" s="7" t="s">
        <v>27</v>
      </c>
      <c r="J2395" s="7" t="s">
        <v>23</v>
      </c>
      <c r="K2395" s="7">
        <v>7</v>
      </c>
      <c r="L2395" s="7" t="s">
        <v>16657</v>
      </c>
      <c r="M2395" s="7" t="s">
        <v>16659</v>
      </c>
      <c r="N2395" s="7" t="s">
        <v>29</v>
      </c>
      <c r="O2395" s="7" t="s">
        <v>123</v>
      </c>
    </row>
    <row r="2396" spans="2:15" x14ac:dyDescent="0.25">
      <c r="B2396" s="7">
        <v>4</v>
      </c>
      <c r="C2396" s="7" t="s">
        <v>16660</v>
      </c>
      <c r="D2396" s="7" t="s">
        <v>16661</v>
      </c>
      <c r="E2396" s="7" t="s">
        <v>16662</v>
      </c>
      <c r="F2396" s="7" t="s">
        <v>138</v>
      </c>
      <c r="G2396" s="7" t="s">
        <v>207</v>
      </c>
      <c r="H2396" s="7" t="s">
        <v>212</v>
      </c>
      <c r="I2396" s="7" t="s">
        <v>27</v>
      </c>
      <c r="J2396" s="7" t="s">
        <v>23</v>
      </c>
      <c r="K2396" s="7">
        <v>7</v>
      </c>
      <c r="L2396" s="7" t="s">
        <v>16664</v>
      </c>
      <c r="M2396" s="7" t="s">
        <v>16666</v>
      </c>
      <c r="N2396" s="7" t="s">
        <v>29</v>
      </c>
      <c r="O2396" s="7" t="s">
        <v>123</v>
      </c>
    </row>
    <row r="2397" spans="2:15" x14ac:dyDescent="0.25">
      <c r="B2397" s="7">
        <v>4</v>
      </c>
      <c r="C2397" s="7" t="s">
        <v>16667</v>
      </c>
      <c r="D2397" s="7" t="s">
        <v>16668</v>
      </c>
      <c r="E2397" s="7" t="s">
        <v>16669</v>
      </c>
      <c r="F2397" s="7" t="s">
        <v>138</v>
      </c>
      <c r="G2397" s="7" t="s">
        <v>207</v>
      </c>
      <c r="H2397" s="7" t="s">
        <v>212</v>
      </c>
      <c r="I2397" s="7" t="s">
        <v>27</v>
      </c>
      <c r="J2397" s="7" t="s">
        <v>23</v>
      </c>
      <c r="K2397" s="7">
        <v>7</v>
      </c>
      <c r="L2397" s="7" t="s">
        <v>16671</v>
      </c>
      <c r="M2397" s="7" t="s">
        <v>15351</v>
      </c>
      <c r="N2397" s="7" t="s">
        <v>29</v>
      </c>
      <c r="O2397" s="7" t="s">
        <v>123</v>
      </c>
    </row>
    <row r="2398" spans="2:15" x14ac:dyDescent="0.25">
      <c r="B2398" s="7">
        <v>4</v>
      </c>
      <c r="C2398" s="7" t="s">
        <v>16674</v>
      </c>
      <c r="D2398" s="7" t="s">
        <v>16675</v>
      </c>
      <c r="E2398" s="7" t="s">
        <v>16678</v>
      </c>
      <c r="F2398" s="7" t="s">
        <v>279</v>
      </c>
      <c r="G2398" s="7" t="s">
        <v>207</v>
      </c>
      <c r="H2398" s="7" t="s">
        <v>212</v>
      </c>
      <c r="I2398" s="7" t="s">
        <v>27</v>
      </c>
      <c r="J2398" s="7" t="s">
        <v>23</v>
      </c>
      <c r="K2398" s="7">
        <v>7</v>
      </c>
      <c r="L2398" s="7" t="s">
        <v>16680</v>
      </c>
      <c r="M2398" s="7" t="s">
        <v>16682</v>
      </c>
      <c r="N2398" s="7" t="s">
        <v>29</v>
      </c>
      <c r="O2398" s="7" t="s">
        <v>100</v>
      </c>
    </row>
    <row r="2399" spans="2:15" x14ac:dyDescent="0.25">
      <c r="B2399" s="7">
        <v>4</v>
      </c>
      <c r="C2399" s="7" t="s">
        <v>16683</v>
      </c>
      <c r="D2399" s="7" t="s">
        <v>16684</v>
      </c>
      <c r="E2399" s="7" t="s">
        <v>16687</v>
      </c>
      <c r="F2399" s="7" t="s">
        <v>25</v>
      </c>
      <c r="G2399" s="7" t="s">
        <v>207</v>
      </c>
      <c r="H2399" s="7" t="s">
        <v>211</v>
      </c>
      <c r="I2399" s="7" t="s">
        <v>34</v>
      </c>
      <c r="J2399" s="7" t="s">
        <v>23</v>
      </c>
      <c r="K2399" s="7">
        <v>5</v>
      </c>
      <c r="L2399" s="7" t="s">
        <v>16689</v>
      </c>
      <c r="M2399" s="7" t="s">
        <v>9770</v>
      </c>
      <c r="N2399" s="7" t="s">
        <v>29</v>
      </c>
      <c r="O2399" s="7" t="s">
        <v>96</v>
      </c>
    </row>
    <row r="2400" spans="2:15" x14ac:dyDescent="0.25">
      <c r="B2400" s="7">
        <v>4</v>
      </c>
      <c r="C2400" s="7" t="s">
        <v>16719</v>
      </c>
      <c r="D2400" s="7" t="s">
        <v>16720</v>
      </c>
      <c r="E2400" s="7" t="s">
        <v>16723</v>
      </c>
      <c r="F2400" s="7" t="s">
        <v>50</v>
      </c>
      <c r="G2400" s="7" t="s">
        <v>206</v>
      </c>
      <c r="H2400" s="7" t="s">
        <v>212</v>
      </c>
      <c r="I2400" s="7" t="s">
        <v>37</v>
      </c>
      <c r="J2400" s="7" t="s">
        <v>36</v>
      </c>
      <c r="K2400" s="7">
        <v>10</v>
      </c>
      <c r="L2400" s="7" t="s">
        <v>16725</v>
      </c>
      <c r="M2400" s="7" t="s">
        <v>16726</v>
      </c>
      <c r="N2400" s="7" t="s">
        <v>29</v>
      </c>
      <c r="O2400" s="7" t="s">
        <v>96</v>
      </c>
    </row>
    <row r="2401" spans="2:15" x14ac:dyDescent="0.25">
      <c r="B2401" s="7">
        <v>4</v>
      </c>
      <c r="C2401" s="7" t="s">
        <v>16729</v>
      </c>
      <c r="D2401" s="7" t="s">
        <v>16730</v>
      </c>
      <c r="E2401" s="7" t="s">
        <v>16733</v>
      </c>
      <c r="F2401" s="7" t="s">
        <v>130</v>
      </c>
      <c r="G2401" s="7" t="s">
        <v>206</v>
      </c>
      <c r="H2401" s="7" t="s">
        <v>212</v>
      </c>
      <c r="I2401" s="7" t="s">
        <v>83</v>
      </c>
      <c r="J2401" s="7" t="s">
        <v>23</v>
      </c>
      <c r="K2401" s="7">
        <v>10</v>
      </c>
      <c r="L2401" s="7" t="s">
        <v>16735</v>
      </c>
      <c r="M2401" s="7" t="s">
        <v>16737</v>
      </c>
      <c r="N2401" s="7" t="s">
        <v>29</v>
      </c>
      <c r="O2401" s="7" t="s">
        <v>123</v>
      </c>
    </row>
    <row r="2402" spans="2:15" x14ac:dyDescent="0.25">
      <c r="B2402" s="7">
        <v>4</v>
      </c>
      <c r="C2402" s="7" t="s">
        <v>16740</v>
      </c>
      <c r="D2402" s="7" t="s">
        <v>16741</v>
      </c>
      <c r="E2402" s="7" t="s">
        <v>16744</v>
      </c>
      <c r="F2402" s="7" t="s">
        <v>134</v>
      </c>
      <c r="G2402" s="7" t="s">
        <v>206</v>
      </c>
      <c r="H2402" s="7" t="s">
        <v>212</v>
      </c>
      <c r="I2402" s="7" t="s">
        <v>27</v>
      </c>
      <c r="J2402" s="7" t="s">
        <v>23</v>
      </c>
      <c r="K2402" s="7">
        <v>10</v>
      </c>
      <c r="L2402" s="7" t="s">
        <v>16746</v>
      </c>
      <c r="M2402" s="7" t="s">
        <v>16747</v>
      </c>
      <c r="N2402" s="7" t="s">
        <v>29</v>
      </c>
      <c r="O2402" s="7" t="s">
        <v>123</v>
      </c>
    </row>
    <row r="2403" spans="2:15" x14ac:dyDescent="0.25">
      <c r="B2403" s="7">
        <v>4</v>
      </c>
      <c r="C2403" s="7" t="s">
        <v>16749</v>
      </c>
      <c r="D2403" s="7" t="s">
        <v>16750</v>
      </c>
      <c r="E2403" s="7" t="s">
        <v>16753</v>
      </c>
      <c r="F2403" s="7" t="s">
        <v>97</v>
      </c>
      <c r="G2403" s="7" t="s">
        <v>206</v>
      </c>
      <c r="H2403" s="7" t="s">
        <v>212</v>
      </c>
      <c r="I2403" s="7" t="s">
        <v>27</v>
      </c>
      <c r="J2403" s="7" t="s">
        <v>23</v>
      </c>
      <c r="K2403" s="7">
        <v>10</v>
      </c>
      <c r="L2403" s="7" t="s">
        <v>16755</v>
      </c>
      <c r="M2403" s="7" t="s">
        <v>16756</v>
      </c>
      <c r="N2403" s="7" t="s">
        <v>29</v>
      </c>
      <c r="O2403" s="7" t="s">
        <v>100</v>
      </c>
    </row>
    <row r="2404" spans="2:15" x14ac:dyDescent="0.25">
      <c r="B2404" s="7">
        <v>4</v>
      </c>
      <c r="C2404" s="7" t="s">
        <v>16766</v>
      </c>
      <c r="D2404" s="7" t="s">
        <v>16767</v>
      </c>
      <c r="E2404" s="7" t="s">
        <v>16770</v>
      </c>
      <c r="F2404" s="7" t="s">
        <v>255</v>
      </c>
      <c r="G2404" s="7" t="s">
        <v>207</v>
      </c>
      <c r="H2404" s="7" t="s">
        <v>212</v>
      </c>
      <c r="I2404" s="7" t="s">
        <v>27</v>
      </c>
      <c r="J2404" s="7" t="s">
        <v>23</v>
      </c>
      <c r="K2404" s="7">
        <v>7</v>
      </c>
      <c r="L2404" s="7" t="s">
        <v>16772</v>
      </c>
      <c r="M2404" s="7" t="s">
        <v>16774</v>
      </c>
      <c r="N2404" s="7" t="s">
        <v>29</v>
      </c>
      <c r="O2404" s="7" t="s">
        <v>100</v>
      </c>
    </row>
    <row r="2405" spans="2:15" x14ac:dyDescent="0.25">
      <c r="B2405" s="7">
        <v>4</v>
      </c>
      <c r="C2405" s="7" t="s">
        <v>16779</v>
      </c>
      <c r="D2405" s="7" t="s">
        <v>16780</v>
      </c>
      <c r="E2405" s="7" t="s">
        <v>16781</v>
      </c>
      <c r="F2405" s="7" t="s">
        <v>150</v>
      </c>
      <c r="G2405" s="7" t="s">
        <v>207</v>
      </c>
      <c r="H2405" s="7" t="s">
        <v>211</v>
      </c>
      <c r="I2405" s="7" t="s">
        <v>55</v>
      </c>
      <c r="J2405" s="7" t="s">
        <v>54</v>
      </c>
      <c r="K2405" s="7">
        <v>4</v>
      </c>
      <c r="L2405" s="7" t="s">
        <v>16783</v>
      </c>
      <c r="M2405" s="7" t="s">
        <v>16785</v>
      </c>
      <c r="N2405" s="7" t="s">
        <v>29</v>
      </c>
      <c r="O2405" s="7" t="s">
        <v>146</v>
      </c>
    </row>
    <row r="2406" spans="2:15" x14ac:dyDescent="0.25">
      <c r="B2406" s="7">
        <v>4</v>
      </c>
      <c r="C2406" s="7" t="s">
        <v>16788</v>
      </c>
      <c r="D2406" s="7" t="s">
        <v>16789</v>
      </c>
      <c r="E2406" s="7" t="s">
        <v>16792</v>
      </c>
      <c r="F2406" s="7" t="s">
        <v>239</v>
      </c>
      <c r="G2406" s="7" t="s">
        <v>206</v>
      </c>
      <c r="H2406" s="7" t="s">
        <v>212</v>
      </c>
      <c r="I2406" s="7" t="s">
        <v>27</v>
      </c>
      <c r="J2406" s="7" t="s">
        <v>23</v>
      </c>
      <c r="K2406" s="7">
        <v>10</v>
      </c>
      <c r="L2406" s="7" t="s">
        <v>16794</v>
      </c>
      <c r="M2406" s="7" t="s">
        <v>16796</v>
      </c>
      <c r="N2406" s="7" t="s">
        <v>29</v>
      </c>
      <c r="O2406" s="7" t="s">
        <v>100</v>
      </c>
    </row>
    <row r="2407" spans="2:15" x14ac:dyDescent="0.25">
      <c r="B2407" s="7">
        <v>4</v>
      </c>
      <c r="C2407" s="7" t="s">
        <v>16800</v>
      </c>
      <c r="D2407" s="7" t="s">
        <v>16801</v>
      </c>
      <c r="E2407" s="7" t="s">
        <v>16804</v>
      </c>
      <c r="F2407" s="7" t="s">
        <v>219</v>
      </c>
      <c r="G2407" s="7" t="s">
        <v>206</v>
      </c>
      <c r="H2407" s="7" t="s">
        <v>212</v>
      </c>
      <c r="I2407" s="7" t="s">
        <v>27</v>
      </c>
      <c r="J2407" s="7" t="s">
        <v>23</v>
      </c>
      <c r="K2407" s="7">
        <v>10</v>
      </c>
      <c r="L2407" s="7" t="s">
        <v>16806</v>
      </c>
      <c r="M2407" s="7" t="s">
        <v>16808</v>
      </c>
      <c r="N2407" s="7" t="s">
        <v>29</v>
      </c>
      <c r="O2407" s="7" t="s">
        <v>100</v>
      </c>
    </row>
    <row r="2408" spans="2:15" x14ac:dyDescent="0.25">
      <c r="B2408" s="7">
        <v>4</v>
      </c>
      <c r="C2408" s="7" t="s">
        <v>16809</v>
      </c>
      <c r="D2408" s="7" t="s">
        <v>16810</v>
      </c>
      <c r="E2408" s="7" t="s">
        <v>16813</v>
      </c>
      <c r="F2408" s="7" t="s">
        <v>141</v>
      </c>
      <c r="G2408" s="7" t="s">
        <v>206</v>
      </c>
      <c r="H2408" s="7" t="s">
        <v>212</v>
      </c>
      <c r="I2408" s="7" t="s">
        <v>27</v>
      </c>
      <c r="J2408" s="7" t="s">
        <v>23</v>
      </c>
      <c r="K2408" s="7">
        <v>10</v>
      </c>
      <c r="L2408" s="7" t="s">
        <v>16815</v>
      </c>
      <c r="M2408" s="7" t="s">
        <v>15345</v>
      </c>
      <c r="N2408" s="7" t="s">
        <v>29</v>
      </c>
      <c r="O2408" s="7" t="s">
        <v>100</v>
      </c>
    </row>
    <row r="2409" spans="2:15" x14ac:dyDescent="0.25">
      <c r="B2409" s="7">
        <v>4</v>
      </c>
      <c r="C2409" s="7" t="s">
        <v>16824</v>
      </c>
      <c r="D2409" s="7" t="s">
        <v>16825</v>
      </c>
      <c r="E2409" s="7" t="s">
        <v>16828</v>
      </c>
      <c r="F2409" s="7" t="s">
        <v>255</v>
      </c>
      <c r="G2409" s="7" t="s">
        <v>207</v>
      </c>
      <c r="H2409" s="7" t="s">
        <v>212</v>
      </c>
      <c r="I2409" s="7" t="s">
        <v>37</v>
      </c>
      <c r="J2409" s="7" t="s">
        <v>36</v>
      </c>
      <c r="K2409" s="7">
        <v>7</v>
      </c>
      <c r="L2409" s="7" t="s">
        <v>16830</v>
      </c>
      <c r="M2409" s="7" t="s">
        <v>14499</v>
      </c>
      <c r="N2409" s="7" t="s">
        <v>29</v>
      </c>
      <c r="O2409" s="7" t="s">
        <v>100</v>
      </c>
    </row>
    <row r="2410" spans="2:15" x14ac:dyDescent="0.25">
      <c r="B2410" s="7">
        <v>4</v>
      </c>
      <c r="C2410" s="7" t="s">
        <v>16850</v>
      </c>
      <c r="D2410" s="7" t="s">
        <v>16851</v>
      </c>
      <c r="E2410" s="7" t="s">
        <v>16854</v>
      </c>
      <c r="F2410" s="7" t="s">
        <v>126</v>
      </c>
      <c r="G2410" s="7" t="s">
        <v>206</v>
      </c>
      <c r="H2410" s="7" t="s">
        <v>212</v>
      </c>
      <c r="I2410" s="7" t="s">
        <v>27</v>
      </c>
      <c r="J2410" s="7" t="s">
        <v>23</v>
      </c>
      <c r="K2410" s="7">
        <v>10</v>
      </c>
      <c r="L2410" s="7" t="s">
        <v>16857</v>
      </c>
      <c r="M2410" s="7" t="s">
        <v>15710</v>
      </c>
      <c r="N2410" s="7" t="s">
        <v>29</v>
      </c>
      <c r="O2410" s="7" t="s">
        <v>123</v>
      </c>
    </row>
    <row r="2411" spans="2:15" x14ac:dyDescent="0.25">
      <c r="B2411" s="7">
        <v>4</v>
      </c>
      <c r="C2411" s="7" t="s">
        <v>16880</v>
      </c>
      <c r="D2411" s="7" t="s">
        <v>16881</v>
      </c>
      <c r="E2411" s="7" t="s">
        <v>16884</v>
      </c>
      <c r="F2411" s="7" t="s">
        <v>136</v>
      </c>
      <c r="G2411" s="7" t="s">
        <v>206</v>
      </c>
      <c r="H2411" s="7" t="s">
        <v>212</v>
      </c>
      <c r="I2411" s="7" t="s">
        <v>27</v>
      </c>
      <c r="J2411" s="7" t="s">
        <v>23</v>
      </c>
      <c r="K2411" s="7">
        <v>10</v>
      </c>
      <c r="L2411" s="7" t="s">
        <v>16886</v>
      </c>
      <c r="M2411" s="7" t="s">
        <v>16888</v>
      </c>
      <c r="N2411" s="7" t="s">
        <v>29</v>
      </c>
      <c r="O2411" s="7" t="s">
        <v>123</v>
      </c>
    </row>
    <row r="2412" spans="2:15" x14ac:dyDescent="0.25">
      <c r="B2412" s="7">
        <v>4</v>
      </c>
      <c r="C2412" s="7" t="s">
        <v>16895</v>
      </c>
      <c r="D2412" s="7" t="s">
        <v>16896</v>
      </c>
      <c r="E2412" s="7" t="s">
        <v>16900</v>
      </c>
      <c r="F2412" s="7" t="s">
        <v>108</v>
      </c>
      <c r="G2412" s="7" t="s">
        <v>206</v>
      </c>
      <c r="H2412" s="7" t="s">
        <v>212</v>
      </c>
      <c r="I2412" s="7" t="s">
        <v>27</v>
      </c>
      <c r="J2412" s="7" t="s">
        <v>23</v>
      </c>
      <c r="K2412" s="7">
        <v>10</v>
      </c>
      <c r="L2412" s="7" t="s">
        <v>16902</v>
      </c>
      <c r="M2412" s="7" t="s">
        <v>14625</v>
      </c>
      <c r="N2412" s="7" t="s">
        <v>29</v>
      </c>
      <c r="O2412" s="7" t="s">
        <v>100</v>
      </c>
    </row>
    <row r="2413" spans="2:15" x14ac:dyDescent="0.25">
      <c r="B2413" s="7">
        <v>4</v>
      </c>
      <c r="C2413" s="7" t="s">
        <v>16908</v>
      </c>
      <c r="D2413" s="7" t="s">
        <v>16909</v>
      </c>
      <c r="E2413" s="7" t="s">
        <v>16912</v>
      </c>
      <c r="F2413" s="7" t="s">
        <v>126</v>
      </c>
      <c r="G2413" s="7" t="s">
        <v>207</v>
      </c>
      <c r="H2413" s="7" t="s">
        <v>212</v>
      </c>
      <c r="I2413" s="7" t="s">
        <v>37</v>
      </c>
      <c r="J2413" s="7" t="s">
        <v>36</v>
      </c>
      <c r="K2413" s="7">
        <v>7</v>
      </c>
      <c r="L2413" s="7" t="s">
        <v>16914</v>
      </c>
      <c r="M2413" s="7" t="s">
        <v>15417</v>
      </c>
      <c r="N2413" s="7" t="s">
        <v>29</v>
      </c>
      <c r="O2413" s="7" t="s">
        <v>123</v>
      </c>
    </row>
    <row r="2414" spans="2:15" x14ac:dyDescent="0.25">
      <c r="B2414" s="7">
        <v>4</v>
      </c>
      <c r="C2414" s="7" t="s">
        <v>16916</v>
      </c>
      <c r="D2414" s="7" t="s">
        <v>16917</v>
      </c>
      <c r="E2414" s="7" t="s">
        <v>16920</v>
      </c>
      <c r="F2414" s="7" t="s">
        <v>458</v>
      </c>
      <c r="G2414" s="7" t="s">
        <v>207</v>
      </c>
      <c r="H2414" s="7" t="s">
        <v>212</v>
      </c>
      <c r="I2414" s="7" t="s">
        <v>34</v>
      </c>
      <c r="J2414" s="7" t="s">
        <v>23</v>
      </c>
      <c r="K2414" s="7">
        <v>5</v>
      </c>
      <c r="L2414" s="7" t="s">
        <v>16922</v>
      </c>
      <c r="M2414" s="7" t="s">
        <v>15213</v>
      </c>
      <c r="N2414" s="7" t="s">
        <v>29</v>
      </c>
      <c r="O2414" s="7" t="s">
        <v>100</v>
      </c>
    </row>
    <row r="2415" spans="2:15" x14ac:dyDescent="0.25">
      <c r="B2415" s="7">
        <v>4</v>
      </c>
      <c r="C2415" s="7" t="s">
        <v>16932</v>
      </c>
      <c r="D2415" s="7" t="s">
        <v>16933</v>
      </c>
      <c r="E2415" s="7" t="s">
        <v>16937</v>
      </c>
      <c r="F2415" s="7" t="s">
        <v>25</v>
      </c>
      <c r="G2415" s="7" t="s">
        <v>207</v>
      </c>
      <c r="H2415" s="7" t="s">
        <v>211</v>
      </c>
      <c r="I2415" s="7" t="s">
        <v>34</v>
      </c>
      <c r="J2415" s="7" t="s">
        <v>23</v>
      </c>
      <c r="K2415" s="7">
        <v>5</v>
      </c>
      <c r="L2415" s="7" t="s">
        <v>16939</v>
      </c>
      <c r="M2415" s="7" t="s">
        <v>16940</v>
      </c>
      <c r="N2415" s="7" t="s">
        <v>29</v>
      </c>
      <c r="O2415" s="7" t="s">
        <v>96</v>
      </c>
    </row>
    <row r="2416" spans="2:15" x14ac:dyDescent="0.25">
      <c r="B2416" s="7">
        <v>4</v>
      </c>
      <c r="C2416" s="7" t="s">
        <v>16962</v>
      </c>
      <c r="D2416" s="7" t="s">
        <v>16963</v>
      </c>
      <c r="E2416" s="7" t="s">
        <v>16966</v>
      </c>
      <c r="F2416" s="7" t="s">
        <v>136</v>
      </c>
      <c r="G2416" s="7" t="s">
        <v>206</v>
      </c>
      <c r="H2416" s="7" t="s">
        <v>212</v>
      </c>
      <c r="I2416" s="7" t="s">
        <v>27</v>
      </c>
      <c r="J2416" s="7" t="s">
        <v>23</v>
      </c>
      <c r="K2416" s="7">
        <v>10</v>
      </c>
      <c r="L2416" s="7" t="s">
        <v>16968</v>
      </c>
      <c r="M2416" s="7" t="s">
        <v>16888</v>
      </c>
      <c r="N2416" s="7" t="s">
        <v>29</v>
      </c>
      <c r="O2416" s="7" t="s">
        <v>123</v>
      </c>
    </row>
    <row r="2417" spans="2:15" x14ac:dyDescent="0.25">
      <c r="B2417" s="7">
        <v>4</v>
      </c>
      <c r="C2417" s="7" t="s">
        <v>16969</v>
      </c>
      <c r="D2417" s="7" t="s">
        <v>16970</v>
      </c>
      <c r="E2417" s="7" t="s">
        <v>16973</v>
      </c>
      <c r="F2417" s="7" t="s">
        <v>201</v>
      </c>
      <c r="G2417" s="7" t="s">
        <v>206</v>
      </c>
      <c r="H2417" s="7" t="s">
        <v>212</v>
      </c>
      <c r="I2417" s="7" t="s">
        <v>27</v>
      </c>
      <c r="J2417" s="7" t="s">
        <v>23</v>
      </c>
      <c r="K2417" s="7">
        <v>10</v>
      </c>
      <c r="L2417" s="7" t="s">
        <v>16975</v>
      </c>
      <c r="M2417" s="7" t="s">
        <v>15171</v>
      </c>
      <c r="N2417" s="7" t="s">
        <v>29</v>
      </c>
      <c r="O2417" s="7" t="s">
        <v>192</v>
      </c>
    </row>
    <row r="2418" spans="2:15" x14ac:dyDescent="0.25">
      <c r="B2418" s="7">
        <v>4</v>
      </c>
      <c r="C2418" s="7" t="s">
        <v>17022</v>
      </c>
      <c r="D2418" s="7" t="s">
        <v>17023</v>
      </c>
      <c r="E2418" s="7" t="s">
        <v>17026</v>
      </c>
      <c r="F2418" s="7" t="s">
        <v>225</v>
      </c>
      <c r="G2418" s="7" t="s">
        <v>207</v>
      </c>
      <c r="H2418" s="7" t="s">
        <v>212</v>
      </c>
      <c r="I2418" s="7" t="s">
        <v>83</v>
      </c>
      <c r="J2418" s="7" t="s">
        <v>23</v>
      </c>
      <c r="K2418" s="7">
        <v>7</v>
      </c>
      <c r="L2418" s="7" t="s">
        <v>17028</v>
      </c>
      <c r="M2418" s="7" t="s">
        <v>17029</v>
      </c>
      <c r="N2418" s="7" t="s">
        <v>29</v>
      </c>
      <c r="O2418" s="7" t="s">
        <v>192</v>
      </c>
    </row>
    <row r="2419" spans="2:15" x14ac:dyDescent="0.25">
      <c r="B2419" s="7">
        <v>4</v>
      </c>
      <c r="C2419" s="7" t="s">
        <v>17050</v>
      </c>
      <c r="D2419" s="7" t="s">
        <v>17051</v>
      </c>
      <c r="E2419" s="7" t="s">
        <v>17054</v>
      </c>
      <c r="F2419" s="7" t="s">
        <v>138</v>
      </c>
      <c r="G2419" s="7" t="s">
        <v>207</v>
      </c>
      <c r="H2419" s="7" t="s">
        <v>211</v>
      </c>
      <c r="I2419" s="7" t="s">
        <v>34</v>
      </c>
      <c r="J2419" s="7" t="s">
        <v>23</v>
      </c>
      <c r="K2419" s="7">
        <v>5</v>
      </c>
      <c r="L2419" s="7" t="s">
        <v>17056</v>
      </c>
      <c r="M2419" s="7" t="s">
        <v>10013</v>
      </c>
      <c r="N2419" s="7" t="s">
        <v>29</v>
      </c>
      <c r="O2419" s="7" t="s">
        <v>123</v>
      </c>
    </row>
    <row r="2420" spans="2:15" x14ac:dyDescent="0.25">
      <c r="B2420" s="7">
        <v>4</v>
      </c>
      <c r="C2420" s="7" t="s">
        <v>17086</v>
      </c>
      <c r="D2420" s="7" t="s">
        <v>17087</v>
      </c>
      <c r="E2420" s="7" t="s">
        <v>17090</v>
      </c>
      <c r="F2420" s="7" t="s">
        <v>25</v>
      </c>
      <c r="G2420" s="7" t="s">
        <v>207</v>
      </c>
      <c r="H2420" s="7" t="s">
        <v>211</v>
      </c>
      <c r="I2420" s="7" t="s">
        <v>34</v>
      </c>
      <c r="J2420" s="7" t="s">
        <v>23</v>
      </c>
      <c r="K2420" s="7">
        <v>5</v>
      </c>
      <c r="L2420" s="7" t="s">
        <v>17092</v>
      </c>
      <c r="M2420" s="7" t="s">
        <v>17093</v>
      </c>
      <c r="N2420" s="7" t="s">
        <v>29</v>
      </c>
      <c r="O2420" s="7" t="s">
        <v>96</v>
      </c>
    </row>
    <row r="2421" spans="2:15" x14ac:dyDescent="0.25">
      <c r="B2421" s="7">
        <v>4</v>
      </c>
      <c r="C2421" s="7" t="s">
        <v>17114</v>
      </c>
      <c r="D2421" s="7" t="s">
        <v>17115</v>
      </c>
      <c r="E2421" s="7" t="s">
        <v>17118</v>
      </c>
      <c r="F2421" s="7" t="s">
        <v>101</v>
      </c>
      <c r="G2421" s="7" t="s">
        <v>206</v>
      </c>
      <c r="H2421" s="7" t="s">
        <v>212</v>
      </c>
      <c r="I2421" s="7" t="s">
        <v>27</v>
      </c>
      <c r="J2421" s="7" t="s">
        <v>23</v>
      </c>
      <c r="K2421" s="7">
        <v>10</v>
      </c>
      <c r="L2421" s="7" t="s">
        <v>17120</v>
      </c>
      <c r="M2421" s="7" t="s">
        <v>17121</v>
      </c>
      <c r="N2421" s="7" t="s">
        <v>29</v>
      </c>
      <c r="O2421" s="7" t="s">
        <v>100</v>
      </c>
    </row>
    <row r="2422" spans="2:15" x14ac:dyDescent="0.25">
      <c r="B2422" s="7">
        <v>4</v>
      </c>
      <c r="C2422" s="7" t="s">
        <v>17150</v>
      </c>
      <c r="D2422" s="7" t="s">
        <v>17151</v>
      </c>
      <c r="E2422" s="7" t="s">
        <v>17154</v>
      </c>
      <c r="F2422" s="7" t="s">
        <v>279</v>
      </c>
      <c r="G2422" s="7" t="s">
        <v>207</v>
      </c>
      <c r="H2422" s="7" t="s">
        <v>212</v>
      </c>
      <c r="I2422" s="7" t="s">
        <v>27</v>
      </c>
      <c r="J2422" s="7" t="s">
        <v>23</v>
      </c>
      <c r="K2422" s="7">
        <v>7</v>
      </c>
      <c r="L2422" s="7" t="s">
        <v>17156</v>
      </c>
      <c r="M2422" s="7" t="s">
        <v>14567</v>
      </c>
      <c r="N2422" s="7" t="s">
        <v>29</v>
      </c>
      <c r="O2422" s="7" t="s">
        <v>100</v>
      </c>
    </row>
    <row r="2423" spans="2:15" x14ac:dyDescent="0.25">
      <c r="B2423" s="7">
        <v>4</v>
      </c>
      <c r="C2423" s="7" t="s">
        <v>17163</v>
      </c>
      <c r="D2423" s="7" t="s">
        <v>17164</v>
      </c>
      <c r="E2423" s="7" t="s">
        <v>17167</v>
      </c>
      <c r="F2423" s="7" t="s">
        <v>219</v>
      </c>
      <c r="G2423" s="7" t="s">
        <v>206</v>
      </c>
      <c r="H2423" s="7" t="s">
        <v>212</v>
      </c>
      <c r="I2423" s="7" t="s">
        <v>27</v>
      </c>
      <c r="J2423" s="7" t="s">
        <v>23</v>
      </c>
      <c r="K2423" s="7">
        <v>10</v>
      </c>
      <c r="L2423" s="7" t="s">
        <v>17169</v>
      </c>
      <c r="M2423" s="7" t="s">
        <v>17170</v>
      </c>
      <c r="N2423" s="7" t="s">
        <v>29</v>
      </c>
      <c r="O2423" s="7" t="s">
        <v>100</v>
      </c>
    </row>
    <row r="2424" spans="2:15" x14ac:dyDescent="0.25">
      <c r="B2424" s="7">
        <v>4</v>
      </c>
      <c r="C2424" s="7" t="s">
        <v>17172</v>
      </c>
      <c r="D2424" s="7" t="s">
        <v>17173</v>
      </c>
      <c r="E2424" s="7" t="s">
        <v>17174</v>
      </c>
      <c r="F2424" s="7" t="s">
        <v>219</v>
      </c>
      <c r="G2424" s="7" t="s">
        <v>206</v>
      </c>
      <c r="H2424" s="7" t="s">
        <v>212</v>
      </c>
      <c r="I2424" s="7" t="s">
        <v>27</v>
      </c>
      <c r="J2424" s="7" t="s">
        <v>23</v>
      </c>
      <c r="K2424" s="7">
        <v>10</v>
      </c>
      <c r="L2424" s="7" t="s">
        <v>17176</v>
      </c>
      <c r="M2424" s="7" t="s">
        <v>17170</v>
      </c>
      <c r="N2424" s="7" t="s">
        <v>29</v>
      </c>
      <c r="O2424" s="7" t="s">
        <v>100</v>
      </c>
    </row>
    <row r="2425" spans="2:15" x14ac:dyDescent="0.25">
      <c r="B2425" s="7">
        <v>4</v>
      </c>
      <c r="C2425" s="7" t="s">
        <v>17248</v>
      </c>
      <c r="D2425" s="7" t="s">
        <v>17249</v>
      </c>
      <c r="E2425" s="7" t="s">
        <v>17252</v>
      </c>
      <c r="F2425" s="7" t="s">
        <v>132</v>
      </c>
      <c r="G2425" s="7" t="s">
        <v>207</v>
      </c>
      <c r="H2425" s="7" t="s">
        <v>212</v>
      </c>
      <c r="I2425" s="7" t="s">
        <v>27</v>
      </c>
      <c r="J2425" s="7" t="s">
        <v>23</v>
      </c>
      <c r="K2425" s="7">
        <v>7</v>
      </c>
      <c r="L2425" s="7" t="s">
        <v>17254</v>
      </c>
      <c r="M2425" s="7" t="s">
        <v>11944</v>
      </c>
      <c r="N2425" s="7" t="s">
        <v>29</v>
      </c>
      <c r="O2425" s="7" t="s">
        <v>123</v>
      </c>
    </row>
    <row r="2426" spans="2:15" x14ac:dyDescent="0.25">
      <c r="B2426" s="7">
        <v>4</v>
      </c>
      <c r="C2426" s="7" t="s">
        <v>17264</v>
      </c>
      <c r="D2426" s="7" t="s">
        <v>17265</v>
      </c>
      <c r="E2426" s="7" t="s">
        <v>17268</v>
      </c>
      <c r="F2426" s="7" t="s">
        <v>112</v>
      </c>
      <c r="G2426" s="7" t="s">
        <v>206</v>
      </c>
      <c r="H2426" s="7" t="s">
        <v>212</v>
      </c>
      <c r="I2426" s="7" t="s">
        <v>55</v>
      </c>
      <c r="J2426" s="7" t="s">
        <v>54</v>
      </c>
      <c r="K2426" s="7">
        <v>4</v>
      </c>
      <c r="L2426" s="7" t="s">
        <v>17270</v>
      </c>
      <c r="M2426" s="7" t="s">
        <v>17272</v>
      </c>
      <c r="N2426" s="7" t="s">
        <v>29</v>
      </c>
      <c r="O2426" s="7" t="s">
        <v>100</v>
      </c>
    </row>
    <row r="2427" spans="2:15" x14ac:dyDescent="0.25">
      <c r="B2427" s="7">
        <v>4</v>
      </c>
      <c r="C2427" s="7" t="s">
        <v>17299</v>
      </c>
      <c r="D2427" s="7" t="s">
        <v>17300</v>
      </c>
      <c r="E2427" s="7" t="s">
        <v>17303</v>
      </c>
      <c r="F2427" s="7" t="s">
        <v>128</v>
      </c>
      <c r="G2427" s="7" t="s">
        <v>206</v>
      </c>
      <c r="H2427" s="7" t="s">
        <v>212</v>
      </c>
      <c r="I2427" s="7" t="s">
        <v>60</v>
      </c>
      <c r="J2427" s="7" t="s">
        <v>58</v>
      </c>
      <c r="K2427" s="7">
        <v>14</v>
      </c>
      <c r="L2427" s="7" t="s">
        <v>17305</v>
      </c>
      <c r="M2427" s="7" t="s">
        <v>17307</v>
      </c>
      <c r="N2427" s="7" t="s">
        <v>29</v>
      </c>
      <c r="O2427" s="7" t="s">
        <v>123</v>
      </c>
    </row>
    <row r="2428" spans="2:15" x14ac:dyDescent="0.25">
      <c r="B2428" s="7">
        <v>4</v>
      </c>
      <c r="C2428" s="7" t="s">
        <v>17353</v>
      </c>
      <c r="D2428" s="7" t="s">
        <v>17354</v>
      </c>
      <c r="E2428" s="7" t="s">
        <v>17358</v>
      </c>
      <c r="F2428" s="7" t="s">
        <v>38</v>
      </c>
      <c r="G2428" s="7" t="s">
        <v>207</v>
      </c>
      <c r="H2428" s="7" t="s">
        <v>211</v>
      </c>
      <c r="I2428" s="7" t="s">
        <v>40</v>
      </c>
      <c r="J2428" s="7" t="s">
        <v>23</v>
      </c>
      <c r="K2428" s="7">
        <v>7</v>
      </c>
      <c r="L2428" s="7" t="s">
        <v>17360</v>
      </c>
      <c r="M2428" s="7" t="s">
        <v>17361</v>
      </c>
      <c r="N2428" s="7" t="s">
        <v>29</v>
      </c>
      <c r="O2428" s="7" t="s">
        <v>96</v>
      </c>
    </row>
    <row r="2429" spans="2:15" x14ac:dyDescent="0.25">
      <c r="B2429" s="7">
        <v>4</v>
      </c>
      <c r="C2429" s="7" t="s">
        <v>17364</v>
      </c>
      <c r="D2429" s="7" t="s">
        <v>17365</v>
      </c>
      <c r="E2429" s="7" t="s">
        <v>17366</v>
      </c>
      <c r="F2429" s="7" t="s">
        <v>38</v>
      </c>
      <c r="G2429" s="7" t="s">
        <v>207</v>
      </c>
      <c r="H2429" s="7" t="s">
        <v>211</v>
      </c>
      <c r="I2429" s="7" t="s">
        <v>40</v>
      </c>
      <c r="J2429" s="7" t="s">
        <v>23</v>
      </c>
      <c r="K2429" s="7">
        <v>7</v>
      </c>
      <c r="L2429" s="7" t="s">
        <v>17368</v>
      </c>
      <c r="M2429" s="7" t="s">
        <v>17369</v>
      </c>
      <c r="N2429" s="7" t="s">
        <v>29</v>
      </c>
      <c r="O2429" s="7" t="s">
        <v>96</v>
      </c>
    </row>
    <row r="2430" spans="2:15" x14ac:dyDescent="0.25">
      <c r="B2430" s="7">
        <v>4</v>
      </c>
      <c r="C2430" s="7" t="s">
        <v>17386</v>
      </c>
      <c r="D2430" s="7" t="s">
        <v>17387</v>
      </c>
      <c r="E2430" s="7" t="s">
        <v>17388</v>
      </c>
      <c r="F2430" s="7" t="s">
        <v>38</v>
      </c>
      <c r="G2430" s="7" t="s">
        <v>207</v>
      </c>
      <c r="H2430" s="7" t="s">
        <v>211</v>
      </c>
      <c r="I2430" s="7" t="s">
        <v>40</v>
      </c>
      <c r="J2430" s="7" t="s">
        <v>23</v>
      </c>
      <c r="K2430" s="7">
        <v>7</v>
      </c>
      <c r="L2430" s="7" t="s">
        <v>17390</v>
      </c>
      <c r="M2430" s="7" t="s">
        <v>17391</v>
      </c>
      <c r="N2430" s="7" t="s">
        <v>29</v>
      </c>
      <c r="O2430" s="7" t="s">
        <v>96</v>
      </c>
    </row>
    <row r="2431" spans="2:15" x14ac:dyDescent="0.25">
      <c r="B2431" s="7">
        <v>4</v>
      </c>
      <c r="C2431" s="7" t="s">
        <v>17467</v>
      </c>
      <c r="D2431" s="7" t="s">
        <v>17468</v>
      </c>
      <c r="E2431" s="7" t="s">
        <v>17471</v>
      </c>
      <c r="F2431" s="7" t="s">
        <v>197</v>
      </c>
      <c r="G2431" s="7" t="s">
        <v>207</v>
      </c>
      <c r="H2431" s="7" t="s">
        <v>211</v>
      </c>
      <c r="I2431" s="7" t="s">
        <v>45</v>
      </c>
      <c r="J2431" s="7" t="s">
        <v>44</v>
      </c>
      <c r="K2431" s="7">
        <v>11</v>
      </c>
      <c r="L2431" s="7" t="s">
        <v>17473</v>
      </c>
      <c r="M2431" s="7" t="s">
        <v>17474</v>
      </c>
      <c r="N2431" s="7" t="s">
        <v>29</v>
      </c>
      <c r="O2431" s="7" t="s">
        <v>192</v>
      </c>
    </row>
    <row r="2432" spans="2:15" x14ac:dyDescent="0.25">
      <c r="B2432" s="7">
        <v>4</v>
      </c>
      <c r="C2432" s="7" t="s">
        <v>17477</v>
      </c>
      <c r="D2432" s="7" t="s">
        <v>17478</v>
      </c>
      <c r="E2432" s="7" t="s">
        <v>17481</v>
      </c>
      <c r="F2432" s="7" t="s">
        <v>193</v>
      </c>
      <c r="G2432" s="7" t="s">
        <v>206</v>
      </c>
      <c r="H2432" s="7" t="s">
        <v>212</v>
      </c>
      <c r="I2432" s="7" t="s">
        <v>40</v>
      </c>
      <c r="J2432" s="7" t="s">
        <v>23</v>
      </c>
      <c r="K2432" s="7">
        <v>12</v>
      </c>
      <c r="L2432" s="7" t="s">
        <v>17483</v>
      </c>
      <c r="M2432" s="7" t="s">
        <v>17485</v>
      </c>
      <c r="N2432" s="7" t="s">
        <v>29</v>
      </c>
      <c r="O2432" s="7" t="s">
        <v>192</v>
      </c>
    </row>
    <row r="2433" spans="2:15" x14ac:dyDescent="0.25">
      <c r="B2433" s="7">
        <v>4</v>
      </c>
      <c r="C2433" s="7" t="s">
        <v>17488</v>
      </c>
      <c r="D2433" s="7" t="s">
        <v>17489</v>
      </c>
      <c r="E2433" s="7" t="s">
        <v>17493</v>
      </c>
      <c r="F2433" s="7" t="s">
        <v>134</v>
      </c>
      <c r="G2433" s="7" t="s">
        <v>206</v>
      </c>
      <c r="H2433" s="7" t="s">
        <v>212</v>
      </c>
      <c r="I2433" s="7" t="s">
        <v>83</v>
      </c>
      <c r="J2433" s="7" t="s">
        <v>23</v>
      </c>
      <c r="K2433" s="7">
        <v>10</v>
      </c>
      <c r="L2433" s="7" t="s">
        <v>17495</v>
      </c>
      <c r="M2433" s="7" t="s">
        <v>17497</v>
      </c>
      <c r="N2433" s="7" t="s">
        <v>29</v>
      </c>
      <c r="O2433" s="7" t="s">
        <v>123</v>
      </c>
    </row>
    <row r="2434" spans="2:15" x14ac:dyDescent="0.25">
      <c r="B2434" s="7">
        <v>4</v>
      </c>
      <c r="C2434" s="7" t="s">
        <v>17501</v>
      </c>
      <c r="D2434" s="7" t="s">
        <v>17502</v>
      </c>
      <c r="E2434" s="7" t="s">
        <v>17506</v>
      </c>
      <c r="F2434" s="7" t="s">
        <v>101</v>
      </c>
      <c r="G2434" s="7" t="s">
        <v>207</v>
      </c>
      <c r="H2434" s="7" t="s">
        <v>212</v>
      </c>
      <c r="I2434" s="7" t="s">
        <v>45</v>
      </c>
      <c r="J2434" s="7" t="s">
        <v>44</v>
      </c>
      <c r="K2434" s="7">
        <v>11</v>
      </c>
      <c r="L2434" s="7" t="s">
        <v>17508</v>
      </c>
      <c r="M2434" s="7" t="s">
        <v>17509</v>
      </c>
      <c r="N2434" s="7" t="s">
        <v>29</v>
      </c>
      <c r="O2434" s="7" t="s">
        <v>100</v>
      </c>
    </row>
    <row r="2435" spans="2:15" x14ac:dyDescent="0.25">
      <c r="B2435" s="7">
        <v>4</v>
      </c>
      <c r="C2435" s="7" t="s">
        <v>17513</v>
      </c>
      <c r="D2435" s="7" t="s">
        <v>17514</v>
      </c>
      <c r="E2435" s="7" t="s">
        <v>17517</v>
      </c>
      <c r="F2435" s="7" t="s">
        <v>128</v>
      </c>
      <c r="G2435" s="7" t="s">
        <v>207</v>
      </c>
      <c r="H2435" s="7" t="s">
        <v>212</v>
      </c>
      <c r="I2435" s="7" t="s">
        <v>83</v>
      </c>
      <c r="J2435" s="7" t="s">
        <v>23</v>
      </c>
      <c r="K2435" s="7">
        <v>7</v>
      </c>
      <c r="L2435" s="7" t="s">
        <v>17519</v>
      </c>
      <c r="M2435" s="7" t="s">
        <v>14436</v>
      </c>
      <c r="N2435" s="7" t="s">
        <v>29</v>
      </c>
      <c r="O2435" s="7" t="s">
        <v>123</v>
      </c>
    </row>
    <row r="2436" spans="2:15" x14ac:dyDescent="0.25">
      <c r="B2436" s="7">
        <v>4</v>
      </c>
      <c r="C2436" s="7" t="s">
        <v>17521</v>
      </c>
      <c r="D2436" s="7" t="s">
        <v>17522</v>
      </c>
      <c r="E2436" s="7" t="s">
        <v>17525</v>
      </c>
      <c r="F2436" s="7" t="s">
        <v>106</v>
      </c>
      <c r="G2436" s="7" t="s">
        <v>206</v>
      </c>
      <c r="H2436" s="7" t="s">
        <v>212</v>
      </c>
      <c r="I2436" s="7" t="s">
        <v>83</v>
      </c>
      <c r="J2436" s="7" t="s">
        <v>23</v>
      </c>
      <c r="K2436" s="7">
        <v>10</v>
      </c>
      <c r="L2436" s="7" t="s">
        <v>17527</v>
      </c>
      <c r="M2436" s="7" t="s">
        <v>11965</v>
      </c>
      <c r="N2436" s="7" t="s">
        <v>29</v>
      </c>
      <c r="O2436" s="7" t="s">
        <v>100</v>
      </c>
    </row>
    <row r="2437" spans="2:15" x14ac:dyDescent="0.25">
      <c r="B2437" s="7">
        <v>4</v>
      </c>
      <c r="C2437" s="7" t="s">
        <v>17542</v>
      </c>
      <c r="D2437" s="7" t="s">
        <v>17543</v>
      </c>
      <c r="E2437" s="7" t="s">
        <v>17546</v>
      </c>
      <c r="F2437" s="7" t="s">
        <v>318</v>
      </c>
      <c r="G2437" s="7" t="s">
        <v>206</v>
      </c>
      <c r="H2437" s="7" t="s">
        <v>212</v>
      </c>
      <c r="I2437" s="7" t="s">
        <v>40</v>
      </c>
      <c r="J2437" s="7" t="s">
        <v>23</v>
      </c>
      <c r="K2437" s="7">
        <v>12</v>
      </c>
      <c r="L2437" s="7" t="s">
        <v>17548</v>
      </c>
      <c r="M2437" s="7" t="s">
        <v>17550</v>
      </c>
      <c r="N2437" s="7" t="s">
        <v>29</v>
      </c>
      <c r="O2437" s="7" t="s">
        <v>192</v>
      </c>
    </row>
    <row r="2438" spans="2:15" x14ac:dyDescent="0.25">
      <c r="B2438" s="7">
        <v>4</v>
      </c>
      <c r="C2438" s="7" t="s">
        <v>17556</v>
      </c>
      <c r="D2438" s="7" t="s">
        <v>17557</v>
      </c>
      <c r="E2438" s="7" t="s">
        <v>17560</v>
      </c>
      <c r="F2438" s="7" t="s">
        <v>106</v>
      </c>
      <c r="G2438" s="7" t="s">
        <v>206</v>
      </c>
      <c r="H2438" s="7" t="s">
        <v>212</v>
      </c>
      <c r="I2438" s="7" t="s">
        <v>83</v>
      </c>
      <c r="J2438" s="7" t="s">
        <v>23</v>
      </c>
      <c r="K2438" s="7">
        <v>10</v>
      </c>
      <c r="L2438" s="7" t="s">
        <v>17562</v>
      </c>
      <c r="M2438" s="7" t="s">
        <v>17563</v>
      </c>
      <c r="N2438" s="7" t="s">
        <v>29</v>
      </c>
      <c r="O2438" s="7" t="s">
        <v>100</v>
      </c>
    </row>
    <row r="2439" spans="2:15" x14ac:dyDescent="0.25">
      <c r="B2439" s="7">
        <v>4</v>
      </c>
      <c r="C2439" s="7" t="s">
        <v>17564</v>
      </c>
      <c r="D2439" s="7" t="s">
        <v>17565</v>
      </c>
      <c r="E2439" s="7" t="s">
        <v>17569</v>
      </c>
      <c r="F2439" s="7" t="s">
        <v>237</v>
      </c>
      <c r="G2439" s="7" t="s">
        <v>207</v>
      </c>
      <c r="H2439" s="7" t="s">
        <v>212</v>
      </c>
      <c r="I2439" s="7" t="s">
        <v>64</v>
      </c>
      <c r="J2439" s="7" t="s">
        <v>36</v>
      </c>
      <c r="K2439" s="7">
        <v>7</v>
      </c>
      <c r="L2439" s="7" t="s">
        <v>17571</v>
      </c>
      <c r="M2439" s="7" t="s">
        <v>17572</v>
      </c>
      <c r="N2439" s="7" t="s">
        <v>29</v>
      </c>
      <c r="O2439" s="7" t="s">
        <v>123</v>
      </c>
    </row>
    <row r="2440" spans="2:15" x14ac:dyDescent="0.25">
      <c r="B2440" s="7">
        <v>4</v>
      </c>
      <c r="C2440" s="7" t="s">
        <v>17574</v>
      </c>
      <c r="D2440" s="7" t="s">
        <v>17575</v>
      </c>
      <c r="E2440" s="7" t="s">
        <v>17578</v>
      </c>
      <c r="F2440" s="7" t="s">
        <v>130</v>
      </c>
      <c r="G2440" s="7" t="s">
        <v>207</v>
      </c>
      <c r="H2440" s="7" t="s">
        <v>212</v>
      </c>
      <c r="I2440" s="7" t="s">
        <v>27</v>
      </c>
      <c r="J2440" s="7" t="s">
        <v>23</v>
      </c>
      <c r="K2440" s="7">
        <v>7</v>
      </c>
      <c r="L2440" s="7" t="s">
        <v>17580</v>
      </c>
      <c r="M2440" s="7" t="s">
        <v>17581</v>
      </c>
      <c r="N2440" s="7" t="s">
        <v>29</v>
      </c>
      <c r="O2440" s="7" t="s">
        <v>123</v>
      </c>
    </row>
    <row r="2441" spans="2:15" x14ac:dyDescent="0.25">
      <c r="B2441" s="7">
        <v>4</v>
      </c>
      <c r="C2441" s="7" t="s">
        <v>17582</v>
      </c>
      <c r="D2441" s="7" t="s">
        <v>17583</v>
      </c>
      <c r="E2441" s="7" t="s">
        <v>17584</v>
      </c>
      <c r="F2441" s="7" t="s">
        <v>130</v>
      </c>
      <c r="G2441" s="7" t="s">
        <v>207</v>
      </c>
      <c r="H2441" s="7" t="s">
        <v>212</v>
      </c>
      <c r="I2441" s="7" t="s">
        <v>27</v>
      </c>
      <c r="J2441" s="7" t="s">
        <v>23</v>
      </c>
      <c r="K2441" s="7">
        <v>7</v>
      </c>
      <c r="L2441" s="7" t="s">
        <v>17586</v>
      </c>
      <c r="M2441" s="7" t="s">
        <v>17588</v>
      </c>
      <c r="N2441" s="7" t="s">
        <v>29</v>
      </c>
      <c r="O2441" s="7" t="s">
        <v>123</v>
      </c>
    </row>
    <row r="2442" spans="2:15" x14ac:dyDescent="0.25">
      <c r="B2442" s="7">
        <v>4</v>
      </c>
      <c r="C2442" s="7" t="s">
        <v>17595</v>
      </c>
      <c r="D2442" s="7" t="s">
        <v>17596</v>
      </c>
      <c r="E2442" s="7" t="s">
        <v>17599</v>
      </c>
      <c r="F2442" s="7" t="s">
        <v>138</v>
      </c>
      <c r="G2442" s="7" t="s">
        <v>206</v>
      </c>
      <c r="H2442" s="7" t="s">
        <v>212</v>
      </c>
      <c r="I2442" s="7" t="s">
        <v>37</v>
      </c>
      <c r="J2442" s="7" t="s">
        <v>36</v>
      </c>
      <c r="K2442" s="7">
        <v>10</v>
      </c>
      <c r="L2442" s="7" t="s">
        <v>17601</v>
      </c>
      <c r="M2442" s="7" t="s">
        <v>15340</v>
      </c>
      <c r="N2442" s="7" t="s">
        <v>29</v>
      </c>
      <c r="O2442" s="7" t="s">
        <v>123</v>
      </c>
    </row>
    <row r="2443" spans="2:15" x14ac:dyDescent="0.25">
      <c r="B2443" s="7">
        <v>4</v>
      </c>
      <c r="C2443" s="7" t="s">
        <v>17612</v>
      </c>
      <c r="D2443" s="7" t="s">
        <v>17613</v>
      </c>
      <c r="E2443" s="7" t="s">
        <v>17615</v>
      </c>
      <c r="F2443" s="7" t="s">
        <v>108</v>
      </c>
      <c r="G2443" s="7" t="s">
        <v>206</v>
      </c>
      <c r="H2443" s="7" t="s">
        <v>212</v>
      </c>
      <c r="I2443" s="7" t="s">
        <v>83</v>
      </c>
      <c r="J2443" s="7" t="s">
        <v>23</v>
      </c>
      <c r="K2443" s="7">
        <v>10</v>
      </c>
      <c r="L2443" s="7" t="s">
        <v>17617</v>
      </c>
      <c r="M2443" s="7" t="s">
        <v>8029</v>
      </c>
      <c r="N2443" s="7" t="s">
        <v>29</v>
      </c>
      <c r="O2443" s="7" t="s">
        <v>100</v>
      </c>
    </row>
    <row r="2444" spans="2:15" x14ac:dyDescent="0.25">
      <c r="B2444" s="7">
        <v>4</v>
      </c>
      <c r="C2444" s="7" t="s">
        <v>17619</v>
      </c>
      <c r="D2444" s="7" t="s">
        <v>17620</v>
      </c>
      <c r="E2444" s="7" t="s">
        <v>17623</v>
      </c>
      <c r="F2444" s="7" t="s">
        <v>199</v>
      </c>
      <c r="G2444" s="7" t="s">
        <v>206</v>
      </c>
      <c r="H2444" s="7" t="s">
        <v>212</v>
      </c>
      <c r="I2444" s="7" t="s">
        <v>40</v>
      </c>
      <c r="J2444" s="7" t="s">
        <v>23</v>
      </c>
      <c r="K2444" s="7">
        <v>12</v>
      </c>
      <c r="L2444" s="7" t="s">
        <v>17625</v>
      </c>
      <c r="M2444" s="7" t="s">
        <v>17627</v>
      </c>
      <c r="N2444" s="7" t="s">
        <v>29</v>
      </c>
      <c r="O2444" s="7" t="s">
        <v>192</v>
      </c>
    </row>
    <row r="2445" spans="2:15" x14ac:dyDescent="0.25">
      <c r="B2445" s="7">
        <v>4</v>
      </c>
      <c r="C2445" s="7" t="s">
        <v>17630</v>
      </c>
      <c r="D2445" s="7" t="s">
        <v>17631</v>
      </c>
      <c r="E2445" s="7" t="s">
        <v>17634</v>
      </c>
      <c r="F2445" s="7" t="s">
        <v>288</v>
      </c>
      <c r="G2445" s="7" t="s">
        <v>206</v>
      </c>
      <c r="H2445" s="7" t="s">
        <v>212</v>
      </c>
      <c r="I2445" s="7" t="s">
        <v>40</v>
      </c>
      <c r="J2445" s="7" t="s">
        <v>23</v>
      </c>
      <c r="K2445" s="7">
        <v>12</v>
      </c>
      <c r="L2445" s="7" t="s">
        <v>17636</v>
      </c>
      <c r="M2445" s="7" t="s">
        <v>17637</v>
      </c>
      <c r="N2445" s="7" t="s">
        <v>29</v>
      </c>
      <c r="O2445" s="7" t="s">
        <v>192</v>
      </c>
    </row>
    <row r="2446" spans="2:15" x14ac:dyDescent="0.25">
      <c r="B2446" s="7">
        <v>4</v>
      </c>
      <c r="C2446" s="7" t="s">
        <v>17662</v>
      </c>
      <c r="D2446" s="7" t="s">
        <v>17663</v>
      </c>
      <c r="E2446" s="7" t="s">
        <v>17666</v>
      </c>
      <c r="F2446" s="7" t="s">
        <v>52</v>
      </c>
      <c r="G2446" s="7" t="s">
        <v>207</v>
      </c>
      <c r="H2446" s="7" t="s">
        <v>212</v>
      </c>
      <c r="I2446" s="7" t="s">
        <v>55</v>
      </c>
      <c r="J2446" s="7" t="s">
        <v>54</v>
      </c>
      <c r="K2446" s="7">
        <v>4</v>
      </c>
      <c r="L2446" s="7" t="s">
        <v>17668</v>
      </c>
      <c r="M2446" s="7" t="s">
        <v>15632</v>
      </c>
      <c r="N2446" s="7" t="s">
        <v>29</v>
      </c>
      <c r="O2446" s="7" t="s">
        <v>96</v>
      </c>
    </row>
    <row r="2447" spans="2:15" x14ac:dyDescent="0.25">
      <c r="B2447" s="7">
        <v>4</v>
      </c>
      <c r="C2447" s="7" t="s">
        <v>17723</v>
      </c>
      <c r="D2447" s="7" t="s">
        <v>17724</v>
      </c>
      <c r="E2447" s="7" t="s">
        <v>17727</v>
      </c>
      <c r="F2447" s="7" t="s">
        <v>108</v>
      </c>
      <c r="G2447" s="7" t="s">
        <v>207</v>
      </c>
      <c r="H2447" s="7" t="s">
        <v>212</v>
      </c>
      <c r="I2447" s="7" t="s">
        <v>27</v>
      </c>
      <c r="J2447" s="7" t="s">
        <v>23</v>
      </c>
      <c r="K2447" s="7">
        <v>7</v>
      </c>
      <c r="L2447" s="7" t="s">
        <v>17729</v>
      </c>
      <c r="M2447" s="7" t="s">
        <v>17731</v>
      </c>
      <c r="N2447" s="7" t="s">
        <v>29</v>
      </c>
      <c r="O2447" s="7" t="s">
        <v>100</v>
      </c>
    </row>
    <row r="2448" spans="2:15" x14ac:dyDescent="0.25">
      <c r="B2448" s="7">
        <v>4</v>
      </c>
      <c r="C2448" s="7" t="s">
        <v>17733</v>
      </c>
      <c r="D2448" s="7" t="s">
        <v>17734</v>
      </c>
      <c r="E2448" s="7" t="s">
        <v>17737</v>
      </c>
      <c r="F2448" s="7" t="s">
        <v>38</v>
      </c>
      <c r="G2448" s="7" t="s">
        <v>207</v>
      </c>
      <c r="H2448" s="7" t="s">
        <v>211</v>
      </c>
      <c r="I2448" s="7" t="s">
        <v>60</v>
      </c>
      <c r="J2448" s="7" t="s">
        <v>58</v>
      </c>
      <c r="K2448" s="7">
        <v>9</v>
      </c>
      <c r="L2448" s="7" t="s">
        <v>17739</v>
      </c>
      <c r="M2448" s="7" t="s">
        <v>17740</v>
      </c>
      <c r="N2448" s="7" t="s">
        <v>29</v>
      </c>
      <c r="O2448" s="7" t="s">
        <v>96</v>
      </c>
    </row>
    <row r="2449" spans="2:15" x14ac:dyDescent="0.25">
      <c r="B2449" s="7">
        <v>4</v>
      </c>
      <c r="C2449" s="7" t="s">
        <v>17748</v>
      </c>
      <c r="D2449" s="7" t="s">
        <v>17749</v>
      </c>
      <c r="E2449" s="7" t="s">
        <v>17752</v>
      </c>
      <c r="F2449" s="7" t="s">
        <v>120</v>
      </c>
      <c r="G2449" s="7" t="s">
        <v>206</v>
      </c>
      <c r="H2449" s="7" t="s">
        <v>212</v>
      </c>
      <c r="I2449" s="7" t="s">
        <v>27</v>
      </c>
      <c r="J2449" s="7" t="s">
        <v>23</v>
      </c>
      <c r="K2449" s="7">
        <v>10</v>
      </c>
      <c r="L2449" s="7" t="s">
        <v>17754</v>
      </c>
      <c r="M2449" s="7" t="s">
        <v>17755</v>
      </c>
      <c r="N2449" s="7" t="s">
        <v>29</v>
      </c>
      <c r="O2449" s="7" t="s">
        <v>123</v>
      </c>
    </row>
    <row r="2450" spans="2:15" x14ac:dyDescent="0.25">
      <c r="B2450" s="7">
        <v>4</v>
      </c>
      <c r="C2450" s="7" t="s">
        <v>17756</v>
      </c>
      <c r="D2450" s="7" t="s">
        <v>17757</v>
      </c>
      <c r="E2450" s="7" t="s">
        <v>17760</v>
      </c>
      <c r="F2450" s="7" t="s">
        <v>201</v>
      </c>
      <c r="G2450" s="7" t="s">
        <v>207</v>
      </c>
      <c r="H2450" s="7" t="s">
        <v>212</v>
      </c>
      <c r="I2450" s="7" t="s">
        <v>27</v>
      </c>
      <c r="J2450" s="7" t="s">
        <v>23</v>
      </c>
      <c r="K2450" s="7">
        <v>7</v>
      </c>
      <c r="L2450" s="7" t="s">
        <v>17762</v>
      </c>
      <c r="M2450" s="7" t="s">
        <v>17764</v>
      </c>
      <c r="N2450" s="7" t="s">
        <v>29</v>
      </c>
      <c r="O2450" s="7" t="s">
        <v>192</v>
      </c>
    </row>
    <row r="2451" spans="2:15" x14ac:dyDescent="0.25">
      <c r="B2451" s="7">
        <v>4</v>
      </c>
      <c r="C2451" s="7" t="s">
        <v>17765</v>
      </c>
      <c r="D2451" s="7" t="s">
        <v>17766</v>
      </c>
      <c r="E2451" s="7" t="s">
        <v>17768</v>
      </c>
      <c r="F2451" s="7" t="s">
        <v>225</v>
      </c>
      <c r="G2451" s="7" t="s">
        <v>207</v>
      </c>
      <c r="H2451" s="7" t="s">
        <v>212</v>
      </c>
      <c r="I2451" s="7" t="s">
        <v>37</v>
      </c>
      <c r="J2451" s="7" t="s">
        <v>36</v>
      </c>
      <c r="K2451" s="7">
        <v>7</v>
      </c>
      <c r="L2451" s="7" t="s">
        <v>17770</v>
      </c>
      <c r="M2451" s="7" t="s">
        <v>17772</v>
      </c>
      <c r="N2451" s="7" t="s">
        <v>29</v>
      </c>
      <c r="O2451" s="7" t="s">
        <v>192</v>
      </c>
    </row>
    <row r="2452" spans="2:15" x14ac:dyDescent="0.25">
      <c r="B2452" s="7">
        <v>4</v>
      </c>
      <c r="C2452" s="7" t="s">
        <v>17773</v>
      </c>
      <c r="D2452" s="7" t="s">
        <v>17774</v>
      </c>
      <c r="E2452" s="7" t="s">
        <v>17775</v>
      </c>
      <c r="F2452" s="7" t="s">
        <v>225</v>
      </c>
      <c r="G2452" s="7" t="s">
        <v>207</v>
      </c>
      <c r="H2452" s="7" t="s">
        <v>212</v>
      </c>
      <c r="I2452" s="7" t="s">
        <v>37</v>
      </c>
      <c r="J2452" s="7" t="s">
        <v>36</v>
      </c>
      <c r="K2452" s="7">
        <v>7</v>
      </c>
      <c r="L2452" s="7" t="s">
        <v>17777</v>
      </c>
      <c r="M2452" s="7" t="s">
        <v>10951</v>
      </c>
      <c r="N2452" s="7" t="s">
        <v>29</v>
      </c>
      <c r="O2452" s="7" t="s">
        <v>192</v>
      </c>
    </row>
    <row r="2453" spans="2:15" x14ac:dyDescent="0.25">
      <c r="B2453" s="7">
        <v>4</v>
      </c>
      <c r="C2453" s="7" t="s">
        <v>17828</v>
      </c>
      <c r="D2453" s="7" t="s">
        <v>17829</v>
      </c>
      <c r="E2453" s="7" t="s">
        <v>17832</v>
      </c>
      <c r="F2453" s="7" t="s">
        <v>201</v>
      </c>
      <c r="G2453" s="7" t="s">
        <v>207</v>
      </c>
      <c r="H2453" s="7" t="s">
        <v>212</v>
      </c>
      <c r="I2453" s="7" t="s">
        <v>27</v>
      </c>
      <c r="J2453" s="7" t="s">
        <v>23</v>
      </c>
      <c r="K2453" s="7">
        <v>7</v>
      </c>
      <c r="L2453" s="7" t="s">
        <v>17834</v>
      </c>
      <c r="M2453" s="7" t="s">
        <v>11362</v>
      </c>
      <c r="N2453" s="7" t="s">
        <v>29</v>
      </c>
      <c r="O2453" s="7" t="s">
        <v>192</v>
      </c>
    </row>
    <row r="2454" spans="2:15" x14ac:dyDescent="0.25">
      <c r="B2454" s="7">
        <v>4</v>
      </c>
      <c r="C2454" s="7" t="s">
        <v>17856</v>
      </c>
      <c r="D2454" s="7" t="s">
        <v>17857</v>
      </c>
      <c r="E2454" s="7" t="s">
        <v>17860</v>
      </c>
      <c r="F2454" s="7" t="s">
        <v>124</v>
      </c>
      <c r="G2454" s="7" t="s">
        <v>207</v>
      </c>
      <c r="H2454" s="7" t="s">
        <v>212</v>
      </c>
      <c r="I2454" s="7" t="s">
        <v>27</v>
      </c>
      <c r="J2454" s="7" t="s">
        <v>23</v>
      </c>
      <c r="K2454" s="7">
        <v>7</v>
      </c>
      <c r="L2454" s="7" t="s">
        <v>17862</v>
      </c>
      <c r="M2454" s="7" t="s">
        <v>17864</v>
      </c>
      <c r="N2454" s="7" t="s">
        <v>29</v>
      </c>
      <c r="O2454" s="7" t="s">
        <v>123</v>
      </c>
    </row>
    <row r="2455" spans="2:15" x14ac:dyDescent="0.25">
      <c r="B2455" s="7">
        <v>4</v>
      </c>
      <c r="C2455" s="7" t="s">
        <v>17985</v>
      </c>
      <c r="D2455" s="7" t="s">
        <v>17986</v>
      </c>
      <c r="E2455" s="7" t="s">
        <v>17989</v>
      </c>
      <c r="F2455" s="7" t="s">
        <v>268</v>
      </c>
      <c r="G2455" s="7" t="s">
        <v>206</v>
      </c>
      <c r="H2455" s="7" t="s">
        <v>212</v>
      </c>
      <c r="I2455" s="7" t="s">
        <v>55</v>
      </c>
      <c r="J2455" s="7" t="s">
        <v>54</v>
      </c>
      <c r="K2455" s="7">
        <v>4</v>
      </c>
      <c r="L2455" s="7" t="s">
        <v>17991</v>
      </c>
      <c r="M2455" s="7" t="s">
        <v>17993</v>
      </c>
      <c r="N2455" s="7" t="s">
        <v>29</v>
      </c>
      <c r="O2455" s="7" t="s">
        <v>123</v>
      </c>
    </row>
    <row r="2456" spans="2:15" x14ac:dyDescent="0.25">
      <c r="B2456" s="7">
        <v>4</v>
      </c>
      <c r="C2456" s="7" t="s">
        <v>18037</v>
      </c>
      <c r="D2456" s="7" t="s">
        <v>18038</v>
      </c>
      <c r="E2456" s="7" t="s">
        <v>18041</v>
      </c>
      <c r="F2456" s="7" t="s">
        <v>318</v>
      </c>
      <c r="G2456" s="7" t="s">
        <v>206</v>
      </c>
      <c r="H2456" s="7" t="s">
        <v>211</v>
      </c>
      <c r="I2456" s="7" t="s">
        <v>34</v>
      </c>
      <c r="J2456" s="7" t="s">
        <v>23</v>
      </c>
      <c r="K2456" s="7">
        <v>8</v>
      </c>
      <c r="L2456" s="7" t="s">
        <v>18043</v>
      </c>
      <c r="M2456" s="7" t="s">
        <v>10206</v>
      </c>
      <c r="N2456" s="7" t="s">
        <v>29</v>
      </c>
      <c r="O2456" s="7" t="s">
        <v>192</v>
      </c>
    </row>
    <row r="2457" spans="2:15" x14ac:dyDescent="0.25">
      <c r="B2457" s="7">
        <v>4</v>
      </c>
      <c r="C2457" s="7" t="s">
        <v>18141</v>
      </c>
      <c r="D2457" s="7" t="s">
        <v>18142</v>
      </c>
      <c r="E2457" s="7" t="s">
        <v>18145</v>
      </c>
      <c r="F2457" s="7" t="s">
        <v>193</v>
      </c>
      <c r="G2457" s="7" t="s">
        <v>207</v>
      </c>
      <c r="H2457" s="7" t="s">
        <v>212</v>
      </c>
      <c r="I2457" s="7" t="s">
        <v>34</v>
      </c>
      <c r="J2457" s="7" t="s">
        <v>23</v>
      </c>
      <c r="K2457" s="7">
        <v>5</v>
      </c>
      <c r="L2457" s="7" t="s">
        <v>18147</v>
      </c>
      <c r="M2457" s="7" t="s">
        <v>18148</v>
      </c>
      <c r="N2457" s="7" t="s">
        <v>29</v>
      </c>
      <c r="O2457" s="7" t="s">
        <v>192</v>
      </c>
    </row>
    <row r="2458" spans="2:15" x14ac:dyDescent="0.25">
      <c r="B2458" s="7">
        <v>4</v>
      </c>
      <c r="C2458" s="7" t="s">
        <v>18218</v>
      </c>
      <c r="D2458" s="7" t="s">
        <v>18219</v>
      </c>
      <c r="E2458" s="7" t="s">
        <v>18222</v>
      </c>
      <c r="F2458" s="7" t="s">
        <v>25</v>
      </c>
      <c r="G2458" s="7" t="s">
        <v>207</v>
      </c>
      <c r="H2458" s="7" t="s">
        <v>211</v>
      </c>
      <c r="I2458" s="7" t="s">
        <v>34</v>
      </c>
      <c r="J2458" s="7" t="s">
        <v>23</v>
      </c>
      <c r="K2458" s="7">
        <v>5</v>
      </c>
      <c r="L2458" s="7" t="s">
        <v>18224</v>
      </c>
      <c r="M2458" s="7" t="s">
        <v>18226</v>
      </c>
      <c r="N2458" s="7" t="s">
        <v>29</v>
      </c>
      <c r="O2458" s="7" t="s">
        <v>96</v>
      </c>
    </row>
    <row r="2459" spans="2:15" x14ac:dyDescent="0.25">
      <c r="B2459" s="7">
        <v>4</v>
      </c>
      <c r="C2459" s="7" t="s">
        <v>18274</v>
      </c>
      <c r="D2459" s="7" t="s">
        <v>18275</v>
      </c>
      <c r="E2459" s="7" t="s">
        <v>18278</v>
      </c>
      <c r="F2459" s="7" t="s">
        <v>97</v>
      </c>
      <c r="G2459" s="7" t="s">
        <v>206</v>
      </c>
      <c r="H2459" s="7" t="s">
        <v>212</v>
      </c>
      <c r="I2459" s="7" t="s">
        <v>83</v>
      </c>
      <c r="J2459" s="7" t="s">
        <v>23</v>
      </c>
      <c r="K2459" s="7">
        <v>10</v>
      </c>
      <c r="L2459" s="7" t="s">
        <v>18280</v>
      </c>
      <c r="M2459" s="7" t="s">
        <v>13576</v>
      </c>
      <c r="N2459" s="7" t="s">
        <v>29</v>
      </c>
      <c r="O2459" s="7" t="s">
        <v>100</v>
      </c>
    </row>
    <row r="2460" spans="2:15" x14ac:dyDescent="0.25">
      <c r="B2460" s="7">
        <v>4</v>
      </c>
      <c r="C2460" s="7" t="s">
        <v>18428</v>
      </c>
      <c r="D2460" s="7" t="s">
        <v>18429</v>
      </c>
      <c r="E2460" s="7" t="s">
        <v>18432</v>
      </c>
      <c r="F2460" s="7" t="s">
        <v>112</v>
      </c>
      <c r="G2460" s="7" t="s">
        <v>206</v>
      </c>
      <c r="H2460" s="7" t="s">
        <v>212</v>
      </c>
      <c r="I2460" s="7" t="s">
        <v>27</v>
      </c>
      <c r="J2460" s="7" t="s">
        <v>23</v>
      </c>
      <c r="K2460" s="7">
        <v>10</v>
      </c>
      <c r="L2460" s="7" t="s">
        <v>18434</v>
      </c>
      <c r="M2460" s="7" t="s">
        <v>15287</v>
      </c>
      <c r="N2460" s="7" t="s">
        <v>29</v>
      </c>
      <c r="O2460" s="7" t="s">
        <v>100</v>
      </c>
    </row>
    <row r="2461" spans="2:15" x14ac:dyDescent="0.25">
      <c r="B2461" s="7">
        <v>4</v>
      </c>
      <c r="C2461" s="7" t="s">
        <v>18435</v>
      </c>
      <c r="D2461" s="7" t="s">
        <v>18436</v>
      </c>
      <c r="E2461" s="7" t="s">
        <v>18439</v>
      </c>
      <c r="F2461" s="7" t="s">
        <v>97</v>
      </c>
      <c r="G2461" s="7" t="s">
        <v>206</v>
      </c>
      <c r="H2461" s="7" t="s">
        <v>212</v>
      </c>
      <c r="I2461" s="7" t="s">
        <v>27</v>
      </c>
      <c r="J2461" s="7" t="s">
        <v>23</v>
      </c>
      <c r="K2461" s="7">
        <v>10</v>
      </c>
      <c r="L2461" s="7" t="s">
        <v>18441</v>
      </c>
      <c r="M2461" s="7" t="s">
        <v>15287</v>
      </c>
      <c r="N2461" s="7" t="s">
        <v>29</v>
      </c>
      <c r="O2461" s="7" t="s">
        <v>100</v>
      </c>
    </row>
    <row r="2462" spans="2:15" x14ac:dyDescent="0.25">
      <c r="B2462" s="7">
        <v>4</v>
      </c>
      <c r="C2462" s="7" t="s">
        <v>18481</v>
      </c>
      <c r="D2462" s="7" t="s">
        <v>18482</v>
      </c>
      <c r="E2462" s="7" t="s">
        <v>18485</v>
      </c>
      <c r="F2462" s="7" t="s">
        <v>221</v>
      </c>
      <c r="G2462" s="7" t="s">
        <v>206</v>
      </c>
      <c r="H2462" s="7" t="s">
        <v>212</v>
      </c>
      <c r="I2462" s="7" t="s">
        <v>27</v>
      </c>
      <c r="J2462" s="7" t="s">
        <v>23</v>
      </c>
      <c r="K2462" s="7">
        <v>10</v>
      </c>
      <c r="L2462" s="7" t="s">
        <v>18487</v>
      </c>
      <c r="M2462" s="7" t="s">
        <v>9638</v>
      </c>
      <c r="N2462" s="7" t="s">
        <v>29</v>
      </c>
      <c r="O2462" s="7" t="s">
        <v>100</v>
      </c>
    </row>
    <row r="2463" spans="2:15" x14ac:dyDescent="0.25">
      <c r="B2463" s="7">
        <v>4</v>
      </c>
      <c r="C2463" s="7" t="s">
        <v>18493</v>
      </c>
      <c r="D2463" s="7" t="s">
        <v>18494</v>
      </c>
      <c r="E2463" s="7" t="s">
        <v>18496</v>
      </c>
      <c r="F2463" s="7" t="s">
        <v>239</v>
      </c>
      <c r="G2463" s="7" t="s">
        <v>206</v>
      </c>
      <c r="H2463" s="7" t="s">
        <v>212</v>
      </c>
      <c r="I2463" s="7" t="s">
        <v>37</v>
      </c>
      <c r="J2463" s="7" t="s">
        <v>36</v>
      </c>
      <c r="K2463" s="7">
        <v>10</v>
      </c>
      <c r="L2463" s="7" t="s">
        <v>18498</v>
      </c>
      <c r="M2463" s="7" t="s">
        <v>18499</v>
      </c>
      <c r="N2463" s="7" t="s">
        <v>29</v>
      </c>
      <c r="O2463" s="7" t="s">
        <v>100</v>
      </c>
    </row>
    <row r="2464" spans="2:15" x14ac:dyDescent="0.25">
      <c r="B2464" s="7">
        <v>4</v>
      </c>
      <c r="C2464" s="7" t="s">
        <v>18500</v>
      </c>
      <c r="D2464" s="7" t="s">
        <v>18501</v>
      </c>
      <c r="E2464" s="7" t="s">
        <v>18505</v>
      </c>
      <c r="F2464" s="7" t="s">
        <v>118</v>
      </c>
      <c r="G2464" s="7" t="s">
        <v>206</v>
      </c>
      <c r="H2464" s="7" t="s">
        <v>212</v>
      </c>
      <c r="I2464" s="7" t="s">
        <v>27</v>
      </c>
      <c r="J2464" s="7" t="s">
        <v>23</v>
      </c>
      <c r="K2464" s="7">
        <v>10</v>
      </c>
      <c r="L2464" s="7" t="s">
        <v>18507</v>
      </c>
      <c r="M2464" s="7" t="s">
        <v>11011</v>
      </c>
      <c r="N2464" s="7" t="s">
        <v>29</v>
      </c>
      <c r="O2464" s="7" t="s">
        <v>100</v>
      </c>
    </row>
    <row r="2465" spans="2:15" x14ac:dyDescent="0.25">
      <c r="B2465" s="7">
        <v>4</v>
      </c>
      <c r="C2465" s="7" t="s">
        <v>18520</v>
      </c>
      <c r="D2465" s="7" t="s">
        <v>18521</v>
      </c>
      <c r="E2465" s="7" t="s">
        <v>18524</v>
      </c>
      <c r="F2465" s="7" t="s">
        <v>112</v>
      </c>
      <c r="G2465" s="7" t="s">
        <v>206</v>
      </c>
      <c r="H2465" s="7" t="s">
        <v>212</v>
      </c>
      <c r="I2465" s="7" t="s">
        <v>27</v>
      </c>
      <c r="J2465" s="7" t="s">
        <v>23</v>
      </c>
      <c r="K2465" s="7">
        <v>10</v>
      </c>
      <c r="L2465" s="7" t="s">
        <v>18526</v>
      </c>
      <c r="M2465" s="7" t="s">
        <v>11702</v>
      </c>
      <c r="N2465" s="7" t="s">
        <v>29</v>
      </c>
      <c r="O2465" s="7" t="s">
        <v>100</v>
      </c>
    </row>
    <row r="2466" spans="2:15" x14ac:dyDescent="0.25">
      <c r="B2466" s="7">
        <v>4</v>
      </c>
      <c r="C2466" s="7" t="s">
        <v>18556</v>
      </c>
      <c r="D2466" s="7" t="s">
        <v>18557</v>
      </c>
      <c r="E2466" s="7" t="s">
        <v>18560</v>
      </c>
      <c r="F2466" s="7" t="s">
        <v>255</v>
      </c>
      <c r="G2466" s="7" t="s">
        <v>207</v>
      </c>
      <c r="H2466" s="7" t="s">
        <v>212</v>
      </c>
      <c r="I2466" s="7" t="s">
        <v>27</v>
      </c>
      <c r="J2466" s="7" t="s">
        <v>23</v>
      </c>
      <c r="K2466" s="7">
        <v>7</v>
      </c>
      <c r="L2466" s="7" t="s">
        <v>18562</v>
      </c>
      <c r="M2466" s="7" t="s">
        <v>15821</v>
      </c>
      <c r="N2466" s="7" t="s">
        <v>29</v>
      </c>
      <c r="O2466" s="7" t="s">
        <v>100</v>
      </c>
    </row>
    <row r="2467" spans="2:15" x14ac:dyDescent="0.25">
      <c r="B2467" s="7">
        <v>4</v>
      </c>
      <c r="C2467" s="7" t="s">
        <v>18597</v>
      </c>
      <c r="D2467" s="7" t="s">
        <v>18598</v>
      </c>
      <c r="E2467" s="7" t="s">
        <v>18601</v>
      </c>
      <c r="F2467" s="7" t="s">
        <v>101</v>
      </c>
      <c r="G2467" s="7" t="s">
        <v>207</v>
      </c>
      <c r="H2467" s="7" t="s">
        <v>212</v>
      </c>
      <c r="I2467" s="7" t="s">
        <v>27</v>
      </c>
      <c r="J2467" s="7" t="s">
        <v>23</v>
      </c>
      <c r="K2467" s="7">
        <v>7</v>
      </c>
      <c r="L2467" s="7" t="s">
        <v>18603</v>
      </c>
      <c r="M2467" s="7" t="s">
        <v>9978</v>
      </c>
      <c r="N2467" s="7" t="s">
        <v>29</v>
      </c>
      <c r="O2467" s="7" t="s">
        <v>100</v>
      </c>
    </row>
    <row r="2468" spans="2:15" x14ac:dyDescent="0.25">
      <c r="B2468" s="7">
        <v>4</v>
      </c>
      <c r="C2468" s="7" t="s">
        <v>18613</v>
      </c>
      <c r="D2468" s="7" t="s">
        <v>18614</v>
      </c>
      <c r="E2468" s="7" t="s">
        <v>18617</v>
      </c>
      <c r="F2468" s="7" t="s">
        <v>106</v>
      </c>
      <c r="G2468" s="7" t="s">
        <v>206</v>
      </c>
      <c r="H2468" s="7" t="s">
        <v>212</v>
      </c>
      <c r="I2468" s="7" t="s">
        <v>27</v>
      </c>
      <c r="J2468" s="7" t="s">
        <v>23</v>
      </c>
      <c r="K2468" s="7">
        <v>10</v>
      </c>
      <c r="L2468" s="7" t="s">
        <v>18619</v>
      </c>
      <c r="M2468" s="7" t="s">
        <v>18621</v>
      </c>
      <c r="N2468" s="7" t="s">
        <v>29</v>
      </c>
      <c r="O2468" s="7" t="s">
        <v>100</v>
      </c>
    </row>
    <row r="2469" spans="2:15" x14ac:dyDescent="0.25">
      <c r="B2469" s="7">
        <v>4</v>
      </c>
      <c r="C2469" s="7" t="s">
        <v>18696</v>
      </c>
      <c r="D2469" s="7" t="s">
        <v>18697</v>
      </c>
      <c r="E2469" s="7" t="s">
        <v>18700</v>
      </c>
      <c r="F2469" s="7" t="s">
        <v>247</v>
      </c>
      <c r="G2469" s="7" t="s">
        <v>206</v>
      </c>
      <c r="H2469" s="7" t="s">
        <v>212</v>
      </c>
      <c r="I2469" s="7" t="s">
        <v>27</v>
      </c>
      <c r="J2469" s="7" t="s">
        <v>23</v>
      </c>
      <c r="K2469" s="7">
        <v>10</v>
      </c>
      <c r="L2469" s="7" t="s">
        <v>18702</v>
      </c>
      <c r="M2469" s="7" t="s">
        <v>14691</v>
      </c>
      <c r="N2469" s="7" t="s">
        <v>29</v>
      </c>
      <c r="O2469" s="7" t="s">
        <v>100</v>
      </c>
    </row>
    <row r="2470" spans="2:15" x14ac:dyDescent="0.25">
      <c r="B2470" s="7">
        <v>4</v>
      </c>
      <c r="C2470" s="7" t="s">
        <v>18709</v>
      </c>
      <c r="D2470" s="7" t="s">
        <v>18710</v>
      </c>
      <c r="E2470" s="7" t="s">
        <v>18713</v>
      </c>
      <c r="F2470" s="7" t="s">
        <v>104</v>
      </c>
      <c r="G2470" s="7" t="s">
        <v>207</v>
      </c>
      <c r="H2470" s="7" t="s">
        <v>212</v>
      </c>
      <c r="I2470" s="7" t="s">
        <v>27</v>
      </c>
      <c r="J2470" s="7" t="s">
        <v>23</v>
      </c>
      <c r="K2470" s="7">
        <v>7</v>
      </c>
      <c r="L2470" s="7" t="s">
        <v>18715</v>
      </c>
      <c r="M2470" s="7" t="s">
        <v>16064</v>
      </c>
      <c r="N2470" s="7" t="s">
        <v>29</v>
      </c>
      <c r="O2470" s="7" t="s">
        <v>100</v>
      </c>
    </row>
    <row r="2471" spans="2:15" x14ac:dyDescent="0.25">
      <c r="B2471" s="7">
        <v>4</v>
      </c>
      <c r="C2471" s="7" t="s">
        <v>18846</v>
      </c>
      <c r="D2471" s="7" t="s">
        <v>18847</v>
      </c>
      <c r="E2471" s="7" t="s">
        <v>18850</v>
      </c>
      <c r="F2471" s="7" t="s">
        <v>239</v>
      </c>
      <c r="G2471" s="7" t="s">
        <v>207</v>
      </c>
      <c r="H2471" s="7" t="s">
        <v>212</v>
      </c>
      <c r="I2471" s="7" t="s">
        <v>27</v>
      </c>
      <c r="J2471" s="7" t="s">
        <v>23</v>
      </c>
      <c r="K2471" s="7">
        <v>7</v>
      </c>
      <c r="L2471" s="7" t="s">
        <v>18852</v>
      </c>
      <c r="M2471" s="7" t="s">
        <v>969</v>
      </c>
      <c r="N2471" s="7" t="s">
        <v>29</v>
      </c>
      <c r="O2471" s="7" t="s">
        <v>100</v>
      </c>
    </row>
    <row r="2472" spans="2:15" x14ac:dyDescent="0.25">
      <c r="B2472" s="7">
        <v>4</v>
      </c>
      <c r="C2472" s="7" t="s">
        <v>18867</v>
      </c>
      <c r="D2472" s="7" t="s">
        <v>18868</v>
      </c>
      <c r="E2472" s="7" t="s">
        <v>18871</v>
      </c>
      <c r="F2472" s="7" t="s">
        <v>97</v>
      </c>
      <c r="G2472" s="7" t="s">
        <v>206</v>
      </c>
      <c r="H2472" s="7" t="s">
        <v>212</v>
      </c>
      <c r="I2472" s="7" t="s">
        <v>27</v>
      </c>
      <c r="J2472" s="7" t="s">
        <v>23</v>
      </c>
      <c r="K2472" s="7">
        <v>10</v>
      </c>
      <c r="L2472" s="7" t="s">
        <v>18873</v>
      </c>
      <c r="M2472" s="7" t="s">
        <v>15504</v>
      </c>
      <c r="N2472" s="7" t="s">
        <v>29</v>
      </c>
      <c r="O2472" s="7" t="s">
        <v>100</v>
      </c>
    </row>
    <row r="2473" spans="2:15" x14ac:dyDescent="0.25">
      <c r="B2473" s="7">
        <v>4</v>
      </c>
      <c r="C2473" s="7" t="s">
        <v>18905</v>
      </c>
      <c r="D2473" s="7" t="s">
        <v>18906</v>
      </c>
      <c r="E2473" s="7" t="s">
        <v>18907</v>
      </c>
      <c r="F2473" s="7" t="s">
        <v>108</v>
      </c>
      <c r="G2473" s="7" t="s">
        <v>206</v>
      </c>
      <c r="H2473" s="7" t="s">
        <v>212</v>
      </c>
      <c r="I2473" s="7" t="s">
        <v>37</v>
      </c>
      <c r="J2473" s="7" t="s">
        <v>36</v>
      </c>
      <c r="K2473" s="7">
        <v>10</v>
      </c>
      <c r="L2473" s="7" t="s">
        <v>18909</v>
      </c>
      <c r="M2473" s="7" t="s">
        <v>18910</v>
      </c>
      <c r="N2473" s="7" t="s">
        <v>29</v>
      </c>
      <c r="O2473" s="7" t="s">
        <v>100</v>
      </c>
    </row>
    <row r="2474" spans="2:15" x14ac:dyDescent="0.25">
      <c r="B2474" s="7">
        <v>4</v>
      </c>
      <c r="C2474" s="7" t="s">
        <v>18937</v>
      </c>
      <c r="D2474" s="7" t="s">
        <v>18938</v>
      </c>
      <c r="E2474" s="7" t="s">
        <v>18939</v>
      </c>
      <c r="F2474" s="7" t="s">
        <v>350</v>
      </c>
      <c r="G2474" s="7" t="s">
        <v>206</v>
      </c>
      <c r="H2474" s="7" t="s">
        <v>212</v>
      </c>
      <c r="I2474" s="7" t="s">
        <v>37</v>
      </c>
      <c r="J2474" s="7" t="s">
        <v>36</v>
      </c>
      <c r="K2474" s="7">
        <v>10</v>
      </c>
      <c r="L2474" s="7" t="s">
        <v>18941</v>
      </c>
      <c r="M2474" s="7" t="s">
        <v>18943</v>
      </c>
      <c r="N2474" s="7" t="s">
        <v>29</v>
      </c>
      <c r="O2474" s="7" t="s">
        <v>100</v>
      </c>
    </row>
    <row r="2475" spans="2:15" x14ac:dyDescent="0.25">
      <c r="B2475" s="7">
        <v>4</v>
      </c>
      <c r="C2475" s="7" t="s">
        <v>18947</v>
      </c>
      <c r="D2475" s="7" t="s">
        <v>18948</v>
      </c>
      <c r="E2475" s="7" t="s">
        <v>18951</v>
      </c>
      <c r="F2475" s="7" t="s">
        <v>115</v>
      </c>
      <c r="G2475" s="7" t="s">
        <v>207</v>
      </c>
      <c r="H2475" s="7" t="s">
        <v>212</v>
      </c>
      <c r="I2475" s="7" t="s">
        <v>27</v>
      </c>
      <c r="J2475" s="7" t="s">
        <v>23</v>
      </c>
      <c r="K2475" s="7">
        <v>7</v>
      </c>
      <c r="L2475" s="7" t="s">
        <v>18953</v>
      </c>
      <c r="M2475" s="7" t="s">
        <v>18955</v>
      </c>
      <c r="N2475" s="7" t="s">
        <v>29</v>
      </c>
      <c r="O2475" s="7" t="s">
        <v>100</v>
      </c>
    </row>
    <row r="2476" spans="2:15" x14ac:dyDescent="0.25">
      <c r="B2476" s="7">
        <v>4</v>
      </c>
      <c r="C2476" s="7" t="s">
        <v>18956</v>
      </c>
      <c r="D2476" s="7" t="s">
        <v>18957</v>
      </c>
      <c r="E2476" s="7" t="s">
        <v>18958</v>
      </c>
      <c r="F2476" s="7" t="s">
        <v>239</v>
      </c>
      <c r="G2476" s="7" t="s">
        <v>206</v>
      </c>
      <c r="H2476" s="7" t="s">
        <v>212</v>
      </c>
      <c r="I2476" s="7" t="s">
        <v>37</v>
      </c>
      <c r="J2476" s="7" t="s">
        <v>36</v>
      </c>
      <c r="K2476" s="7">
        <v>10</v>
      </c>
      <c r="L2476" s="7" t="s">
        <v>18960</v>
      </c>
      <c r="M2476" s="7" t="s">
        <v>15305</v>
      </c>
      <c r="N2476" s="7" t="s">
        <v>29</v>
      </c>
      <c r="O2476" s="7" t="s">
        <v>100</v>
      </c>
    </row>
    <row r="2477" spans="2:15" x14ac:dyDescent="0.25">
      <c r="B2477" s="7">
        <v>4</v>
      </c>
      <c r="C2477" s="7" t="s">
        <v>18963</v>
      </c>
      <c r="D2477" s="7" t="s">
        <v>18964</v>
      </c>
      <c r="E2477" s="7" t="s">
        <v>18965</v>
      </c>
      <c r="F2477" s="7" t="s">
        <v>239</v>
      </c>
      <c r="G2477" s="7" t="s">
        <v>206</v>
      </c>
      <c r="H2477" s="7" t="s">
        <v>212</v>
      </c>
      <c r="I2477" s="7" t="s">
        <v>37</v>
      </c>
      <c r="J2477" s="7" t="s">
        <v>36</v>
      </c>
      <c r="K2477" s="7">
        <v>10</v>
      </c>
      <c r="L2477" s="7" t="s">
        <v>18967</v>
      </c>
      <c r="M2477" s="7" t="s">
        <v>15891</v>
      </c>
      <c r="N2477" s="7" t="s">
        <v>29</v>
      </c>
      <c r="O2477" s="7" t="s">
        <v>100</v>
      </c>
    </row>
    <row r="2478" spans="2:15" x14ac:dyDescent="0.25">
      <c r="B2478" s="7">
        <v>4</v>
      </c>
      <c r="C2478" s="7" t="s">
        <v>18977</v>
      </c>
      <c r="D2478" s="7" t="s">
        <v>18978</v>
      </c>
      <c r="E2478" s="7" t="s">
        <v>18979</v>
      </c>
      <c r="F2478" s="7" t="s">
        <v>239</v>
      </c>
      <c r="G2478" s="7" t="s">
        <v>206</v>
      </c>
      <c r="H2478" s="7" t="s">
        <v>212</v>
      </c>
      <c r="I2478" s="7" t="s">
        <v>37</v>
      </c>
      <c r="J2478" s="7" t="s">
        <v>36</v>
      </c>
      <c r="K2478" s="7">
        <v>10</v>
      </c>
      <c r="L2478" s="7" t="s">
        <v>18981</v>
      </c>
      <c r="M2478" s="7" t="s">
        <v>14664</v>
      </c>
      <c r="N2478" s="7" t="s">
        <v>29</v>
      </c>
      <c r="O2478" s="7" t="s">
        <v>100</v>
      </c>
    </row>
    <row r="2479" spans="2:15" x14ac:dyDescent="0.25">
      <c r="B2479" s="7">
        <v>4</v>
      </c>
      <c r="C2479" s="7" t="s">
        <v>19015</v>
      </c>
      <c r="D2479" s="7" t="s">
        <v>19016</v>
      </c>
      <c r="E2479" s="7" t="s">
        <v>19019</v>
      </c>
      <c r="F2479" s="7" t="s">
        <v>255</v>
      </c>
      <c r="G2479" s="7" t="s">
        <v>207</v>
      </c>
      <c r="H2479" s="7" t="s">
        <v>212</v>
      </c>
      <c r="I2479" s="7" t="s">
        <v>83</v>
      </c>
      <c r="J2479" s="7" t="s">
        <v>23</v>
      </c>
      <c r="K2479" s="7">
        <v>7</v>
      </c>
      <c r="L2479" s="7" t="s">
        <v>19021</v>
      </c>
      <c r="M2479" s="7" t="s">
        <v>19023</v>
      </c>
      <c r="N2479" s="7" t="s">
        <v>29</v>
      </c>
      <c r="O2479" s="7" t="s">
        <v>100</v>
      </c>
    </row>
    <row r="2480" spans="2:15" x14ac:dyDescent="0.25">
      <c r="B2480" s="7">
        <v>4</v>
      </c>
      <c r="C2480" s="7" t="s">
        <v>19035</v>
      </c>
      <c r="D2480" s="7" t="s">
        <v>19036</v>
      </c>
      <c r="E2480" s="7" t="s">
        <v>19039</v>
      </c>
      <c r="F2480" s="7" t="s">
        <v>97</v>
      </c>
      <c r="G2480" s="7" t="s">
        <v>206</v>
      </c>
      <c r="H2480" s="7" t="s">
        <v>212</v>
      </c>
      <c r="I2480" s="7" t="s">
        <v>27</v>
      </c>
      <c r="J2480" s="7" t="s">
        <v>23</v>
      </c>
      <c r="K2480" s="7">
        <v>10</v>
      </c>
      <c r="L2480" s="7" t="s">
        <v>19041</v>
      </c>
      <c r="M2480" s="7" t="s">
        <v>19042</v>
      </c>
      <c r="N2480" s="7" t="s">
        <v>29</v>
      </c>
      <c r="O2480" s="7" t="s">
        <v>100</v>
      </c>
    </row>
    <row r="2481" spans="2:15" x14ac:dyDescent="0.25">
      <c r="B2481" s="7">
        <v>4</v>
      </c>
      <c r="C2481" s="7" t="s">
        <v>19056</v>
      </c>
      <c r="D2481" s="7" t="s">
        <v>19057</v>
      </c>
      <c r="E2481" s="7" t="s">
        <v>19061</v>
      </c>
      <c r="F2481" s="7" t="s">
        <v>219</v>
      </c>
      <c r="G2481" s="7" t="s">
        <v>207</v>
      </c>
      <c r="H2481" s="7" t="s">
        <v>212</v>
      </c>
      <c r="I2481" s="7" t="s">
        <v>27</v>
      </c>
      <c r="J2481" s="7" t="s">
        <v>23</v>
      </c>
      <c r="K2481" s="7">
        <v>7</v>
      </c>
      <c r="L2481" s="7" t="s">
        <v>19063</v>
      </c>
      <c r="M2481" s="7" t="s">
        <v>15276</v>
      </c>
      <c r="N2481" s="7" t="s">
        <v>29</v>
      </c>
      <c r="O2481" s="7" t="s">
        <v>100</v>
      </c>
    </row>
    <row r="2482" spans="2:15" x14ac:dyDescent="0.25">
      <c r="B2482" s="7">
        <v>4</v>
      </c>
      <c r="C2482" s="7" t="s">
        <v>19114</v>
      </c>
      <c r="D2482" s="7" t="s">
        <v>19115</v>
      </c>
      <c r="E2482" s="7" t="s">
        <v>19118</v>
      </c>
      <c r="F2482" s="7" t="s">
        <v>101</v>
      </c>
      <c r="G2482" s="7" t="s">
        <v>206</v>
      </c>
      <c r="H2482" s="7" t="s">
        <v>212</v>
      </c>
      <c r="I2482" s="7" t="s">
        <v>37</v>
      </c>
      <c r="J2482" s="7" t="s">
        <v>36</v>
      </c>
      <c r="K2482" s="7">
        <v>10</v>
      </c>
      <c r="L2482" s="7" t="s">
        <v>19120</v>
      </c>
      <c r="M2482" s="7" t="s">
        <v>19121</v>
      </c>
      <c r="N2482" s="7" t="s">
        <v>29</v>
      </c>
      <c r="O2482" s="7" t="s">
        <v>100</v>
      </c>
    </row>
    <row r="2483" spans="2:15" x14ac:dyDescent="0.25">
      <c r="B2483" s="7">
        <v>4</v>
      </c>
      <c r="C2483" s="7" t="s">
        <v>19129</v>
      </c>
      <c r="D2483" s="7" t="s">
        <v>19130</v>
      </c>
      <c r="E2483" s="7" t="s">
        <v>19133</v>
      </c>
      <c r="F2483" s="7" t="s">
        <v>260</v>
      </c>
      <c r="G2483" s="7" t="s">
        <v>207</v>
      </c>
      <c r="H2483" s="7" t="s">
        <v>212</v>
      </c>
      <c r="I2483" s="7" t="s">
        <v>37</v>
      </c>
      <c r="J2483" s="7" t="s">
        <v>36</v>
      </c>
      <c r="K2483" s="7">
        <v>7</v>
      </c>
      <c r="L2483" s="7" t="s">
        <v>19135</v>
      </c>
      <c r="M2483" s="7" t="s">
        <v>19136</v>
      </c>
      <c r="N2483" s="7" t="s">
        <v>29</v>
      </c>
      <c r="O2483" s="7" t="s">
        <v>123</v>
      </c>
    </row>
    <row r="2484" spans="2:15" x14ac:dyDescent="0.25">
      <c r="B2484" s="7">
        <v>4</v>
      </c>
      <c r="C2484" s="7" t="s">
        <v>19138</v>
      </c>
      <c r="D2484" s="7" t="s">
        <v>19139</v>
      </c>
      <c r="E2484" s="7" t="s">
        <v>19140</v>
      </c>
      <c r="F2484" s="7" t="s">
        <v>260</v>
      </c>
      <c r="G2484" s="7" t="s">
        <v>207</v>
      </c>
      <c r="H2484" s="7" t="s">
        <v>212</v>
      </c>
      <c r="I2484" s="7" t="s">
        <v>37</v>
      </c>
      <c r="J2484" s="7" t="s">
        <v>36</v>
      </c>
      <c r="K2484" s="7">
        <v>7</v>
      </c>
      <c r="L2484" s="7" t="s">
        <v>19142</v>
      </c>
      <c r="M2484" s="7" t="s">
        <v>9876</v>
      </c>
      <c r="N2484" s="7" t="s">
        <v>29</v>
      </c>
      <c r="O2484" s="7" t="s">
        <v>123</v>
      </c>
    </row>
    <row r="2485" spans="2:15" x14ac:dyDescent="0.25">
      <c r="B2485" s="7">
        <v>4</v>
      </c>
      <c r="C2485" s="7" t="s">
        <v>19146</v>
      </c>
      <c r="D2485" s="7" t="s">
        <v>19147</v>
      </c>
      <c r="E2485" s="7" t="s">
        <v>19150</v>
      </c>
      <c r="F2485" s="7" t="s">
        <v>229</v>
      </c>
      <c r="G2485" s="7" t="s">
        <v>207</v>
      </c>
      <c r="H2485" s="7" t="s">
        <v>212</v>
      </c>
      <c r="I2485" s="7" t="s">
        <v>37</v>
      </c>
      <c r="J2485" s="7" t="s">
        <v>36</v>
      </c>
      <c r="K2485" s="7">
        <v>7</v>
      </c>
      <c r="L2485" s="7" t="s">
        <v>19152</v>
      </c>
      <c r="M2485" s="7" t="s">
        <v>15597</v>
      </c>
      <c r="N2485" s="7" t="s">
        <v>29</v>
      </c>
      <c r="O2485" s="7" t="s">
        <v>100</v>
      </c>
    </row>
    <row r="2486" spans="2:15" x14ac:dyDescent="0.25">
      <c r="B2486" s="7">
        <v>4</v>
      </c>
      <c r="C2486" s="7" t="s">
        <v>19154</v>
      </c>
      <c r="D2486" s="7" t="s">
        <v>19155</v>
      </c>
      <c r="E2486" s="7" t="s">
        <v>19159</v>
      </c>
      <c r="F2486" s="7" t="s">
        <v>126</v>
      </c>
      <c r="G2486" s="7" t="s">
        <v>207</v>
      </c>
      <c r="H2486" s="7" t="s">
        <v>212</v>
      </c>
      <c r="I2486" s="7" t="s">
        <v>27</v>
      </c>
      <c r="J2486" s="7" t="s">
        <v>23</v>
      </c>
      <c r="K2486" s="7">
        <v>7</v>
      </c>
      <c r="L2486" s="7" t="s">
        <v>19161</v>
      </c>
      <c r="M2486" s="7" t="s">
        <v>9877</v>
      </c>
      <c r="N2486" s="7" t="s">
        <v>29</v>
      </c>
      <c r="O2486" s="7" t="s">
        <v>123</v>
      </c>
    </row>
    <row r="2487" spans="2:15" x14ac:dyDescent="0.25">
      <c r="B2487" s="7">
        <v>4</v>
      </c>
      <c r="C2487" s="7" t="s">
        <v>19176</v>
      </c>
      <c r="D2487" s="7" t="s">
        <v>19177</v>
      </c>
      <c r="E2487" s="7" t="s">
        <v>19180</v>
      </c>
      <c r="F2487" s="7" t="s">
        <v>126</v>
      </c>
      <c r="G2487" s="7" t="s">
        <v>206</v>
      </c>
      <c r="H2487" s="7" t="s">
        <v>212</v>
      </c>
      <c r="I2487" s="7" t="s">
        <v>37</v>
      </c>
      <c r="J2487" s="7" t="s">
        <v>36</v>
      </c>
      <c r="K2487" s="7">
        <v>10</v>
      </c>
      <c r="L2487" s="7" t="s">
        <v>19182</v>
      </c>
      <c r="M2487" s="7" t="s">
        <v>19183</v>
      </c>
      <c r="N2487" s="7" t="s">
        <v>29</v>
      </c>
      <c r="O2487" s="7" t="s">
        <v>123</v>
      </c>
    </row>
    <row r="2488" spans="2:15" x14ac:dyDescent="0.25">
      <c r="B2488" s="7">
        <v>4</v>
      </c>
      <c r="C2488" s="7" t="s">
        <v>19202</v>
      </c>
      <c r="D2488" s="7" t="s">
        <v>19203</v>
      </c>
      <c r="E2488" s="7" t="s">
        <v>19207</v>
      </c>
      <c r="F2488" s="7" t="s">
        <v>136</v>
      </c>
      <c r="G2488" s="7" t="s">
        <v>206</v>
      </c>
      <c r="H2488" s="7" t="s">
        <v>212</v>
      </c>
      <c r="I2488" s="7" t="s">
        <v>27</v>
      </c>
      <c r="J2488" s="7" t="s">
        <v>23</v>
      </c>
      <c r="K2488" s="7">
        <v>10</v>
      </c>
      <c r="L2488" s="7" t="s">
        <v>19209</v>
      </c>
      <c r="M2488" s="7" t="s">
        <v>19210</v>
      </c>
      <c r="N2488" s="7" t="s">
        <v>29</v>
      </c>
      <c r="O2488" s="7" t="s">
        <v>123</v>
      </c>
    </row>
    <row r="2489" spans="2:15" x14ac:dyDescent="0.25">
      <c r="B2489" s="7">
        <v>4</v>
      </c>
      <c r="C2489" s="7" t="s">
        <v>19213</v>
      </c>
      <c r="D2489" s="7" t="s">
        <v>19214</v>
      </c>
      <c r="E2489" s="7" t="s">
        <v>19218</v>
      </c>
      <c r="F2489" s="7" t="s">
        <v>108</v>
      </c>
      <c r="G2489" s="7" t="s">
        <v>206</v>
      </c>
      <c r="H2489" s="7" t="s">
        <v>212</v>
      </c>
      <c r="I2489" s="7" t="s">
        <v>27</v>
      </c>
      <c r="J2489" s="7" t="s">
        <v>23</v>
      </c>
      <c r="K2489" s="7">
        <v>10</v>
      </c>
      <c r="L2489" s="7" t="s">
        <v>19220</v>
      </c>
      <c r="M2489" s="7" t="s">
        <v>19222</v>
      </c>
      <c r="N2489" s="7" t="s">
        <v>29</v>
      </c>
      <c r="O2489" s="7" t="s">
        <v>100</v>
      </c>
    </row>
    <row r="2490" spans="2:15" x14ac:dyDescent="0.25">
      <c r="B2490" s="7">
        <v>4</v>
      </c>
      <c r="C2490" s="7" t="s">
        <v>19230</v>
      </c>
      <c r="D2490" s="7" t="s">
        <v>19231</v>
      </c>
      <c r="E2490" s="7" t="s">
        <v>19235</v>
      </c>
      <c r="F2490" s="7" t="s">
        <v>136</v>
      </c>
      <c r="G2490" s="7" t="s">
        <v>207</v>
      </c>
      <c r="H2490" s="7" t="s">
        <v>212</v>
      </c>
      <c r="I2490" s="7" t="s">
        <v>27</v>
      </c>
      <c r="J2490" s="7" t="s">
        <v>23</v>
      </c>
      <c r="K2490" s="7">
        <v>7</v>
      </c>
      <c r="L2490" s="7" t="s">
        <v>19237</v>
      </c>
      <c r="M2490" s="7" t="s">
        <v>19238</v>
      </c>
      <c r="N2490" s="7" t="s">
        <v>29</v>
      </c>
      <c r="O2490" s="7" t="s">
        <v>123</v>
      </c>
    </row>
    <row r="2491" spans="2:15" x14ac:dyDescent="0.25">
      <c r="B2491" s="7">
        <v>4</v>
      </c>
      <c r="C2491" s="7" t="s">
        <v>19248</v>
      </c>
      <c r="D2491" s="7" t="s">
        <v>19249</v>
      </c>
      <c r="E2491" s="7" t="s">
        <v>19252</v>
      </c>
      <c r="F2491" s="7" t="s">
        <v>124</v>
      </c>
      <c r="G2491" s="7" t="s">
        <v>207</v>
      </c>
      <c r="H2491" s="7" t="s">
        <v>212</v>
      </c>
      <c r="I2491" s="7" t="s">
        <v>27</v>
      </c>
      <c r="J2491" s="7" t="s">
        <v>23</v>
      </c>
      <c r="K2491" s="7">
        <v>7</v>
      </c>
      <c r="L2491" s="7" t="s">
        <v>19254</v>
      </c>
      <c r="M2491" s="7" t="s">
        <v>9951</v>
      </c>
      <c r="N2491" s="7" t="s">
        <v>29</v>
      </c>
      <c r="O2491" s="7" t="s">
        <v>123</v>
      </c>
    </row>
    <row r="2492" spans="2:15" x14ac:dyDescent="0.25">
      <c r="B2492" s="7">
        <v>4</v>
      </c>
      <c r="C2492" s="7" t="s">
        <v>19274</v>
      </c>
      <c r="D2492" s="7" t="s">
        <v>19275</v>
      </c>
      <c r="E2492" s="7" t="s">
        <v>19277</v>
      </c>
      <c r="F2492" s="7" t="s">
        <v>132</v>
      </c>
      <c r="G2492" s="7" t="s">
        <v>206</v>
      </c>
      <c r="H2492" s="7" t="s">
        <v>212</v>
      </c>
      <c r="I2492" s="7" t="s">
        <v>27</v>
      </c>
      <c r="J2492" s="7" t="s">
        <v>23</v>
      </c>
      <c r="K2492" s="7">
        <v>10</v>
      </c>
      <c r="L2492" s="7" t="s">
        <v>19279</v>
      </c>
      <c r="M2492" s="7" t="s">
        <v>19281</v>
      </c>
      <c r="N2492" s="7" t="s">
        <v>29</v>
      </c>
      <c r="O2492" s="7" t="s">
        <v>123</v>
      </c>
    </row>
    <row r="2493" spans="2:15" x14ac:dyDescent="0.25">
      <c r="B2493" s="7">
        <v>4</v>
      </c>
      <c r="C2493" s="7" t="s">
        <v>19321</v>
      </c>
      <c r="D2493" s="7" t="s">
        <v>19322</v>
      </c>
      <c r="E2493" s="7" t="s">
        <v>19325</v>
      </c>
      <c r="F2493" s="7" t="s">
        <v>130</v>
      </c>
      <c r="G2493" s="7" t="s">
        <v>206</v>
      </c>
      <c r="H2493" s="7" t="s">
        <v>212</v>
      </c>
      <c r="I2493" s="7" t="s">
        <v>27</v>
      </c>
      <c r="J2493" s="7" t="s">
        <v>23</v>
      </c>
      <c r="K2493" s="7">
        <v>10</v>
      </c>
      <c r="L2493" s="7" t="s">
        <v>19327</v>
      </c>
      <c r="M2493" s="7" t="s">
        <v>19328</v>
      </c>
      <c r="N2493" s="7" t="s">
        <v>29</v>
      </c>
      <c r="O2493" s="7" t="s">
        <v>123</v>
      </c>
    </row>
    <row r="2494" spans="2:15" x14ac:dyDescent="0.25">
      <c r="B2494" s="7">
        <v>4</v>
      </c>
      <c r="C2494" s="7" t="s">
        <v>19342</v>
      </c>
      <c r="D2494" s="7" t="s">
        <v>19343</v>
      </c>
      <c r="E2494" s="7" t="s">
        <v>19346</v>
      </c>
      <c r="F2494" s="7" t="s">
        <v>204</v>
      </c>
      <c r="G2494" s="7" t="s">
        <v>206</v>
      </c>
      <c r="H2494" s="7" t="s">
        <v>212</v>
      </c>
      <c r="I2494" s="7" t="s">
        <v>27</v>
      </c>
      <c r="J2494" s="7" t="s">
        <v>23</v>
      </c>
      <c r="K2494" s="7">
        <v>10</v>
      </c>
      <c r="L2494" s="7" t="s">
        <v>19348</v>
      </c>
      <c r="M2494" s="7" t="s">
        <v>19350</v>
      </c>
      <c r="N2494" s="7" t="s">
        <v>29</v>
      </c>
      <c r="O2494" s="7" t="s">
        <v>123</v>
      </c>
    </row>
    <row r="2495" spans="2:15" x14ac:dyDescent="0.25">
      <c r="B2495" s="7">
        <v>4</v>
      </c>
      <c r="C2495" s="7" t="s">
        <v>19352</v>
      </c>
      <c r="D2495" s="7" t="s">
        <v>19353</v>
      </c>
      <c r="E2495" s="7" t="s">
        <v>19356</v>
      </c>
      <c r="F2495" s="7" t="s">
        <v>104</v>
      </c>
      <c r="G2495" s="7" t="s">
        <v>207</v>
      </c>
      <c r="H2495" s="7" t="s">
        <v>212</v>
      </c>
      <c r="I2495" s="7" t="s">
        <v>27</v>
      </c>
      <c r="J2495" s="7" t="s">
        <v>23</v>
      </c>
      <c r="K2495" s="7">
        <v>7</v>
      </c>
      <c r="L2495" s="7" t="s">
        <v>19358</v>
      </c>
      <c r="M2495" s="7" t="s">
        <v>19359</v>
      </c>
      <c r="N2495" s="7" t="s">
        <v>29</v>
      </c>
      <c r="O2495" s="7" t="s">
        <v>100</v>
      </c>
    </row>
    <row r="2496" spans="2:15" x14ac:dyDescent="0.25">
      <c r="B2496" s="7">
        <v>4</v>
      </c>
      <c r="C2496" s="7" t="s">
        <v>19373</v>
      </c>
      <c r="D2496" s="7" t="s">
        <v>19374</v>
      </c>
      <c r="E2496" s="7" t="s">
        <v>19375</v>
      </c>
      <c r="F2496" s="7" t="s">
        <v>104</v>
      </c>
      <c r="G2496" s="7" t="s">
        <v>207</v>
      </c>
      <c r="H2496" s="7" t="s">
        <v>212</v>
      </c>
      <c r="I2496" s="7" t="s">
        <v>27</v>
      </c>
      <c r="J2496" s="7" t="s">
        <v>23</v>
      </c>
      <c r="K2496" s="7">
        <v>7</v>
      </c>
      <c r="L2496" s="7" t="s">
        <v>19377</v>
      </c>
      <c r="M2496" s="7" t="s">
        <v>11274</v>
      </c>
      <c r="N2496" s="7" t="s">
        <v>29</v>
      </c>
      <c r="O2496" s="7" t="s">
        <v>100</v>
      </c>
    </row>
    <row r="2497" spans="2:15" x14ac:dyDescent="0.25">
      <c r="B2497" s="7">
        <v>4</v>
      </c>
      <c r="C2497" s="7" t="s">
        <v>19379</v>
      </c>
      <c r="D2497" s="7" t="s">
        <v>19380</v>
      </c>
      <c r="E2497" s="7" t="s">
        <v>19383</v>
      </c>
      <c r="F2497" s="7" t="s">
        <v>293</v>
      </c>
      <c r="G2497" s="7" t="s">
        <v>206</v>
      </c>
      <c r="H2497" s="7" t="s">
        <v>212</v>
      </c>
      <c r="I2497" s="7" t="s">
        <v>27</v>
      </c>
      <c r="J2497" s="7" t="s">
        <v>23</v>
      </c>
      <c r="K2497" s="7">
        <v>10</v>
      </c>
      <c r="L2497" s="7" t="s">
        <v>19385</v>
      </c>
      <c r="M2497" s="7" t="s">
        <v>12348</v>
      </c>
      <c r="N2497" s="7" t="s">
        <v>29</v>
      </c>
      <c r="O2497" s="7" t="s">
        <v>192</v>
      </c>
    </row>
    <row r="2498" spans="2:15" x14ac:dyDescent="0.25">
      <c r="B2498" s="7">
        <v>4</v>
      </c>
      <c r="C2498" s="7" t="s">
        <v>19389</v>
      </c>
      <c r="D2498" s="7" t="s">
        <v>19390</v>
      </c>
      <c r="E2498" s="7" t="s">
        <v>19391</v>
      </c>
      <c r="F2498" s="7" t="s">
        <v>104</v>
      </c>
      <c r="G2498" s="7" t="s">
        <v>207</v>
      </c>
      <c r="H2498" s="7" t="s">
        <v>212</v>
      </c>
      <c r="I2498" s="7" t="s">
        <v>27</v>
      </c>
      <c r="J2498" s="7" t="s">
        <v>23</v>
      </c>
      <c r="K2498" s="7">
        <v>7</v>
      </c>
      <c r="L2498" s="7" t="s">
        <v>19393</v>
      </c>
      <c r="M2498" s="7" t="s">
        <v>19394</v>
      </c>
      <c r="N2498" s="7" t="s">
        <v>29</v>
      </c>
      <c r="O2498" s="7" t="s">
        <v>100</v>
      </c>
    </row>
    <row r="2499" spans="2:15" x14ac:dyDescent="0.25">
      <c r="B2499" s="7">
        <v>4</v>
      </c>
      <c r="C2499" s="7" t="s">
        <v>19396</v>
      </c>
      <c r="D2499" s="7" t="s">
        <v>19397</v>
      </c>
      <c r="E2499" s="7" t="s">
        <v>19400</v>
      </c>
      <c r="F2499" s="7" t="s">
        <v>115</v>
      </c>
      <c r="G2499" s="7" t="s">
        <v>206</v>
      </c>
      <c r="H2499" s="7" t="s">
        <v>212</v>
      </c>
      <c r="I2499" s="7" t="s">
        <v>37</v>
      </c>
      <c r="J2499" s="7" t="s">
        <v>36</v>
      </c>
      <c r="K2499" s="7">
        <v>10</v>
      </c>
      <c r="L2499" s="7" t="s">
        <v>19402</v>
      </c>
      <c r="M2499" s="7" t="s">
        <v>19404</v>
      </c>
      <c r="N2499" s="7" t="s">
        <v>29</v>
      </c>
      <c r="O2499" s="7" t="s">
        <v>100</v>
      </c>
    </row>
    <row r="2500" spans="2:15" x14ac:dyDescent="0.25">
      <c r="B2500" s="7">
        <v>4</v>
      </c>
      <c r="C2500" s="7" t="s">
        <v>19411</v>
      </c>
      <c r="D2500" s="7" t="s">
        <v>19412</v>
      </c>
      <c r="E2500" s="7" t="s">
        <v>19414</v>
      </c>
      <c r="F2500" s="7" t="s">
        <v>197</v>
      </c>
      <c r="G2500" s="7" t="s">
        <v>207</v>
      </c>
      <c r="H2500" s="7" t="s">
        <v>212</v>
      </c>
      <c r="I2500" s="7" t="s">
        <v>37</v>
      </c>
      <c r="J2500" s="7" t="s">
        <v>36</v>
      </c>
      <c r="K2500" s="7">
        <v>7</v>
      </c>
      <c r="L2500" s="7" t="s">
        <v>19416</v>
      </c>
      <c r="M2500" s="7" t="s">
        <v>3509</v>
      </c>
      <c r="N2500" s="7" t="s">
        <v>29</v>
      </c>
      <c r="O2500" s="7" t="s">
        <v>192</v>
      </c>
    </row>
    <row r="2501" spans="2:15" x14ac:dyDescent="0.25">
      <c r="B2501" s="7">
        <v>4</v>
      </c>
      <c r="C2501" s="7" t="s">
        <v>19418</v>
      </c>
      <c r="D2501" s="7" t="s">
        <v>19419</v>
      </c>
      <c r="E2501" s="7" t="s">
        <v>19422</v>
      </c>
      <c r="F2501" s="7" t="s">
        <v>193</v>
      </c>
      <c r="G2501" s="7" t="s">
        <v>206</v>
      </c>
      <c r="H2501" s="7" t="s">
        <v>212</v>
      </c>
      <c r="I2501" s="7" t="s">
        <v>27</v>
      </c>
      <c r="J2501" s="7" t="s">
        <v>23</v>
      </c>
      <c r="K2501" s="7">
        <v>10</v>
      </c>
      <c r="L2501" s="7" t="s">
        <v>19424</v>
      </c>
      <c r="M2501" s="7" t="s">
        <v>19426</v>
      </c>
      <c r="N2501" s="7" t="s">
        <v>29</v>
      </c>
      <c r="O2501" s="7" t="s">
        <v>192</v>
      </c>
    </row>
    <row r="2502" spans="2:15" x14ac:dyDescent="0.25">
      <c r="B2502" s="7">
        <v>4</v>
      </c>
      <c r="C2502" s="7" t="s">
        <v>19427</v>
      </c>
      <c r="D2502" s="7" t="s">
        <v>19428</v>
      </c>
      <c r="E2502" s="7" t="s">
        <v>19429</v>
      </c>
      <c r="F2502" s="7" t="s">
        <v>104</v>
      </c>
      <c r="G2502" s="7" t="s">
        <v>207</v>
      </c>
      <c r="H2502" s="7" t="s">
        <v>212</v>
      </c>
      <c r="I2502" s="7" t="s">
        <v>27</v>
      </c>
      <c r="J2502" s="7" t="s">
        <v>23</v>
      </c>
      <c r="K2502" s="7">
        <v>7</v>
      </c>
      <c r="L2502" s="7" t="s">
        <v>19431</v>
      </c>
      <c r="M2502" s="7" t="s">
        <v>19432</v>
      </c>
      <c r="N2502" s="7" t="s">
        <v>29</v>
      </c>
      <c r="O2502" s="7" t="s">
        <v>100</v>
      </c>
    </row>
    <row r="2503" spans="2:15" x14ac:dyDescent="0.25">
      <c r="B2503" s="7">
        <v>4</v>
      </c>
      <c r="C2503" s="7" t="s">
        <v>19433</v>
      </c>
      <c r="D2503" s="7" t="s">
        <v>19434</v>
      </c>
      <c r="E2503" s="7" t="s">
        <v>19435</v>
      </c>
      <c r="F2503" s="7" t="s">
        <v>193</v>
      </c>
      <c r="G2503" s="7" t="s">
        <v>206</v>
      </c>
      <c r="H2503" s="7" t="s">
        <v>212</v>
      </c>
      <c r="I2503" s="7" t="s">
        <v>27</v>
      </c>
      <c r="J2503" s="7" t="s">
        <v>23</v>
      </c>
      <c r="K2503" s="7">
        <v>10</v>
      </c>
      <c r="L2503" s="7" t="s">
        <v>19437</v>
      </c>
      <c r="M2503" s="7" t="s">
        <v>19439</v>
      </c>
      <c r="N2503" s="7" t="s">
        <v>29</v>
      </c>
      <c r="O2503" s="7" t="s">
        <v>192</v>
      </c>
    </row>
    <row r="2504" spans="2:15" x14ac:dyDescent="0.25">
      <c r="B2504" s="7">
        <v>4</v>
      </c>
      <c r="C2504" s="7" t="s">
        <v>19444</v>
      </c>
      <c r="D2504" s="7" t="s">
        <v>19445</v>
      </c>
      <c r="E2504" s="7" t="s">
        <v>19448</v>
      </c>
      <c r="F2504" s="7" t="s">
        <v>120</v>
      </c>
      <c r="G2504" s="7" t="s">
        <v>206</v>
      </c>
      <c r="H2504" s="7" t="s">
        <v>211</v>
      </c>
      <c r="I2504" s="7" t="s">
        <v>34</v>
      </c>
      <c r="J2504" s="7" t="s">
        <v>44</v>
      </c>
      <c r="K2504" s="7">
        <v>8</v>
      </c>
      <c r="L2504" s="7" t="s">
        <v>19450</v>
      </c>
      <c r="M2504" s="7" t="s">
        <v>19451</v>
      </c>
      <c r="N2504" s="7" t="s">
        <v>29</v>
      </c>
      <c r="O2504" s="7" t="s">
        <v>123</v>
      </c>
    </row>
    <row r="2505" spans="2:15" x14ac:dyDescent="0.25">
      <c r="B2505" s="7">
        <v>4</v>
      </c>
      <c r="C2505" s="7" t="s">
        <v>19454</v>
      </c>
      <c r="D2505" s="7" t="s">
        <v>19455</v>
      </c>
      <c r="E2505" s="7" t="s">
        <v>19458</v>
      </c>
      <c r="F2505" s="7" t="s">
        <v>299</v>
      </c>
      <c r="G2505" s="7" t="s">
        <v>207</v>
      </c>
      <c r="H2505" s="7" t="s">
        <v>212</v>
      </c>
      <c r="I2505" s="7" t="s">
        <v>27</v>
      </c>
      <c r="J2505" s="7" t="s">
        <v>23</v>
      </c>
      <c r="K2505" s="7">
        <v>7</v>
      </c>
      <c r="L2505" s="7" t="s">
        <v>19460</v>
      </c>
      <c r="M2505" s="7" t="s">
        <v>11667</v>
      </c>
      <c r="N2505" s="7" t="s">
        <v>29</v>
      </c>
      <c r="O2505" s="7" t="s">
        <v>192</v>
      </c>
    </row>
    <row r="2506" spans="2:15" x14ac:dyDescent="0.25">
      <c r="B2506" s="7">
        <v>4</v>
      </c>
      <c r="C2506" s="7" t="s">
        <v>19472</v>
      </c>
      <c r="D2506" s="7" t="s">
        <v>19473</v>
      </c>
      <c r="E2506" s="7" t="s">
        <v>19476</v>
      </c>
      <c r="F2506" s="7" t="s">
        <v>108</v>
      </c>
      <c r="G2506" s="7" t="s">
        <v>207</v>
      </c>
      <c r="H2506" s="7" t="s">
        <v>212</v>
      </c>
      <c r="I2506" s="7" t="s">
        <v>37</v>
      </c>
      <c r="J2506" s="7" t="s">
        <v>36</v>
      </c>
      <c r="K2506" s="7">
        <v>7</v>
      </c>
      <c r="L2506" s="7" t="s">
        <v>19478</v>
      </c>
      <c r="M2506" s="7" t="s">
        <v>15376</v>
      </c>
      <c r="N2506" s="7" t="s">
        <v>29</v>
      </c>
      <c r="O2506" s="7" t="s">
        <v>100</v>
      </c>
    </row>
    <row r="2507" spans="2:15" x14ac:dyDescent="0.25">
      <c r="B2507" s="7">
        <v>4</v>
      </c>
      <c r="C2507" s="7" t="s">
        <v>19487</v>
      </c>
      <c r="D2507" s="7" t="s">
        <v>19488</v>
      </c>
      <c r="E2507" s="7" t="s">
        <v>19491</v>
      </c>
      <c r="F2507" s="7" t="s">
        <v>130</v>
      </c>
      <c r="G2507" s="7" t="s">
        <v>207</v>
      </c>
      <c r="H2507" s="7" t="s">
        <v>212</v>
      </c>
      <c r="I2507" s="7" t="s">
        <v>37</v>
      </c>
      <c r="J2507" s="7" t="s">
        <v>36</v>
      </c>
      <c r="K2507" s="7">
        <v>7</v>
      </c>
      <c r="L2507" s="7" t="s">
        <v>19493</v>
      </c>
      <c r="M2507" s="7" t="s">
        <v>19495</v>
      </c>
      <c r="N2507" s="7" t="s">
        <v>29</v>
      </c>
      <c r="O2507" s="7" t="s">
        <v>123</v>
      </c>
    </row>
    <row r="2508" spans="2:15" x14ac:dyDescent="0.25">
      <c r="B2508" s="7">
        <v>4</v>
      </c>
      <c r="C2508" s="7" t="s">
        <v>19496</v>
      </c>
      <c r="D2508" s="7" t="s">
        <v>19497</v>
      </c>
      <c r="E2508" s="7" t="s">
        <v>19500</v>
      </c>
      <c r="F2508" s="7" t="s">
        <v>199</v>
      </c>
      <c r="G2508" s="7" t="s">
        <v>207</v>
      </c>
      <c r="H2508" s="7" t="s">
        <v>211</v>
      </c>
      <c r="I2508" s="7" t="s">
        <v>34</v>
      </c>
      <c r="J2508" s="7" t="s">
        <v>44</v>
      </c>
      <c r="K2508" s="7">
        <v>5</v>
      </c>
      <c r="L2508" s="7" t="s">
        <v>19502</v>
      </c>
      <c r="M2508" s="7" t="s">
        <v>14975</v>
      </c>
      <c r="N2508" s="7" t="s">
        <v>29</v>
      </c>
      <c r="O2508" s="7" t="s">
        <v>192</v>
      </c>
    </row>
    <row r="2509" spans="2:15" x14ac:dyDescent="0.25">
      <c r="B2509" s="7">
        <v>4</v>
      </c>
      <c r="C2509" s="7" t="s">
        <v>19513</v>
      </c>
      <c r="D2509" s="7" t="s">
        <v>19514</v>
      </c>
      <c r="E2509" s="7" t="s">
        <v>19517</v>
      </c>
      <c r="F2509" s="7" t="s">
        <v>197</v>
      </c>
      <c r="G2509" s="7" t="s">
        <v>207</v>
      </c>
      <c r="H2509" s="7" t="s">
        <v>212</v>
      </c>
      <c r="I2509" s="7" t="s">
        <v>27</v>
      </c>
      <c r="J2509" s="7" t="s">
        <v>23</v>
      </c>
      <c r="K2509" s="7">
        <v>7</v>
      </c>
      <c r="L2509" s="7" t="s">
        <v>19519</v>
      </c>
      <c r="M2509" s="7" t="s">
        <v>15086</v>
      </c>
      <c r="N2509" s="7" t="s">
        <v>29</v>
      </c>
      <c r="O2509" s="7" t="s">
        <v>192</v>
      </c>
    </row>
    <row r="2510" spans="2:15" x14ac:dyDescent="0.25">
      <c r="B2510" s="7">
        <v>4</v>
      </c>
      <c r="C2510" s="7" t="s">
        <v>19531</v>
      </c>
      <c r="D2510" s="7" t="s">
        <v>19532</v>
      </c>
      <c r="E2510" s="7" t="s">
        <v>19535</v>
      </c>
      <c r="F2510" s="7" t="s">
        <v>112</v>
      </c>
      <c r="G2510" s="7" t="s">
        <v>206</v>
      </c>
      <c r="H2510" s="7" t="s">
        <v>212</v>
      </c>
      <c r="I2510" s="7" t="s">
        <v>27</v>
      </c>
      <c r="J2510" s="7" t="s">
        <v>23</v>
      </c>
      <c r="K2510" s="7">
        <v>10</v>
      </c>
      <c r="L2510" s="7" t="s">
        <v>19537</v>
      </c>
      <c r="M2510" s="7" t="s">
        <v>19539</v>
      </c>
      <c r="N2510" s="7" t="s">
        <v>29</v>
      </c>
      <c r="O2510" s="7" t="s">
        <v>100</v>
      </c>
    </row>
    <row r="2511" spans="2:15" x14ac:dyDescent="0.25">
      <c r="B2511" s="7">
        <v>4</v>
      </c>
      <c r="C2511" s="7" t="s">
        <v>19540</v>
      </c>
      <c r="D2511" s="7" t="s">
        <v>19541</v>
      </c>
      <c r="E2511" s="7" t="s">
        <v>19544</v>
      </c>
      <c r="F2511" s="7" t="s">
        <v>201</v>
      </c>
      <c r="G2511" s="7" t="s">
        <v>207</v>
      </c>
      <c r="H2511" s="7" t="s">
        <v>212</v>
      </c>
      <c r="I2511" s="7" t="s">
        <v>27</v>
      </c>
      <c r="J2511" s="7" t="s">
        <v>23</v>
      </c>
      <c r="K2511" s="7">
        <v>7</v>
      </c>
      <c r="L2511" s="7" t="s">
        <v>19546</v>
      </c>
      <c r="M2511" s="7" t="s">
        <v>19548</v>
      </c>
      <c r="N2511" s="7" t="s">
        <v>29</v>
      </c>
      <c r="O2511" s="7" t="s">
        <v>192</v>
      </c>
    </row>
    <row r="2512" spans="2:15" x14ac:dyDescent="0.25">
      <c r="B2512" s="7">
        <v>4</v>
      </c>
      <c r="C2512" s="7" t="s">
        <v>19559</v>
      </c>
      <c r="D2512" s="7" t="s">
        <v>19560</v>
      </c>
      <c r="E2512" s="7" t="s">
        <v>19563</v>
      </c>
      <c r="F2512" s="7" t="s">
        <v>199</v>
      </c>
      <c r="G2512" s="7" t="s">
        <v>206</v>
      </c>
      <c r="H2512" s="7" t="s">
        <v>212</v>
      </c>
      <c r="I2512" s="7" t="s">
        <v>27</v>
      </c>
      <c r="J2512" s="7" t="s">
        <v>23</v>
      </c>
      <c r="K2512" s="7">
        <v>10</v>
      </c>
      <c r="L2512" s="7" t="s">
        <v>19565</v>
      </c>
      <c r="M2512" s="7" t="s">
        <v>14248</v>
      </c>
      <c r="N2512" s="7" t="s">
        <v>29</v>
      </c>
      <c r="O2512" s="7" t="s">
        <v>192</v>
      </c>
    </row>
    <row r="2513" spans="2:15" x14ac:dyDescent="0.25">
      <c r="B2513" s="7">
        <v>4</v>
      </c>
      <c r="C2513" s="7" t="s">
        <v>19573</v>
      </c>
      <c r="D2513" s="7" t="s">
        <v>19574</v>
      </c>
      <c r="E2513" s="7" t="s">
        <v>19577</v>
      </c>
      <c r="F2513" s="7" t="s">
        <v>293</v>
      </c>
      <c r="G2513" s="7" t="s">
        <v>207</v>
      </c>
      <c r="H2513" s="7" t="s">
        <v>212</v>
      </c>
      <c r="I2513" s="7" t="s">
        <v>27</v>
      </c>
      <c r="J2513" s="7" t="s">
        <v>23</v>
      </c>
      <c r="K2513" s="7">
        <v>7</v>
      </c>
      <c r="L2513" s="7" t="s">
        <v>19579</v>
      </c>
      <c r="M2513" s="7" t="s">
        <v>15848</v>
      </c>
      <c r="N2513" s="7" t="s">
        <v>29</v>
      </c>
      <c r="O2513" s="7" t="s">
        <v>192</v>
      </c>
    </row>
    <row r="2514" spans="2:15" x14ac:dyDescent="0.25">
      <c r="B2514" s="7">
        <v>4</v>
      </c>
      <c r="C2514" s="7" t="s">
        <v>19582</v>
      </c>
      <c r="D2514" s="7" t="s">
        <v>19583</v>
      </c>
      <c r="E2514" s="7" t="s">
        <v>19586</v>
      </c>
      <c r="F2514" s="7" t="s">
        <v>136</v>
      </c>
      <c r="G2514" s="7" t="s">
        <v>207</v>
      </c>
      <c r="H2514" s="7" t="s">
        <v>212</v>
      </c>
      <c r="I2514" s="7" t="s">
        <v>27</v>
      </c>
      <c r="J2514" s="7" t="s">
        <v>23</v>
      </c>
      <c r="K2514" s="7">
        <v>7</v>
      </c>
      <c r="L2514" s="7" t="s">
        <v>19588</v>
      </c>
      <c r="M2514" s="7" t="s">
        <v>19590</v>
      </c>
      <c r="N2514" s="7" t="s">
        <v>29</v>
      </c>
      <c r="O2514" s="7" t="s">
        <v>123</v>
      </c>
    </row>
    <row r="2515" spans="2:15" x14ac:dyDescent="0.25">
      <c r="B2515" s="7">
        <v>4</v>
      </c>
      <c r="C2515" s="7" t="s">
        <v>19594</v>
      </c>
      <c r="D2515" s="7" t="s">
        <v>19595</v>
      </c>
      <c r="E2515" s="7" t="s">
        <v>19598</v>
      </c>
      <c r="F2515" s="7" t="s">
        <v>132</v>
      </c>
      <c r="G2515" s="7" t="s">
        <v>207</v>
      </c>
      <c r="H2515" s="7" t="s">
        <v>212</v>
      </c>
      <c r="I2515" s="7" t="s">
        <v>27</v>
      </c>
      <c r="J2515" s="7" t="s">
        <v>23</v>
      </c>
      <c r="K2515" s="7">
        <v>7</v>
      </c>
      <c r="L2515" s="7" t="s">
        <v>19600</v>
      </c>
      <c r="M2515" s="7" t="s">
        <v>19601</v>
      </c>
      <c r="N2515" s="7" t="s">
        <v>29</v>
      </c>
      <c r="O2515" s="7" t="s">
        <v>123</v>
      </c>
    </row>
    <row r="2516" spans="2:15" x14ac:dyDescent="0.25">
      <c r="B2516" s="7">
        <v>4</v>
      </c>
      <c r="C2516" s="7" t="s">
        <v>19615</v>
      </c>
      <c r="D2516" s="7" t="s">
        <v>19616</v>
      </c>
      <c r="E2516" s="7" t="s">
        <v>19617</v>
      </c>
      <c r="F2516" s="7" t="s">
        <v>136</v>
      </c>
      <c r="G2516" s="7" t="s">
        <v>207</v>
      </c>
      <c r="H2516" s="7" t="s">
        <v>212</v>
      </c>
      <c r="I2516" s="7" t="s">
        <v>27</v>
      </c>
      <c r="J2516" s="7" t="s">
        <v>23</v>
      </c>
      <c r="K2516" s="7">
        <v>7</v>
      </c>
      <c r="L2516" s="7" t="s">
        <v>19619</v>
      </c>
      <c r="M2516" s="7" t="s">
        <v>14480</v>
      </c>
      <c r="N2516" s="7" t="s">
        <v>29</v>
      </c>
      <c r="O2516" s="7" t="s">
        <v>123</v>
      </c>
    </row>
    <row r="2517" spans="2:15" x14ac:dyDescent="0.25">
      <c r="B2517" s="7">
        <v>4</v>
      </c>
      <c r="C2517" s="7" t="s">
        <v>19625</v>
      </c>
      <c r="D2517" s="7" t="s">
        <v>19626</v>
      </c>
      <c r="E2517" s="7" t="s">
        <v>19629</v>
      </c>
      <c r="F2517" s="7" t="s">
        <v>348</v>
      </c>
      <c r="G2517" s="7" t="s">
        <v>206</v>
      </c>
      <c r="H2517" s="7" t="s">
        <v>211</v>
      </c>
      <c r="I2517" s="7" t="s">
        <v>60</v>
      </c>
      <c r="J2517" s="7" t="s">
        <v>58</v>
      </c>
      <c r="K2517" s="7">
        <v>14</v>
      </c>
      <c r="L2517" s="7" t="s">
        <v>19632</v>
      </c>
      <c r="M2517" s="7" t="s">
        <v>19633</v>
      </c>
      <c r="N2517" s="7" t="s">
        <v>29</v>
      </c>
      <c r="O2517" s="7" t="s">
        <v>192</v>
      </c>
    </row>
    <row r="2518" spans="2:15" x14ac:dyDescent="0.25">
      <c r="B2518" s="7">
        <v>4</v>
      </c>
      <c r="C2518" s="7" t="s">
        <v>19649</v>
      </c>
      <c r="D2518" s="7" t="s">
        <v>19650</v>
      </c>
      <c r="E2518" s="7" t="s">
        <v>19653</v>
      </c>
      <c r="F2518" s="7" t="s">
        <v>225</v>
      </c>
      <c r="G2518" s="7" t="s">
        <v>207</v>
      </c>
      <c r="H2518" s="7" t="s">
        <v>212</v>
      </c>
      <c r="I2518" s="7" t="s">
        <v>83</v>
      </c>
      <c r="J2518" s="7" t="s">
        <v>23</v>
      </c>
      <c r="K2518" s="7">
        <v>7</v>
      </c>
      <c r="L2518" s="7" t="s">
        <v>19655</v>
      </c>
      <c r="M2518" s="7" t="s">
        <v>19656</v>
      </c>
      <c r="N2518" s="7" t="s">
        <v>29</v>
      </c>
      <c r="O2518" s="7" t="s">
        <v>192</v>
      </c>
    </row>
    <row r="2519" spans="2:15" x14ac:dyDescent="0.25">
      <c r="B2519" s="7">
        <v>4</v>
      </c>
      <c r="C2519" s="7" t="s">
        <v>19662</v>
      </c>
      <c r="D2519" s="7" t="s">
        <v>19663</v>
      </c>
      <c r="E2519" s="7" t="s">
        <v>19666</v>
      </c>
      <c r="F2519" s="7" t="s">
        <v>136</v>
      </c>
      <c r="G2519" s="7" t="s">
        <v>207</v>
      </c>
      <c r="H2519" s="7" t="s">
        <v>212</v>
      </c>
      <c r="I2519" s="7" t="s">
        <v>27</v>
      </c>
      <c r="J2519" s="7" t="s">
        <v>23</v>
      </c>
      <c r="K2519" s="7">
        <v>7</v>
      </c>
      <c r="L2519" s="7" t="s">
        <v>19668</v>
      </c>
      <c r="M2519" s="7" t="s">
        <v>15705</v>
      </c>
      <c r="N2519" s="7" t="s">
        <v>29</v>
      </c>
      <c r="O2519" s="7" t="s">
        <v>123</v>
      </c>
    </row>
    <row r="2520" spans="2:15" x14ac:dyDescent="0.25">
      <c r="B2520" s="7">
        <v>4</v>
      </c>
      <c r="C2520" s="7" t="s">
        <v>19669</v>
      </c>
      <c r="D2520" s="7" t="s">
        <v>19670</v>
      </c>
      <c r="E2520" s="7" t="s">
        <v>19673</v>
      </c>
      <c r="F2520" s="7" t="s">
        <v>132</v>
      </c>
      <c r="G2520" s="7" t="s">
        <v>206</v>
      </c>
      <c r="H2520" s="7" t="s">
        <v>212</v>
      </c>
      <c r="I2520" s="7" t="s">
        <v>27</v>
      </c>
      <c r="J2520" s="7" t="s">
        <v>23</v>
      </c>
      <c r="K2520" s="7">
        <v>10</v>
      </c>
      <c r="L2520" s="7" t="s">
        <v>19675</v>
      </c>
      <c r="M2520" s="7" t="s">
        <v>19677</v>
      </c>
      <c r="N2520" s="7" t="s">
        <v>29</v>
      </c>
      <c r="O2520" s="7" t="s">
        <v>123</v>
      </c>
    </row>
    <row r="2521" spans="2:15" x14ac:dyDescent="0.25">
      <c r="B2521" s="7">
        <v>4</v>
      </c>
      <c r="C2521" s="7" t="s">
        <v>19698</v>
      </c>
      <c r="D2521" s="7" t="s">
        <v>19699</v>
      </c>
      <c r="E2521" s="7" t="s">
        <v>19702</v>
      </c>
      <c r="F2521" s="7" t="s">
        <v>291</v>
      </c>
      <c r="G2521" s="7" t="s">
        <v>206</v>
      </c>
      <c r="H2521" s="7" t="s">
        <v>212</v>
      </c>
      <c r="I2521" s="7" t="s">
        <v>27</v>
      </c>
      <c r="J2521" s="7" t="s">
        <v>23</v>
      </c>
      <c r="K2521" s="7">
        <v>10</v>
      </c>
      <c r="L2521" s="7" t="s">
        <v>19704</v>
      </c>
      <c r="M2521" s="7" t="s">
        <v>19706</v>
      </c>
      <c r="N2521" s="7" t="s">
        <v>29</v>
      </c>
      <c r="O2521" s="7" t="s">
        <v>192</v>
      </c>
    </row>
    <row r="2522" spans="2:15" x14ac:dyDescent="0.25">
      <c r="B2522" s="7">
        <v>4</v>
      </c>
      <c r="C2522" s="7" t="s">
        <v>19711</v>
      </c>
      <c r="D2522" s="7" t="s">
        <v>19712</v>
      </c>
      <c r="E2522" s="7" t="s">
        <v>19715</v>
      </c>
      <c r="F2522" s="7" t="s">
        <v>201</v>
      </c>
      <c r="G2522" s="7" t="s">
        <v>207</v>
      </c>
      <c r="H2522" s="7" t="s">
        <v>211</v>
      </c>
      <c r="I2522" s="7" t="s">
        <v>34</v>
      </c>
      <c r="J2522" s="7" t="s">
        <v>44</v>
      </c>
      <c r="K2522" s="7">
        <v>5</v>
      </c>
      <c r="L2522" s="7" t="s">
        <v>19717</v>
      </c>
      <c r="M2522" s="7" t="s">
        <v>14975</v>
      </c>
      <c r="N2522" s="7" t="s">
        <v>29</v>
      </c>
      <c r="O2522" s="7" t="s">
        <v>192</v>
      </c>
    </row>
    <row r="2523" spans="2:15" x14ac:dyDescent="0.25">
      <c r="B2523" s="7">
        <v>4</v>
      </c>
      <c r="C2523" s="7" t="s">
        <v>19724</v>
      </c>
      <c r="D2523" s="7" t="s">
        <v>19725</v>
      </c>
      <c r="E2523" s="7" t="s">
        <v>19728</v>
      </c>
      <c r="F2523" s="7" t="s">
        <v>229</v>
      </c>
      <c r="G2523" s="7" t="s">
        <v>207</v>
      </c>
      <c r="H2523" s="7" t="s">
        <v>212</v>
      </c>
      <c r="I2523" s="7" t="s">
        <v>27</v>
      </c>
      <c r="J2523" s="7" t="s">
        <v>23</v>
      </c>
      <c r="K2523" s="7">
        <v>7</v>
      </c>
      <c r="L2523" s="7" t="s">
        <v>19730</v>
      </c>
      <c r="M2523" s="7" t="s">
        <v>14696</v>
      </c>
      <c r="N2523" s="7" t="s">
        <v>29</v>
      </c>
      <c r="O2523" s="7" t="s">
        <v>100</v>
      </c>
    </row>
    <row r="2524" spans="2:15" x14ac:dyDescent="0.25">
      <c r="B2524" s="7">
        <v>4</v>
      </c>
      <c r="C2524" s="7" t="s">
        <v>19737</v>
      </c>
      <c r="D2524" s="7" t="s">
        <v>19738</v>
      </c>
      <c r="E2524" s="7" t="s">
        <v>19741</v>
      </c>
      <c r="F2524" s="7" t="s">
        <v>136</v>
      </c>
      <c r="G2524" s="7" t="s">
        <v>207</v>
      </c>
      <c r="H2524" s="7" t="s">
        <v>212</v>
      </c>
      <c r="I2524" s="7" t="s">
        <v>83</v>
      </c>
      <c r="J2524" s="7" t="s">
        <v>23</v>
      </c>
      <c r="K2524" s="7">
        <v>7</v>
      </c>
      <c r="L2524" s="7" t="s">
        <v>19743</v>
      </c>
      <c r="M2524" s="7" t="s">
        <v>19744</v>
      </c>
      <c r="N2524" s="7" t="s">
        <v>29</v>
      </c>
      <c r="O2524" s="7" t="s">
        <v>123</v>
      </c>
    </row>
    <row r="2525" spans="2:15" x14ac:dyDescent="0.25">
      <c r="B2525" s="7">
        <v>4</v>
      </c>
      <c r="C2525" s="7" t="s">
        <v>19758</v>
      </c>
      <c r="D2525" s="7" t="s">
        <v>19759</v>
      </c>
      <c r="E2525" s="7" t="s">
        <v>19762</v>
      </c>
      <c r="F2525" s="7" t="s">
        <v>108</v>
      </c>
      <c r="G2525" s="7" t="s">
        <v>207</v>
      </c>
      <c r="H2525" s="7" t="s">
        <v>212</v>
      </c>
      <c r="I2525" s="7" t="s">
        <v>27</v>
      </c>
      <c r="J2525" s="7" t="s">
        <v>23</v>
      </c>
      <c r="K2525" s="7">
        <v>7</v>
      </c>
      <c r="L2525" s="7" t="s">
        <v>19764</v>
      </c>
      <c r="M2525" s="7" t="s">
        <v>19766</v>
      </c>
      <c r="N2525" s="7" t="s">
        <v>29</v>
      </c>
      <c r="O2525" s="7" t="s">
        <v>100</v>
      </c>
    </row>
    <row r="2526" spans="2:15" x14ac:dyDescent="0.25">
      <c r="B2526" s="7">
        <v>4</v>
      </c>
      <c r="C2526" s="7" t="s">
        <v>19767</v>
      </c>
      <c r="D2526" s="7" t="s">
        <v>19768</v>
      </c>
      <c r="E2526" s="7" t="s">
        <v>3949</v>
      </c>
      <c r="F2526" s="7" t="s">
        <v>124</v>
      </c>
      <c r="G2526" s="7" t="s">
        <v>207</v>
      </c>
      <c r="H2526" s="7" t="s">
        <v>212</v>
      </c>
      <c r="I2526" s="7" t="s">
        <v>55</v>
      </c>
      <c r="J2526" s="7" t="s">
        <v>54</v>
      </c>
      <c r="K2526" s="7">
        <v>4</v>
      </c>
      <c r="L2526" s="7" t="s">
        <v>19769</v>
      </c>
      <c r="M2526" s="7" t="s">
        <v>15751</v>
      </c>
      <c r="N2526" s="7" t="s">
        <v>29</v>
      </c>
      <c r="O2526" s="7" t="s">
        <v>123</v>
      </c>
    </row>
    <row r="2527" spans="2:15" x14ac:dyDescent="0.25">
      <c r="B2527" s="7">
        <v>4</v>
      </c>
      <c r="C2527" s="7" t="s">
        <v>19770</v>
      </c>
      <c r="D2527" s="7" t="s">
        <v>19771</v>
      </c>
      <c r="E2527" s="7" t="s">
        <v>19774</v>
      </c>
      <c r="F2527" s="7" t="s">
        <v>150</v>
      </c>
      <c r="G2527" s="7" t="s">
        <v>207</v>
      </c>
      <c r="H2527" s="7" t="s">
        <v>211</v>
      </c>
      <c r="I2527" s="7" t="s">
        <v>55</v>
      </c>
      <c r="J2527" s="7" t="s">
        <v>54</v>
      </c>
      <c r="K2527" s="7">
        <v>4</v>
      </c>
      <c r="L2527" s="7" t="s">
        <v>19776</v>
      </c>
      <c r="M2527" s="7" t="s">
        <v>15751</v>
      </c>
      <c r="N2527" s="7" t="s">
        <v>29</v>
      </c>
      <c r="O2527" s="7" t="s">
        <v>146</v>
      </c>
    </row>
    <row r="2528" spans="2:15" x14ac:dyDescent="0.25">
      <c r="B2528" s="7">
        <v>4</v>
      </c>
      <c r="C2528" s="7" t="s">
        <v>19777</v>
      </c>
      <c r="D2528" s="7" t="s">
        <v>19778</v>
      </c>
      <c r="E2528" s="7" t="s">
        <v>19781</v>
      </c>
      <c r="F2528" s="7" t="s">
        <v>282</v>
      </c>
      <c r="G2528" s="7" t="s">
        <v>206</v>
      </c>
      <c r="H2528" s="7" t="s">
        <v>212</v>
      </c>
      <c r="I2528" s="7" t="s">
        <v>34</v>
      </c>
      <c r="J2528" s="7" t="s">
        <v>23</v>
      </c>
      <c r="K2528" s="7">
        <v>8</v>
      </c>
      <c r="L2528" s="7" t="s">
        <v>19783</v>
      </c>
      <c r="M2528" s="7" t="s">
        <v>19784</v>
      </c>
      <c r="N2528" s="7" t="s">
        <v>29</v>
      </c>
      <c r="O2528" s="7" t="s">
        <v>100</v>
      </c>
    </row>
    <row r="2529" spans="2:15" x14ac:dyDescent="0.25">
      <c r="B2529" s="7">
        <v>4</v>
      </c>
      <c r="C2529" s="7" t="s">
        <v>19785</v>
      </c>
      <c r="D2529" s="7" t="s">
        <v>19786</v>
      </c>
      <c r="E2529" s="7" t="s">
        <v>19790</v>
      </c>
      <c r="F2529" s="7" t="s">
        <v>25</v>
      </c>
      <c r="G2529" s="7" t="s">
        <v>207</v>
      </c>
      <c r="H2529" s="7" t="s">
        <v>211</v>
      </c>
      <c r="I2529" s="7" t="s">
        <v>55</v>
      </c>
      <c r="J2529" s="7" t="s">
        <v>54</v>
      </c>
      <c r="K2529" s="7">
        <v>4</v>
      </c>
      <c r="L2529" s="7" t="s">
        <v>19792</v>
      </c>
      <c r="M2529" s="7" t="s">
        <v>14747</v>
      </c>
      <c r="N2529" s="7" t="s">
        <v>29</v>
      </c>
      <c r="O2529" s="7" t="s">
        <v>96</v>
      </c>
    </row>
    <row r="2530" spans="2:15" x14ac:dyDescent="0.25">
      <c r="B2530" s="7">
        <v>4</v>
      </c>
      <c r="C2530" s="7" t="s">
        <v>19793</v>
      </c>
      <c r="D2530" s="7" t="s">
        <v>19794</v>
      </c>
      <c r="E2530" s="7" t="s">
        <v>19798</v>
      </c>
      <c r="F2530" s="7" t="s">
        <v>126</v>
      </c>
      <c r="G2530" s="7" t="s">
        <v>206</v>
      </c>
      <c r="H2530" s="7" t="s">
        <v>212</v>
      </c>
      <c r="I2530" s="7" t="s">
        <v>45</v>
      </c>
      <c r="J2530" s="7" t="s">
        <v>44</v>
      </c>
      <c r="K2530" s="7">
        <v>11</v>
      </c>
      <c r="L2530" s="7" t="s">
        <v>19800</v>
      </c>
      <c r="M2530" s="7" t="s">
        <v>19801</v>
      </c>
      <c r="N2530" s="7" t="s">
        <v>29</v>
      </c>
      <c r="O2530" s="7" t="s">
        <v>123</v>
      </c>
    </row>
    <row r="2531" spans="2:15" x14ac:dyDescent="0.25">
      <c r="B2531" s="7">
        <v>4</v>
      </c>
      <c r="C2531" s="7" t="s">
        <v>19802</v>
      </c>
      <c r="D2531" s="7" t="s">
        <v>19803</v>
      </c>
      <c r="E2531" s="7" t="s">
        <v>19806</v>
      </c>
      <c r="F2531" s="7" t="s">
        <v>38</v>
      </c>
      <c r="G2531" s="7" t="s">
        <v>207</v>
      </c>
      <c r="H2531" s="7" t="s">
        <v>211</v>
      </c>
      <c r="I2531" s="7" t="s">
        <v>55</v>
      </c>
      <c r="J2531" s="7" t="s">
        <v>54</v>
      </c>
      <c r="K2531" s="7">
        <v>4</v>
      </c>
      <c r="L2531" s="7" t="s">
        <v>19808</v>
      </c>
      <c r="M2531" s="7" t="s">
        <v>19810</v>
      </c>
      <c r="N2531" s="7" t="s">
        <v>29</v>
      </c>
      <c r="O2531" s="7" t="s">
        <v>96</v>
      </c>
    </row>
    <row r="2532" spans="2:15" x14ac:dyDescent="0.25">
      <c r="B2532" s="7">
        <v>4</v>
      </c>
      <c r="C2532" s="7" t="s">
        <v>19811</v>
      </c>
      <c r="D2532" s="7" t="s">
        <v>19812</v>
      </c>
      <c r="E2532" s="7" t="s">
        <v>19815</v>
      </c>
      <c r="F2532" s="7" t="s">
        <v>52</v>
      </c>
      <c r="G2532" s="7" t="s">
        <v>207</v>
      </c>
      <c r="H2532" s="7" t="s">
        <v>211</v>
      </c>
      <c r="I2532" s="7" t="s">
        <v>55</v>
      </c>
      <c r="J2532" s="7" t="s">
        <v>54</v>
      </c>
      <c r="K2532" s="7">
        <v>4</v>
      </c>
      <c r="L2532" s="7" t="s">
        <v>19817</v>
      </c>
      <c r="M2532" s="7" t="s">
        <v>19810</v>
      </c>
      <c r="N2532" s="7" t="s">
        <v>29</v>
      </c>
      <c r="O2532" s="7" t="s">
        <v>96</v>
      </c>
    </row>
    <row r="2533" spans="2:15" x14ac:dyDescent="0.25">
      <c r="B2533" s="7">
        <v>4</v>
      </c>
      <c r="C2533" s="7" t="s">
        <v>19818</v>
      </c>
      <c r="D2533" s="7" t="s">
        <v>19819</v>
      </c>
      <c r="E2533" s="7" t="s">
        <v>19822</v>
      </c>
      <c r="F2533" s="7" t="s">
        <v>50</v>
      </c>
      <c r="G2533" s="7" t="s">
        <v>207</v>
      </c>
      <c r="H2533" s="7" t="s">
        <v>211</v>
      </c>
      <c r="I2533" s="7" t="s">
        <v>55</v>
      </c>
      <c r="J2533" s="7" t="s">
        <v>54</v>
      </c>
      <c r="K2533" s="7">
        <v>4</v>
      </c>
      <c r="L2533" s="7" t="s">
        <v>19824</v>
      </c>
      <c r="M2533" s="7" t="s">
        <v>19825</v>
      </c>
      <c r="N2533" s="7" t="s">
        <v>29</v>
      </c>
      <c r="O2533" s="7" t="s">
        <v>96</v>
      </c>
    </row>
    <row r="2534" spans="2:15" x14ac:dyDescent="0.25">
      <c r="B2534" s="7">
        <v>4</v>
      </c>
      <c r="C2534" s="7" t="s">
        <v>19826</v>
      </c>
      <c r="D2534" s="7" t="s">
        <v>19827</v>
      </c>
      <c r="E2534" s="7" t="s">
        <v>19830</v>
      </c>
      <c r="F2534" s="7" t="s">
        <v>25</v>
      </c>
      <c r="G2534" s="7" t="s">
        <v>207</v>
      </c>
      <c r="H2534" s="7" t="s">
        <v>211</v>
      </c>
      <c r="I2534" s="7" t="s">
        <v>34</v>
      </c>
      <c r="J2534" s="7" t="s">
        <v>23</v>
      </c>
      <c r="K2534" s="7">
        <v>5</v>
      </c>
      <c r="L2534" s="7" t="s">
        <v>19832</v>
      </c>
      <c r="M2534" s="7" t="s">
        <v>19833</v>
      </c>
      <c r="N2534" s="7" t="s">
        <v>29</v>
      </c>
      <c r="O2534" s="7" t="s">
        <v>96</v>
      </c>
    </row>
    <row r="2535" spans="2:15" x14ac:dyDescent="0.25">
      <c r="B2535" s="7">
        <v>4</v>
      </c>
      <c r="C2535" s="7" t="s">
        <v>19834</v>
      </c>
      <c r="D2535" s="7" t="s">
        <v>19835</v>
      </c>
      <c r="E2535" s="7" t="s">
        <v>19839</v>
      </c>
      <c r="F2535" s="7" t="s">
        <v>120</v>
      </c>
      <c r="G2535" s="7" t="s">
        <v>207</v>
      </c>
      <c r="H2535" s="7" t="s">
        <v>211</v>
      </c>
      <c r="I2535" s="7" t="s">
        <v>34</v>
      </c>
      <c r="J2535" s="7" t="s">
        <v>23</v>
      </c>
      <c r="K2535" s="7">
        <v>5</v>
      </c>
      <c r="L2535" s="7" t="s">
        <v>19841</v>
      </c>
      <c r="M2535" s="7" t="s">
        <v>19833</v>
      </c>
      <c r="N2535" s="7" t="s">
        <v>29</v>
      </c>
      <c r="O2535" s="7" t="s">
        <v>123</v>
      </c>
    </row>
    <row r="2536" spans="2:15" x14ac:dyDescent="0.25">
      <c r="B2536" s="7">
        <v>4</v>
      </c>
      <c r="C2536" s="7" t="s">
        <v>19842</v>
      </c>
      <c r="D2536" s="7" t="s">
        <v>19843</v>
      </c>
      <c r="E2536" s="7" t="s">
        <v>19846</v>
      </c>
      <c r="F2536" s="7" t="s">
        <v>108</v>
      </c>
      <c r="G2536" s="7" t="s">
        <v>207</v>
      </c>
      <c r="H2536" s="7" t="s">
        <v>212</v>
      </c>
      <c r="I2536" s="7" t="s">
        <v>27</v>
      </c>
      <c r="J2536" s="7" t="s">
        <v>23</v>
      </c>
      <c r="K2536" s="7">
        <v>7</v>
      </c>
      <c r="L2536" s="7" t="s">
        <v>19848</v>
      </c>
      <c r="M2536" s="7" t="s">
        <v>14502</v>
      </c>
      <c r="N2536" s="7" t="s">
        <v>29</v>
      </c>
      <c r="O2536" s="7" t="s">
        <v>100</v>
      </c>
    </row>
    <row r="2537" spans="2:15" x14ac:dyDescent="0.25">
      <c r="B2537" s="7">
        <v>4</v>
      </c>
      <c r="C2537" s="7" t="s">
        <v>19849</v>
      </c>
      <c r="D2537" s="7" t="s">
        <v>19850</v>
      </c>
      <c r="E2537" s="7" t="s">
        <v>19853</v>
      </c>
      <c r="F2537" s="7" t="s">
        <v>263</v>
      </c>
      <c r="G2537" s="7" t="s">
        <v>207</v>
      </c>
      <c r="H2537" s="7" t="s">
        <v>212</v>
      </c>
      <c r="I2537" s="7" t="s">
        <v>27</v>
      </c>
      <c r="J2537" s="7" t="s">
        <v>23</v>
      </c>
      <c r="K2537" s="7">
        <v>7</v>
      </c>
      <c r="L2537" s="7" t="s">
        <v>19855</v>
      </c>
      <c r="M2537" s="7" t="s">
        <v>19856</v>
      </c>
      <c r="N2537" s="7" t="s">
        <v>29</v>
      </c>
      <c r="O2537" s="7" t="s">
        <v>100</v>
      </c>
    </row>
    <row r="2538" spans="2:15" x14ac:dyDescent="0.25">
      <c r="B2538" s="7">
        <v>4</v>
      </c>
      <c r="C2538" s="7" t="s">
        <v>19857</v>
      </c>
      <c r="D2538" s="7" t="s">
        <v>19858</v>
      </c>
      <c r="E2538" s="7" t="s">
        <v>19861</v>
      </c>
      <c r="F2538" s="7" t="s">
        <v>25</v>
      </c>
      <c r="G2538" s="7" t="s">
        <v>207</v>
      </c>
      <c r="H2538" s="7" t="s">
        <v>211</v>
      </c>
      <c r="I2538" s="7" t="s">
        <v>34</v>
      </c>
      <c r="J2538" s="7" t="s">
        <v>23</v>
      </c>
      <c r="K2538" s="7">
        <v>5</v>
      </c>
      <c r="L2538" s="7" t="s">
        <v>19863</v>
      </c>
      <c r="M2538" s="7" t="s">
        <v>10440</v>
      </c>
      <c r="N2538" s="7" t="s">
        <v>29</v>
      </c>
      <c r="O2538" s="7" t="s">
        <v>96</v>
      </c>
    </row>
    <row r="2539" spans="2:15" x14ac:dyDescent="0.25">
      <c r="B2539" s="7">
        <v>4</v>
      </c>
      <c r="C2539" s="7" t="s">
        <v>19864</v>
      </c>
      <c r="D2539" s="7" t="s">
        <v>19865</v>
      </c>
      <c r="E2539" s="7" t="s">
        <v>19868</v>
      </c>
      <c r="F2539" s="7" t="s">
        <v>50</v>
      </c>
      <c r="G2539" s="7" t="s">
        <v>207</v>
      </c>
      <c r="H2539" s="7" t="s">
        <v>211</v>
      </c>
      <c r="I2539" s="7" t="s">
        <v>55</v>
      </c>
      <c r="J2539" s="7" t="s">
        <v>54</v>
      </c>
      <c r="K2539" s="7">
        <v>4</v>
      </c>
      <c r="L2539" s="7" t="s">
        <v>19870</v>
      </c>
      <c r="M2539" s="7" t="s">
        <v>9567</v>
      </c>
      <c r="N2539" s="7" t="s">
        <v>29</v>
      </c>
      <c r="O2539" s="7" t="s">
        <v>96</v>
      </c>
    </row>
    <row r="2540" spans="2:15" x14ac:dyDescent="0.25">
      <c r="B2540" s="7">
        <v>4</v>
      </c>
      <c r="C2540" s="7" t="s">
        <v>19872</v>
      </c>
      <c r="D2540" s="7" t="s">
        <v>19873</v>
      </c>
      <c r="E2540" s="7" t="s">
        <v>19876</v>
      </c>
      <c r="F2540" s="7" t="s">
        <v>25</v>
      </c>
      <c r="G2540" s="7" t="s">
        <v>207</v>
      </c>
      <c r="H2540" s="7" t="s">
        <v>211</v>
      </c>
      <c r="I2540" s="7" t="s">
        <v>34</v>
      </c>
      <c r="J2540" s="7" t="s">
        <v>23</v>
      </c>
      <c r="K2540" s="7">
        <v>5</v>
      </c>
      <c r="L2540" s="7" t="s">
        <v>19878</v>
      </c>
      <c r="M2540" s="7" t="s">
        <v>19879</v>
      </c>
      <c r="N2540" s="7" t="s">
        <v>29</v>
      </c>
      <c r="O2540" s="7" t="s">
        <v>96</v>
      </c>
    </row>
    <row r="2541" spans="2:15" x14ac:dyDescent="0.25">
      <c r="B2541" s="7">
        <v>4</v>
      </c>
      <c r="C2541" s="7" t="s">
        <v>19880</v>
      </c>
      <c r="D2541" s="7" t="s">
        <v>19881</v>
      </c>
      <c r="E2541" s="7" t="s">
        <v>19884</v>
      </c>
      <c r="F2541" s="7" t="s">
        <v>201</v>
      </c>
      <c r="G2541" s="7" t="s">
        <v>207</v>
      </c>
      <c r="H2541" s="7" t="s">
        <v>212</v>
      </c>
      <c r="I2541" s="7" t="s">
        <v>34</v>
      </c>
      <c r="J2541" s="7" t="s">
        <v>23</v>
      </c>
      <c r="K2541" s="7">
        <v>5</v>
      </c>
      <c r="L2541" s="7" t="s">
        <v>19886</v>
      </c>
      <c r="M2541" s="7" t="s">
        <v>11733</v>
      </c>
      <c r="N2541" s="7" t="s">
        <v>29</v>
      </c>
      <c r="O2541" s="7" t="s">
        <v>192</v>
      </c>
    </row>
    <row r="2542" spans="2:15" x14ac:dyDescent="0.25">
      <c r="B2542" s="7">
        <v>4</v>
      </c>
      <c r="C2542" s="7" t="s">
        <v>19887</v>
      </c>
      <c r="D2542" s="7" t="s">
        <v>19888</v>
      </c>
      <c r="E2542" s="7" t="s">
        <v>19891</v>
      </c>
      <c r="F2542" s="7" t="s">
        <v>25</v>
      </c>
      <c r="G2542" s="7" t="s">
        <v>207</v>
      </c>
      <c r="H2542" s="7" t="s">
        <v>211</v>
      </c>
      <c r="I2542" s="7" t="s">
        <v>55</v>
      </c>
      <c r="J2542" s="7" t="s">
        <v>54</v>
      </c>
      <c r="K2542" s="7">
        <v>4</v>
      </c>
      <c r="L2542" s="7" t="s">
        <v>19893</v>
      </c>
      <c r="M2542" s="7" t="s">
        <v>11783</v>
      </c>
      <c r="N2542" s="7" t="s">
        <v>29</v>
      </c>
      <c r="O2542" s="7" t="s">
        <v>96</v>
      </c>
    </row>
    <row r="2543" spans="2:15" x14ac:dyDescent="0.25">
      <c r="B2543" s="7">
        <v>4</v>
      </c>
      <c r="C2543" s="7" t="s">
        <v>19894</v>
      </c>
      <c r="D2543" s="7" t="s">
        <v>19895</v>
      </c>
      <c r="E2543" s="7" t="s">
        <v>19896</v>
      </c>
      <c r="F2543" s="7" t="s">
        <v>263</v>
      </c>
      <c r="G2543" s="7" t="s">
        <v>207</v>
      </c>
      <c r="H2543" s="7" t="s">
        <v>212</v>
      </c>
      <c r="I2543" s="7" t="s">
        <v>27</v>
      </c>
      <c r="J2543" s="7" t="s">
        <v>23</v>
      </c>
      <c r="K2543" s="7">
        <v>7</v>
      </c>
      <c r="L2543" s="7" t="s">
        <v>19898</v>
      </c>
      <c r="M2543" s="7" t="s">
        <v>19899</v>
      </c>
      <c r="N2543" s="7" t="s">
        <v>29</v>
      </c>
      <c r="O2543" s="7" t="s">
        <v>100</v>
      </c>
    </row>
    <row r="2544" spans="2:15" x14ac:dyDescent="0.25">
      <c r="B2544" s="7">
        <v>4</v>
      </c>
      <c r="C2544" s="7" t="s">
        <v>19900</v>
      </c>
      <c r="D2544" s="7" t="s">
        <v>19901</v>
      </c>
      <c r="E2544" s="7" t="s">
        <v>19904</v>
      </c>
      <c r="F2544" s="7" t="s">
        <v>197</v>
      </c>
      <c r="G2544" s="7" t="s">
        <v>207</v>
      </c>
      <c r="H2544" s="7" t="s">
        <v>212</v>
      </c>
      <c r="I2544" s="7" t="s">
        <v>55</v>
      </c>
      <c r="J2544" s="7" t="s">
        <v>54</v>
      </c>
      <c r="K2544" s="7">
        <v>4</v>
      </c>
      <c r="L2544" s="7" t="s">
        <v>19906</v>
      </c>
      <c r="M2544" s="7" t="s">
        <v>19908</v>
      </c>
      <c r="N2544" s="7" t="s">
        <v>29</v>
      </c>
      <c r="O2544" s="7" t="s">
        <v>192</v>
      </c>
    </row>
    <row r="2545" spans="2:15" x14ac:dyDescent="0.25">
      <c r="B2545" s="7">
        <v>4</v>
      </c>
      <c r="C2545" s="7" t="s">
        <v>19909</v>
      </c>
      <c r="D2545" s="7" t="s">
        <v>19910</v>
      </c>
      <c r="E2545" s="7" t="s">
        <v>19913</v>
      </c>
      <c r="F2545" s="7" t="s">
        <v>38</v>
      </c>
      <c r="G2545" s="7" t="s">
        <v>207</v>
      </c>
      <c r="H2545" s="7" t="s">
        <v>211</v>
      </c>
      <c r="I2545" s="7" t="s">
        <v>55</v>
      </c>
      <c r="J2545" s="7" t="s">
        <v>54</v>
      </c>
      <c r="K2545" s="7">
        <v>4</v>
      </c>
      <c r="L2545" s="7" t="s">
        <v>19915</v>
      </c>
      <c r="M2545" s="7" t="s">
        <v>9887</v>
      </c>
      <c r="N2545" s="7" t="s">
        <v>29</v>
      </c>
      <c r="O2545" s="7" t="s">
        <v>96</v>
      </c>
    </row>
    <row r="2546" spans="2:15" x14ac:dyDescent="0.25">
      <c r="B2546" s="7">
        <v>4</v>
      </c>
      <c r="C2546" s="7" t="s">
        <v>19917</v>
      </c>
      <c r="D2546" s="7" t="s">
        <v>19918</v>
      </c>
      <c r="E2546" s="7" t="s">
        <v>19920</v>
      </c>
      <c r="F2546" s="7" t="s">
        <v>25</v>
      </c>
      <c r="G2546" s="7" t="s">
        <v>207</v>
      </c>
      <c r="H2546" s="7" t="s">
        <v>211</v>
      </c>
      <c r="I2546" s="7" t="s">
        <v>55</v>
      </c>
      <c r="J2546" s="7" t="s">
        <v>54</v>
      </c>
      <c r="K2546" s="7">
        <v>4</v>
      </c>
      <c r="L2546" s="7" t="s">
        <v>19922</v>
      </c>
      <c r="M2546" s="7" t="s">
        <v>19923</v>
      </c>
      <c r="N2546" s="7" t="s">
        <v>29</v>
      </c>
      <c r="O2546" s="7" t="s">
        <v>96</v>
      </c>
    </row>
    <row r="2547" spans="2:15" x14ac:dyDescent="0.25">
      <c r="B2547" s="7">
        <v>4</v>
      </c>
      <c r="C2547" s="7" t="s">
        <v>19924</v>
      </c>
      <c r="D2547" s="7" t="s">
        <v>19925</v>
      </c>
      <c r="E2547" s="7" t="s">
        <v>19928</v>
      </c>
      <c r="F2547" s="7" t="s">
        <v>165</v>
      </c>
      <c r="G2547" s="7" t="s">
        <v>206</v>
      </c>
      <c r="H2547" s="7" t="s">
        <v>211</v>
      </c>
      <c r="I2547" s="7" t="s">
        <v>55</v>
      </c>
      <c r="J2547" s="7" t="s">
        <v>54</v>
      </c>
      <c r="K2547" s="7">
        <v>4</v>
      </c>
      <c r="L2547" s="7" t="s">
        <v>19930</v>
      </c>
      <c r="M2547" s="7" t="s">
        <v>15639</v>
      </c>
      <c r="N2547" s="7" t="s">
        <v>29</v>
      </c>
      <c r="O2547" s="7" t="s">
        <v>146</v>
      </c>
    </row>
    <row r="2548" spans="2:15" x14ac:dyDescent="0.25">
      <c r="B2548" s="7">
        <v>4</v>
      </c>
      <c r="C2548" s="7" t="s">
        <v>19931</v>
      </c>
      <c r="D2548" s="7" t="s">
        <v>19932</v>
      </c>
      <c r="E2548" s="7" t="s">
        <v>19936</v>
      </c>
      <c r="F2548" s="7" t="s">
        <v>163</v>
      </c>
      <c r="G2548" s="7" t="s">
        <v>206</v>
      </c>
      <c r="H2548" s="7" t="s">
        <v>211</v>
      </c>
      <c r="I2548" s="7" t="s">
        <v>55</v>
      </c>
      <c r="J2548" s="7" t="s">
        <v>54</v>
      </c>
      <c r="K2548" s="7">
        <v>4</v>
      </c>
      <c r="L2548" s="7" t="s">
        <v>19938</v>
      </c>
      <c r="M2548" s="7" t="s">
        <v>3510</v>
      </c>
      <c r="N2548" s="7" t="s">
        <v>29</v>
      </c>
      <c r="O2548" s="7" t="s">
        <v>146</v>
      </c>
    </row>
    <row r="2549" spans="2:15" x14ac:dyDescent="0.25">
      <c r="B2549" s="7">
        <v>4</v>
      </c>
      <c r="C2549" s="7" t="s">
        <v>19940</v>
      </c>
      <c r="D2549" s="7" t="s">
        <v>19941</v>
      </c>
      <c r="E2549" s="7" t="s">
        <v>19944</v>
      </c>
      <c r="F2549" s="7" t="s">
        <v>128</v>
      </c>
      <c r="G2549" s="7" t="s">
        <v>206</v>
      </c>
      <c r="H2549" s="7" t="s">
        <v>212</v>
      </c>
      <c r="I2549" s="7" t="s">
        <v>55</v>
      </c>
      <c r="J2549" s="7" t="s">
        <v>54</v>
      </c>
      <c r="K2549" s="7">
        <v>4</v>
      </c>
      <c r="L2549" s="7" t="s">
        <v>19946</v>
      </c>
      <c r="M2549" s="7" t="s">
        <v>19947</v>
      </c>
      <c r="N2549" s="7" t="s">
        <v>29</v>
      </c>
      <c r="O2549" s="7" t="s">
        <v>123</v>
      </c>
    </row>
    <row r="2550" spans="2:15" x14ac:dyDescent="0.25">
      <c r="B2550" s="7">
        <v>4</v>
      </c>
      <c r="C2550" s="7" t="s">
        <v>19956</v>
      </c>
      <c r="D2550" s="7" t="s">
        <v>19957</v>
      </c>
      <c r="E2550" s="7" t="s">
        <v>19958</v>
      </c>
      <c r="F2550" s="7" t="s">
        <v>130</v>
      </c>
      <c r="G2550" s="7" t="s">
        <v>206</v>
      </c>
      <c r="H2550" s="7" t="s">
        <v>211</v>
      </c>
      <c r="I2550" s="7" t="s">
        <v>34</v>
      </c>
      <c r="J2550" s="7" t="s">
        <v>23</v>
      </c>
      <c r="K2550" s="7">
        <v>8</v>
      </c>
      <c r="L2550" s="7" t="s">
        <v>19960</v>
      </c>
      <c r="M2550" s="7" t="s">
        <v>19962</v>
      </c>
      <c r="N2550" s="7" t="s">
        <v>29</v>
      </c>
      <c r="O2550" s="7" t="s">
        <v>123</v>
      </c>
    </row>
    <row r="2551" spans="2:15" x14ac:dyDescent="0.25">
      <c r="B2551" s="7">
        <v>4</v>
      </c>
      <c r="C2551" s="7" t="s">
        <v>19963</v>
      </c>
      <c r="D2551" s="7" t="s">
        <v>19964</v>
      </c>
      <c r="E2551" s="7" t="s">
        <v>19967</v>
      </c>
      <c r="F2551" s="7" t="s">
        <v>1300</v>
      </c>
      <c r="G2551" s="7" t="s">
        <v>206</v>
      </c>
      <c r="H2551" s="7" t="s">
        <v>212</v>
      </c>
      <c r="I2551" s="7" t="s">
        <v>60</v>
      </c>
      <c r="J2551" s="7" t="s">
        <v>58</v>
      </c>
      <c r="K2551" s="7">
        <v>14</v>
      </c>
      <c r="L2551" s="7" t="s">
        <v>19969</v>
      </c>
      <c r="M2551" s="7" t="s">
        <v>19970</v>
      </c>
      <c r="N2551" s="7" t="s">
        <v>29</v>
      </c>
      <c r="O2551" s="7" t="s">
        <v>192</v>
      </c>
    </row>
    <row r="2552" spans="2:15" x14ac:dyDescent="0.25">
      <c r="B2552" s="7">
        <v>4</v>
      </c>
      <c r="C2552" s="7" t="s">
        <v>19971</v>
      </c>
      <c r="D2552" s="7" t="s">
        <v>19972</v>
      </c>
      <c r="E2552" s="7" t="s">
        <v>19975</v>
      </c>
      <c r="F2552" s="7" t="s">
        <v>201</v>
      </c>
      <c r="G2552" s="7" t="s">
        <v>207</v>
      </c>
      <c r="H2552" s="7" t="s">
        <v>212</v>
      </c>
      <c r="I2552" s="7" t="s">
        <v>60</v>
      </c>
      <c r="J2552" s="7" t="s">
        <v>58</v>
      </c>
      <c r="K2552" s="7">
        <v>9</v>
      </c>
      <c r="L2552" s="7" t="s">
        <v>19977</v>
      </c>
      <c r="M2552" s="7" t="s">
        <v>19978</v>
      </c>
      <c r="N2552" s="7" t="s">
        <v>29</v>
      </c>
      <c r="O2552" s="7" t="s">
        <v>192</v>
      </c>
    </row>
    <row r="2553" spans="2:15" x14ac:dyDescent="0.25">
      <c r="B2553" s="7">
        <v>4</v>
      </c>
      <c r="C2553" s="7" t="s">
        <v>19979</v>
      </c>
      <c r="D2553" s="7" t="s">
        <v>19980</v>
      </c>
      <c r="E2553" s="7" t="s">
        <v>19983</v>
      </c>
      <c r="F2553" s="7" t="s">
        <v>229</v>
      </c>
      <c r="G2553" s="7" t="s">
        <v>207</v>
      </c>
      <c r="H2553" s="7" t="s">
        <v>212</v>
      </c>
      <c r="I2553" s="7" t="s">
        <v>34</v>
      </c>
      <c r="J2553" s="7" t="s">
        <v>23</v>
      </c>
      <c r="K2553" s="7">
        <v>5</v>
      </c>
      <c r="L2553" s="7" t="s">
        <v>19985</v>
      </c>
      <c r="M2553" s="7" t="s">
        <v>19986</v>
      </c>
      <c r="N2553" s="7" t="s">
        <v>29</v>
      </c>
      <c r="O2553" s="7" t="s">
        <v>100</v>
      </c>
    </row>
    <row r="2554" spans="2:15" x14ac:dyDescent="0.25">
      <c r="B2554" s="7">
        <v>4</v>
      </c>
      <c r="C2554" s="7" t="s">
        <v>19987</v>
      </c>
      <c r="D2554" s="7" t="s">
        <v>19988</v>
      </c>
      <c r="E2554" s="7" t="s">
        <v>19991</v>
      </c>
      <c r="F2554" s="7" t="s">
        <v>25</v>
      </c>
      <c r="G2554" s="7" t="s">
        <v>207</v>
      </c>
      <c r="H2554" s="7" t="s">
        <v>211</v>
      </c>
      <c r="I2554" s="7" t="s">
        <v>60</v>
      </c>
      <c r="J2554" s="7" t="s">
        <v>58</v>
      </c>
      <c r="K2554" s="7">
        <v>9</v>
      </c>
      <c r="L2554" s="7" t="s">
        <v>19993</v>
      </c>
      <c r="M2554" s="7" t="s">
        <v>19995</v>
      </c>
      <c r="N2554" s="7" t="s">
        <v>29</v>
      </c>
      <c r="O2554" s="7" t="s">
        <v>96</v>
      </c>
    </row>
    <row r="2555" spans="2:15" x14ac:dyDescent="0.25">
      <c r="B2555" s="7">
        <v>4</v>
      </c>
      <c r="C2555" s="7" t="s">
        <v>19996</v>
      </c>
      <c r="D2555" s="7" t="s">
        <v>19997</v>
      </c>
      <c r="E2555" s="7" t="s">
        <v>20000</v>
      </c>
      <c r="F2555" s="7" t="s">
        <v>147</v>
      </c>
      <c r="G2555" s="7" t="s">
        <v>206</v>
      </c>
      <c r="H2555" s="7" t="s">
        <v>211</v>
      </c>
      <c r="I2555" s="7" t="s">
        <v>34</v>
      </c>
      <c r="J2555" s="7" t="s">
        <v>23</v>
      </c>
      <c r="K2555" s="7">
        <v>8</v>
      </c>
      <c r="L2555" s="7" t="s">
        <v>20002</v>
      </c>
      <c r="M2555" s="7" t="s">
        <v>20003</v>
      </c>
      <c r="N2555" s="7" t="s">
        <v>29</v>
      </c>
      <c r="O2555" s="7" t="s">
        <v>146</v>
      </c>
    </row>
    <row r="2556" spans="2:15" x14ac:dyDescent="0.25">
      <c r="B2556" s="7">
        <v>4</v>
      </c>
      <c r="C2556" s="7" t="s">
        <v>20004</v>
      </c>
      <c r="D2556" s="7" t="s">
        <v>20005</v>
      </c>
      <c r="E2556" s="7" t="s">
        <v>20008</v>
      </c>
      <c r="F2556" s="7" t="s">
        <v>25</v>
      </c>
      <c r="G2556" s="7" t="s">
        <v>206</v>
      </c>
      <c r="H2556" s="7" t="s">
        <v>211</v>
      </c>
      <c r="I2556" s="7" t="s">
        <v>34</v>
      </c>
      <c r="J2556" s="7" t="s">
        <v>23</v>
      </c>
      <c r="K2556" s="7">
        <v>8</v>
      </c>
      <c r="L2556" s="7" t="s">
        <v>20010</v>
      </c>
      <c r="M2556" s="7" t="s">
        <v>20012</v>
      </c>
      <c r="N2556" s="7" t="s">
        <v>29</v>
      </c>
      <c r="O2556" s="7" t="s">
        <v>96</v>
      </c>
    </row>
    <row r="2557" spans="2:15" x14ac:dyDescent="0.25">
      <c r="B2557" s="7">
        <v>4</v>
      </c>
      <c r="C2557" s="7" t="s">
        <v>20013</v>
      </c>
      <c r="D2557" s="7" t="s">
        <v>20014</v>
      </c>
      <c r="E2557" s="7" t="s">
        <v>20015</v>
      </c>
      <c r="F2557" s="7" t="s">
        <v>156</v>
      </c>
      <c r="G2557" s="7" t="s">
        <v>207</v>
      </c>
      <c r="H2557" s="7" t="s">
        <v>211</v>
      </c>
      <c r="I2557" s="7" t="s">
        <v>55</v>
      </c>
      <c r="J2557" s="7" t="s">
        <v>54</v>
      </c>
      <c r="K2557" s="7">
        <v>4</v>
      </c>
      <c r="L2557" s="7" t="s">
        <v>20017</v>
      </c>
      <c r="M2557" s="7" t="s">
        <v>8084</v>
      </c>
      <c r="N2557" s="7" t="s">
        <v>29</v>
      </c>
      <c r="O2557" s="7" t="s">
        <v>146</v>
      </c>
    </row>
    <row r="2558" spans="2:15" x14ac:dyDescent="0.25">
      <c r="B2558" s="7">
        <v>4</v>
      </c>
      <c r="C2558" s="7" t="s">
        <v>20018</v>
      </c>
      <c r="D2558" s="7" t="s">
        <v>20019</v>
      </c>
      <c r="E2558" s="7" t="s">
        <v>20022</v>
      </c>
      <c r="F2558" s="7" t="s">
        <v>193</v>
      </c>
      <c r="G2558" s="7" t="s">
        <v>207</v>
      </c>
      <c r="H2558" s="7" t="s">
        <v>212</v>
      </c>
      <c r="I2558" s="7" t="s">
        <v>83</v>
      </c>
      <c r="J2558" s="7" t="s">
        <v>23</v>
      </c>
      <c r="K2558" s="7">
        <v>7</v>
      </c>
      <c r="L2558" s="7" t="s">
        <v>20024</v>
      </c>
      <c r="M2558" s="7" t="s">
        <v>11154</v>
      </c>
      <c r="N2558" s="7" t="s">
        <v>29</v>
      </c>
      <c r="O2558" s="7" t="s">
        <v>192</v>
      </c>
    </row>
    <row r="2559" spans="2:15" x14ac:dyDescent="0.25">
      <c r="B2559" s="7">
        <v>4</v>
      </c>
      <c r="C2559" s="7" t="s">
        <v>20025</v>
      </c>
      <c r="D2559" s="7" t="s">
        <v>20026</v>
      </c>
      <c r="E2559" s="7" t="s">
        <v>20030</v>
      </c>
      <c r="F2559" s="7" t="s">
        <v>104</v>
      </c>
      <c r="G2559" s="7" t="s">
        <v>207</v>
      </c>
      <c r="H2559" s="7" t="s">
        <v>212</v>
      </c>
      <c r="I2559" s="7" t="s">
        <v>60</v>
      </c>
      <c r="J2559" s="7" t="s">
        <v>58</v>
      </c>
      <c r="K2559" s="7">
        <v>9</v>
      </c>
      <c r="L2559" s="7" t="s">
        <v>20032</v>
      </c>
      <c r="M2559" s="7" t="s">
        <v>20034</v>
      </c>
      <c r="N2559" s="7" t="s">
        <v>29</v>
      </c>
      <c r="O2559" s="7" t="s">
        <v>100</v>
      </c>
    </row>
    <row r="2560" spans="2:15" x14ac:dyDescent="0.25">
      <c r="B2560" s="7">
        <v>4</v>
      </c>
      <c r="C2560" s="7" t="s">
        <v>20035</v>
      </c>
      <c r="D2560" s="7" t="s">
        <v>20036</v>
      </c>
      <c r="E2560" s="7" t="s">
        <v>20038</v>
      </c>
      <c r="F2560" s="7" t="s">
        <v>132</v>
      </c>
      <c r="G2560" s="7" t="s">
        <v>207</v>
      </c>
      <c r="H2560" s="7" t="s">
        <v>212</v>
      </c>
      <c r="I2560" s="7" t="s">
        <v>27</v>
      </c>
      <c r="J2560" s="7" t="s">
        <v>23</v>
      </c>
      <c r="K2560" s="7">
        <v>7</v>
      </c>
      <c r="L2560" s="7" t="s">
        <v>20040</v>
      </c>
      <c r="M2560" s="7" t="s">
        <v>20041</v>
      </c>
      <c r="N2560" s="7" t="s">
        <v>29</v>
      </c>
      <c r="O2560" s="7" t="s">
        <v>123</v>
      </c>
    </row>
    <row r="2561" spans="2:15" x14ac:dyDescent="0.25">
      <c r="B2561" s="7">
        <v>4</v>
      </c>
      <c r="C2561" s="7" t="s">
        <v>20042</v>
      </c>
      <c r="D2561" s="7" t="s">
        <v>20043</v>
      </c>
      <c r="E2561" s="7" t="s">
        <v>20046</v>
      </c>
      <c r="F2561" s="7" t="s">
        <v>101</v>
      </c>
      <c r="G2561" s="7" t="s">
        <v>206</v>
      </c>
      <c r="H2561" s="7" t="s">
        <v>212</v>
      </c>
      <c r="I2561" s="7" t="s">
        <v>60</v>
      </c>
      <c r="J2561" s="7" t="s">
        <v>58</v>
      </c>
      <c r="K2561" s="7">
        <v>14</v>
      </c>
      <c r="L2561" s="7" t="s">
        <v>20048</v>
      </c>
      <c r="M2561" s="7" t="s">
        <v>20050</v>
      </c>
      <c r="N2561" s="7" t="s">
        <v>29</v>
      </c>
      <c r="O2561" s="7" t="s">
        <v>100</v>
      </c>
    </row>
    <row r="2562" spans="2:15" x14ac:dyDescent="0.25">
      <c r="B2562" s="7">
        <v>4</v>
      </c>
      <c r="C2562" s="7" t="s">
        <v>20051</v>
      </c>
      <c r="D2562" s="7" t="s">
        <v>20052</v>
      </c>
      <c r="E2562" s="7" t="s">
        <v>20053</v>
      </c>
      <c r="F2562" s="7" t="s">
        <v>130</v>
      </c>
      <c r="G2562" s="7" t="s">
        <v>206</v>
      </c>
      <c r="H2562" s="7" t="s">
        <v>211</v>
      </c>
      <c r="I2562" s="7" t="s">
        <v>34</v>
      </c>
      <c r="J2562" s="7" t="s">
        <v>23</v>
      </c>
      <c r="K2562" s="7">
        <v>8</v>
      </c>
      <c r="L2562" s="7" t="s">
        <v>20055</v>
      </c>
      <c r="M2562" s="7" t="s">
        <v>15891</v>
      </c>
      <c r="N2562" s="7" t="s">
        <v>29</v>
      </c>
      <c r="O2562" s="7" t="s">
        <v>123</v>
      </c>
    </row>
    <row r="2563" spans="2:15" x14ac:dyDescent="0.25">
      <c r="B2563" s="7">
        <v>4</v>
      </c>
      <c r="C2563" s="7" t="s">
        <v>20056</v>
      </c>
      <c r="D2563" s="7" t="s">
        <v>20057</v>
      </c>
      <c r="E2563" s="7" t="s">
        <v>20060</v>
      </c>
      <c r="F2563" s="7" t="s">
        <v>152</v>
      </c>
      <c r="G2563" s="7" t="s">
        <v>206</v>
      </c>
      <c r="H2563" s="7" t="s">
        <v>211</v>
      </c>
      <c r="I2563" s="7" t="s">
        <v>55</v>
      </c>
      <c r="J2563" s="7" t="s">
        <v>54</v>
      </c>
      <c r="K2563" s="7">
        <v>4</v>
      </c>
      <c r="L2563" s="7" t="s">
        <v>20062</v>
      </c>
      <c r="M2563" s="7" t="s">
        <v>8085</v>
      </c>
      <c r="N2563" s="7" t="s">
        <v>29</v>
      </c>
      <c r="O2563" s="7" t="s">
        <v>146</v>
      </c>
    </row>
    <row r="2564" spans="2:15" x14ac:dyDescent="0.25">
      <c r="B2564" s="7">
        <v>4</v>
      </c>
      <c r="C2564" s="7" t="s">
        <v>20063</v>
      </c>
      <c r="D2564" s="7" t="s">
        <v>20064</v>
      </c>
      <c r="E2564" s="7" t="s">
        <v>20067</v>
      </c>
      <c r="F2564" s="7" t="s">
        <v>172</v>
      </c>
      <c r="G2564" s="7" t="s">
        <v>206</v>
      </c>
      <c r="H2564" s="7" t="s">
        <v>211</v>
      </c>
      <c r="I2564" s="7" t="s">
        <v>34</v>
      </c>
      <c r="J2564" s="7" t="s">
        <v>23</v>
      </c>
      <c r="K2564" s="7">
        <v>8</v>
      </c>
      <c r="L2564" s="7" t="s">
        <v>20069</v>
      </c>
      <c r="M2564" s="7" t="s">
        <v>15454</v>
      </c>
      <c r="N2564" s="7" t="s">
        <v>29</v>
      </c>
      <c r="O2564" s="7" t="s">
        <v>146</v>
      </c>
    </row>
    <row r="2565" spans="2:15" x14ac:dyDescent="0.25">
      <c r="B2565" s="7">
        <v>4</v>
      </c>
      <c r="C2565" s="7" t="s">
        <v>20070</v>
      </c>
      <c r="D2565" s="7" t="s">
        <v>20071</v>
      </c>
      <c r="E2565" s="7" t="s">
        <v>20074</v>
      </c>
      <c r="F2565" s="7" t="s">
        <v>152</v>
      </c>
      <c r="G2565" s="7" t="s">
        <v>206</v>
      </c>
      <c r="H2565" s="7" t="s">
        <v>211</v>
      </c>
      <c r="I2565" s="7" t="s">
        <v>55</v>
      </c>
      <c r="J2565" s="7" t="s">
        <v>54</v>
      </c>
      <c r="K2565" s="7">
        <v>4</v>
      </c>
      <c r="L2565" s="7" t="s">
        <v>20076</v>
      </c>
      <c r="M2565" s="7" t="s">
        <v>3990</v>
      </c>
      <c r="N2565" s="7" t="s">
        <v>29</v>
      </c>
      <c r="O2565" s="7" t="s">
        <v>146</v>
      </c>
    </row>
    <row r="2566" spans="2:15" x14ac:dyDescent="0.25">
      <c r="B2566" s="7">
        <v>4</v>
      </c>
      <c r="C2566" s="7" t="s">
        <v>20077</v>
      </c>
      <c r="D2566" s="7" t="s">
        <v>20078</v>
      </c>
      <c r="E2566" s="7" t="s">
        <v>20082</v>
      </c>
      <c r="F2566" s="7" t="s">
        <v>25</v>
      </c>
      <c r="G2566" s="7" t="s">
        <v>207</v>
      </c>
      <c r="H2566" s="7" t="s">
        <v>211</v>
      </c>
      <c r="I2566" s="7" t="s">
        <v>55</v>
      </c>
      <c r="J2566" s="7" t="s">
        <v>54</v>
      </c>
      <c r="K2566" s="7">
        <v>4</v>
      </c>
      <c r="L2566" s="7" t="s">
        <v>20084</v>
      </c>
      <c r="M2566" s="7" t="s">
        <v>3990</v>
      </c>
      <c r="N2566" s="7" t="s">
        <v>29</v>
      </c>
      <c r="O2566" s="7" t="s">
        <v>96</v>
      </c>
    </row>
    <row r="2567" spans="2:15" x14ac:dyDescent="0.25">
      <c r="B2567" s="7">
        <v>4</v>
      </c>
      <c r="C2567" s="7" t="s">
        <v>20085</v>
      </c>
      <c r="D2567" s="7" t="s">
        <v>20086</v>
      </c>
      <c r="E2567" s="7" t="s">
        <v>20088</v>
      </c>
      <c r="F2567" s="7" t="s">
        <v>126</v>
      </c>
      <c r="G2567" s="7" t="s">
        <v>206</v>
      </c>
      <c r="H2567" s="7" t="s">
        <v>212</v>
      </c>
      <c r="I2567" s="7" t="s">
        <v>27</v>
      </c>
      <c r="J2567" s="7" t="s">
        <v>23</v>
      </c>
      <c r="K2567" s="7">
        <v>10</v>
      </c>
      <c r="L2567" s="7" t="s">
        <v>20090</v>
      </c>
      <c r="M2567" s="7" t="s">
        <v>20091</v>
      </c>
      <c r="N2567" s="7" t="s">
        <v>29</v>
      </c>
      <c r="O2567" s="7" t="s">
        <v>123</v>
      </c>
    </row>
    <row r="2568" spans="2:15" x14ac:dyDescent="0.25">
      <c r="B2568" s="7">
        <v>4</v>
      </c>
      <c r="C2568" s="7" t="s">
        <v>20092</v>
      </c>
      <c r="D2568" s="7" t="s">
        <v>20093</v>
      </c>
      <c r="E2568" s="7" t="s">
        <v>20096</v>
      </c>
      <c r="F2568" s="7" t="s">
        <v>258</v>
      </c>
      <c r="G2568" s="7" t="s">
        <v>207</v>
      </c>
      <c r="H2568" s="7" t="s">
        <v>211</v>
      </c>
      <c r="I2568" s="7" t="s">
        <v>34</v>
      </c>
      <c r="J2568" s="7" t="s">
        <v>23</v>
      </c>
      <c r="K2568" s="7">
        <v>5</v>
      </c>
      <c r="L2568" s="7" t="s">
        <v>20098</v>
      </c>
      <c r="M2568" s="7" t="s">
        <v>20099</v>
      </c>
      <c r="N2568" s="7" t="s">
        <v>29</v>
      </c>
      <c r="O2568" s="7" t="s">
        <v>123</v>
      </c>
    </row>
    <row r="2569" spans="2:15" x14ac:dyDescent="0.25">
      <c r="B2569" s="7">
        <v>4</v>
      </c>
      <c r="C2569" s="7" t="s">
        <v>20100</v>
      </c>
      <c r="D2569" s="7" t="s">
        <v>20101</v>
      </c>
      <c r="E2569" s="7" t="s">
        <v>20103</v>
      </c>
      <c r="F2569" s="7" t="s">
        <v>42</v>
      </c>
      <c r="G2569" s="7" t="s">
        <v>207</v>
      </c>
      <c r="H2569" s="7" t="s">
        <v>211</v>
      </c>
      <c r="I2569" s="7" t="s">
        <v>55</v>
      </c>
      <c r="J2569" s="7" t="s">
        <v>54</v>
      </c>
      <c r="K2569" s="7">
        <v>4</v>
      </c>
      <c r="L2569" s="7" t="s">
        <v>20105</v>
      </c>
      <c r="M2569" s="7" t="s">
        <v>553</v>
      </c>
      <c r="N2569" s="7" t="s">
        <v>29</v>
      </c>
      <c r="O2569" s="7" t="s">
        <v>96</v>
      </c>
    </row>
    <row r="2570" spans="2:15" x14ac:dyDescent="0.25">
      <c r="B2570" s="7">
        <v>4</v>
      </c>
      <c r="C2570" s="7" t="s">
        <v>20106</v>
      </c>
      <c r="D2570" s="7" t="s">
        <v>20107</v>
      </c>
      <c r="E2570" s="7" t="s">
        <v>20110</v>
      </c>
      <c r="F2570" s="7" t="s">
        <v>223</v>
      </c>
      <c r="G2570" s="7" t="s">
        <v>206</v>
      </c>
      <c r="H2570" s="7" t="s">
        <v>212</v>
      </c>
      <c r="I2570" s="7" t="s">
        <v>27</v>
      </c>
      <c r="J2570" s="7" t="s">
        <v>23</v>
      </c>
      <c r="K2570" s="7">
        <v>10</v>
      </c>
      <c r="L2570" s="7" t="s">
        <v>20112</v>
      </c>
      <c r="M2570" s="7" t="s">
        <v>20114</v>
      </c>
      <c r="N2570" s="7" t="s">
        <v>29</v>
      </c>
      <c r="O2570" s="7" t="s">
        <v>123</v>
      </c>
    </row>
    <row r="2571" spans="2:15" x14ac:dyDescent="0.25">
      <c r="B2571" s="7">
        <v>4</v>
      </c>
      <c r="C2571" s="7" t="s">
        <v>20115</v>
      </c>
      <c r="D2571" s="7" t="s">
        <v>20116</v>
      </c>
      <c r="E2571" s="7" t="s">
        <v>20119</v>
      </c>
      <c r="F2571" s="7" t="s">
        <v>201</v>
      </c>
      <c r="G2571" s="7" t="s">
        <v>207</v>
      </c>
      <c r="H2571" s="7" t="s">
        <v>211</v>
      </c>
      <c r="I2571" s="7" t="s">
        <v>34</v>
      </c>
      <c r="J2571" s="7" t="s">
        <v>23</v>
      </c>
      <c r="K2571" s="7">
        <v>5</v>
      </c>
      <c r="L2571" s="7" t="s">
        <v>20121</v>
      </c>
      <c r="M2571" s="7" t="s">
        <v>20122</v>
      </c>
      <c r="N2571" s="7" t="s">
        <v>29</v>
      </c>
      <c r="O2571" s="7" t="s">
        <v>192</v>
      </c>
    </row>
    <row r="2572" spans="2:15" x14ac:dyDescent="0.25">
      <c r="B2572" s="7">
        <v>4</v>
      </c>
      <c r="C2572" s="7" t="s">
        <v>20123</v>
      </c>
      <c r="D2572" s="7" t="s">
        <v>20124</v>
      </c>
      <c r="E2572" s="7" t="s">
        <v>20127</v>
      </c>
      <c r="F2572" s="7" t="s">
        <v>52</v>
      </c>
      <c r="G2572" s="7" t="s">
        <v>207</v>
      </c>
      <c r="H2572" s="7" t="s">
        <v>211</v>
      </c>
      <c r="I2572" s="7" t="s">
        <v>55</v>
      </c>
      <c r="J2572" s="7" t="s">
        <v>54</v>
      </c>
      <c r="K2572" s="7">
        <v>4</v>
      </c>
      <c r="L2572" s="7" t="s">
        <v>20129</v>
      </c>
      <c r="M2572" s="7" t="s">
        <v>15301</v>
      </c>
      <c r="N2572" s="7" t="s">
        <v>29</v>
      </c>
      <c r="O2572" s="7" t="s">
        <v>96</v>
      </c>
    </row>
    <row r="2573" spans="2:15" x14ac:dyDescent="0.25">
      <c r="B2573" s="7">
        <v>4</v>
      </c>
      <c r="C2573" s="7" t="s">
        <v>20130</v>
      </c>
      <c r="D2573" s="7" t="s">
        <v>20131</v>
      </c>
      <c r="E2573" s="7" t="s">
        <v>20134</v>
      </c>
      <c r="F2573" s="7" t="s">
        <v>25</v>
      </c>
      <c r="G2573" s="7" t="s">
        <v>207</v>
      </c>
      <c r="H2573" s="7" t="s">
        <v>211</v>
      </c>
      <c r="I2573" s="7" t="s">
        <v>34</v>
      </c>
      <c r="J2573" s="7" t="s">
        <v>23</v>
      </c>
      <c r="K2573" s="7">
        <v>5</v>
      </c>
      <c r="L2573" s="7" t="s">
        <v>20136</v>
      </c>
      <c r="M2573" s="7" t="s">
        <v>9672</v>
      </c>
      <c r="N2573" s="7" t="s">
        <v>29</v>
      </c>
      <c r="O2573" s="7" t="s">
        <v>96</v>
      </c>
    </row>
    <row r="2574" spans="2:15" x14ac:dyDescent="0.25">
      <c r="B2574" s="7">
        <v>4</v>
      </c>
      <c r="C2574" s="7" t="s">
        <v>20138</v>
      </c>
      <c r="D2574" s="7" t="s">
        <v>20139</v>
      </c>
      <c r="E2574" s="7" t="s">
        <v>20143</v>
      </c>
      <c r="F2574" s="7" t="s">
        <v>152</v>
      </c>
      <c r="G2574" s="7" t="s">
        <v>207</v>
      </c>
      <c r="H2574" s="7" t="s">
        <v>211</v>
      </c>
      <c r="I2574" s="7" t="s">
        <v>34</v>
      </c>
      <c r="J2574" s="7" t="s">
        <v>23</v>
      </c>
      <c r="K2574" s="7">
        <v>5</v>
      </c>
      <c r="L2574" s="7" t="s">
        <v>20145</v>
      </c>
      <c r="M2574" s="7" t="s">
        <v>9770</v>
      </c>
      <c r="N2574" s="7" t="s">
        <v>29</v>
      </c>
      <c r="O2574" s="7" t="s">
        <v>146</v>
      </c>
    </row>
    <row r="2575" spans="2:15" x14ac:dyDescent="0.25">
      <c r="B2575" s="7">
        <v>4</v>
      </c>
      <c r="C2575" s="7" t="s">
        <v>20146</v>
      </c>
      <c r="D2575" s="7" t="s">
        <v>20147</v>
      </c>
      <c r="E2575" s="7" t="s">
        <v>20150</v>
      </c>
      <c r="F2575" s="7" t="s">
        <v>42</v>
      </c>
      <c r="G2575" s="7" t="s">
        <v>206</v>
      </c>
      <c r="H2575" s="7" t="s">
        <v>211</v>
      </c>
      <c r="I2575" s="7" t="s">
        <v>55</v>
      </c>
      <c r="J2575" s="7" t="s">
        <v>54</v>
      </c>
      <c r="K2575" s="7">
        <v>4</v>
      </c>
      <c r="L2575" s="7" t="s">
        <v>20152</v>
      </c>
      <c r="M2575" s="7" t="s">
        <v>15652</v>
      </c>
      <c r="N2575" s="7" t="s">
        <v>29</v>
      </c>
      <c r="O2575" s="7" t="s">
        <v>96</v>
      </c>
    </row>
    <row r="2576" spans="2:15" x14ac:dyDescent="0.25">
      <c r="B2576" s="7">
        <v>4</v>
      </c>
      <c r="C2576" s="7" t="s">
        <v>20153</v>
      </c>
      <c r="D2576" s="7" t="s">
        <v>20154</v>
      </c>
      <c r="E2576" s="7" t="s">
        <v>20157</v>
      </c>
      <c r="F2576" s="7" t="s">
        <v>38</v>
      </c>
      <c r="G2576" s="7" t="s">
        <v>207</v>
      </c>
      <c r="H2576" s="7" t="s">
        <v>211</v>
      </c>
      <c r="I2576" s="7" t="s">
        <v>34</v>
      </c>
      <c r="J2576" s="7" t="s">
        <v>23</v>
      </c>
      <c r="K2576" s="7">
        <v>5</v>
      </c>
      <c r="L2576" s="7" t="s">
        <v>20159</v>
      </c>
      <c r="M2576" s="7" t="s">
        <v>20160</v>
      </c>
      <c r="N2576" s="7" t="s">
        <v>29</v>
      </c>
      <c r="O2576" s="7" t="s">
        <v>96</v>
      </c>
    </row>
    <row r="2577" spans="2:15" x14ac:dyDescent="0.25">
      <c r="B2577" s="7">
        <v>4</v>
      </c>
      <c r="C2577" s="7" t="s">
        <v>20161</v>
      </c>
      <c r="D2577" s="7" t="s">
        <v>20162</v>
      </c>
      <c r="E2577" s="7" t="s">
        <v>20165</v>
      </c>
      <c r="F2577" s="7" t="s">
        <v>110</v>
      </c>
      <c r="G2577" s="7" t="s">
        <v>207</v>
      </c>
      <c r="H2577" s="7" t="s">
        <v>211</v>
      </c>
      <c r="I2577" s="7" t="s">
        <v>34</v>
      </c>
      <c r="J2577" s="7" t="s">
        <v>23</v>
      </c>
      <c r="K2577" s="7">
        <v>5</v>
      </c>
      <c r="L2577" s="7" t="s">
        <v>20167</v>
      </c>
      <c r="M2577" s="7" t="s">
        <v>7261</v>
      </c>
      <c r="N2577" s="7" t="s">
        <v>29</v>
      </c>
      <c r="O2577" s="7" t="s">
        <v>100</v>
      </c>
    </row>
    <row r="2578" spans="2:15" x14ac:dyDescent="0.25">
      <c r="B2578" s="7">
        <v>4</v>
      </c>
      <c r="C2578" s="7" t="s">
        <v>20169</v>
      </c>
      <c r="D2578" s="7" t="s">
        <v>20170</v>
      </c>
      <c r="E2578" s="7" t="s">
        <v>20173</v>
      </c>
      <c r="F2578" s="7" t="s">
        <v>288</v>
      </c>
      <c r="G2578" s="7" t="s">
        <v>206</v>
      </c>
      <c r="H2578" s="7" t="s">
        <v>211</v>
      </c>
      <c r="I2578" s="7" t="s">
        <v>60</v>
      </c>
      <c r="J2578" s="7" t="s">
        <v>58</v>
      </c>
      <c r="K2578" s="7">
        <v>14</v>
      </c>
      <c r="L2578" s="7" t="s">
        <v>20175</v>
      </c>
      <c r="M2578" s="7" t="s">
        <v>20177</v>
      </c>
      <c r="N2578" s="7" t="s">
        <v>29</v>
      </c>
      <c r="O2578" s="7" t="s">
        <v>192</v>
      </c>
    </row>
    <row r="2579" spans="2:15" x14ac:dyDescent="0.25">
      <c r="B2579" s="7">
        <v>4</v>
      </c>
      <c r="C2579" s="7" t="s">
        <v>20189</v>
      </c>
      <c r="D2579" s="7" t="s">
        <v>20190</v>
      </c>
      <c r="E2579" s="7" t="s">
        <v>20194</v>
      </c>
      <c r="F2579" s="7" t="s">
        <v>25</v>
      </c>
      <c r="G2579" s="7" t="s">
        <v>207</v>
      </c>
      <c r="H2579" s="7" t="s">
        <v>211</v>
      </c>
      <c r="I2579" s="7" t="s">
        <v>34</v>
      </c>
      <c r="J2579" s="7" t="s">
        <v>23</v>
      </c>
      <c r="K2579" s="7">
        <v>5</v>
      </c>
      <c r="L2579" s="7" t="s">
        <v>20196</v>
      </c>
      <c r="M2579" s="7" t="s">
        <v>5524</v>
      </c>
      <c r="N2579" s="7" t="s">
        <v>29</v>
      </c>
      <c r="O2579" s="7" t="s">
        <v>96</v>
      </c>
    </row>
    <row r="2580" spans="2:15" x14ac:dyDescent="0.25">
      <c r="B2580" s="7">
        <v>4</v>
      </c>
      <c r="C2580" s="7" t="s">
        <v>20197</v>
      </c>
      <c r="D2580" s="7" t="s">
        <v>20198</v>
      </c>
      <c r="E2580" s="7" t="s">
        <v>20201</v>
      </c>
      <c r="F2580" s="7" t="s">
        <v>25</v>
      </c>
      <c r="G2580" s="7" t="s">
        <v>207</v>
      </c>
      <c r="H2580" s="7" t="s">
        <v>211</v>
      </c>
      <c r="I2580" s="7" t="s">
        <v>34</v>
      </c>
      <c r="J2580" s="7" t="s">
        <v>23</v>
      </c>
      <c r="K2580" s="7">
        <v>5</v>
      </c>
      <c r="L2580" s="7" t="s">
        <v>20203</v>
      </c>
      <c r="M2580" s="7" t="s">
        <v>14998</v>
      </c>
      <c r="N2580" s="7" t="s">
        <v>29</v>
      </c>
      <c r="O2580" s="7" t="s">
        <v>96</v>
      </c>
    </row>
    <row r="2581" spans="2:15" x14ac:dyDescent="0.25">
      <c r="B2581" s="7">
        <v>4</v>
      </c>
      <c r="C2581" s="7" t="s">
        <v>20204</v>
      </c>
      <c r="D2581" s="7" t="s">
        <v>20205</v>
      </c>
      <c r="E2581" s="7" t="s">
        <v>769</v>
      </c>
      <c r="F2581" s="7" t="s">
        <v>150</v>
      </c>
      <c r="G2581" s="7" t="s">
        <v>206</v>
      </c>
      <c r="H2581" s="7" t="s">
        <v>211</v>
      </c>
      <c r="I2581" s="7" t="s">
        <v>55</v>
      </c>
      <c r="J2581" s="7" t="s">
        <v>54</v>
      </c>
      <c r="K2581" s="7">
        <v>4</v>
      </c>
      <c r="L2581" s="7" t="s">
        <v>20206</v>
      </c>
      <c r="M2581" s="7" t="s">
        <v>11037</v>
      </c>
      <c r="N2581" s="7" t="s">
        <v>29</v>
      </c>
      <c r="O2581" s="7" t="s">
        <v>146</v>
      </c>
    </row>
    <row r="2582" spans="2:15" x14ac:dyDescent="0.25">
      <c r="B2582" s="7">
        <v>4</v>
      </c>
      <c r="C2582" s="7" t="s">
        <v>20207</v>
      </c>
      <c r="D2582" s="7" t="s">
        <v>20208</v>
      </c>
      <c r="E2582" s="7" t="s">
        <v>20211</v>
      </c>
      <c r="F2582" s="7" t="s">
        <v>141</v>
      </c>
      <c r="G2582" s="7" t="s">
        <v>207</v>
      </c>
      <c r="H2582" s="7" t="s">
        <v>211</v>
      </c>
      <c r="I2582" s="7" t="s">
        <v>60</v>
      </c>
      <c r="J2582" s="7" t="s">
        <v>58</v>
      </c>
      <c r="K2582" s="7">
        <v>9</v>
      </c>
      <c r="L2582" s="7" t="s">
        <v>20213</v>
      </c>
      <c r="M2582" s="7" t="s">
        <v>20215</v>
      </c>
      <c r="N2582" s="7" t="s">
        <v>29</v>
      </c>
      <c r="O2582" s="7" t="s">
        <v>100</v>
      </c>
    </row>
    <row r="2583" spans="2:15" x14ac:dyDescent="0.25">
      <c r="B2583" s="7">
        <v>4</v>
      </c>
      <c r="C2583" s="7" t="s">
        <v>20216</v>
      </c>
      <c r="D2583" s="7" t="s">
        <v>20217</v>
      </c>
      <c r="E2583" s="7" t="s">
        <v>20220</v>
      </c>
      <c r="F2583" s="7" t="s">
        <v>260</v>
      </c>
      <c r="G2583" s="7" t="s">
        <v>207</v>
      </c>
      <c r="H2583" s="7" t="s">
        <v>211</v>
      </c>
      <c r="I2583" s="7" t="s">
        <v>34</v>
      </c>
      <c r="J2583" s="7" t="s">
        <v>23</v>
      </c>
      <c r="K2583" s="7">
        <v>5</v>
      </c>
      <c r="L2583" s="7" t="s">
        <v>20222</v>
      </c>
      <c r="M2583" s="7" t="s">
        <v>14925</v>
      </c>
      <c r="N2583" s="7" t="s">
        <v>29</v>
      </c>
      <c r="O2583" s="7" t="s">
        <v>123</v>
      </c>
    </row>
    <row r="2584" spans="2:15" x14ac:dyDescent="0.25">
      <c r="B2584" s="7">
        <v>4</v>
      </c>
      <c r="C2584" s="7" t="s">
        <v>20223</v>
      </c>
      <c r="D2584" s="7" t="s">
        <v>20224</v>
      </c>
      <c r="E2584" s="7" t="s">
        <v>20227</v>
      </c>
      <c r="F2584" s="7" t="s">
        <v>136</v>
      </c>
      <c r="G2584" s="7" t="s">
        <v>207</v>
      </c>
      <c r="H2584" s="7" t="s">
        <v>211</v>
      </c>
      <c r="I2584" s="7" t="s">
        <v>55</v>
      </c>
      <c r="J2584" s="7" t="s">
        <v>54</v>
      </c>
      <c r="K2584" s="7">
        <v>4</v>
      </c>
      <c r="L2584" s="7" t="s">
        <v>20229</v>
      </c>
      <c r="M2584" s="7" t="s">
        <v>15657</v>
      </c>
      <c r="N2584" s="7" t="s">
        <v>29</v>
      </c>
      <c r="O2584" s="7" t="s">
        <v>123</v>
      </c>
    </row>
    <row r="2585" spans="2:15" x14ac:dyDescent="0.25">
      <c r="B2585" s="7">
        <v>4</v>
      </c>
      <c r="C2585" s="7" t="s">
        <v>20230</v>
      </c>
      <c r="D2585" s="7" t="s">
        <v>20231</v>
      </c>
      <c r="E2585" s="7" t="s">
        <v>20234</v>
      </c>
      <c r="F2585" s="7" t="s">
        <v>201</v>
      </c>
      <c r="G2585" s="7" t="s">
        <v>207</v>
      </c>
      <c r="H2585" s="7" t="s">
        <v>211</v>
      </c>
      <c r="I2585" s="7" t="s">
        <v>34</v>
      </c>
      <c r="J2585" s="7" t="s">
        <v>23</v>
      </c>
      <c r="K2585" s="7">
        <v>5</v>
      </c>
      <c r="L2585" s="7" t="s">
        <v>20236</v>
      </c>
      <c r="M2585" s="7" t="s">
        <v>13600</v>
      </c>
      <c r="N2585" s="7" t="s">
        <v>29</v>
      </c>
      <c r="O2585" s="7" t="s">
        <v>192</v>
      </c>
    </row>
    <row r="2586" spans="2:15" x14ac:dyDescent="0.25">
      <c r="B2586" s="7">
        <v>4</v>
      </c>
      <c r="C2586" s="7" t="s">
        <v>20237</v>
      </c>
      <c r="D2586" s="7" t="s">
        <v>20238</v>
      </c>
      <c r="E2586" s="7" t="s">
        <v>20241</v>
      </c>
      <c r="F2586" s="7" t="s">
        <v>25</v>
      </c>
      <c r="G2586" s="7" t="s">
        <v>207</v>
      </c>
      <c r="H2586" s="7" t="s">
        <v>211</v>
      </c>
      <c r="I2586" s="7" t="s">
        <v>34</v>
      </c>
      <c r="J2586" s="7" t="s">
        <v>23</v>
      </c>
      <c r="K2586" s="7">
        <v>5</v>
      </c>
      <c r="L2586" s="7" t="s">
        <v>20243</v>
      </c>
      <c r="M2586" s="7" t="s">
        <v>15101</v>
      </c>
      <c r="N2586" s="7" t="s">
        <v>29</v>
      </c>
      <c r="O2586" s="7" t="s">
        <v>96</v>
      </c>
    </row>
    <row r="2587" spans="2:15" x14ac:dyDescent="0.25">
      <c r="B2587" s="7">
        <v>4</v>
      </c>
      <c r="C2587" s="7" t="s">
        <v>20245</v>
      </c>
      <c r="D2587" s="7" t="s">
        <v>20246</v>
      </c>
      <c r="E2587" s="7" t="s">
        <v>2155</v>
      </c>
      <c r="F2587" s="7" t="s">
        <v>177</v>
      </c>
      <c r="G2587" s="7" t="s">
        <v>207</v>
      </c>
      <c r="H2587" s="7" t="s">
        <v>211</v>
      </c>
      <c r="I2587" s="7" t="s">
        <v>55</v>
      </c>
      <c r="J2587" s="7" t="s">
        <v>54</v>
      </c>
      <c r="K2587" s="7">
        <v>4</v>
      </c>
      <c r="L2587" s="7" t="s">
        <v>20247</v>
      </c>
      <c r="M2587" s="7" t="s">
        <v>15806</v>
      </c>
      <c r="N2587" s="7" t="s">
        <v>29</v>
      </c>
      <c r="O2587" s="7" t="s">
        <v>146</v>
      </c>
    </row>
    <row r="2588" spans="2:15" x14ac:dyDescent="0.25">
      <c r="B2588" s="7">
        <v>4</v>
      </c>
      <c r="C2588" s="7" t="s">
        <v>20249</v>
      </c>
      <c r="D2588" s="7" t="s">
        <v>20250</v>
      </c>
      <c r="E2588" s="7" t="s">
        <v>20254</v>
      </c>
      <c r="F2588" s="7" t="s">
        <v>38</v>
      </c>
      <c r="G2588" s="7" t="s">
        <v>207</v>
      </c>
      <c r="H2588" s="7" t="s">
        <v>211</v>
      </c>
      <c r="I2588" s="7" t="s">
        <v>55</v>
      </c>
      <c r="J2588" s="7" t="s">
        <v>54</v>
      </c>
      <c r="K2588" s="7">
        <v>4</v>
      </c>
      <c r="L2588" s="7" t="s">
        <v>20256</v>
      </c>
      <c r="M2588" s="7" t="s">
        <v>20257</v>
      </c>
      <c r="N2588" s="7" t="s">
        <v>29</v>
      </c>
      <c r="O2588" s="7" t="s">
        <v>96</v>
      </c>
    </row>
    <row r="2589" spans="2:15" x14ac:dyDescent="0.25">
      <c r="B2589" s="7">
        <v>4</v>
      </c>
      <c r="C2589" s="7" t="s">
        <v>20258</v>
      </c>
      <c r="D2589" s="7" t="s">
        <v>20259</v>
      </c>
      <c r="E2589" s="7" t="s">
        <v>20262</v>
      </c>
      <c r="F2589" s="7" t="s">
        <v>295</v>
      </c>
      <c r="G2589" s="7" t="s">
        <v>207</v>
      </c>
      <c r="H2589" s="7" t="s">
        <v>211</v>
      </c>
      <c r="I2589" s="7" t="s">
        <v>34</v>
      </c>
      <c r="J2589" s="7" t="s">
        <v>23</v>
      </c>
      <c r="K2589" s="7">
        <v>5</v>
      </c>
      <c r="L2589" s="7" t="s">
        <v>20264</v>
      </c>
      <c r="M2589" s="7" t="s">
        <v>20265</v>
      </c>
      <c r="N2589" s="7" t="s">
        <v>29</v>
      </c>
      <c r="O2589" s="7" t="s">
        <v>192</v>
      </c>
    </row>
    <row r="2590" spans="2:15" x14ac:dyDescent="0.25">
      <c r="B2590" s="7">
        <v>4</v>
      </c>
      <c r="C2590" s="7" t="s">
        <v>20266</v>
      </c>
      <c r="D2590" s="7" t="s">
        <v>20267</v>
      </c>
      <c r="E2590" s="7" t="s">
        <v>20270</v>
      </c>
      <c r="F2590" s="7" t="s">
        <v>282</v>
      </c>
      <c r="G2590" s="7" t="s">
        <v>206</v>
      </c>
      <c r="H2590" s="7" t="s">
        <v>211</v>
      </c>
      <c r="I2590" s="7" t="s">
        <v>55</v>
      </c>
      <c r="J2590" s="7" t="s">
        <v>54</v>
      </c>
      <c r="K2590" s="7">
        <v>4</v>
      </c>
      <c r="L2590" s="7" t="s">
        <v>20272</v>
      </c>
      <c r="M2590" s="7" t="s">
        <v>2728</v>
      </c>
      <c r="N2590" s="7" t="s">
        <v>29</v>
      </c>
      <c r="O2590" s="7" t="s">
        <v>100</v>
      </c>
    </row>
    <row r="2591" spans="2:15" x14ac:dyDescent="0.25">
      <c r="B2591" s="7">
        <v>4</v>
      </c>
      <c r="C2591" s="7" t="s">
        <v>20273</v>
      </c>
      <c r="D2591" s="7" t="s">
        <v>20274</v>
      </c>
      <c r="E2591" s="7" t="s">
        <v>20277</v>
      </c>
      <c r="F2591" s="7" t="s">
        <v>25</v>
      </c>
      <c r="G2591" s="7" t="s">
        <v>207</v>
      </c>
      <c r="H2591" s="7" t="s">
        <v>211</v>
      </c>
      <c r="I2591" s="7" t="s">
        <v>34</v>
      </c>
      <c r="J2591" s="7" t="s">
        <v>23</v>
      </c>
      <c r="K2591" s="7">
        <v>5</v>
      </c>
      <c r="L2591" s="7" t="s">
        <v>20279</v>
      </c>
      <c r="M2591" s="7" t="s">
        <v>20280</v>
      </c>
      <c r="N2591" s="7" t="s">
        <v>29</v>
      </c>
      <c r="O2591" s="7" t="s">
        <v>96</v>
      </c>
    </row>
    <row r="2592" spans="2:15" x14ac:dyDescent="0.25">
      <c r="B2592" s="7">
        <v>4</v>
      </c>
      <c r="C2592" s="7" t="s">
        <v>20281</v>
      </c>
      <c r="D2592" s="7" t="s">
        <v>20282</v>
      </c>
      <c r="E2592" s="7" t="s">
        <v>20285</v>
      </c>
      <c r="F2592" s="7" t="s">
        <v>25</v>
      </c>
      <c r="G2592" s="7" t="s">
        <v>207</v>
      </c>
      <c r="H2592" s="7" t="s">
        <v>211</v>
      </c>
      <c r="I2592" s="7" t="s">
        <v>55</v>
      </c>
      <c r="J2592" s="7" t="s">
        <v>54</v>
      </c>
      <c r="K2592" s="7">
        <v>4</v>
      </c>
      <c r="L2592" s="7" t="s">
        <v>20287</v>
      </c>
      <c r="M2592" s="7" t="s">
        <v>11110</v>
      </c>
      <c r="N2592" s="7" t="s">
        <v>29</v>
      </c>
      <c r="O2592" s="7" t="s">
        <v>96</v>
      </c>
    </row>
    <row r="2593" spans="2:15" x14ac:dyDescent="0.25">
      <c r="B2593" s="7">
        <v>4</v>
      </c>
      <c r="C2593" s="7" t="s">
        <v>20288</v>
      </c>
      <c r="D2593" s="7" t="s">
        <v>20289</v>
      </c>
      <c r="E2593" s="7" t="s">
        <v>20292</v>
      </c>
      <c r="F2593" s="7" t="s">
        <v>25</v>
      </c>
      <c r="G2593" s="7" t="s">
        <v>207</v>
      </c>
      <c r="H2593" s="7" t="s">
        <v>211</v>
      </c>
      <c r="I2593" s="7" t="s">
        <v>34</v>
      </c>
      <c r="J2593" s="7" t="s">
        <v>23</v>
      </c>
      <c r="K2593" s="7">
        <v>5</v>
      </c>
      <c r="L2593" s="7" t="s">
        <v>20294</v>
      </c>
      <c r="M2593" s="7" t="s">
        <v>13656</v>
      </c>
      <c r="N2593" s="7" t="s">
        <v>29</v>
      </c>
      <c r="O2593" s="7" t="s">
        <v>96</v>
      </c>
    </row>
    <row r="2594" spans="2:15" x14ac:dyDescent="0.25">
      <c r="B2594" s="7">
        <v>4</v>
      </c>
      <c r="C2594" s="7" t="s">
        <v>20295</v>
      </c>
      <c r="D2594" s="7" t="s">
        <v>20296</v>
      </c>
      <c r="E2594" s="7" t="s">
        <v>20299</v>
      </c>
      <c r="F2594" s="7" t="s">
        <v>50</v>
      </c>
      <c r="G2594" s="7" t="s">
        <v>207</v>
      </c>
      <c r="H2594" s="7" t="s">
        <v>211</v>
      </c>
      <c r="I2594" s="7" t="s">
        <v>55</v>
      </c>
      <c r="J2594" s="7" t="s">
        <v>54</v>
      </c>
      <c r="K2594" s="7">
        <v>4</v>
      </c>
      <c r="L2594" s="7" t="s">
        <v>20301</v>
      </c>
      <c r="M2594" s="7" t="s">
        <v>15662</v>
      </c>
      <c r="N2594" s="7" t="s">
        <v>29</v>
      </c>
      <c r="O2594" s="7" t="s">
        <v>96</v>
      </c>
    </row>
    <row r="2595" spans="2:15" x14ac:dyDescent="0.25">
      <c r="B2595" s="7">
        <v>4</v>
      </c>
      <c r="C2595" s="7" t="s">
        <v>20303</v>
      </c>
      <c r="D2595" s="7" t="s">
        <v>20304</v>
      </c>
      <c r="E2595" s="7" t="s">
        <v>20307</v>
      </c>
      <c r="F2595" s="7" t="s">
        <v>38</v>
      </c>
      <c r="G2595" s="7" t="s">
        <v>207</v>
      </c>
      <c r="H2595" s="7" t="s">
        <v>211</v>
      </c>
      <c r="I2595" s="7" t="s">
        <v>60</v>
      </c>
      <c r="J2595" s="7" t="s">
        <v>58</v>
      </c>
      <c r="K2595" s="7">
        <v>9</v>
      </c>
      <c r="L2595" s="7" t="s">
        <v>20309</v>
      </c>
      <c r="M2595" s="7" t="s">
        <v>15273</v>
      </c>
      <c r="N2595" s="7" t="s">
        <v>29</v>
      </c>
      <c r="O2595" s="7" t="s">
        <v>96</v>
      </c>
    </row>
    <row r="2596" spans="2:15" x14ac:dyDescent="0.25">
      <c r="B2596" s="7">
        <v>4</v>
      </c>
      <c r="C2596" s="7" t="s">
        <v>20310</v>
      </c>
      <c r="D2596" s="7" t="s">
        <v>20311</v>
      </c>
      <c r="E2596" s="7" t="s">
        <v>20313</v>
      </c>
      <c r="F2596" s="7" t="s">
        <v>48</v>
      </c>
      <c r="G2596" s="7" t="s">
        <v>207</v>
      </c>
      <c r="H2596" s="7" t="s">
        <v>211</v>
      </c>
      <c r="I2596" s="7" t="s">
        <v>60</v>
      </c>
      <c r="J2596" s="7" t="s">
        <v>58</v>
      </c>
      <c r="K2596" s="7">
        <v>9</v>
      </c>
      <c r="L2596" s="7" t="s">
        <v>20315</v>
      </c>
      <c r="M2596" s="7" t="s">
        <v>20317</v>
      </c>
      <c r="N2596" s="7" t="s">
        <v>29</v>
      </c>
      <c r="O2596" s="7" t="s">
        <v>96</v>
      </c>
    </row>
    <row r="2597" spans="2:15" x14ac:dyDescent="0.25">
      <c r="B2597" s="7">
        <v>4</v>
      </c>
      <c r="C2597" s="7" t="s">
        <v>20318</v>
      </c>
      <c r="D2597" s="7" t="s">
        <v>20319</v>
      </c>
      <c r="E2597" s="7" t="s">
        <v>20320</v>
      </c>
      <c r="F2597" s="7" t="s">
        <v>295</v>
      </c>
      <c r="G2597" s="7" t="s">
        <v>207</v>
      </c>
      <c r="H2597" s="7" t="s">
        <v>211</v>
      </c>
      <c r="I2597" s="7" t="s">
        <v>34</v>
      </c>
      <c r="J2597" s="7" t="s">
        <v>23</v>
      </c>
      <c r="K2597" s="7">
        <v>5</v>
      </c>
      <c r="L2597" s="7" t="s">
        <v>20322</v>
      </c>
      <c r="M2597" s="7" t="s">
        <v>20323</v>
      </c>
      <c r="N2597" s="7" t="s">
        <v>29</v>
      </c>
      <c r="O2597" s="7" t="s">
        <v>192</v>
      </c>
    </row>
    <row r="2598" spans="2:15" x14ac:dyDescent="0.25">
      <c r="B2598" s="7">
        <v>4</v>
      </c>
      <c r="C2598" s="7" t="s">
        <v>20324</v>
      </c>
      <c r="D2598" s="7" t="s">
        <v>20325</v>
      </c>
      <c r="E2598" s="7" t="s">
        <v>20328</v>
      </c>
      <c r="F2598" s="7" t="s">
        <v>25</v>
      </c>
      <c r="G2598" s="7" t="s">
        <v>207</v>
      </c>
      <c r="H2598" s="7" t="s">
        <v>211</v>
      </c>
      <c r="I2598" s="7" t="s">
        <v>60</v>
      </c>
      <c r="J2598" s="7" t="s">
        <v>58</v>
      </c>
      <c r="K2598" s="7">
        <v>9</v>
      </c>
      <c r="L2598" s="7" t="s">
        <v>20330</v>
      </c>
      <c r="M2598" s="7" t="s">
        <v>20331</v>
      </c>
      <c r="N2598" s="7" t="s">
        <v>29</v>
      </c>
      <c r="O2598" s="7" t="s">
        <v>96</v>
      </c>
    </row>
    <row r="2599" spans="2:15" x14ac:dyDescent="0.25">
      <c r="B2599" s="7">
        <v>4</v>
      </c>
      <c r="C2599" s="7" t="s">
        <v>20332</v>
      </c>
      <c r="D2599" s="7" t="s">
        <v>20333</v>
      </c>
      <c r="E2599" s="7" t="s">
        <v>20336</v>
      </c>
      <c r="F2599" s="7" t="s">
        <v>201</v>
      </c>
      <c r="G2599" s="7" t="s">
        <v>207</v>
      </c>
      <c r="H2599" s="7" t="s">
        <v>211</v>
      </c>
      <c r="I2599" s="7" t="s">
        <v>55</v>
      </c>
      <c r="J2599" s="7" t="s">
        <v>54</v>
      </c>
      <c r="K2599" s="7">
        <v>4</v>
      </c>
      <c r="L2599" s="7" t="s">
        <v>20338</v>
      </c>
      <c r="M2599" s="7" t="s">
        <v>20340</v>
      </c>
      <c r="N2599" s="7" t="s">
        <v>29</v>
      </c>
      <c r="O2599" s="7" t="s">
        <v>192</v>
      </c>
    </row>
    <row r="2600" spans="2:15" x14ac:dyDescent="0.25">
      <c r="B2600" s="7">
        <v>4</v>
      </c>
      <c r="C2600" s="7" t="s">
        <v>20341</v>
      </c>
      <c r="D2600" s="7" t="s">
        <v>20342</v>
      </c>
      <c r="E2600" s="7" t="s">
        <v>20345</v>
      </c>
      <c r="F2600" s="7" t="s">
        <v>204</v>
      </c>
      <c r="G2600" s="7" t="s">
        <v>206</v>
      </c>
      <c r="H2600" s="7" t="s">
        <v>211</v>
      </c>
      <c r="I2600" s="7" t="s">
        <v>60</v>
      </c>
      <c r="J2600" s="7" t="s">
        <v>58</v>
      </c>
      <c r="K2600" s="7">
        <v>14</v>
      </c>
      <c r="L2600" s="7" t="s">
        <v>20347</v>
      </c>
      <c r="M2600" s="7" t="s">
        <v>20348</v>
      </c>
      <c r="N2600" s="7" t="s">
        <v>29</v>
      </c>
      <c r="O2600" s="7" t="s">
        <v>123</v>
      </c>
    </row>
    <row r="2601" spans="2:15" x14ac:dyDescent="0.25">
      <c r="B2601" s="7">
        <v>4</v>
      </c>
      <c r="C2601" s="7" t="s">
        <v>20349</v>
      </c>
      <c r="D2601" s="7" t="s">
        <v>20350</v>
      </c>
      <c r="E2601" s="7" t="s">
        <v>20353</v>
      </c>
      <c r="F2601" s="7" t="s">
        <v>156</v>
      </c>
      <c r="G2601" s="7" t="s">
        <v>206</v>
      </c>
      <c r="H2601" s="7" t="s">
        <v>211</v>
      </c>
      <c r="I2601" s="7" t="s">
        <v>55</v>
      </c>
      <c r="J2601" s="7" t="s">
        <v>54</v>
      </c>
      <c r="K2601" s="7">
        <v>4</v>
      </c>
      <c r="L2601" s="7" t="s">
        <v>20355</v>
      </c>
      <c r="M2601" s="7" t="s">
        <v>20357</v>
      </c>
      <c r="N2601" s="7" t="s">
        <v>29</v>
      </c>
      <c r="O2601" s="7" t="s">
        <v>146</v>
      </c>
    </row>
    <row r="2602" spans="2:15" x14ac:dyDescent="0.25">
      <c r="B2602" s="7">
        <v>4</v>
      </c>
      <c r="C2602" s="7" t="s">
        <v>20358</v>
      </c>
      <c r="D2602" s="7" t="s">
        <v>20359</v>
      </c>
      <c r="E2602" s="7" t="s">
        <v>20360</v>
      </c>
      <c r="F2602" s="7" t="s">
        <v>295</v>
      </c>
      <c r="G2602" s="7" t="s">
        <v>207</v>
      </c>
      <c r="H2602" s="7" t="s">
        <v>211</v>
      </c>
      <c r="I2602" s="7" t="s">
        <v>34</v>
      </c>
      <c r="J2602" s="7" t="s">
        <v>23</v>
      </c>
      <c r="K2602" s="7">
        <v>5</v>
      </c>
      <c r="L2602" s="7" t="s">
        <v>20362</v>
      </c>
      <c r="M2602" s="7" t="s">
        <v>9971</v>
      </c>
      <c r="N2602" s="7" t="s">
        <v>29</v>
      </c>
      <c r="O2602" s="7" t="s">
        <v>192</v>
      </c>
    </row>
    <row r="2603" spans="2:15" x14ac:dyDescent="0.25">
      <c r="B2603" s="7">
        <v>4</v>
      </c>
      <c r="C2603" s="7" t="s">
        <v>20368</v>
      </c>
      <c r="D2603" s="7" t="s">
        <v>20369</v>
      </c>
      <c r="E2603" s="7" t="s">
        <v>20372</v>
      </c>
      <c r="F2603" s="7" t="s">
        <v>25</v>
      </c>
      <c r="G2603" s="7" t="s">
        <v>207</v>
      </c>
      <c r="H2603" s="7" t="s">
        <v>212</v>
      </c>
      <c r="I2603" s="7" t="s">
        <v>27</v>
      </c>
      <c r="J2603" s="7" t="s">
        <v>23</v>
      </c>
      <c r="K2603" s="7">
        <v>7</v>
      </c>
      <c r="L2603" s="7" t="s">
        <v>20374</v>
      </c>
      <c r="M2603" s="7" t="s">
        <v>13707</v>
      </c>
      <c r="N2603" s="7" t="s">
        <v>29</v>
      </c>
      <c r="O2603" s="7" t="s">
        <v>96</v>
      </c>
    </row>
    <row r="2604" spans="2:15" x14ac:dyDescent="0.25">
      <c r="B2604" s="7">
        <v>4</v>
      </c>
      <c r="C2604" s="7" t="s">
        <v>20375</v>
      </c>
      <c r="D2604" s="7" t="s">
        <v>20376</v>
      </c>
      <c r="E2604" s="7" t="s">
        <v>20380</v>
      </c>
      <c r="F2604" s="7" t="s">
        <v>25</v>
      </c>
      <c r="G2604" s="7" t="s">
        <v>207</v>
      </c>
      <c r="H2604" s="7" t="s">
        <v>211</v>
      </c>
      <c r="I2604" s="7" t="s">
        <v>34</v>
      </c>
      <c r="J2604" s="7" t="s">
        <v>23</v>
      </c>
      <c r="K2604" s="7">
        <v>5</v>
      </c>
      <c r="L2604" s="7" t="s">
        <v>20382</v>
      </c>
      <c r="M2604" s="7" t="s">
        <v>20383</v>
      </c>
      <c r="N2604" s="7" t="s">
        <v>29</v>
      </c>
      <c r="O2604" s="7" t="s">
        <v>96</v>
      </c>
    </row>
    <row r="2605" spans="2:15" x14ac:dyDescent="0.25">
      <c r="B2605" s="7">
        <v>4</v>
      </c>
      <c r="C2605" s="7" t="s">
        <v>20384</v>
      </c>
      <c r="D2605" s="7" t="s">
        <v>20385</v>
      </c>
      <c r="E2605" s="7" t="s">
        <v>20388</v>
      </c>
      <c r="F2605" s="7" t="s">
        <v>25</v>
      </c>
      <c r="G2605" s="7" t="s">
        <v>207</v>
      </c>
      <c r="H2605" s="7" t="s">
        <v>211</v>
      </c>
      <c r="I2605" s="7" t="s">
        <v>40</v>
      </c>
      <c r="J2605" s="7" t="s">
        <v>23</v>
      </c>
      <c r="K2605" s="7">
        <v>7</v>
      </c>
      <c r="L2605" s="7" t="s">
        <v>20390</v>
      </c>
      <c r="M2605" s="7" t="s">
        <v>14999</v>
      </c>
      <c r="N2605" s="7" t="s">
        <v>29</v>
      </c>
      <c r="O2605" s="7" t="s">
        <v>96</v>
      </c>
    </row>
    <row r="2606" spans="2:15" x14ac:dyDescent="0.25">
      <c r="B2606" s="7">
        <v>4</v>
      </c>
      <c r="C2606" s="7" t="s">
        <v>20391</v>
      </c>
      <c r="D2606" s="7" t="s">
        <v>20392</v>
      </c>
      <c r="E2606" s="7" t="s">
        <v>20396</v>
      </c>
      <c r="F2606" s="7" t="s">
        <v>38</v>
      </c>
      <c r="G2606" s="7" t="s">
        <v>207</v>
      </c>
      <c r="H2606" s="7" t="s">
        <v>212</v>
      </c>
      <c r="I2606" s="7" t="s">
        <v>27</v>
      </c>
      <c r="J2606" s="7" t="s">
        <v>23</v>
      </c>
      <c r="K2606" s="7">
        <v>7</v>
      </c>
      <c r="L2606" s="7" t="s">
        <v>20398</v>
      </c>
      <c r="M2606" s="7" t="s">
        <v>14961</v>
      </c>
      <c r="N2606" s="7" t="s">
        <v>29</v>
      </c>
      <c r="O2606" s="7" t="s">
        <v>96</v>
      </c>
    </row>
    <row r="2607" spans="2:15" x14ac:dyDescent="0.25">
      <c r="B2607" s="7">
        <v>4</v>
      </c>
      <c r="C2607" s="7" t="s">
        <v>20401</v>
      </c>
      <c r="D2607" s="7" t="s">
        <v>20402</v>
      </c>
      <c r="E2607" s="7" t="s">
        <v>20405</v>
      </c>
      <c r="F2607" s="7" t="s">
        <v>25</v>
      </c>
      <c r="G2607" s="7" t="s">
        <v>207</v>
      </c>
      <c r="H2607" s="7" t="s">
        <v>212</v>
      </c>
      <c r="I2607" s="7" t="s">
        <v>27</v>
      </c>
      <c r="J2607" s="7" t="s">
        <v>23</v>
      </c>
      <c r="K2607" s="7">
        <v>7</v>
      </c>
      <c r="L2607" s="7" t="s">
        <v>20407</v>
      </c>
      <c r="M2607" s="7" t="s">
        <v>20409</v>
      </c>
      <c r="N2607" s="7" t="s">
        <v>29</v>
      </c>
      <c r="O2607" s="7" t="s">
        <v>96</v>
      </c>
    </row>
    <row r="2608" spans="2:15" x14ac:dyDescent="0.25">
      <c r="B2608" s="7">
        <v>4</v>
      </c>
      <c r="C2608" s="7" t="s">
        <v>20412</v>
      </c>
      <c r="D2608" s="7" t="s">
        <v>20413</v>
      </c>
      <c r="E2608" s="7" t="s">
        <v>20415</v>
      </c>
      <c r="F2608" s="7" t="s">
        <v>185</v>
      </c>
      <c r="G2608" s="7" t="s">
        <v>206</v>
      </c>
      <c r="H2608" s="7" t="s">
        <v>211</v>
      </c>
      <c r="I2608" s="7" t="s">
        <v>55</v>
      </c>
      <c r="J2608" s="7" t="s">
        <v>54</v>
      </c>
      <c r="K2608" s="7">
        <v>4</v>
      </c>
      <c r="L2608" s="7" t="s">
        <v>20417</v>
      </c>
      <c r="M2608" s="7" t="s">
        <v>3520</v>
      </c>
      <c r="N2608" s="7" t="s">
        <v>29</v>
      </c>
      <c r="O2608" s="7" t="s">
        <v>146</v>
      </c>
    </row>
    <row r="2609" spans="2:15" x14ac:dyDescent="0.25">
      <c r="B2609" s="7">
        <v>4</v>
      </c>
      <c r="C2609" s="7" t="s">
        <v>20418</v>
      </c>
      <c r="D2609" s="7" t="s">
        <v>20419</v>
      </c>
      <c r="E2609" s="7" t="s">
        <v>20422</v>
      </c>
      <c r="F2609" s="7" t="s">
        <v>25</v>
      </c>
      <c r="G2609" s="7" t="s">
        <v>207</v>
      </c>
      <c r="H2609" s="7" t="s">
        <v>212</v>
      </c>
      <c r="I2609" s="7" t="s">
        <v>27</v>
      </c>
      <c r="J2609" s="7" t="s">
        <v>23</v>
      </c>
      <c r="K2609" s="7">
        <v>7</v>
      </c>
      <c r="L2609" s="7" t="s">
        <v>20424</v>
      </c>
      <c r="M2609" s="7" t="s">
        <v>20425</v>
      </c>
      <c r="N2609" s="7" t="s">
        <v>29</v>
      </c>
      <c r="O2609" s="7" t="s">
        <v>96</v>
      </c>
    </row>
    <row r="2610" spans="2:15" x14ac:dyDescent="0.25">
      <c r="B2610" s="7">
        <v>4</v>
      </c>
      <c r="C2610" s="7" t="s">
        <v>20428</v>
      </c>
      <c r="D2610" s="7" t="s">
        <v>20429</v>
      </c>
      <c r="E2610" s="7" t="s">
        <v>20430</v>
      </c>
      <c r="F2610" s="7" t="s">
        <v>25</v>
      </c>
      <c r="G2610" s="7" t="s">
        <v>207</v>
      </c>
      <c r="H2610" s="7" t="s">
        <v>212</v>
      </c>
      <c r="I2610" s="7" t="s">
        <v>27</v>
      </c>
      <c r="J2610" s="7" t="s">
        <v>23</v>
      </c>
      <c r="K2610" s="7">
        <v>7</v>
      </c>
      <c r="L2610" s="7" t="s">
        <v>20432</v>
      </c>
      <c r="M2610" s="7" t="s">
        <v>20434</v>
      </c>
      <c r="N2610" s="7" t="s">
        <v>29</v>
      </c>
      <c r="O2610" s="7" t="s">
        <v>96</v>
      </c>
    </row>
    <row r="2611" spans="2:15" x14ac:dyDescent="0.25">
      <c r="B2611" s="7">
        <v>4</v>
      </c>
      <c r="C2611" s="7" t="s">
        <v>20437</v>
      </c>
      <c r="D2611" s="7" t="s">
        <v>20438</v>
      </c>
      <c r="E2611" s="7" t="s">
        <v>20441</v>
      </c>
      <c r="F2611" s="7" t="s">
        <v>25</v>
      </c>
      <c r="G2611" s="7" t="s">
        <v>207</v>
      </c>
      <c r="H2611" s="7" t="s">
        <v>212</v>
      </c>
      <c r="I2611" s="7" t="s">
        <v>27</v>
      </c>
      <c r="J2611" s="7" t="s">
        <v>23</v>
      </c>
      <c r="K2611" s="7">
        <v>7</v>
      </c>
      <c r="L2611" s="7" t="s">
        <v>20443</v>
      </c>
      <c r="M2611" s="7" t="s">
        <v>14797</v>
      </c>
      <c r="N2611" s="7" t="s">
        <v>29</v>
      </c>
      <c r="O2611" s="7" t="s">
        <v>96</v>
      </c>
    </row>
    <row r="2612" spans="2:15" x14ac:dyDescent="0.25">
      <c r="B2612" s="7">
        <v>4</v>
      </c>
      <c r="C2612" s="7" t="s">
        <v>20445</v>
      </c>
      <c r="D2612" s="7" t="s">
        <v>20446</v>
      </c>
      <c r="E2612" s="7" t="s">
        <v>20447</v>
      </c>
      <c r="F2612" s="7" t="s">
        <v>25</v>
      </c>
      <c r="G2612" s="7" t="s">
        <v>207</v>
      </c>
      <c r="H2612" s="7" t="s">
        <v>212</v>
      </c>
      <c r="I2612" s="7" t="s">
        <v>27</v>
      </c>
      <c r="J2612" s="7" t="s">
        <v>23</v>
      </c>
      <c r="K2612" s="7">
        <v>7</v>
      </c>
      <c r="L2612" s="7" t="s">
        <v>20449</v>
      </c>
      <c r="M2612" s="7" t="s">
        <v>14797</v>
      </c>
      <c r="N2612" s="7" t="s">
        <v>29</v>
      </c>
      <c r="O2612" s="7" t="s">
        <v>96</v>
      </c>
    </row>
    <row r="2613" spans="2:15" x14ac:dyDescent="0.25">
      <c r="B2613" s="7">
        <v>4</v>
      </c>
      <c r="C2613" s="7" t="s">
        <v>20450</v>
      </c>
      <c r="D2613" s="7" t="s">
        <v>20451</v>
      </c>
      <c r="E2613" s="7" t="s">
        <v>20452</v>
      </c>
      <c r="F2613" s="7" t="s">
        <v>25</v>
      </c>
      <c r="G2613" s="7" t="s">
        <v>207</v>
      </c>
      <c r="H2613" s="7" t="s">
        <v>212</v>
      </c>
      <c r="I2613" s="7" t="s">
        <v>27</v>
      </c>
      <c r="J2613" s="7" t="s">
        <v>23</v>
      </c>
      <c r="K2613" s="7">
        <v>7</v>
      </c>
      <c r="L2613" s="7" t="s">
        <v>20454</v>
      </c>
      <c r="M2613" s="7" t="s">
        <v>20456</v>
      </c>
      <c r="N2613" s="7" t="s">
        <v>29</v>
      </c>
      <c r="O2613" s="7" t="s">
        <v>96</v>
      </c>
    </row>
    <row r="2614" spans="2:15" x14ac:dyDescent="0.25">
      <c r="B2614" s="7">
        <v>4</v>
      </c>
      <c r="C2614" s="7" t="s">
        <v>20460</v>
      </c>
      <c r="D2614" s="7" t="s">
        <v>20461</v>
      </c>
      <c r="E2614" s="7" t="s">
        <v>20462</v>
      </c>
      <c r="F2614" s="7" t="s">
        <v>25</v>
      </c>
      <c r="G2614" s="7" t="s">
        <v>207</v>
      </c>
      <c r="H2614" s="7" t="s">
        <v>212</v>
      </c>
      <c r="I2614" s="7" t="s">
        <v>27</v>
      </c>
      <c r="J2614" s="7" t="s">
        <v>23</v>
      </c>
      <c r="K2614" s="7">
        <v>7</v>
      </c>
      <c r="L2614" s="7" t="s">
        <v>20464</v>
      </c>
      <c r="M2614" s="7" t="s">
        <v>20456</v>
      </c>
      <c r="N2614" s="7" t="s">
        <v>29</v>
      </c>
      <c r="O2614" s="7" t="s">
        <v>96</v>
      </c>
    </row>
    <row r="2615" spans="2:15" x14ac:dyDescent="0.25">
      <c r="B2615" s="7">
        <v>4</v>
      </c>
      <c r="C2615" s="7" t="s">
        <v>20465</v>
      </c>
      <c r="D2615" s="7" t="s">
        <v>20466</v>
      </c>
      <c r="E2615" s="7" t="s">
        <v>20469</v>
      </c>
      <c r="F2615" s="7" t="s">
        <v>38</v>
      </c>
      <c r="G2615" s="7" t="s">
        <v>207</v>
      </c>
      <c r="H2615" s="7" t="s">
        <v>212</v>
      </c>
      <c r="I2615" s="7" t="s">
        <v>27</v>
      </c>
      <c r="J2615" s="7" t="s">
        <v>23</v>
      </c>
      <c r="K2615" s="7">
        <v>7</v>
      </c>
      <c r="L2615" s="7" t="s">
        <v>20471</v>
      </c>
      <c r="M2615" s="7" t="s">
        <v>20472</v>
      </c>
      <c r="N2615" s="7" t="s">
        <v>29</v>
      </c>
      <c r="O2615" s="7" t="s">
        <v>96</v>
      </c>
    </row>
    <row r="2616" spans="2:15" x14ac:dyDescent="0.25">
      <c r="B2616" s="7">
        <v>4</v>
      </c>
      <c r="C2616" s="7" t="s">
        <v>20476</v>
      </c>
      <c r="D2616" s="7" t="s">
        <v>20477</v>
      </c>
      <c r="E2616" s="7" t="s">
        <v>20478</v>
      </c>
      <c r="F2616" s="7" t="s">
        <v>154</v>
      </c>
      <c r="G2616" s="7" t="s">
        <v>207</v>
      </c>
      <c r="H2616" s="7" t="s">
        <v>212</v>
      </c>
      <c r="I2616" s="7" t="s">
        <v>27</v>
      </c>
      <c r="J2616" s="7" t="s">
        <v>23</v>
      </c>
      <c r="K2616" s="7">
        <v>7</v>
      </c>
      <c r="L2616" s="7" t="s">
        <v>20480</v>
      </c>
      <c r="M2616" s="7" t="s">
        <v>14480</v>
      </c>
      <c r="N2616" s="7" t="s">
        <v>29</v>
      </c>
      <c r="O2616" s="7" t="s">
        <v>146</v>
      </c>
    </row>
    <row r="2617" spans="2:15" x14ac:dyDescent="0.25">
      <c r="B2617" s="7">
        <v>4</v>
      </c>
      <c r="C2617" s="7" t="s">
        <v>20481</v>
      </c>
      <c r="D2617" s="7" t="s">
        <v>20482</v>
      </c>
      <c r="E2617" s="7" t="s">
        <v>20483</v>
      </c>
      <c r="F2617" s="7" t="s">
        <v>154</v>
      </c>
      <c r="G2617" s="7" t="s">
        <v>207</v>
      </c>
      <c r="H2617" s="7" t="s">
        <v>212</v>
      </c>
      <c r="I2617" s="7" t="s">
        <v>27</v>
      </c>
      <c r="J2617" s="7" t="s">
        <v>23</v>
      </c>
      <c r="K2617" s="7">
        <v>7</v>
      </c>
      <c r="L2617" s="7" t="s">
        <v>20485</v>
      </c>
      <c r="M2617" s="7" t="s">
        <v>9994</v>
      </c>
      <c r="N2617" s="7" t="s">
        <v>29</v>
      </c>
      <c r="O2617" s="7" t="s">
        <v>146</v>
      </c>
    </row>
    <row r="2618" spans="2:15" x14ac:dyDescent="0.25">
      <c r="B2618" s="7">
        <v>4</v>
      </c>
      <c r="C2618" s="7" t="s">
        <v>20487</v>
      </c>
      <c r="D2618" s="7" t="s">
        <v>20488</v>
      </c>
      <c r="E2618" s="7" t="s">
        <v>20492</v>
      </c>
      <c r="F2618" s="7" t="s">
        <v>25</v>
      </c>
      <c r="G2618" s="7" t="s">
        <v>207</v>
      </c>
      <c r="H2618" s="7" t="s">
        <v>212</v>
      </c>
      <c r="I2618" s="7" t="s">
        <v>27</v>
      </c>
      <c r="J2618" s="7" t="s">
        <v>23</v>
      </c>
      <c r="K2618" s="7">
        <v>7</v>
      </c>
      <c r="L2618" s="7" t="s">
        <v>20494</v>
      </c>
      <c r="M2618" s="7" t="s">
        <v>20495</v>
      </c>
      <c r="N2618" s="7" t="s">
        <v>29</v>
      </c>
      <c r="O2618" s="7" t="s">
        <v>96</v>
      </c>
    </row>
    <row r="2619" spans="2:15" x14ac:dyDescent="0.25">
      <c r="B2619" s="7">
        <v>4</v>
      </c>
      <c r="C2619" s="7" t="s">
        <v>20505</v>
      </c>
      <c r="D2619" s="7" t="s">
        <v>20506</v>
      </c>
      <c r="E2619" s="7" t="s">
        <v>20509</v>
      </c>
      <c r="F2619" s="7" t="s">
        <v>108</v>
      </c>
      <c r="G2619" s="7" t="s">
        <v>206</v>
      </c>
      <c r="H2619" s="7" t="s">
        <v>211</v>
      </c>
      <c r="I2619" s="7" t="s">
        <v>60</v>
      </c>
      <c r="J2619" s="7" t="s">
        <v>58</v>
      </c>
      <c r="K2619" s="7">
        <v>14</v>
      </c>
      <c r="L2619" s="7" t="s">
        <v>20511</v>
      </c>
      <c r="M2619" s="7" t="s">
        <v>20513</v>
      </c>
      <c r="N2619" s="7" t="s">
        <v>29</v>
      </c>
      <c r="O2619" s="7" t="s">
        <v>100</v>
      </c>
    </row>
    <row r="2620" spans="2:15" x14ac:dyDescent="0.25">
      <c r="B2620" s="7">
        <v>4</v>
      </c>
      <c r="C2620" s="7" t="s">
        <v>20514</v>
      </c>
      <c r="D2620" s="7" t="s">
        <v>20515</v>
      </c>
      <c r="E2620" s="7" t="s">
        <v>20518</v>
      </c>
      <c r="F2620" s="7" t="s">
        <v>25</v>
      </c>
      <c r="G2620" s="7" t="s">
        <v>207</v>
      </c>
      <c r="H2620" s="7" t="s">
        <v>212</v>
      </c>
      <c r="I2620" s="7" t="s">
        <v>27</v>
      </c>
      <c r="J2620" s="7" t="s">
        <v>23</v>
      </c>
      <c r="K2620" s="7">
        <v>7</v>
      </c>
      <c r="L2620" s="7" t="s">
        <v>20520</v>
      </c>
      <c r="M2620" s="7" t="s">
        <v>20522</v>
      </c>
      <c r="N2620" s="7" t="s">
        <v>29</v>
      </c>
      <c r="O2620" s="7" t="s">
        <v>96</v>
      </c>
    </row>
    <row r="2621" spans="2:15" x14ac:dyDescent="0.25">
      <c r="B2621" s="7">
        <v>4</v>
      </c>
      <c r="C2621" s="7" t="s">
        <v>20534</v>
      </c>
      <c r="D2621" s="7" t="s">
        <v>20535</v>
      </c>
      <c r="E2621" s="7" t="s">
        <v>20538</v>
      </c>
      <c r="F2621" s="7" t="s">
        <v>199</v>
      </c>
      <c r="G2621" s="7" t="s">
        <v>207</v>
      </c>
      <c r="H2621" s="7" t="s">
        <v>211</v>
      </c>
      <c r="I2621" s="7" t="s">
        <v>34</v>
      </c>
      <c r="J2621" s="7" t="s">
        <v>23</v>
      </c>
      <c r="K2621" s="7">
        <v>5</v>
      </c>
      <c r="L2621" s="7" t="s">
        <v>20540</v>
      </c>
      <c r="M2621" s="7" t="s">
        <v>15032</v>
      </c>
      <c r="N2621" s="7" t="s">
        <v>29</v>
      </c>
      <c r="O2621" s="7" t="s">
        <v>192</v>
      </c>
    </row>
    <row r="2622" spans="2:15" x14ac:dyDescent="0.25">
      <c r="B2622" s="7">
        <v>4</v>
      </c>
      <c r="C2622" s="7" t="s">
        <v>20546</v>
      </c>
      <c r="D2622" s="7" t="s">
        <v>20547</v>
      </c>
      <c r="E2622" s="7" t="s">
        <v>20550</v>
      </c>
      <c r="F2622" s="7" t="s">
        <v>348</v>
      </c>
      <c r="G2622" s="7" t="s">
        <v>206</v>
      </c>
      <c r="H2622" s="7" t="s">
        <v>212</v>
      </c>
      <c r="I2622" s="7" t="s">
        <v>83</v>
      </c>
      <c r="J2622" s="7" t="s">
        <v>23</v>
      </c>
      <c r="K2622" s="7">
        <v>10</v>
      </c>
      <c r="L2622" s="7" t="s">
        <v>20552</v>
      </c>
      <c r="M2622" s="7" t="s">
        <v>20553</v>
      </c>
      <c r="N2622" s="7" t="s">
        <v>29</v>
      </c>
      <c r="O2622" s="7" t="s">
        <v>192</v>
      </c>
    </row>
    <row r="2623" spans="2:15" x14ac:dyDescent="0.25">
      <c r="B2623" s="7">
        <v>4</v>
      </c>
      <c r="C2623" s="7" t="s">
        <v>20554</v>
      </c>
      <c r="D2623" s="7" t="s">
        <v>20555</v>
      </c>
      <c r="E2623" s="7" t="s">
        <v>20557</v>
      </c>
      <c r="F2623" s="7" t="s">
        <v>154</v>
      </c>
      <c r="G2623" s="7" t="s">
        <v>207</v>
      </c>
      <c r="H2623" s="7" t="s">
        <v>212</v>
      </c>
      <c r="I2623" s="7" t="s">
        <v>27</v>
      </c>
      <c r="J2623" s="7" t="s">
        <v>23</v>
      </c>
      <c r="K2623" s="7">
        <v>7</v>
      </c>
      <c r="L2623" s="7" t="s">
        <v>20559</v>
      </c>
      <c r="M2623" s="7" t="s">
        <v>20560</v>
      </c>
      <c r="N2623" s="7" t="s">
        <v>29</v>
      </c>
      <c r="O2623" s="7" t="s">
        <v>146</v>
      </c>
    </row>
    <row r="2624" spans="2:15" x14ac:dyDescent="0.25">
      <c r="B2624" s="7">
        <v>4</v>
      </c>
      <c r="C2624" s="7" t="s">
        <v>20561</v>
      </c>
      <c r="D2624" s="7" t="s">
        <v>20562</v>
      </c>
      <c r="E2624" s="7" t="s">
        <v>20563</v>
      </c>
      <c r="F2624" s="7" t="s">
        <v>154</v>
      </c>
      <c r="G2624" s="7" t="s">
        <v>207</v>
      </c>
      <c r="H2624" s="7" t="s">
        <v>212</v>
      </c>
      <c r="I2624" s="7" t="s">
        <v>27</v>
      </c>
      <c r="J2624" s="7" t="s">
        <v>23</v>
      </c>
      <c r="K2624" s="7">
        <v>7</v>
      </c>
      <c r="L2624" s="7" t="s">
        <v>20565</v>
      </c>
      <c r="M2624" s="7" t="s">
        <v>20560</v>
      </c>
      <c r="N2624" s="7" t="s">
        <v>29</v>
      </c>
      <c r="O2624" s="7" t="s">
        <v>146</v>
      </c>
    </row>
    <row r="2625" spans="2:15" x14ac:dyDescent="0.25">
      <c r="B2625" s="7">
        <v>4</v>
      </c>
      <c r="C2625" s="7" t="s">
        <v>20566</v>
      </c>
      <c r="D2625" s="7" t="s">
        <v>20567</v>
      </c>
      <c r="E2625" s="7" t="s">
        <v>20568</v>
      </c>
      <c r="F2625" s="7" t="s">
        <v>154</v>
      </c>
      <c r="G2625" s="7" t="s">
        <v>207</v>
      </c>
      <c r="H2625" s="7" t="s">
        <v>212</v>
      </c>
      <c r="I2625" s="7" t="s">
        <v>27</v>
      </c>
      <c r="J2625" s="7" t="s">
        <v>23</v>
      </c>
      <c r="K2625" s="7">
        <v>7</v>
      </c>
      <c r="L2625" s="7" t="s">
        <v>20570</v>
      </c>
      <c r="M2625" s="7" t="s">
        <v>20560</v>
      </c>
      <c r="N2625" s="7" t="s">
        <v>29</v>
      </c>
      <c r="O2625" s="7" t="s">
        <v>146</v>
      </c>
    </row>
    <row r="2626" spans="2:15" x14ac:dyDescent="0.25">
      <c r="B2626" s="7">
        <v>4</v>
      </c>
      <c r="C2626" s="7" t="s">
        <v>20571</v>
      </c>
      <c r="D2626" s="7" t="s">
        <v>20572</v>
      </c>
      <c r="E2626" s="7" t="s">
        <v>20573</v>
      </c>
      <c r="F2626" s="7" t="s">
        <v>154</v>
      </c>
      <c r="G2626" s="7" t="s">
        <v>207</v>
      </c>
      <c r="H2626" s="7" t="s">
        <v>212</v>
      </c>
      <c r="I2626" s="7" t="s">
        <v>27</v>
      </c>
      <c r="J2626" s="7" t="s">
        <v>23</v>
      </c>
      <c r="K2626" s="7">
        <v>7</v>
      </c>
      <c r="L2626" s="7" t="s">
        <v>20575</v>
      </c>
      <c r="M2626" s="7" t="s">
        <v>20560</v>
      </c>
      <c r="N2626" s="7" t="s">
        <v>29</v>
      </c>
      <c r="O2626" s="7" t="s">
        <v>146</v>
      </c>
    </row>
    <row r="2627" spans="2:15" x14ac:dyDescent="0.25">
      <c r="B2627" s="7">
        <v>4</v>
      </c>
      <c r="C2627" s="7" t="s">
        <v>20576</v>
      </c>
      <c r="D2627" s="7" t="s">
        <v>20572</v>
      </c>
      <c r="E2627" s="7" t="s">
        <v>20577</v>
      </c>
      <c r="F2627" s="7" t="s">
        <v>154</v>
      </c>
      <c r="G2627" s="7" t="s">
        <v>207</v>
      </c>
      <c r="H2627" s="7" t="s">
        <v>212</v>
      </c>
      <c r="I2627" s="7" t="s">
        <v>27</v>
      </c>
      <c r="J2627" s="7" t="s">
        <v>23</v>
      </c>
      <c r="K2627" s="7">
        <v>7</v>
      </c>
      <c r="L2627" s="7" t="s">
        <v>20575</v>
      </c>
      <c r="M2627" s="7" t="s">
        <v>20560</v>
      </c>
      <c r="N2627" s="7" t="s">
        <v>29</v>
      </c>
      <c r="O2627" s="7" t="s">
        <v>146</v>
      </c>
    </row>
    <row r="2628" spans="2:15" x14ac:dyDescent="0.25">
      <c r="B2628" s="7">
        <v>4</v>
      </c>
      <c r="C2628" s="7" t="s">
        <v>20579</v>
      </c>
      <c r="D2628" s="7" t="s">
        <v>20580</v>
      </c>
      <c r="E2628" s="7" t="s">
        <v>20581</v>
      </c>
      <c r="F2628" s="7" t="s">
        <v>154</v>
      </c>
      <c r="G2628" s="7" t="s">
        <v>207</v>
      </c>
      <c r="H2628" s="7" t="s">
        <v>212</v>
      </c>
      <c r="I2628" s="7" t="s">
        <v>27</v>
      </c>
      <c r="J2628" s="7" t="s">
        <v>23</v>
      </c>
      <c r="K2628" s="7">
        <v>7</v>
      </c>
      <c r="L2628" s="7" t="s">
        <v>20583</v>
      </c>
      <c r="M2628" s="7" t="s">
        <v>20585</v>
      </c>
      <c r="N2628" s="7" t="s">
        <v>29</v>
      </c>
      <c r="O2628" s="7" t="s">
        <v>146</v>
      </c>
    </row>
    <row r="2629" spans="2:15" x14ac:dyDescent="0.25">
      <c r="B2629" s="7">
        <v>4</v>
      </c>
      <c r="C2629" s="7" t="s">
        <v>20586</v>
      </c>
      <c r="D2629" s="7" t="s">
        <v>20587</v>
      </c>
      <c r="E2629" s="7" t="s">
        <v>20588</v>
      </c>
      <c r="F2629" s="7" t="s">
        <v>154</v>
      </c>
      <c r="G2629" s="7" t="s">
        <v>207</v>
      </c>
      <c r="H2629" s="7" t="s">
        <v>212</v>
      </c>
      <c r="I2629" s="7" t="s">
        <v>27</v>
      </c>
      <c r="J2629" s="7" t="s">
        <v>23</v>
      </c>
      <c r="K2629" s="7">
        <v>7</v>
      </c>
      <c r="L2629" s="7" t="s">
        <v>20590</v>
      </c>
      <c r="M2629" s="7" t="s">
        <v>20585</v>
      </c>
      <c r="N2629" s="7" t="s">
        <v>29</v>
      </c>
      <c r="O2629" s="7" t="s">
        <v>146</v>
      </c>
    </row>
    <row r="2630" spans="2:15" x14ac:dyDescent="0.25">
      <c r="B2630" s="7">
        <v>4</v>
      </c>
      <c r="C2630" s="7" t="s">
        <v>20591</v>
      </c>
      <c r="D2630" s="7" t="s">
        <v>20592</v>
      </c>
      <c r="E2630" s="7" t="s">
        <v>20593</v>
      </c>
      <c r="F2630" s="7" t="s">
        <v>154</v>
      </c>
      <c r="G2630" s="7" t="s">
        <v>207</v>
      </c>
      <c r="H2630" s="7" t="s">
        <v>212</v>
      </c>
      <c r="I2630" s="7" t="s">
        <v>27</v>
      </c>
      <c r="J2630" s="7" t="s">
        <v>23</v>
      </c>
      <c r="K2630" s="7">
        <v>7</v>
      </c>
      <c r="L2630" s="7" t="s">
        <v>20595</v>
      </c>
      <c r="M2630" s="7" t="s">
        <v>20585</v>
      </c>
      <c r="N2630" s="7" t="s">
        <v>29</v>
      </c>
      <c r="O2630" s="7" t="s">
        <v>146</v>
      </c>
    </row>
    <row r="2631" spans="2:15" x14ac:dyDescent="0.25">
      <c r="B2631" s="7">
        <v>4</v>
      </c>
      <c r="C2631" s="7" t="s">
        <v>20596</v>
      </c>
      <c r="D2631" s="7" t="s">
        <v>20597</v>
      </c>
      <c r="E2631" s="7" t="s">
        <v>20598</v>
      </c>
      <c r="F2631" s="7" t="s">
        <v>154</v>
      </c>
      <c r="G2631" s="7" t="s">
        <v>207</v>
      </c>
      <c r="H2631" s="7" t="s">
        <v>212</v>
      </c>
      <c r="I2631" s="7" t="s">
        <v>27</v>
      </c>
      <c r="J2631" s="7" t="s">
        <v>23</v>
      </c>
      <c r="K2631" s="7">
        <v>7</v>
      </c>
      <c r="L2631" s="7" t="s">
        <v>20600</v>
      </c>
      <c r="M2631" s="7" t="s">
        <v>20585</v>
      </c>
      <c r="N2631" s="7" t="s">
        <v>29</v>
      </c>
      <c r="O2631" s="7" t="s">
        <v>146</v>
      </c>
    </row>
    <row r="2632" spans="2:15" x14ac:dyDescent="0.25">
      <c r="B2632" s="7">
        <v>4</v>
      </c>
      <c r="C2632" s="7" t="s">
        <v>20601</v>
      </c>
      <c r="D2632" s="7" t="s">
        <v>20602</v>
      </c>
      <c r="E2632" s="7" t="s">
        <v>20603</v>
      </c>
      <c r="F2632" s="7" t="s">
        <v>154</v>
      </c>
      <c r="G2632" s="7" t="s">
        <v>207</v>
      </c>
      <c r="H2632" s="7" t="s">
        <v>212</v>
      </c>
      <c r="I2632" s="7" t="s">
        <v>27</v>
      </c>
      <c r="J2632" s="7" t="s">
        <v>23</v>
      </c>
      <c r="K2632" s="7">
        <v>7</v>
      </c>
      <c r="L2632" s="7" t="s">
        <v>20605</v>
      </c>
      <c r="M2632" s="7" t="s">
        <v>20585</v>
      </c>
      <c r="N2632" s="7" t="s">
        <v>29</v>
      </c>
      <c r="O2632" s="7" t="s">
        <v>146</v>
      </c>
    </row>
    <row r="2633" spans="2:15" x14ac:dyDescent="0.25">
      <c r="B2633" s="7">
        <v>4</v>
      </c>
      <c r="C2633" s="7" t="s">
        <v>20606</v>
      </c>
      <c r="D2633" s="7" t="s">
        <v>20607</v>
      </c>
      <c r="E2633" s="7" t="s">
        <v>20608</v>
      </c>
      <c r="F2633" s="7" t="s">
        <v>154</v>
      </c>
      <c r="G2633" s="7" t="s">
        <v>207</v>
      </c>
      <c r="H2633" s="7" t="s">
        <v>212</v>
      </c>
      <c r="I2633" s="7" t="s">
        <v>27</v>
      </c>
      <c r="J2633" s="7" t="s">
        <v>23</v>
      </c>
      <c r="K2633" s="7">
        <v>7</v>
      </c>
      <c r="L2633" s="7" t="s">
        <v>20610</v>
      </c>
      <c r="M2633" s="7" t="s">
        <v>20585</v>
      </c>
      <c r="N2633" s="7" t="s">
        <v>29</v>
      </c>
      <c r="O2633" s="7" t="s">
        <v>146</v>
      </c>
    </row>
    <row r="2634" spans="2:15" x14ac:dyDescent="0.25">
      <c r="B2634" s="7">
        <v>4</v>
      </c>
      <c r="C2634" s="7" t="s">
        <v>20611</v>
      </c>
      <c r="D2634" s="7" t="s">
        <v>20612</v>
      </c>
      <c r="E2634" s="7" t="s">
        <v>20613</v>
      </c>
      <c r="F2634" s="7" t="s">
        <v>154</v>
      </c>
      <c r="G2634" s="7" t="s">
        <v>207</v>
      </c>
      <c r="H2634" s="7" t="s">
        <v>212</v>
      </c>
      <c r="I2634" s="7" t="s">
        <v>27</v>
      </c>
      <c r="J2634" s="7" t="s">
        <v>23</v>
      </c>
      <c r="K2634" s="7">
        <v>7</v>
      </c>
      <c r="L2634" s="7" t="s">
        <v>20615</v>
      </c>
      <c r="M2634" s="7" t="s">
        <v>20585</v>
      </c>
      <c r="N2634" s="7" t="s">
        <v>29</v>
      </c>
      <c r="O2634" s="7" t="s">
        <v>146</v>
      </c>
    </row>
    <row r="2635" spans="2:15" x14ac:dyDescent="0.25">
      <c r="B2635" s="7">
        <v>4</v>
      </c>
      <c r="C2635" s="7" t="s">
        <v>20616</v>
      </c>
      <c r="D2635" s="7" t="s">
        <v>20612</v>
      </c>
      <c r="E2635" s="7" t="s">
        <v>20617</v>
      </c>
      <c r="F2635" s="7" t="s">
        <v>154</v>
      </c>
      <c r="G2635" s="7" t="s">
        <v>207</v>
      </c>
      <c r="H2635" s="7" t="s">
        <v>212</v>
      </c>
      <c r="I2635" s="7" t="s">
        <v>27</v>
      </c>
      <c r="J2635" s="7" t="s">
        <v>23</v>
      </c>
      <c r="K2635" s="7">
        <v>7</v>
      </c>
      <c r="L2635" s="7" t="s">
        <v>20615</v>
      </c>
      <c r="M2635" s="7" t="s">
        <v>20585</v>
      </c>
      <c r="N2635" s="7" t="s">
        <v>29</v>
      </c>
      <c r="O2635" s="7" t="s">
        <v>146</v>
      </c>
    </row>
    <row r="2636" spans="2:15" x14ac:dyDescent="0.25">
      <c r="B2636" s="7">
        <v>4</v>
      </c>
      <c r="C2636" s="7" t="s">
        <v>20619</v>
      </c>
      <c r="D2636" s="7" t="s">
        <v>20620</v>
      </c>
      <c r="E2636" s="7" t="s">
        <v>20621</v>
      </c>
      <c r="F2636" s="7" t="s">
        <v>154</v>
      </c>
      <c r="G2636" s="7" t="s">
        <v>207</v>
      </c>
      <c r="H2636" s="7" t="s">
        <v>212</v>
      </c>
      <c r="I2636" s="7" t="s">
        <v>27</v>
      </c>
      <c r="J2636" s="7" t="s">
        <v>23</v>
      </c>
      <c r="K2636" s="7">
        <v>7</v>
      </c>
      <c r="L2636" s="7" t="s">
        <v>20623</v>
      </c>
      <c r="M2636" s="7" t="s">
        <v>20585</v>
      </c>
      <c r="N2636" s="7" t="s">
        <v>29</v>
      </c>
      <c r="O2636" s="7" t="s">
        <v>146</v>
      </c>
    </row>
    <row r="2637" spans="2:15" x14ac:dyDescent="0.25">
      <c r="B2637" s="7">
        <v>4</v>
      </c>
      <c r="C2637" s="7" t="s">
        <v>20624</v>
      </c>
      <c r="D2637" s="7" t="s">
        <v>20625</v>
      </c>
      <c r="E2637" s="7" t="s">
        <v>20626</v>
      </c>
      <c r="F2637" s="7" t="s">
        <v>154</v>
      </c>
      <c r="G2637" s="7" t="s">
        <v>207</v>
      </c>
      <c r="H2637" s="7" t="s">
        <v>212</v>
      </c>
      <c r="I2637" s="7" t="s">
        <v>27</v>
      </c>
      <c r="J2637" s="7" t="s">
        <v>23</v>
      </c>
      <c r="K2637" s="7">
        <v>7</v>
      </c>
      <c r="L2637" s="7" t="s">
        <v>20628</v>
      </c>
      <c r="M2637" s="7" t="s">
        <v>20585</v>
      </c>
      <c r="N2637" s="7" t="s">
        <v>29</v>
      </c>
      <c r="O2637" s="7" t="s">
        <v>146</v>
      </c>
    </row>
    <row r="2638" spans="2:15" x14ac:dyDescent="0.25">
      <c r="B2638" s="7">
        <v>4</v>
      </c>
      <c r="C2638" s="7" t="s">
        <v>20629</v>
      </c>
      <c r="D2638" s="7" t="s">
        <v>20630</v>
      </c>
      <c r="E2638" s="7" t="s">
        <v>20631</v>
      </c>
      <c r="F2638" s="7" t="s">
        <v>154</v>
      </c>
      <c r="G2638" s="7" t="s">
        <v>207</v>
      </c>
      <c r="H2638" s="7" t="s">
        <v>212</v>
      </c>
      <c r="I2638" s="7" t="s">
        <v>27</v>
      </c>
      <c r="J2638" s="7" t="s">
        <v>23</v>
      </c>
      <c r="K2638" s="7">
        <v>7</v>
      </c>
      <c r="L2638" s="7" t="s">
        <v>20633</v>
      </c>
      <c r="M2638" s="7" t="s">
        <v>20585</v>
      </c>
      <c r="N2638" s="7" t="s">
        <v>29</v>
      </c>
      <c r="O2638" s="7" t="s">
        <v>146</v>
      </c>
    </row>
    <row r="2639" spans="2:15" x14ac:dyDescent="0.25">
      <c r="B2639" s="7">
        <v>4</v>
      </c>
      <c r="C2639" s="7" t="s">
        <v>20634</v>
      </c>
      <c r="D2639" s="7" t="s">
        <v>20630</v>
      </c>
      <c r="E2639" s="7" t="s">
        <v>20635</v>
      </c>
      <c r="F2639" s="7" t="s">
        <v>154</v>
      </c>
      <c r="G2639" s="7" t="s">
        <v>207</v>
      </c>
      <c r="H2639" s="7" t="s">
        <v>212</v>
      </c>
      <c r="I2639" s="7" t="s">
        <v>27</v>
      </c>
      <c r="J2639" s="7" t="s">
        <v>23</v>
      </c>
      <c r="K2639" s="7">
        <v>7</v>
      </c>
      <c r="L2639" s="7" t="s">
        <v>20633</v>
      </c>
      <c r="M2639" s="7" t="s">
        <v>20585</v>
      </c>
      <c r="N2639" s="7" t="s">
        <v>29</v>
      </c>
      <c r="O2639" s="7" t="s">
        <v>146</v>
      </c>
    </row>
    <row r="2640" spans="2:15" x14ac:dyDescent="0.25">
      <c r="B2640" s="7">
        <v>4</v>
      </c>
      <c r="C2640" s="7" t="s">
        <v>20637</v>
      </c>
      <c r="D2640" s="7" t="s">
        <v>20638</v>
      </c>
      <c r="E2640" s="7" t="s">
        <v>20639</v>
      </c>
      <c r="F2640" s="7" t="s">
        <v>154</v>
      </c>
      <c r="G2640" s="7" t="s">
        <v>207</v>
      </c>
      <c r="H2640" s="7" t="s">
        <v>212</v>
      </c>
      <c r="I2640" s="7" t="s">
        <v>27</v>
      </c>
      <c r="J2640" s="7" t="s">
        <v>23</v>
      </c>
      <c r="K2640" s="7">
        <v>7</v>
      </c>
      <c r="L2640" s="7" t="s">
        <v>20641</v>
      </c>
      <c r="M2640" s="7" t="s">
        <v>20585</v>
      </c>
      <c r="N2640" s="7" t="s">
        <v>29</v>
      </c>
      <c r="O2640" s="7" t="s">
        <v>146</v>
      </c>
    </row>
    <row r="2641" spans="2:15" x14ac:dyDescent="0.25">
      <c r="B2641" s="7">
        <v>4</v>
      </c>
      <c r="C2641" s="7" t="s">
        <v>20642</v>
      </c>
      <c r="D2641" s="7" t="s">
        <v>20643</v>
      </c>
      <c r="E2641" s="7" t="s">
        <v>20644</v>
      </c>
      <c r="F2641" s="7" t="s">
        <v>154</v>
      </c>
      <c r="G2641" s="7" t="s">
        <v>207</v>
      </c>
      <c r="H2641" s="7" t="s">
        <v>212</v>
      </c>
      <c r="I2641" s="7" t="s">
        <v>27</v>
      </c>
      <c r="J2641" s="7" t="s">
        <v>23</v>
      </c>
      <c r="K2641" s="7">
        <v>7</v>
      </c>
      <c r="L2641" s="7" t="s">
        <v>20646</v>
      </c>
      <c r="M2641" s="7" t="s">
        <v>20585</v>
      </c>
      <c r="N2641" s="7" t="s">
        <v>29</v>
      </c>
      <c r="O2641" s="7" t="s">
        <v>146</v>
      </c>
    </row>
    <row r="2642" spans="2:15" x14ac:dyDescent="0.25">
      <c r="B2642" s="7">
        <v>4</v>
      </c>
      <c r="C2642" s="7" t="s">
        <v>20647</v>
      </c>
      <c r="D2642" s="7" t="s">
        <v>20648</v>
      </c>
      <c r="E2642" s="7" t="s">
        <v>20649</v>
      </c>
      <c r="F2642" s="7" t="s">
        <v>154</v>
      </c>
      <c r="G2642" s="7" t="s">
        <v>207</v>
      </c>
      <c r="H2642" s="7" t="s">
        <v>212</v>
      </c>
      <c r="I2642" s="7" t="s">
        <v>27</v>
      </c>
      <c r="J2642" s="7" t="s">
        <v>23</v>
      </c>
      <c r="K2642" s="7">
        <v>7</v>
      </c>
      <c r="L2642" s="7" t="s">
        <v>20651</v>
      </c>
      <c r="M2642" s="7" t="s">
        <v>20585</v>
      </c>
      <c r="N2642" s="7" t="s">
        <v>29</v>
      </c>
      <c r="O2642" s="7" t="s">
        <v>146</v>
      </c>
    </row>
    <row r="2643" spans="2:15" x14ac:dyDescent="0.25">
      <c r="B2643" s="7">
        <v>4</v>
      </c>
      <c r="C2643" s="7" t="s">
        <v>20652</v>
      </c>
      <c r="D2643" s="7" t="s">
        <v>20653</v>
      </c>
      <c r="E2643" s="7" t="s">
        <v>20654</v>
      </c>
      <c r="F2643" s="7" t="s">
        <v>154</v>
      </c>
      <c r="G2643" s="7" t="s">
        <v>207</v>
      </c>
      <c r="H2643" s="7" t="s">
        <v>212</v>
      </c>
      <c r="I2643" s="7" t="s">
        <v>27</v>
      </c>
      <c r="J2643" s="7" t="s">
        <v>23</v>
      </c>
      <c r="K2643" s="7">
        <v>7</v>
      </c>
      <c r="L2643" s="7" t="s">
        <v>20656</v>
      </c>
      <c r="M2643" s="7" t="s">
        <v>20585</v>
      </c>
      <c r="N2643" s="7" t="s">
        <v>29</v>
      </c>
      <c r="O2643" s="7" t="s">
        <v>146</v>
      </c>
    </row>
    <row r="2644" spans="2:15" x14ac:dyDescent="0.25">
      <c r="B2644" s="7">
        <v>4</v>
      </c>
      <c r="C2644" s="7" t="s">
        <v>20657</v>
      </c>
      <c r="D2644" s="7" t="s">
        <v>20658</v>
      </c>
      <c r="E2644" s="7" t="s">
        <v>20659</v>
      </c>
      <c r="F2644" s="7" t="s">
        <v>154</v>
      </c>
      <c r="G2644" s="7" t="s">
        <v>207</v>
      </c>
      <c r="H2644" s="7" t="s">
        <v>212</v>
      </c>
      <c r="I2644" s="7" t="s">
        <v>27</v>
      </c>
      <c r="J2644" s="7" t="s">
        <v>23</v>
      </c>
      <c r="K2644" s="7">
        <v>7</v>
      </c>
      <c r="L2644" s="7" t="s">
        <v>20661</v>
      </c>
      <c r="M2644" s="7" t="s">
        <v>20585</v>
      </c>
      <c r="N2644" s="7" t="s">
        <v>29</v>
      </c>
      <c r="O2644" s="7" t="s">
        <v>146</v>
      </c>
    </row>
    <row r="2645" spans="2:15" x14ac:dyDescent="0.25">
      <c r="B2645" s="7">
        <v>4</v>
      </c>
      <c r="C2645" s="7" t="s">
        <v>20662</v>
      </c>
      <c r="D2645" s="7" t="s">
        <v>20663</v>
      </c>
      <c r="E2645" s="7" t="s">
        <v>20664</v>
      </c>
      <c r="F2645" s="7" t="s">
        <v>154</v>
      </c>
      <c r="G2645" s="7" t="s">
        <v>207</v>
      </c>
      <c r="H2645" s="7" t="s">
        <v>212</v>
      </c>
      <c r="I2645" s="7" t="s">
        <v>27</v>
      </c>
      <c r="J2645" s="7" t="s">
        <v>23</v>
      </c>
      <c r="K2645" s="7">
        <v>7</v>
      </c>
      <c r="L2645" s="7" t="s">
        <v>20666</v>
      </c>
      <c r="M2645" s="7" t="s">
        <v>20585</v>
      </c>
      <c r="N2645" s="7" t="s">
        <v>29</v>
      </c>
      <c r="O2645" s="7" t="s">
        <v>146</v>
      </c>
    </row>
    <row r="2646" spans="2:15" x14ac:dyDescent="0.25">
      <c r="B2646" s="7">
        <v>4</v>
      </c>
      <c r="C2646" s="7" t="s">
        <v>20667</v>
      </c>
      <c r="D2646" s="7" t="s">
        <v>20663</v>
      </c>
      <c r="E2646" s="7" t="s">
        <v>20668</v>
      </c>
      <c r="F2646" s="7" t="s">
        <v>154</v>
      </c>
      <c r="G2646" s="7" t="s">
        <v>207</v>
      </c>
      <c r="H2646" s="7" t="s">
        <v>212</v>
      </c>
      <c r="I2646" s="7" t="s">
        <v>27</v>
      </c>
      <c r="J2646" s="7" t="s">
        <v>23</v>
      </c>
      <c r="K2646" s="7">
        <v>7</v>
      </c>
      <c r="L2646" s="7" t="s">
        <v>20666</v>
      </c>
      <c r="M2646" s="7" t="s">
        <v>20585</v>
      </c>
      <c r="N2646" s="7" t="s">
        <v>29</v>
      </c>
      <c r="O2646" s="7" t="s">
        <v>146</v>
      </c>
    </row>
    <row r="2647" spans="2:15" x14ac:dyDescent="0.25">
      <c r="B2647" s="7">
        <v>4</v>
      </c>
      <c r="C2647" s="7" t="s">
        <v>20670</v>
      </c>
      <c r="D2647" s="7" t="s">
        <v>20671</v>
      </c>
      <c r="E2647" s="7" t="s">
        <v>20672</v>
      </c>
      <c r="F2647" s="7" t="s">
        <v>154</v>
      </c>
      <c r="G2647" s="7" t="s">
        <v>207</v>
      </c>
      <c r="H2647" s="7" t="s">
        <v>212</v>
      </c>
      <c r="I2647" s="7" t="s">
        <v>27</v>
      </c>
      <c r="J2647" s="7" t="s">
        <v>23</v>
      </c>
      <c r="K2647" s="7">
        <v>7</v>
      </c>
      <c r="L2647" s="7" t="s">
        <v>20674</v>
      </c>
      <c r="M2647" s="7" t="s">
        <v>20675</v>
      </c>
      <c r="N2647" s="7" t="s">
        <v>29</v>
      </c>
      <c r="O2647" s="7" t="s">
        <v>146</v>
      </c>
    </row>
    <row r="2648" spans="2:15" x14ac:dyDescent="0.25">
      <c r="B2648" s="7">
        <v>4</v>
      </c>
      <c r="C2648" s="7" t="s">
        <v>20676</v>
      </c>
      <c r="D2648" s="7" t="s">
        <v>20677</v>
      </c>
      <c r="E2648" s="7" t="s">
        <v>20678</v>
      </c>
      <c r="F2648" s="7" t="s">
        <v>154</v>
      </c>
      <c r="G2648" s="7" t="s">
        <v>207</v>
      </c>
      <c r="H2648" s="7" t="s">
        <v>212</v>
      </c>
      <c r="I2648" s="7" t="s">
        <v>27</v>
      </c>
      <c r="J2648" s="7" t="s">
        <v>23</v>
      </c>
      <c r="K2648" s="7">
        <v>7</v>
      </c>
      <c r="L2648" s="7" t="s">
        <v>20680</v>
      </c>
      <c r="M2648" s="7" t="s">
        <v>20675</v>
      </c>
      <c r="N2648" s="7" t="s">
        <v>29</v>
      </c>
      <c r="O2648" s="7" t="s">
        <v>146</v>
      </c>
    </row>
    <row r="2649" spans="2:15" x14ac:dyDescent="0.25">
      <c r="B2649" s="7">
        <v>4</v>
      </c>
      <c r="C2649" s="7" t="s">
        <v>20681</v>
      </c>
      <c r="D2649" s="7" t="s">
        <v>20682</v>
      </c>
      <c r="E2649" s="7" t="s">
        <v>20683</v>
      </c>
      <c r="F2649" s="7" t="s">
        <v>154</v>
      </c>
      <c r="G2649" s="7" t="s">
        <v>207</v>
      </c>
      <c r="H2649" s="7" t="s">
        <v>212</v>
      </c>
      <c r="I2649" s="7" t="s">
        <v>27</v>
      </c>
      <c r="J2649" s="7" t="s">
        <v>23</v>
      </c>
      <c r="K2649" s="7">
        <v>7</v>
      </c>
      <c r="L2649" s="7" t="s">
        <v>20685</v>
      </c>
      <c r="M2649" s="7" t="s">
        <v>20675</v>
      </c>
      <c r="N2649" s="7" t="s">
        <v>29</v>
      </c>
      <c r="O2649" s="7" t="s">
        <v>146</v>
      </c>
    </row>
    <row r="2650" spans="2:15" x14ac:dyDescent="0.25">
      <c r="B2650" s="7">
        <v>4</v>
      </c>
      <c r="C2650" s="7" t="s">
        <v>20686</v>
      </c>
      <c r="D2650" s="7" t="s">
        <v>20687</v>
      </c>
      <c r="E2650" s="7" t="s">
        <v>20688</v>
      </c>
      <c r="F2650" s="7" t="s">
        <v>154</v>
      </c>
      <c r="G2650" s="7" t="s">
        <v>207</v>
      </c>
      <c r="H2650" s="7" t="s">
        <v>212</v>
      </c>
      <c r="I2650" s="7" t="s">
        <v>27</v>
      </c>
      <c r="J2650" s="7" t="s">
        <v>23</v>
      </c>
      <c r="K2650" s="7">
        <v>7</v>
      </c>
      <c r="L2650" s="7" t="s">
        <v>20690</v>
      </c>
      <c r="M2650" s="7" t="s">
        <v>20675</v>
      </c>
      <c r="N2650" s="7" t="s">
        <v>29</v>
      </c>
      <c r="O2650" s="7" t="s">
        <v>146</v>
      </c>
    </row>
    <row r="2651" spans="2:15" x14ac:dyDescent="0.25">
      <c r="B2651" s="7">
        <v>4</v>
      </c>
      <c r="C2651" s="7" t="s">
        <v>20691</v>
      </c>
      <c r="D2651" s="7" t="s">
        <v>20692</v>
      </c>
      <c r="E2651" s="7" t="s">
        <v>20693</v>
      </c>
      <c r="F2651" s="7" t="s">
        <v>154</v>
      </c>
      <c r="G2651" s="7" t="s">
        <v>207</v>
      </c>
      <c r="H2651" s="7" t="s">
        <v>212</v>
      </c>
      <c r="I2651" s="7" t="s">
        <v>27</v>
      </c>
      <c r="J2651" s="7" t="s">
        <v>23</v>
      </c>
      <c r="K2651" s="7">
        <v>7</v>
      </c>
      <c r="L2651" s="7" t="s">
        <v>20695</v>
      </c>
      <c r="M2651" s="7" t="s">
        <v>20675</v>
      </c>
      <c r="N2651" s="7" t="s">
        <v>29</v>
      </c>
      <c r="O2651" s="7" t="s">
        <v>146</v>
      </c>
    </row>
    <row r="2652" spans="2:15" x14ac:dyDescent="0.25">
      <c r="B2652" s="7">
        <v>4</v>
      </c>
      <c r="C2652" s="7" t="s">
        <v>20696</v>
      </c>
      <c r="D2652" s="7" t="s">
        <v>20692</v>
      </c>
      <c r="E2652" s="7" t="s">
        <v>20697</v>
      </c>
      <c r="F2652" s="7" t="s">
        <v>154</v>
      </c>
      <c r="G2652" s="7" t="s">
        <v>207</v>
      </c>
      <c r="H2652" s="7" t="s">
        <v>212</v>
      </c>
      <c r="I2652" s="7" t="s">
        <v>27</v>
      </c>
      <c r="J2652" s="7" t="s">
        <v>23</v>
      </c>
      <c r="K2652" s="7">
        <v>7</v>
      </c>
      <c r="L2652" s="7" t="s">
        <v>20695</v>
      </c>
      <c r="M2652" s="7" t="s">
        <v>20675</v>
      </c>
      <c r="N2652" s="7" t="s">
        <v>29</v>
      </c>
      <c r="O2652" s="7" t="s">
        <v>146</v>
      </c>
    </row>
    <row r="2653" spans="2:15" x14ac:dyDescent="0.25">
      <c r="B2653" s="7">
        <v>4</v>
      </c>
      <c r="C2653" s="7" t="s">
        <v>20699</v>
      </c>
      <c r="D2653" s="7" t="s">
        <v>20700</v>
      </c>
      <c r="E2653" s="7" t="s">
        <v>20701</v>
      </c>
      <c r="F2653" s="7" t="s">
        <v>154</v>
      </c>
      <c r="G2653" s="7" t="s">
        <v>207</v>
      </c>
      <c r="H2653" s="7" t="s">
        <v>212</v>
      </c>
      <c r="I2653" s="7" t="s">
        <v>27</v>
      </c>
      <c r="J2653" s="7" t="s">
        <v>23</v>
      </c>
      <c r="K2653" s="7">
        <v>7</v>
      </c>
      <c r="L2653" s="7" t="s">
        <v>20703</v>
      </c>
      <c r="M2653" s="7" t="s">
        <v>20675</v>
      </c>
      <c r="N2653" s="7" t="s">
        <v>29</v>
      </c>
      <c r="O2653" s="7" t="s">
        <v>146</v>
      </c>
    </row>
    <row r="2654" spans="2:15" x14ac:dyDescent="0.25">
      <c r="B2654" s="7">
        <v>4</v>
      </c>
      <c r="C2654" s="7" t="s">
        <v>20704</v>
      </c>
      <c r="D2654" s="7" t="s">
        <v>20705</v>
      </c>
      <c r="E2654" s="7" t="s">
        <v>20706</v>
      </c>
      <c r="F2654" s="7" t="s">
        <v>154</v>
      </c>
      <c r="G2654" s="7" t="s">
        <v>207</v>
      </c>
      <c r="H2654" s="7" t="s">
        <v>212</v>
      </c>
      <c r="I2654" s="7" t="s">
        <v>27</v>
      </c>
      <c r="J2654" s="7" t="s">
        <v>23</v>
      </c>
      <c r="K2654" s="7">
        <v>7</v>
      </c>
      <c r="L2654" s="7" t="s">
        <v>20708</v>
      </c>
      <c r="M2654" s="7" t="s">
        <v>20675</v>
      </c>
      <c r="N2654" s="7" t="s">
        <v>29</v>
      </c>
      <c r="O2654" s="7" t="s">
        <v>146</v>
      </c>
    </row>
    <row r="2655" spans="2:15" x14ac:dyDescent="0.25">
      <c r="B2655" s="7">
        <v>4</v>
      </c>
      <c r="C2655" s="7" t="s">
        <v>20709</v>
      </c>
      <c r="D2655" s="7" t="s">
        <v>20710</v>
      </c>
      <c r="E2655" s="7" t="s">
        <v>20711</v>
      </c>
      <c r="F2655" s="7" t="s">
        <v>154</v>
      </c>
      <c r="G2655" s="7" t="s">
        <v>207</v>
      </c>
      <c r="H2655" s="7" t="s">
        <v>212</v>
      </c>
      <c r="I2655" s="7" t="s">
        <v>27</v>
      </c>
      <c r="J2655" s="7" t="s">
        <v>23</v>
      </c>
      <c r="K2655" s="7">
        <v>7</v>
      </c>
      <c r="L2655" s="7" t="s">
        <v>18619</v>
      </c>
      <c r="M2655" s="7" t="s">
        <v>20675</v>
      </c>
      <c r="N2655" s="7" t="s">
        <v>29</v>
      </c>
      <c r="O2655" s="7" t="s">
        <v>146</v>
      </c>
    </row>
    <row r="2656" spans="2:15" x14ac:dyDescent="0.25">
      <c r="B2656" s="7">
        <v>4</v>
      </c>
      <c r="C2656" s="7" t="s">
        <v>20713</v>
      </c>
      <c r="D2656" s="7" t="s">
        <v>20714</v>
      </c>
      <c r="E2656" s="7" t="s">
        <v>20715</v>
      </c>
      <c r="F2656" s="7" t="s">
        <v>154</v>
      </c>
      <c r="G2656" s="7" t="s">
        <v>207</v>
      </c>
      <c r="H2656" s="7" t="s">
        <v>212</v>
      </c>
      <c r="I2656" s="7" t="s">
        <v>27</v>
      </c>
      <c r="J2656" s="7" t="s">
        <v>23</v>
      </c>
      <c r="K2656" s="7">
        <v>7</v>
      </c>
      <c r="L2656" s="7" t="s">
        <v>20717</v>
      </c>
      <c r="M2656" s="7" t="s">
        <v>20675</v>
      </c>
      <c r="N2656" s="7" t="s">
        <v>29</v>
      </c>
      <c r="O2656" s="7" t="s">
        <v>146</v>
      </c>
    </row>
    <row r="2657" spans="2:15" x14ac:dyDescent="0.25">
      <c r="B2657" s="7">
        <v>4</v>
      </c>
      <c r="C2657" s="7" t="s">
        <v>20718</v>
      </c>
      <c r="D2657" s="7" t="s">
        <v>20719</v>
      </c>
      <c r="E2657" s="7" t="s">
        <v>20720</v>
      </c>
      <c r="F2657" s="7" t="s">
        <v>154</v>
      </c>
      <c r="G2657" s="7" t="s">
        <v>207</v>
      </c>
      <c r="H2657" s="7" t="s">
        <v>212</v>
      </c>
      <c r="I2657" s="7" t="s">
        <v>27</v>
      </c>
      <c r="J2657" s="7" t="s">
        <v>23</v>
      </c>
      <c r="K2657" s="7">
        <v>7</v>
      </c>
      <c r="L2657" s="7" t="s">
        <v>20722</v>
      </c>
      <c r="M2657" s="7" t="s">
        <v>20675</v>
      </c>
      <c r="N2657" s="7" t="s">
        <v>29</v>
      </c>
      <c r="O2657" s="7" t="s">
        <v>146</v>
      </c>
    </row>
    <row r="2658" spans="2:15" x14ac:dyDescent="0.25">
      <c r="B2658" s="7">
        <v>4</v>
      </c>
      <c r="C2658" s="7" t="s">
        <v>20723</v>
      </c>
      <c r="D2658" s="7" t="s">
        <v>20724</v>
      </c>
      <c r="E2658" s="7" t="s">
        <v>20725</v>
      </c>
      <c r="F2658" s="7" t="s">
        <v>154</v>
      </c>
      <c r="G2658" s="7" t="s">
        <v>207</v>
      </c>
      <c r="H2658" s="7" t="s">
        <v>212</v>
      </c>
      <c r="I2658" s="7" t="s">
        <v>27</v>
      </c>
      <c r="J2658" s="7" t="s">
        <v>23</v>
      </c>
      <c r="K2658" s="7">
        <v>7</v>
      </c>
      <c r="L2658" s="7" t="s">
        <v>20727</v>
      </c>
      <c r="M2658" s="7" t="s">
        <v>20675</v>
      </c>
      <c r="N2658" s="7" t="s">
        <v>29</v>
      </c>
      <c r="O2658" s="7" t="s">
        <v>146</v>
      </c>
    </row>
    <row r="2659" spans="2:15" x14ac:dyDescent="0.25">
      <c r="B2659" s="7">
        <v>4</v>
      </c>
      <c r="C2659" s="7" t="s">
        <v>20728</v>
      </c>
      <c r="D2659" s="7" t="s">
        <v>20729</v>
      </c>
      <c r="E2659" s="7" t="s">
        <v>20730</v>
      </c>
      <c r="F2659" s="7" t="s">
        <v>154</v>
      </c>
      <c r="G2659" s="7" t="s">
        <v>207</v>
      </c>
      <c r="H2659" s="7" t="s">
        <v>212</v>
      </c>
      <c r="I2659" s="7" t="s">
        <v>27</v>
      </c>
      <c r="J2659" s="7" t="s">
        <v>23</v>
      </c>
      <c r="K2659" s="7">
        <v>7</v>
      </c>
      <c r="L2659" s="7" t="s">
        <v>20732</v>
      </c>
      <c r="M2659" s="7" t="s">
        <v>20675</v>
      </c>
      <c r="N2659" s="7" t="s">
        <v>29</v>
      </c>
      <c r="O2659" s="7" t="s">
        <v>146</v>
      </c>
    </row>
    <row r="2660" spans="2:15" x14ac:dyDescent="0.25">
      <c r="B2660" s="7">
        <v>4</v>
      </c>
      <c r="C2660" s="7" t="s">
        <v>20733</v>
      </c>
      <c r="D2660" s="7" t="s">
        <v>20734</v>
      </c>
      <c r="E2660" s="7" t="s">
        <v>20735</v>
      </c>
      <c r="F2660" s="7" t="s">
        <v>154</v>
      </c>
      <c r="G2660" s="7" t="s">
        <v>207</v>
      </c>
      <c r="H2660" s="7" t="s">
        <v>212</v>
      </c>
      <c r="I2660" s="7" t="s">
        <v>27</v>
      </c>
      <c r="J2660" s="7" t="s">
        <v>23</v>
      </c>
      <c r="K2660" s="7">
        <v>7</v>
      </c>
      <c r="L2660" s="7" t="s">
        <v>20737</v>
      </c>
      <c r="M2660" s="7" t="s">
        <v>20675</v>
      </c>
      <c r="N2660" s="7" t="s">
        <v>29</v>
      </c>
      <c r="O2660" s="7" t="s">
        <v>146</v>
      </c>
    </row>
    <row r="2661" spans="2:15" x14ac:dyDescent="0.25">
      <c r="B2661" s="7">
        <v>4</v>
      </c>
      <c r="C2661" s="7" t="s">
        <v>20738</v>
      </c>
      <c r="D2661" s="7" t="s">
        <v>20734</v>
      </c>
      <c r="E2661" s="7" t="s">
        <v>20739</v>
      </c>
      <c r="F2661" s="7" t="s">
        <v>154</v>
      </c>
      <c r="G2661" s="7" t="s">
        <v>207</v>
      </c>
      <c r="H2661" s="7" t="s">
        <v>212</v>
      </c>
      <c r="I2661" s="7" t="s">
        <v>27</v>
      </c>
      <c r="J2661" s="7" t="s">
        <v>23</v>
      </c>
      <c r="K2661" s="7">
        <v>7</v>
      </c>
      <c r="L2661" s="7" t="s">
        <v>20737</v>
      </c>
      <c r="M2661" s="7" t="s">
        <v>20675</v>
      </c>
      <c r="N2661" s="7" t="s">
        <v>29</v>
      </c>
      <c r="O2661" s="7" t="s">
        <v>146</v>
      </c>
    </row>
    <row r="2662" spans="2:15" x14ac:dyDescent="0.25">
      <c r="B2662" s="7">
        <v>4</v>
      </c>
      <c r="C2662" s="7" t="s">
        <v>20741</v>
      </c>
      <c r="D2662" s="7" t="s">
        <v>20742</v>
      </c>
      <c r="E2662" s="7" t="s">
        <v>20743</v>
      </c>
      <c r="F2662" s="7" t="s">
        <v>154</v>
      </c>
      <c r="G2662" s="7" t="s">
        <v>207</v>
      </c>
      <c r="H2662" s="7" t="s">
        <v>212</v>
      </c>
      <c r="I2662" s="7" t="s">
        <v>27</v>
      </c>
      <c r="J2662" s="7" t="s">
        <v>23</v>
      </c>
      <c r="K2662" s="7">
        <v>7</v>
      </c>
      <c r="L2662" s="7" t="s">
        <v>20745</v>
      </c>
      <c r="M2662" s="7" t="s">
        <v>20675</v>
      </c>
      <c r="N2662" s="7" t="s">
        <v>29</v>
      </c>
      <c r="O2662" s="7" t="s">
        <v>146</v>
      </c>
    </row>
    <row r="2663" spans="2:15" x14ac:dyDescent="0.25">
      <c r="B2663" s="7">
        <v>4</v>
      </c>
      <c r="C2663" s="7" t="s">
        <v>20746</v>
      </c>
      <c r="D2663" s="7" t="s">
        <v>20747</v>
      </c>
      <c r="E2663" s="7" t="s">
        <v>20748</v>
      </c>
      <c r="F2663" s="7" t="s">
        <v>154</v>
      </c>
      <c r="G2663" s="7" t="s">
        <v>207</v>
      </c>
      <c r="H2663" s="7" t="s">
        <v>212</v>
      </c>
      <c r="I2663" s="7" t="s">
        <v>27</v>
      </c>
      <c r="J2663" s="7" t="s">
        <v>23</v>
      </c>
      <c r="K2663" s="7">
        <v>7</v>
      </c>
      <c r="L2663" s="7" t="s">
        <v>20750</v>
      </c>
      <c r="M2663" s="7" t="s">
        <v>19656</v>
      </c>
      <c r="N2663" s="7" t="s">
        <v>29</v>
      </c>
      <c r="O2663" s="7" t="s">
        <v>146</v>
      </c>
    </row>
    <row r="2664" spans="2:15" x14ac:dyDescent="0.25">
      <c r="B2664" s="7">
        <v>4</v>
      </c>
      <c r="C2664" s="7" t="s">
        <v>20751</v>
      </c>
      <c r="D2664" s="7" t="s">
        <v>20747</v>
      </c>
      <c r="E2664" s="7" t="s">
        <v>20752</v>
      </c>
      <c r="F2664" s="7" t="s">
        <v>154</v>
      </c>
      <c r="G2664" s="7" t="s">
        <v>207</v>
      </c>
      <c r="H2664" s="7" t="s">
        <v>212</v>
      </c>
      <c r="I2664" s="7" t="s">
        <v>27</v>
      </c>
      <c r="J2664" s="7" t="s">
        <v>23</v>
      </c>
      <c r="K2664" s="7">
        <v>7</v>
      </c>
      <c r="L2664" s="7" t="s">
        <v>20750</v>
      </c>
      <c r="M2664" s="7" t="s">
        <v>19656</v>
      </c>
      <c r="N2664" s="7" t="s">
        <v>29</v>
      </c>
      <c r="O2664" s="7" t="s">
        <v>146</v>
      </c>
    </row>
    <row r="2665" spans="2:15" x14ac:dyDescent="0.25">
      <c r="B2665" s="7">
        <v>4</v>
      </c>
      <c r="C2665" s="7" t="s">
        <v>20754</v>
      </c>
      <c r="D2665" s="7" t="s">
        <v>20755</v>
      </c>
      <c r="E2665" s="7" t="s">
        <v>20756</v>
      </c>
      <c r="F2665" s="7" t="s">
        <v>154</v>
      </c>
      <c r="G2665" s="7" t="s">
        <v>207</v>
      </c>
      <c r="H2665" s="7" t="s">
        <v>212</v>
      </c>
      <c r="I2665" s="7" t="s">
        <v>27</v>
      </c>
      <c r="J2665" s="7" t="s">
        <v>23</v>
      </c>
      <c r="K2665" s="7">
        <v>7</v>
      </c>
      <c r="L2665" s="7" t="s">
        <v>20758</v>
      </c>
      <c r="M2665" s="7" t="s">
        <v>19656</v>
      </c>
      <c r="N2665" s="7" t="s">
        <v>29</v>
      </c>
      <c r="O2665" s="7" t="s">
        <v>146</v>
      </c>
    </row>
    <row r="2666" spans="2:15" x14ac:dyDescent="0.25">
      <c r="B2666" s="7">
        <v>4</v>
      </c>
      <c r="C2666" s="7" t="s">
        <v>20759</v>
      </c>
      <c r="D2666" s="7" t="s">
        <v>20760</v>
      </c>
      <c r="E2666" s="7" t="s">
        <v>20761</v>
      </c>
      <c r="F2666" s="7" t="s">
        <v>154</v>
      </c>
      <c r="G2666" s="7" t="s">
        <v>207</v>
      </c>
      <c r="H2666" s="7" t="s">
        <v>212</v>
      </c>
      <c r="I2666" s="7" t="s">
        <v>27</v>
      </c>
      <c r="J2666" s="7" t="s">
        <v>23</v>
      </c>
      <c r="K2666" s="7">
        <v>7</v>
      </c>
      <c r="L2666" s="7" t="s">
        <v>20763</v>
      </c>
      <c r="M2666" s="7" t="s">
        <v>19656</v>
      </c>
      <c r="N2666" s="7" t="s">
        <v>29</v>
      </c>
      <c r="O2666" s="7" t="s">
        <v>146</v>
      </c>
    </row>
    <row r="2667" spans="2:15" x14ac:dyDescent="0.25">
      <c r="B2667" s="7">
        <v>4</v>
      </c>
      <c r="C2667" s="7" t="s">
        <v>20764</v>
      </c>
      <c r="D2667" s="7" t="s">
        <v>20765</v>
      </c>
      <c r="E2667" s="7" t="s">
        <v>20766</v>
      </c>
      <c r="F2667" s="7" t="s">
        <v>154</v>
      </c>
      <c r="G2667" s="7" t="s">
        <v>207</v>
      </c>
      <c r="H2667" s="7" t="s">
        <v>212</v>
      </c>
      <c r="I2667" s="7" t="s">
        <v>27</v>
      </c>
      <c r="J2667" s="7" t="s">
        <v>23</v>
      </c>
      <c r="K2667" s="7">
        <v>7</v>
      </c>
      <c r="L2667" s="7" t="s">
        <v>20768</v>
      </c>
      <c r="M2667" s="7" t="s">
        <v>19656</v>
      </c>
      <c r="N2667" s="7" t="s">
        <v>29</v>
      </c>
      <c r="O2667" s="7" t="s">
        <v>146</v>
      </c>
    </row>
    <row r="2668" spans="2:15" x14ac:dyDescent="0.25">
      <c r="B2668" s="7">
        <v>4</v>
      </c>
      <c r="C2668" s="7" t="s">
        <v>20769</v>
      </c>
      <c r="D2668" s="7" t="s">
        <v>20770</v>
      </c>
      <c r="E2668" s="7" t="s">
        <v>20771</v>
      </c>
      <c r="F2668" s="7" t="s">
        <v>154</v>
      </c>
      <c r="G2668" s="7" t="s">
        <v>207</v>
      </c>
      <c r="H2668" s="7" t="s">
        <v>212</v>
      </c>
      <c r="I2668" s="7" t="s">
        <v>27</v>
      </c>
      <c r="J2668" s="7" t="s">
        <v>23</v>
      </c>
      <c r="K2668" s="7">
        <v>7</v>
      </c>
      <c r="L2668" s="7" t="s">
        <v>20773</v>
      </c>
      <c r="M2668" s="7" t="s">
        <v>19656</v>
      </c>
      <c r="N2668" s="7" t="s">
        <v>29</v>
      </c>
      <c r="O2668" s="7" t="s">
        <v>146</v>
      </c>
    </row>
    <row r="2669" spans="2:15" x14ac:dyDescent="0.25">
      <c r="B2669" s="7">
        <v>4</v>
      </c>
      <c r="C2669" s="7" t="s">
        <v>20774</v>
      </c>
      <c r="D2669" s="7" t="s">
        <v>19650</v>
      </c>
      <c r="E2669" s="7" t="s">
        <v>20775</v>
      </c>
      <c r="F2669" s="7" t="s">
        <v>154</v>
      </c>
      <c r="G2669" s="7" t="s">
        <v>207</v>
      </c>
      <c r="H2669" s="7" t="s">
        <v>212</v>
      </c>
      <c r="I2669" s="7" t="s">
        <v>27</v>
      </c>
      <c r="J2669" s="7" t="s">
        <v>23</v>
      </c>
      <c r="K2669" s="7">
        <v>7</v>
      </c>
      <c r="L2669" s="7" t="s">
        <v>19655</v>
      </c>
      <c r="M2669" s="7" t="s">
        <v>19656</v>
      </c>
      <c r="N2669" s="7" t="s">
        <v>29</v>
      </c>
      <c r="O2669" s="7" t="s">
        <v>146</v>
      </c>
    </row>
    <row r="2670" spans="2:15" x14ac:dyDescent="0.25">
      <c r="B2670" s="7">
        <v>4</v>
      </c>
      <c r="C2670" s="7" t="s">
        <v>20777</v>
      </c>
      <c r="D2670" s="7" t="s">
        <v>20778</v>
      </c>
      <c r="E2670" s="7" t="s">
        <v>20779</v>
      </c>
      <c r="F2670" s="7" t="s">
        <v>154</v>
      </c>
      <c r="G2670" s="7" t="s">
        <v>207</v>
      </c>
      <c r="H2670" s="7" t="s">
        <v>212</v>
      </c>
      <c r="I2670" s="7" t="s">
        <v>27</v>
      </c>
      <c r="J2670" s="7" t="s">
        <v>23</v>
      </c>
      <c r="K2670" s="7">
        <v>7</v>
      </c>
      <c r="L2670" s="7" t="s">
        <v>20781</v>
      </c>
      <c r="M2670" s="7" t="s">
        <v>19656</v>
      </c>
      <c r="N2670" s="7" t="s">
        <v>29</v>
      </c>
      <c r="O2670" s="7" t="s">
        <v>146</v>
      </c>
    </row>
    <row r="2671" spans="2:15" x14ac:dyDescent="0.25">
      <c r="B2671" s="7">
        <v>4</v>
      </c>
      <c r="C2671" s="7" t="s">
        <v>20782</v>
      </c>
      <c r="D2671" s="7" t="s">
        <v>20783</v>
      </c>
      <c r="E2671" s="7" t="s">
        <v>20784</v>
      </c>
      <c r="F2671" s="7" t="s">
        <v>154</v>
      </c>
      <c r="G2671" s="7" t="s">
        <v>207</v>
      </c>
      <c r="H2671" s="7" t="s">
        <v>212</v>
      </c>
      <c r="I2671" s="7" t="s">
        <v>27</v>
      </c>
      <c r="J2671" s="7" t="s">
        <v>23</v>
      </c>
      <c r="K2671" s="7">
        <v>7</v>
      </c>
      <c r="L2671" s="7" t="s">
        <v>20786</v>
      </c>
      <c r="M2671" s="7" t="s">
        <v>19656</v>
      </c>
      <c r="N2671" s="7" t="s">
        <v>29</v>
      </c>
      <c r="O2671" s="7" t="s">
        <v>146</v>
      </c>
    </row>
    <row r="2672" spans="2:15" x14ac:dyDescent="0.25">
      <c r="B2672" s="7">
        <v>4</v>
      </c>
      <c r="C2672" s="7" t="s">
        <v>20787</v>
      </c>
      <c r="D2672" s="7" t="s">
        <v>20783</v>
      </c>
      <c r="E2672" s="7" t="s">
        <v>20788</v>
      </c>
      <c r="F2672" s="7" t="s">
        <v>154</v>
      </c>
      <c r="G2672" s="7" t="s">
        <v>207</v>
      </c>
      <c r="H2672" s="7" t="s">
        <v>212</v>
      </c>
      <c r="I2672" s="7" t="s">
        <v>27</v>
      </c>
      <c r="J2672" s="7" t="s">
        <v>23</v>
      </c>
      <c r="K2672" s="7">
        <v>7</v>
      </c>
      <c r="L2672" s="7" t="s">
        <v>20786</v>
      </c>
      <c r="M2672" s="7" t="s">
        <v>19656</v>
      </c>
      <c r="N2672" s="7" t="s">
        <v>29</v>
      </c>
      <c r="O2672" s="7" t="s">
        <v>146</v>
      </c>
    </row>
    <row r="2673" spans="2:15" x14ac:dyDescent="0.25">
      <c r="B2673" s="7">
        <v>4</v>
      </c>
      <c r="C2673" s="7" t="s">
        <v>20790</v>
      </c>
      <c r="D2673" s="7" t="s">
        <v>20791</v>
      </c>
      <c r="E2673" s="7" t="s">
        <v>20792</v>
      </c>
      <c r="F2673" s="7" t="s">
        <v>154</v>
      </c>
      <c r="G2673" s="7" t="s">
        <v>207</v>
      </c>
      <c r="H2673" s="7" t="s">
        <v>212</v>
      </c>
      <c r="I2673" s="7" t="s">
        <v>27</v>
      </c>
      <c r="J2673" s="7" t="s">
        <v>23</v>
      </c>
      <c r="K2673" s="7">
        <v>7</v>
      </c>
      <c r="L2673" s="7" t="s">
        <v>20794</v>
      </c>
      <c r="M2673" s="7" t="s">
        <v>19656</v>
      </c>
      <c r="N2673" s="7" t="s">
        <v>29</v>
      </c>
      <c r="O2673" s="7" t="s">
        <v>146</v>
      </c>
    </row>
    <row r="2674" spans="2:15" x14ac:dyDescent="0.25">
      <c r="B2674" s="7">
        <v>4</v>
      </c>
      <c r="C2674" s="7" t="s">
        <v>20795</v>
      </c>
      <c r="D2674" s="7" t="s">
        <v>20796</v>
      </c>
      <c r="E2674" s="7" t="s">
        <v>20797</v>
      </c>
      <c r="F2674" s="7" t="s">
        <v>154</v>
      </c>
      <c r="G2674" s="7" t="s">
        <v>207</v>
      </c>
      <c r="H2674" s="7" t="s">
        <v>212</v>
      </c>
      <c r="I2674" s="7" t="s">
        <v>27</v>
      </c>
      <c r="J2674" s="7" t="s">
        <v>23</v>
      </c>
      <c r="K2674" s="7">
        <v>7</v>
      </c>
      <c r="L2674" s="7" t="s">
        <v>20799</v>
      </c>
      <c r="M2674" s="7" t="s">
        <v>19656</v>
      </c>
      <c r="N2674" s="7" t="s">
        <v>29</v>
      </c>
      <c r="O2674" s="7" t="s">
        <v>146</v>
      </c>
    </row>
    <row r="2675" spans="2:15" x14ac:dyDescent="0.25">
      <c r="B2675" s="7">
        <v>4</v>
      </c>
      <c r="C2675" s="7" t="s">
        <v>20800</v>
      </c>
      <c r="D2675" s="7" t="s">
        <v>20801</v>
      </c>
      <c r="E2675" s="7" t="s">
        <v>20802</v>
      </c>
      <c r="F2675" s="7" t="s">
        <v>154</v>
      </c>
      <c r="G2675" s="7" t="s">
        <v>207</v>
      </c>
      <c r="H2675" s="7" t="s">
        <v>212</v>
      </c>
      <c r="I2675" s="7" t="s">
        <v>27</v>
      </c>
      <c r="J2675" s="7" t="s">
        <v>23</v>
      </c>
      <c r="K2675" s="7">
        <v>7</v>
      </c>
      <c r="L2675" s="7" t="s">
        <v>20804</v>
      </c>
      <c r="M2675" s="7" t="s">
        <v>19656</v>
      </c>
      <c r="N2675" s="7" t="s">
        <v>29</v>
      </c>
      <c r="O2675" s="7" t="s">
        <v>146</v>
      </c>
    </row>
    <row r="2676" spans="2:15" x14ac:dyDescent="0.25">
      <c r="B2676" s="7">
        <v>4</v>
      </c>
      <c r="C2676" s="7" t="s">
        <v>20805</v>
      </c>
      <c r="D2676" s="7" t="s">
        <v>20806</v>
      </c>
      <c r="E2676" s="7" t="s">
        <v>20807</v>
      </c>
      <c r="F2676" s="7" t="s">
        <v>154</v>
      </c>
      <c r="G2676" s="7" t="s">
        <v>207</v>
      </c>
      <c r="H2676" s="7" t="s">
        <v>212</v>
      </c>
      <c r="I2676" s="7" t="s">
        <v>27</v>
      </c>
      <c r="J2676" s="7" t="s">
        <v>23</v>
      </c>
      <c r="K2676" s="7">
        <v>7</v>
      </c>
      <c r="L2676" s="7" t="s">
        <v>20809</v>
      </c>
      <c r="M2676" s="7" t="s">
        <v>19656</v>
      </c>
      <c r="N2676" s="7" t="s">
        <v>29</v>
      </c>
      <c r="O2676" s="7" t="s">
        <v>146</v>
      </c>
    </row>
    <row r="2677" spans="2:15" x14ac:dyDescent="0.25">
      <c r="B2677" s="7">
        <v>4</v>
      </c>
      <c r="C2677" s="7" t="s">
        <v>20810</v>
      </c>
      <c r="D2677" s="7" t="s">
        <v>20806</v>
      </c>
      <c r="E2677" s="7" t="s">
        <v>20811</v>
      </c>
      <c r="F2677" s="7" t="s">
        <v>154</v>
      </c>
      <c r="G2677" s="7" t="s">
        <v>207</v>
      </c>
      <c r="H2677" s="7" t="s">
        <v>212</v>
      </c>
      <c r="I2677" s="7" t="s">
        <v>27</v>
      </c>
      <c r="J2677" s="7" t="s">
        <v>23</v>
      </c>
      <c r="K2677" s="7">
        <v>7</v>
      </c>
      <c r="L2677" s="7" t="s">
        <v>20809</v>
      </c>
      <c r="M2677" s="7" t="s">
        <v>19656</v>
      </c>
      <c r="N2677" s="7" t="s">
        <v>29</v>
      </c>
      <c r="O2677" s="7" t="s">
        <v>146</v>
      </c>
    </row>
    <row r="2678" spans="2:15" x14ac:dyDescent="0.25">
      <c r="B2678" s="7">
        <v>4</v>
      </c>
      <c r="C2678" s="7" t="s">
        <v>20813</v>
      </c>
      <c r="D2678" s="7" t="s">
        <v>20814</v>
      </c>
      <c r="E2678" s="7" t="s">
        <v>20815</v>
      </c>
      <c r="F2678" s="7" t="s">
        <v>154</v>
      </c>
      <c r="G2678" s="7" t="s">
        <v>207</v>
      </c>
      <c r="H2678" s="7" t="s">
        <v>212</v>
      </c>
      <c r="I2678" s="7" t="s">
        <v>27</v>
      </c>
      <c r="J2678" s="7" t="s">
        <v>23</v>
      </c>
      <c r="K2678" s="7">
        <v>7</v>
      </c>
      <c r="L2678" s="7" t="s">
        <v>20817</v>
      </c>
      <c r="M2678" s="7" t="s">
        <v>20819</v>
      </c>
      <c r="N2678" s="7" t="s">
        <v>29</v>
      </c>
      <c r="O2678" s="7" t="s">
        <v>146</v>
      </c>
    </row>
    <row r="2679" spans="2:15" x14ac:dyDescent="0.25">
      <c r="B2679" s="7">
        <v>4</v>
      </c>
      <c r="C2679" s="7" t="s">
        <v>20820</v>
      </c>
      <c r="D2679" s="7" t="s">
        <v>20814</v>
      </c>
      <c r="E2679" s="7" t="s">
        <v>20821</v>
      </c>
      <c r="F2679" s="7" t="s">
        <v>154</v>
      </c>
      <c r="G2679" s="7" t="s">
        <v>207</v>
      </c>
      <c r="H2679" s="7" t="s">
        <v>212</v>
      </c>
      <c r="I2679" s="7" t="s">
        <v>27</v>
      </c>
      <c r="J2679" s="7" t="s">
        <v>23</v>
      </c>
      <c r="K2679" s="7">
        <v>7</v>
      </c>
      <c r="L2679" s="7" t="s">
        <v>20817</v>
      </c>
      <c r="M2679" s="7" t="s">
        <v>20819</v>
      </c>
      <c r="N2679" s="7" t="s">
        <v>29</v>
      </c>
      <c r="O2679" s="7" t="s">
        <v>146</v>
      </c>
    </row>
    <row r="2680" spans="2:15" x14ac:dyDescent="0.25">
      <c r="B2680" s="7">
        <v>4</v>
      </c>
      <c r="C2680" s="7" t="s">
        <v>20823</v>
      </c>
      <c r="D2680" s="7" t="s">
        <v>20824</v>
      </c>
      <c r="E2680" s="7" t="s">
        <v>20825</v>
      </c>
      <c r="F2680" s="7" t="s">
        <v>154</v>
      </c>
      <c r="G2680" s="7" t="s">
        <v>207</v>
      </c>
      <c r="H2680" s="7" t="s">
        <v>212</v>
      </c>
      <c r="I2680" s="7" t="s">
        <v>27</v>
      </c>
      <c r="J2680" s="7" t="s">
        <v>23</v>
      </c>
      <c r="K2680" s="7">
        <v>7</v>
      </c>
      <c r="L2680" s="7" t="s">
        <v>20827</v>
      </c>
      <c r="M2680" s="7" t="s">
        <v>20819</v>
      </c>
      <c r="N2680" s="7" t="s">
        <v>29</v>
      </c>
      <c r="O2680" s="7" t="s">
        <v>146</v>
      </c>
    </row>
    <row r="2681" spans="2:15" x14ac:dyDescent="0.25">
      <c r="B2681" s="7">
        <v>4</v>
      </c>
      <c r="C2681" s="7" t="s">
        <v>20828</v>
      </c>
      <c r="D2681" s="7" t="s">
        <v>20829</v>
      </c>
      <c r="E2681" s="7" t="s">
        <v>20830</v>
      </c>
      <c r="F2681" s="7" t="s">
        <v>154</v>
      </c>
      <c r="G2681" s="7" t="s">
        <v>207</v>
      </c>
      <c r="H2681" s="7" t="s">
        <v>212</v>
      </c>
      <c r="I2681" s="7" t="s">
        <v>27</v>
      </c>
      <c r="J2681" s="7" t="s">
        <v>23</v>
      </c>
      <c r="K2681" s="7">
        <v>7</v>
      </c>
      <c r="L2681" s="7" t="s">
        <v>20832</v>
      </c>
      <c r="M2681" s="7" t="s">
        <v>20819</v>
      </c>
      <c r="N2681" s="7" t="s">
        <v>29</v>
      </c>
      <c r="O2681" s="7" t="s">
        <v>146</v>
      </c>
    </row>
    <row r="2682" spans="2:15" x14ac:dyDescent="0.25">
      <c r="B2682" s="7">
        <v>4</v>
      </c>
      <c r="C2682" s="7" t="s">
        <v>20833</v>
      </c>
      <c r="D2682" s="7" t="s">
        <v>20834</v>
      </c>
      <c r="E2682" s="7" t="s">
        <v>20835</v>
      </c>
      <c r="F2682" s="7" t="s">
        <v>154</v>
      </c>
      <c r="G2682" s="7" t="s">
        <v>207</v>
      </c>
      <c r="H2682" s="7" t="s">
        <v>212</v>
      </c>
      <c r="I2682" s="7" t="s">
        <v>27</v>
      </c>
      <c r="J2682" s="7" t="s">
        <v>23</v>
      </c>
      <c r="K2682" s="7">
        <v>7</v>
      </c>
      <c r="L2682" s="7" t="s">
        <v>20837</v>
      </c>
      <c r="M2682" s="7" t="s">
        <v>20819</v>
      </c>
      <c r="N2682" s="7" t="s">
        <v>29</v>
      </c>
      <c r="O2682" s="7" t="s">
        <v>146</v>
      </c>
    </row>
    <row r="2683" spans="2:15" x14ac:dyDescent="0.25">
      <c r="B2683" s="7">
        <v>4</v>
      </c>
      <c r="C2683" s="7" t="s">
        <v>20838</v>
      </c>
      <c r="D2683" s="7" t="s">
        <v>20839</v>
      </c>
      <c r="E2683" s="7" t="s">
        <v>20840</v>
      </c>
      <c r="F2683" s="7" t="s">
        <v>154</v>
      </c>
      <c r="G2683" s="7" t="s">
        <v>207</v>
      </c>
      <c r="H2683" s="7" t="s">
        <v>212</v>
      </c>
      <c r="I2683" s="7" t="s">
        <v>27</v>
      </c>
      <c r="J2683" s="7" t="s">
        <v>23</v>
      </c>
      <c r="K2683" s="7">
        <v>7</v>
      </c>
      <c r="L2683" s="7" t="s">
        <v>20842</v>
      </c>
      <c r="M2683" s="7" t="s">
        <v>20819</v>
      </c>
      <c r="N2683" s="7" t="s">
        <v>29</v>
      </c>
      <c r="O2683" s="7" t="s">
        <v>146</v>
      </c>
    </row>
    <row r="2684" spans="2:15" x14ac:dyDescent="0.25">
      <c r="B2684" s="7">
        <v>4</v>
      </c>
      <c r="C2684" s="7" t="s">
        <v>20843</v>
      </c>
      <c r="D2684" s="7" t="s">
        <v>20844</v>
      </c>
      <c r="E2684" s="7" t="s">
        <v>20845</v>
      </c>
      <c r="F2684" s="7" t="s">
        <v>154</v>
      </c>
      <c r="G2684" s="7" t="s">
        <v>207</v>
      </c>
      <c r="H2684" s="7" t="s">
        <v>212</v>
      </c>
      <c r="I2684" s="7" t="s">
        <v>27</v>
      </c>
      <c r="J2684" s="7" t="s">
        <v>23</v>
      </c>
      <c r="K2684" s="7">
        <v>7</v>
      </c>
      <c r="L2684" s="7" t="s">
        <v>20847</v>
      </c>
      <c r="M2684" s="7" t="s">
        <v>20819</v>
      </c>
      <c r="N2684" s="7" t="s">
        <v>29</v>
      </c>
      <c r="O2684" s="7" t="s">
        <v>146</v>
      </c>
    </row>
    <row r="2685" spans="2:15" x14ac:dyDescent="0.25">
      <c r="B2685" s="7">
        <v>4</v>
      </c>
      <c r="C2685" s="7" t="s">
        <v>20848</v>
      </c>
      <c r="D2685" s="7" t="s">
        <v>20849</v>
      </c>
      <c r="E2685" s="7" t="s">
        <v>20850</v>
      </c>
      <c r="F2685" s="7" t="s">
        <v>154</v>
      </c>
      <c r="G2685" s="7" t="s">
        <v>207</v>
      </c>
      <c r="H2685" s="7" t="s">
        <v>212</v>
      </c>
      <c r="I2685" s="7" t="s">
        <v>27</v>
      </c>
      <c r="J2685" s="7" t="s">
        <v>23</v>
      </c>
      <c r="K2685" s="7">
        <v>7</v>
      </c>
      <c r="L2685" s="7" t="s">
        <v>20852</v>
      </c>
      <c r="M2685" s="7" t="s">
        <v>20819</v>
      </c>
      <c r="N2685" s="7" t="s">
        <v>29</v>
      </c>
      <c r="O2685" s="7" t="s">
        <v>146</v>
      </c>
    </row>
    <row r="2686" spans="2:15" x14ac:dyDescent="0.25">
      <c r="B2686" s="7">
        <v>4</v>
      </c>
      <c r="C2686" s="7" t="s">
        <v>20853</v>
      </c>
      <c r="D2686" s="7" t="s">
        <v>20854</v>
      </c>
      <c r="E2686" s="7" t="s">
        <v>20855</v>
      </c>
      <c r="F2686" s="7" t="s">
        <v>154</v>
      </c>
      <c r="G2686" s="7" t="s">
        <v>207</v>
      </c>
      <c r="H2686" s="7" t="s">
        <v>212</v>
      </c>
      <c r="I2686" s="7" t="s">
        <v>27</v>
      </c>
      <c r="J2686" s="7" t="s">
        <v>23</v>
      </c>
      <c r="K2686" s="7">
        <v>7</v>
      </c>
      <c r="L2686" s="7" t="s">
        <v>20857</v>
      </c>
      <c r="M2686" s="7" t="s">
        <v>20819</v>
      </c>
      <c r="N2686" s="7" t="s">
        <v>29</v>
      </c>
      <c r="O2686" s="7" t="s">
        <v>146</v>
      </c>
    </row>
    <row r="2687" spans="2:15" x14ac:dyDescent="0.25">
      <c r="B2687" s="7">
        <v>4</v>
      </c>
      <c r="C2687" s="7" t="s">
        <v>20858</v>
      </c>
      <c r="D2687" s="7" t="s">
        <v>20854</v>
      </c>
      <c r="E2687" s="7" t="s">
        <v>20859</v>
      </c>
      <c r="F2687" s="7" t="s">
        <v>154</v>
      </c>
      <c r="G2687" s="7" t="s">
        <v>207</v>
      </c>
      <c r="H2687" s="7" t="s">
        <v>212</v>
      </c>
      <c r="I2687" s="7" t="s">
        <v>27</v>
      </c>
      <c r="J2687" s="7" t="s">
        <v>23</v>
      </c>
      <c r="K2687" s="7">
        <v>7</v>
      </c>
      <c r="L2687" s="7" t="s">
        <v>20857</v>
      </c>
      <c r="M2687" s="7" t="s">
        <v>20819</v>
      </c>
      <c r="N2687" s="7" t="s">
        <v>29</v>
      </c>
      <c r="O2687" s="7" t="s">
        <v>146</v>
      </c>
    </row>
    <row r="2688" spans="2:15" x14ac:dyDescent="0.25">
      <c r="B2688" s="7">
        <v>4</v>
      </c>
      <c r="C2688" s="7" t="s">
        <v>20861</v>
      </c>
      <c r="D2688" s="7" t="s">
        <v>20862</v>
      </c>
      <c r="E2688" s="7" t="s">
        <v>20863</v>
      </c>
      <c r="F2688" s="7" t="s">
        <v>154</v>
      </c>
      <c r="G2688" s="7" t="s">
        <v>207</v>
      </c>
      <c r="H2688" s="7" t="s">
        <v>212</v>
      </c>
      <c r="I2688" s="7" t="s">
        <v>27</v>
      </c>
      <c r="J2688" s="7" t="s">
        <v>23</v>
      </c>
      <c r="K2688" s="7">
        <v>7</v>
      </c>
      <c r="L2688" s="7" t="s">
        <v>20865</v>
      </c>
      <c r="M2688" s="7" t="s">
        <v>20819</v>
      </c>
      <c r="N2688" s="7" t="s">
        <v>29</v>
      </c>
      <c r="O2688" s="7" t="s">
        <v>146</v>
      </c>
    </row>
    <row r="2689" spans="2:15" x14ac:dyDescent="0.25">
      <c r="B2689" s="7">
        <v>4</v>
      </c>
      <c r="C2689" s="7" t="s">
        <v>20866</v>
      </c>
      <c r="D2689" s="7" t="s">
        <v>20867</v>
      </c>
      <c r="E2689" s="7" t="s">
        <v>20868</v>
      </c>
      <c r="F2689" s="7" t="s">
        <v>154</v>
      </c>
      <c r="G2689" s="7" t="s">
        <v>207</v>
      </c>
      <c r="H2689" s="7" t="s">
        <v>212</v>
      </c>
      <c r="I2689" s="7" t="s">
        <v>27</v>
      </c>
      <c r="J2689" s="7" t="s">
        <v>23</v>
      </c>
      <c r="K2689" s="7">
        <v>7</v>
      </c>
      <c r="L2689" s="7" t="s">
        <v>20870</v>
      </c>
      <c r="M2689" s="7" t="s">
        <v>20819</v>
      </c>
      <c r="N2689" s="7" t="s">
        <v>29</v>
      </c>
      <c r="O2689" s="7" t="s">
        <v>146</v>
      </c>
    </row>
    <row r="2690" spans="2:15" x14ac:dyDescent="0.25">
      <c r="B2690" s="7">
        <v>4</v>
      </c>
      <c r="C2690" s="7" t="s">
        <v>20871</v>
      </c>
      <c r="D2690" s="7" t="s">
        <v>20872</v>
      </c>
      <c r="E2690" s="7" t="s">
        <v>20873</v>
      </c>
      <c r="F2690" s="7" t="s">
        <v>154</v>
      </c>
      <c r="G2690" s="7" t="s">
        <v>207</v>
      </c>
      <c r="H2690" s="7" t="s">
        <v>212</v>
      </c>
      <c r="I2690" s="7" t="s">
        <v>27</v>
      </c>
      <c r="J2690" s="7" t="s">
        <v>23</v>
      </c>
      <c r="K2690" s="7">
        <v>7</v>
      </c>
      <c r="L2690" s="7" t="s">
        <v>20875</v>
      </c>
      <c r="M2690" s="7" t="s">
        <v>20819</v>
      </c>
      <c r="N2690" s="7" t="s">
        <v>29</v>
      </c>
      <c r="O2690" s="7" t="s">
        <v>146</v>
      </c>
    </row>
    <row r="2691" spans="2:15" x14ac:dyDescent="0.25">
      <c r="B2691" s="7">
        <v>4</v>
      </c>
      <c r="C2691" s="7" t="s">
        <v>20876</v>
      </c>
      <c r="D2691" s="7" t="s">
        <v>20877</v>
      </c>
      <c r="E2691" s="7" t="s">
        <v>20878</v>
      </c>
      <c r="F2691" s="7" t="s">
        <v>154</v>
      </c>
      <c r="G2691" s="7" t="s">
        <v>207</v>
      </c>
      <c r="H2691" s="7" t="s">
        <v>212</v>
      </c>
      <c r="I2691" s="7" t="s">
        <v>27</v>
      </c>
      <c r="J2691" s="7" t="s">
        <v>23</v>
      </c>
      <c r="K2691" s="7">
        <v>7</v>
      </c>
      <c r="L2691" s="7" t="s">
        <v>20880</v>
      </c>
      <c r="M2691" s="7" t="s">
        <v>20819</v>
      </c>
      <c r="N2691" s="7" t="s">
        <v>29</v>
      </c>
      <c r="O2691" s="7" t="s">
        <v>146</v>
      </c>
    </row>
    <row r="2692" spans="2:15" x14ac:dyDescent="0.25">
      <c r="B2692" s="7">
        <v>4</v>
      </c>
      <c r="C2692" s="7" t="s">
        <v>20881</v>
      </c>
      <c r="D2692" s="7" t="s">
        <v>20882</v>
      </c>
      <c r="E2692" s="7" t="s">
        <v>20883</v>
      </c>
      <c r="F2692" s="7" t="s">
        <v>154</v>
      </c>
      <c r="G2692" s="7" t="s">
        <v>207</v>
      </c>
      <c r="H2692" s="7" t="s">
        <v>212</v>
      </c>
      <c r="I2692" s="7" t="s">
        <v>27</v>
      </c>
      <c r="J2692" s="7" t="s">
        <v>23</v>
      </c>
      <c r="K2692" s="7">
        <v>7</v>
      </c>
      <c r="L2692" s="7" t="s">
        <v>20885</v>
      </c>
      <c r="M2692" s="7" t="s">
        <v>20819</v>
      </c>
      <c r="N2692" s="7" t="s">
        <v>29</v>
      </c>
      <c r="O2692" s="7" t="s">
        <v>146</v>
      </c>
    </row>
    <row r="2693" spans="2:15" x14ac:dyDescent="0.25">
      <c r="B2693" s="7">
        <v>4</v>
      </c>
      <c r="C2693" s="7" t="s">
        <v>20886</v>
      </c>
      <c r="D2693" s="7" t="s">
        <v>20887</v>
      </c>
      <c r="E2693" s="7" t="s">
        <v>20888</v>
      </c>
      <c r="F2693" s="7" t="s">
        <v>154</v>
      </c>
      <c r="G2693" s="7" t="s">
        <v>207</v>
      </c>
      <c r="H2693" s="7" t="s">
        <v>212</v>
      </c>
      <c r="I2693" s="7" t="s">
        <v>27</v>
      </c>
      <c r="J2693" s="7" t="s">
        <v>23</v>
      </c>
      <c r="K2693" s="7">
        <v>7</v>
      </c>
      <c r="L2693" s="7" t="s">
        <v>20890</v>
      </c>
      <c r="M2693" s="7" t="s">
        <v>20819</v>
      </c>
      <c r="N2693" s="7" t="s">
        <v>29</v>
      </c>
      <c r="O2693" s="7" t="s">
        <v>146</v>
      </c>
    </row>
    <row r="2694" spans="2:15" x14ac:dyDescent="0.25">
      <c r="B2694" s="7">
        <v>4</v>
      </c>
      <c r="C2694" s="7" t="s">
        <v>20891</v>
      </c>
      <c r="D2694" s="7" t="s">
        <v>20887</v>
      </c>
      <c r="E2694" s="7" t="s">
        <v>20892</v>
      </c>
      <c r="F2694" s="7" t="s">
        <v>154</v>
      </c>
      <c r="G2694" s="7" t="s">
        <v>207</v>
      </c>
      <c r="H2694" s="7" t="s">
        <v>212</v>
      </c>
      <c r="I2694" s="7" t="s">
        <v>27</v>
      </c>
      <c r="J2694" s="7" t="s">
        <v>23</v>
      </c>
      <c r="K2694" s="7">
        <v>7</v>
      </c>
      <c r="L2694" s="7" t="s">
        <v>20890</v>
      </c>
      <c r="M2694" s="7" t="s">
        <v>20819</v>
      </c>
      <c r="N2694" s="7" t="s">
        <v>29</v>
      </c>
      <c r="O2694" s="7" t="s">
        <v>146</v>
      </c>
    </row>
    <row r="2695" spans="2:15" x14ac:dyDescent="0.25">
      <c r="B2695" s="7">
        <v>4</v>
      </c>
      <c r="C2695" s="7" t="s">
        <v>20894</v>
      </c>
      <c r="D2695" s="7" t="s">
        <v>20895</v>
      </c>
      <c r="E2695" s="7" t="s">
        <v>20896</v>
      </c>
      <c r="F2695" s="7" t="s">
        <v>154</v>
      </c>
      <c r="G2695" s="7" t="s">
        <v>207</v>
      </c>
      <c r="H2695" s="7" t="s">
        <v>212</v>
      </c>
      <c r="I2695" s="7" t="s">
        <v>27</v>
      </c>
      <c r="J2695" s="7" t="s">
        <v>23</v>
      </c>
      <c r="K2695" s="7">
        <v>7</v>
      </c>
      <c r="L2695" s="7" t="s">
        <v>20898</v>
      </c>
      <c r="M2695" s="7" t="s">
        <v>20819</v>
      </c>
      <c r="N2695" s="7" t="s">
        <v>29</v>
      </c>
      <c r="O2695" s="7" t="s">
        <v>146</v>
      </c>
    </row>
    <row r="2696" spans="2:15" x14ac:dyDescent="0.25">
      <c r="B2696" s="7">
        <v>4</v>
      </c>
      <c r="C2696" s="7" t="s">
        <v>20899</v>
      </c>
      <c r="D2696" s="7" t="s">
        <v>20895</v>
      </c>
      <c r="E2696" s="7" t="s">
        <v>20900</v>
      </c>
      <c r="F2696" s="7" t="s">
        <v>154</v>
      </c>
      <c r="G2696" s="7" t="s">
        <v>207</v>
      </c>
      <c r="H2696" s="7" t="s">
        <v>212</v>
      </c>
      <c r="I2696" s="7" t="s">
        <v>27</v>
      </c>
      <c r="J2696" s="7" t="s">
        <v>23</v>
      </c>
      <c r="K2696" s="7">
        <v>7</v>
      </c>
      <c r="L2696" s="7" t="s">
        <v>20898</v>
      </c>
      <c r="M2696" s="7" t="s">
        <v>20819</v>
      </c>
      <c r="N2696" s="7" t="s">
        <v>29</v>
      </c>
      <c r="O2696" s="7" t="s">
        <v>146</v>
      </c>
    </row>
    <row r="2697" spans="2:15" x14ac:dyDescent="0.25">
      <c r="B2697" s="7">
        <v>4</v>
      </c>
      <c r="C2697" s="7" t="s">
        <v>20902</v>
      </c>
      <c r="D2697" s="7" t="s">
        <v>20903</v>
      </c>
      <c r="E2697" s="7" t="s">
        <v>20904</v>
      </c>
      <c r="F2697" s="7" t="s">
        <v>154</v>
      </c>
      <c r="G2697" s="7" t="s">
        <v>207</v>
      </c>
      <c r="H2697" s="7" t="s">
        <v>212</v>
      </c>
      <c r="I2697" s="7" t="s">
        <v>27</v>
      </c>
      <c r="J2697" s="7" t="s">
        <v>23</v>
      </c>
      <c r="K2697" s="7">
        <v>7</v>
      </c>
      <c r="L2697" s="7" t="s">
        <v>20906</v>
      </c>
      <c r="M2697" s="7" t="s">
        <v>20819</v>
      </c>
      <c r="N2697" s="7" t="s">
        <v>29</v>
      </c>
      <c r="O2697" s="7" t="s">
        <v>146</v>
      </c>
    </row>
    <row r="2698" spans="2:15" x14ac:dyDescent="0.25">
      <c r="B2698" s="7">
        <v>4</v>
      </c>
      <c r="C2698" s="7" t="s">
        <v>20907</v>
      </c>
      <c r="D2698" s="7" t="s">
        <v>20908</v>
      </c>
      <c r="E2698" s="7" t="s">
        <v>20909</v>
      </c>
      <c r="F2698" s="7" t="s">
        <v>154</v>
      </c>
      <c r="G2698" s="7" t="s">
        <v>207</v>
      </c>
      <c r="H2698" s="7" t="s">
        <v>212</v>
      </c>
      <c r="I2698" s="7" t="s">
        <v>27</v>
      </c>
      <c r="J2698" s="7" t="s">
        <v>23</v>
      </c>
      <c r="K2698" s="7">
        <v>7</v>
      </c>
      <c r="L2698" s="7" t="s">
        <v>20911</v>
      </c>
      <c r="M2698" s="7" t="s">
        <v>20819</v>
      </c>
      <c r="N2698" s="7" t="s">
        <v>29</v>
      </c>
      <c r="O2698" s="7" t="s">
        <v>146</v>
      </c>
    </row>
    <row r="2699" spans="2:15" x14ac:dyDescent="0.25">
      <c r="B2699" s="7">
        <v>4</v>
      </c>
      <c r="C2699" s="7" t="s">
        <v>20912</v>
      </c>
      <c r="D2699" s="7" t="s">
        <v>20913</v>
      </c>
      <c r="E2699" s="7" t="s">
        <v>20914</v>
      </c>
      <c r="F2699" s="7" t="s">
        <v>154</v>
      </c>
      <c r="G2699" s="7" t="s">
        <v>207</v>
      </c>
      <c r="H2699" s="7" t="s">
        <v>212</v>
      </c>
      <c r="I2699" s="7" t="s">
        <v>27</v>
      </c>
      <c r="J2699" s="7" t="s">
        <v>23</v>
      </c>
      <c r="K2699" s="7">
        <v>7</v>
      </c>
      <c r="L2699" s="7" t="s">
        <v>20916</v>
      </c>
      <c r="M2699" s="7" t="s">
        <v>20819</v>
      </c>
      <c r="N2699" s="7" t="s">
        <v>29</v>
      </c>
      <c r="O2699" s="7" t="s">
        <v>146</v>
      </c>
    </row>
    <row r="2700" spans="2:15" x14ac:dyDescent="0.25">
      <c r="B2700" s="7">
        <v>4</v>
      </c>
      <c r="C2700" s="7" t="s">
        <v>20917</v>
      </c>
      <c r="D2700" s="7" t="s">
        <v>20918</v>
      </c>
      <c r="E2700" s="7" t="s">
        <v>20919</v>
      </c>
      <c r="F2700" s="7" t="s">
        <v>154</v>
      </c>
      <c r="G2700" s="7" t="s">
        <v>207</v>
      </c>
      <c r="H2700" s="7" t="s">
        <v>212</v>
      </c>
      <c r="I2700" s="7" t="s">
        <v>27</v>
      </c>
      <c r="J2700" s="7" t="s">
        <v>23</v>
      </c>
      <c r="K2700" s="7">
        <v>7</v>
      </c>
      <c r="L2700" s="7" t="s">
        <v>20921</v>
      </c>
      <c r="M2700" s="7" t="s">
        <v>20819</v>
      </c>
      <c r="N2700" s="7" t="s">
        <v>29</v>
      </c>
      <c r="O2700" s="7" t="s">
        <v>146</v>
      </c>
    </row>
    <row r="2701" spans="2:15" x14ac:dyDescent="0.25">
      <c r="B2701" s="7">
        <v>4</v>
      </c>
      <c r="C2701" s="7" t="s">
        <v>20922</v>
      </c>
      <c r="D2701" s="7" t="s">
        <v>20923</v>
      </c>
      <c r="E2701" s="7" t="s">
        <v>20924</v>
      </c>
      <c r="F2701" s="7" t="s">
        <v>154</v>
      </c>
      <c r="G2701" s="7" t="s">
        <v>207</v>
      </c>
      <c r="H2701" s="7" t="s">
        <v>212</v>
      </c>
      <c r="I2701" s="7" t="s">
        <v>27</v>
      </c>
      <c r="J2701" s="7" t="s">
        <v>23</v>
      </c>
      <c r="K2701" s="7">
        <v>7</v>
      </c>
      <c r="L2701" s="7" t="s">
        <v>20926</v>
      </c>
      <c r="M2701" s="7" t="s">
        <v>20819</v>
      </c>
      <c r="N2701" s="7" t="s">
        <v>29</v>
      </c>
      <c r="O2701" s="7" t="s">
        <v>146</v>
      </c>
    </row>
    <row r="2702" spans="2:15" x14ac:dyDescent="0.25">
      <c r="B2702" s="7">
        <v>4</v>
      </c>
      <c r="C2702" s="7" t="s">
        <v>20927</v>
      </c>
      <c r="D2702" s="7" t="s">
        <v>20928</v>
      </c>
      <c r="E2702" s="7" t="s">
        <v>20929</v>
      </c>
      <c r="F2702" s="7" t="s">
        <v>154</v>
      </c>
      <c r="G2702" s="7" t="s">
        <v>207</v>
      </c>
      <c r="H2702" s="7" t="s">
        <v>212</v>
      </c>
      <c r="I2702" s="7" t="s">
        <v>27</v>
      </c>
      <c r="J2702" s="7" t="s">
        <v>23</v>
      </c>
      <c r="K2702" s="7">
        <v>7</v>
      </c>
      <c r="L2702" s="7" t="s">
        <v>20931</v>
      </c>
      <c r="M2702" s="7" t="s">
        <v>20932</v>
      </c>
      <c r="N2702" s="7" t="s">
        <v>29</v>
      </c>
      <c r="O2702" s="7" t="s">
        <v>146</v>
      </c>
    </row>
    <row r="2703" spans="2:15" x14ac:dyDescent="0.25">
      <c r="B2703" s="7">
        <v>4</v>
      </c>
      <c r="C2703" s="7" t="s">
        <v>20933</v>
      </c>
      <c r="D2703" s="7" t="s">
        <v>20934</v>
      </c>
      <c r="E2703" s="7" t="s">
        <v>20935</v>
      </c>
      <c r="F2703" s="7" t="s">
        <v>154</v>
      </c>
      <c r="G2703" s="7" t="s">
        <v>207</v>
      </c>
      <c r="H2703" s="7" t="s">
        <v>212</v>
      </c>
      <c r="I2703" s="7" t="s">
        <v>27</v>
      </c>
      <c r="J2703" s="7" t="s">
        <v>23</v>
      </c>
      <c r="K2703" s="7">
        <v>7</v>
      </c>
      <c r="L2703" s="7" t="s">
        <v>20937</v>
      </c>
      <c r="M2703" s="7" t="s">
        <v>20932</v>
      </c>
      <c r="N2703" s="7" t="s">
        <v>29</v>
      </c>
      <c r="O2703" s="7" t="s">
        <v>146</v>
      </c>
    </row>
    <row r="2704" spans="2:15" x14ac:dyDescent="0.25">
      <c r="B2704" s="7">
        <v>4</v>
      </c>
      <c r="C2704" s="7" t="s">
        <v>20938</v>
      </c>
      <c r="D2704" s="7" t="s">
        <v>20939</v>
      </c>
      <c r="E2704" s="7" t="s">
        <v>20942</v>
      </c>
      <c r="F2704" s="7" t="s">
        <v>25</v>
      </c>
      <c r="G2704" s="7" t="s">
        <v>207</v>
      </c>
      <c r="H2704" s="7" t="s">
        <v>212</v>
      </c>
      <c r="I2704" s="7" t="s">
        <v>27</v>
      </c>
      <c r="J2704" s="7" t="s">
        <v>23</v>
      </c>
      <c r="K2704" s="7">
        <v>7</v>
      </c>
      <c r="L2704" s="7" t="s">
        <v>20944</v>
      </c>
      <c r="M2704" s="7" t="s">
        <v>20946</v>
      </c>
      <c r="N2704" s="7" t="s">
        <v>29</v>
      </c>
      <c r="O2704" s="7" t="s">
        <v>96</v>
      </c>
    </row>
    <row r="2705" spans="2:15" x14ac:dyDescent="0.25">
      <c r="B2705" s="7">
        <v>4</v>
      </c>
      <c r="C2705" s="7" t="s">
        <v>20947</v>
      </c>
      <c r="D2705" s="7" t="s">
        <v>20948</v>
      </c>
      <c r="E2705" s="7" t="s">
        <v>20951</v>
      </c>
      <c r="F2705" s="7" t="s">
        <v>38</v>
      </c>
      <c r="G2705" s="7" t="s">
        <v>207</v>
      </c>
      <c r="H2705" s="7" t="s">
        <v>212</v>
      </c>
      <c r="I2705" s="7" t="s">
        <v>27</v>
      </c>
      <c r="J2705" s="7" t="s">
        <v>23</v>
      </c>
      <c r="K2705" s="7">
        <v>7</v>
      </c>
      <c r="L2705" s="7" t="s">
        <v>20953</v>
      </c>
      <c r="M2705" s="7" t="s">
        <v>20955</v>
      </c>
      <c r="N2705" s="7" t="s">
        <v>29</v>
      </c>
      <c r="O2705" s="7" t="s">
        <v>96</v>
      </c>
    </row>
    <row r="2706" spans="2:15" x14ac:dyDescent="0.25">
      <c r="B2706" s="7">
        <v>4</v>
      </c>
      <c r="C2706" s="7" t="s">
        <v>20956</v>
      </c>
      <c r="D2706" s="7" t="s">
        <v>20957</v>
      </c>
      <c r="E2706" s="7" t="s">
        <v>20960</v>
      </c>
      <c r="F2706" s="7" t="s">
        <v>25</v>
      </c>
      <c r="G2706" s="7" t="s">
        <v>207</v>
      </c>
      <c r="H2706" s="7" t="s">
        <v>212</v>
      </c>
      <c r="I2706" s="7" t="s">
        <v>27</v>
      </c>
      <c r="J2706" s="7" t="s">
        <v>23</v>
      </c>
      <c r="K2706" s="7">
        <v>7</v>
      </c>
      <c r="L2706" s="7" t="s">
        <v>20962</v>
      </c>
      <c r="M2706" s="7" t="s">
        <v>7186</v>
      </c>
      <c r="N2706" s="7" t="s">
        <v>29</v>
      </c>
      <c r="O2706" s="7" t="s">
        <v>96</v>
      </c>
    </row>
    <row r="2707" spans="2:15" x14ac:dyDescent="0.25">
      <c r="B2707" s="7">
        <v>4</v>
      </c>
      <c r="C2707" s="7" t="s">
        <v>20963</v>
      </c>
      <c r="D2707" s="7" t="s">
        <v>20964</v>
      </c>
      <c r="E2707" s="7" t="s">
        <v>20967</v>
      </c>
      <c r="F2707" s="7" t="s">
        <v>25</v>
      </c>
      <c r="G2707" s="7" t="s">
        <v>207</v>
      </c>
      <c r="H2707" s="7" t="s">
        <v>212</v>
      </c>
      <c r="I2707" s="7" t="s">
        <v>27</v>
      </c>
      <c r="J2707" s="7" t="s">
        <v>23</v>
      </c>
      <c r="K2707" s="7">
        <v>7</v>
      </c>
      <c r="L2707" s="7" t="s">
        <v>20969</v>
      </c>
      <c r="M2707" s="7" t="s">
        <v>10946</v>
      </c>
      <c r="N2707" s="7" t="s">
        <v>29</v>
      </c>
      <c r="O2707" s="7" t="s">
        <v>96</v>
      </c>
    </row>
    <row r="2708" spans="2:15" x14ac:dyDescent="0.25">
      <c r="B2708" s="7">
        <v>4</v>
      </c>
      <c r="C2708" s="7" t="s">
        <v>20970</v>
      </c>
      <c r="D2708" s="7" t="s">
        <v>20971</v>
      </c>
      <c r="E2708" s="7" t="s">
        <v>20972</v>
      </c>
      <c r="F2708" s="7" t="s">
        <v>154</v>
      </c>
      <c r="G2708" s="7" t="s">
        <v>207</v>
      </c>
      <c r="H2708" s="7" t="s">
        <v>212</v>
      </c>
      <c r="I2708" s="7" t="s">
        <v>27</v>
      </c>
      <c r="J2708" s="7" t="s">
        <v>23</v>
      </c>
      <c r="K2708" s="7">
        <v>7</v>
      </c>
      <c r="L2708" s="7" t="s">
        <v>20974</v>
      </c>
      <c r="M2708" s="7" t="s">
        <v>20976</v>
      </c>
      <c r="N2708" s="7" t="s">
        <v>29</v>
      </c>
      <c r="O2708" s="7" t="s">
        <v>146</v>
      </c>
    </row>
    <row r="2709" spans="2:15" x14ac:dyDescent="0.25">
      <c r="B2709" s="7">
        <v>4</v>
      </c>
      <c r="C2709" s="7" t="s">
        <v>20977</v>
      </c>
      <c r="D2709" s="7" t="s">
        <v>20978</v>
      </c>
      <c r="E2709" s="7" t="s">
        <v>20979</v>
      </c>
      <c r="F2709" s="7" t="s">
        <v>154</v>
      </c>
      <c r="G2709" s="7" t="s">
        <v>207</v>
      </c>
      <c r="H2709" s="7" t="s">
        <v>212</v>
      </c>
      <c r="I2709" s="7" t="s">
        <v>27</v>
      </c>
      <c r="J2709" s="7" t="s">
        <v>23</v>
      </c>
      <c r="K2709" s="7">
        <v>7</v>
      </c>
      <c r="L2709" s="7" t="s">
        <v>20981</v>
      </c>
      <c r="M2709" s="7" t="s">
        <v>20976</v>
      </c>
      <c r="N2709" s="7" t="s">
        <v>29</v>
      </c>
      <c r="O2709" s="7" t="s">
        <v>146</v>
      </c>
    </row>
    <row r="2710" spans="2:15" x14ac:dyDescent="0.25">
      <c r="B2710" s="7">
        <v>4</v>
      </c>
      <c r="C2710" s="7" t="s">
        <v>20982</v>
      </c>
      <c r="D2710" s="7" t="s">
        <v>20983</v>
      </c>
      <c r="E2710" s="7" t="s">
        <v>20986</v>
      </c>
      <c r="F2710" s="7" t="s">
        <v>25</v>
      </c>
      <c r="G2710" s="7" t="s">
        <v>207</v>
      </c>
      <c r="H2710" s="7" t="s">
        <v>212</v>
      </c>
      <c r="I2710" s="7" t="s">
        <v>27</v>
      </c>
      <c r="J2710" s="7" t="s">
        <v>23</v>
      </c>
      <c r="K2710" s="7">
        <v>7</v>
      </c>
      <c r="L2710" s="7" t="s">
        <v>20988</v>
      </c>
      <c r="M2710" s="7" t="s">
        <v>19856</v>
      </c>
      <c r="N2710" s="7" t="s">
        <v>29</v>
      </c>
      <c r="O2710" s="7" t="s">
        <v>96</v>
      </c>
    </row>
    <row r="2711" spans="2:15" x14ac:dyDescent="0.25">
      <c r="B2711" s="7">
        <v>4</v>
      </c>
      <c r="C2711" s="7" t="s">
        <v>20989</v>
      </c>
      <c r="D2711" s="7" t="s">
        <v>20990</v>
      </c>
      <c r="E2711" s="7" t="s">
        <v>20993</v>
      </c>
      <c r="F2711" s="7" t="s">
        <v>25</v>
      </c>
      <c r="G2711" s="7" t="s">
        <v>207</v>
      </c>
      <c r="H2711" s="7" t="s">
        <v>212</v>
      </c>
      <c r="I2711" s="7" t="s">
        <v>27</v>
      </c>
      <c r="J2711" s="7" t="s">
        <v>23</v>
      </c>
      <c r="K2711" s="7">
        <v>7</v>
      </c>
      <c r="L2711" s="7" t="s">
        <v>20995</v>
      </c>
      <c r="M2711" s="7" t="s">
        <v>20996</v>
      </c>
      <c r="N2711" s="7" t="s">
        <v>29</v>
      </c>
      <c r="O2711" s="7" t="s">
        <v>96</v>
      </c>
    </row>
    <row r="2712" spans="2:15" x14ac:dyDescent="0.25">
      <c r="B2712" s="7">
        <v>4</v>
      </c>
      <c r="C2712" s="7" t="s">
        <v>20997</v>
      </c>
      <c r="D2712" s="7" t="s">
        <v>20998</v>
      </c>
      <c r="E2712" s="7" t="s">
        <v>21001</v>
      </c>
      <c r="F2712" s="7" t="s">
        <v>48</v>
      </c>
      <c r="G2712" s="7" t="s">
        <v>207</v>
      </c>
      <c r="H2712" s="7" t="s">
        <v>212</v>
      </c>
      <c r="I2712" s="7" t="s">
        <v>27</v>
      </c>
      <c r="J2712" s="7" t="s">
        <v>23</v>
      </c>
      <c r="K2712" s="7">
        <v>7</v>
      </c>
      <c r="L2712" s="7" t="s">
        <v>21003</v>
      </c>
      <c r="M2712" s="7" t="s">
        <v>7998</v>
      </c>
      <c r="N2712" s="7" t="s">
        <v>29</v>
      </c>
      <c r="O2712" s="7" t="s">
        <v>96</v>
      </c>
    </row>
    <row r="2713" spans="2:15" x14ac:dyDescent="0.25">
      <c r="B2713" s="7">
        <v>4</v>
      </c>
      <c r="C2713" s="7" t="s">
        <v>21004</v>
      </c>
      <c r="D2713" s="7" t="s">
        <v>21005</v>
      </c>
      <c r="E2713" s="7" t="s">
        <v>21006</v>
      </c>
      <c r="F2713" s="7" t="s">
        <v>48</v>
      </c>
      <c r="G2713" s="7" t="s">
        <v>207</v>
      </c>
      <c r="H2713" s="7" t="s">
        <v>212</v>
      </c>
      <c r="I2713" s="7" t="s">
        <v>27</v>
      </c>
      <c r="J2713" s="7" t="s">
        <v>23</v>
      </c>
      <c r="K2713" s="7">
        <v>7</v>
      </c>
      <c r="L2713" s="7" t="s">
        <v>21008</v>
      </c>
      <c r="M2713" s="7" t="s">
        <v>11934</v>
      </c>
      <c r="N2713" s="7" t="s">
        <v>29</v>
      </c>
      <c r="O2713" s="7" t="s">
        <v>96</v>
      </c>
    </row>
    <row r="2714" spans="2:15" x14ac:dyDescent="0.25">
      <c r="B2714" s="7">
        <v>4</v>
      </c>
      <c r="C2714" s="7" t="s">
        <v>21009</v>
      </c>
      <c r="D2714" s="7" t="s">
        <v>21010</v>
      </c>
      <c r="E2714" s="7" t="s">
        <v>21013</v>
      </c>
      <c r="F2714" s="7" t="s">
        <v>25</v>
      </c>
      <c r="G2714" s="7" t="s">
        <v>207</v>
      </c>
      <c r="H2714" s="7" t="s">
        <v>212</v>
      </c>
      <c r="I2714" s="7" t="s">
        <v>27</v>
      </c>
      <c r="J2714" s="7" t="s">
        <v>23</v>
      </c>
      <c r="K2714" s="7">
        <v>7</v>
      </c>
      <c r="L2714" s="7" t="s">
        <v>21015</v>
      </c>
      <c r="M2714" s="7" t="s">
        <v>13217</v>
      </c>
      <c r="N2714" s="7" t="s">
        <v>29</v>
      </c>
      <c r="O2714" s="7" t="s">
        <v>96</v>
      </c>
    </row>
    <row r="2715" spans="2:15" x14ac:dyDescent="0.25">
      <c r="B2715" s="7">
        <v>4</v>
      </c>
      <c r="C2715" s="7" t="s">
        <v>21017</v>
      </c>
      <c r="D2715" s="7" t="s">
        <v>21018</v>
      </c>
      <c r="E2715" s="7" t="s">
        <v>21021</v>
      </c>
      <c r="F2715" s="7" t="s">
        <v>25</v>
      </c>
      <c r="G2715" s="7" t="s">
        <v>206</v>
      </c>
      <c r="H2715" s="7" t="s">
        <v>212</v>
      </c>
      <c r="I2715" s="7" t="s">
        <v>27</v>
      </c>
      <c r="J2715" s="7" t="s">
        <v>23</v>
      </c>
      <c r="K2715" s="7">
        <v>10</v>
      </c>
      <c r="L2715" s="7" t="s">
        <v>21023</v>
      </c>
      <c r="M2715" s="7" t="s">
        <v>21025</v>
      </c>
      <c r="N2715" s="7" t="s">
        <v>29</v>
      </c>
      <c r="O2715" s="7" t="s">
        <v>96</v>
      </c>
    </row>
    <row r="2716" spans="2:15" x14ac:dyDescent="0.25">
      <c r="B2716" s="7">
        <v>4</v>
      </c>
      <c r="C2716" s="7" t="s">
        <v>21026</v>
      </c>
      <c r="D2716" s="7" t="s">
        <v>21027</v>
      </c>
      <c r="E2716" s="7" t="s">
        <v>21030</v>
      </c>
      <c r="F2716" s="7" t="s">
        <v>25</v>
      </c>
      <c r="G2716" s="7" t="s">
        <v>206</v>
      </c>
      <c r="H2716" s="7" t="s">
        <v>212</v>
      </c>
      <c r="I2716" s="7" t="s">
        <v>27</v>
      </c>
      <c r="J2716" s="7" t="s">
        <v>23</v>
      </c>
      <c r="K2716" s="7">
        <v>10</v>
      </c>
      <c r="L2716" s="7" t="s">
        <v>21032</v>
      </c>
      <c r="M2716" s="7" t="s">
        <v>21033</v>
      </c>
      <c r="N2716" s="7" t="s">
        <v>29</v>
      </c>
      <c r="O2716" s="7" t="s">
        <v>96</v>
      </c>
    </row>
    <row r="2717" spans="2:15" x14ac:dyDescent="0.25">
      <c r="B2717" s="7">
        <v>4</v>
      </c>
      <c r="C2717" s="7" t="s">
        <v>21034</v>
      </c>
      <c r="D2717" s="7" t="s">
        <v>21035</v>
      </c>
      <c r="E2717" s="7" t="s">
        <v>21038</v>
      </c>
      <c r="F2717" s="7" t="s">
        <v>25</v>
      </c>
      <c r="G2717" s="7" t="s">
        <v>207</v>
      </c>
      <c r="H2717" s="7" t="s">
        <v>212</v>
      </c>
      <c r="I2717" s="7" t="s">
        <v>27</v>
      </c>
      <c r="J2717" s="7" t="s">
        <v>23</v>
      </c>
      <c r="K2717" s="7">
        <v>7</v>
      </c>
      <c r="L2717" s="7" t="s">
        <v>21040</v>
      </c>
      <c r="M2717" s="7" t="s">
        <v>16823</v>
      </c>
      <c r="N2717" s="7" t="s">
        <v>29</v>
      </c>
      <c r="O2717" s="7" t="s">
        <v>96</v>
      </c>
    </row>
    <row r="2718" spans="2:15" x14ac:dyDescent="0.25">
      <c r="B2718" s="7">
        <v>4</v>
      </c>
      <c r="C2718" s="7" t="s">
        <v>21041</v>
      </c>
      <c r="D2718" s="7" t="s">
        <v>21042</v>
      </c>
      <c r="E2718" s="7" t="s">
        <v>21045</v>
      </c>
      <c r="F2718" s="7" t="s">
        <v>181</v>
      </c>
      <c r="G2718" s="7" t="s">
        <v>207</v>
      </c>
      <c r="H2718" s="7" t="s">
        <v>212</v>
      </c>
      <c r="I2718" s="7" t="s">
        <v>27</v>
      </c>
      <c r="J2718" s="7" t="s">
        <v>23</v>
      </c>
      <c r="K2718" s="7">
        <v>7</v>
      </c>
      <c r="L2718" s="7" t="s">
        <v>21047</v>
      </c>
      <c r="M2718" s="7" t="s">
        <v>15378</v>
      </c>
      <c r="N2718" s="7" t="s">
        <v>29</v>
      </c>
      <c r="O2718" s="7" t="s">
        <v>146</v>
      </c>
    </row>
    <row r="2719" spans="2:15" x14ac:dyDescent="0.25">
      <c r="B2719" s="7">
        <v>4</v>
      </c>
      <c r="C2719" s="7" t="s">
        <v>21056</v>
      </c>
      <c r="D2719" s="7" t="s">
        <v>21057</v>
      </c>
      <c r="E2719" s="7" t="s">
        <v>21060</v>
      </c>
      <c r="F2719" s="7" t="s">
        <v>48</v>
      </c>
      <c r="G2719" s="7" t="s">
        <v>207</v>
      </c>
      <c r="H2719" s="7" t="s">
        <v>211</v>
      </c>
      <c r="I2719" s="7" t="s">
        <v>34</v>
      </c>
      <c r="J2719" s="7" t="s">
        <v>23</v>
      </c>
      <c r="K2719" s="7">
        <v>5</v>
      </c>
      <c r="L2719" s="7" t="s">
        <v>21062</v>
      </c>
      <c r="M2719" s="7" t="s">
        <v>15572</v>
      </c>
      <c r="N2719" s="7" t="s">
        <v>29</v>
      </c>
      <c r="O2719" s="7" t="s">
        <v>96</v>
      </c>
    </row>
    <row r="2720" spans="2:15" x14ac:dyDescent="0.25">
      <c r="B2720" s="7">
        <v>4</v>
      </c>
      <c r="C2720" s="7" t="s">
        <v>21063</v>
      </c>
      <c r="D2720" s="7" t="s">
        <v>21064</v>
      </c>
      <c r="E2720" s="7" t="s">
        <v>21068</v>
      </c>
      <c r="F2720" s="7" t="s">
        <v>120</v>
      </c>
      <c r="G2720" s="7" t="s">
        <v>206</v>
      </c>
      <c r="H2720" s="7" t="s">
        <v>211</v>
      </c>
      <c r="I2720" s="7" t="s">
        <v>55</v>
      </c>
      <c r="J2720" s="7" t="s">
        <v>54</v>
      </c>
      <c r="K2720" s="7">
        <v>4</v>
      </c>
      <c r="L2720" s="7" t="s">
        <v>21070</v>
      </c>
      <c r="M2720" s="7" t="s">
        <v>11795</v>
      </c>
      <c r="N2720" s="7" t="s">
        <v>29</v>
      </c>
      <c r="O2720" s="7" t="s">
        <v>123</v>
      </c>
    </row>
    <row r="2721" spans="2:15" x14ac:dyDescent="0.25">
      <c r="B2721" s="7">
        <v>4</v>
      </c>
      <c r="C2721" s="7" t="s">
        <v>21072</v>
      </c>
      <c r="D2721" s="7" t="s">
        <v>21073</v>
      </c>
      <c r="E2721" s="7" t="s">
        <v>21077</v>
      </c>
      <c r="F2721" s="7" t="s">
        <v>25</v>
      </c>
      <c r="G2721" s="7" t="s">
        <v>207</v>
      </c>
      <c r="H2721" s="7" t="s">
        <v>211</v>
      </c>
      <c r="I2721" s="7" t="s">
        <v>60</v>
      </c>
      <c r="J2721" s="7" t="s">
        <v>58</v>
      </c>
      <c r="K2721" s="7">
        <v>9</v>
      </c>
      <c r="L2721" s="7" t="s">
        <v>21079</v>
      </c>
      <c r="M2721" s="7" t="s">
        <v>21080</v>
      </c>
      <c r="N2721" s="7" t="s">
        <v>29</v>
      </c>
      <c r="O2721" s="7" t="s">
        <v>96</v>
      </c>
    </row>
    <row r="2722" spans="2:15" x14ac:dyDescent="0.25">
      <c r="B2722" s="7">
        <v>4</v>
      </c>
      <c r="C2722" s="7" t="s">
        <v>21081</v>
      </c>
      <c r="D2722" s="7" t="s">
        <v>21082</v>
      </c>
      <c r="E2722" s="7" t="s">
        <v>21085</v>
      </c>
      <c r="F2722" s="7" t="s">
        <v>25</v>
      </c>
      <c r="G2722" s="7" t="s">
        <v>206</v>
      </c>
      <c r="H2722" s="7" t="s">
        <v>211</v>
      </c>
      <c r="I2722" s="7" t="s">
        <v>34</v>
      </c>
      <c r="J2722" s="7" t="s">
        <v>23</v>
      </c>
      <c r="K2722" s="7">
        <v>8</v>
      </c>
      <c r="L2722" s="7" t="s">
        <v>21087</v>
      </c>
      <c r="M2722" s="7" t="s">
        <v>14642</v>
      </c>
      <c r="N2722" s="7" t="s">
        <v>29</v>
      </c>
      <c r="O2722" s="7" t="s">
        <v>96</v>
      </c>
    </row>
    <row r="2723" spans="2:15" x14ac:dyDescent="0.25">
      <c r="B2723" s="7">
        <v>4</v>
      </c>
      <c r="C2723" s="7" t="s">
        <v>21088</v>
      </c>
      <c r="D2723" s="7" t="s">
        <v>21089</v>
      </c>
      <c r="E2723" s="7" t="s">
        <v>21092</v>
      </c>
      <c r="F2723" s="7" t="s">
        <v>25</v>
      </c>
      <c r="G2723" s="7" t="s">
        <v>207</v>
      </c>
      <c r="H2723" s="7" t="s">
        <v>212</v>
      </c>
      <c r="I2723" s="7" t="s">
        <v>27</v>
      </c>
      <c r="J2723" s="7" t="s">
        <v>23</v>
      </c>
      <c r="K2723" s="7">
        <v>7</v>
      </c>
      <c r="L2723" s="7" t="s">
        <v>21094</v>
      </c>
      <c r="M2723" s="7" t="s">
        <v>21096</v>
      </c>
      <c r="N2723" s="7" t="s">
        <v>29</v>
      </c>
      <c r="O2723" s="7" t="s">
        <v>96</v>
      </c>
    </row>
    <row r="2724" spans="2:15" x14ac:dyDescent="0.25">
      <c r="B2724" s="7">
        <v>4</v>
      </c>
      <c r="C2724" s="7" t="s">
        <v>21097</v>
      </c>
      <c r="D2724" s="7" t="s">
        <v>21098</v>
      </c>
      <c r="E2724" s="7" t="s">
        <v>21101</v>
      </c>
      <c r="F2724" s="7" t="s">
        <v>25</v>
      </c>
      <c r="G2724" s="7" t="s">
        <v>207</v>
      </c>
      <c r="H2724" s="7" t="s">
        <v>211</v>
      </c>
      <c r="I2724" s="7" t="s">
        <v>34</v>
      </c>
      <c r="J2724" s="7" t="s">
        <v>23</v>
      </c>
      <c r="K2724" s="7">
        <v>5</v>
      </c>
      <c r="L2724" s="7" t="s">
        <v>21103</v>
      </c>
      <c r="M2724" s="7" t="s">
        <v>8102</v>
      </c>
      <c r="N2724" s="7" t="s">
        <v>29</v>
      </c>
      <c r="O2724" s="7" t="s">
        <v>96</v>
      </c>
    </row>
    <row r="2725" spans="2:15" x14ac:dyDescent="0.25">
      <c r="B2725" s="7">
        <v>4</v>
      </c>
      <c r="C2725" s="7" t="s">
        <v>21104</v>
      </c>
      <c r="D2725" s="7" t="s">
        <v>21105</v>
      </c>
      <c r="E2725" s="7" t="s">
        <v>21109</v>
      </c>
      <c r="F2725" s="7" t="s">
        <v>25</v>
      </c>
      <c r="G2725" s="7" t="s">
        <v>207</v>
      </c>
      <c r="H2725" s="7" t="s">
        <v>211</v>
      </c>
      <c r="I2725" s="7" t="s">
        <v>34</v>
      </c>
      <c r="J2725" s="7" t="s">
        <v>23</v>
      </c>
      <c r="K2725" s="7">
        <v>5</v>
      </c>
      <c r="L2725" s="7" t="s">
        <v>21111</v>
      </c>
      <c r="M2725" s="7" t="s">
        <v>21112</v>
      </c>
      <c r="N2725" s="7" t="s">
        <v>29</v>
      </c>
      <c r="O2725" s="7" t="s">
        <v>96</v>
      </c>
    </row>
    <row r="2726" spans="2:15" x14ac:dyDescent="0.25">
      <c r="B2726" s="7">
        <v>4</v>
      </c>
      <c r="C2726" s="7" t="s">
        <v>21113</v>
      </c>
      <c r="D2726" s="7" t="s">
        <v>21114</v>
      </c>
      <c r="E2726" s="7" t="s">
        <v>5120</v>
      </c>
      <c r="F2726" s="7" t="s">
        <v>101</v>
      </c>
      <c r="G2726" s="7" t="s">
        <v>207</v>
      </c>
      <c r="H2726" s="7" t="s">
        <v>211</v>
      </c>
      <c r="I2726" s="7" t="s">
        <v>55</v>
      </c>
      <c r="J2726" s="7" t="s">
        <v>54</v>
      </c>
      <c r="K2726" s="7">
        <v>4</v>
      </c>
      <c r="L2726" s="7" t="s">
        <v>21115</v>
      </c>
      <c r="M2726" s="7" t="s">
        <v>18563</v>
      </c>
      <c r="N2726" s="7" t="s">
        <v>29</v>
      </c>
      <c r="O2726" s="7" t="s">
        <v>100</v>
      </c>
    </row>
    <row r="2727" spans="2:15" x14ac:dyDescent="0.25">
      <c r="B2727" s="7">
        <v>4</v>
      </c>
      <c r="C2727" s="7" t="s">
        <v>21117</v>
      </c>
      <c r="D2727" s="7" t="s">
        <v>21118</v>
      </c>
      <c r="E2727" s="7" t="s">
        <v>21122</v>
      </c>
      <c r="F2727" s="7" t="s">
        <v>42</v>
      </c>
      <c r="G2727" s="7" t="s">
        <v>207</v>
      </c>
      <c r="H2727" s="7" t="s">
        <v>212</v>
      </c>
      <c r="I2727" s="7" t="s">
        <v>27</v>
      </c>
      <c r="J2727" s="7" t="s">
        <v>23</v>
      </c>
      <c r="K2727" s="7">
        <v>7</v>
      </c>
      <c r="L2727" s="7" t="s">
        <v>21124</v>
      </c>
      <c r="M2727" s="7" t="s">
        <v>21126</v>
      </c>
      <c r="N2727" s="7" t="s">
        <v>29</v>
      </c>
      <c r="O2727" s="7" t="s">
        <v>96</v>
      </c>
    </row>
    <row r="2728" spans="2:15" x14ac:dyDescent="0.25">
      <c r="B2728" s="7">
        <v>4</v>
      </c>
      <c r="C2728" s="7" t="s">
        <v>21127</v>
      </c>
      <c r="D2728" s="7" t="s">
        <v>21128</v>
      </c>
      <c r="E2728" s="7" t="s">
        <v>21129</v>
      </c>
      <c r="F2728" s="7" t="s">
        <v>25</v>
      </c>
      <c r="G2728" s="7" t="s">
        <v>207</v>
      </c>
      <c r="H2728" s="7" t="s">
        <v>211</v>
      </c>
      <c r="I2728" s="7" t="s">
        <v>34</v>
      </c>
      <c r="J2728" s="7" t="s">
        <v>23</v>
      </c>
      <c r="K2728" s="7">
        <v>5</v>
      </c>
      <c r="L2728" s="7" t="s">
        <v>21131</v>
      </c>
      <c r="M2728" s="7" t="s">
        <v>21133</v>
      </c>
      <c r="N2728" s="7" t="s">
        <v>29</v>
      </c>
      <c r="O2728" s="7" t="s">
        <v>96</v>
      </c>
    </row>
    <row r="2729" spans="2:15" x14ac:dyDescent="0.25">
      <c r="B2729" s="7">
        <v>4</v>
      </c>
      <c r="C2729" s="7" t="s">
        <v>21134</v>
      </c>
      <c r="D2729" s="7" t="s">
        <v>21135</v>
      </c>
      <c r="E2729" s="7" t="s">
        <v>21138</v>
      </c>
      <c r="F2729" s="7" t="s">
        <v>48</v>
      </c>
      <c r="G2729" s="7" t="s">
        <v>207</v>
      </c>
      <c r="H2729" s="7" t="s">
        <v>211</v>
      </c>
      <c r="I2729" s="7" t="s">
        <v>55</v>
      </c>
      <c r="J2729" s="7" t="s">
        <v>54</v>
      </c>
      <c r="K2729" s="7">
        <v>4</v>
      </c>
      <c r="L2729" s="7" t="s">
        <v>21140</v>
      </c>
      <c r="M2729" s="7" t="s">
        <v>21142</v>
      </c>
      <c r="N2729" s="7" t="s">
        <v>29</v>
      </c>
      <c r="O2729" s="7" t="s">
        <v>96</v>
      </c>
    </row>
    <row r="2730" spans="2:15" x14ac:dyDescent="0.25">
      <c r="B2730" s="7">
        <v>4</v>
      </c>
      <c r="C2730" s="7" t="s">
        <v>21143</v>
      </c>
      <c r="D2730" s="7" t="s">
        <v>21144</v>
      </c>
      <c r="E2730" s="7" t="s">
        <v>21147</v>
      </c>
      <c r="F2730" s="7" t="s">
        <v>25</v>
      </c>
      <c r="G2730" s="7" t="s">
        <v>207</v>
      </c>
      <c r="H2730" s="7" t="s">
        <v>212</v>
      </c>
      <c r="I2730" s="7" t="s">
        <v>27</v>
      </c>
      <c r="J2730" s="7" t="s">
        <v>23</v>
      </c>
      <c r="K2730" s="7">
        <v>7</v>
      </c>
      <c r="L2730" s="7" t="s">
        <v>21149</v>
      </c>
      <c r="M2730" s="7" t="s">
        <v>21151</v>
      </c>
      <c r="N2730" s="7" t="s">
        <v>29</v>
      </c>
      <c r="O2730" s="7" t="s">
        <v>96</v>
      </c>
    </row>
    <row r="2731" spans="2:15" x14ac:dyDescent="0.25">
      <c r="B2731" s="7">
        <v>4</v>
      </c>
      <c r="C2731" s="7" t="s">
        <v>21152</v>
      </c>
      <c r="D2731" s="7" t="s">
        <v>21153</v>
      </c>
      <c r="E2731" s="7" t="s">
        <v>21156</v>
      </c>
      <c r="F2731" s="7" t="s">
        <v>150</v>
      </c>
      <c r="G2731" s="7" t="s">
        <v>206</v>
      </c>
      <c r="H2731" s="7" t="s">
        <v>211</v>
      </c>
      <c r="I2731" s="7" t="s">
        <v>60</v>
      </c>
      <c r="J2731" s="7" t="s">
        <v>58</v>
      </c>
      <c r="K2731" s="7">
        <v>14</v>
      </c>
      <c r="L2731" s="7" t="s">
        <v>21158</v>
      </c>
      <c r="M2731" s="7" t="s">
        <v>21159</v>
      </c>
      <c r="N2731" s="7" t="s">
        <v>29</v>
      </c>
      <c r="O2731" s="7" t="s">
        <v>146</v>
      </c>
    </row>
    <row r="2732" spans="2:15" x14ac:dyDescent="0.25">
      <c r="B2732" s="7">
        <v>4</v>
      </c>
      <c r="C2732" s="7" t="s">
        <v>21160</v>
      </c>
      <c r="D2732" s="7" t="s">
        <v>21161</v>
      </c>
      <c r="E2732" s="7" t="s">
        <v>21164</v>
      </c>
      <c r="F2732" s="7" t="s">
        <v>42</v>
      </c>
      <c r="G2732" s="7" t="s">
        <v>207</v>
      </c>
      <c r="H2732" s="7" t="s">
        <v>211</v>
      </c>
      <c r="I2732" s="7" t="s">
        <v>55</v>
      </c>
      <c r="J2732" s="7" t="s">
        <v>54</v>
      </c>
      <c r="K2732" s="7">
        <v>4</v>
      </c>
      <c r="L2732" s="7" t="s">
        <v>21166</v>
      </c>
      <c r="M2732" s="7" t="s">
        <v>7979</v>
      </c>
      <c r="N2732" s="7" t="s">
        <v>29</v>
      </c>
      <c r="O2732" s="7" t="s">
        <v>96</v>
      </c>
    </row>
    <row r="2733" spans="2:15" x14ac:dyDescent="0.25">
      <c r="B2733" s="7">
        <v>4</v>
      </c>
      <c r="C2733" s="7" t="s">
        <v>21167</v>
      </c>
      <c r="D2733" s="7" t="s">
        <v>21168</v>
      </c>
      <c r="E2733" s="7" t="s">
        <v>21171</v>
      </c>
      <c r="F2733" s="7" t="s">
        <v>25</v>
      </c>
      <c r="G2733" s="7" t="s">
        <v>206</v>
      </c>
      <c r="H2733" s="7" t="s">
        <v>212</v>
      </c>
      <c r="I2733" s="7" t="s">
        <v>27</v>
      </c>
      <c r="J2733" s="7" t="s">
        <v>23</v>
      </c>
      <c r="K2733" s="7">
        <v>10</v>
      </c>
      <c r="L2733" s="7" t="s">
        <v>21173</v>
      </c>
      <c r="M2733" s="7" t="s">
        <v>21175</v>
      </c>
      <c r="N2733" s="7" t="s">
        <v>29</v>
      </c>
      <c r="O2733" s="7" t="s">
        <v>96</v>
      </c>
    </row>
    <row r="2734" spans="2:15" x14ac:dyDescent="0.25">
      <c r="B2734" s="7">
        <v>4</v>
      </c>
      <c r="C2734" s="7" t="s">
        <v>21176</v>
      </c>
      <c r="D2734" s="7" t="s">
        <v>21177</v>
      </c>
      <c r="E2734" s="7" t="s">
        <v>21180</v>
      </c>
      <c r="F2734" s="7" t="s">
        <v>25</v>
      </c>
      <c r="G2734" s="7" t="s">
        <v>207</v>
      </c>
      <c r="H2734" s="7" t="s">
        <v>211</v>
      </c>
      <c r="I2734" s="7" t="s">
        <v>34</v>
      </c>
      <c r="J2734" s="7" t="s">
        <v>23</v>
      </c>
      <c r="K2734" s="7">
        <v>5</v>
      </c>
      <c r="L2734" s="7" t="s">
        <v>21182</v>
      </c>
      <c r="M2734" s="7" t="s">
        <v>21184</v>
      </c>
      <c r="N2734" s="7" t="s">
        <v>29</v>
      </c>
      <c r="O2734" s="7" t="s">
        <v>96</v>
      </c>
    </row>
    <row r="2735" spans="2:15" x14ac:dyDescent="0.25">
      <c r="B2735" s="7">
        <v>4</v>
      </c>
      <c r="C2735" s="7" t="s">
        <v>21185</v>
      </c>
      <c r="D2735" s="7" t="s">
        <v>21186</v>
      </c>
      <c r="E2735" s="7" t="s">
        <v>21189</v>
      </c>
      <c r="F2735" s="7" t="s">
        <v>25</v>
      </c>
      <c r="G2735" s="7" t="s">
        <v>207</v>
      </c>
      <c r="H2735" s="7" t="s">
        <v>211</v>
      </c>
      <c r="I2735" s="7" t="s">
        <v>34</v>
      </c>
      <c r="J2735" s="7" t="s">
        <v>23</v>
      </c>
      <c r="K2735" s="7">
        <v>5</v>
      </c>
      <c r="L2735" s="7" t="s">
        <v>21191</v>
      </c>
      <c r="M2735" s="7" t="s">
        <v>21192</v>
      </c>
      <c r="N2735" s="7" t="s">
        <v>29</v>
      </c>
      <c r="O2735" s="7" t="s">
        <v>96</v>
      </c>
    </row>
    <row r="2736" spans="2:15" x14ac:dyDescent="0.25">
      <c r="B2736" s="7">
        <v>4</v>
      </c>
      <c r="C2736" s="7" t="s">
        <v>21193</v>
      </c>
      <c r="D2736" s="7" t="s">
        <v>21194</v>
      </c>
      <c r="E2736" s="7" t="s">
        <v>21197</v>
      </c>
      <c r="F2736" s="7" t="s">
        <v>25</v>
      </c>
      <c r="G2736" s="7" t="s">
        <v>207</v>
      </c>
      <c r="H2736" s="7" t="s">
        <v>211</v>
      </c>
      <c r="I2736" s="7" t="s">
        <v>311</v>
      </c>
      <c r="J2736" s="7" t="s">
        <v>44</v>
      </c>
      <c r="K2736" s="7">
        <v>8</v>
      </c>
      <c r="L2736" s="7" t="s">
        <v>21199</v>
      </c>
      <c r="M2736" s="7" t="s">
        <v>21200</v>
      </c>
      <c r="N2736" s="7" t="s">
        <v>29</v>
      </c>
      <c r="O2736" s="7" t="s">
        <v>96</v>
      </c>
    </row>
    <row r="2737" spans="2:15" x14ac:dyDescent="0.25">
      <c r="B2737" s="7">
        <v>4</v>
      </c>
      <c r="C2737" s="7" t="s">
        <v>21201</v>
      </c>
      <c r="D2737" s="7" t="s">
        <v>21202</v>
      </c>
      <c r="E2737" s="7" t="s">
        <v>21205</v>
      </c>
      <c r="F2737" s="7" t="s">
        <v>124</v>
      </c>
      <c r="G2737" s="7" t="s">
        <v>207</v>
      </c>
      <c r="H2737" s="7" t="s">
        <v>211</v>
      </c>
      <c r="I2737" s="7" t="s">
        <v>55</v>
      </c>
      <c r="J2737" s="7" t="s">
        <v>54</v>
      </c>
      <c r="K2737" s="7">
        <v>4</v>
      </c>
      <c r="L2737" s="7" t="s">
        <v>21207</v>
      </c>
      <c r="M2737" s="7" t="s">
        <v>21209</v>
      </c>
      <c r="N2737" s="7" t="s">
        <v>29</v>
      </c>
      <c r="O2737" s="7" t="s">
        <v>123</v>
      </c>
    </row>
    <row r="2738" spans="2:15" x14ac:dyDescent="0.25">
      <c r="B2738" s="7">
        <v>4</v>
      </c>
      <c r="C2738" s="7" t="s">
        <v>21210</v>
      </c>
      <c r="D2738" s="7" t="s">
        <v>21211</v>
      </c>
      <c r="E2738" s="7" t="s">
        <v>21214</v>
      </c>
      <c r="F2738" s="7" t="s">
        <v>38</v>
      </c>
      <c r="G2738" s="7" t="s">
        <v>207</v>
      </c>
      <c r="H2738" s="7" t="s">
        <v>211</v>
      </c>
      <c r="I2738" s="7" t="s">
        <v>34</v>
      </c>
      <c r="J2738" s="7" t="s">
        <v>23</v>
      </c>
      <c r="K2738" s="7">
        <v>5</v>
      </c>
      <c r="L2738" s="7" t="s">
        <v>21216</v>
      </c>
      <c r="M2738" s="7" t="s">
        <v>11756</v>
      </c>
      <c r="N2738" s="7" t="s">
        <v>29</v>
      </c>
      <c r="O2738" s="7" t="s">
        <v>96</v>
      </c>
    </row>
    <row r="2739" spans="2:15" x14ac:dyDescent="0.25">
      <c r="B2739" s="7">
        <v>4</v>
      </c>
      <c r="C2739" s="7" t="s">
        <v>21218</v>
      </c>
      <c r="D2739" s="7" t="s">
        <v>21219</v>
      </c>
      <c r="E2739" s="7" t="s">
        <v>21222</v>
      </c>
      <c r="F2739" s="7" t="s">
        <v>25</v>
      </c>
      <c r="G2739" s="7" t="s">
        <v>207</v>
      </c>
      <c r="H2739" s="7" t="s">
        <v>211</v>
      </c>
      <c r="I2739" s="7" t="s">
        <v>34</v>
      </c>
      <c r="J2739" s="7" t="s">
        <v>23</v>
      </c>
      <c r="K2739" s="7">
        <v>5</v>
      </c>
      <c r="L2739" s="7" t="s">
        <v>21224</v>
      </c>
      <c r="M2739" s="7" t="s">
        <v>21226</v>
      </c>
      <c r="N2739" s="7" t="s">
        <v>29</v>
      </c>
      <c r="O2739" s="7" t="s">
        <v>96</v>
      </c>
    </row>
    <row r="2740" spans="2:15" x14ac:dyDescent="0.25">
      <c r="B2740" s="7">
        <v>4</v>
      </c>
      <c r="C2740" s="7" t="s">
        <v>21227</v>
      </c>
      <c r="D2740" s="7" t="s">
        <v>21228</v>
      </c>
      <c r="E2740" s="7" t="s">
        <v>21229</v>
      </c>
      <c r="F2740" s="7" t="s">
        <v>38</v>
      </c>
      <c r="G2740" s="7" t="s">
        <v>207</v>
      </c>
      <c r="H2740" s="7" t="s">
        <v>211</v>
      </c>
      <c r="I2740" s="7" t="s">
        <v>34</v>
      </c>
      <c r="J2740" s="7" t="s">
        <v>23</v>
      </c>
      <c r="K2740" s="7">
        <v>5</v>
      </c>
      <c r="L2740" s="7" t="s">
        <v>21231</v>
      </c>
      <c r="M2740" s="7" t="s">
        <v>15687</v>
      </c>
      <c r="N2740" s="7" t="s">
        <v>29</v>
      </c>
      <c r="O2740" s="7" t="s">
        <v>96</v>
      </c>
    </row>
    <row r="2741" spans="2:15" x14ac:dyDescent="0.25">
      <c r="B2741" s="7">
        <v>4</v>
      </c>
      <c r="C2741" s="7" t="s">
        <v>21232</v>
      </c>
      <c r="D2741" s="7" t="s">
        <v>21233</v>
      </c>
      <c r="E2741" s="7" t="s">
        <v>21234</v>
      </c>
      <c r="F2741" s="7" t="s">
        <v>25</v>
      </c>
      <c r="G2741" s="7" t="s">
        <v>207</v>
      </c>
      <c r="H2741" s="7" t="s">
        <v>211</v>
      </c>
      <c r="I2741" s="7" t="s">
        <v>34</v>
      </c>
      <c r="J2741" s="7" t="s">
        <v>23</v>
      </c>
      <c r="K2741" s="7">
        <v>5</v>
      </c>
      <c r="L2741" s="7" t="s">
        <v>21236</v>
      </c>
      <c r="M2741" s="7" t="s">
        <v>21238</v>
      </c>
      <c r="N2741" s="7" t="s">
        <v>29</v>
      </c>
      <c r="O2741" s="7" t="s">
        <v>96</v>
      </c>
    </row>
    <row r="2742" spans="2:15" x14ac:dyDescent="0.25">
      <c r="B2742" s="7">
        <v>4</v>
      </c>
      <c r="C2742" s="7" t="s">
        <v>21248</v>
      </c>
      <c r="D2742" s="7" t="s">
        <v>21249</v>
      </c>
      <c r="E2742" s="7" t="s">
        <v>21252</v>
      </c>
      <c r="F2742" s="7" t="s">
        <v>25</v>
      </c>
      <c r="G2742" s="7" t="s">
        <v>207</v>
      </c>
      <c r="H2742" s="7" t="s">
        <v>211</v>
      </c>
      <c r="I2742" s="7" t="s">
        <v>311</v>
      </c>
      <c r="J2742" s="7" t="s">
        <v>44</v>
      </c>
      <c r="K2742" s="7">
        <v>8</v>
      </c>
      <c r="L2742" s="7" t="s">
        <v>21254</v>
      </c>
      <c r="M2742" s="7" t="s">
        <v>21256</v>
      </c>
      <c r="N2742" s="7" t="s">
        <v>29</v>
      </c>
      <c r="O2742" s="7" t="s">
        <v>96</v>
      </c>
    </row>
    <row r="2743" spans="2:15" x14ac:dyDescent="0.25">
      <c r="B2743" s="7">
        <v>4</v>
      </c>
      <c r="C2743" s="7" t="s">
        <v>21257</v>
      </c>
      <c r="D2743" s="7" t="s">
        <v>21258</v>
      </c>
      <c r="E2743" s="7" t="s">
        <v>21261</v>
      </c>
      <c r="F2743" s="7" t="s">
        <v>124</v>
      </c>
      <c r="G2743" s="7" t="s">
        <v>206</v>
      </c>
      <c r="H2743" s="7" t="s">
        <v>211</v>
      </c>
      <c r="I2743" s="7" t="s">
        <v>55</v>
      </c>
      <c r="J2743" s="7" t="s">
        <v>54</v>
      </c>
      <c r="K2743" s="7">
        <v>4</v>
      </c>
      <c r="L2743" s="7" t="s">
        <v>21263</v>
      </c>
      <c r="M2743" s="7" t="s">
        <v>9947</v>
      </c>
      <c r="N2743" s="7" t="s">
        <v>29</v>
      </c>
      <c r="O2743" s="7" t="s">
        <v>123</v>
      </c>
    </row>
    <row r="2744" spans="2:15" x14ac:dyDescent="0.25">
      <c r="B2744" s="7">
        <v>4</v>
      </c>
      <c r="C2744" s="7" t="s">
        <v>21265</v>
      </c>
      <c r="D2744" s="7" t="s">
        <v>21266</v>
      </c>
      <c r="E2744" s="7" t="s">
        <v>21269</v>
      </c>
      <c r="F2744" s="7" t="s">
        <v>25</v>
      </c>
      <c r="G2744" s="7" t="s">
        <v>207</v>
      </c>
      <c r="H2744" s="7" t="s">
        <v>211</v>
      </c>
      <c r="I2744" s="7" t="s">
        <v>55</v>
      </c>
      <c r="J2744" s="7" t="s">
        <v>54</v>
      </c>
      <c r="K2744" s="7">
        <v>4</v>
      </c>
      <c r="L2744" s="7" t="s">
        <v>21271</v>
      </c>
      <c r="M2744" s="7" t="s">
        <v>9597</v>
      </c>
      <c r="N2744" s="7" t="s">
        <v>29</v>
      </c>
      <c r="O2744" s="7" t="s">
        <v>96</v>
      </c>
    </row>
    <row r="2745" spans="2:15" x14ac:dyDescent="0.25">
      <c r="B2745" s="7">
        <v>4</v>
      </c>
      <c r="C2745" s="7" t="s">
        <v>21272</v>
      </c>
      <c r="D2745" s="7" t="s">
        <v>21273</v>
      </c>
      <c r="E2745" s="7" t="s">
        <v>21277</v>
      </c>
      <c r="F2745" s="7" t="s">
        <v>25</v>
      </c>
      <c r="G2745" s="7" t="s">
        <v>207</v>
      </c>
      <c r="H2745" s="7" t="s">
        <v>211</v>
      </c>
      <c r="I2745" s="7" t="s">
        <v>34</v>
      </c>
      <c r="J2745" s="7" t="s">
        <v>23</v>
      </c>
      <c r="K2745" s="7">
        <v>5</v>
      </c>
      <c r="L2745" s="7" t="s">
        <v>21279</v>
      </c>
      <c r="M2745" s="7" t="s">
        <v>15936</v>
      </c>
      <c r="N2745" s="7" t="s">
        <v>29</v>
      </c>
      <c r="O2745" s="7" t="s">
        <v>96</v>
      </c>
    </row>
    <row r="2746" spans="2:15" x14ac:dyDescent="0.25">
      <c r="B2746" s="7">
        <v>4</v>
      </c>
      <c r="C2746" s="7" t="s">
        <v>21281</v>
      </c>
      <c r="D2746" s="7" t="s">
        <v>21282</v>
      </c>
      <c r="E2746" s="7" t="s">
        <v>21285</v>
      </c>
      <c r="F2746" s="7" t="s">
        <v>38</v>
      </c>
      <c r="G2746" s="7" t="s">
        <v>207</v>
      </c>
      <c r="H2746" s="7" t="s">
        <v>212</v>
      </c>
      <c r="I2746" s="7" t="s">
        <v>27</v>
      </c>
      <c r="J2746" s="7" t="s">
        <v>23</v>
      </c>
      <c r="K2746" s="7">
        <v>7</v>
      </c>
      <c r="L2746" s="7" t="s">
        <v>21287</v>
      </c>
      <c r="M2746" s="7" t="s">
        <v>16239</v>
      </c>
      <c r="N2746" s="7" t="s">
        <v>29</v>
      </c>
      <c r="O2746" s="7" t="s">
        <v>96</v>
      </c>
    </row>
    <row r="2747" spans="2:15" x14ac:dyDescent="0.25">
      <c r="B2747" s="7">
        <v>4</v>
      </c>
      <c r="C2747" s="7" t="s">
        <v>21288</v>
      </c>
      <c r="D2747" s="7" t="s">
        <v>21289</v>
      </c>
      <c r="E2747" s="7" t="s">
        <v>21290</v>
      </c>
      <c r="F2747" s="7" t="s">
        <v>25</v>
      </c>
      <c r="G2747" s="7" t="s">
        <v>207</v>
      </c>
      <c r="H2747" s="7" t="s">
        <v>211</v>
      </c>
      <c r="I2747" s="7" t="s">
        <v>34</v>
      </c>
      <c r="J2747" s="7" t="s">
        <v>23</v>
      </c>
      <c r="K2747" s="7">
        <v>5</v>
      </c>
      <c r="L2747" s="7" t="s">
        <v>21292</v>
      </c>
      <c r="M2747" s="7" t="s">
        <v>21294</v>
      </c>
      <c r="N2747" s="7" t="s">
        <v>29</v>
      </c>
      <c r="O2747" s="7" t="s">
        <v>96</v>
      </c>
    </row>
    <row r="2748" spans="2:15" x14ac:dyDescent="0.25">
      <c r="B2748" s="7">
        <v>4</v>
      </c>
      <c r="C2748" s="7" t="s">
        <v>21295</v>
      </c>
      <c r="D2748" s="7" t="s">
        <v>21296</v>
      </c>
      <c r="E2748" s="7" t="s">
        <v>21297</v>
      </c>
      <c r="F2748" s="7" t="s">
        <v>25</v>
      </c>
      <c r="G2748" s="7" t="s">
        <v>207</v>
      </c>
      <c r="H2748" s="7" t="s">
        <v>211</v>
      </c>
      <c r="I2748" s="7" t="s">
        <v>34</v>
      </c>
      <c r="J2748" s="7" t="s">
        <v>23</v>
      </c>
      <c r="K2748" s="7">
        <v>5</v>
      </c>
      <c r="L2748" s="7" t="s">
        <v>21299</v>
      </c>
      <c r="M2748" s="7" t="s">
        <v>5529</v>
      </c>
      <c r="N2748" s="7" t="s">
        <v>29</v>
      </c>
      <c r="O2748" s="7" t="s">
        <v>96</v>
      </c>
    </row>
    <row r="2749" spans="2:15" x14ac:dyDescent="0.25">
      <c r="B2749" s="7">
        <v>4</v>
      </c>
      <c r="C2749" s="7" t="s">
        <v>21300</v>
      </c>
      <c r="D2749" s="7" t="s">
        <v>21301</v>
      </c>
      <c r="E2749" s="7" t="s">
        <v>21302</v>
      </c>
      <c r="F2749" s="7" t="s">
        <v>25</v>
      </c>
      <c r="G2749" s="7" t="s">
        <v>207</v>
      </c>
      <c r="H2749" s="7" t="s">
        <v>211</v>
      </c>
      <c r="I2749" s="7" t="s">
        <v>34</v>
      </c>
      <c r="J2749" s="7" t="s">
        <v>23</v>
      </c>
      <c r="K2749" s="7">
        <v>5</v>
      </c>
      <c r="L2749" s="7" t="s">
        <v>21304</v>
      </c>
      <c r="M2749" s="7" t="s">
        <v>10906</v>
      </c>
      <c r="N2749" s="7" t="s">
        <v>29</v>
      </c>
      <c r="O2749" s="7" t="s">
        <v>96</v>
      </c>
    </row>
    <row r="2750" spans="2:15" x14ac:dyDescent="0.25">
      <c r="B2750" s="7">
        <v>4</v>
      </c>
      <c r="C2750" s="7" t="s">
        <v>21306</v>
      </c>
      <c r="D2750" s="7" t="s">
        <v>21307</v>
      </c>
      <c r="E2750" s="7" t="s">
        <v>21308</v>
      </c>
      <c r="F2750" s="7" t="s">
        <v>25</v>
      </c>
      <c r="G2750" s="7" t="s">
        <v>207</v>
      </c>
      <c r="H2750" s="7" t="s">
        <v>211</v>
      </c>
      <c r="I2750" s="7" t="s">
        <v>34</v>
      </c>
      <c r="J2750" s="7" t="s">
        <v>23</v>
      </c>
      <c r="K2750" s="7">
        <v>5</v>
      </c>
      <c r="L2750" s="7" t="s">
        <v>21310</v>
      </c>
      <c r="M2750" s="7" t="s">
        <v>21312</v>
      </c>
      <c r="N2750" s="7" t="s">
        <v>29</v>
      </c>
      <c r="O2750" s="7" t="s">
        <v>96</v>
      </c>
    </row>
    <row r="2751" spans="2:15" x14ac:dyDescent="0.25">
      <c r="B2751" s="7">
        <v>4</v>
      </c>
      <c r="C2751" s="7" t="s">
        <v>21313</v>
      </c>
      <c r="D2751" s="7" t="s">
        <v>21314</v>
      </c>
      <c r="E2751" s="7" t="s">
        <v>21317</v>
      </c>
      <c r="F2751" s="7" t="s">
        <v>25</v>
      </c>
      <c r="G2751" s="7" t="s">
        <v>207</v>
      </c>
      <c r="H2751" s="7" t="s">
        <v>212</v>
      </c>
      <c r="I2751" s="7" t="s">
        <v>27</v>
      </c>
      <c r="J2751" s="7" t="s">
        <v>23</v>
      </c>
      <c r="K2751" s="7">
        <v>7</v>
      </c>
      <c r="L2751" s="7" t="s">
        <v>21319</v>
      </c>
      <c r="M2751" s="7" t="s">
        <v>21320</v>
      </c>
      <c r="N2751" s="7" t="s">
        <v>29</v>
      </c>
      <c r="O2751" s="7" t="s">
        <v>96</v>
      </c>
    </row>
    <row r="2752" spans="2:15" x14ac:dyDescent="0.25">
      <c r="B2752" s="7">
        <v>4</v>
      </c>
      <c r="C2752" s="7" t="s">
        <v>21321</v>
      </c>
      <c r="D2752" s="7" t="s">
        <v>21322</v>
      </c>
      <c r="E2752" s="7" t="s">
        <v>21325</v>
      </c>
      <c r="F2752" s="7" t="s">
        <v>174</v>
      </c>
      <c r="G2752" s="7" t="s">
        <v>206</v>
      </c>
      <c r="H2752" s="7" t="s">
        <v>211</v>
      </c>
      <c r="I2752" s="7" t="s">
        <v>55</v>
      </c>
      <c r="J2752" s="7" t="s">
        <v>54</v>
      </c>
      <c r="K2752" s="7">
        <v>4</v>
      </c>
      <c r="L2752" s="7" t="s">
        <v>21327</v>
      </c>
      <c r="M2752" s="7" t="s">
        <v>5182</v>
      </c>
      <c r="N2752" s="7" t="s">
        <v>29</v>
      </c>
      <c r="O2752" s="7" t="s">
        <v>146</v>
      </c>
    </row>
    <row r="2753" spans="2:15" x14ac:dyDescent="0.25">
      <c r="B2753" s="7">
        <v>4</v>
      </c>
      <c r="C2753" s="7" t="s">
        <v>21328</v>
      </c>
      <c r="D2753" s="7" t="s">
        <v>21329</v>
      </c>
      <c r="E2753" s="7" t="s">
        <v>21333</v>
      </c>
      <c r="F2753" s="7" t="s">
        <v>38</v>
      </c>
      <c r="G2753" s="7" t="s">
        <v>207</v>
      </c>
      <c r="H2753" s="7" t="s">
        <v>211</v>
      </c>
      <c r="I2753" s="7" t="s">
        <v>55</v>
      </c>
      <c r="J2753" s="7" t="s">
        <v>54</v>
      </c>
      <c r="K2753" s="7">
        <v>4</v>
      </c>
      <c r="L2753" s="7" t="s">
        <v>21335</v>
      </c>
      <c r="M2753" s="7" t="s">
        <v>9854</v>
      </c>
      <c r="N2753" s="7" t="s">
        <v>29</v>
      </c>
      <c r="O2753" s="7" t="s">
        <v>96</v>
      </c>
    </row>
    <row r="2754" spans="2:15" x14ac:dyDescent="0.25">
      <c r="B2754" s="7">
        <v>4</v>
      </c>
      <c r="C2754" s="7" t="s">
        <v>21336</v>
      </c>
      <c r="D2754" s="7" t="s">
        <v>21337</v>
      </c>
      <c r="E2754" s="7" t="s">
        <v>21340</v>
      </c>
      <c r="F2754" s="7" t="s">
        <v>231</v>
      </c>
      <c r="G2754" s="7" t="s">
        <v>206</v>
      </c>
      <c r="H2754" s="7" t="s">
        <v>211</v>
      </c>
      <c r="I2754" s="7" t="s">
        <v>55</v>
      </c>
      <c r="J2754" s="7" t="s">
        <v>54</v>
      </c>
      <c r="K2754" s="7">
        <v>4</v>
      </c>
      <c r="L2754" s="7" t="s">
        <v>21342</v>
      </c>
      <c r="M2754" s="7" t="s">
        <v>21344</v>
      </c>
      <c r="N2754" s="7" t="s">
        <v>29</v>
      </c>
      <c r="O2754" s="7" t="s">
        <v>100</v>
      </c>
    </row>
    <row r="2755" spans="2:15" x14ac:dyDescent="0.25">
      <c r="B2755" s="7">
        <v>4</v>
      </c>
      <c r="C2755" s="7" t="s">
        <v>21345</v>
      </c>
      <c r="D2755" s="7" t="s">
        <v>21346</v>
      </c>
      <c r="E2755" s="7" t="s">
        <v>21349</v>
      </c>
      <c r="F2755" s="7" t="s">
        <v>25</v>
      </c>
      <c r="G2755" s="7" t="s">
        <v>207</v>
      </c>
      <c r="H2755" s="7" t="s">
        <v>212</v>
      </c>
      <c r="I2755" s="7" t="s">
        <v>27</v>
      </c>
      <c r="J2755" s="7" t="s">
        <v>23</v>
      </c>
      <c r="K2755" s="7">
        <v>7</v>
      </c>
      <c r="L2755" s="7" t="s">
        <v>21351</v>
      </c>
      <c r="M2755" s="7" t="s">
        <v>21352</v>
      </c>
      <c r="N2755" s="7" t="s">
        <v>29</v>
      </c>
      <c r="O2755" s="7" t="s">
        <v>96</v>
      </c>
    </row>
    <row r="2756" spans="2:15" x14ac:dyDescent="0.25">
      <c r="B2756" s="7">
        <v>4</v>
      </c>
      <c r="C2756" s="7" t="s">
        <v>21353</v>
      </c>
      <c r="D2756" s="7" t="s">
        <v>21354</v>
      </c>
      <c r="E2756" s="7" t="s">
        <v>20187</v>
      </c>
      <c r="F2756" s="7" t="s">
        <v>181</v>
      </c>
      <c r="G2756" s="7" t="s">
        <v>206</v>
      </c>
      <c r="H2756" s="7" t="s">
        <v>211</v>
      </c>
      <c r="I2756" s="7" t="s">
        <v>55</v>
      </c>
      <c r="J2756" s="7" t="s">
        <v>54</v>
      </c>
      <c r="K2756" s="7">
        <v>4</v>
      </c>
      <c r="L2756" s="7" t="s">
        <v>21356</v>
      </c>
      <c r="M2756" s="7" t="s">
        <v>11845</v>
      </c>
      <c r="N2756" s="7" t="s">
        <v>29</v>
      </c>
      <c r="O2756" s="7" t="s">
        <v>146</v>
      </c>
    </row>
    <row r="2757" spans="2:15" x14ac:dyDescent="0.25">
      <c r="B2757" s="7">
        <v>4</v>
      </c>
      <c r="C2757" s="7" t="s">
        <v>21357</v>
      </c>
      <c r="D2757" s="7" t="s">
        <v>21358</v>
      </c>
      <c r="E2757" s="7" t="s">
        <v>21359</v>
      </c>
      <c r="F2757" s="7" t="s">
        <v>25</v>
      </c>
      <c r="G2757" s="7" t="s">
        <v>207</v>
      </c>
      <c r="H2757" s="7" t="s">
        <v>211</v>
      </c>
      <c r="I2757" s="7" t="s">
        <v>34</v>
      </c>
      <c r="J2757" s="7" t="s">
        <v>23</v>
      </c>
      <c r="K2757" s="7">
        <v>5</v>
      </c>
      <c r="L2757" s="7" t="s">
        <v>21361</v>
      </c>
      <c r="M2757" s="7" t="s">
        <v>15585</v>
      </c>
      <c r="N2757" s="7" t="s">
        <v>29</v>
      </c>
      <c r="O2757" s="7" t="s">
        <v>96</v>
      </c>
    </row>
    <row r="2758" spans="2:15" x14ac:dyDescent="0.25">
      <c r="B2758" s="7">
        <v>4</v>
      </c>
      <c r="C2758" s="7" t="s">
        <v>21362</v>
      </c>
      <c r="D2758" s="7" t="s">
        <v>21363</v>
      </c>
      <c r="E2758" s="7" t="s">
        <v>21364</v>
      </c>
      <c r="F2758" s="7" t="s">
        <v>38</v>
      </c>
      <c r="G2758" s="7" t="s">
        <v>207</v>
      </c>
      <c r="H2758" s="7" t="s">
        <v>211</v>
      </c>
      <c r="I2758" s="7" t="s">
        <v>55</v>
      </c>
      <c r="J2758" s="7" t="s">
        <v>54</v>
      </c>
      <c r="K2758" s="7">
        <v>4</v>
      </c>
      <c r="L2758" s="7" t="s">
        <v>21366</v>
      </c>
      <c r="M2758" s="7" t="s">
        <v>21367</v>
      </c>
      <c r="N2758" s="7" t="s">
        <v>29</v>
      </c>
      <c r="O2758" s="7" t="s">
        <v>96</v>
      </c>
    </row>
    <row r="2759" spans="2:15" x14ac:dyDescent="0.25">
      <c r="B2759" s="7">
        <v>4</v>
      </c>
      <c r="C2759" s="7" t="s">
        <v>21368</v>
      </c>
      <c r="D2759" s="7" t="s">
        <v>21369</v>
      </c>
      <c r="E2759" s="7" t="s">
        <v>1150</v>
      </c>
      <c r="F2759" s="7" t="s">
        <v>154</v>
      </c>
      <c r="G2759" s="7" t="s">
        <v>206</v>
      </c>
      <c r="H2759" s="7" t="s">
        <v>211</v>
      </c>
      <c r="I2759" s="7" t="s">
        <v>55</v>
      </c>
      <c r="J2759" s="7" t="s">
        <v>54</v>
      </c>
      <c r="K2759" s="7">
        <v>4</v>
      </c>
      <c r="L2759" s="7" t="s">
        <v>21370</v>
      </c>
      <c r="M2759" s="7" t="s">
        <v>15484</v>
      </c>
      <c r="N2759" s="7" t="s">
        <v>29</v>
      </c>
      <c r="O2759" s="7" t="s">
        <v>146</v>
      </c>
    </row>
    <row r="2760" spans="2:15" x14ac:dyDescent="0.25">
      <c r="B2760" s="7">
        <v>4</v>
      </c>
      <c r="C2760" s="7" t="s">
        <v>21371</v>
      </c>
      <c r="D2760" s="7" t="s">
        <v>21372</v>
      </c>
      <c r="E2760" s="7" t="s">
        <v>3219</v>
      </c>
      <c r="F2760" s="7" t="s">
        <v>187</v>
      </c>
      <c r="G2760" s="7" t="s">
        <v>207</v>
      </c>
      <c r="H2760" s="7" t="s">
        <v>211</v>
      </c>
      <c r="I2760" s="7" t="s">
        <v>55</v>
      </c>
      <c r="J2760" s="7" t="s">
        <v>54</v>
      </c>
      <c r="K2760" s="7">
        <v>4</v>
      </c>
      <c r="L2760" s="7" t="s">
        <v>21373</v>
      </c>
      <c r="M2760" s="7" t="s">
        <v>15484</v>
      </c>
      <c r="N2760" s="7" t="s">
        <v>29</v>
      </c>
      <c r="O2760" s="7" t="s">
        <v>146</v>
      </c>
    </row>
    <row r="2761" spans="2:15" x14ac:dyDescent="0.25">
      <c r="B2761" s="7">
        <v>4</v>
      </c>
      <c r="C2761" s="7" t="s">
        <v>21374</v>
      </c>
      <c r="D2761" s="7" t="s">
        <v>21375</v>
      </c>
      <c r="E2761" s="7" t="s">
        <v>21376</v>
      </c>
      <c r="F2761" s="7" t="s">
        <v>38</v>
      </c>
      <c r="G2761" s="7" t="s">
        <v>207</v>
      </c>
      <c r="H2761" s="7" t="s">
        <v>211</v>
      </c>
      <c r="I2761" s="7" t="s">
        <v>55</v>
      </c>
      <c r="J2761" s="7" t="s">
        <v>54</v>
      </c>
      <c r="K2761" s="7">
        <v>4</v>
      </c>
      <c r="L2761" s="7" t="s">
        <v>21378</v>
      </c>
      <c r="M2761" s="7" t="s">
        <v>5506</v>
      </c>
      <c r="N2761" s="7" t="s">
        <v>29</v>
      </c>
      <c r="O2761" s="7" t="s">
        <v>96</v>
      </c>
    </row>
    <row r="2762" spans="2:15" x14ac:dyDescent="0.25">
      <c r="B2762" s="7">
        <v>4</v>
      </c>
      <c r="C2762" s="7" t="s">
        <v>21379</v>
      </c>
      <c r="D2762" s="7" t="s">
        <v>21380</v>
      </c>
      <c r="E2762" s="7" t="s">
        <v>21383</v>
      </c>
      <c r="F2762" s="7" t="s">
        <v>25</v>
      </c>
      <c r="G2762" s="7" t="s">
        <v>207</v>
      </c>
      <c r="H2762" s="7" t="s">
        <v>211</v>
      </c>
      <c r="I2762" s="7" t="s">
        <v>34</v>
      </c>
      <c r="J2762" s="7" t="s">
        <v>23</v>
      </c>
      <c r="K2762" s="7">
        <v>5</v>
      </c>
      <c r="L2762" s="7" t="s">
        <v>21385</v>
      </c>
      <c r="M2762" s="7" t="s">
        <v>10077</v>
      </c>
      <c r="N2762" s="7" t="s">
        <v>29</v>
      </c>
      <c r="O2762" s="7" t="s">
        <v>96</v>
      </c>
    </row>
    <row r="2763" spans="2:15" x14ac:dyDescent="0.25">
      <c r="B2763" s="7">
        <v>4</v>
      </c>
      <c r="C2763" s="7" t="s">
        <v>21387</v>
      </c>
      <c r="D2763" s="7" t="s">
        <v>20402</v>
      </c>
      <c r="E2763" s="7" t="s">
        <v>21388</v>
      </c>
      <c r="F2763" s="7" t="s">
        <v>38</v>
      </c>
      <c r="G2763" s="7" t="s">
        <v>207</v>
      </c>
      <c r="H2763" s="7" t="s">
        <v>211</v>
      </c>
      <c r="I2763" s="7" t="s">
        <v>55</v>
      </c>
      <c r="J2763" s="7" t="s">
        <v>54</v>
      </c>
      <c r="K2763" s="7">
        <v>4</v>
      </c>
      <c r="L2763" s="7" t="s">
        <v>21390</v>
      </c>
      <c r="M2763" s="7" t="s">
        <v>21391</v>
      </c>
      <c r="N2763" s="7" t="s">
        <v>29</v>
      </c>
      <c r="O2763" s="7" t="s">
        <v>96</v>
      </c>
    </row>
    <row r="2764" spans="2:15" x14ac:dyDescent="0.25">
      <c r="B2764" s="7">
        <v>4</v>
      </c>
      <c r="C2764" s="7" t="s">
        <v>21392</v>
      </c>
      <c r="D2764" s="7" t="s">
        <v>21393</v>
      </c>
      <c r="E2764" s="7" t="s">
        <v>21394</v>
      </c>
      <c r="F2764" s="7" t="s">
        <v>25</v>
      </c>
      <c r="G2764" s="7" t="s">
        <v>207</v>
      </c>
      <c r="H2764" s="7" t="s">
        <v>211</v>
      </c>
      <c r="I2764" s="7" t="s">
        <v>34</v>
      </c>
      <c r="J2764" s="7" t="s">
        <v>23</v>
      </c>
      <c r="K2764" s="7">
        <v>5</v>
      </c>
      <c r="L2764" s="7" t="s">
        <v>21396</v>
      </c>
      <c r="M2764" s="7" t="s">
        <v>21397</v>
      </c>
      <c r="N2764" s="7" t="s">
        <v>29</v>
      </c>
      <c r="O2764" s="7" t="s">
        <v>96</v>
      </c>
    </row>
    <row r="2765" spans="2:15" x14ac:dyDescent="0.25">
      <c r="B2765" s="7">
        <v>4</v>
      </c>
      <c r="C2765" s="7" t="s">
        <v>21398</v>
      </c>
      <c r="D2765" s="7" t="s">
        <v>21399</v>
      </c>
      <c r="E2765" s="7" t="s">
        <v>21400</v>
      </c>
      <c r="F2765" s="7" t="s">
        <v>25</v>
      </c>
      <c r="G2765" s="7" t="s">
        <v>207</v>
      </c>
      <c r="H2765" s="7" t="s">
        <v>211</v>
      </c>
      <c r="I2765" s="7" t="s">
        <v>34</v>
      </c>
      <c r="J2765" s="7" t="s">
        <v>23</v>
      </c>
      <c r="K2765" s="7">
        <v>5</v>
      </c>
      <c r="L2765" s="7" t="s">
        <v>21402</v>
      </c>
      <c r="M2765" s="7" t="s">
        <v>21404</v>
      </c>
      <c r="N2765" s="7" t="s">
        <v>29</v>
      </c>
      <c r="O2765" s="7" t="s">
        <v>96</v>
      </c>
    </row>
    <row r="2766" spans="2:15" x14ac:dyDescent="0.25">
      <c r="B2766" s="7">
        <v>4</v>
      </c>
      <c r="C2766" s="7" t="s">
        <v>21405</v>
      </c>
      <c r="D2766" s="7" t="s">
        <v>21406</v>
      </c>
      <c r="E2766" s="7" t="s">
        <v>21410</v>
      </c>
      <c r="F2766" s="7" t="s">
        <v>130</v>
      </c>
      <c r="G2766" s="7" t="s">
        <v>206</v>
      </c>
      <c r="H2766" s="7" t="s">
        <v>211</v>
      </c>
      <c r="I2766" s="7" t="s">
        <v>34</v>
      </c>
      <c r="J2766" s="7" t="s">
        <v>23</v>
      </c>
      <c r="K2766" s="7">
        <v>8</v>
      </c>
      <c r="L2766" s="7" t="s">
        <v>21412</v>
      </c>
      <c r="M2766" s="7" t="s">
        <v>21413</v>
      </c>
      <c r="N2766" s="7" t="s">
        <v>29</v>
      </c>
      <c r="O2766" s="7" t="s">
        <v>123</v>
      </c>
    </row>
    <row r="2767" spans="2:15" x14ac:dyDescent="0.25">
      <c r="B2767" s="7">
        <v>4</v>
      </c>
      <c r="C2767" s="7" t="s">
        <v>21414</v>
      </c>
      <c r="D2767" s="7" t="s">
        <v>21415</v>
      </c>
      <c r="E2767" s="7" t="s">
        <v>21416</v>
      </c>
      <c r="F2767" s="7" t="s">
        <v>38</v>
      </c>
      <c r="G2767" s="7" t="s">
        <v>207</v>
      </c>
      <c r="H2767" s="7" t="s">
        <v>211</v>
      </c>
      <c r="I2767" s="7" t="s">
        <v>55</v>
      </c>
      <c r="J2767" s="7" t="s">
        <v>54</v>
      </c>
      <c r="K2767" s="7">
        <v>4</v>
      </c>
      <c r="L2767" s="7" t="s">
        <v>21418</v>
      </c>
      <c r="M2767" s="7" t="s">
        <v>15031</v>
      </c>
      <c r="N2767" s="7" t="s">
        <v>29</v>
      </c>
      <c r="O2767" s="7" t="s">
        <v>96</v>
      </c>
    </row>
    <row r="2768" spans="2:15" x14ac:dyDescent="0.25">
      <c r="B2768" s="7">
        <v>4</v>
      </c>
      <c r="C2768" s="7" t="s">
        <v>21419</v>
      </c>
      <c r="D2768" s="7" t="s">
        <v>21420</v>
      </c>
      <c r="E2768" s="7" t="s">
        <v>21423</v>
      </c>
      <c r="F2768" s="7" t="s">
        <v>25</v>
      </c>
      <c r="G2768" s="7" t="s">
        <v>207</v>
      </c>
      <c r="H2768" s="7" t="s">
        <v>211</v>
      </c>
      <c r="I2768" s="7" t="s">
        <v>55</v>
      </c>
      <c r="J2768" s="7" t="s">
        <v>54</v>
      </c>
      <c r="K2768" s="7">
        <v>4</v>
      </c>
      <c r="L2768" s="7" t="s">
        <v>21425</v>
      </c>
      <c r="M2768" s="7" t="s">
        <v>9722</v>
      </c>
      <c r="N2768" s="7" t="s">
        <v>29</v>
      </c>
      <c r="O2768" s="7" t="s">
        <v>96</v>
      </c>
    </row>
    <row r="2769" spans="2:15" x14ac:dyDescent="0.25">
      <c r="B2769" s="7">
        <v>4</v>
      </c>
      <c r="C2769" s="7" t="s">
        <v>21427</v>
      </c>
      <c r="D2769" s="7" t="s">
        <v>21428</v>
      </c>
      <c r="E2769" s="7" t="s">
        <v>21431</v>
      </c>
      <c r="F2769" s="7" t="s">
        <v>25</v>
      </c>
      <c r="G2769" s="7" t="s">
        <v>207</v>
      </c>
      <c r="H2769" s="7" t="s">
        <v>211</v>
      </c>
      <c r="I2769" s="7" t="s">
        <v>34</v>
      </c>
      <c r="J2769" s="7" t="s">
        <v>23</v>
      </c>
      <c r="K2769" s="7">
        <v>5</v>
      </c>
      <c r="L2769" s="7" t="s">
        <v>21433</v>
      </c>
      <c r="M2769" s="7" t="s">
        <v>15587</v>
      </c>
      <c r="N2769" s="7" t="s">
        <v>29</v>
      </c>
      <c r="O2769" s="7" t="s">
        <v>96</v>
      </c>
    </row>
    <row r="2770" spans="2:15" x14ac:dyDescent="0.25">
      <c r="B2770" s="7">
        <v>4</v>
      </c>
      <c r="C2770" s="7" t="s">
        <v>21435</v>
      </c>
      <c r="D2770" s="7" t="s">
        <v>21436</v>
      </c>
      <c r="E2770" s="7" t="s">
        <v>21438</v>
      </c>
      <c r="F2770" s="7" t="s">
        <v>181</v>
      </c>
      <c r="G2770" s="7" t="s">
        <v>207</v>
      </c>
      <c r="H2770" s="7" t="s">
        <v>212</v>
      </c>
      <c r="I2770" s="7" t="s">
        <v>27</v>
      </c>
      <c r="J2770" s="7" t="s">
        <v>23</v>
      </c>
      <c r="K2770" s="7">
        <v>7</v>
      </c>
      <c r="L2770" s="7" t="s">
        <v>21440</v>
      </c>
      <c r="M2770" s="7" t="s">
        <v>21441</v>
      </c>
      <c r="N2770" s="7" t="s">
        <v>29</v>
      </c>
      <c r="O2770" s="7" t="s">
        <v>146</v>
      </c>
    </row>
    <row r="2771" spans="2:15" x14ac:dyDescent="0.25">
      <c r="B2771" s="7">
        <v>4</v>
      </c>
      <c r="C2771" s="7" t="s">
        <v>21442</v>
      </c>
      <c r="D2771" s="7" t="s">
        <v>21443</v>
      </c>
      <c r="E2771" s="7" t="s">
        <v>21444</v>
      </c>
      <c r="F2771" s="7" t="s">
        <v>181</v>
      </c>
      <c r="G2771" s="7" t="s">
        <v>207</v>
      </c>
      <c r="H2771" s="7" t="s">
        <v>212</v>
      </c>
      <c r="I2771" s="7" t="s">
        <v>27</v>
      </c>
      <c r="J2771" s="7" t="s">
        <v>23</v>
      </c>
      <c r="K2771" s="7">
        <v>7</v>
      </c>
      <c r="L2771" s="7" t="s">
        <v>21446</v>
      </c>
      <c r="M2771" s="7" t="s">
        <v>21441</v>
      </c>
      <c r="N2771" s="7" t="s">
        <v>29</v>
      </c>
      <c r="O2771" s="7" t="s">
        <v>146</v>
      </c>
    </row>
    <row r="2772" spans="2:15" x14ac:dyDescent="0.25">
      <c r="B2772" s="7">
        <v>4</v>
      </c>
      <c r="C2772" s="7" t="s">
        <v>21447</v>
      </c>
      <c r="D2772" s="7" t="s">
        <v>21448</v>
      </c>
      <c r="E2772" s="7" t="s">
        <v>21449</v>
      </c>
      <c r="F2772" s="7" t="s">
        <v>181</v>
      </c>
      <c r="G2772" s="7" t="s">
        <v>207</v>
      </c>
      <c r="H2772" s="7" t="s">
        <v>212</v>
      </c>
      <c r="I2772" s="7" t="s">
        <v>27</v>
      </c>
      <c r="J2772" s="7" t="s">
        <v>23</v>
      </c>
      <c r="K2772" s="7">
        <v>7</v>
      </c>
      <c r="L2772" s="7" t="s">
        <v>21451</v>
      </c>
      <c r="M2772" s="7" t="s">
        <v>21441</v>
      </c>
      <c r="N2772" s="7" t="s">
        <v>29</v>
      </c>
      <c r="O2772" s="7" t="s">
        <v>146</v>
      </c>
    </row>
    <row r="2773" spans="2:15" x14ac:dyDescent="0.25">
      <c r="B2773" s="7">
        <v>4</v>
      </c>
      <c r="C2773" s="7" t="s">
        <v>21452</v>
      </c>
      <c r="D2773" s="7" t="s">
        <v>21453</v>
      </c>
      <c r="E2773" s="7" t="s">
        <v>21454</v>
      </c>
      <c r="F2773" s="7" t="s">
        <v>181</v>
      </c>
      <c r="G2773" s="7" t="s">
        <v>207</v>
      </c>
      <c r="H2773" s="7" t="s">
        <v>212</v>
      </c>
      <c r="I2773" s="7" t="s">
        <v>27</v>
      </c>
      <c r="J2773" s="7" t="s">
        <v>23</v>
      </c>
      <c r="K2773" s="7">
        <v>7</v>
      </c>
      <c r="L2773" s="7" t="s">
        <v>21456</v>
      </c>
      <c r="M2773" s="7" t="s">
        <v>21441</v>
      </c>
      <c r="N2773" s="7" t="s">
        <v>29</v>
      </c>
      <c r="O2773" s="7" t="s">
        <v>146</v>
      </c>
    </row>
    <row r="2774" spans="2:15" x14ac:dyDescent="0.25">
      <c r="B2774" s="7">
        <v>4</v>
      </c>
      <c r="C2774" s="7" t="s">
        <v>21457</v>
      </c>
      <c r="D2774" s="7" t="s">
        <v>21458</v>
      </c>
      <c r="E2774" s="7" t="s">
        <v>21459</v>
      </c>
      <c r="F2774" s="7" t="s">
        <v>181</v>
      </c>
      <c r="G2774" s="7" t="s">
        <v>207</v>
      </c>
      <c r="H2774" s="7" t="s">
        <v>212</v>
      </c>
      <c r="I2774" s="7" t="s">
        <v>27</v>
      </c>
      <c r="J2774" s="7" t="s">
        <v>23</v>
      </c>
      <c r="K2774" s="7">
        <v>7</v>
      </c>
      <c r="L2774" s="7" t="s">
        <v>21461</v>
      </c>
      <c r="M2774" s="7" t="s">
        <v>21441</v>
      </c>
      <c r="N2774" s="7" t="s">
        <v>29</v>
      </c>
      <c r="O2774" s="7" t="s">
        <v>146</v>
      </c>
    </row>
    <row r="2775" spans="2:15" x14ac:dyDescent="0.25">
      <c r="B2775" s="7">
        <v>4</v>
      </c>
      <c r="C2775" s="7" t="s">
        <v>21462</v>
      </c>
      <c r="D2775" s="7" t="s">
        <v>21463</v>
      </c>
      <c r="E2775" s="7" t="s">
        <v>21464</v>
      </c>
      <c r="F2775" s="7" t="s">
        <v>181</v>
      </c>
      <c r="G2775" s="7" t="s">
        <v>207</v>
      </c>
      <c r="H2775" s="7" t="s">
        <v>212</v>
      </c>
      <c r="I2775" s="7" t="s">
        <v>27</v>
      </c>
      <c r="J2775" s="7" t="s">
        <v>23</v>
      </c>
      <c r="K2775" s="7">
        <v>7</v>
      </c>
      <c r="L2775" s="7" t="s">
        <v>21466</v>
      </c>
      <c r="M2775" s="7" t="s">
        <v>21441</v>
      </c>
      <c r="N2775" s="7" t="s">
        <v>29</v>
      </c>
      <c r="O2775" s="7" t="s">
        <v>146</v>
      </c>
    </row>
    <row r="2776" spans="2:15" x14ac:dyDescent="0.25">
      <c r="B2776" s="7">
        <v>4</v>
      </c>
      <c r="C2776" s="7" t="s">
        <v>21467</v>
      </c>
      <c r="D2776" s="7" t="s">
        <v>21468</v>
      </c>
      <c r="E2776" s="7" t="s">
        <v>21469</v>
      </c>
      <c r="F2776" s="7" t="s">
        <v>181</v>
      </c>
      <c r="G2776" s="7" t="s">
        <v>207</v>
      </c>
      <c r="H2776" s="7" t="s">
        <v>212</v>
      </c>
      <c r="I2776" s="7" t="s">
        <v>27</v>
      </c>
      <c r="J2776" s="7" t="s">
        <v>23</v>
      </c>
      <c r="K2776" s="7">
        <v>7</v>
      </c>
      <c r="L2776" s="7" t="s">
        <v>21471</v>
      </c>
      <c r="M2776" s="7" t="s">
        <v>21441</v>
      </c>
      <c r="N2776" s="7" t="s">
        <v>29</v>
      </c>
      <c r="O2776" s="7" t="s">
        <v>146</v>
      </c>
    </row>
    <row r="2777" spans="2:15" x14ac:dyDescent="0.25">
      <c r="B2777" s="7">
        <v>4</v>
      </c>
      <c r="C2777" s="7" t="s">
        <v>21472</v>
      </c>
      <c r="D2777" s="7" t="s">
        <v>21468</v>
      </c>
      <c r="E2777" s="7" t="s">
        <v>21473</v>
      </c>
      <c r="F2777" s="7" t="s">
        <v>181</v>
      </c>
      <c r="G2777" s="7" t="s">
        <v>207</v>
      </c>
      <c r="H2777" s="7" t="s">
        <v>212</v>
      </c>
      <c r="I2777" s="7" t="s">
        <v>27</v>
      </c>
      <c r="J2777" s="7" t="s">
        <v>23</v>
      </c>
      <c r="K2777" s="7">
        <v>7</v>
      </c>
      <c r="L2777" s="7" t="s">
        <v>21471</v>
      </c>
      <c r="M2777" s="7" t="s">
        <v>21441</v>
      </c>
      <c r="N2777" s="7" t="s">
        <v>29</v>
      </c>
      <c r="O2777" s="7" t="s">
        <v>146</v>
      </c>
    </row>
    <row r="2778" spans="2:15" x14ac:dyDescent="0.25">
      <c r="B2778" s="7">
        <v>4</v>
      </c>
      <c r="C2778" s="7" t="s">
        <v>21475</v>
      </c>
      <c r="D2778" s="7" t="s">
        <v>21468</v>
      </c>
      <c r="E2778" s="7" t="s">
        <v>21476</v>
      </c>
      <c r="F2778" s="7" t="s">
        <v>181</v>
      </c>
      <c r="G2778" s="7" t="s">
        <v>207</v>
      </c>
      <c r="H2778" s="7" t="s">
        <v>212</v>
      </c>
      <c r="I2778" s="7" t="s">
        <v>27</v>
      </c>
      <c r="J2778" s="7" t="s">
        <v>23</v>
      </c>
      <c r="K2778" s="7">
        <v>7</v>
      </c>
      <c r="L2778" s="7" t="s">
        <v>21471</v>
      </c>
      <c r="M2778" s="7" t="s">
        <v>21441</v>
      </c>
      <c r="N2778" s="7" t="s">
        <v>29</v>
      </c>
      <c r="O2778" s="7" t="s">
        <v>146</v>
      </c>
    </row>
    <row r="2779" spans="2:15" x14ac:dyDescent="0.25">
      <c r="B2779" s="7">
        <v>4</v>
      </c>
      <c r="C2779" s="7" t="s">
        <v>21478</v>
      </c>
      <c r="D2779" s="7" t="s">
        <v>1303</v>
      </c>
      <c r="E2779" s="7" t="s">
        <v>21479</v>
      </c>
      <c r="F2779" s="7" t="s">
        <v>181</v>
      </c>
      <c r="G2779" s="7" t="s">
        <v>207</v>
      </c>
      <c r="H2779" s="7" t="s">
        <v>212</v>
      </c>
      <c r="I2779" s="7" t="s">
        <v>27</v>
      </c>
      <c r="J2779" s="7" t="s">
        <v>23</v>
      </c>
      <c r="K2779" s="7">
        <v>7</v>
      </c>
      <c r="L2779" s="7" t="s">
        <v>21481</v>
      </c>
      <c r="M2779" s="7" t="s">
        <v>21441</v>
      </c>
      <c r="N2779" s="7" t="s">
        <v>29</v>
      </c>
      <c r="O2779" s="7" t="s">
        <v>146</v>
      </c>
    </row>
    <row r="2780" spans="2:15" x14ac:dyDescent="0.25">
      <c r="B2780" s="7">
        <v>4</v>
      </c>
      <c r="C2780" s="7" t="s">
        <v>21482</v>
      </c>
      <c r="D2780" s="7" t="s">
        <v>21483</v>
      </c>
      <c r="E2780" s="7" t="s">
        <v>21484</v>
      </c>
      <c r="F2780" s="7" t="s">
        <v>181</v>
      </c>
      <c r="G2780" s="7" t="s">
        <v>207</v>
      </c>
      <c r="H2780" s="7" t="s">
        <v>212</v>
      </c>
      <c r="I2780" s="7" t="s">
        <v>27</v>
      </c>
      <c r="J2780" s="7" t="s">
        <v>23</v>
      </c>
      <c r="K2780" s="7">
        <v>7</v>
      </c>
      <c r="L2780" s="7" t="s">
        <v>21486</v>
      </c>
      <c r="M2780" s="7" t="s">
        <v>21441</v>
      </c>
      <c r="N2780" s="7" t="s">
        <v>29</v>
      </c>
      <c r="O2780" s="7" t="s">
        <v>146</v>
      </c>
    </row>
    <row r="2781" spans="2:15" x14ac:dyDescent="0.25">
      <c r="B2781" s="7">
        <v>4</v>
      </c>
      <c r="C2781" s="7" t="s">
        <v>21487</v>
      </c>
      <c r="D2781" s="7" t="s">
        <v>21488</v>
      </c>
      <c r="E2781" s="7" t="s">
        <v>21489</v>
      </c>
      <c r="F2781" s="7" t="s">
        <v>181</v>
      </c>
      <c r="G2781" s="7" t="s">
        <v>207</v>
      </c>
      <c r="H2781" s="7" t="s">
        <v>212</v>
      </c>
      <c r="I2781" s="7" t="s">
        <v>27</v>
      </c>
      <c r="J2781" s="7" t="s">
        <v>23</v>
      </c>
      <c r="K2781" s="7">
        <v>7</v>
      </c>
      <c r="L2781" s="7" t="s">
        <v>21491</v>
      </c>
      <c r="M2781" s="7" t="s">
        <v>21441</v>
      </c>
      <c r="N2781" s="7" t="s">
        <v>29</v>
      </c>
      <c r="O2781" s="7" t="s">
        <v>146</v>
      </c>
    </row>
    <row r="2782" spans="2:15" x14ac:dyDescent="0.25">
      <c r="B2782" s="7">
        <v>4</v>
      </c>
      <c r="C2782" s="7" t="s">
        <v>21492</v>
      </c>
      <c r="D2782" s="7" t="s">
        <v>21493</v>
      </c>
      <c r="E2782" s="7" t="s">
        <v>21494</v>
      </c>
      <c r="F2782" s="7" t="s">
        <v>181</v>
      </c>
      <c r="G2782" s="7" t="s">
        <v>207</v>
      </c>
      <c r="H2782" s="7" t="s">
        <v>212</v>
      </c>
      <c r="I2782" s="7" t="s">
        <v>27</v>
      </c>
      <c r="J2782" s="7" t="s">
        <v>23</v>
      </c>
      <c r="K2782" s="7">
        <v>7</v>
      </c>
      <c r="L2782" s="7" t="s">
        <v>21496</v>
      </c>
      <c r="M2782" s="7" t="s">
        <v>21497</v>
      </c>
      <c r="N2782" s="7" t="s">
        <v>29</v>
      </c>
      <c r="O2782" s="7" t="s">
        <v>146</v>
      </c>
    </row>
    <row r="2783" spans="2:15" x14ac:dyDescent="0.25">
      <c r="B2783" s="7">
        <v>4</v>
      </c>
      <c r="C2783" s="7" t="s">
        <v>21498</v>
      </c>
      <c r="D2783" s="7" t="s">
        <v>21493</v>
      </c>
      <c r="E2783" s="7" t="s">
        <v>21499</v>
      </c>
      <c r="F2783" s="7" t="s">
        <v>181</v>
      </c>
      <c r="G2783" s="7" t="s">
        <v>207</v>
      </c>
      <c r="H2783" s="7" t="s">
        <v>212</v>
      </c>
      <c r="I2783" s="7" t="s">
        <v>27</v>
      </c>
      <c r="J2783" s="7" t="s">
        <v>23</v>
      </c>
      <c r="K2783" s="7">
        <v>7</v>
      </c>
      <c r="L2783" s="7" t="s">
        <v>21496</v>
      </c>
      <c r="M2783" s="7" t="s">
        <v>21497</v>
      </c>
      <c r="N2783" s="7" t="s">
        <v>29</v>
      </c>
      <c r="O2783" s="7" t="s">
        <v>146</v>
      </c>
    </row>
    <row r="2784" spans="2:15" x14ac:dyDescent="0.25">
      <c r="B2784" s="7">
        <v>4</v>
      </c>
      <c r="C2784" s="7" t="s">
        <v>21501</v>
      </c>
      <c r="D2784" s="7" t="s">
        <v>21502</v>
      </c>
      <c r="E2784" s="7" t="s">
        <v>21503</v>
      </c>
      <c r="F2784" s="7" t="s">
        <v>181</v>
      </c>
      <c r="G2784" s="7" t="s">
        <v>207</v>
      </c>
      <c r="H2784" s="7" t="s">
        <v>212</v>
      </c>
      <c r="I2784" s="7" t="s">
        <v>27</v>
      </c>
      <c r="J2784" s="7" t="s">
        <v>23</v>
      </c>
      <c r="K2784" s="7">
        <v>7</v>
      </c>
      <c r="L2784" s="7" t="s">
        <v>21505</v>
      </c>
      <c r="M2784" s="7" t="s">
        <v>21497</v>
      </c>
      <c r="N2784" s="7" t="s">
        <v>29</v>
      </c>
      <c r="O2784" s="7" t="s">
        <v>146</v>
      </c>
    </row>
    <row r="2785" spans="2:15" x14ac:dyDescent="0.25">
      <c r="B2785" s="7">
        <v>4</v>
      </c>
      <c r="C2785" s="7" t="s">
        <v>21506</v>
      </c>
      <c r="D2785" s="7" t="s">
        <v>21507</v>
      </c>
      <c r="E2785" s="7" t="s">
        <v>21508</v>
      </c>
      <c r="F2785" s="7" t="s">
        <v>181</v>
      </c>
      <c r="G2785" s="7" t="s">
        <v>207</v>
      </c>
      <c r="H2785" s="7" t="s">
        <v>212</v>
      </c>
      <c r="I2785" s="7" t="s">
        <v>27</v>
      </c>
      <c r="J2785" s="7" t="s">
        <v>23</v>
      </c>
      <c r="K2785" s="7">
        <v>7</v>
      </c>
      <c r="L2785" s="7" t="s">
        <v>21510</v>
      </c>
      <c r="M2785" s="7" t="s">
        <v>21497</v>
      </c>
      <c r="N2785" s="7" t="s">
        <v>29</v>
      </c>
      <c r="O2785" s="7" t="s">
        <v>146</v>
      </c>
    </row>
    <row r="2786" spans="2:15" x14ac:dyDescent="0.25">
      <c r="B2786" s="7">
        <v>4</v>
      </c>
      <c r="C2786" s="7" t="s">
        <v>21511</v>
      </c>
      <c r="D2786" s="7" t="s">
        <v>21512</v>
      </c>
      <c r="E2786" s="7" t="s">
        <v>21513</v>
      </c>
      <c r="F2786" s="7" t="s">
        <v>181</v>
      </c>
      <c r="G2786" s="7" t="s">
        <v>207</v>
      </c>
      <c r="H2786" s="7" t="s">
        <v>212</v>
      </c>
      <c r="I2786" s="7" t="s">
        <v>27</v>
      </c>
      <c r="J2786" s="7" t="s">
        <v>23</v>
      </c>
      <c r="K2786" s="7">
        <v>7</v>
      </c>
      <c r="L2786" s="7" t="s">
        <v>21515</v>
      </c>
      <c r="M2786" s="7" t="s">
        <v>21497</v>
      </c>
      <c r="N2786" s="7" t="s">
        <v>29</v>
      </c>
      <c r="O2786" s="7" t="s">
        <v>146</v>
      </c>
    </row>
    <row r="2787" spans="2:15" x14ac:dyDescent="0.25">
      <c r="B2787" s="7">
        <v>4</v>
      </c>
      <c r="C2787" s="7" t="s">
        <v>21516</v>
      </c>
      <c r="D2787" s="7" t="s">
        <v>21517</v>
      </c>
      <c r="E2787" s="7" t="s">
        <v>21518</v>
      </c>
      <c r="F2787" s="7" t="s">
        <v>181</v>
      </c>
      <c r="G2787" s="7" t="s">
        <v>207</v>
      </c>
      <c r="H2787" s="7" t="s">
        <v>212</v>
      </c>
      <c r="I2787" s="7" t="s">
        <v>27</v>
      </c>
      <c r="J2787" s="7" t="s">
        <v>23</v>
      </c>
      <c r="K2787" s="7">
        <v>7</v>
      </c>
      <c r="L2787" s="7" t="s">
        <v>21520</v>
      </c>
      <c r="M2787" s="7" t="s">
        <v>21497</v>
      </c>
      <c r="N2787" s="7" t="s">
        <v>29</v>
      </c>
      <c r="O2787" s="7" t="s">
        <v>146</v>
      </c>
    </row>
    <row r="2788" spans="2:15" x14ac:dyDescent="0.25">
      <c r="B2788" s="7">
        <v>4</v>
      </c>
      <c r="C2788" s="7" t="s">
        <v>21521</v>
      </c>
      <c r="D2788" s="7" t="s">
        <v>21517</v>
      </c>
      <c r="E2788" s="7" t="s">
        <v>21522</v>
      </c>
      <c r="F2788" s="7" t="s">
        <v>181</v>
      </c>
      <c r="G2788" s="7" t="s">
        <v>207</v>
      </c>
      <c r="H2788" s="7" t="s">
        <v>212</v>
      </c>
      <c r="I2788" s="7" t="s">
        <v>27</v>
      </c>
      <c r="J2788" s="7" t="s">
        <v>23</v>
      </c>
      <c r="K2788" s="7">
        <v>7</v>
      </c>
      <c r="L2788" s="7" t="s">
        <v>21520</v>
      </c>
      <c r="M2788" s="7" t="s">
        <v>21497</v>
      </c>
      <c r="N2788" s="7" t="s">
        <v>29</v>
      </c>
      <c r="O2788" s="7" t="s">
        <v>146</v>
      </c>
    </row>
    <row r="2789" spans="2:15" x14ac:dyDescent="0.25">
      <c r="B2789" s="7">
        <v>4</v>
      </c>
      <c r="C2789" s="7" t="s">
        <v>21524</v>
      </c>
      <c r="D2789" s="7" t="s">
        <v>21525</v>
      </c>
      <c r="E2789" s="7" t="s">
        <v>21526</v>
      </c>
      <c r="F2789" s="7" t="s">
        <v>181</v>
      </c>
      <c r="G2789" s="7" t="s">
        <v>207</v>
      </c>
      <c r="H2789" s="7" t="s">
        <v>212</v>
      </c>
      <c r="I2789" s="7" t="s">
        <v>27</v>
      </c>
      <c r="J2789" s="7" t="s">
        <v>23</v>
      </c>
      <c r="K2789" s="7">
        <v>7</v>
      </c>
      <c r="L2789" s="7" t="s">
        <v>21528</v>
      </c>
      <c r="M2789" s="7" t="s">
        <v>21497</v>
      </c>
      <c r="N2789" s="7" t="s">
        <v>29</v>
      </c>
      <c r="O2789" s="7" t="s">
        <v>146</v>
      </c>
    </row>
    <row r="2790" spans="2:15" x14ac:dyDescent="0.25">
      <c r="B2790" s="7">
        <v>4</v>
      </c>
      <c r="C2790" s="7" t="s">
        <v>21529</v>
      </c>
      <c r="D2790" s="7" t="s">
        <v>21530</v>
      </c>
      <c r="E2790" s="7" t="s">
        <v>21531</v>
      </c>
      <c r="F2790" s="7" t="s">
        <v>181</v>
      </c>
      <c r="G2790" s="7" t="s">
        <v>207</v>
      </c>
      <c r="H2790" s="7" t="s">
        <v>212</v>
      </c>
      <c r="I2790" s="7" t="s">
        <v>27</v>
      </c>
      <c r="J2790" s="7" t="s">
        <v>23</v>
      </c>
      <c r="K2790" s="7">
        <v>7</v>
      </c>
      <c r="L2790" s="7" t="s">
        <v>21533</v>
      </c>
      <c r="M2790" s="7" t="s">
        <v>21497</v>
      </c>
      <c r="N2790" s="7" t="s">
        <v>29</v>
      </c>
      <c r="O2790" s="7" t="s">
        <v>146</v>
      </c>
    </row>
    <row r="2791" spans="2:15" x14ac:dyDescent="0.25">
      <c r="B2791" s="7">
        <v>4</v>
      </c>
      <c r="C2791" s="7" t="s">
        <v>21534</v>
      </c>
      <c r="D2791" s="7" t="s">
        <v>21530</v>
      </c>
      <c r="E2791" s="7" t="s">
        <v>21535</v>
      </c>
      <c r="F2791" s="7" t="s">
        <v>181</v>
      </c>
      <c r="G2791" s="7" t="s">
        <v>207</v>
      </c>
      <c r="H2791" s="7" t="s">
        <v>212</v>
      </c>
      <c r="I2791" s="7" t="s">
        <v>27</v>
      </c>
      <c r="J2791" s="7" t="s">
        <v>23</v>
      </c>
      <c r="K2791" s="7">
        <v>7</v>
      </c>
      <c r="L2791" s="7" t="s">
        <v>21533</v>
      </c>
      <c r="M2791" s="7" t="s">
        <v>21497</v>
      </c>
      <c r="N2791" s="7" t="s">
        <v>29</v>
      </c>
      <c r="O2791" s="7" t="s">
        <v>146</v>
      </c>
    </row>
    <row r="2792" spans="2:15" x14ac:dyDescent="0.25">
      <c r="B2792" s="7">
        <v>4</v>
      </c>
      <c r="C2792" s="7" t="s">
        <v>21537</v>
      </c>
      <c r="D2792" s="7" t="s">
        <v>21538</v>
      </c>
      <c r="E2792" s="7" t="s">
        <v>21539</v>
      </c>
      <c r="F2792" s="7" t="s">
        <v>181</v>
      </c>
      <c r="G2792" s="7" t="s">
        <v>207</v>
      </c>
      <c r="H2792" s="7" t="s">
        <v>212</v>
      </c>
      <c r="I2792" s="7" t="s">
        <v>27</v>
      </c>
      <c r="J2792" s="7" t="s">
        <v>23</v>
      </c>
      <c r="K2792" s="7">
        <v>7</v>
      </c>
      <c r="L2792" s="7" t="s">
        <v>21541</v>
      </c>
      <c r="M2792" s="7" t="s">
        <v>21497</v>
      </c>
      <c r="N2792" s="7" t="s">
        <v>29</v>
      </c>
      <c r="O2792" s="7" t="s">
        <v>146</v>
      </c>
    </row>
    <row r="2793" spans="2:15" x14ac:dyDescent="0.25">
      <c r="B2793" s="7">
        <v>4</v>
      </c>
      <c r="C2793" s="7" t="s">
        <v>21542</v>
      </c>
      <c r="D2793" s="7" t="s">
        <v>21543</v>
      </c>
      <c r="E2793" s="7" t="s">
        <v>21544</v>
      </c>
      <c r="F2793" s="7" t="s">
        <v>181</v>
      </c>
      <c r="G2793" s="7" t="s">
        <v>207</v>
      </c>
      <c r="H2793" s="7" t="s">
        <v>212</v>
      </c>
      <c r="I2793" s="7" t="s">
        <v>27</v>
      </c>
      <c r="J2793" s="7" t="s">
        <v>23</v>
      </c>
      <c r="K2793" s="7">
        <v>7</v>
      </c>
      <c r="L2793" s="7" t="s">
        <v>21546</v>
      </c>
      <c r="M2793" s="7" t="s">
        <v>21497</v>
      </c>
      <c r="N2793" s="7" t="s">
        <v>29</v>
      </c>
      <c r="O2793" s="7" t="s">
        <v>146</v>
      </c>
    </row>
    <row r="2794" spans="2:15" x14ac:dyDescent="0.25">
      <c r="B2794" s="7">
        <v>4</v>
      </c>
      <c r="C2794" s="7" t="s">
        <v>21547</v>
      </c>
      <c r="D2794" s="7" t="s">
        <v>21548</v>
      </c>
      <c r="E2794" s="7" t="s">
        <v>21549</v>
      </c>
      <c r="F2794" s="7" t="s">
        <v>181</v>
      </c>
      <c r="G2794" s="7" t="s">
        <v>207</v>
      </c>
      <c r="H2794" s="7" t="s">
        <v>212</v>
      </c>
      <c r="I2794" s="7" t="s">
        <v>27</v>
      </c>
      <c r="J2794" s="7" t="s">
        <v>23</v>
      </c>
      <c r="K2794" s="7">
        <v>7</v>
      </c>
      <c r="L2794" s="7" t="s">
        <v>21551</v>
      </c>
      <c r="M2794" s="7" t="s">
        <v>21497</v>
      </c>
      <c r="N2794" s="7" t="s">
        <v>29</v>
      </c>
      <c r="O2794" s="7" t="s">
        <v>146</v>
      </c>
    </row>
    <row r="2795" spans="2:15" x14ac:dyDescent="0.25">
      <c r="B2795" s="7">
        <v>4</v>
      </c>
      <c r="C2795" s="7" t="s">
        <v>21552</v>
      </c>
      <c r="D2795" s="7" t="s">
        <v>21553</v>
      </c>
      <c r="E2795" s="7" t="s">
        <v>21554</v>
      </c>
      <c r="F2795" s="7" t="s">
        <v>181</v>
      </c>
      <c r="G2795" s="7" t="s">
        <v>207</v>
      </c>
      <c r="H2795" s="7" t="s">
        <v>212</v>
      </c>
      <c r="I2795" s="7" t="s">
        <v>27</v>
      </c>
      <c r="J2795" s="7" t="s">
        <v>23</v>
      </c>
      <c r="K2795" s="7">
        <v>7</v>
      </c>
      <c r="L2795" s="7" t="s">
        <v>21556</v>
      </c>
      <c r="M2795" s="7" t="s">
        <v>21497</v>
      </c>
      <c r="N2795" s="7" t="s">
        <v>29</v>
      </c>
      <c r="O2795" s="7" t="s">
        <v>146</v>
      </c>
    </row>
    <row r="2796" spans="2:15" x14ac:dyDescent="0.25">
      <c r="B2796" s="7">
        <v>4</v>
      </c>
      <c r="C2796" s="7" t="s">
        <v>21557</v>
      </c>
      <c r="D2796" s="7" t="s">
        <v>21558</v>
      </c>
      <c r="E2796" s="7" t="s">
        <v>21559</v>
      </c>
      <c r="F2796" s="7" t="s">
        <v>181</v>
      </c>
      <c r="G2796" s="7" t="s">
        <v>207</v>
      </c>
      <c r="H2796" s="7" t="s">
        <v>212</v>
      </c>
      <c r="I2796" s="7" t="s">
        <v>27</v>
      </c>
      <c r="J2796" s="7" t="s">
        <v>23</v>
      </c>
      <c r="K2796" s="7">
        <v>7</v>
      </c>
      <c r="L2796" s="7" t="s">
        <v>21561</v>
      </c>
      <c r="M2796" s="7" t="s">
        <v>21497</v>
      </c>
      <c r="N2796" s="7" t="s">
        <v>29</v>
      </c>
      <c r="O2796" s="7" t="s">
        <v>146</v>
      </c>
    </row>
    <row r="2797" spans="2:15" x14ac:dyDescent="0.25">
      <c r="B2797" s="7">
        <v>4</v>
      </c>
      <c r="C2797" s="7" t="s">
        <v>21562</v>
      </c>
      <c r="D2797" s="7" t="s">
        <v>21558</v>
      </c>
      <c r="E2797" s="7" t="s">
        <v>21563</v>
      </c>
      <c r="F2797" s="7" t="s">
        <v>181</v>
      </c>
      <c r="G2797" s="7" t="s">
        <v>207</v>
      </c>
      <c r="H2797" s="7" t="s">
        <v>212</v>
      </c>
      <c r="I2797" s="7" t="s">
        <v>27</v>
      </c>
      <c r="J2797" s="7" t="s">
        <v>23</v>
      </c>
      <c r="K2797" s="7">
        <v>7</v>
      </c>
      <c r="L2797" s="7" t="s">
        <v>21561</v>
      </c>
      <c r="M2797" s="7" t="s">
        <v>21497</v>
      </c>
      <c r="N2797" s="7" t="s">
        <v>29</v>
      </c>
      <c r="O2797" s="7" t="s">
        <v>146</v>
      </c>
    </row>
    <row r="2798" spans="2:15" x14ac:dyDescent="0.25">
      <c r="B2798" s="7">
        <v>4</v>
      </c>
      <c r="C2798" s="7" t="s">
        <v>21565</v>
      </c>
      <c r="D2798" s="7" t="s">
        <v>21566</v>
      </c>
      <c r="E2798" s="7" t="s">
        <v>21567</v>
      </c>
      <c r="F2798" s="7" t="s">
        <v>181</v>
      </c>
      <c r="G2798" s="7" t="s">
        <v>207</v>
      </c>
      <c r="H2798" s="7" t="s">
        <v>212</v>
      </c>
      <c r="I2798" s="7" t="s">
        <v>27</v>
      </c>
      <c r="J2798" s="7" t="s">
        <v>23</v>
      </c>
      <c r="K2798" s="7">
        <v>7</v>
      </c>
      <c r="L2798" s="7" t="s">
        <v>21569</v>
      </c>
      <c r="M2798" s="7" t="s">
        <v>17572</v>
      </c>
      <c r="N2798" s="7" t="s">
        <v>29</v>
      </c>
      <c r="O2798" s="7" t="s">
        <v>146</v>
      </c>
    </row>
    <row r="2799" spans="2:15" x14ac:dyDescent="0.25">
      <c r="B2799" s="7">
        <v>4</v>
      </c>
      <c r="C2799" s="7" t="s">
        <v>21570</v>
      </c>
      <c r="D2799" s="7" t="s">
        <v>21571</v>
      </c>
      <c r="E2799" s="7" t="s">
        <v>21572</v>
      </c>
      <c r="F2799" s="7" t="s">
        <v>181</v>
      </c>
      <c r="G2799" s="7" t="s">
        <v>207</v>
      </c>
      <c r="H2799" s="7" t="s">
        <v>212</v>
      </c>
      <c r="I2799" s="7" t="s">
        <v>27</v>
      </c>
      <c r="J2799" s="7" t="s">
        <v>23</v>
      </c>
      <c r="K2799" s="7">
        <v>7</v>
      </c>
      <c r="L2799" s="7" t="s">
        <v>21574</v>
      </c>
      <c r="M2799" s="7" t="s">
        <v>17572</v>
      </c>
      <c r="N2799" s="7" t="s">
        <v>29</v>
      </c>
      <c r="O2799" s="7" t="s">
        <v>146</v>
      </c>
    </row>
    <row r="2800" spans="2:15" x14ac:dyDescent="0.25">
      <c r="B2800" s="7">
        <v>4</v>
      </c>
      <c r="C2800" s="7" t="s">
        <v>21575</v>
      </c>
      <c r="D2800" s="7" t="s">
        <v>21571</v>
      </c>
      <c r="E2800" s="7" t="s">
        <v>21576</v>
      </c>
      <c r="F2800" s="7" t="s">
        <v>181</v>
      </c>
      <c r="G2800" s="7" t="s">
        <v>207</v>
      </c>
      <c r="H2800" s="7" t="s">
        <v>212</v>
      </c>
      <c r="I2800" s="7" t="s">
        <v>27</v>
      </c>
      <c r="J2800" s="7" t="s">
        <v>23</v>
      </c>
      <c r="K2800" s="7">
        <v>7</v>
      </c>
      <c r="L2800" s="7" t="s">
        <v>21574</v>
      </c>
      <c r="M2800" s="7" t="s">
        <v>17572</v>
      </c>
      <c r="N2800" s="7" t="s">
        <v>29</v>
      </c>
      <c r="O2800" s="7" t="s">
        <v>146</v>
      </c>
    </row>
    <row r="2801" spans="2:15" x14ac:dyDescent="0.25">
      <c r="B2801" s="7">
        <v>4</v>
      </c>
      <c r="C2801" s="7" t="s">
        <v>21578</v>
      </c>
      <c r="D2801" s="7" t="s">
        <v>21579</v>
      </c>
      <c r="E2801" s="7" t="s">
        <v>21580</v>
      </c>
      <c r="F2801" s="7" t="s">
        <v>181</v>
      </c>
      <c r="G2801" s="7" t="s">
        <v>207</v>
      </c>
      <c r="H2801" s="7" t="s">
        <v>212</v>
      </c>
      <c r="I2801" s="7" t="s">
        <v>27</v>
      </c>
      <c r="J2801" s="7" t="s">
        <v>23</v>
      </c>
      <c r="K2801" s="7">
        <v>7</v>
      </c>
      <c r="L2801" s="7" t="s">
        <v>21582</v>
      </c>
      <c r="M2801" s="7" t="s">
        <v>17572</v>
      </c>
      <c r="N2801" s="7" t="s">
        <v>29</v>
      </c>
      <c r="O2801" s="7" t="s">
        <v>146</v>
      </c>
    </row>
    <row r="2802" spans="2:15" x14ac:dyDescent="0.25">
      <c r="B2802" s="7">
        <v>4</v>
      </c>
      <c r="C2802" s="7" t="s">
        <v>21583</v>
      </c>
      <c r="D2802" s="7" t="s">
        <v>21584</v>
      </c>
      <c r="E2802" s="7" t="s">
        <v>21585</v>
      </c>
      <c r="F2802" s="7" t="s">
        <v>181</v>
      </c>
      <c r="G2802" s="7" t="s">
        <v>207</v>
      </c>
      <c r="H2802" s="7" t="s">
        <v>212</v>
      </c>
      <c r="I2802" s="7" t="s">
        <v>27</v>
      </c>
      <c r="J2802" s="7" t="s">
        <v>23</v>
      </c>
      <c r="K2802" s="7">
        <v>7</v>
      </c>
      <c r="L2802" s="7" t="s">
        <v>21587</v>
      </c>
      <c r="M2802" s="7" t="s">
        <v>17572</v>
      </c>
      <c r="N2802" s="7" t="s">
        <v>29</v>
      </c>
      <c r="O2802" s="7" t="s">
        <v>146</v>
      </c>
    </row>
    <row r="2803" spans="2:15" x14ac:dyDescent="0.25">
      <c r="B2803" s="7">
        <v>4</v>
      </c>
      <c r="C2803" s="7" t="s">
        <v>21588</v>
      </c>
      <c r="D2803" s="7" t="s">
        <v>21584</v>
      </c>
      <c r="E2803" s="7" t="s">
        <v>21589</v>
      </c>
      <c r="F2803" s="7" t="s">
        <v>181</v>
      </c>
      <c r="G2803" s="7" t="s">
        <v>207</v>
      </c>
      <c r="H2803" s="7" t="s">
        <v>212</v>
      </c>
      <c r="I2803" s="7" t="s">
        <v>27</v>
      </c>
      <c r="J2803" s="7" t="s">
        <v>23</v>
      </c>
      <c r="K2803" s="7">
        <v>7</v>
      </c>
      <c r="L2803" s="7" t="s">
        <v>21587</v>
      </c>
      <c r="M2803" s="7" t="s">
        <v>17572</v>
      </c>
      <c r="N2803" s="7" t="s">
        <v>29</v>
      </c>
      <c r="O2803" s="7" t="s">
        <v>146</v>
      </c>
    </row>
    <row r="2804" spans="2:15" x14ac:dyDescent="0.25">
      <c r="B2804" s="7">
        <v>4</v>
      </c>
      <c r="C2804" s="7" t="s">
        <v>21591</v>
      </c>
      <c r="D2804" s="7" t="s">
        <v>21584</v>
      </c>
      <c r="E2804" s="7" t="s">
        <v>21592</v>
      </c>
      <c r="F2804" s="7" t="s">
        <v>181</v>
      </c>
      <c r="G2804" s="7" t="s">
        <v>207</v>
      </c>
      <c r="H2804" s="7" t="s">
        <v>212</v>
      </c>
      <c r="I2804" s="7" t="s">
        <v>27</v>
      </c>
      <c r="J2804" s="7" t="s">
        <v>23</v>
      </c>
      <c r="K2804" s="7">
        <v>7</v>
      </c>
      <c r="L2804" s="7" t="s">
        <v>21587</v>
      </c>
      <c r="M2804" s="7" t="s">
        <v>17572</v>
      </c>
      <c r="N2804" s="7" t="s">
        <v>29</v>
      </c>
      <c r="O2804" s="7" t="s">
        <v>146</v>
      </c>
    </row>
    <row r="2805" spans="2:15" x14ac:dyDescent="0.25">
      <c r="B2805" s="7">
        <v>4</v>
      </c>
      <c r="C2805" s="7" t="s">
        <v>21594</v>
      </c>
      <c r="D2805" s="7" t="s">
        <v>21595</v>
      </c>
      <c r="E2805" s="7" t="s">
        <v>21596</v>
      </c>
      <c r="F2805" s="7" t="s">
        <v>181</v>
      </c>
      <c r="G2805" s="7" t="s">
        <v>207</v>
      </c>
      <c r="H2805" s="7" t="s">
        <v>212</v>
      </c>
      <c r="I2805" s="7" t="s">
        <v>27</v>
      </c>
      <c r="J2805" s="7" t="s">
        <v>23</v>
      </c>
      <c r="K2805" s="7">
        <v>7</v>
      </c>
      <c r="L2805" s="7" t="s">
        <v>21598</v>
      </c>
      <c r="M2805" s="7" t="s">
        <v>17572</v>
      </c>
      <c r="N2805" s="7" t="s">
        <v>29</v>
      </c>
      <c r="O2805" s="7" t="s">
        <v>146</v>
      </c>
    </row>
    <row r="2806" spans="2:15" x14ac:dyDescent="0.25">
      <c r="B2806" s="7">
        <v>4</v>
      </c>
      <c r="C2806" s="7" t="s">
        <v>21599</v>
      </c>
      <c r="D2806" s="7" t="s">
        <v>21600</v>
      </c>
      <c r="E2806" s="7" t="s">
        <v>21601</v>
      </c>
      <c r="F2806" s="7" t="s">
        <v>181</v>
      </c>
      <c r="G2806" s="7" t="s">
        <v>207</v>
      </c>
      <c r="H2806" s="7" t="s">
        <v>212</v>
      </c>
      <c r="I2806" s="7" t="s">
        <v>27</v>
      </c>
      <c r="J2806" s="7" t="s">
        <v>23</v>
      </c>
      <c r="K2806" s="7">
        <v>7</v>
      </c>
      <c r="L2806" s="7" t="s">
        <v>21603</v>
      </c>
      <c r="M2806" s="7" t="s">
        <v>17572</v>
      </c>
      <c r="N2806" s="7" t="s">
        <v>29</v>
      </c>
      <c r="O2806" s="7" t="s">
        <v>146</v>
      </c>
    </row>
    <row r="2807" spans="2:15" x14ac:dyDescent="0.25">
      <c r="B2807" s="7">
        <v>4</v>
      </c>
      <c r="C2807" s="7" t="s">
        <v>21604</v>
      </c>
      <c r="D2807" s="7" t="s">
        <v>21605</v>
      </c>
      <c r="E2807" s="7" t="s">
        <v>21606</v>
      </c>
      <c r="F2807" s="7" t="s">
        <v>181</v>
      </c>
      <c r="G2807" s="7" t="s">
        <v>207</v>
      </c>
      <c r="H2807" s="7" t="s">
        <v>212</v>
      </c>
      <c r="I2807" s="7" t="s">
        <v>27</v>
      </c>
      <c r="J2807" s="7" t="s">
        <v>23</v>
      </c>
      <c r="K2807" s="7">
        <v>7</v>
      </c>
      <c r="L2807" s="7" t="s">
        <v>21608</v>
      </c>
      <c r="M2807" s="7" t="s">
        <v>17572</v>
      </c>
      <c r="N2807" s="7" t="s">
        <v>29</v>
      </c>
      <c r="O2807" s="7" t="s">
        <v>146</v>
      </c>
    </row>
    <row r="2808" spans="2:15" x14ac:dyDescent="0.25">
      <c r="B2808" s="7">
        <v>4</v>
      </c>
      <c r="C2808" s="7" t="s">
        <v>21609</v>
      </c>
      <c r="D2808" s="7" t="s">
        <v>21610</v>
      </c>
      <c r="E2808" s="7" t="s">
        <v>21611</v>
      </c>
      <c r="F2808" s="7" t="s">
        <v>181</v>
      </c>
      <c r="G2808" s="7" t="s">
        <v>207</v>
      </c>
      <c r="H2808" s="7" t="s">
        <v>212</v>
      </c>
      <c r="I2808" s="7" t="s">
        <v>27</v>
      </c>
      <c r="J2808" s="7" t="s">
        <v>23</v>
      </c>
      <c r="K2808" s="7">
        <v>7</v>
      </c>
      <c r="L2808" s="7" t="s">
        <v>21613</v>
      </c>
      <c r="M2808" s="7" t="s">
        <v>17572</v>
      </c>
      <c r="N2808" s="7" t="s">
        <v>29</v>
      </c>
      <c r="O2808" s="7" t="s">
        <v>146</v>
      </c>
    </row>
    <row r="2809" spans="2:15" x14ac:dyDescent="0.25">
      <c r="B2809" s="7">
        <v>4</v>
      </c>
      <c r="C2809" s="7" t="s">
        <v>21614</v>
      </c>
      <c r="D2809" s="7" t="s">
        <v>21615</v>
      </c>
      <c r="E2809" s="7" t="s">
        <v>21616</v>
      </c>
      <c r="F2809" s="7" t="s">
        <v>181</v>
      </c>
      <c r="G2809" s="7" t="s">
        <v>207</v>
      </c>
      <c r="H2809" s="7" t="s">
        <v>212</v>
      </c>
      <c r="I2809" s="7" t="s">
        <v>27</v>
      </c>
      <c r="J2809" s="7" t="s">
        <v>23</v>
      </c>
      <c r="K2809" s="7">
        <v>7</v>
      </c>
      <c r="L2809" s="7" t="s">
        <v>21618</v>
      </c>
      <c r="M2809" s="7" t="s">
        <v>17572</v>
      </c>
      <c r="N2809" s="7" t="s">
        <v>29</v>
      </c>
      <c r="O2809" s="7" t="s">
        <v>146</v>
      </c>
    </row>
    <row r="2810" spans="2:15" x14ac:dyDescent="0.25">
      <c r="B2810" s="7">
        <v>4</v>
      </c>
      <c r="C2810" s="7" t="s">
        <v>21619</v>
      </c>
      <c r="D2810" s="7" t="s">
        <v>21615</v>
      </c>
      <c r="E2810" s="7" t="s">
        <v>21620</v>
      </c>
      <c r="F2810" s="7" t="s">
        <v>181</v>
      </c>
      <c r="G2810" s="7" t="s">
        <v>207</v>
      </c>
      <c r="H2810" s="7" t="s">
        <v>212</v>
      </c>
      <c r="I2810" s="7" t="s">
        <v>27</v>
      </c>
      <c r="J2810" s="7" t="s">
        <v>23</v>
      </c>
      <c r="K2810" s="7">
        <v>7</v>
      </c>
      <c r="L2810" s="7" t="s">
        <v>21618</v>
      </c>
      <c r="M2810" s="7" t="s">
        <v>17572</v>
      </c>
      <c r="N2810" s="7" t="s">
        <v>29</v>
      </c>
      <c r="O2810" s="7" t="s">
        <v>146</v>
      </c>
    </row>
    <row r="2811" spans="2:15" x14ac:dyDescent="0.25">
      <c r="B2811" s="7">
        <v>4</v>
      </c>
      <c r="C2811" s="7" t="s">
        <v>21622</v>
      </c>
      <c r="D2811" s="7" t="s">
        <v>21623</v>
      </c>
      <c r="E2811" s="7" t="s">
        <v>21624</v>
      </c>
      <c r="F2811" s="7" t="s">
        <v>181</v>
      </c>
      <c r="G2811" s="7" t="s">
        <v>207</v>
      </c>
      <c r="H2811" s="7" t="s">
        <v>212</v>
      </c>
      <c r="I2811" s="7" t="s">
        <v>27</v>
      </c>
      <c r="J2811" s="7" t="s">
        <v>23</v>
      </c>
      <c r="K2811" s="7">
        <v>7</v>
      </c>
      <c r="L2811" s="7" t="s">
        <v>21626</v>
      </c>
      <c r="M2811" s="7" t="s">
        <v>17572</v>
      </c>
      <c r="N2811" s="7" t="s">
        <v>29</v>
      </c>
      <c r="O2811" s="7" t="s">
        <v>146</v>
      </c>
    </row>
    <row r="2812" spans="2:15" x14ac:dyDescent="0.25">
      <c r="B2812" s="7">
        <v>4</v>
      </c>
      <c r="C2812" s="7" t="s">
        <v>21627</v>
      </c>
      <c r="D2812" s="7" t="s">
        <v>21628</v>
      </c>
      <c r="E2812" s="7" t="s">
        <v>21629</v>
      </c>
      <c r="F2812" s="7" t="s">
        <v>181</v>
      </c>
      <c r="G2812" s="7" t="s">
        <v>207</v>
      </c>
      <c r="H2812" s="7" t="s">
        <v>212</v>
      </c>
      <c r="I2812" s="7" t="s">
        <v>27</v>
      </c>
      <c r="J2812" s="7" t="s">
        <v>23</v>
      </c>
      <c r="K2812" s="7">
        <v>7</v>
      </c>
      <c r="L2812" s="7" t="s">
        <v>21631</v>
      </c>
      <c r="M2812" s="7" t="s">
        <v>17572</v>
      </c>
      <c r="N2812" s="7" t="s">
        <v>29</v>
      </c>
      <c r="O2812" s="7" t="s">
        <v>146</v>
      </c>
    </row>
    <row r="2813" spans="2:15" x14ac:dyDescent="0.25">
      <c r="B2813" s="7">
        <v>4</v>
      </c>
      <c r="C2813" s="7" t="s">
        <v>21632</v>
      </c>
      <c r="D2813" s="7" t="s">
        <v>21633</v>
      </c>
      <c r="E2813" s="7" t="s">
        <v>21634</v>
      </c>
      <c r="F2813" s="7" t="s">
        <v>181</v>
      </c>
      <c r="G2813" s="7" t="s">
        <v>207</v>
      </c>
      <c r="H2813" s="7" t="s">
        <v>212</v>
      </c>
      <c r="I2813" s="7" t="s">
        <v>27</v>
      </c>
      <c r="J2813" s="7" t="s">
        <v>23</v>
      </c>
      <c r="K2813" s="7">
        <v>7</v>
      </c>
      <c r="L2813" s="7" t="s">
        <v>21636</v>
      </c>
      <c r="M2813" s="7" t="s">
        <v>9772</v>
      </c>
      <c r="N2813" s="7" t="s">
        <v>29</v>
      </c>
      <c r="O2813" s="7" t="s">
        <v>146</v>
      </c>
    </row>
    <row r="2814" spans="2:15" x14ac:dyDescent="0.25">
      <c r="B2814" s="7">
        <v>4</v>
      </c>
      <c r="C2814" s="7" t="s">
        <v>21637</v>
      </c>
      <c r="D2814" s="7" t="s">
        <v>21638</v>
      </c>
      <c r="E2814" s="7" t="s">
        <v>21639</v>
      </c>
      <c r="F2814" s="7" t="s">
        <v>181</v>
      </c>
      <c r="G2814" s="7" t="s">
        <v>207</v>
      </c>
      <c r="H2814" s="7" t="s">
        <v>212</v>
      </c>
      <c r="I2814" s="7" t="s">
        <v>27</v>
      </c>
      <c r="J2814" s="7" t="s">
        <v>23</v>
      </c>
      <c r="K2814" s="7">
        <v>7</v>
      </c>
      <c r="L2814" s="7" t="s">
        <v>21641</v>
      </c>
      <c r="M2814" s="7" t="s">
        <v>9772</v>
      </c>
      <c r="N2814" s="7" t="s">
        <v>29</v>
      </c>
      <c r="O2814" s="7" t="s">
        <v>146</v>
      </c>
    </row>
    <row r="2815" spans="2:15" x14ac:dyDescent="0.25">
      <c r="B2815" s="7">
        <v>4</v>
      </c>
      <c r="C2815" s="7" t="s">
        <v>21642</v>
      </c>
      <c r="D2815" s="7" t="s">
        <v>21643</v>
      </c>
      <c r="E2815" s="7" t="s">
        <v>21644</v>
      </c>
      <c r="F2815" s="7" t="s">
        <v>181</v>
      </c>
      <c r="G2815" s="7" t="s">
        <v>207</v>
      </c>
      <c r="H2815" s="7" t="s">
        <v>212</v>
      </c>
      <c r="I2815" s="7" t="s">
        <v>27</v>
      </c>
      <c r="J2815" s="7" t="s">
        <v>23</v>
      </c>
      <c r="K2815" s="7">
        <v>7</v>
      </c>
      <c r="L2815" s="7" t="s">
        <v>21646</v>
      </c>
      <c r="M2815" s="7" t="s">
        <v>9772</v>
      </c>
      <c r="N2815" s="7" t="s">
        <v>29</v>
      </c>
      <c r="O2815" s="7" t="s">
        <v>146</v>
      </c>
    </row>
    <row r="2816" spans="2:15" x14ac:dyDescent="0.25">
      <c r="B2816" s="7">
        <v>4</v>
      </c>
      <c r="C2816" s="7" t="s">
        <v>21647</v>
      </c>
      <c r="D2816" s="7" t="s">
        <v>21648</v>
      </c>
      <c r="E2816" s="7" t="s">
        <v>21649</v>
      </c>
      <c r="F2816" s="7" t="s">
        <v>181</v>
      </c>
      <c r="G2816" s="7" t="s">
        <v>207</v>
      </c>
      <c r="H2816" s="7" t="s">
        <v>212</v>
      </c>
      <c r="I2816" s="7" t="s">
        <v>27</v>
      </c>
      <c r="J2816" s="7" t="s">
        <v>23</v>
      </c>
      <c r="K2816" s="7">
        <v>7</v>
      </c>
      <c r="L2816" s="7" t="s">
        <v>21651</v>
      </c>
      <c r="M2816" s="7" t="s">
        <v>9772</v>
      </c>
      <c r="N2816" s="7" t="s">
        <v>29</v>
      </c>
      <c r="O2816" s="7" t="s">
        <v>146</v>
      </c>
    </row>
    <row r="2817" spans="2:15" x14ac:dyDescent="0.25">
      <c r="B2817" s="7">
        <v>4</v>
      </c>
      <c r="C2817" s="7" t="s">
        <v>21652</v>
      </c>
      <c r="D2817" s="7" t="s">
        <v>21648</v>
      </c>
      <c r="E2817" s="7" t="s">
        <v>21653</v>
      </c>
      <c r="F2817" s="7" t="s">
        <v>181</v>
      </c>
      <c r="G2817" s="7" t="s">
        <v>207</v>
      </c>
      <c r="H2817" s="7" t="s">
        <v>212</v>
      </c>
      <c r="I2817" s="7" t="s">
        <v>27</v>
      </c>
      <c r="J2817" s="7" t="s">
        <v>23</v>
      </c>
      <c r="K2817" s="7">
        <v>7</v>
      </c>
      <c r="L2817" s="7" t="s">
        <v>21651</v>
      </c>
      <c r="M2817" s="7" t="s">
        <v>9772</v>
      </c>
      <c r="N2817" s="7" t="s">
        <v>29</v>
      </c>
      <c r="O2817" s="7" t="s">
        <v>146</v>
      </c>
    </row>
    <row r="2818" spans="2:15" x14ac:dyDescent="0.25">
      <c r="B2818" s="7">
        <v>4</v>
      </c>
      <c r="C2818" s="7" t="s">
        <v>21655</v>
      </c>
      <c r="D2818" s="7" t="s">
        <v>21656</v>
      </c>
      <c r="E2818" s="7" t="s">
        <v>21657</v>
      </c>
      <c r="F2818" s="7" t="s">
        <v>181</v>
      </c>
      <c r="G2818" s="7" t="s">
        <v>207</v>
      </c>
      <c r="H2818" s="7" t="s">
        <v>212</v>
      </c>
      <c r="I2818" s="7" t="s">
        <v>27</v>
      </c>
      <c r="J2818" s="7" t="s">
        <v>23</v>
      </c>
      <c r="K2818" s="7">
        <v>7</v>
      </c>
      <c r="L2818" s="7" t="s">
        <v>21659</v>
      </c>
      <c r="M2818" s="7" t="s">
        <v>9772</v>
      </c>
      <c r="N2818" s="7" t="s">
        <v>29</v>
      </c>
      <c r="O2818" s="7" t="s">
        <v>146</v>
      </c>
    </row>
    <row r="2819" spans="2:15" x14ac:dyDescent="0.25">
      <c r="B2819" s="7">
        <v>4</v>
      </c>
      <c r="C2819" s="7" t="s">
        <v>21660</v>
      </c>
      <c r="D2819" s="7" t="s">
        <v>21661</v>
      </c>
      <c r="E2819" s="7" t="s">
        <v>21662</v>
      </c>
      <c r="F2819" s="7" t="s">
        <v>181</v>
      </c>
      <c r="G2819" s="7" t="s">
        <v>207</v>
      </c>
      <c r="H2819" s="7" t="s">
        <v>212</v>
      </c>
      <c r="I2819" s="7" t="s">
        <v>27</v>
      </c>
      <c r="J2819" s="7" t="s">
        <v>23</v>
      </c>
      <c r="K2819" s="7">
        <v>7</v>
      </c>
      <c r="L2819" s="7" t="s">
        <v>21664</v>
      </c>
      <c r="M2819" s="7" t="s">
        <v>9772</v>
      </c>
      <c r="N2819" s="7" t="s">
        <v>29</v>
      </c>
      <c r="O2819" s="7" t="s">
        <v>146</v>
      </c>
    </row>
    <row r="2820" spans="2:15" x14ac:dyDescent="0.25">
      <c r="B2820" s="7">
        <v>4</v>
      </c>
      <c r="C2820" s="7" t="s">
        <v>21665</v>
      </c>
      <c r="D2820" s="7" t="s">
        <v>21666</v>
      </c>
      <c r="E2820" s="7" t="s">
        <v>21667</v>
      </c>
      <c r="F2820" s="7" t="s">
        <v>181</v>
      </c>
      <c r="G2820" s="7" t="s">
        <v>207</v>
      </c>
      <c r="H2820" s="7" t="s">
        <v>212</v>
      </c>
      <c r="I2820" s="7" t="s">
        <v>27</v>
      </c>
      <c r="J2820" s="7" t="s">
        <v>23</v>
      </c>
      <c r="K2820" s="7">
        <v>7</v>
      </c>
      <c r="L2820" s="7" t="s">
        <v>21669</v>
      </c>
      <c r="M2820" s="7" t="s">
        <v>9772</v>
      </c>
      <c r="N2820" s="7" t="s">
        <v>29</v>
      </c>
      <c r="O2820" s="7" t="s">
        <v>146</v>
      </c>
    </row>
    <row r="2821" spans="2:15" x14ac:dyDescent="0.25">
      <c r="B2821" s="7">
        <v>4</v>
      </c>
      <c r="C2821" s="7" t="s">
        <v>21670</v>
      </c>
      <c r="D2821" s="7" t="s">
        <v>21666</v>
      </c>
      <c r="E2821" s="7" t="s">
        <v>21671</v>
      </c>
      <c r="F2821" s="7" t="s">
        <v>181</v>
      </c>
      <c r="G2821" s="7" t="s">
        <v>207</v>
      </c>
      <c r="H2821" s="7" t="s">
        <v>212</v>
      </c>
      <c r="I2821" s="7" t="s">
        <v>27</v>
      </c>
      <c r="J2821" s="7" t="s">
        <v>23</v>
      </c>
      <c r="K2821" s="7">
        <v>7</v>
      </c>
      <c r="L2821" s="7" t="s">
        <v>21669</v>
      </c>
      <c r="M2821" s="7" t="s">
        <v>9772</v>
      </c>
      <c r="N2821" s="7" t="s">
        <v>29</v>
      </c>
      <c r="O2821" s="7" t="s">
        <v>146</v>
      </c>
    </row>
    <row r="2822" spans="2:15" x14ac:dyDescent="0.25">
      <c r="B2822" s="7">
        <v>4</v>
      </c>
      <c r="C2822" s="7" t="s">
        <v>21673</v>
      </c>
      <c r="D2822" s="7" t="s">
        <v>21674</v>
      </c>
      <c r="E2822" s="7" t="s">
        <v>21675</v>
      </c>
      <c r="F2822" s="7" t="s">
        <v>181</v>
      </c>
      <c r="G2822" s="7" t="s">
        <v>207</v>
      </c>
      <c r="H2822" s="7" t="s">
        <v>212</v>
      </c>
      <c r="I2822" s="7" t="s">
        <v>27</v>
      </c>
      <c r="J2822" s="7" t="s">
        <v>23</v>
      </c>
      <c r="K2822" s="7">
        <v>7</v>
      </c>
      <c r="L2822" s="7" t="s">
        <v>21677</v>
      </c>
      <c r="M2822" s="7" t="s">
        <v>9772</v>
      </c>
      <c r="N2822" s="7" t="s">
        <v>29</v>
      </c>
      <c r="O2822" s="7" t="s">
        <v>146</v>
      </c>
    </row>
    <row r="2823" spans="2:15" x14ac:dyDescent="0.25">
      <c r="B2823" s="7">
        <v>4</v>
      </c>
      <c r="C2823" s="7" t="s">
        <v>21678</v>
      </c>
      <c r="D2823" s="7" t="s">
        <v>21679</v>
      </c>
      <c r="E2823" s="7" t="s">
        <v>21680</v>
      </c>
      <c r="F2823" s="7" t="s">
        <v>181</v>
      </c>
      <c r="G2823" s="7" t="s">
        <v>207</v>
      </c>
      <c r="H2823" s="7" t="s">
        <v>212</v>
      </c>
      <c r="I2823" s="7" t="s">
        <v>27</v>
      </c>
      <c r="J2823" s="7" t="s">
        <v>23</v>
      </c>
      <c r="K2823" s="7">
        <v>7</v>
      </c>
      <c r="L2823" s="7" t="s">
        <v>21682</v>
      </c>
      <c r="M2823" s="7" t="s">
        <v>9772</v>
      </c>
      <c r="N2823" s="7" t="s">
        <v>29</v>
      </c>
      <c r="O2823" s="7" t="s">
        <v>146</v>
      </c>
    </row>
    <row r="2824" spans="2:15" x14ac:dyDescent="0.25">
      <c r="B2824" s="7">
        <v>4</v>
      </c>
      <c r="C2824" s="7" t="s">
        <v>21683</v>
      </c>
      <c r="D2824" s="7" t="s">
        <v>21679</v>
      </c>
      <c r="E2824" s="7" t="s">
        <v>21684</v>
      </c>
      <c r="F2824" s="7" t="s">
        <v>181</v>
      </c>
      <c r="G2824" s="7" t="s">
        <v>207</v>
      </c>
      <c r="H2824" s="7" t="s">
        <v>212</v>
      </c>
      <c r="I2824" s="7" t="s">
        <v>27</v>
      </c>
      <c r="J2824" s="7" t="s">
        <v>23</v>
      </c>
      <c r="K2824" s="7">
        <v>7</v>
      </c>
      <c r="L2824" s="7" t="s">
        <v>21682</v>
      </c>
      <c r="M2824" s="7" t="s">
        <v>9772</v>
      </c>
      <c r="N2824" s="7" t="s">
        <v>29</v>
      </c>
      <c r="O2824" s="7" t="s">
        <v>146</v>
      </c>
    </row>
    <row r="2825" spans="2:15" x14ac:dyDescent="0.25">
      <c r="B2825" s="7">
        <v>4</v>
      </c>
      <c r="C2825" s="7" t="s">
        <v>21686</v>
      </c>
      <c r="D2825" s="7" t="s">
        <v>21687</v>
      </c>
      <c r="E2825" s="7" t="s">
        <v>21688</v>
      </c>
      <c r="F2825" s="7" t="s">
        <v>181</v>
      </c>
      <c r="G2825" s="7" t="s">
        <v>207</v>
      </c>
      <c r="H2825" s="7" t="s">
        <v>212</v>
      </c>
      <c r="I2825" s="7" t="s">
        <v>27</v>
      </c>
      <c r="J2825" s="7" t="s">
        <v>23</v>
      </c>
      <c r="K2825" s="7">
        <v>7</v>
      </c>
      <c r="L2825" s="7" t="s">
        <v>21690</v>
      </c>
      <c r="M2825" s="7" t="s">
        <v>9772</v>
      </c>
      <c r="N2825" s="7" t="s">
        <v>29</v>
      </c>
      <c r="O2825" s="7" t="s">
        <v>146</v>
      </c>
    </row>
    <row r="2826" spans="2:15" x14ac:dyDescent="0.25">
      <c r="B2826" s="7">
        <v>4</v>
      </c>
      <c r="C2826" s="7" t="s">
        <v>21691</v>
      </c>
      <c r="D2826" s="7" t="s">
        <v>21692</v>
      </c>
      <c r="E2826" s="7" t="s">
        <v>21696</v>
      </c>
      <c r="F2826" s="7" t="s">
        <v>42</v>
      </c>
      <c r="G2826" s="7" t="s">
        <v>206</v>
      </c>
      <c r="H2826" s="7" t="s">
        <v>212</v>
      </c>
      <c r="I2826" s="7" t="s">
        <v>27</v>
      </c>
      <c r="J2826" s="7" t="s">
        <v>23</v>
      </c>
      <c r="K2826" s="7">
        <v>10</v>
      </c>
      <c r="L2826" s="7" t="s">
        <v>21698</v>
      </c>
      <c r="M2826" s="7" t="s">
        <v>21699</v>
      </c>
      <c r="N2826" s="7" t="s">
        <v>29</v>
      </c>
      <c r="O2826" s="7" t="s">
        <v>96</v>
      </c>
    </row>
    <row r="2827" spans="2:15" x14ac:dyDescent="0.25">
      <c r="B2827" s="7">
        <v>4</v>
      </c>
      <c r="C2827" s="7" t="s">
        <v>21700</v>
      </c>
      <c r="D2827" s="7" t="s">
        <v>21701</v>
      </c>
      <c r="E2827" s="7" t="s">
        <v>21702</v>
      </c>
      <c r="F2827" s="7" t="s">
        <v>181</v>
      </c>
      <c r="G2827" s="7" t="s">
        <v>207</v>
      </c>
      <c r="H2827" s="7" t="s">
        <v>212</v>
      </c>
      <c r="I2827" s="7" t="s">
        <v>27</v>
      </c>
      <c r="J2827" s="7" t="s">
        <v>23</v>
      </c>
      <c r="K2827" s="7">
        <v>7</v>
      </c>
      <c r="L2827" s="7" t="s">
        <v>21704</v>
      </c>
      <c r="M2827" s="7" t="s">
        <v>16260</v>
      </c>
      <c r="N2827" s="7" t="s">
        <v>29</v>
      </c>
      <c r="O2827" s="7" t="s">
        <v>146</v>
      </c>
    </row>
    <row r="2828" spans="2:15" x14ac:dyDescent="0.25">
      <c r="B2828" s="7">
        <v>4</v>
      </c>
      <c r="C2828" s="7" t="s">
        <v>21705</v>
      </c>
      <c r="D2828" s="7" t="s">
        <v>21706</v>
      </c>
      <c r="E2828" s="7" t="s">
        <v>21709</v>
      </c>
      <c r="F2828" s="7" t="s">
        <v>25</v>
      </c>
      <c r="G2828" s="7" t="s">
        <v>207</v>
      </c>
      <c r="H2828" s="7" t="s">
        <v>211</v>
      </c>
      <c r="I2828" s="7" t="s">
        <v>60</v>
      </c>
      <c r="J2828" s="7" t="s">
        <v>58</v>
      </c>
      <c r="K2828" s="7">
        <v>9</v>
      </c>
      <c r="L2828" s="7" t="s">
        <v>21711</v>
      </c>
      <c r="M2828" s="7" t="s">
        <v>14800</v>
      </c>
      <c r="N2828" s="7" t="s">
        <v>29</v>
      </c>
      <c r="O2828" s="7" t="s">
        <v>96</v>
      </c>
    </row>
    <row r="2829" spans="2:15" x14ac:dyDescent="0.25">
      <c r="B2829" s="7">
        <v>4</v>
      </c>
      <c r="C2829" s="7" t="s">
        <v>21712</v>
      </c>
      <c r="D2829" s="7" t="s">
        <v>21713</v>
      </c>
      <c r="E2829" s="7" t="s">
        <v>1361</v>
      </c>
      <c r="F2829" s="7" t="s">
        <v>143</v>
      </c>
      <c r="G2829" s="7" t="s">
        <v>206</v>
      </c>
      <c r="H2829" s="7" t="s">
        <v>211</v>
      </c>
      <c r="I2829" s="7" t="s">
        <v>55</v>
      </c>
      <c r="J2829" s="7" t="s">
        <v>54</v>
      </c>
      <c r="K2829" s="7">
        <v>4</v>
      </c>
      <c r="L2829" s="7" t="s">
        <v>21715</v>
      </c>
      <c r="M2829" s="7" t="s">
        <v>3533</v>
      </c>
      <c r="N2829" s="7" t="s">
        <v>29</v>
      </c>
      <c r="O2829" s="7" t="s">
        <v>146</v>
      </c>
    </row>
    <row r="2830" spans="2:15" x14ac:dyDescent="0.25">
      <c r="B2830" s="7">
        <v>4</v>
      </c>
      <c r="C2830" s="7" t="s">
        <v>21721</v>
      </c>
      <c r="D2830" s="7" t="s">
        <v>21722</v>
      </c>
      <c r="E2830" s="7" t="s">
        <v>21723</v>
      </c>
      <c r="F2830" s="7" t="s">
        <v>38</v>
      </c>
      <c r="G2830" s="7" t="s">
        <v>207</v>
      </c>
      <c r="H2830" s="7" t="s">
        <v>211</v>
      </c>
      <c r="I2830" s="7" t="s">
        <v>55</v>
      </c>
      <c r="J2830" s="7" t="s">
        <v>54</v>
      </c>
      <c r="K2830" s="7">
        <v>4</v>
      </c>
      <c r="L2830" s="7" t="s">
        <v>21725</v>
      </c>
      <c r="M2830" s="7" t="s">
        <v>2712</v>
      </c>
      <c r="N2830" s="7" t="s">
        <v>29</v>
      </c>
      <c r="O2830" s="7" t="s">
        <v>96</v>
      </c>
    </row>
    <row r="2831" spans="2:15" x14ac:dyDescent="0.25">
      <c r="B2831" s="7">
        <v>4</v>
      </c>
      <c r="C2831" s="7" t="s">
        <v>21727</v>
      </c>
      <c r="D2831" s="7" t="s">
        <v>21728</v>
      </c>
      <c r="E2831" s="7" t="s">
        <v>21731</v>
      </c>
      <c r="F2831" s="7" t="s">
        <v>152</v>
      </c>
      <c r="G2831" s="7" t="s">
        <v>206</v>
      </c>
      <c r="H2831" s="7" t="s">
        <v>211</v>
      </c>
      <c r="I2831" s="7" t="s">
        <v>55</v>
      </c>
      <c r="J2831" s="7" t="s">
        <v>54</v>
      </c>
      <c r="K2831" s="7">
        <v>4</v>
      </c>
      <c r="L2831" s="7" t="s">
        <v>21733</v>
      </c>
      <c r="M2831" s="7" t="s">
        <v>9902</v>
      </c>
      <c r="N2831" s="7" t="s">
        <v>29</v>
      </c>
      <c r="O2831" s="7" t="s">
        <v>146</v>
      </c>
    </row>
    <row r="2832" spans="2:15" x14ac:dyDescent="0.25">
      <c r="B2832" s="7">
        <v>4</v>
      </c>
      <c r="C2832" s="7" t="s">
        <v>21735</v>
      </c>
      <c r="D2832" s="7" t="s">
        <v>21736</v>
      </c>
      <c r="E2832" s="7" t="s">
        <v>21737</v>
      </c>
      <c r="F2832" s="7" t="s">
        <v>38</v>
      </c>
      <c r="G2832" s="7" t="s">
        <v>207</v>
      </c>
      <c r="H2832" s="7" t="s">
        <v>211</v>
      </c>
      <c r="I2832" s="7" t="s">
        <v>55</v>
      </c>
      <c r="J2832" s="7" t="s">
        <v>54</v>
      </c>
      <c r="K2832" s="7">
        <v>4</v>
      </c>
      <c r="L2832" s="7" t="s">
        <v>21739</v>
      </c>
      <c r="M2832" s="7" t="s">
        <v>7953</v>
      </c>
      <c r="N2832" s="7" t="s">
        <v>29</v>
      </c>
      <c r="O2832" s="7" t="s">
        <v>96</v>
      </c>
    </row>
    <row r="2833" spans="2:15" x14ac:dyDescent="0.25">
      <c r="B2833" s="7">
        <v>4</v>
      </c>
      <c r="C2833" s="7" t="s">
        <v>21741</v>
      </c>
      <c r="D2833" s="7" t="s">
        <v>21742</v>
      </c>
      <c r="E2833" s="7" t="s">
        <v>21745</v>
      </c>
      <c r="F2833" s="7" t="s">
        <v>25</v>
      </c>
      <c r="G2833" s="7" t="s">
        <v>207</v>
      </c>
      <c r="H2833" s="7" t="s">
        <v>211</v>
      </c>
      <c r="I2833" s="7" t="s">
        <v>34</v>
      </c>
      <c r="J2833" s="7" t="s">
        <v>23</v>
      </c>
      <c r="K2833" s="7">
        <v>5</v>
      </c>
      <c r="L2833" s="7" t="s">
        <v>21747</v>
      </c>
      <c r="M2833" s="7" t="s">
        <v>21748</v>
      </c>
      <c r="N2833" s="7" t="s">
        <v>29</v>
      </c>
      <c r="O2833" s="7" t="s">
        <v>96</v>
      </c>
    </row>
    <row r="2834" spans="2:15" x14ac:dyDescent="0.25">
      <c r="B2834" s="7">
        <v>4</v>
      </c>
      <c r="C2834" s="7" t="s">
        <v>21749</v>
      </c>
      <c r="D2834" s="7" t="s">
        <v>21750</v>
      </c>
      <c r="E2834" s="7" t="s">
        <v>21751</v>
      </c>
      <c r="F2834" s="7" t="s">
        <v>181</v>
      </c>
      <c r="G2834" s="7" t="s">
        <v>207</v>
      </c>
      <c r="H2834" s="7" t="s">
        <v>212</v>
      </c>
      <c r="I2834" s="7" t="s">
        <v>27</v>
      </c>
      <c r="J2834" s="7" t="s">
        <v>23</v>
      </c>
      <c r="K2834" s="7">
        <v>7</v>
      </c>
      <c r="L2834" s="7" t="s">
        <v>21753</v>
      </c>
      <c r="M2834" s="7" t="s">
        <v>21754</v>
      </c>
      <c r="N2834" s="7" t="s">
        <v>29</v>
      </c>
      <c r="O2834" s="7" t="s">
        <v>146</v>
      </c>
    </row>
    <row r="2835" spans="2:15" x14ac:dyDescent="0.25">
      <c r="B2835" s="7">
        <v>4</v>
      </c>
      <c r="C2835" s="7" t="s">
        <v>21755</v>
      </c>
      <c r="D2835" s="7" t="s">
        <v>21756</v>
      </c>
      <c r="E2835" s="7" t="s">
        <v>21759</v>
      </c>
      <c r="F2835" s="7" t="s">
        <v>120</v>
      </c>
      <c r="G2835" s="7" t="s">
        <v>207</v>
      </c>
      <c r="H2835" s="7" t="s">
        <v>211</v>
      </c>
      <c r="I2835" s="7" t="s">
        <v>34</v>
      </c>
      <c r="J2835" s="7" t="s">
        <v>23</v>
      </c>
      <c r="K2835" s="7">
        <v>5</v>
      </c>
      <c r="L2835" s="7" t="s">
        <v>21761</v>
      </c>
      <c r="M2835" s="7" t="s">
        <v>21748</v>
      </c>
      <c r="N2835" s="7" t="s">
        <v>29</v>
      </c>
      <c r="O2835" s="7" t="s">
        <v>123</v>
      </c>
    </row>
    <row r="2836" spans="2:15" x14ac:dyDescent="0.25">
      <c r="B2836" s="7">
        <v>4</v>
      </c>
      <c r="C2836" s="7" t="s">
        <v>21762</v>
      </c>
      <c r="D2836" s="7" t="s">
        <v>21763</v>
      </c>
      <c r="E2836" s="7" t="s">
        <v>21764</v>
      </c>
      <c r="F2836" s="7" t="s">
        <v>181</v>
      </c>
      <c r="G2836" s="7" t="s">
        <v>207</v>
      </c>
      <c r="H2836" s="7" t="s">
        <v>212</v>
      </c>
      <c r="I2836" s="7" t="s">
        <v>27</v>
      </c>
      <c r="J2836" s="7" t="s">
        <v>23</v>
      </c>
      <c r="K2836" s="7">
        <v>7</v>
      </c>
      <c r="L2836" s="7" t="s">
        <v>21766</v>
      </c>
      <c r="M2836" s="7" t="s">
        <v>15392</v>
      </c>
      <c r="N2836" s="7" t="s">
        <v>29</v>
      </c>
      <c r="O2836" s="7" t="s">
        <v>146</v>
      </c>
    </row>
    <row r="2837" spans="2:15" x14ac:dyDescent="0.25">
      <c r="B2837" s="7">
        <v>4</v>
      </c>
      <c r="C2837" s="7" t="s">
        <v>21767</v>
      </c>
      <c r="D2837" s="7" t="s">
        <v>21768</v>
      </c>
      <c r="E2837" s="7" t="s">
        <v>21771</v>
      </c>
      <c r="F2837" s="7" t="s">
        <v>299</v>
      </c>
      <c r="G2837" s="7" t="s">
        <v>207</v>
      </c>
      <c r="H2837" s="7" t="s">
        <v>211</v>
      </c>
      <c r="I2837" s="7" t="s">
        <v>55</v>
      </c>
      <c r="J2837" s="7" t="s">
        <v>54</v>
      </c>
      <c r="K2837" s="7">
        <v>4</v>
      </c>
      <c r="L2837" s="7" t="s">
        <v>19638</v>
      </c>
      <c r="M2837" s="7" t="s">
        <v>4545</v>
      </c>
      <c r="N2837" s="7" t="s">
        <v>29</v>
      </c>
      <c r="O2837" s="7" t="s">
        <v>192</v>
      </c>
    </row>
    <row r="2838" spans="2:15" x14ac:dyDescent="0.25">
      <c r="B2838" s="7">
        <v>4</v>
      </c>
      <c r="C2838" s="7" t="s">
        <v>21773</v>
      </c>
      <c r="D2838" s="7" t="s">
        <v>21774</v>
      </c>
      <c r="E2838" s="7" t="s">
        <v>21775</v>
      </c>
      <c r="F2838" s="7" t="s">
        <v>38</v>
      </c>
      <c r="G2838" s="7" t="s">
        <v>207</v>
      </c>
      <c r="H2838" s="7" t="s">
        <v>211</v>
      </c>
      <c r="I2838" s="7" t="s">
        <v>55</v>
      </c>
      <c r="J2838" s="7" t="s">
        <v>54</v>
      </c>
      <c r="K2838" s="7">
        <v>4</v>
      </c>
      <c r="L2838" s="7" t="s">
        <v>21777</v>
      </c>
      <c r="M2838" s="7" t="s">
        <v>4545</v>
      </c>
      <c r="N2838" s="7" t="s">
        <v>29</v>
      </c>
      <c r="O2838" s="7" t="s">
        <v>96</v>
      </c>
    </row>
    <row r="2839" spans="2:15" x14ac:dyDescent="0.25">
      <c r="B2839" s="7">
        <v>4</v>
      </c>
      <c r="C2839" s="7" t="s">
        <v>21778</v>
      </c>
      <c r="D2839" s="7" t="s">
        <v>21779</v>
      </c>
      <c r="E2839" s="7" t="s">
        <v>21780</v>
      </c>
      <c r="F2839" s="7" t="s">
        <v>38</v>
      </c>
      <c r="G2839" s="7" t="s">
        <v>207</v>
      </c>
      <c r="H2839" s="7" t="s">
        <v>211</v>
      </c>
      <c r="I2839" s="7" t="s">
        <v>55</v>
      </c>
      <c r="J2839" s="7" t="s">
        <v>54</v>
      </c>
      <c r="K2839" s="7">
        <v>4</v>
      </c>
      <c r="L2839" s="7" t="s">
        <v>21782</v>
      </c>
      <c r="M2839" s="7" t="s">
        <v>4545</v>
      </c>
      <c r="N2839" s="7" t="s">
        <v>29</v>
      </c>
      <c r="O2839" s="7" t="s">
        <v>96</v>
      </c>
    </row>
    <row r="2840" spans="2:15" x14ac:dyDescent="0.25">
      <c r="B2840" s="7">
        <v>4</v>
      </c>
      <c r="C2840" s="7" t="s">
        <v>21783</v>
      </c>
      <c r="D2840" s="7" t="s">
        <v>21784</v>
      </c>
      <c r="E2840" s="7" t="s">
        <v>21787</v>
      </c>
      <c r="F2840" s="7" t="s">
        <v>25</v>
      </c>
      <c r="G2840" s="7" t="s">
        <v>207</v>
      </c>
      <c r="H2840" s="7" t="s">
        <v>211</v>
      </c>
      <c r="I2840" s="7" t="s">
        <v>55</v>
      </c>
      <c r="J2840" s="7" t="s">
        <v>54</v>
      </c>
      <c r="K2840" s="7">
        <v>4</v>
      </c>
      <c r="L2840" s="7" t="s">
        <v>19639</v>
      </c>
      <c r="M2840" s="7" t="s">
        <v>1964</v>
      </c>
      <c r="N2840" s="7" t="s">
        <v>29</v>
      </c>
      <c r="O2840" s="7" t="s">
        <v>96</v>
      </c>
    </row>
    <row r="2841" spans="2:15" x14ac:dyDescent="0.25">
      <c r="B2841" s="7">
        <v>4</v>
      </c>
      <c r="C2841" s="7" t="s">
        <v>21789</v>
      </c>
      <c r="D2841" s="7" t="s">
        <v>21790</v>
      </c>
      <c r="E2841" s="7" t="s">
        <v>21791</v>
      </c>
      <c r="F2841" s="7" t="s">
        <v>25</v>
      </c>
      <c r="G2841" s="7" t="s">
        <v>207</v>
      </c>
      <c r="H2841" s="7" t="s">
        <v>211</v>
      </c>
      <c r="I2841" s="7" t="s">
        <v>34</v>
      </c>
      <c r="J2841" s="7" t="s">
        <v>23</v>
      </c>
      <c r="K2841" s="7">
        <v>5</v>
      </c>
      <c r="L2841" s="7" t="s">
        <v>21793</v>
      </c>
      <c r="M2841" s="7" t="s">
        <v>7939</v>
      </c>
      <c r="N2841" s="7" t="s">
        <v>29</v>
      </c>
      <c r="O2841" s="7" t="s">
        <v>96</v>
      </c>
    </row>
    <row r="2842" spans="2:15" x14ac:dyDescent="0.25">
      <c r="B2842" s="7">
        <v>4</v>
      </c>
      <c r="C2842" s="7" t="s">
        <v>21794</v>
      </c>
      <c r="D2842" s="7" t="s">
        <v>21795</v>
      </c>
      <c r="E2842" s="7" t="s">
        <v>21798</v>
      </c>
      <c r="F2842" s="7" t="s">
        <v>201</v>
      </c>
      <c r="G2842" s="7" t="s">
        <v>207</v>
      </c>
      <c r="H2842" s="7" t="s">
        <v>211</v>
      </c>
      <c r="I2842" s="7" t="s">
        <v>34</v>
      </c>
      <c r="J2842" s="7" t="s">
        <v>23</v>
      </c>
      <c r="K2842" s="7">
        <v>5</v>
      </c>
      <c r="L2842" s="7" t="s">
        <v>21800</v>
      </c>
      <c r="M2842" s="7" t="s">
        <v>7939</v>
      </c>
      <c r="N2842" s="7" t="s">
        <v>29</v>
      </c>
      <c r="O2842" s="7" t="s">
        <v>192</v>
      </c>
    </row>
    <row r="2843" spans="2:15" x14ac:dyDescent="0.25">
      <c r="B2843" s="7">
        <v>4</v>
      </c>
      <c r="C2843" s="7" t="s">
        <v>21801</v>
      </c>
      <c r="D2843" s="7" t="s">
        <v>21802</v>
      </c>
      <c r="E2843" s="7" t="s">
        <v>21805</v>
      </c>
      <c r="F2843" s="7" t="s">
        <v>25</v>
      </c>
      <c r="G2843" s="7" t="s">
        <v>207</v>
      </c>
      <c r="H2843" s="7" t="s">
        <v>211</v>
      </c>
      <c r="I2843" s="7" t="s">
        <v>34</v>
      </c>
      <c r="J2843" s="7" t="s">
        <v>23</v>
      </c>
      <c r="K2843" s="7">
        <v>5</v>
      </c>
      <c r="L2843" s="7" t="s">
        <v>21807</v>
      </c>
      <c r="M2843" s="7" t="s">
        <v>15594</v>
      </c>
      <c r="N2843" s="7" t="s">
        <v>29</v>
      </c>
      <c r="O2843" s="7" t="s">
        <v>96</v>
      </c>
    </row>
    <row r="2844" spans="2:15" x14ac:dyDescent="0.25">
      <c r="B2844" s="7">
        <v>4</v>
      </c>
      <c r="C2844" s="7" t="s">
        <v>21809</v>
      </c>
      <c r="D2844" s="7" t="s">
        <v>21810</v>
      </c>
      <c r="E2844" s="7" t="s">
        <v>21811</v>
      </c>
      <c r="F2844" s="7" t="s">
        <v>25</v>
      </c>
      <c r="G2844" s="7" t="s">
        <v>207</v>
      </c>
      <c r="H2844" s="7" t="s">
        <v>211</v>
      </c>
      <c r="I2844" s="7" t="s">
        <v>34</v>
      </c>
      <c r="J2844" s="7" t="s">
        <v>23</v>
      </c>
      <c r="K2844" s="7">
        <v>5</v>
      </c>
      <c r="L2844" s="7" t="s">
        <v>21813</v>
      </c>
      <c r="M2844" s="7" t="s">
        <v>21815</v>
      </c>
      <c r="N2844" s="7" t="s">
        <v>29</v>
      </c>
      <c r="O2844" s="7" t="s">
        <v>96</v>
      </c>
    </row>
    <row r="2845" spans="2:15" x14ac:dyDescent="0.25">
      <c r="B2845" s="7">
        <v>4</v>
      </c>
      <c r="C2845" s="7" t="s">
        <v>21816</v>
      </c>
      <c r="D2845" s="7" t="s">
        <v>21817</v>
      </c>
      <c r="E2845" s="7" t="s">
        <v>21820</v>
      </c>
      <c r="F2845" s="7" t="s">
        <v>213</v>
      </c>
      <c r="G2845" s="7" t="s">
        <v>206</v>
      </c>
      <c r="H2845" s="7" t="s">
        <v>211</v>
      </c>
      <c r="I2845" s="7" t="s">
        <v>55</v>
      </c>
      <c r="J2845" s="7" t="s">
        <v>54</v>
      </c>
      <c r="K2845" s="7">
        <v>4</v>
      </c>
      <c r="L2845" s="7" t="s">
        <v>21822</v>
      </c>
      <c r="M2845" s="7" t="s">
        <v>11567</v>
      </c>
      <c r="N2845" s="7" t="s">
        <v>29</v>
      </c>
      <c r="O2845" s="7" t="s">
        <v>100</v>
      </c>
    </row>
    <row r="2846" spans="2:15" x14ac:dyDescent="0.25">
      <c r="B2846" s="7">
        <v>4</v>
      </c>
      <c r="C2846" s="7" t="s">
        <v>21823</v>
      </c>
      <c r="D2846" s="7" t="s">
        <v>21824</v>
      </c>
      <c r="E2846" s="7" t="s">
        <v>21825</v>
      </c>
      <c r="F2846" s="7" t="s">
        <v>154</v>
      </c>
      <c r="G2846" s="7" t="s">
        <v>207</v>
      </c>
      <c r="H2846" s="7" t="s">
        <v>212</v>
      </c>
      <c r="I2846" s="7" t="s">
        <v>37</v>
      </c>
      <c r="J2846" s="7" t="s">
        <v>36</v>
      </c>
      <c r="K2846" s="7">
        <v>7</v>
      </c>
      <c r="L2846" s="7" t="s">
        <v>21827</v>
      </c>
      <c r="M2846" s="7" t="s">
        <v>15397</v>
      </c>
      <c r="N2846" s="7" t="s">
        <v>29</v>
      </c>
      <c r="O2846" s="7" t="s">
        <v>146</v>
      </c>
    </row>
    <row r="2847" spans="2:15" x14ac:dyDescent="0.25">
      <c r="B2847" s="7">
        <v>4</v>
      </c>
      <c r="C2847" s="7" t="s">
        <v>21828</v>
      </c>
      <c r="D2847" s="7" t="s">
        <v>21829</v>
      </c>
      <c r="E2847" s="7" t="s">
        <v>21832</v>
      </c>
      <c r="F2847" s="7" t="s">
        <v>167</v>
      </c>
      <c r="G2847" s="7" t="s">
        <v>206</v>
      </c>
      <c r="H2847" s="7" t="s">
        <v>211</v>
      </c>
      <c r="I2847" s="7" t="s">
        <v>60</v>
      </c>
      <c r="J2847" s="7" t="s">
        <v>58</v>
      </c>
      <c r="K2847" s="7">
        <v>14</v>
      </c>
      <c r="L2847" s="7" t="s">
        <v>21834</v>
      </c>
      <c r="M2847" s="7" t="s">
        <v>21835</v>
      </c>
      <c r="N2847" s="7" t="s">
        <v>29</v>
      </c>
      <c r="O2847" s="7" t="s">
        <v>146</v>
      </c>
    </row>
    <row r="2848" spans="2:15" x14ac:dyDescent="0.25">
      <c r="B2848" s="7">
        <v>4</v>
      </c>
      <c r="C2848" s="7" t="s">
        <v>21836</v>
      </c>
      <c r="D2848" s="7" t="s">
        <v>21837</v>
      </c>
      <c r="E2848" s="7" t="s">
        <v>21840</v>
      </c>
      <c r="F2848" s="7" t="s">
        <v>25</v>
      </c>
      <c r="G2848" s="7" t="s">
        <v>207</v>
      </c>
      <c r="H2848" s="7" t="s">
        <v>211</v>
      </c>
      <c r="I2848" s="7" t="s">
        <v>34</v>
      </c>
      <c r="J2848" s="7" t="s">
        <v>23</v>
      </c>
      <c r="K2848" s="7">
        <v>5</v>
      </c>
      <c r="L2848" s="7" t="s">
        <v>21842</v>
      </c>
      <c r="M2848" s="7" t="s">
        <v>21843</v>
      </c>
      <c r="N2848" s="7" t="s">
        <v>29</v>
      </c>
      <c r="O2848" s="7" t="s">
        <v>96</v>
      </c>
    </row>
    <row r="2849" spans="2:15" x14ac:dyDescent="0.25">
      <c r="B2849" s="7">
        <v>4</v>
      </c>
      <c r="C2849" s="7" t="s">
        <v>21844</v>
      </c>
      <c r="D2849" s="7" t="s">
        <v>21845</v>
      </c>
      <c r="E2849" s="7" t="s">
        <v>21848</v>
      </c>
      <c r="F2849" s="7" t="s">
        <v>204</v>
      </c>
      <c r="G2849" s="7" t="s">
        <v>206</v>
      </c>
      <c r="H2849" s="7" t="s">
        <v>211</v>
      </c>
      <c r="I2849" s="7" t="s">
        <v>55</v>
      </c>
      <c r="J2849" s="7" t="s">
        <v>54</v>
      </c>
      <c r="K2849" s="7">
        <v>4</v>
      </c>
      <c r="L2849" s="7" t="s">
        <v>21850</v>
      </c>
      <c r="M2849" s="7" t="s">
        <v>11811</v>
      </c>
      <c r="N2849" s="7" t="s">
        <v>29</v>
      </c>
      <c r="O2849" s="7" t="s">
        <v>123</v>
      </c>
    </row>
    <row r="2850" spans="2:15" x14ac:dyDescent="0.25">
      <c r="B2850" s="7">
        <v>4</v>
      </c>
      <c r="C2850" s="7" t="s">
        <v>21851</v>
      </c>
      <c r="D2850" s="7" t="s">
        <v>21852</v>
      </c>
      <c r="E2850" s="7" t="s">
        <v>21855</v>
      </c>
      <c r="F2850" s="7" t="s">
        <v>150</v>
      </c>
      <c r="G2850" s="7" t="s">
        <v>206</v>
      </c>
      <c r="H2850" s="7" t="s">
        <v>211</v>
      </c>
      <c r="I2850" s="7" t="s">
        <v>55</v>
      </c>
      <c r="J2850" s="7" t="s">
        <v>54</v>
      </c>
      <c r="K2850" s="7">
        <v>4</v>
      </c>
      <c r="L2850" s="7" t="s">
        <v>21857</v>
      </c>
      <c r="M2850" s="7" t="s">
        <v>14550</v>
      </c>
      <c r="N2850" s="7" t="s">
        <v>29</v>
      </c>
      <c r="O2850" s="7" t="s">
        <v>146</v>
      </c>
    </row>
    <row r="2851" spans="2:15" x14ac:dyDescent="0.25">
      <c r="B2851" s="7">
        <v>4</v>
      </c>
      <c r="C2851" s="7" t="s">
        <v>21858</v>
      </c>
      <c r="D2851" s="7" t="s">
        <v>21859</v>
      </c>
      <c r="E2851" s="7" t="s">
        <v>21862</v>
      </c>
      <c r="F2851" s="7" t="s">
        <v>120</v>
      </c>
      <c r="G2851" s="7" t="s">
        <v>207</v>
      </c>
      <c r="H2851" s="7" t="s">
        <v>211</v>
      </c>
      <c r="I2851" s="7" t="s">
        <v>34</v>
      </c>
      <c r="J2851" s="7" t="s">
        <v>23</v>
      </c>
      <c r="K2851" s="7">
        <v>5</v>
      </c>
      <c r="L2851" s="7" t="s">
        <v>21864</v>
      </c>
      <c r="M2851" s="7" t="s">
        <v>21865</v>
      </c>
      <c r="N2851" s="7" t="s">
        <v>29</v>
      </c>
      <c r="O2851" s="7" t="s">
        <v>123</v>
      </c>
    </row>
    <row r="2852" spans="2:15" x14ac:dyDescent="0.25">
      <c r="B2852" s="7">
        <v>4</v>
      </c>
      <c r="C2852" s="7" t="s">
        <v>21866</v>
      </c>
      <c r="D2852" s="7" t="s">
        <v>21867</v>
      </c>
      <c r="E2852" s="7" t="s">
        <v>21871</v>
      </c>
      <c r="F2852" s="7" t="s">
        <v>25</v>
      </c>
      <c r="G2852" s="7" t="s">
        <v>206</v>
      </c>
      <c r="H2852" s="7" t="s">
        <v>211</v>
      </c>
      <c r="I2852" s="7" t="s">
        <v>34</v>
      </c>
      <c r="J2852" s="7" t="s">
        <v>23</v>
      </c>
      <c r="K2852" s="7">
        <v>8</v>
      </c>
      <c r="L2852" s="7" t="s">
        <v>21873</v>
      </c>
      <c r="M2852" s="7" t="s">
        <v>16796</v>
      </c>
      <c r="N2852" s="7" t="s">
        <v>29</v>
      </c>
      <c r="O2852" s="7" t="s">
        <v>96</v>
      </c>
    </row>
    <row r="2853" spans="2:15" x14ac:dyDescent="0.25">
      <c r="B2853" s="7">
        <v>4</v>
      </c>
      <c r="C2853" s="7" t="s">
        <v>21874</v>
      </c>
      <c r="D2853" s="7" t="s">
        <v>21875</v>
      </c>
      <c r="E2853" s="7" t="s">
        <v>21877</v>
      </c>
      <c r="F2853" s="7" t="s">
        <v>143</v>
      </c>
      <c r="G2853" s="7" t="s">
        <v>206</v>
      </c>
      <c r="H2853" s="7" t="s">
        <v>211</v>
      </c>
      <c r="I2853" s="7" t="s">
        <v>55</v>
      </c>
      <c r="J2853" s="7" t="s">
        <v>54</v>
      </c>
      <c r="K2853" s="7">
        <v>4</v>
      </c>
      <c r="L2853" s="7" t="s">
        <v>21879</v>
      </c>
      <c r="M2853" s="7" t="s">
        <v>3523</v>
      </c>
      <c r="N2853" s="7" t="s">
        <v>29</v>
      </c>
      <c r="O2853" s="7" t="s">
        <v>146</v>
      </c>
    </row>
    <row r="2854" spans="2:15" x14ac:dyDescent="0.25">
      <c r="B2854" s="7">
        <v>5</v>
      </c>
      <c r="C2854" s="7" t="s">
        <v>865</v>
      </c>
      <c r="D2854" s="7" t="s">
        <v>21880</v>
      </c>
      <c r="E2854" s="7" t="s">
        <v>20525</v>
      </c>
      <c r="F2854" s="7" t="s">
        <v>143</v>
      </c>
      <c r="G2854" s="7" t="s">
        <v>206</v>
      </c>
      <c r="H2854" s="7" t="s">
        <v>212</v>
      </c>
      <c r="I2854" s="7" t="s">
        <v>37</v>
      </c>
      <c r="J2854" s="7" t="s">
        <v>36</v>
      </c>
      <c r="K2854" s="7">
        <v>10</v>
      </c>
      <c r="L2854" s="7" t="s">
        <v>21880</v>
      </c>
      <c r="M2854" s="7" t="s">
        <v>21880</v>
      </c>
      <c r="N2854" s="7" t="s">
        <v>80</v>
      </c>
      <c r="O2854" s="7" t="s">
        <v>146</v>
      </c>
    </row>
    <row r="2855" spans="2:15" x14ac:dyDescent="0.25">
      <c r="B2855" s="7">
        <v>5</v>
      </c>
      <c r="C2855" s="7" t="s">
        <v>21716</v>
      </c>
      <c r="D2855" s="7" t="s">
        <v>21880</v>
      </c>
      <c r="E2855" s="7" t="s">
        <v>21718</v>
      </c>
      <c r="F2855" s="7" t="s">
        <v>154</v>
      </c>
      <c r="G2855" s="7" t="s">
        <v>207</v>
      </c>
      <c r="H2855" s="7" t="s">
        <v>212</v>
      </c>
      <c r="I2855" s="7" t="s">
        <v>37</v>
      </c>
      <c r="J2855" s="7" t="s">
        <v>36</v>
      </c>
      <c r="K2855" s="7">
        <v>7</v>
      </c>
      <c r="L2855" s="7" t="s">
        <v>21880</v>
      </c>
      <c r="M2855" s="7" t="s">
        <v>21880</v>
      </c>
      <c r="N2855" s="7" t="s">
        <v>80</v>
      </c>
      <c r="O2855" s="7" t="s">
        <v>146</v>
      </c>
    </row>
    <row r="2856" spans="2:15" x14ac:dyDescent="0.25">
      <c r="B2856"/>
      <c r="C2856"/>
      <c r="D2856"/>
      <c r="E2856"/>
      <c r="F2856"/>
      <c r="G2856"/>
      <c r="H2856"/>
      <c r="I2856"/>
      <c r="J2856"/>
      <c r="K2856"/>
      <c r="L2856"/>
      <c r="M2856"/>
      <c r="N2856"/>
      <c r="O2856"/>
    </row>
    <row r="2857" spans="2:15" x14ac:dyDescent="0.25">
      <c r="B2857"/>
      <c r="C2857"/>
      <c r="D2857"/>
      <c r="E2857"/>
      <c r="F2857"/>
      <c r="G2857"/>
      <c r="H2857"/>
      <c r="I2857"/>
      <c r="J2857"/>
      <c r="K2857"/>
      <c r="L2857"/>
      <c r="M2857"/>
      <c r="N2857"/>
      <c r="O2857"/>
    </row>
    <row r="2858" spans="2:15" x14ac:dyDescent="0.25">
      <c r="B2858"/>
      <c r="C2858"/>
      <c r="D2858"/>
      <c r="E2858"/>
      <c r="F2858"/>
      <c r="G2858"/>
      <c r="H2858"/>
      <c r="I2858"/>
      <c r="J2858"/>
      <c r="K2858"/>
      <c r="L2858"/>
      <c r="M2858"/>
      <c r="N2858"/>
      <c r="O2858"/>
    </row>
    <row r="2859" spans="2:15" x14ac:dyDescent="0.25">
      <c r="B2859"/>
      <c r="C2859"/>
      <c r="D2859"/>
      <c r="E2859"/>
      <c r="F2859"/>
      <c r="G2859"/>
      <c r="H2859"/>
      <c r="I2859"/>
      <c r="J2859"/>
      <c r="K2859"/>
      <c r="L2859"/>
      <c r="M2859"/>
      <c r="N2859"/>
      <c r="O2859"/>
    </row>
    <row r="2860" spans="2:15" x14ac:dyDescent="0.25">
      <c r="B2860"/>
      <c r="C2860"/>
      <c r="D2860"/>
      <c r="E2860"/>
      <c r="F2860"/>
      <c r="G2860"/>
      <c r="H2860"/>
      <c r="I2860"/>
      <c r="J2860"/>
      <c r="K2860"/>
      <c r="L2860"/>
      <c r="M2860"/>
      <c r="N2860"/>
      <c r="O2860"/>
    </row>
    <row r="2861" spans="2:15" x14ac:dyDescent="0.25">
      <c r="B2861"/>
      <c r="C2861"/>
      <c r="D2861"/>
      <c r="E2861"/>
      <c r="F2861"/>
      <c r="G2861"/>
      <c r="H2861"/>
      <c r="I2861"/>
      <c r="J2861"/>
      <c r="K2861"/>
      <c r="L2861"/>
      <c r="M2861"/>
      <c r="N2861"/>
      <c r="O2861"/>
    </row>
    <row r="2862" spans="2:15" x14ac:dyDescent="0.25">
      <c r="B2862"/>
      <c r="C2862"/>
      <c r="D2862"/>
      <c r="E2862"/>
      <c r="F2862"/>
      <c r="G2862"/>
      <c r="H2862"/>
      <c r="I2862"/>
      <c r="J2862"/>
      <c r="K2862"/>
      <c r="L2862"/>
      <c r="M2862"/>
      <c r="N2862"/>
      <c r="O2862"/>
    </row>
    <row r="2863" spans="2:15" x14ac:dyDescent="0.25">
      <c r="B2863"/>
      <c r="C2863"/>
      <c r="D2863"/>
      <c r="E2863"/>
      <c r="F2863"/>
      <c r="G2863"/>
      <c r="H2863"/>
      <c r="I2863"/>
      <c r="J2863"/>
      <c r="K2863"/>
      <c r="L2863"/>
      <c r="M2863"/>
      <c r="N2863"/>
      <c r="O2863"/>
    </row>
    <row r="2864" spans="2:15" x14ac:dyDescent="0.25">
      <c r="B2864"/>
      <c r="C2864"/>
      <c r="D2864"/>
      <c r="E2864"/>
      <c r="F2864"/>
      <c r="G2864"/>
      <c r="H2864"/>
      <c r="I2864"/>
      <c r="J2864"/>
      <c r="K2864"/>
      <c r="L2864"/>
      <c r="M2864"/>
      <c r="N2864"/>
      <c r="O2864"/>
    </row>
    <row r="2865" spans="2:15" x14ac:dyDescent="0.25">
      <c r="B2865"/>
      <c r="C2865"/>
      <c r="D2865"/>
      <c r="E2865"/>
      <c r="F2865"/>
      <c r="G2865"/>
      <c r="H2865"/>
      <c r="I2865"/>
      <c r="J2865"/>
      <c r="K2865"/>
      <c r="L2865"/>
      <c r="M2865"/>
      <c r="N2865"/>
      <c r="O2865"/>
    </row>
    <row r="2866" spans="2:15" x14ac:dyDescent="0.25">
      <c r="B2866"/>
      <c r="C2866"/>
      <c r="D2866"/>
      <c r="E2866"/>
      <c r="F2866"/>
      <c r="G2866"/>
      <c r="H2866"/>
      <c r="I2866"/>
      <c r="J2866"/>
      <c r="K2866"/>
      <c r="L2866"/>
      <c r="M2866"/>
      <c r="N2866"/>
      <c r="O2866"/>
    </row>
    <row r="2867" spans="2:15" x14ac:dyDescent="0.25">
      <c r="B2867"/>
      <c r="C2867"/>
      <c r="D2867"/>
      <c r="E2867"/>
      <c r="F2867"/>
      <c r="G2867"/>
      <c r="H2867"/>
      <c r="I2867"/>
      <c r="J2867"/>
      <c r="K2867"/>
      <c r="L2867"/>
      <c r="M2867"/>
      <c r="N2867"/>
      <c r="O2867"/>
    </row>
    <row r="2868" spans="2:15" x14ac:dyDescent="0.25">
      <c r="B2868"/>
      <c r="C2868"/>
      <c r="D2868"/>
      <c r="E2868"/>
      <c r="F2868"/>
      <c r="G2868"/>
      <c r="H2868"/>
      <c r="I2868"/>
      <c r="J2868"/>
      <c r="K2868"/>
      <c r="L2868"/>
      <c r="M2868"/>
      <c r="N2868"/>
      <c r="O2868"/>
    </row>
    <row r="2869" spans="2:15" x14ac:dyDescent="0.25">
      <c r="B2869"/>
      <c r="C2869"/>
      <c r="D2869"/>
      <c r="E2869"/>
      <c r="F2869"/>
      <c r="G2869"/>
      <c r="H2869"/>
      <c r="I2869"/>
      <c r="J2869"/>
      <c r="K2869"/>
      <c r="L2869"/>
      <c r="M2869"/>
      <c r="N2869"/>
      <c r="O2869"/>
    </row>
    <row r="2870" spans="2:15" x14ac:dyDescent="0.25">
      <c r="B2870"/>
      <c r="C2870"/>
      <c r="D2870"/>
      <c r="E2870"/>
      <c r="F2870"/>
      <c r="G2870"/>
      <c r="H2870"/>
      <c r="I2870"/>
      <c r="J2870"/>
      <c r="K2870"/>
      <c r="L2870"/>
      <c r="M2870"/>
      <c r="N2870"/>
      <c r="O2870"/>
    </row>
    <row r="2871" spans="2:15" x14ac:dyDescent="0.25">
      <c r="B2871"/>
      <c r="C2871"/>
      <c r="D2871"/>
      <c r="E2871"/>
      <c r="F2871"/>
      <c r="G2871"/>
      <c r="H2871"/>
      <c r="I2871"/>
      <c r="J2871"/>
      <c r="K2871"/>
      <c r="L2871"/>
      <c r="M2871"/>
      <c r="N2871"/>
      <c r="O2871"/>
    </row>
    <row r="2872" spans="2:15" x14ac:dyDescent="0.25">
      <c r="B2872"/>
      <c r="C2872"/>
      <c r="D2872"/>
      <c r="E2872"/>
      <c r="F2872"/>
      <c r="G2872"/>
      <c r="H2872"/>
      <c r="I2872"/>
      <c r="J2872"/>
      <c r="K2872"/>
      <c r="L2872"/>
      <c r="M2872"/>
      <c r="N2872"/>
      <c r="O2872"/>
    </row>
    <row r="2873" spans="2:15" x14ac:dyDescent="0.25">
      <c r="B2873"/>
      <c r="C2873"/>
      <c r="D2873"/>
      <c r="E2873"/>
      <c r="F2873"/>
      <c r="G2873"/>
      <c r="H2873"/>
      <c r="I2873"/>
      <c r="J2873"/>
      <c r="K2873"/>
      <c r="L2873"/>
      <c r="M2873"/>
      <c r="N2873"/>
      <c r="O2873"/>
    </row>
    <row r="2874" spans="2:15" x14ac:dyDescent="0.25">
      <c r="B2874"/>
      <c r="C2874"/>
      <c r="D2874"/>
      <c r="E2874"/>
      <c r="F2874"/>
      <c r="G2874"/>
      <c r="H2874"/>
      <c r="I2874"/>
      <c r="J2874"/>
      <c r="K2874"/>
      <c r="L2874"/>
      <c r="M2874"/>
      <c r="N2874"/>
      <c r="O2874"/>
    </row>
    <row r="2875" spans="2:15" x14ac:dyDescent="0.25">
      <c r="B2875"/>
      <c r="C2875"/>
      <c r="D2875"/>
      <c r="E2875"/>
      <c r="F2875"/>
      <c r="G2875"/>
      <c r="H2875"/>
      <c r="I2875"/>
      <c r="J2875"/>
      <c r="K2875"/>
      <c r="L2875"/>
      <c r="M2875"/>
      <c r="N2875"/>
      <c r="O2875"/>
    </row>
    <row r="2876" spans="2:15" x14ac:dyDescent="0.25">
      <c r="B2876"/>
      <c r="C2876"/>
      <c r="D2876"/>
      <c r="E2876"/>
      <c r="F2876"/>
      <c r="G2876"/>
      <c r="H2876"/>
      <c r="I2876"/>
      <c r="J2876"/>
      <c r="K2876"/>
      <c r="L2876"/>
      <c r="M2876"/>
      <c r="N2876"/>
      <c r="O2876"/>
    </row>
    <row r="2877" spans="2:15" x14ac:dyDescent="0.25">
      <c r="B2877"/>
      <c r="C2877"/>
      <c r="D2877"/>
      <c r="E2877"/>
      <c r="F2877"/>
      <c r="G2877"/>
      <c r="H2877"/>
      <c r="I2877"/>
      <c r="J2877"/>
      <c r="K2877"/>
      <c r="L2877"/>
      <c r="M2877"/>
      <c r="N2877"/>
      <c r="O2877"/>
    </row>
    <row r="2878" spans="2:15" x14ac:dyDescent="0.25">
      <c r="B2878"/>
      <c r="C2878"/>
      <c r="D2878"/>
      <c r="E2878"/>
      <c r="F2878"/>
      <c r="G2878"/>
      <c r="H2878"/>
      <c r="I2878"/>
      <c r="J2878"/>
      <c r="K2878"/>
      <c r="L2878"/>
      <c r="M2878"/>
      <c r="N2878"/>
      <c r="O2878"/>
    </row>
    <row r="2879" spans="2:15" x14ac:dyDescent="0.25">
      <c r="B2879"/>
      <c r="C2879"/>
      <c r="D2879"/>
      <c r="E2879"/>
      <c r="F2879"/>
      <c r="G2879"/>
      <c r="H2879"/>
      <c r="I2879"/>
      <c r="J2879"/>
      <c r="K2879"/>
      <c r="L2879"/>
      <c r="M2879"/>
      <c r="N2879"/>
      <c r="O2879"/>
    </row>
    <row r="2880" spans="2:15" x14ac:dyDescent="0.25">
      <c r="B2880"/>
      <c r="C2880"/>
      <c r="D2880"/>
      <c r="E2880"/>
      <c r="F2880"/>
      <c r="G2880"/>
      <c r="H2880"/>
      <c r="I2880"/>
      <c r="J2880"/>
      <c r="K2880"/>
      <c r="L2880"/>
      <c r="M2880"/>
      <c r="N2880"/>
      <c r="O2880"/>
    </row>
    <row r="2881" spans="2:15" x14ac:dyDescent="0.25">
      <c r="B2881"/>
      <c r="C2881"/>
      <c r="D2881"/>
      <c r="E2881"/>
      <c r="F2881"/>
      <c r="G2881"/>
      <c r="H2881"/>
      <c r="I2881"/>
      <c r="J2881"/>
      <c r="K2881"/>
      <c r="L2881"/>
      <c r="M2881"/>
      <c r="N2881"/>
      <c r="O2881"/>
    </row>
    <row r="2882" spans="2:15" x14ac:dyDescent="0.25">
      <c r="B2882"/>
      <c r="C2882"/>
      <c r="D2882"/>
      <c r="E2882"/>
      <c r="F2882"/>
      <c r="G2882"/>
      <c r="H2882"/>
      <c r="I2882"/>
      <c r="J2882"/>
      <c r="K2882"/>
      <c r="L2882"/>
      <c r="M2882"/>
      <c r="N2882"/>
      <c r="O2882"/>
    </row>
    <row r="2883" spans="2:15" x14ac:dyDescent="0.25">
      <c r="B2883"/>
      <c r="C2883"/>
      <c r="D2883"/>
      <c r="E2883"/>
      <c r="F2883"/>
      <c r="G2883"/>
      <c r="H2883"/>
      <c r="I2883"/>
      <c r="J2883"/>
      <c r="K2883"/>
      <c r="L2883"/>
      <c r="M2883"/>
      <c r="N2883"/>
      <c r="O2883"/>
    </row>
    <row r="2884" spans="2:15" x14ac:dyDescent="0.25">
      <c r="B2884"/>
      <c r="C2884"/>
      <c r="D2884"/>
      <c r="E2884"/>
      <c r="F2884"/>
      <c r="G2884"/>
      <c r="H2884"/>
      <c r="I2884"/>
      <c r="J2884"/>
      <c r="K2884"/>
      <c r="L2884"/>
      <c r="M2884"/>
      <c r="N2884"/>
      <c r="O2884"/>
    </row>
    <row r="2885" spans="2:15" x14ac:dyDescent="0.25">
      <c r="B2885"/>
      <c r="C2885"/>
      <c r="D2885"/>
      <c r="E2885"/>
      <c r="F2885"/>
      <c r="G2885"/>
      <c r="H2885"/>
      <c r="I2885"/>
      <c r="J2885"/>
      <c r="K2885"/>
      <c r="L2885"/>
      <c r="M2885"/>
      <c r="N2885"/>
      <c r="O2885"/>
    </row>
    <row r="2886" spans="2:15" x14ac:dyDescent="0.25">
      <c r="B2886"/>
      <c r="C2886"/>
      <c r="D2886"/>
      <c r="E2886"/>
      <c r="F2886"/>
      <c r="G2886"/>
      <c r="H2886"/>
      <c r="I2886"/>
      <c r="J2886"/>
      <c r="K2886"/>
      <c r="L2886"/>
      <c r="M2886"/>
      <c r="N2886"/>
      <c r="O2886"/>
    </row>
    <row r="2887" spans="2:15" x14ac:dyDescent="0.25">
      <c r="B2887"/>
      <c r="C2887"/>
      <c r="D2887"/>
      <c r="E2887"/>
      <c r="F2887"/>
      <c r="G2887"/>
      <c r="H2887"/>
      <c r="I2887"/>
      <c r="J2887"/>
      <c r="K2887"/>
      <c r="L2887"/>
      <c r="M2887"/>
      <c r="N2887"/>
      <c r="O2887"/>
    </row>
    <row r="2888" spans="2:15" x14ac:dyDescent="0.25">
      <c r="B2888"/>
      <c r="C2888"/>
      <c r="D2888"/>
      <c r="E2888"/>
      <c r="F2888"/>
      <c r="G2888"/>
      <c r="H2888"/>
      <c r="I2888"/>
      <c r="J2888"/>
      <c r="K2888"/>
      <c r="L2888"/>
      <c r="M2888"/>
      <c r="N2888"/>
      <c r="O2888"/>
    </row>
    <row r="2889" spans="2:15" x14ac:dyDescent="0.25">
      <c r="B2889"/>
      <c r="C2889"/>
      <c r="D2889"/>
      <c r="E2889"/>
      <c r="F2889"/>
      <c r="G2889"/>
      <c r="H2889"/>
      <c r="I2889"/>
      <c r="J2889"/>
      <c r="K2889"/>
      <c r="L2889"/>
      <c r="M2889"/>
      <c r="N2889"/>
      <c r="O2889"/>
    </row>
    <row r="2890" spans="2:15" x14ac:dyDescent="0.25">
      <c r="B2890"/>
      <c r="C2890"/>
      <c r="D2890"/>
      <c r="E2890"/>
      <c r="F2890"/>
      <c r="G2890"/>
      <c r="H2890"/>
      <c r="I2890"/>
      <c r="J2890"/>
      <c r="K2890"/>
      <c r="L2890"/>
      <c r="M2890"/>
      <c r="N2890"/>
      <c r="O2890"/>
    </row>
    <row r="2891" spans="2:15" x14ac:dyDescent="0.25">
      <c r="B2891"/>
      <c r="C2891"/>
      <c r="D2891"/>
      <c r="E2891"/>
      <c r="F2891"/>
      <c r="G2891"/>
      <c r="H2891"/>
      <c r="I2891"/>
      <c r="J2891"/>
      <c r="K2891"/>
      <c r="L2891"/>
      <c r="M2891"/>
      <c r="N2891"/>
      <c r="O2891"/>
    </row>
    <row r="2892" spans="2:15" x14ac:dyDescent="0.25">
      <c r="B2892"/>
      <c r="C2892"/>
      <c r="D2892"/>
      <c r="E2892"/>
      <c r="F2892"/>
      <c r="G2892"/>
      <c r="H2892"/>
      <c r="I2892"/>
      <c r="J2892"/>
      <c r="K2892"/>
      <c r="L2892"/>
      <c r="M2892"/>
      <c r="N2892"/>
      <c r="O2892"/>
    </row>
    <row r="2893" spans="2:15" x14ac:dyDescent="0.25">
      <c r="B2893"/>
      <c r="C2893"/>
      <c r="D2893"/>
      <c r="E2893"/>
      <c r="F2893"/>
      <c r="G2893"/>
      <c r="H2893"/>
      <c r="I2893"/>
      <c r="J2893"/>
      <c r="K2893"/>
      <c r="L2893"/>
      <c r="M2893"/>
      <c r="N2893"/>
      <c r="O2893"/>
    </row>
    <row r="2894" spans="2:15" x14ac:dyDescent="0.25">
      <c r="B2894"/>
      <c r="C2894"/>
      <c r="D2894"/>
      <c r="E2894"/>
      <c r="F2894"/>
      <c r="G2894"/>
      <c r="H2894"/>
      <c r="I2894"/>
      <c r="J2894"/>
      <c r="K2894"/>
      <c r="L2894"/>
      <c r="M2894"/>
      <c r="N2894"/>
      <c r="O2894"/>
    </row>
    <row r="2895" spans="2:15" x14ac:dyDescent="0.25">
      <c r="B2895"/>
      <c r="C2895"/>
      <c r="D2895"/>
      <c r="E2895"/>
      <c r="F2895"/>
      <c r="G2895"/>
      <c r="H2895"/>
      <c r="I2895"/>
      <c r="J2895"/>
      <c r="K2895"/>
      <c r="L2895"/>
      <c r="M2895"/>
      <c r="N2895"/>
      <c r="O2895"/>
    </row>
    <row r="2896" spans="2:15" x14ac:dyDescent="0.25">
      <c r="B2896"/>
      <c r="C2896"/>
      <c r="D2896"/>
      <c r="E2896"/>
      <c r="F2896"/>
      <c r="G2896"/>
      <c r="H2896"/>
      <c r="I2896"/>
      <c r="J2896"/>
      <c r="K2896"/>
      <c r="L2896"/>
      <c r="M2896"/>
      <c r="N2896"/>
      <c r="O2896"/>
    </row>
    <row r="2897" spans="2:15" x14ac:dyDescent="0.25">
      <c r="B2897"/>
      <c r="C2897"/>
      <c r="D2897"/>
      <c r="E2897"/>
      <c r="F2897"/>
      <c r="G2897"/>
      <c r="H2897"/>
      <c r="I2897"/>
      <c r="J2897"/>
      <c r="K2897"/>
      <c r="L2897"/>
      <c r="M2897"/>
      <c r="N2897"/>
      <c r="O2897"/>
    </row>
    <row r="2898" spans="2:15" x14ac:dyDescent="0.25">
      <c r="B2898"/>
      <c r="C2898"/>
      <c r="D2898"/>
      <c r="E2898"/>
      <c r="F2898"/>
      <c r="G2898"/>
      <c r="H2898"/>
      <c r="I2898"/>
      <c r="J2898"/>
      <c r="K2898"/>
      <c r="L2898"/>
      <c r="M2898"/>
      <c r="N2898"/>
      <c r="O2898"/>
    </row>
    <row r="2899" spans="2:15" x14ac:dyDescent="0.25">
      <c r="B2899"/>
      <c r="C2899"/>
      <c r="D2899"/>
      <c r="E2899"/>
      <c r="F2899"/>
      <c r="G2899"/>
      <c r="H2899"/>
      <c r="I2899"/>
      <c r="J2899"/>
      <c r="K2899"/>
      <c r="L2899"/>
      <c r="M2899"/>
      <c r="N2899"/>
      <c r="O2899"/>
    </row>
    <row r="2900" spans="2:15" x14ac:dyDescent="0.25">
      <c r="B2900"/>
      <c r="C2900"/>
      <c r="D2900"/>
      <c r="E2900"/>
      <c r="F2900"/>
      <c r="G2900"/>
      <c r="H2900"/>
      <c r="I2900"/>
      <c r="J2900"/>
      <c r="K2900"/>
      <c r="L2900"/>
      <c r="M2900"/>
      <c r="N2900"/>
      <c r="O2900"/>
    </row>
    <row r="2901" spans="2:15" x14ac:dyDescent="0.25">
      <c r="B2901"/>
      <c r="C2901"/>
      <c r="D2901"/>
      <c r="E2901"/>
      <c r="F2901"/>
      <c r="G2901"/>
      <c r="H2901"/>
      <c r="I2901"/>
      <c r="J2901"/>
      <c r="K2901"/>
      <c r="L2901"/>
      <c r="M2901"/>
      <c r="N2901"/>
      <c r="O2901"/>
    </row>
    <row r="2902" spans="2:15" x14ac:dyDescent="0.25">
      <c r="B2902"/>
      <c r="C2902"/>
      <c r="D2902"/>
      <c r="E2902"/>
      <c r="F2902"/>
      <c r="G2902"/>
      <c r="H2902"/>
      <c r="I2902"/>
      <c r="J2902"/>
      <c r="K2902"/>
      <c r="L2902"/>
      <c r="M2902"/>
      <c r="N2902"/>
      <c r="O2902"/>
    </row>
    <row r="2903" spans="2:15" x14ac:dyDescent="0.25">
      <c r="B2903"/>
      <c r="C2903"/>
      <c r="D2903"/>
      <c r="E2903"/>
      <c r="F2903"/>
      <c r="G2903"/>
      <c r="H2903"/>
      <c r="I2903"/>
      <c r="J2903"/>
      <c r="K2903"/>
      <c r="L2903"/>
      <c r="M2903"/>
      <c r="N2903"/>
      <c r="O2903"/>
    </row>
    <row r="2904" spans="2:15" x14ac:dyDescent="0.25">
      <c r="B2904"/>
      <c r="C2904"/>
      <c r="D2904"/>
      <c r="E2904"/>
      <c r="F2904"/>
      <c r="G2904"/>
      <c r="H2904"/>
      <c r="I2904"/>
      <c r="J2904"/>
      <c r="K2904"/>
      <c r="L2904"/>
      <c r="M2904"/>
      <c r="N2904"/>
      <c r="O2904"/>
    </row>
    <row r="2905" spans="2:15" x14ac:dyDescent="0.25">
      <c r="B2905"/>
      <c r="C2905"/>
      <c r="D2905"/>
      <c r="E2905"/>
      <c r="F2905"/>
      <c r="G2905"/>
      <c r="H2905"/>
      <c r="I2905"/>
      <c r="J2905"/>
      <c r="K2905"/>
      <c r="L2905"/>
      <c r="M2905"/>
      <c r="N2905"/>
      <c r="O2905"/>
    </row>
    <row r="2906" spans="2:15" x14ac:dyDescent="0.25">
      <c r="B2906"/>
      <c r="C2906"/>
      <c r="D2906"/>
      <c r="E2906"/>
      <c r="F2906"/>
      <c r="G2906"/>
      <c r="H2906"/>
      <c r="I2906"/>
      <c r="J2906"/>
      <c r="K2906"/>
      <c r="L2906"/>
      <c r="M2906"/>
      <c r="N2906"/>
      <c r="O2906"/>
    </row>
    <row r="2907" spans="2:15" x14ac:dyDescent="0.25">
      <c r="B2907"/>
      <c r="C2907"/>
      <c r="D2907"/>
      <c r="E2907"/>
      <c r="F2907"/>
      <c r="G2907"/>
      <c r="H2907"/>
      <c r="I2907"/>
      <c r="J2907"/>
      <c r="K2907"/>
      <c r="L2907"/>
      <c r="M2907"/>
      <c r="N2907"/>
      <c r="O2907"/>
    </row>
    <row r="2908" spans="2:15" x14ac:dyDescent="0.25">
      <c r="B2908"/>
      <c r="C2908"/>
      <c r="D2908"/>
      <c r="E2908"/>
      <c r="F2908"/>
      <c r="G2908"/>
      <c r="H2908"/>
      <c r="I2908"/>
      <c r="J2908"/>
      <c r="K2908"/>
      <c r="L2908"/>
      <c r="M2908"/>
      <c r="N2908"/>
      <c r="O2908"/>
    </row>
    <row r="2909" spans="2:15" x14ac:dyDescent="0.25">
      <c r="B2909"/>
      <c r="C2909"/>
      <c r="D2909"/>
      <c r="E2909"/>
      <c r="F2909"/>
      <c r="G2909"/>
      <c r="H2909"/>
      <c r="I2909"/>
      <c r="J2909"/>
      <c r="K2909"/>
      <c r="L2909"/>
      <c r="M2909"/>
      <c r="N2909"/>
      <c r="O2909"/>
    </row>
    <row r="2910" spans="2:15" x14ac:dyDescent="0.25">
      <c r="B2910"/>
      <c r="C2910"/>
      <c r="D2910"/>
      <c r="E2910"/>
      <c r="F2910"/>
      <c r="G2910"/>
      <c r="H2910"/>
      <c r="I2910"/>
      <c r="J2910"/>
      <c r="K2910"/>
      <c r="L2910"/>
      <c r="M2910"/>
      <c r="N2910"/>
      <c r="O2910"/>
    </row>
    <row r="2911" spans="2:15" x14ac:dyDescent="0.25">
      <c r="B2911"/>
      <c r="C2911"/>
      <c r="D2911"/>
      <c r="E2911"/>
      <c r="F2911"/>
      <c r="G2911"/>
      <c r="H2911"/>
      <c r="I2911"/>
      <c r="J2911"/>
      <c r="K2911"/>
      <c r="L2911"/>
      <c r="M2911"/>
      <c r="N2911"/>
      <c r="O2911"/>
    </row>
    <row r="2912" spans="2:15" x14ac:dyDescent="0.25">
      <c r="B2912"/>
      <c r="C2912"/>
      <c r="D2912"/>
      <c r="E2912"/>
      <c r="F2912"/>
      <c r="G2912"/>
      <c r="H2912"/>
      <c r="I2912"/>
      <c r="J2912"/>
      <c r="K2912"/>
      <c r="L2912"/>
      <c r="M2912"/>
      <c r="N2912"/>
      <c r="O2912"/>
    </row>
    <row r="2913" spans="2:15" x14ac:dyDescent="0.25">
      <c r="B2913"/>
      <c r="C2913"/>
      <c r="D2913"/>
      <c r="E2913"/>
      <c r="F2913"/>
      <c r="G2913"/>
      <c r="H2913"/>
      <c r="I2913"/>
      <c r="J2913"/>
      <c r="K2913"/>
      <c r="L2913"/>
      <c r="M2913"/>
      <c r="N2913"/>
      <c r="O2913"/>
    </row>
    <row r="2914" spans="2:15" x14ac:dyDescent="0.25">
      <c r="B2914"/>
      <c r="C2914"/>
      <c r="D2914"/>
      <c r="E2914"/>
      <c r="F2914"/>
      <c r="G2914"/>
      <c r="H2914"/>
      <c r="I2914"/>
      <c r="J2914"/>
      <c r="K2914"/>
      <c r="L2914"/>
      <c r="M2914"/>
      <c r="N2914"/>
      <c r="O2914"/>
    </row>
    <row r="2915" spans="2:15" x14ac:dyDescent="0.25">
      <c r="B2915"/>
      <c r="C2915"/>
      <c r="D2915"/>
      <c r="E2915"/>
      <c r="F2915"/>
      <c r="G2915"/>
      <c r="H2915"/>
      <c r="I2915"/>
      <c r="J2915"/>
      <c r="K2915"/>
      <c r="L2915"/>
      <c r="M2915"/>
      <c r="N2915"/>
      <c r="O2915"/>
    </row>
    <row r="2916" spans="2:15" x14ac:dyDescent="0.25">
      <c r="B2916"/>
      <c r="C2916"/>
      <c r="D2916"/>
      <c r="E2916"/>
      <c r="F2916"/>
      <c r="G2916"/>
      <c r="H2916"/>
      <c r="I2916"/>
      <c r="J2916"/>
      <c r="K2916"/>
      <c r="L2916"/>
      <c r="M2916"/>
      <c r="N2916"/>
      <c r="O2916"/>
    </row>
    <row r="2917" spans="2:15" x14ac:dyDescent="0.25">
      <c r="B2917"/>
      <c r="C2917"/>
      <c r="D2917"/>
      <c r="E2917"/>
      <c r="F2917"/>
      <c r="G2917"/>
      <c r="H2917"/>
      <c r="I2917"/>
      <c r="J2917"/>
      <c r="K2917"/>
      <c r="L2917"/>
      <c r="M2917"/>
      <c r="N2917"/>
      <c r="O2917"/>
    </row>
    <row r="2918" spans="2:15" x14ac:dyDescent="0.25">
      <c r="B2918"/>
      <c r="C2918"/>
      <c r="D2918"/>
      <c r="E2918"/>
      <c r="F2918"/>
      <c r="G2918"/>
      <c r="H2918"/>
      <c r="I2918"/>
      <c r="J2918"/>
      <c r="K2918"/>
      <c r="L2918"/>
      <c r="M2918"/>
      <c r="N2918"/>
      <c r="O2918"/>
    </row>
    <row r="2919" spans="2:15" x14ac:dyDescent="0.25">
      <c r="B2919"/>
      <c r="C2919"/>
      <c r="D2919"/>
      <c r="E2919"/>
      <c r="F2919"/>
      <c r="G2919"/>
      <c r="H2919"/>
      <c r="I2919"/>
      <c r="J2919"/>
      <c r="K2919"/>
      <c r="L2919"/>
      <c r="M2919"/>
      <c r="N2919"/>
      <c r="O2919"/>
    </row>
    <row r="2920" spans="2:15" x14ac:dyDescent="0.25">
      <c r="B2920"/>
      <c r="C2920"/>
      <c r="D2920"/>
      <c r="E2920"/>
      <c r="F2920"/>
      <c r="G2920"/>
      <c r="H2920"/>
      <c r="I2920"/>
      <c r="J2920"/>
      <c r="K2920"/>
      <c r="L2920"/>
      <c r="M2920"/>
      <c r="N2920"/>
      <c r="O2920"/>
    </row>
    <row r="2921" spans="2:15" x14ac:dyDescent="0.25">
      <c r="B2921"/>
      <c r="C2921"/>
      <c r="D2921"/>
      <c r="E2921"/>
      <c r="F2921"/>
      <c r="G2921"/>
      <c r="H2921"/>
      <c r="I2921"/>
      <c r="J2921"/>
      <c r="K2921"/>
      <c r="L2921"/>
      <c r="M2921"/>
      <c r="N2921"/>
      <c r="O2921"/>
    </row>
    <row r="2922" spans="2:15" x14ac:dyDescent="0.25">
      <c r="B2922"/>
      <c r="C2922"/>
      <c r="D2922"/>
      <c r="E2922"/>
      <c r="F2922"/>
      <c r="G2922"/>
      <c r="H2922"/>
      <c r="I2922"/>
      <c r="J2922"/>
      <c r="K2922"/>
      <c r="L2922"/>
      <c r="M2922"/>
      <c r="N2922"/>
      <c r="O2922"/>
    </row>
    <row r="2923" spans="2:15" x14ac:dyDescent="0.25">
      <c r="B2923"/>
      <c r="C2923"/>
      <c r="D2923"/>
      <c r="E2923"/>
      <c r="F2923"/>
      <c r="G2923"/>
      <c r="H2923"/>
      <c r="I2923"/>
      <c r="J2923"/>
      <c r="K2923"/>
      <c r="L2923"/>
      <c r="M2923"/>
      <c r="N2923"/>
      <c r="O2923"/>
    </row>
    <row r="2924" spans="2:15" x14ac:dyDescent="0.25">
      <c r="B2924"/>
      <c r="C2924"/>
      <c r="D2924"/>
      <c r="E2924"/>
      <c r="F2924"/>
      <c r="G2924"/>
      <c r="H2924"/>
      <c r="I2924"/>
      <c r="J2924"/>
      <c r="K2924"/>
      <c r="L2924"/>
      <c r="M2924"/>
      <c r="N2924"/>
      <c r="O2924"/>
    </row>
    <row r="2925" spans="2:15" x14ac:dyDescent="0.25">
      <c r="B2925"/>
      <c r="C2925"/>
      <c r="D2925"/>
      <c r="E2925"/>
      <c r="F2925"/>
      <c r="G2925"/>
      <c r="H2925"/>
      <c r="I2925"/>
      <c r="J2925"/>
      <c r="K2925"/>
      <c r="L2925"/>
      <c r="M2925"/>
      <c r="N2925"/>
      <c r="O2925"/>
    </row>
    <row r="2926" spans="2:15" x14ac:dyDescent="0.25">
      <c r="B2926"/>
      <c r="C2926"/>
      <c r="D2926"/>
      <c r="E2926"/>
      <c r="F2926"/>
      <c r="G2926"/>
      <c r="H2926"/>
      <c r="I2926"/>
      <c r="J2926"/>
      <c r="K2926"/>
      <c r="L2926"/>
      <c r="M2926"/>
      <c r="N2926"/>
      <c r="O2926"/>
    </row>
    <row r="2927" spans="2:15" x14ac:dyDescent="0.25">
      <c r="B2927"/>
      <c r="C2927"/>
      <c r="D2927"/>
      <c r="E2927"/>
      <c r="F2927"/>
      <c r="G2927"/>
      <c r="H2927"/>
      <c r="I2927"/>
      <c r="J2927"/>
      <c r="K2927"/>
      <c r="L2927"/>
      <c r="M2927"/>
      <c r="N2927"/>
      <c r="O2927"/>
    </row>
    <row r="2928" spans="2:15" x14ac:dyDescent="0.25">
      <c r="B2928"/>
      <c r="C2928"/>
      <c r="D2928"/>
      <c r="E2928"/>
      <c r="F2928"/>
      <c r="G2928"/>
      <c r="H2928"/>
      <c r="I2928"/>
      <c r="J2928"/>
      <c r="K2928"/>
      <c r="L2928"/>
      <c r="M2928"/>
      <c r="N2928"/>
      <c r="O2928"/>
    </row>
    <row r="2929" spans="2:15" x14ac:dyDescent="0.25">
      <c r="B2929"/>
      <c r="C2929"/>
      <c r="D2929"/>
      <c r="E2929"/>
      <c r="F2929"/>
      <c r="G2929"/>
      <c r="H2929"/>
      <c r="I2929"/>
      <c r="J2929"/>
      <c r="K2929"/>
      <c r="L2929"/>
      <c r="M2929"/>
      <c r="N2929"/>
      <c r="O2929"/>
    </row>
    <row r="2930" spans="2:15" x14ac:dyDescent="0.25">
      <c r="B2930"/>
      <c r="C2930"/>
      <c r="D2930"/>
      <c r="E2930"/>
      <c r="F2930"/>
      <c r="G2930"/>
      <c r="H2930"/>
      <c r="I2930"/>
      <c r="J2930"/>
      <c r="K2930"/>
      <c r="L2930"/>
      <c r="M2930"/>
      <c r="N2930"/>
      <c r="O2930"/>
    </row>
    <row r="2931" spans="2:15" x14ac:dyDescent="0.25">
      <c r="B2931"/>
      <c r="C2931"/>
      <c r="D2931"/>
      <c r="E2931"/>
      <c r="F2931"/>
      <c r="G2931"/>
      <c r="H2931"/>
      <c r="I2931"/>
      <c r="J2931"/>
      <c r="K2931"/>
      <c r="L2931"/>
      <c r="M2931"/>
      <c r="N2931"/>
      <c r="O2931"/>
    </row>
    <row r="2932" spans="2:15" x14ac:dyDescent="0.25">
      <c r="B2932"/>
      <c r="C2932"/>
      <c r="D2932"/>
      <c r="E2932"/>
      <c r="F2932"/>
      <c r="G2932"/>
      <c r="H2932"/>
      <c r="I2932"/>
      <c r="J2932"/>
      <c r="K2932"/>
      <c r="L2932"/>
      <c r="M2932"/>
      <c r="N2932"/>
      <c r="O2932"/>
    </row>
    <row r="2933" spans="2:15" x14ac:dyDescent="0.25">
      <c r="B2933"/>
      <c r="C2933"/>
      <c r="D2933"/>
      <c r="E2933"/>
      <c r="F2933"/>
      <c r="G2933"/>
      <c r="H2933"/>
      <c r="I2933"/>
      <c r="J2933"/>
      <c r="K2933"/>
      <c r="L2933"/>
      <c r="M2933"/>
      <c r="N2933"/>
      <c r="O2933"/>
    </row>
    <row r="2934" spans="2:15" x14ac:dyDescent="0.25">
      <c r="B2934"/>
      <c r="C2934"/>
      <c r="D2934"/>
      <c r="E2934"/>
      <c r="F2934"/>
      <c r="G2934"/>
      <c r="H2934"/>
      <c r="I2934"/>
      <c r="J2934"/>
      <c r="K2934"/>
      <c r="L2934"/>
      <c r="M2934"/>
      <c r="N2934"/>
      <c r="O2934"/>
    </row>
    <row r="2935" spans="2:15" x14ac:dyDescent="0.25">
      <c r="B2935"/>
      <c r="C2935"/>
      <c r="D2935"/>
      <c r="E2935"/>
      <c r="F2935"/>
      <c r="G2935"/>
      <c r="H2935"/>
      <c r="I2935"/>
      <c r="J2935"/>
      <c r="K2935"/>
      <c r="L2935"/>
      <c r="M2935"/>
      <c r="N2935"/>
      <c r="O2935"/>
    </row>
    <row r="2936" spans="2:15" x14ac:dyDescent="0.25">
      <c r="B2936"/>
      <c r="C2936"/>
      <c r="D2936"/>
      <c r="E2936"/>
      <c r="F2936"/>
      <c r="G2936"/>
      <c r="H2936"/>
      <c r="I2936"/>
      <c r="J2936"/>
      <c r="K2936"/>
      <c r="L2936"/>
      <c r="M2936"/>
      <c r="N2936"/>
      <c r="O2936"/>
    </row>
    <row r="2937" spans="2:15" x14ac:dyDescent="0.25">
      <c r="B2937"/>
      <c r="C2937"/>
      <c r="D2937"/>
      <c r="E2937"/>
      <c r="F2937"/>
      <c r="G2937"/>
      <c r="H2937"/>
      <c r="I2937"/>
      <c r="J2937"/>
      <c r="K2937"/>
      <c r="L2937"/>
      <c r="M2937"/>
      <c r="N2937"/>
      <c r="O2937"/>
    </row>
    <row r="2938" spans="2:15" x14ac:dyDescent="0.25">
      <c r="B2938"/>
      <c r="C2938"/>
      <c r="D2938"/>
      <c r="E2938"/>
      <c r="F2938"/>
      <c r="G2938"/>
      <c r="H2938"/>
      <c r="I2938"/>
      <c r="J2938"/>
      <c r="K2938"/>
      <c r="L2938"/>
      <c r="M2938"/>
      <c r="N2938"/>
      <c r="O2938"/>
    </row>
    <row r="2939" spans="2:15" x14ac:dyDescent="0.25">
      <c r="B2939"/>
      <c r="C2939"/>
      <c r="D2939"/>
      <c r="E2939"/>
      <c r="F2939"/>
      <c r="G2939"/>
      <c r="H2939"/>
      <c r="I2939"/>
      <c r="J2939"/>
      <c r="K2939"/>
      <c r="L2939"/>
      <c r="M2939"/>
      <c r="N2939"/>
      <c r="O2939"/>
    </row>
    <row r="2940" spans="2:15" x14ac:dyDescent="0.25">
      <c r="B2940"/>
      <c r="C2940"/>
      <c r="D2940"/>
      <c r="E2940"/>
      <c r="F2940"/>
      <c r="G2940"/>
      <c r="H2940"/>
      <c r="I2940"/>
      <c r="J2940"/>
      <c r="K2940"/>
      <c r="L2940"/>
      <c r="M2940"/>
      <c r="N2940"/>
      <c r="O2940"/>
    </row>
    <row r="2941" spans="2:15" x14ac:dyDescent="0.25">
      <c r="B2941"/>
      <c r="C2941"/>
      <c r="D2941"/>
      <c r="E2941"/>
      <c r="F2941"/>
      <c r="G2941"/>
      <c r="H2941"/>
      <c r="I2941"/>
      <c r="J2941"/>
      <c r="K2941"/>
      <c r="L2941"/>
      <c r="M2941"/>
      <c r="N2941"/>
      <c r="O2941"/>
    </row>
    <row r="2942" spans="2:15" x14ac:dyDescent="0.25">
      <c r="B2942"/>
      <c r="C2942"/>
      <c r="D2942"/>
      <c r="E2942"/>
      <c r="F2942"/>
      <c r="G2942"/>
      <c r="H2942"/>
      <c r="I2942"/>
      <c r="J2942"/>
      <c r="K2942"/>
      <c r="L2942"/>
      <c r="M2942"/>
      <c r="N2942"/>
      <c r="O2942"/>
    </row>
    <row r="2943" spans="2:15" x14ac:dyDescent="0.25">
      <c r="B2943"/>
      <c r="C2943"/>
      <c r="D2943"/>
      <c r="E2943"/>
      <c r="F2943"/>
      <c r="G2943"/>
      <c r="H2943"/>
      <c r="I2943"/>
      <c r="J2943"/>
      <c r="K2943"/>
      <c r="L2943"/>
      <c r="M2943"/>
      <c r="N2943"/>
      <c r="O2943"/>
    </row>
    <row r="2944" spans="2:15" x14ac:dyDescent="0.25">
      <c r="B2944"/>
      <c r="C2944"/>
      <c r="D2944"/>
      <c r="E2944"/>
      <c r="F2944"/>
      <c r="G2944"/>
      <c r="H2944"/>
      <c r="I2944"/>
      <c r="J2944"/>
      <c r="K2944"/>
      <c r="L2944"/>
      <c r="M2944"/>
      <c r="N2944"/>
      <c r="O2944"/>
    </row>
    <row r="2945" spans="2:15" x14ac:dyDescent="0.25">
      <c r="B2945"/>
      <c r="C2945"/>
      <c r="D2945"/>
      <c r="E2945"/>
      <c r="F2945"/>
      <c r="G2945"/>
      <c r="H2945"/>
      <c r="I2945"/>
      <c r="J2945"/>
      <c r="K2945"/>
      <c r="L2945"/>
      <c r="M2945"/>
      <c r="N2945"/>
      <c r="O2945"/>
    </row>
    <row r="2946" spans="2:15" x14ac:dyDescent="0.25">
      <c r="B2946"/>
      <c r="C2946"/>
      <c r="D2946"/>
      <c r="E2946"/>
      <c r="F2946"/>
      <c r="G2946"/>
      <c r="H2946"/>
      <c r="I2946"/>
      <c r="J2946"/>
      <c r="K2946"/>
      <c r="L2946"/>
      <c r="M2946"/>
      <c r="N2946"/>
      <c r="O2946"/>
    </row>
    <row r="2947" spans="2:15" x14ac:dyDescent="0.25">
      <c r="B2947"/>
      <c r="C2947"/>
      <c r="D2947"/>
      <c r="E2947"/>
      <c r="F2947"/>
      <c r="G2947"/>
      <c r="H2947"/>
      <c r="I2947"/>
      <c r="J2947"/>
      <c r="K2947"/>
      <c r="L2947"/>
      <c r="M2947"/>
      <c r="N2947"/>
      <c r="O2947"/>
    </row>
    <row r="2948" spans="2:15" x14ac:dyDescent="0.25">
      <c r="B2948"/>
      <c r="C2948"/>
      <c r="D2948"/>
      <c r="E2948"/>
      <c r="F2948"/>
      <c r="G2948"/>
      <c r="H2948"/>
      <c r="I2948"/>
      <c r="J2948"/>
      <c r="K2948"/>
      <c r="L2948"/>
      <c r="M2948"/>
      <c r="N2948"/>
      <c r="O2948"/>
    </row>
    <row r="2949" spans="2:15" x14ac:dyDescent="0.25">
      <c r="B2949"/>
      <c r="C2949"/>
      <c r="D2949"/>
      <c r="E2949"/>
      <c r="F2949"/>
      <c r="G2949"/>
      <c r="H2949"/>
      <c r="I2949"/>
      <c r="J2949"/>
      <c r="K2949"/>
      <c r="L2949"/>
      <c r="M2949"/>
      <c r="N2949"/>
      <c r="O2949"/>
    </row>
    <row r="2950" spans="2:15" x14ac:dyDescent="0.25">
      <c r="B2950"/>
      <c r="C2950"/>
      <c r="D2950"/>
      <c r="E2950"/>
      <c r="F2950"/>
      <c r="G2950"/>
      <c r="H2950"/>
      <c r="I2950"/>
      <c r="J2950"/>
      <c r="K2950"/>
      <c r="L2950"/>
      <c r="M2950"/>
      <c r="N2950"/>
      <c r="O2950"/>
    </row>
    <row r="2951" spans="2:15" x14ac:dyDescent="0.25">
      <c r="B2951"/>
      <c r="C2951"/>
      <c r="D2951"/>
      <c r="E2951"/>
      <c r="F2951"/>
      <c r="G2951"/>
      <c r="H2951"/>
      <c r="I2951"/>
      <c r="J2951"/>
      <c r="K2951"/>
      <c r="L2951"/>
      <c r="M2951"/>
      <c r="N2951"/>
      <c r="O2951"/>
    </row>
    <row r="2952" spans="2:15" x14ac:dyDescent="0.25">
      <c r="B2952"/>
      <c r="C2952"/>
      <c r="D2952"/>
      <c r="E2952"/>
      <c r="F2952"/>
      <c r="G2952"/>
      <c r="H2952"/>
      <c r="I2952"/>
      <c r="J2952"/>
      <c r="K2952"/>
      <c r="L2952"/>
      <c r="M2952"/>
      <c r="N2952"/>
      <c r="O2952"/>
    </row>
    <row r="2953" spans="2:15" x14ac:dyDescent="0.25">
      <c r="B2953"/>
      <c r="C2953"/>
      <c r="D2953"/>
      <c r="E2953"/>
      <c r="F2953"/>
      <c r="G2953"/>
      <c r="H2953"/>
      <c r="I2953"/>
      <c r="J2953"/>
      <c r="K2953"/>
      <c r="L2953"/>
      <c r="M2953"/>
      <c r="N2953"/>
      <c r="O2953"/>
    </row>
    <row r="2954" spans="2:15" x14ac:dyDescent="0.25">
      <c r="B2954"/>
      <c r="C2954"/>
      <c r="D2954"/>
      <c r="E2954"/>
      <c r="F2954"/>
      <c r="G2954"/>
      <c r="H2954"/>
      <c r="I2954"/>
      <c r="J2954"/>
      <c r="K2954"/>
      <c r="L2954"/>
      <c r="M2954"/>
      <c r="N2954"/>
      <c r="O2954"/>
    </row>
    <row r="2955" spans="2:15" x14ac:dyDescent="0.25">
      <c r="B2955"/>
      <c r="C2955"/>
      <c r="D2955"/>
      <c r="E2955"/>
      <c r="F2955"/>
      <c r="G2955"/>
      <c r="H2955"/>
      <c r="I2955"/>
      <c r="J2955"/>
      <c r="K2955"/>
      <c r="L2955"/>
      <c r="M2955"/>
      <c r="N2955"/>
      <c r="O2955"/>
    </row>
    <row r="2956" spans="2:15" x14ac:dyDescent="0.25">
      <c r="B2956"/>
      <c r="C2956"/>
      <c r="D2956"/>
      <c r="E2956"/>
      <c r="F2956"/>
      <c r="G2956"/>
      <c r="H2956"/>
      <c r="I2956"/>
      <c r="J2956"/>
      <c r="K2956"/>
      <c r="L2956"/>
      <c r="M2956"/>
      <c r="N2956"/>
      <c r="O2956"/>
    </row>
    <row r="2957" spans="2:15" x14ac:dyDescent="0.25">
      <c r="B2957"/>
      <c r="C2957"/>
      <c r="D2957"/>
      <c r="E2957"/>
      <c r="F2957"/>
      <c r="G2957"/>
      <c r="H2957"/>
      <c r="I2957"/>
      <c r="J2957"/>
      <c r="K2957"/>
      <c r="L2957"/>
      <c r="M2957"/>
      <c r="N2957"/>
      <c r="O2957"/>
    </row>
    <row r="2958" spans="2:15" x14ac:dyDescent="0.25">
      <c r="B2958"/>
      <c r="C2958"/>
      <c r="D2958"/>
      <c r="E2958"/>
      <c r="F2958"/>
      <c r="G2958"/>
      <c r="H2958"/>
      <c r="I2958"/>
      <c r="J2958"/>
      <c r="K2958"/>
      <c r="L2958"/>
      <c r="M2958"/>
      <c r="N2958"/>
      <c r="O2958"/>
    </row>
    <row r="2959" spans="2:15" x14ac:dyDescent="0.25">
      <c r="B2959"/>
      <c r="C2959"/>
      <c r="D2959"/>
      <c r="E2959"/>
      <c r="F2959"/>
      <c r="G2959"/>
      <c r="H2959"/>
      <c r="I2959"/>
      <c r="J2959"/>
      <c r="K2959"/>
      <c r="L2959"/>
      <c r="M2959"/>
      <c r="N2959"/>
      <c r="O2959"/>
    </row>
    <row r="2960" spans="2:15" x14ac:dyDescent="0.25">
      <c r="B2960"/>
      <c r="C2960"/>
      <c r="D2960"/>
      <c r="E2960"/>
      <c r="F2960"/>
      <c r="G2960"/>
      <c r="H2960"/>
      <c r="I2960"/>
      <c r="J2960"/>
      <c r="K2960"/>
      <c r="L2960"/>
      <c r="M2960"/>
      <c r="N2960"/>
      <c r="O2960"/>
    </row>
    <row r="2961" spans="2:15" x14ac:dyDescent="0.25">
      <c r="B2961"/>
      <c r="C2961"/>
      <c r="D2961"/>
      <c r="E2961"/>
      <c r="F2961"/>
      <c r="G2961"/>
      <c r="H2961"/>
      <c r="I2961"/>
      <c r="J2961"/>
      <c r="K2961"/>
      <c r="L2961"/>
      <c r="M2961"/>
      <c r="N2961"/>
      <c r="O2961"/>
    </row>
    <row r="2962" spans="2:15" x14ac:dyDescent="0.25">
      <c r="B2962"/>
      <c r="C2962"/>
      <c r="D2962"/>
      <c r="E2962"/>
      <c r="F2962"/>
      <c r="G2962"/>
      <c r="H2962"/>
      <c r="I2962"/>
      <c r="J2962"/>
      <c r="K2962"/>
      <c r="L2962"/>
      <c r="M2962"/>
      <c r="N2962"/>
      <c r="O2962"/>
    </row>
    <row r="2963" spans="2:15" x14ac:dyDescent="0.25">
      <c r="B2963"/>
      <c r="C2963"/>
      <c r="D2963"/>
      <c r="E2963"/>
      <c r="F2963"/>
      <c r="G2963"/>
      <c r="H2963"/>
      <c r="I2963"/>
      <c r="J2963"/>
      <c r="K2963"/>
      <c r="L2963"/>
      <c r="M2963"/>
      <c r="N2963"/>
      <c r="O2963"/>
    </row>
    <row r="2964" spans="2:15" x14ac:dyDescent="0.25">
      <c r="B2964"/>
      <c r="C2964"/>
      <c r="D2964"/>
      <c r="E2964"/>
      <c r="F2964"/>
      <c r="G2964"/>
      <c r="H2964"/>
      <c r="I2964"/>
      <c r="J2964"/>
      <c r="K2964"/>
      <c r="L2964"/>
      <c r="M2964"/>
      <c r="N2964"/>
      <c r="O2964"/>
    </row>
    <row r="2965" spans="2:15" x14ac:dyDescent="0.25">
      <c r="B2965"/>
      <c r="C2965"/>
      <c r="D2965"/>
      <c r="E2965"/>
      <c r="F2965"/>
      <c r="G2965"/>
      <c r="H2965"/>
      <c r="I2965"/>
      <c r="J2965"/>
      <c r="K2965"/>
      <c r="L2965"/>
      <c r="M2965"/>
      <c r="N2965"/>
      <c r="O2965"/>
    </row>
    <row r="2966" spans="2:15" x14ac:dyDescent="0.25">
      <c r="B2966"/>
      <c r="C2966"/>
      <c r="D2966"/>
      <c r="E2966"/>
      <c r="F2966"/>
      <c r="G2966"/>
      <c r="H2966"/>
      <c r="I2966"/>
      <c r="J2966"/>
      <c r="K2966"/>
      <c r="L2966"/>
      <c r="M2966"/>
      <c r="N2966"/>
      <c r="O2966"/>
    </row>
    <row r="2967" spans="2:15" x14ac:dyDescent="0.25">
      <c r="B2967"/>
      <c r="C2967"/>
      <c r="D2967"/>
      <c r="E2967"/>
      <c r="F2967"/>
      <c r="G2967"/>
      <c r="H2967"/>
      <c r="I2967"/>
      <c r="J2967"/>
      <c r="K2967"/>
      <c r="L2967"/>
      <c r="M2967"/>
      <c r="N2967"/>
      <c r="O2967"/>
    </row>
    <row r="2968" spans="2:15" x14ac:dyDescent="0.25">
      <c r="B2968"/>
      <c r="C2968"/>
      <c r="D2968"/>
      <c r="E2968"/>
      <c r="F2968"/>
      <c r="G2968"/>
      <c r="H2968"/>
      <c r="I2968"/>
      <c r="J2968"/>
      <c r="K2968"/>
      <c r="L2968"/>
      <c r="M2968"/>
      <c r="N2968"/>
      <c r="O2968"/>
    </row>
    <row r="2969" spans="2:15" x14ac:dyDescent="0.25">
      <c r="B2969"/>
      <c r="C2969"/>
      <c r="D2969"/>
      <c r="E2969"/>
      <c r="F2969"/>
      <c r="G2969"/>
      <c r="H2969"/>
      <c r="I2969"/>
      <c r="J2969"/>
      <c r="K2969"/>
      <c r="L2969"/>
      <c r="M2969"/>
      <c r="N2969"/>
      <c r="O2969"/>
    </row>
    <row r="2970" spans="2:15" x14ac:dyDescent="0.25">
      <c r="B2970"/>
      <c r="C2970"/>
      <c r="D2970"/>
      <c r="E2970"/>
      <c r="F2970"/>
      <c r="G2970"/>
      <c r="H2970"/>
      <c r="I2970"/>
      <c r="J2970"/>
      <c r="K2970"/>
      <c r="L2970"/>
      <c r="M2970"/>
      <c r="N2970"/>
      <c r="O2970"/>
    </row>
    <row r="2971" spans="2:15" x14ac:dyDescent="0.25">
      <c r="B2971"/>
      <c r="C2971"/>
      <c r="D2971"/>
      <c r="E2971"/>
      <c r="F2971"/>
      <c r="G2971"/>
      <c r="H2971"/>
      <c r="I2971"/>
      <c r="J2971"/>
      <c r="K2971"/>
      <c r="L2971"/>
      <c r="M2971"/>
      <c r="N2971"/>
      <c r="O2971"/>
    </row>
    <row r="2972" spans="2:15" x14ac:dyDescent="0.25">
      <c r="B2972"/>
      <c r="C2972"/>
      <c r="D2972"/>
      <c r="E2972"/>
      <c r="F2972"/>
      <c r="G2972"/>
      <c r="H2972"/>
      <c r="I2972"/>
      <c r="J2972"/>
      <c r="K2972"/>
      <c r="L2972"/>
      <c r="M2972"/>
      <c r="N2972"/>
      <c r="O2972"/>
    </row>
    <row r="2973" spans="2:15" x14ac:dyDescent="0.25">
      <c r="B2973"/>
      <c r="C2973"/>
      <c r="D2973"/>
      <c r="E2973"/>
      <c r="F2973"/>
      <c r="G2973"/>
      <c r="H2973"/>
      <c r="I2973"/>
      <c r="J2973"/>
      <c r="K2973"/>
      <c r="L2973"/>
      <c r="M2973"/>
      <c r="N2973"/>
      <c r="O2973"/>
    </row>
    <row r="2974" spans="2:15" x14ac:dyDescent="0.25">
      <c r="B2974"/>
      <c r="C2974"/>
      <c r="D2974"/>
      <c r="E2974"/>
      <c r="F2974"/>
      <c r="G2974"/>
      <c r="H2974"/>
      <c r="I2974"/>
      <c r="J2974"/>
      <c r="K2974"/>
      <c r="L2974"/>
      <c r="M2974"/>
      <c r="N2974"/>
      <c r="O2974"/>
    </row>
    <row r="2975" spans="2:15" x14ac:dyDescent="0.25">
      <c r="B2975"/>
      <c r="C2975"/>
      <c r="D2975"/>
      <c r="E2975"/>
      <c r="F2975"/>
      <c r="G2975"/>
      <c r="H2975"/>
      <c r="I2975"/>
      <c r="J2975"/>
      <c r="K2975"/>
      <c r="L2975"/>
      <c r="M2975"/>
      <c r="N2975"/>
      <c r="O2975"/>
    </row>
    <row r="2976" spans="2:15" x14ac:dyDescent="0.25">
      <c r="B2976"/>
      <c r="C2976"/>
      <c r="D2976"/>
      <c r="E2976"/>
      <c r="F2976"/>
      <c r="G2976"/>
      <c r="H2976"/>
      <c r="I2976"/>
      <c r="J2976"/>
      <c r="K2976"/>
      <c r="L2976"/>
      <c r="M2976"/>
      <c r="N2976"/>
      <c r="O2976"/>
    </row>
    <row r="2977" spans="2:15" x14ac:dyDescent="0.25">
      <c r="B2977"/>
      <c r="C2977"/>
      <c r="D2977"/>
      <c r="E2977"/>
      <c r="F2977"/>
      <c r="G2977"/>
      <c r="H2977"/>
      <c r="I2977"/>
      <c r="J2977"/>
      <c r="K2977"/>
      <c r="L2977"/>
      <c r="M2977"/>
      <c r="N2977"/>
      <c r="O2977"/>
    </row>
    <row r="2978" spans="2:15" x14ac:dyDescent="0.25">
      <c r="B2978"/>
      <c r="C2978"/>
      <c r="D2978"/>
      <c r="E2978"/>
      <c r="F2978"/>
      <c r="G2978"/>
      <c r="H2978"/>
      <c r="I2978"/>
      <c r="J2978"/>
      <c r="K2978"/>
      <c r="L2978"/>
      <c r="M2978"/>
      <c r="N2978"/>
      <c r="O2978"/>
    </row>
    <row r="2979" spans="2:15" x14ac:dyDescent="0.25">
      <c r="B2979"/>
      <c r="C2979"/>
      <c r="D2979"/>
      <c r="E2979"/>
      <c r="F2979"/>
      <c r="G2979"/>
      <c r="H2979"/>
      <c r="I2979"/>
      <c r="J2979"/>
      <c r="K2979"/>
      <c r="L2979"/>
      <c r="M2979"/>
      <c r="N2979"/>
      <c r="O2979"/>
    </row>
    <row r="2980" spans="2:15" x14ac:dyDescent="0.25">
      <c r="B2980"/>
      <c r="C2980"/>
      <c r="D2980"/>
      <c r="E2980"/>
      <c r="F2980"/>
      <c r="G2980"/>
      <c r="H2980"/>
      <c r="I2980"/>
      <c r="J2980"/>
      <c r="K2980"/>
      <c r="L2980"/>
      <c r="M2980"/>
      <c r="N2980"/>
      <c r="O2980"/>
    </row>
    <row r="2981" spans="2:15" x14ac:dyDescent="0.25">
      <c r="B2981"/>
      <c r="C2981"/>
      <c r="D2981"/>
      <c r="E2981"/>
      <c r="F2981"/>
      <c r="G2981"/>
      <c r="H2981"/>
      <c r="I2981"/>
      <c r="J2981"/>
      <c r="K2981"/>
      <c r="L2981"/>
      <c r="M2981"/>
      <c r="N2981"/>
      <c r="O2981"/>
    </row>
    <row r="2982" spans="2:15" x14ac:dyDescent="0.25">
      <c r="B2982"/>
      <c r="C2982"/>
      <c r="D2982"/>
      <c r="E2982"/>
      <c r="F2982"/>
      <c r="G2982"/>
      <c r="H2982"/>
      <c r="I2982"/>
      <c r="J2982"/>
      <c r="K2982"/>
      <c r="L2982"/>
      <c r="M2982"/>
      <c r="N2982"/>
      <c r="O2982"/>
    </row>
    <row r="2983" spans="2:15" x14ac:dyDescent="0.25">
      <c r="B2983"/>
      <c r="C2983"/>
      <c r="D2983"/>
      <c r="E2983"/>
      <c r="F2983"/>
      <c r="G2983"/>
      <c r="H2983"/>
      <c r="I2983"/>
      <c r="J2983"/>
      <c r="K2983"/>
      <c r="L2983"/>
      <c r="M2983"/>
      <c r="N2983"/>
      <c r="O2983"/>
    </row>
    <row r="2984" spans="2:15" x14ac:dyDescent="0.25">
      <c r="B2984"/>
      <c r="C2984"/>
      <c r="D2984"/>
      <c r="E2984"/>
      <c r="F2984"/>
      <c r="G2984"/>
      <c r="H2984"/>
      <c r="I2984"/>
      <c r="J2984"/>
      <c r="K2984"/>
      <c r="L2984"/>
      <c r="M2984"/>
      <c r="N2984"/>
      <c r="O2984"/>
    </row>
    <row r="2985" spans="2:15" x14ac:dyDescent="0.25">
      <c r="B2985"/>
      <c r="C2985"/>
      <c r="D2985"/>
      <c r="E2985"/>
      <c r="F2985"/>
      <c r="G2985"/>
      <c r="H2985"/>
      <c r="I2985"/>
      <c r="J2985"/>
      <c r="K2985"/>
      <c r="L2985"/>
      <c r="M2985"/>
      <c r="N2985"/>
      <c r="O2985"/>
    </row>
    <row r="2986" spans="2:15" x14ac:dyDescent="0.25">
      <c r="B2986"/>
      <c r="C2986"/>
      <c r="D2986"/>
      <c r="E2986"/>
      <c r="F2986"/>
      <c r="G2986"/>
      <c r="H2986"/>
      <c r="I2986"/>
      <c r="J2986"/>
      <c r="K2986"/>
      <c r="L2986"/>
      <c r="M2986"/>
      <c r="N2986"/>
      <c r="O2986"/>
    </row>
    <row r="2987" spans="2:15" x14ac:dyDescent="0.25">
      <c r="B2987"/>
      <c r="C2987"/>
      <c r="D2987"/>
      <c r="E2987"/>
      <c r="F2987"/>
      <c r="G2987"/>
      <c r="H2987"/>
      <c r="I2987"/>
      <c r="J2987"/>
      <c r="K2987"/>
      <c r="L2987"/>
      <c r="M2987"/>
      <c r="N2987"/>
      <c r="O2987"/>
    </row>
    <row r="2988" spans="2:15" x14ac:dyDescent="0.25">
      <c r="B2988"/>
      <c r="C2988"/>
      <c r="D2988"/>
      <c r="E2988"/>
      <c r="F2988"/>
      <c r="G2988"/>
      <c r="H2988"/>
      <c r="I2988"/>
      <c r="J2988"/>
      <c r="K2988"/>
      <c r="L2988"/>
      <c r="M2988"/>
      <c r="N2988"/>
      <c r="O2988"/>
    </row>
    <row r="2989" spans="2:15" x14ac:dyDescent="0.25">
      <c r="B2989"/>
      <c r="C2989"/>
      <c r="D2989"/>
      <c r="E2989"/>
      <c r="F2989"/>
      <c r="G2989"/>
      <c r="H2989"/>
      <c r="I2989"/>
      <c r="J2989"/>
      <c r="K2989"/>
      <c r="L2989"/>
      <c r="M2989"/>
      <c r="N2989"/>
      <c r="O2989"/>
    </row>
    <row r="2990" spans="2:15" x14ac:dyDescent="0.25">
      <c r="B2990"/>
      <c r="C2990"/>
      <c r="D2990"/>
      <c r="E2990"/>
      <c r="F2990"/>
      <c r="G2990"/>
      <c r="H2990"/>
      <c r="I2990"/>
      <c r="J2990"/>
      <c r="K2990"/>
      <c r="L2990"/>
      <c r="M2990"/>
      <c r="N2990"/>
      <c r="O2990"/>
    </row>
    <row r="2991" spans="2:15" x14ac:dyDescent="0.25">
      <c r="B2991"/>
      <c r="C2991"/>
      <c r="D2991"/>
      <c r="E2991"/>
      <c r="F2991"/>
      <c r="G2991"/>
      <c r="H2991"/>
      <c r="I2991"/>
      <c r="J2991"/>
      <c r="K2991"/>
      <c r="L2991"/>
      <c r="M2991"/>
      <c r="N2991"/>
      <c r="O2991"/>
    </row>
    <row r="2992" spans="2:15" x14ac:dyDescent="0.25">
      <c r="B2992"/>
      <c r="C2992"/>
      <c r="D2992"/>
      <c r="E2992"/>
      <c r="F2992"/>
      <c r="G2992"/>
      <c r="H2992"/>
      <c r="I2992"/>
      <c r="J2992"/>
      <c r="K2992"/>
      <c r="L2992"/>
      <c r="M2992"/>
      <c r="N2992"/>
      <c r="O2992"/>
    </row>
    <row r="2993" spans="2:15" x14ac:dyDescent="0.25">
      <c r="B2993"/>
      <c r="C2993"/>
      <c r="D2993"/>
      <c r="E2993"/>
      <c r="F2993"/>
      <c r="G2993"/>
      <c r="H2993"/>
      <c r="I2993"/>
      <c r="J2993"/>
      <c r="K2993"/>
      <c r="L2993"/>
      <c r="M2993"/>
      <c r="N2993"/>
      <c r="O2993"/>
    </row>
    <row r="2994" spans="2:15" x14ac:dyDescent="0.25">
      <c r="B2994"/>
      <c r="C2994"/>
      <c r="D2994"/>
      <c r="E2994"/>
      <c r="F2994"/>
      <c r="G2994"/>
      <c r="H2994"/>
      <c r="I2994"/>
      <c r="J2994"/>
      <c r="K2994"/>
      <c r="L2994"/>
      <c r="M2994"/>
      <c r="N2994"/>
      <c r="O2994"/>
    </row>
    <row r="2995" spans="2:15" x14ac:dyDescent="0.25">
      <c r="B2995"/>
      <c r="C2995"/>
      <c r="D2995"/>
      <c r="E2995"/>
      <c r="F2995"/>
      <c r="G2995"/>
      <c r="H2995"/>
      <c r="I2995"/>
      <c r="J2995"/>
      <c r="K2995"/>
      <c r="L2995"/>
      <c r="M2995"/>
      <c r="N2995"/>
      <c r="O2995"/>
    </row>
    <row r="2996" spans="2:15" x14ac:dyDescent="0.25">
      <c r="B2996"/>
      <c r="C2996"/>
      <c r="D2996"/>
      <c r="E2996"/>
      <c r="F2996"/>
      <c r="G2996"/>
      <c r="H2996"/>
      <c r="I2996"/>
      <c r="J2996"/>
      <c r="K2996"/>
      <c r="L2996"/>
      <c r="M2996"/>
      <c r="N2996"/>
      <c r="O2996"/>
    </row>
    <row r="2997" spans="2:15" x14ac:dyDescent="0.25">
      <c r="B2997"/>
      <c r="C2997"/>
      <c r="D2997"/>
      <c r="E2997"/>
      <c r="F2997"/>
      <c r="G2997"/>
      <c r="H2997"/>
      <c r="I2997"/>
      <c r="J2997"/>
      <c r="K2997"/>
      <c r="L2997"/>
      <c r="M2997"/>
      <c r="N2997"/>
      <c r="O2997"/>
    </row>
    <row r="2998" spans="2:15" x14ac:dyDescent="0.25">
      <c r="B2998"/>
      <c r="C2998"/>
      <c r="D2998"/>
      <c r="E2998"/>
      <c r="F2998"/>
      <c r="G2998"/>
      <c r="H2998"/>
      <c r="I2998"/>
      <c r="J2998"/>
      <c r="K2998"/>
      <c r="L2998"/>
      <c r="M2998"/>
      <c r="N2998"/>
      <c r="O2998"/>
    </row>
    <row r="2999" spans="2:15" x14ac:dyDescent="0.25">
      <c r="B2999"/>
      <c r="C2999"/>
      <c r="D2999"/>
      <c r="E2999"/>
      <c r="F2999"/>
      <c r="G2999"/>
      <c r="H2999"/>
      <c r="I2999"/>
      <c r="J2999"/>
      <c r="K2999"/>
      <c r="L2999"/>
      <c r="M2999"/>
      <c r="N2999"/>
      <c r="O2999"/>
    </row>
    <row r="3000" spans="2:15" x14ac:dyDescent="0.25">
      <c r="B3000"/>
      <c r="C3000"/>
      <c r="D3000"/>
      <c r="E3000"/>
      <c r="F3000"/>
      <c r="G3000"/>
      <c r="H3000"/>
      <c r="I3000"/>
      <c r="J3000"/>
      <c r="K3000"/>
      <c r="L3000"/>
      <c r="M3000"/>
      <c r="N3000"/>
      <c r="O3000"/>
    </row>
    <row r="3001" spans="2:15" x14ac:dyDescent="0.25">
      <c r="B3001"/>
      <c r="C3001"/>
      <c r="D3001"/>
      <c r="E3001"/>
      <c r="F3001"/>
      <c r="G3001"/>
      <c r="H3001"/>
      <c r="I3001"/>
      <c r="J3001"/>
      <c r="K3001"/>
      <c r="L3001"/>
      <c r="M3001"/>
      <c r="N3001"/>
      <c r="O3001"/>
    </row>
    <row r="3002" spans="2:15" x14ac:dyDescent="0.25">
      <c r="B3002"/>
      <c r="C3002"/>
      <c r="D3002"/>
      <c r="E3002"/>
      <c r="F3002"/>
      <c r="G3002"/>
      <c r="H3002"/>
      <c r="I3002"/>
      <c r="J3002"/>
      <c r="K3002"/>
      <c r="L3002"/>
      <c r="M3002"/>
      <c r="N3002"/>
      <c r="O3002"/>
    </row>
    <row r="3003" spans="2:15" x14ac:dyDescent="0.25">
      <c r="B3003"/>
      <c r="C3003"/>
      <c r="D3003"/>
      <c r="E3003"/>
      <c r="F3003"/>
      <c r="G3003"/>
      <c r="H3003"/>
      <c r="I3003"/>
      <c r="J3003"/>
      <c r="K3003"/>
      <c r="L3003"/>
      <c r="M3003"/>
      <c r="N3003"/>
      <c r="O3003"/>
    </row>
    <row r="3004" spans="2:15" x14ac:dyDescent="0.25">
      <c r="B3004"/>
      <c r="C3004"/>
      <c r="D3004"/>
      <c r="E3004"/>
      <c r="F3004"/>
      <c r="G3004"/>
      <c r="H3004"/>
      <c r="I3004"/>
      <c r="J3004"/>
      <c r="K3004"/>
      <c r="L3004"/>
      <c r="M3004"/>
      <c r="N3004"/>
      <c r="O3004"/>
    </row>
    <row r="3005" spans="2:15" x14ac:dyDescent="0.25">
      <c r="B3005"/>
      <c r="C3005"/>
      <c r="D3005"/>
      <c r="E3005"/>
      <c r="F3005"/>
      <c r="G3005"/>
      <c r="H3005"/>
      <c r="I3005"/>
      <c r="J3005"/>
      <c r="K3005"/>
      <c r="L3005"/>
      <c r="M3005"/>
      <c r="N3005"/>
      <c r="O3005"/>
    </row>
    <row r="3006" spans="2:15" x14ac:dyDescent="0.25">
      <c r="B3006"/>
      <c r="C3006"/>
      <c r="D3006"/>
      <c r="E3006"/>
      <c r="F3006"/>
      <c r="G3006"/>
      <c r="H3006"/>
      <c r="I3006"/>
      <c r="J3006"/>
      <c r="K3006"/>
      <c r="L3006"/>
      <c r="M3006"/>
      <c r="N3006"/>
      <c r="O3006"/>
    </row>
    <row r="3007" spans="2:15" x14ac:dyDescent="0.25">
      <c r="B3007"/>
      <c r="C3007"/>
      <c r="D3007"/>
      <c r="E3007"/>
      <c r="F3007"/>
      <c r="G3007"/>
      <c r="H3007"/>
      <c r="I3007"/>
      <c r="J3007"/>
      <c r="K3007"/>
      <c r="L3007"/>
      <c r="M3007"/>
      <c r="N3007"/>
      <c r="O3007"/>
    </row>
    <row r="3008" spans="2:15" x14ac:dyDescent="0.25">
      <c r="B3008"/>
      <c r="C3008"/>
      <c r="D3008"/>
      <c r="E3008"/>
      <c r="F3008"/>
      <c r="G3008"/>
      <c r="H3008"/>
      <c r="I3008"/>
      <c r="J3008"/>
      <c r="K3008"/>
      <c r="L3008"/>
      <c r="M3008"/>
      <c r="N3008"/>
      <c r="O3008"/>
    </row>
    <row r="3009" spans="2:15" x14ac:dyDescent="0.25">
      <c r="B3009"/>
      <c r="C3009"/>
      <c r="D3009"/>
      <c r="E3009"/>
      <c r="F3009"/>
      <c r="G3009"/>
      <c r="H3009"/>
      <c r="I3009"/>
      <c r="J3009"/>
      <c r="K3009"/>
      <c r="L3009"/>
      <c r="M3009"/>
      <c r="N3009"/>
      <c r="O3009"/>
    </row>
    <row r="3010" spans="2:15" x14ac:dyDescent="0.25">
      <c r="B3010"/>
      <c r="C3010"/>
      <c r="D3010"/>
      <c r="E3010"/>
      <c r="F3010"/>
      <c r="G3010"/>
      <c r="H3010"/>
      <c r="I3010"/>
      <c r="J3010"/>
      <c r="K3010"/>
      <c r="L3010"/>
      <c r="M3010"/>
      <c r="N3010"/>
      <c r="O3010"/>
    </row>
    <row r="3011" spans="2:15" x14ac:dyDescent="0.25">
      <c r="B3011"/>
      <c r="C3011"/>
      <c r="D3011"/>
      <c r="E3011"/>
      <c r="F3011"/>
      <c r="G3011"/>
      <c r="H3011"/>
      <c r="I3011"/>
      <c r="J3011"/>
      <c r="K3011"/>
      <c r="L3011"/>
      <c r="M3011"/>
      <c r="N3011"/>
      <c r="O3011"/>
    </row>
    <row r="3012" spans="2:15" x14ac:dyDescent="0.25">
      <c r="B3012"/>
      <c r="C3012"/>
      <c r="D3012"/>
      <c r="E3012"/>
      <c r="F3012"/>
      <c r="G3012"/>
      <c r="H3012"/>
      <c r="I3012"/>
      <c r="J3012"/>
      <c r="K3012"/>
      <c r="L3012"/>
      <c r="M3012"/>
      <c r="N3012"/>
      <c r="O3012"/>
    </row>
    <row r="3013" spans="2:15" x14ac:dyDescent="0.25">
      <c r="B3013"/>
      <c r="C3013"/>
      <c r="D3013"/>
      <c r="E3013"/>
      <c r="F3013"/>
      <c r="G3013"/>
      <c r="H3013"/>
      <c r="I3013"/>
      <c r="J3013"/>
      <c r="K3013"/>
      <c r="L3013"/>
      <c r="M3013"/>
      <c r="N3013"/>
      <c r="O3013"/>
    </row>
    <row r="3014" spans="2:15" x14ac:dyDescent="0.25">
      <c r="B3014"/>
      <c r="C3014"/>
      <c r="D3014"/>
      <c r="E3014"/>
      <c r="F3014"/>
      <c r="G3014"/>
      <c r="H3014"/>
      <c r="I3014"/>
      <c r="J3014"/>
      <c r="K3014"/>
      <c r="L3014"/>
      <c r="M3014"/>
      <c r="N3014"/>
      <c r="O3014"/>
    </row>
    <row r="3015" spans="2:15" x14ac:dyDescent="0.25">
      <c r="B3015"/>
      <c r="C3015"/>
      <c r="D3015"/>
      <c r="E3015"/>
      <c r="F3015"/>
      <c r="G3015"/>
      <c r="H3015"/>
      <c r="I3015"/>
      <c r="J3015"/>
      <c r="K3015"/>
      <c r="L3015"/>
      <c r="M3015"/>
      <c r="N3015"/>
      <c r="O3015"/>
    </row>
    <row r="3016" spans="2:15" x14ac:dyDescent="0.25">
      <c r="B3016"/>
      <c r="C3016"/>
      <c r="D3016"/>
      <c r="E3016"/>
      <c r="F3016"/>
      <c r="G3016"/>
      <c r="H3016"/>
      <c r="I3016"/>
      <c r="J3016"/>
      <c r="K3016"/>
      <c r="L3016"/>
      <c r="M3016"/>
      <c r="N3016"/>
      <c r="O3016"/>
    </row>
    <row r="3017" spans="2:15" x14ac:dyDescent="0.25">
      <c r="B3017"/>
      <c r="C3017"/>
      <c r="D3017"/>
      <c r="E3017"/>
      <c r="F3017"/>
      <c r="G3017"/>
      <c r="H3017"/>
      <c r="I3017"/>
      <c r="J3017"/>
      <c r="K3017"/>
      <c r="L3017"/>
      <c r="M3017"/>
      <c r="N3017"/>
      <c r="O3017"/>
    </row>
    <row r="3018" spans="2:15" x14ac:dyDescent="0.25">
      <c r="B3018"/>
      <c r="C3018"/>
      <c r="D3018"/>
      <c r="E3018"/>
      <c r="F3018"/>
      <c r="G3018"/>
      <c r="H3018"/>
      <c r="I3018"/>
      <c r="J3018"/>
      <c r="K3018"/>
      <c r="L3018"/>
      <c r="M3018"/>
      <c r="N3018"/>
      <c r="O3018"/>
    </row>
    <row r="3019" spans="2:15" x14ac:dyDescent="0.25">
      <c r="B3019"/>
      <c r="C3019"/>
      <c r="D3019"/>
      <c r="E3019"/>
      <c r="F3019"/>
      <c r="G3019"/>
      <c r="H3019"/>
      <c r="I3019"/>
      <c r="J3019"/>
      <c r="K3019"/>
      <c r="L3019"/>
      <c r="M3019"/>
      <c r="N3019"/>
      <c r="O3019"/>
    </row>
    <row r="3020" spans="2:15" x14ac:dyDescent="0.25">
      <c r="B3020"/>
      <c r="C3020"/>
      <c r="D3020"/>
      <c r="E3020"/>
      <c r="F3020"/>
      <c r="G3020"/>
      <c r="H3020"/>
      <c r="I3020"/>
      <c r="J3020"/>
      <c r="K3020"/>
      <c r="L3020"/>
      <c r="M3020"/>
      <c r="N3020"/>
      <c r="O3020"/>
    </row>
    <row r="3021" spans="2:15" x14ac:dyDescent="0.25">
      <c r="B3021"/>
      <c r="C3021"/>
      <c r="D3021"/>
      <c r="E3021"/>
      <c r="F3021"/>
      <c r="G3021"/>
      <c r="H3021"/>
      <c r="I3021"/>
      <c r="J3021"/>
      <c r="K3021"/>
      <c r="L3021"/>
      <c r="M3021"/>
      <c r="N3021"/>
      <c r="O3021"/>
    </row>
    <row r="3022" spans="2:15" x14ac:dyDescent="0.25">
      <c r="B3022"/>
      <c r="C3022"/>
      <c r="D3022"/>
      <c r="E3022"/>
      <c r="F3022"/>
      <c r="G3022"/>
      <c r="H3022"/>
      <c r="I3022"/>
      <c r="J3022"/>
      <c r="K3022"/>
      <c r="L3022"/>
      <c r="M3022"/>
      <c r="N3022"/>
      <c r="O3022"/>
    </row>
    <row r="3023" spans="2:15" x14ac:dyDescent="0.25">
      <c r="B3023"/>
      <c r="C3023"/>
      <c r="D3023"/>
      <c r="E3023"/>
      <c r="F3023"/>
      <c r="G3023"/>
      <c r="H3023"/>
      <c r="I3023"/>
      <c r="J3023"/>
      <c r="K3023"/>
      <c r="L3023"/>
      <c r="M3023"/>
      <c r="N3023"/>
      <c r="O3023"/>
    </row>
    <row r="3024" spans="2:15" x14ac:dyDescent="0.25">
      <c r="B3024"/>
      <c r="C3024"/>
      <c r="D3024"/>
      <c r="E3024"/>
      <c r="F3024"/>
      <c r="G3024"/>
      <c r="H3024"/>
      <c r="I3024"/>
      <c r="J3024"/>
      <c r="K3024"/>
      <c r="L3024"/>
      <c r="M3024"/>
      <c r="N3024"/>
      <c r="O3024"/>
    </row>
    <row r="3025" spans="2:15" x14ac:dyDescent="0.25">
      <c r="B3025"/>
      <c r="C3025"/>
      <c r="D3025"/>
      <c r="E3025"/>
      <c r="F3025"/>
      <c r="G3025"/>
      <c r="H3025"/>
      <c r="I3025"/>
      <c r="J3025"/>
      <c r="K3025"/>
      <c r="L3025"/>
      <c r="M3025"/>
      <c r="N3025"/>
      <c r="O3025"/>
    </row>
    <row r="3026" spans="2:15" x14ac:dyDescent="0.25">
      <c r="B3026"/>
      <c r="C3026"/>
      <c r="D3026"/>
      <c r="E3026"/>
      <c r="F3026"/>
      <c r="G3026"/>
      <c r="H3026"/>
      <c r="I3026"/>
      <c r="J3026"/>
      <c r="K3026"/>
      <c r="L3026"/>
      <c r="M3026"/>
      <c r="N3026"/>
      <c r="O3026"/>
    </row>
    <row r="3027" spans="2:15" x14ac:dyDescent="0.25">
      <c r="B3027"/>
      <c r="C3027"/>
      <c r="D3027"/>
      <c r="E3027"/>
      <c r="F3027"/>
      <c r="G3027"/>
      <c r="H3027"/>
      <c r="I3027"/>
      <c r="J3027"/>
      <c r="K3027"/>
      <c r="L3027"/>
      <c r="M3027"/>
      <c r="N3027"/>
      <c r="O3027"/>
    </row>
    <row r="3028" spans="2:15" x14ac:dyDescent="0.25">
      <c r="B3028"/>
      <c r="C3028"/>
      <c r="D3028"/>
      <c r="E3028"/>
      <c r="F3028"/>
      <c r="G3028"/>
      <c r="H3028"/>
      <c r="I3028"/>
      <c r="J3028"/>
      <c r="K3028"/>
      <c r="L3028"/>
      <c r="M3028"/>
      <c r="N3028"/>
      <c r="O3028"/>
    </row>
    <row r="3029" spans="2:15" x14ac:dyDescent="0.25">
      <c r="B3029"/>
      <c r="C3029"/>
      <c r="D3029"/>
      <c r="E3029"/>
      <c r="F3029"/>
      <c r="G3029"/>
      <c r="H3029"/>
      <c r="I3029"/>
      <c r="J3029"/>
      <c r="K3029"/>
      <c r="L3029"/>
      <c r="M3029"/>
      <c r="N3029"/>
      <c r="O3029"/>
    </row>
    <row r="3030" spans="2:15" x14ac:dyDescent="0.25">
      <c r="B3030"/>
      <c r="C3030"/>
      <c r="D3030"/>
      <c r="E3030"/>
      <c r="F3030"/>
      <c r="G3030"/>
      <c r="H3030"/>
      <c r="I3030"/>
      <c r="J3030"/>
      <c r="K3030"/>
      <c r="L3030"/>
      <c r="M3030"/>
      <c r="N3030"/>
      <c r="O3030"/>
    </row>
    <row r="3031" spans="2:15" x14ac:dyDescent="0.25">
      <c r="B3031"/>
      <c r="C3031"/>
      <c r="D3031"/>
      <c r="E3031"/>
      <c r="F3031"/>
      <c r="G3031"/>
      <c r="H3031"/>
      <c r="I3031"/>
      <c r="J3031"/>
      <c r="K3031"/>
      <c r="L3031"/>
      <c r="M3031"/>
      <c r="N3031"/>
      <c r="O3031"/>
    </row>
    <row r="3032" spans="2:15" x14ac:dyDescent="0.25">
      <c r="B3032"/>
      <c r="C3032"/>
      <c r="D3032"/>
      <c r="E3032"/>
      <c r="F3032"/>
      <c r="G3032"/>
      <c r="H3032"/>
      <c r="I3032"/>
      <c r="J3032"/>
      <c r="K3032"/>
      <c r="L3032"/>
      <c r="M3032"/>
      <c r="N3032"/>
      <c r="O3032"/>
    </row>
    <row r="3033" spans="2:15" x14ac:dyDescent="0.25">
      <c r="B3033"/>
      <c r="C3033"/>
      <c r="D3033"/>
      <c r="E3033"/>
      <c r="F3033"/>
      <c r="G3033"/>
      <c r="H3033"/>
      <c r="I3033"/>
      <c r="J3033"/>
      <c r="K3033"/>
      <c r="L3033"/>
      <c r="M3033"/>
      <c r="N3033"/>
      <c r="O3033"/>
    </row>
    <row r="3034" spans="2:15" x14ac:dyDescent="0.25">
      <c r="B3034"/>
      <c r="C3034"/>
      <c r="D3034"/>
      <c r="E3034"/>
      <c r="F3034"/>
      <c r="G3034"/>
      <c r="H3034"/>
      <c r="I3034"/>
      <c r="J3034"/>
      <c r="K3034"/>
      <c r="L3034"/>
      <c r="M3034"/>
      <c r="N3034"/>
      <c r="O3034"/>
    </row>
    <row r="3035" spans="2:15" x14ac:dyDescent="0.25">
      <c r="B3035"/>
      <c r="C3035"/>
      <c r="D3035"/>
      <c r="E3035"/>
      <c r="F3035"/>
      <c r="G3035"/>
      <c r="H3035"/>
      <c r="I3035"/>
      <c r="J3035"/>
      <c r="K3035"/>
      <c r="L3035"/>
      <c r="M3035"/>
      <c r="N3035"/>
      <c r="O3035"/>
    </row>
    <row r="3036" spans="2:15" x14ac:dyDescent="0.25">
      <c r="B3036"/>
      <c r="C3036"/>
      <c r="D3036"/>
      <c r="E3036"/>
      <c r="F3036"/>
      <c r="G3036"/>
      <c r="H3036"/>
      <c r="I3036"/>
      <c r="J3036"/>
      <c r="K3036"/>
      <c r="L3036"/>
      <c r="M3036"/>
      <c r="N3036"/>
      <c r="O3036"/>
    </row>
    <row r="3037" spans="2:15" x14ac:dyDescent="0.25">
      <c r="B3037"/>
      <c r="C3037"/>
      <c r="D3037"/>
      <c r="E3037"/>
      <c r="F3037"/>
      <c r="G3037"/>
      <c r="H3037"/>
      <c r="I3037"/>
      <c r="J3037"/>
      <c r="K3037"/>
      <c r="L3037"/>
      <c r="M3037"/>
      <c r="N3037"/>
      <c r="O3037"/>
    </row>
    <row r="3038" spans="2:15" x14ac:dyDescent="0.25">
      <c r="B3038"/>
      <c r="C3038"/>
      <c r="D3038"/>
      <c r="E3038"/>
      <c r="F3038"/>
      <c r="G3038"/>
      <c r="H3038"/>
      <c r="I3038"/>
      <c r="J3038"/>
      <c r="K3038"/>
      <c r="L3038"/>
      <c r="M3038"/>
      <c r="N3038"/>
      <c r="O3038"/>
    </row>
    <row r="3039" spans="2:15" x14ac:dyDescent="0.25">
      <c r="B3039"/>
      <c r="C3039"/>
      <c r="D3039"/>
      <c r="E3039"/>
      <c r="F3039"/>
      <c r="G3039"/>
      <c r="H3039"/>
      <c r="I3039"/>
      <c r="J3039"/>
      <c r="K3039"/>
      <c r="L3039"/>
      <c r="M3039"/>
      <c r="N3039"/>
      <c r="O3039"/>
    </row>
    <row r="3040" spans="2:15" x14ac:dyDescent="0.25">
      <c r="B3040"/>
      <c r="C3040"/>
      <c r="D3040"/>
      <c r="E3040"/>
      <c r="F3040"/>
      <c r="G3040"/>
      <c r="H3040"/>
      <c r="I3040"/>
      <c r="J3040"/>
      <c r="K3040"/>
      <c r="L3040"/>
      <c r="M3040"/>
      <c r="N3040"/>
      <c r="O3040"/>
    </row>
    <row r="3041" spans="2:15" x14ac:dyDescent="0.25">
      <c r="B3041"/>
      <c r="C3041"/>
      <c r="D3041"/>
      <c r="E3041"/>
      <c r="F3041"/>
      <c r="G3041"/>
      <c r="H3041"/>
      <c r="I3041"/>
      <c r="J3041"/>
      <c r="K3041"/>
      <c r="L3041"/>
      <c r="M3041"/>
      <c r="N3041"/>
      <c r="O3041"/>
    </row>
    <row r="3042" spans="2:15" x14ac:dyDescent="0.25">
      <c r="B3042"/>
      <c r="C3042"/>
      <c r="D3042"/>
      <c r="E3042"/>
      <c r="F3042"/>
      <c r="G3042"/>
      <c r="H3042"/>
      <c r="I3042"/>
      <c r="J3042"/>
      <c r="K3042"/>
      <c r="L3042"/>
      <c r="M3042"/>
      <c r="N3042"/>
      <c r="O3042"/>
    </row>
    <row r="3043" spans="2:15" x14ac:dyDescent="0.25">
      <c r="B3043"/>
      <c r="C3043"/>
      <c r="D3043"/>
      <c r="E3043"/>
      <c r="F3043"/>
      <c r="G3043"/>
      <c r="H3043"/>
      <c r="I3043"/>
      <c r="J3043"/>
      <c r="K3043"/>
      <c r="L3043"/>
      <c r="M3043"/>
      <c r="N3043"/>
      <c r="O3043"/>
    </row>
    <row r="3044" spans="2:15" x14ac:dyDescent="0.25">
      <c r="B3044"/>
      <c r="C3044"/>
      <c r="D3044"/>
      <c r="E3044"/>
      <c r="F3044"/>
      <c r="G3044"/>
      <c r="H3044"/>
      <c r="I3044"/>
      <c r="J3044"/>
      <c r="K3044"/>
      <c r="L3044"/>
      <c r="M3044"/>
      <c r="N3044"/>
      <c r="O3044"/>
    </row>
    <row r="3045" spans="2:15" x14ac:dyDescent="0.25">
      <c r="B3045"/>
      <c r="C3045"/>
      <c r="D3045"/>
      <c r="E3045"/>
      <c r="F3045"/>
      <c r="G3045"/>
      <c r="H3045"/>
      <c r="I3045"/>
      <c r="J3045"/>
      <c r="K3045"/>
      <c r="L3045"/>
      <c r="M3045"/>
      <c r="N3045"/>
      <c r="O3045"/>
    </row>
    <row r="3046" spans="2:15" x14ac:dyDescent="0.25">
      <c r="B3046"/>
      <c r="C3046"/>
      <c r="D3046"/>
      <c r="E3046"/>
      <c r="F3046"/>
      <c r="G3046"/>
      <c r="H3046"/>
      <c r="I3046"/>
      <c r="J3046"/>
      <c r="K3046"/>
      <c r="L3046"/>
      <c r="M3046"/>
      <c r="N3046"/>
      <c r="O3046"/>
    </row>
    <row r="3047" spans="2:15" x14ac:dyDescent="0.25">
      <c r="B3047"/>
      <c r="C3047"/>
      <c r="D3047"/>
      <c r="E3047"/>
      <c r="F3047"/>
      <c r="G3047"/>
      <c r="H3047"/>
      <c r="I3047"/>
      <c r="J3047"/>
      <c r="K3047"/>
      <c r="L3047"/>
      <c r="M3047"/>
      <c r="N3047"/>
      <c r="O3047"/>
    </row>
    <row r="3048" spans="2:15" x14ac:dyDescent="0.25">
      <c r="B3048"/>
      <c r="C3048"/>
      <c r="D3048"/>
      <c r="E3048"/>
      <c r="F3048"/>
      <c r="G3048"/>
      <c r="H3048"/>
      <c r="I3048"/>
      <c r="J3048"/>
      <c r="K3048"/>
      <c r="L3048"/>
      <c r="M3048"/>
      <c r="N3048"/>
      <c r="O3048"/>
    </row>
    <row r="3049" spans="2:15" x14ac:dyDescent="0.25">
      <c r="B3049"/>
      <c r="C3049"/>
      <c r="D3049"/>
      <c r="E3049"/>
      <c r="F3049"/>
      <c r="G3049"/>
      <c r="H3049"/>
      <c r="I3049"/>
      <c r="J3049"/>
      <c r="K3049"/>
      <c r="L3049"/>
      <c r="M3049"/>
      <c r="N3049"/>
      <c r="O3049"/>
    </row>
    <row r="3050" spans="2:15" x14ac:dyDescent="0.25">
      <c r="B3050"/>
      <c r="C3050"/>
      <c r="D3050"/>
      <c r="E3050"/>
      <c r="F3050"/>
      <c r="G3050"/>
      <c r="H3050"/>
      <c r="I3050"/>
      <c r="J3050"/>
      <c r="K3050"/>
      <c r="L3050"/>
      <c r="M3050"/>
      <c r="N3050"/>
      <c r="O3050"/>
    </row>
    <row r="3051" spans="2:15" x14ac:dyDescent="0.25">
      <c r="B3051"/>
      <c r="C3051"/>
      <c r="D3051"/>
      <c r="E3051"/>
      <c r="F3051"/>
      <c r="G3051"/>
      <c r="H3051"/>
      <c r="I3051"/>
      <c r="J3051"/>
      <c r="K3051"/>
      <c r="L3051"/>
      <c r="M3051"/>
      <c r="N3051"/>
      <c r="O3051"/>
    </row>
    <row r="3052" spans="2:15" x14ac:dyDescent="0.25">
      <c r="B3052"/>
      <c r="C3052"/>
      <c r="D3052"/>
      <c r="E3052"/>
      <c r="F3052"/>
      <c r="G3052"/>
      <c r="H3052"/>
      <c r="I3052"/>
      <c r="J3052"/>
      <c r="K3052"/>
      <c r="L3052"/>
      <c r="M3052"/>
      <c r="N3052"/>
      <c r="O3052"/>
    </row>
    <row r="3053" spans="2:15" x14ac:dyDescent="0.25">
      <c r="B3053"/>
      <c r="C3053"/>
      <c r="D3053"/>
      <c r="E3053"/>
      <c r="F3053"/>
      <c r="G3053"/>
      <c r="H3053"/>
      <c r="I3053"/>
      <c r="J3053"/>
      <c r="K3053"/>
      <c r="L3053"/>
      <c r="M3053"/>
      <c r="N3053"/>
      <c r="O3053"/>
    </row>
    <row r="3054" spans="2:15" x14ac:dyDescent="0.25">
      <c r="B3054"/>
      <c r="C3054"/>
      <c r="D3054"/>
      <c r="E3054"/>
      <c r="F3054"/>
      <c r="G3054"/>
      <c r="H3054"/>
      <c r="I3054"/>
      <c r="J3054"/>
      <c r="K3054"/>
      <c r="L3054"/>
      <c r="M3054"/>
      <c r="N3054"/>
      <c r="O3054"/>
    </row>
    <row r="3055" spans="2:15" x14ac:dyDescent="0.25">
      <c r="B3055"/>
      <c r="C3055"/>
      <c r="D3055"/>
      <c r="E3055"/>
      <c r="F3055"/>
      <c r="G3055"/>
      <c r="H3055"/>
      <c r="I3055"/>
      <c r="J3055"/>
      <c r="K3055"/>
      <c r="L3055"/>
      <c r="M3055"/>
      <c r="N3055"/>
      <c r="O3055"/>
    </row>
    <row r="3056" spans="2:15" x14ac:dyDescent="0.25">
      <c r="B3056"/>
      <c r="C3056"/>
      <c r="D3056"/>
      <c r="E3056"/>
      <c r="F3056"/>
      <c r="G3056"/>
      <c r="H3056"/>
      <c r="I3056"/>
      <c r="J3056"/>
      <c r="K3056"/>
      <c r="L3056"/>
      <c r="M3056"/>
      <c r="N3056"/>
      <c r="O3056"/>
    </row>
    <row r="3057" spans="2:15" x14ac:dyDescent="0.25">
      <c r="B3057"/>
      <c r="C3057"/>
      <c r="D3057"/>
      <c r="E3057"/>
      <c r="F3057"/>
      <c r="G3057"/>
      <c r="H3057"/>
      <c r="I3057"/>
      <c r="J3057"/>
      <c r="K3057"/>
      <c r="L3057"/>
      <c r="M3057"/>
      <c r="N3057"/>
      <c r="O3057"/>
    </row>
    <row r="3058" spans="2:15" x14ac:dyDescent="0.25">
      <c r="B3058"/>
      <c r="C3058"/>
      <c r="D3058"/>
      <c r="E3058"/>
      <c r="F3058"/>
      <c r="G3058"/>
      <c r="H3058"/>
      <c r="I3058"/>
      <c r="J3058"/>
      <c r="K3058"/>
      <c r="L3058"/>
      <c r="M3058"/>
      <c r="N3058"/>
      <c r="O3058"/>
    </row>
    <row r="3059" spans="2:15" x14ac:dyDescent="0.25">
      <c r="B3059"/>
      <c r="C3059"/>
      <c r="D3059"/>
      <c r="E3059"/>
      <c r="F3059"/>
      <c r="G3059"/>
      <c r="H3059"/>
      <c r="I3059"/>
      <c r="J3059"/>
      <c r="K3059"/>
      <c r="L3059"/>
      <c r="M3059"/>
      <c r="N3059"/>
      <c r="O3059"/>
    </row>
    <row r="3060" spans="2:15" x14ac:dyDescent="0.25">
      <c r="B3060"/>
      <c r="C3060"/>
      <c r="D3060"/>
      <c r="E3060"/>
      <c r="F3060"/>
      <c r="G3060"/>
      <c r="H3060"/>
      <c r="I3060"/>
      <c r="J3060"/>
      <c r="K3060"/>
      <c r="L3060"/>
      <c r="M3060"/>
      <c r="N3060"/>
      <c r="O3060"/>
    </row>
    <row r="3061" spans="2:15" x14ac:dyDescent="0.25">
      <c r="B3061"/>
      <c r="C3061"/>
      <c r="D3061"/>
      <c r="E3061"/>
      <c r="F3061"/>
      <c r="G3061"/>
      <c r="H3061"/>
      <c r="I3061"/>
      <c r="J3061"/>
      <c r="K3061"/>
      <c r="L3061"/>
      <c r="M3061"/>
      <c r="N3061"/>
      <c r="O3061"/>
    </row>
    <row r="3062" spans="2:15" x14ac:dyDescent="0.25">
      <c r="B3062"/>
      <c r="C3062"/>
      <c r="D3062"/>
      <c r="E3062"/>
      <c r="F3062"/>
      <c r="G3062"/>
      <c r="H3062"/>
      <c r="I3062"/>
      <c r="J3062"/>
      <c r="K3062"/>
      <c r="L3062"/>
      <c r="M3062"/>
      <c r="N3062"/>
      <c r="O3062"/>
    </row>
    <row r="3063" spans="2:15" x14ac:dyDescent="0.25">
      <c r="B3063"/>
      <c r="C3063"/>
      <c r="D3063"/>
      <c r="E3063"/>
      <c r="F3063"/>
      <c r="G3063"/>
      <c r="H3063"/>
      <c r="I3063"/>
      <c r="J3063"/>
      <c r="K3063"/>
      <c r="L3063"/>
      <c r="M3063"/>
      <c r="N3063"/>
      <c r="O3063"/>
    </row>
    <row r="3064" spans="2:15" x14ac:dyDescent="0.25">
      <c r="B3064"/>
      <c r="C3064"/>
      <c r="D3064"/>
      <c r="E3064"/>
      <c r="F3064"/>
      <c r="G3064"/>
      <c r="H3064"/>
      <c r="I3064"/>
      <c r="J3064"/>
      <c r="K3064"/>
      <c r="L3064"/>
      <c r="M3064"/>
      <c r="N3064"/>
      <c r="O3064"/>
    </row>
    <row r="3065" spans="2:15" x14ac:dyDescent="0.25">
      <c r="B3065"/>
      <c r="C3065"/>
      <c r="D3065"/>
      <c r="E3065"/>
      <c r="F3065"/>
      <c r="G3065"/>
      <c r="H3065"/>
      <c r="I3065"/>
      <c r="J3065"/>
      <c r="K3065"/>
      <c r="L3065"/>
      <c r="M3065"/>
      <c r="N3065"/>
      <c r="O3065"/>
    </row>
    <row r="3066" spans="2:15" x14ac:dyDescent="0.25">
      <c r="B3066"/>
      <c r="C3066"/>
      <c r="D3066"/>
      <c r="E3066"/>
      <c r="F3066"/>
      <c r="G3066"/>
      <c r="H3066"/>
      <c r="I3066"/>
      <c r="J3066"/>
      <c r="K3066"/>
      <c r="L3066"/>
      <c r="M3066"/>
      <c r="N3066"/>
      <c r="O3066"/>
    </row>
    <row r="3067" spans="2:15" x14ac:dyDescent="0.25">
      <c r="B3067"/>
      <c r="C3067"/>
      <c r="D3067"/>
      <c r="E3067"/>
      <c r="F3067"/>
      <c r="G3067"/>
      <c r="H3067"/>
      <c r="I3067"/>
      <c r="J3067"/>
      <c r="K3067"/>
      <c r="L3067"/>
      <c r="M3067"/>
      <c r="N3067"/>
      <c r="O3067"/>
    </row>
    <row r="3068" spans="2:15" x14ac:dyDescent="0.25">
      <c r="B3068"/>
      <c r="C3068"/>
      <c r="D3068"/>
      <c r="E3068"/>
      <c r="F3068"/>
      <c r="G3068"/>
      <c r="H3068"/>
      <c r="I3068"/>
      <c r="J3068"/>
      <c r="K3068"/>
      <c r="L3068"/>
      <c r="M3068"/>
      <c r="N3068"/>
      <c r="O3068"/>
    </row>
    <row r="3069" spans="2:15" x14ac:dyDescent="0.25">
      <c r="B3069"/>
      <c r="C3069"/>
      <c r="D3069"/>
      <c r="E3069"/>
      <c r="F3069"/>
      <c r="G3069"/>
      <c r="H3069"/>
      <c r="I3069"/>
      <c r="J3069"/>
      <c r="K3069"/>
      <c r="L3069"/>
      <c r="M3069"/>
      <c r="N3069"/>
      <c r="O3069"/>
    </row>
    <row r="3070" spans="2:15" x14ac:dyDescent="0.25">
      <c r="B3070"/>
      <c r="C3070"/>
      <c r="D3070"/>
      <c r="E3070"/>
      <c r="F3070"/>
      <c r="G3070"/>
      <c r="H3070"/>
      <c r="I3070"/>
      <c r="J3070"/>
      <c r="K3070"/>
      <c r="L3070"/>
      <c r="M3070"/>
      <c r="N3070"/>
      <c r="O3070"/>
    </row>
    <row r="3071" spans="2:15" x14ac:dyDescent="0.25">
      <c r="B3071"/>
      <c r="C3071"/>
      <c r="D3071"/>
      <c r="E3071"/>
      <c r="F3071"/>
      <c r="G3071"/>
      <c r="H3071"/>
      <c r="I3071"/>
      <c r="J3071"/>
      <c r="K3071"/>
      <c r="L3071"/>
      <c r="M3071"/>
      <c r="N3071"/>
      <c r="O3071"/>
    </row>
    <row r="3072" spans="2:15" x14ac:dyDescent="0.25">
      <c r="B3072"/>
      <c r="C3072"/>
      <c r="D3072"/>
      <c r="E3072"/>
      <c r="F3072"/>
      <c r="G3072"/>
      <c r="H3072"/>
      <c r="I3072"/>
      <c r="J3072"/>
      <c r="K3072"/>
      <c r="L3072"/>
      <c r="M3072"/>
      <c r="N3072"/>
      <c r="O3072"/>
    </row>
    <row r="3073" spans="2:15" x14ac:dyDescent="0.25">
      <c r="B3073"/>
      <c r="C3073"/>
      <c r="D3073"/>
      <c r="E3073"/>
      <c r="F3073"/>
      <c r="G3073"/>
      <c r="H3073"/>
      <c r="I3073"/>
      <c r="J3073"/>
      <c r="K3073"/>
      <c r="L3073"/>
      <c r="M3073"/>
      <c r="N3073"/>
      <c r="O3073"/>
    </row>
    <row r="3074" spans="2:15" x14ac:dyDescent="0.25">
      <c r="B3074"/>
      <c r="C3074"/>
      <c r="D3074"/>
      <c r="E3074"/>
      <c r="F3074"/>
      <c r="G3074"/>
      <c r="H3074"/>
      <c r="I3074"/>
      <c r="J3074"/>
      <c r="K3074"/>
      <c r="L3074"/>
      <c r="M3074"/>
      <c r="N3074"/>
      <c r="O3074"/>
    </row>
    <row r="3075" spans="2:15" x14ac:dyDescent="0.25">
      <c r="B3075"/>
      <c r="C3075"/>
      <c r="D3075"/>
      <c r="E3075"/>
      <c r="F3075"/>
      <c r="G3075"/>
      <c r="H3075"/>
      <c r="I3075"/>
      <c r="J3075"/>
      <c r="K3075"/>
      <c r="L3075"/>
      <c r="M3075"/>
      <c r="N3075"/>
      <c r="O3075"/>
    </row>
    <row r="3076" spans="2:15" x14ac:dyDescent="0.25">
      <c r="B3076"/>
      <c r="C3076"/>
      <c r="D3076"/>
      <c r="E3076"/>
      <c r="F3076"/>
      <c r="G3076"/>
      <c r="H3076"/>
      <c r="I3076"/>
      <c r="J3076"/>
      <c r="K3076"/>
      <c r="L3076"/>
      <c r="M3076"/>
      <c r="N3076"/>
      <c r="O3076"/>
    </row>
    <row r="3077" spans="2:15" x14ac:dyDescent="0.25">
      <c r="B3077"/>
      <c r="C3077"/>
      <c r="D3077"/>
      <c r="E3077"/>
      <c r="F3077"/>
      <c r="G3077"/>
      <c r="H3077"/>
      <c r="I3077"/>
      <c r="J3077"/>
      <c r="K3077"/>
      <c r="L3077"/>
      <c r="M3077"/>
      <c r="N3077"/>
      <c r="O3077"/>
    </row>
    <row r="3078" spans="2:15" x14ac:dyDescent="0.25">
      <c r="B3078"/>
      <c r="C3078"/>
      <c r="D3078"/>
      <c r="E3078"/>
      <c r="F3078"/>
      <c r="G3078"/>
      <c r="H3078"/>
      <c r="I3078"/>
      <c r="J3078"/>
      <c r="K3078"/>
      <c r="L3078"/>
      <c r="M3078"/>
      <c r="N3078"/>
      <c r="O3078"/>
    </row>
    <row r="3079" spans="2:15" x14ac:dyDescent="0.25">
      <c r="B3079"/>
      <c r="C3079"/>
      <c r="D3079"/>
      <c r="E3079"/>
      <c r="F3079"/>
      <c r="G3079"/>
      <c r="H3079"/>
      <c r="I3079"/>
      <c r="J3079"/>
      <c r="K3079"/>
      <c r="L3079"/>
      <c r="M3079"/>
      <c r="N3079"/>
      <c r="O3079"/>
    </row>
    <row r="3080" spans="2:15" x14ac:dyDescent="0.25">
      <c r="B3080"/>
      <c r="C3080"/>
      <c r="D3080"/>
      <c r="E3080"/>
      <c r="F3080"/>
      <c r="G3080"/>
      <c r="H3080"/>
      <c r="I3080"/>
      <c r="J3080"/>
      <c r="K3080"/>
      <c r="L3080"/>
      <c r="M3080"/>
      <c r="N3080"/>
      <c r="O3080"/>
    </row>
    <row r="3081" spans="2:15" x14ac:dyDescent="0.25">
      <c r="B3081"/>
      <c r="C3081"/>
      <c r="D3081"/>
      <c r="E3081"/>
      <c r="F3081"/>
      <c r="G3081"/>
      <c r="H3081"/>
      <c r="I3081"/>
      <c r="J3081"/>
      <c r="K3081"/>
      <c r="L3081"/>
      <c r="M3081"/>
      <c r="N3081"/>
      <c r="O3081"/>
    </row>
    <row r="3082" spans="2:15" x14ac:dyDescent="0.25">
      <c r="B3082"/>
      <c r="C3082"/>
      <c r="D3082"/>
      <c r="E3082"/>
      <c r="F3082"/>
      <c r="G3082"/>
      <c r="H3082"/>
      <c r="I3082"/>
      <c r="J3082"/>
      <c r="K3082"/>
      <c r="L3082"/>
      <c r="M3082"/>
      <c r="N3082"/>
      <c r="O3082"/>
    </row>
    <row r="3083" spans="2:15" x14ac:dyDescent="0.25">
      <c r="B3083"/>
      <c r="C3083"/>
      <c r="D3083"/>
      <c r="E3083"/>
      <c r="F3083"/>
      <c r="G3083"/>
      <c r="H3083"/>
      <c r="I3083"/>
      <c r="J3083"/>
      <c r="K3083"/>
      <c r="L3083"/>
      <c r="M3083"/>
      <c r="N3083"/>
      <c r="O3083"/>
    </row>
    <row r="3084" spans="2:15" x14ac:dyDescent="0.25">
      <c r="B3084"/>
      <c r="C3084"/>
      <c r="D3084"/>
      <c r="E3084"/>
      <c r="F3084"/>
      <c r="G3084"/>
      <c r="H3084"/>
      <c r="I3084"/>
      <c r="J3084"/>
      <c r="K3084"/>
      <c r="L3084"/>
      <c r="M3084"/>
      <c r="N3084"/>
      <c r="O3084"/>
    </row>
    <row r="3085" spans="2:15" x14ac:dyDescent="0.25">
      <c r="B3085"/>
      <c r="C3085"/>
      <c r="D3085"/>
      <c r="E3085"/>
      <c r="F3085"/>
      <c r="G3085"/>
      <c r="H3085"/>
      <c r="I3085"/>
      <c r="J3085"/>
      <c r="K3085"/>
      <c r="L3085"/>
      <c r="M3085"/>
      <c r="N3085"/>
      <c r="O3085"/>
    </row>
    <row r="3086" spans="2:15" x14ac:dyDescent="0.25">
      <c r="B3086"/>
      <c r="C3086"/>
      <c r="D3086"/>
      <c r="E3086"/>
      <c r="F3086"/>
      <c r="G3086"/>
      <c r="H3086"/>
      <c r="I3086"/>
      <c r="J3086"/>
      <c r="K3086"/>
      <c r="L3086"/>
      <c r="M3086"/>
      <c r="N3086"/>
      <c r="O3086"/>
    </row>
    <row r="3087" spans="2:15" x14ac:dyDescent="0.25">
      <c r="B3087"/>
      <c r="C3087"/>
      <c r="D3087"/>
      <c r="E3087"/>
      <c r="F3087"/>
      <c r="G3087"/>
      <c r="H3087"/>
      <c r="I3087"/>
      <c r="J3087"/>
      <c r="K3087"/>
      <c r="L3087"/>
      <c r="M3087"/>
      <c r="N3087"/>
      <c r="O3087"/>
    </row>
    <row r="3088" spans="2:15" x14ac:dyDescent="0.25">
      <c r="B3088"/>
      <c r="C3088"/>
      <c r="D3088"/>
      <c r="E3088"/>
      <c r="F3088"/>
      <c r="G3088"/>
      <c r="H3088"/>
      <c r="I3088"/>
      <c r="J3088"/>
      <c r="K3088"/>
      <c r="L3088"/>
      <c r="M3088"/>
      <c r="N3088"/>
      <c r="O3088"/>
    </row>
    <row r="3089" spans="2:15" x14ac:dyDescent="0.25">
      <c r="B3089"/>
      <c r="C3089"/>
      <c r="D3089"/>
      <c r="E3089"/>
      <c r="F3089"/>
      <c r="G3089"/>
      <c r="H3089"/>
      <c r="I3089"/>
      <c r="J3089"/>
      <c r="K3089"/>
      <c r="L3089"/>
      <c r="M3089"/>
      <c r="N3089"/>
      <c r="O3089"/>
    </row>
    <row r="3090" spans="2:15" x14ac:dyDescent="0.25">
      <c r="B3090"/>
      <c r="C3090"/>
      <c r="D3090"/>
      <c r="E3090"/>
      <c r="F3090"/>
      <c r="G3090"/>
      <c r="H3090"/>
      <c r="I3090"/>
      <c r="J3090"/>
      <c r="K3090"/>
      <c r="L3090"/>
      <c r="M3090"/>
      <c r="N3090"/>
      <c r="O3090"/>
    </row>
    <row r="3091" spans="2:15" x14ac:dyDescent="0.25">
      <c r="B3091"/>
      <c r="C3091"/>
      <c r="D3091"/>
      <c r="E3091"/>
      <c r="F3091"/>
      <c r="G3091"/>
      <c r="H3091"/>
      <c r="I3091"/>
      <c r="J3091"/>
      <c r="K3091"/>
      <c r="L3091"/>
      <c r="M3091"/>
      <c r="N3091"/>
      <c r="O3091"/>
    </row>
    <row r="3092" spans="2:15" x14ac:dyDescent="0.25">
      <c r="B3092"/>
      <c r="C3092"/>
      <c r="D3092"/>
      <c r="E3092"/>
      <c r="F3092"/>
      <c r="G3092"/>
      <c r="H3092"/>
      <c r="I3092"/>
      <c r="J3092"/>
      <c r="K3092"/>
      <c r="L3092"/>
      <c r="M3092"/>
      <c r="N3092"/>
      <c r="O3092"/>
    </row>
    <row r="3093" spans="2:15" x14ac:dyDescent="0.25">
      <c r="B3093"/>
      <c r="C3093"/>
      <c r="D3093"/>
      <c r="E3093"/>
      <c r="F3093"/>
      <c r="G3093"/>
      <c r="H3093"/>
      <c r="I3093"/>
      <c r="J3093"/>
      <c r="K3093"/>
      <c r="L3093"/>
      <c r="M3093"/>
      <c r="N3093"/>
      <c r="O3093"/>
    </row>
    <row r="3094" spans="2:15" x14ac:dyDescent="0.25">
      <c r="B3094"/>
      <c r="C3094"/>
      <c r="D3094"/>
      <c r="E3094"/>
      <c r="F3094"/>
      <c r="G3094"/>
      <c r="H3094"/>
      <c r="I3094"/>
      <c r="J3094"/>
      <c r="K3094"/>
      <c r="L3094"/>
      <c r="M3094"/>
      <c r="N3094"/>
      <c r="O3094"/>
    </row>
    <row r="3095" spans="2:15" x14ac:dyDescent="0.25">
      <c r="B3095"/>
      <c r="C3095"/>
      <c r="D3095"/>
      <c r="E3095"/>
      <c r="F3095"/>
      <c r="G3095"/>
      <c r="H3095"/>
      <c r="I3095"/>
      <c r="J3095"/>
      <c r="K3095"/>
      <c r="L3095"/>
      <c r="M3095"/>
      <c r="N3095"/>
      <c r="O3095"/>
    </row>
    <row r="3096" spans="2:15" x14ac:dyDescent="0.25">
      <c r="B3096"/>
      <c r="C3096"/>
      <c r="D3096"/>
      <c r="E3096"/>
      <c r="F3096"/>
      <c r="G3096"/>
      <c r="H3096"/>
      <c r="I3096"/>
      <c r="J3096"/>
      <c r="K3096"/>
      <c r="L3096"/>
      <c r="M3096"/>
      <c r="N3096"/>
      <c r="O3096"/>
    </row>
    <row r="3097" spans="2:15" x14ac:dyDescent="0.25">
      <c r="B3097"/>
      <c r="C3097"/>
      <c r="D3097"/>
      <c r="E3097"/>
      <c r="F3097"/>
      <c r="G3097"/>
      <c r="H3097"/>
      <c r="I3097"/>
      <c r="J3097"/>
      <c r="K3097"/>
      <c r="L3097"/>
      <c r="M3097"/>
      <c r="N3097"/>
      <c r="O3097"/>
    </row>
    <row r="3098" spans="2:15" x14ac:dyDescent="0.25">
      <c r="B3098"/>
      <c r="C3098"/>
      <c r="D3098"/>
      <c r="E3098"/>
      <c r="F3098"/>
      <c r="G3098"/>
      <c r="H3098"/>
      <c r="I3098"/>
      <c r="J3098"/>
      <c r="K3098"/>
      <c r="L3098"/>
      <c r="M3098"/>
      <c r="N3098"/>
      <c r="O3098"/>
    </row>
    <row r="3099" spans="2:15" x14ac:dyDescent="0.25">
      <c r="B3099"/>
      <c r="C3099"/>
      <c r="D3099"/>
      <c r="E3099"/>
      <c r="F3099"/>
      <c r="G3099"/>
      <c r="H3099"/>
      <c r="I3099"/>
      <c r="J3099"/>
      <c r="K3099"/>
      <c r="L3099"/>
      <c r="M3099"/>
      <c r="N3099"/>
      <c r="O3099"/>
    </row>
    <row r="3100" spans="2:15" x14ac:dyDescent="0.25">
      <c r="B3100"/>
      <c r="C3100"/>
      <c r="D3100"/>
      <c r="E3100"/>
      <c r="F3100"/>
      <c r="G3100"/>
      <c r="H3100"/>
      <c r="I3100"/>
      <c r="J3100"/>
      <c r="K3100"/>
      <c r="L3100"/>
      <c r="M3100"/>
      <c r="N3100"/>
      <c r="O3100"/>
    </row>
    <row r="3101" spans="2:15" x14ac:dyDescent="0.25">
      <c r="B3101"/>
      <c r="C3101"/>
      <c r="D3101"/>
      <c r="E3101"/>
      <c r="F3101"/>
      <c r="G3101"/>
      <c r="H3101"/>
      <c r="I3101"/>
      <c r="J3101"/>
      <c r="K3101"/>
      <c r="L3101"/>
      <c r="M3101"/>
      <c r="N3101"/>
      <c r="O3101"/>
    </row>
    <row r="3102" spans="2:15" x14ac:dyDescent="0.25">
      <c r="B3102"/>
      <c r="C3102"/>
      <c r="D3102"/>
      <c r="E3102"/>
      <c r="F3102"/>
      <c r="G3102"/>
      <c r="H3102"/>
      <c r="I3102"/>
      <c r="J3102"/>
      <c r="K3102"/>
      <c r="L3102"/>
      <c r="M3102"/>
      <c r="N3102"/>
      <c r="O3102"/>
    </row>
    <row r="3103" spans="2:15" x14ac:dyDescent="0.25">
      <c r="B3103"/>
      <c r="C3103"/>
      <c r="D3103"/>
      <c r="E3103"/>
      <c r="F3103"/>
      <c r="G3103"/>
      <c r="H3103"/>
      <c r="I3103"/>
      <c r="J3103"/>
      <c r="K3103"/>
      <c r="L3103"/>
      <c r="M3103"/>
      <c r="N3103"/>
      <c r="O3103"/>
    </row>
    <row r="3104" spans="2:15" x14ac:dyDescent="0.25">
      <c r="B3104"/>
      <c r="C3104"/>
      <c r="D3104"/>
      <c r="E3104"/>
      <c r="F3104"/>
      <c r="G3104"/>
      <c r="H3104"/>
      <c r="I3104"/>
      <c r="J3104"/>
      <c r="K3104"/>
      <c r="L3104"/>
      <c r="M3104"/>
      <c r="N3104"/>
      <c r="O3104"/>
    </row>
    <row r="3105" spans="2:15" x14ac:dyDescent="0.25">
      <c r="B3105"/>
      <c r="C3105"/>
      <c r="D3105"/>
      <c r="E3105"/>
      <c r="F3105"/>
      <c r="G3105"/>
      <c r="H3105"/>
      <c r="I3105"/>
      <c r="J3105"/>
      <c r="K3105"/>
      <c r="L3105"/>
      <c r="M3105"/>
      <c r="N3105"/>
      <c r="O3105"/>
    </row>
    <row r="3106" spans="2:15" x14ac:dyDescent="0.25">
      <c r="B3106"/>
      <c r="C3106"/>
      <c r="D3106"/>
      <c r="E3106"/>
      <c r="F3106"/>
      <c r="G3106"/>
      <c r="H3106"/>
      <c r="I3106"/>
      <c r="J3106"/>
      <c r="K3106"/>
      <c r="L3106"/>
      <c r="M3106"/>
      <c r="N3106"/>
      <c r="O3106"/>
    </row>
    <row r="3107" spans="2:15" x14ac:dyDescent="0.25">
      <c r="B3107"/>
      <c r="C3107"/>
      <c r="D3107"/>
      <c r="E3107"/>
      <c r="F3107"/>
      <c r="G3107"/>
      <c r="H3107"/>
      <c r="I3107"/>
      <c r="J3107"/>
      <c r="K3107"/>
      <c r="L3107"/>
      <c r="M3107"/>
      <c r="N3107"/>
      <c r="O3107"/>
    </row>
    <row r="3108" spans="2:15" x14ac:dyDescent="0.25">
      <c r="B3108"/>
      <c r="C3108"/>
      <c r="D3108"/>
      <c r="E3108"/>
      <c r="F3108"/>
      <c r="G3108"/>
      <c r="H3108"/>
      <c r="I3108"/>
      <c r="J3108"/>
      <c r="K3108"/>
      <c r="L3108"/>
      <c r="M3108"/>
      <c r="N3108"/>
      <c r="O3108"/>
    </row>
    <row r="3109" spans="2:15" x14ac:dyDescent="0.25">
      <c r="B3109"/>
      <c r="C3109"/>
      <c r="D3109"/>
      <c r="E3109"/>
      <c r="F3109"/>
      <c r="G3109"/>
      <c r="H3109"/>
      <c r="I3109"/>
      <c r="J3109"/>
      <c r="K3109"/>
      <c r="L3109"/>
      <c r="M3109"/>
      <c r="N3109"/>
      <c r="O3109"/>
    </row>
    <row r="3110" spans="2:15" x14ac:dyDescent="0.25">
      <c r="B3110"/>
      <c r="C3110"/>
      <c r="D3110"/>
      <c r="E3110"/>
      <c r="F3110"/>
      <c r="G3110"/>
      <c r="H3110"/>
      <c r="I3110"/>
      <c r="J3110"/>
      <c r="K3110"/>
      <c r="L3110"/>
      <c r="M3110"/>
      <c r="N3110"/>
      <c r="O3110"/>
    </row>
    <row r="3111" spans="2:15" x14ac:dyDescent="0.25">
      <c r="B3111"/>
      <c r="C3111"/>
      <c r="D3111"/>
      <c r="E3111"/>
      <c r="F3111"/>
      <c r="G3111"/>
      <c r="H3111"/>
      <c r="I3111"/>
      <c r="J3111"/>
      <c r="K3111"/>
      <c r="L3111"/>
      <c r="M3111"/>
      <c r="N3111"/>
      <c r="O3111"/>
    </row>
    <row r="3112" spans="2:15" x14ac:dyDescent="0.25">
      <c r="B3112"/>
      <c r="C3112"/>
      <c r="D3112"/>
      <c r="E3112"/>
      <c r="F3112"/>
      <c r="G3112"/>
      <c r="H3112"/>
      <c r="I3112"/>
      <c r="J3112"/>
      <c r="K3112"/>
      <c r="L3112"/>
      <c r="M3112"/>
      <c r="N3112"/>
      <c r="O3112"/>
    </row>
    <row r="3113" spans="2:15" x14ac:dyDescent="0.25">
      <c r="B3113"/>
      <c r="C3113"/>
      <c r="D3113"/>
      <c r="E3113"/>
      <c r="F3113"/>
      <c r="G3113"/>
      <c r="H3113"/>
      <c r="I3113"/>
      <c r="J3113"/>
      <c r="K3113"/>
      <c r="L3113"/>
      <c r="M3113"/>
      <c r="N3113"/>
      <c r="O3113"/>
    </row>
    <row r="3114" spans="2:15" x14ac:dyDescent="0.25">
      <c r="B3114"/>
      <c r="C3114"/>
      <c r="D3114"/>
      <c r="E3114"/>
      <c r="F3114"/>
      <c r="G3114"/>
      <c r="H3114"/>
      <c r="I3114"/>
      <c r="J3114"/>
      <c r="K3114"/>
      <c r="L3114"/>
      <c r="M3114"/>
      <c r="N3114"/>
      <c r="O3114"/>
    </row>
    <row r="3115" spans="2:15" x14ac:dyDescent="0.25">
      <c r="B3115"/>
      <c r="C3115"/>
      <c r="D3115"/>
      <c r="E3115"/>
      <c r="F3115"/>
      <c r="G3115"/>
      <c r="H3115"/>
      <c r="I3115"/>
      <c r="J3115"/>
      <c r="K3115"/>
      <c r="L3115"/>
      <c r="M3115"/>
      <c r="N3115"/>
      <c r="O3115"/>
    </row>
    <row r="3116" spans="2:15" x14ac:dyDescent="0.25">
      <c r="B3116"/>
      <c r="C3116"/>
      <c r="D3116"/>
      <c r="E3116"/>
      <c r="F3116"/>
      <c r="G3116"/>
      <c r="H3116"/>
      <c r="I3116"/>
      <c r="J3116"/>
      <c r="K3116"/>
      <c r="L3116"/>
      <c r="M3116"/>
      <c r="N3116"/>
      <c r="O3116"/>
    </row>
    <row r="3117" spans="2:15" x14ac:dyDescent="0.25">
      <c r="B3117"/>
      <c r="C3117"/>
      <c r="D3117"/>
      <c r="E3117"/>
      <c r="F3117"/>
      <c r="G3117"/>
      <c r="H3117"/>
      <c r="I3117"/>
      <c r="J3117"/>
      <c r="K3117"/>
      <c r="L3117"/>
      <c r="M3117"/>
      <c r="N3117"/>
      <c r="O3117"/>
    </row>
    <row r="3118" spans="2:15" x14ac:dyDescent="0.25">
      <c r="B3118"/>
      <c r="C3118"/>
      <c r="D3118"/>
      <c r="E3118"/>
      <c r="F3118"/>
      <c r="G3118"/>
      <c r="H3118"/>
      <c r="I3118"/>
      <c r="J3118"/>
      <c r="K3118"/>
      <c r="L3118"/>
      <c r="M3118"/>
      <c r="N3118"/>
      <c r="O3118"/>
    </row>
    <row r="3119" spans="2:15" x14ac:dyDescent="0.25">
      <c r="B3119"/>
      <c r="C3119"/>
      <c r="D3119"/>
      <c r="E3119"/>
      <c r="F3119"/>
      <c r="G3119"/>
      <c r="H3119"/>
      <c r="I3119"/>
      <c r="J3119"/>
      <c r="K3119"/>
      <c r="L3119"/>
      <c r="M3119"/>
      <c r="N3119"/>
      <c r="O3119"/>
    </row>
    <row r="3120" spans="2:15" x14ac:dyDescent="0.25">
      <c r="B3120"/>
      <c r="C3120"/>
      <c r="D3120"/>
      <c r="E3120"/>
      <c r="F3120"/>
      <c r="G3120"/>
      <c r="H3120"/>
      <c r="I3120"/>
      <c r="J3120"/>
      <c r="K3120"/>
      <c r="L3120"/>
      <c r="M3120"/>
      <c r="N3120"/>
      <c r="O3120"/>
    </row>
    <row r="3121" spans="2:15" x14ac:dyDescent="0.25">
      <c r="B3121"/>
      <c r="C3121"/>
      <c r="D3121"/>
      <c r="E3121"/>
      <c r="F3121"/>
      <c r="G3121"/>
      <c r="H3121"/>
      <c r="I3121"/>
      <c r="J3121"/>
      <c r="K3121"/>
      <c r="L3121"/>
      <c r="M3121"/>
      <c r="N3121"/>
      <c r="O3121"/>
    </row>
    <row r="3122" spans="2:15" x14ac:dyDescent="0.25">
      <c r="B3122"/>
      <c r="C3122"/>
      <c r="D3122"/>
      <c r="E3122"/>
      <c r="F3122"/>
      <c r="G3122"/>
      <c r="H3122"/>
      <c r="I3122"/>
      <c r="J3122"/>
      <c r="K3122"/>
      <c r="L3122"/>
      <c r="M3122"/>
      <c r="N3122"/>
      <c r="O3122"/>
    </row>
    <row r="3123" spans="2:15" x14ac:dyDescent="0.25">
      <c r="B3123"/>
      <c r="C3123"/>
      <c r="D3123"/>
      <c r="E3123"/>
      <c r="F3123"/>
      <c r="G3123"/>
      <c r="H3123"/>
      <c r="I3123"/>
      <c r="J3123"/>
      <c r="K3123"/>
      <c r="L3123"/>
      <c r="M3123"/>
      <c r="N3123"/>
      <c r="O3123"/>
    </row>
    <row r="3124" spans="2:15" x14ac:dyDescent="0.25">
      <c r="B3124"/>
      <c r="C3124"/>
      <c r="D3124"/>
      <c r="E3124"/>
      <c r="F3124"/>
      <c r="G3124"/>
      <c r="H3124"/>
      <c r="I3124"/>
      <c r="J3124"/>
      <c r="K3124"/>
      <c r="L3124"/>
      <c r="M3124"/>
      <c r="N3124"/>
      <c r="O3124"/>
    </row>
    <row r="3125" spans="2:15" x14ac:dyDescent="0.25">
      <c r="B3125"/>
      <c r="C3125"/>
      <c r="D3125"/>
      <c r="E3125"/>
      <c r="F3125"/>
      <c r="G3125"/>
      <c r="H3125"/>
      <c r="I3125"/>
      <c r="J3125"/>
      <c r="K3125"/>
      <c r="L3125"/>
      <c r="M3125"/>
      <c r="N3125"/>
      <c r="O3125"/>
    </row>
    <row r="3126" spans="2:15" x14ac:dyDescent="0.25">
      <c r="B3126"/>
      <c r="C3126"/>
      <c r="D3126"/>
      <c r="E3126"/>
      <c r="F3126"/>
      <c r="G3126"/>
      <c r="H3126"/>
      <c r="I3126"/>
      <c r="J3126"/>
      <c r="K3126"/>
      <c r="L3126"/>
      <c r="M3126"/>
      <c r="N3126"/>
      <c r="O3126"/>
    </row>
    <row r="3127" spans="2:15" x14ac:dyDescent="0.25">
      <c r="B3127"/>
      <c r="C3127"/>
      <c r="D3127"/>
      <c r="E3127"/>
      <c r="F3127"/>
      <c r="G3127"/>
      <c r="H3127"/>
      <c r="I3127"/>
      <c r="J3127"/>
      <c r="K3127"/>
      <c r="L3127"/>
      <c r="M3127"/>
      <c r="N3127"/>
      <c r="O3127"/>
    </row>
    <row r="3128" spans="2:15" x14ac:dyDescent="0.25">
      <c r="B3128"/>
      <c r="C3128"/>
      <c r="D3128"/>
      <c r="E3128"/>
      <c r="F3128"/>
      <c r="G3128"/>
      <c r="H3128"/>
      <c r="I3128"/>
      <c r="J3128"/>
      <c r="K3128"/>
      <c r="L3128"/>
      <c r="M3128"/>
      <c r="N3128"/>
      <c r="O3128"/>
    </row>
    <row r="3129" spans="2:15" x14ac:dyDescent="0.25">
      <c r="B3129"/>
      <c r="C3129"/>
      <c r="D3129"/>
      <c r="E3129"/>
      <c r="F3129"/>
      <c r="G3129"/>
      <c r="H3129"/>
      <c r="I3129"/>
      <c r="J3129"/>
      <c r="K3129"/>
      <c r="L3129"/>
      <c r="M3129"/>
      <c r="N3129"/>
      <c r="O3129"/>
    </row>
    <row r="3130" spans="2:15" x14ac:dyDescent="0.25">
      <c r="B3130"/>
      <c r="C3130"/>
      <c r="D3130"/>
      <c r="E3130"/>
      <c r="F3130"/>
      <c r="G3130"/>
      <c r="H3130"/>
      <c r="I3130"/>
      <c r="J3130"/>
      <c r="K3130"/>
      <c r="L3130"/>
      <c r="M3130"/>
      <c r="N3130"/>
      <c r="O3130"/>
    </row>
    <row r="3131" spans="2:15" x14ac:dyDescent="0.25">
      <c r="B3131"/>
      <c r="C3131"/>
      <c r="D3131"/>
      <c r="E3131"/>
      <c r="F3131"/>
      <c r="G3131"/>
      <c r="H3131"/>
      <c r="I3131"/>
      <c r="J3131"/>
      <c r="K3131"/>
      <c r="L3131"/>
      <c r="M3131"/>
      <c r="N3131"/>
      <c r="O3131"/>
    </row>
    <row r="3132" spans="2:15" x14ac:dyDescent="0.25">
      <c r="B3132"/>
      <c r="C3132"/>
      <c r="D3132"/>
      <c r="E3132"/>
      <c r="F3132"/>
      <c r="G3132"/>
      <c r="H3132"/>
      <c r="I3132"/>
      <c r="J3132"/>
      <c r="K3132"/>
      <c r="L3132"/>
      <c r="M3132"/>
      <c r="N3132"/>
      <c r="O3132"/>
    </row>
    <row r="3133" spans="2:15" x14ac:dyDescent="0.25">
      <c r="B3133"/>
      <c r="C3133"/>
      <c r="D3133"/>
      <c r="E3133"/>
      <c r="F3133"/>
      <c r="G3133"/>
      <c r="H3133"/>
      <c r="I3133"/>
      <c r="J3133"/>
      <c r="K3133"/>
      <c r="L3133"/>
      <c r="M3133"/>
      <c r="N3133"/>
      <c r="O3133"/>
    </row>
    <row r="3134" spans="2:15" x14ac:dyDescent="0.25">
      <c r="B3134"/>
      <c r="C3134"/>
      <c r="D3134"/>
      <c r="E3134"/>
      <c r="F3134"/>
      <c r="G3134"/>
      <c r="H3134"/>
      <c r="I3134"/>
      <c r="J3134"/>
      <c r="K3134"/>
      <c r="L3134"/>
      <c r="M3134"/>
      <c r="N3134"/>
      <c r="O3134"/>
    </row>
    <row r="3135" spans="2:15" x14ac:dyDescent="0.25">
      <c r="B3135"/>
      <c r="C3135"/>
      <c r="D3135"/>
      <c r="E3135"/>
      <c r="F3135"/>
      <c r="G3135"/>
      <c r="H3135"/>
      <c r="I3135"/>
      <c r="J3135"/>
      <c r="K3135"/>
      <c r="L3135"/>
      <c r="M3135"/>
      <c r="N3135"/>
      <c r="O3135"/>
    </row>
    <row r="3136" spans="2:15" x14ac:dyDescent="0.25">
      <c r="B3136"/>
      <c r="C3136"/>
      <c r="D3136"/>
      <c r="E3136"/>
      <c r="F3136"/>
      <c r="G3136"/>
      <c r="H3136"/>
      <c r="I3136"/>
      <c r="J3136"/>
      <c r="K3136"/>
      <c r="L3136"/>
      <c r="M3136"/>
      <c r="N3136"/>
      <c r="O3136"/>
    </row>
    <row r="3137" spans="2:15" x14ac:dyDescent="0.25">
      <c r="B3137"/>
      <c r="C3137"/>
      <c r="D3137"/>
      <c r="E3137"/>
      <c r="F3137"/>
      <c r="G3137"/>
      <c r="H3137"/>
      <c r="I3137"/>
      <c r="J3137"/>
      <c r="K3137"/>
      <c r="L3137"/>
      <c r="M3137"/>
      <c r="N3137"/>
      <c r="O3137"/>
    </row>
    <row r="3138" spans="2:15" x14ac:dyDescent="0.25">
      <c r="B3138"/>
      <c r="C3138"/>
      <c r="D3138"/>
      <c r="E3138"/>
      <c r="F3138"/>
      <c r="G3138"/>
      <c r="H3138"/>
      <c r="I3138"/>
      <c r="J3138"/>
      <c r="K3138"/>
      <c r="L3138"/>
      <c r="M3138"/>
      <c r="N3138"/>
      <c r="O3138"/>
    </row>
    <row r="3139" spans="2:15" x14ac:dyDescent="0.25">
      <c r="B3139"/>
      <c r="C3139"/>
      <c r="D3139"/>
      <c r="E3139"/>
      <c r="F3139"/>
      <c r="G3139"/>
      <c r="H3139"/>
      <c r="I3139"/>
      <c r="J3139"/>
      <c r="K3139"/>
      <c r="L3139"/>
      <c r="M3139"/>
      <c r="N3139"/>
      <c r="O3139"/>
    </row>
    <row r="3140" spans="2:15" x14ac:dyDescent="0.25">
      <c r="B3140"/>
      <c r="C3140"/>
      <c r="D3140"/>
      <c r="E3140"/>
      <c r="F3140"/>
      <c r="G3140"/>
      <c r="H3140"/>
      <c r="I3140"/>
      <c r="J3140"/>
      <c r="K3140"/>
      <c r="L3140"/>
      <c r="M3140"/>
      <c r="N3140"/>
      <c r="O3140"/>
    </row>
    <row r="3141" spans="2:15" x14ac:dyDescent="0.25">
      <c r="B3141"/>
      <c r="C3141"/>
      <c r="D3141"/>
      <c r="E3141"/>
      <c r="F3141"/>
      <c r="G3141"/>
      <c r="H3141"/>
      <c r="I3141"/>
      <c r="J3141"/>
      <c r="K3141"/>
      <c r="L3141"/>
      <c r="M3141"/>
      <c r="N3141"/>
      <c r="O3141"/>
    </row>
    <row r="3142" spans="2:15" x14ac:dyDescent="0.25">
      <c r="B3142"/>
      <c r="C3142"/>
      <c r="D3142"/>
      <c r="E3142"/>
      <c r="F3142"/>
      <c r="G3142"/>
      <c r="H3142"/>
      <c r="I3142"/>
      <c r="J3142"/>
      <c r="K3142"/>
      <c r="L3142"/>
      <c r="M3142"/>
      <c r="N3142"/>
      <c r="O3142"/>
    </row>
    <row r="3143" spans="2:15" x14ac:dyDescent="0.25">
      <c r="B3143"/>
      <c r="C3143"/>
      <c r="D3143"/>
      <c r="E3143"/>
      <c r="F3143"/>
      <c r="G3143"/>
      <c r="H3143"/>
      <c r="I3143"/>
      <c r="J3143"/>
      <c r="K3143"/>
      <c r="L3143"/>
      <c r="M3143"/>
      <c r="N3143"/>
      <c r="O3143"/>
    </row>
    <row r="3144" spans="2:15" x14ac:dyDescent="0.25">
      <c r="B3144"/>
      <c r="C3144"/>
      <c r="D3144"/>
      <c r="E3144"/>
      <c r="F3144"/>
      <c r="G3144"/>
      <c r="H3144"/>
      <c r="I3144"/>
      <c r="J3144"/>
      <c r="K3144"/>
      <c r="L3144"/>
      <c r="M3144"/>
      <c r="N3144"/>
      <c r="O3144"/>
    </row>
    <row r="3145" spans="2:15" x14ac:dyDescent="0.25">
      <c r="B3145"/>
      <c r="C3145"/>
      <c r="D3145"/>
      <c r="E3145"/>
      <c r="F3145"/>
      <c r="G3145"/>
      <c r="H3145"/>
      <c r="I3145"/>
      <c r="J3145"/>
      <c r="K3145"/>
      <c r="L3145"/>
      <c r="M3145"/>
      <c r="N3145"/>
      <c r="O3145"/>
    </row>
    <row r="3146" spans="2:15" x14ac:dyDescent="0.25">
      <c r="B3146"/>
      <c r="C3146"/>
      <c r="D3146"/>
      <c r="E3146"/>
      <c r="F3146"/>
      <c r="G3146"/>
      <c r="H3146"/>
      <c r="I3146"/>
      <c r="J3146"/>
      <c r="K3146"/>
      <c r="L3146"/>
      <c r="M3146"/>
      <c r="N3146"/>
      <c r="O3146"/>
    </row>
    <row r="3147" spans="2:15" x14ac:dyDescent="0.25">
      <c r="B3147"/>
      <c r="C3147"/>
      <c r="D3147"/>
      <c r="E3147"/>
      <c r="F3147"/>
      <c r="G3147"/>
      <c r="H3147"/>
      <c r="I3147"/>
      <c r="J3147"/>
      <c r="K3147"/>
      <c r="L3147"/>
      <c r="M3147"/>
      <c r="N3147"/>
      <c r="O3147"/>
    </row>
    <row r="3148" spans="2:15" x14ac:dyDescent="0.25">
      <c r="B3148"/>
      <c r="C3148"/>
      <c r="D3148"/>
      <c r="E3148"/>
      <c r="F3148"/>
      <c r="G3148"/>
      <c r="H3148"/>
      <c r="I3148"/>
      <c r="J3148"/>
      <c r="K3148"/>
      <c r="L3148"/>
      <c r="M3148"/>
      <c r="N3148"/>
      <c r="O3148"/>
    </row>
    <row r="3149" spans="2:15" x14ac:dyDescent="0.25">
      <c r="B3149"/>
      <c r="C3149"/>
      <c r="D3149"/>
      <c r="E3149"/>
      <c r="F3149"/>
      <c r="G3149"/>
      <c r="H3149"/>
      <c r="I3149"/>
      <c r="J3149"/>
      <c r="K3149"/>
      <c r="L3149"/>
      <c r="M3149"/>
      <c r="N3149"/>
      <c r="O3149"/>
    </row>
    <row r="3150" spans="2:15" x14ac:dyDescent="0.25">
      <c r="B3150"/>
      <c r="C3150"/>
      <c r="D3150"/>
      <c r="E3150"/>
      <c r="F3150"/>
      <c r="G3150"/>
      <c r="H3150"/>
      <c r="I3150"/>
      <c r="J3150"/>
      <c r="K3150"/>
      <c r="L3150"/>
      <c r="M3150"/>
      <c r="N3150"/>
      <c r="O3150"/>
    </row>
    <row r="3151" spans="2:15" x14ac:dyDescent="0.25">
      <c r="B3151"/>
      <c r="C3151"/>
      <c r="D3151"/>
      <c r="E3151"/>
      <c r="F3151"/>
      <c r="G3151"/>
      <c r="H3151"/>
      <c r="I3151"/>
      <c r="J3151"/>
      <c r="K3151"/>
      <c r="L3151"/>
      <c r="M3151"/>
      <c r="N3151"/>
      <c r="O3151"/>
    </row>
    <row r="3152" spans="2:15" x14ac:dyDescent="0.25">
      <c r="B3152"/>
      <c r="C3152"/>
      <c r="D3152"/>
      <c r="E3152"/>
      <c r="F3152"/>
      <c r="G3152"/>
      <c r="H3152"/>
      <c r="I3152"/>
      <c r="J3152"/>
      <c r="K3152"/>
      <c r="L3152"/>
      <c r="M3152"/>
      <c r="N3152"/>
      <c r="O3152"/>
    </row>
    <row r="3153" spans="2:15" x14ac:dyDescent="0.25">
      <c r="B3153"/>
      <c r="C3153"/>
      <c r="D3153"/>
      <c r="E3153"/>
      <c r="F3153"/>
      <c r="G3153"/>
      <c r="H3153"/>
      <c r="I3153"/>
      <c r="J3153"/>
      <c r="K3153"/>
      <c r="L3153"/>
      <c r="M3153"/>
      <c r="N3153"/>
      <c r="O3153"/>
    </row>
    <row r="3154" spans="2:15" x14ac:dyDescent="0.25">
      <c r="B3154"/>
      <c r="C3154"/>
      <c r="D3154"/>
      <c r="E3154"/>
      <c r="F3154"/>
      <c r="G3154"/>
      <c r="H3154"/>
      <c r="I3154"/>
      <c r="J3154"/>
      <c r="K3154"/>
      <c r="L3154"/>
      <c r="M3154"/>
      <c r="N3154"/>
      <c r="O3154"/>
    </row>
    <row r="3155" spans="2:15" x14ac:dyDescent="0.25">
      <c r="B3155"/>
      <c r="C3155"/>
      <c r="D3155"/>
      <c r="E3155"/>
      <c r="F3155"/>
      <c r="G3155"/>
      <c r="H3155"/>
      <c r="I3155"/>
      <c r="J3155"/>
      <c r="K3155"/>
      <c r="L3155"/>
      <c r="M3155"/>
      <c r="N3155"/>
      <c r="O3155"/>
    </row>
    <row r="3156" spans="2:15" x14ac:dyDescent="0.25">
      <c r="B3156"/>
      <c r="C3156"/>
      <c r="D3156"/>
      <c r="E3156"/>
      <c r="F3156"/>
      <c r="G3156"/>
      <c r="H3156"/>
      <c r="I3156"/>
      <c r="J3156"/>
      <c r="K3156"/>
      <c r="L3156"/>
      <c r="M3156"/>
      <c r="N3156"/>
      <c r="O3156"/>
    </row>
    <row r="3157" spans="2:15" x14ac:dyDescent="0.25">
      <c r="B3157"/>
      <c r="C3157"/>
      <c r="D3157"/>
      <c r="E3157"/>
      <c r="F3157"/>
      <c r="G3157"/>
      <c r="H3157"/>
      <c r="I3157"/>
      <c r="J3157"/>
      <c r="K3157"/>
      <c r="L3157"/>
      <c r="M3157"/>
      <c r="N3157"/>
      <c r="O3157"/>
    </row>
    <row r="3158" spans="2:15" x14ac:dyDescent="0.25">
      <c r="B3158"/>
      <c r="C3158"/>
      <c r="D3158"/>
      <c r="E3158"/>
      <c r="F3158"/>
      <c r="G3158"/>
      <c r="H3158"/>
      <c r="I3158"/>
      <c r="J3158"/>
      <c r="K3158"/>
      <c r="L3158"/>
      <c r="M3158"/>
      <c r="N3158"/>
      <c r="O3158"/>
    </row>
    <row r="3159" spans="2:15" x14ac:dyDescent="0.25">
      <c r="B3159"/>
      <c r="C3159"/>
      <c r="D3159"/>
      <c r="E3159"/>
      <c r="F3159"/>
      <c r="G3159"/>
      <c r="H3159"/>
      <c r="I3159"/>
      <c r="J3159"/>
      <c r="K3159"/>
      <c r="L3159"/>
      <c r="M3159"/>
      <c r="N3159"/>
      <c r="O3159"/>
    </row>
    <row r="3160" spans="2:15" x14ac:dyDescent="0.25">
      <c r="B3160"/>
      <c r="C3160"/>
      <c r="D3160"/>
      <c r="E3160"/>
      <c r="F3160"/>
      <c r="G3160"/>
      <c r="H3160"/>
      <c r="I3160"/>
      <c r="J3160"/>
      <c r="K3160"/>
      <c r="L3160"/>
      <c r="M3160"/>
      <c r="N3160"/>
      <c r="O3160"/>
    </row>
    <row r="3161" spans="2:15" x14ac:dyDescent="0.25">
      <c r="B3161"/>
      <c r="C3161"/>
      <c r="D3161"/>
      <c r="E3161"/>
      <c r="F3161"/>
      <c r="G3161"/>
      <c r="H3161"/>
      <c r="I3161"/>
      <c r="J3161"/>
      <c r="K3161"/>
      <c r="L3161"/>
      <c r="M3161"/>
      <c r="N3161"/>
      <c r="O3161"/>
    </row>
    <row r="3162" spans="2:15" x14ac:dyDescent="0.25">
      <c r="B3162"/>
      <c r="C3162"/>
      <c r="D3162"/>
      <c r="E3162"/>
      <c r="F3162"/>
      <c r="G3162"/>
      <c r="H3162"/>
      <c r="I3162"/>
      <c r="J3162"/>
      <c r="K3162"/>
      <c r="L3162"/>
      <c r="M3162"/>
      <c r="N3162"/>
      <c r="O3162"/>
    </row>
    <row r="3163" spans="2:15" x14ac:dyDescent="0.25">
      <c r="B3163"/>
      <c r="C3163"/>
      <c r="D3163"/>
      <c r="E3163"/>
      <c r="F3163"/>
      <c r="G3163"/>
      <c r="H3163"/>
      <c r="I3163"/>
      <c r="J3163"/>
      <c r="K3163"/>
      <c r="L3163"/>
      <c r="M3163"/>
      <c r="N3163"/>
      <c r="O3163"/>
    </row>
    <row r="3164" spans="2:15" x14ac:dyDescent="0.25">
      <c r="B3164"/>
      <c r="C3164"/>
      <c r="D3164"/>
      <c r="E3164"/>
      <c r="F3164"/>
      <c r="G3164"/>
      <c r="H3164"/>
      <c r="I3164"/>
      <c r="J3164"/>
      <c r="K3164"/>
      <c r="L3164"/>
      <c r="M3164"/>
      <c r="N3164"/>
      <c r="O3164"/>
    </row>
    <row r="3165" spans="2:15" x14ac:dyDescent="0.25">
      <c r="B3165"/>
      <c r="C3165"/>
      <c r="D3165"/>
      <c r="E3165"/>
      <c r="F3165"/>
      <c r="G3165"/>
      <c r="H3165"/>
      <c r="I3165"/>
      <c r="J3165"/>
      <c r="K3165"/>
      <c r="L3165"/>
      <c r="M3165"/>
      <c r="N3165"/>
      <c r="O3165"/>
    </row>
    <row r="3166" spans="2:15" x14ac:dyDescent="0.25">
      <c r="B3166"/>
      <c r="C3166"/>
      <c r="D3166"/>
      <c r="E3166"/>
      <c r="F3166"/>
      <c r="G3166"/>
      <c r="H3166"/>
      <c r="I3166"/>
      <c r="J3166"/>
      <c r="K3166"/>
      <c r="L3166"/>
      <c r="M3166"/>
      <c r="N3166"/>
      <c r="O3166"/>
    </row>
    <row r="3167" spans="2:15" x14ac:dyDescent="0.25">
      <c r="B3167"/>
      <c r="C3167"/>
      <c r="D3167"/>
      <c r="E3167"/>
      <c r="F3167"/>
      <c r="G3167"/>
      <c r="H3167"/>
      <c r="I3167"/>
      <c r="J3167"/>
      <c r="K3167"/>
      <c r="L3167"/>
      <c r="M3167"/>
      <c r="N3167"/>
      <c r="O3167"/>
    </row>
    <row r="3168" spans="2:15" x14ac:dyDescent="0.25">
      <c r="B3168"/>
      <c r="C3168"/>
      <c r="D3168"/>
      <c r="E3168"/>
      <c r="F3168"/>
      <c r="G3168"/>
      <c r="H3168"/>
      <c r="I3168"/>
      <c r="J3168"/>
      <c r="K3168"/>
      <c r="L3168"/>
      <c r="M3168"/>
      <c r="N3168"/>
      <c r="O3168"/>
    </row>
    <row r="3169" spans="2:15" x14ac:dyDescent="0.25">
      <c r="B3169"/>
      <c r="C3169"/>
      <c r="D3169"/>
      <c r="E3169"/>
      <c r="F3169"/>
      <c r="G3169"/>
      <c r="H3169"/>
      <c r="I3169"/>
      <c r="J3169"/>
      <c r="K3169"/>
      <c r="L3169"/>
      <c r="M3169"/>
      <c r="N3169"/>
      <c r="O3169"/>
    </row>
    <row r="3170" spans="2:15" x14ac:dyDescent="0.25">
      <c r="B3170"/>
      <c r="C3170"/>
      <c r="D3170"/>
      <c r="E3170"/>
      <c r="F3170"/>
      <c r="G3170"/>
      <c r="H3170"/>
      <c r="I3170"/>
      <c r="J3170"/>
      <c r="K3170"/>
      <c r="L3170"/>
      <c r="M3170"/>
      <c r="N3170"/>
      <c r="O3170"/>
    </row>
    <row r="3171" spans="2:15" x14ac:dyDescent="0.25">
      <c r="B3171"/>
      <c r="C3171"/>
      <c r="D3171"/>
      <c r="E3171"/>
      <c r="F3171"/>
      <c r="G3171"/>
      <c r="H3171"/>
      <c r="I3171"/>
      <c r="J3171"/>
      <c r="K3171"/>
      <c r="L3171"/>
      <c r="M3171"/>
      <c r="N3171"/>
      <c r="O3171"/>
    </row>
    <row r="3172" spans="2:15" x14ac:dyDescent="0.25">
      <c r="B3172"/>
      <c r="C3172"/>
      <c r="D3172"/>
      <c r="E3172"/>
      <c r="F3172"/>
      <c r="G3172"/>
      <c r="H3172"/>
      <c r="I3172"/>
      <c r="J3172"/>
      <c r="K3172"/>
      <c r="L3172"/>
      <c r="M3172"/>
      <c r="N3172"/>
      <c r="O3172"/>
    </row>
    <row r="3173" spans="2:15" x14ac:dyDescent="0.25">
      <c r="B3173"/>
      <c r="C3173"/>
      <c r="D3173"/>
      <c r="E3173"/>
      <c r="F3173"/>
      <c r="G3173"/>
      <c r="H3173"/>
      <c r="I3173"/>
      <c r="J3173"/>
      <c r="K3173"/>
      <c r="L3173"/>
      <c r="M3173"/>
      <c r="N3173"/>
      <c r="O3173"/>
    </row>
    <row r="3174" spans="2:15" x14ac:dyDescent="0.25">
      <c r="B3174"/>
      <c r="C3174"/>
      <c r="D3174"/>
      <c r="E3174"/>
      <c r="F3174"/>
      <c r="G3174"/>
      <c r="H3174"/>
      <c r="I3174"/>
      <c r="J3174"/>
      <c r="K3174"/>
      <c r="L3174"/>
      <c r="M3174"/>
      <c r="N3174"/>
      <c r="O3174"/>
    </row>
    <row r="3175" spans="2:15" x14ac:dyDescent="0.25">
      <c r="B3175"/>
      <c r="C3175"/>
      <c r="D3175"/>
      <c r="E3175"/>
      <c r="F3175"/>
      <c r="G3175"/>
      <c r="H3175"/>
      <c r="I3175"/>
      <c r="J3175"/>
      <c r="K3175"/>
      <c r="L3175"/>
      <c r="M3175"/>
      <c r="N3175"/>
      <c r="O3175"/>
    </row>
    <row r="3176" spans="2:15" x14ac:dyDescent="0.25">
      <c r="B3176"/>
      <c r="C3176"/>
      <c r="D3176"/>
      <c r="E3176"/>
      <c r="F3176"/>
      <c r="G3176"/>
      <c r="H3176"/>
      <c r="I3176"/>
      <c r="J3176"/>
      <c r="K3176"/>
      <c r="L3176"/>
      <c r="M3176"/>
      <c r="N3176"/>
      <c r="O3176"/>
    </row>
    <row r="3177" spans="2:15" x14ac:dyDescent="0.25">
      <c r="B3177"/>
      <c r="C3177"/>
      <c r="D3177"/>
      <c r="E3177"/>
      <c r="F3177"/>
      <c r="G3177"/>
      <c r="H3177"/>
      <c r="I3177"/>
      <c r="J3177"/>
      <c r="K3177"/>
      <c r="L3177"/>
      <c r="M3177"/>
      <c r="N3177"/>
      <c r="O3177"/>
    </row>
    <row r="3178" spans="2:15" x14ac:dyDescent="0.25">
      <c r="B3178"/>
      <c r="C3178"/>
      <c r="D3178"/>
      <c r="E3178"/>
      <c r="F3178"/>
      <c r="G3178"/>
      <c r="H3178"/>
      <c r="I3178"/>
      <c r="J3178"/>
      <c r="K3178"/>
      <c r="L3178"/>
      <c r="M3178"/>
      <c r="N3178"/>
      <c r="O3178"/>
    </row>
    <row r="3179" spans="2:15" x14ac:dyDescent="0.25">
      <c r="B3179"/>
      <c r="C3179"/>
      <c r="D3179"/>
      <c r="E3179"/>
      <c r="F3179"/>
      <c r="G3179"/>
      <c r="H3179"/>
      <c r="I3179"/>
      <c r="J3179"/>
      <c r="K3179"/>
      <c r="L3179"/>
      <c r="M3179"/>
      <c r="N3179"/>
      <c r="O3179"/>
    </row>
    <row r="3180" spans="2:15" x14ac:dyDescent="0.25">
      <c r="B3180"/>
      <c r="C3180"/>
      <c r="D3180"/>
      <c r="E3180"/>
      <c r="F3180"/>
      <c r="G3180"/>
      <c r="H3180"/>
      <c r="I3180"/>
      <c r="J3180"/>
      <c r="K3180"/>
      <c r="L3180"/>
      <c r="M3180"/>
      <c r="N3180"/>
      <c r="O3180"/>
    </row>
    <row r="3181" spans="2:15" x14ac:dyDescent="0.25">
      <c r="B3181"/>
      <c r="C3181"/>
      <c r="D3181"/>
      <c r="E3181"/>
      <c r="F3181"/>
      <c r="G3181"/>
      <c r="H3181"/>
      <c r="I3181"/>
      <c r="J3181"/>
      <c r="K3181"/>
      <c r="L3181"/>
      <c r="M3181"/>
      <c r="N3181"/>
      <c r="O3181"/>
    </row>
    <row r="3182" spans="2:15" x14ac:dyDescent="0.25">
      <c r="B3182"/>
      <c r="C3182"/>
      <c r="D3182"/>
      <c r="E3182"/>
      <c r="F3182"/>
      <c r="G3182"/>
      <c r="H3182"/>
      <c r="I3182"/>
      <c r="J3182"/>
      <c r="K3182"/>
      <c r="L3182"/>
      <c r="M3182"/>
      <c r="N3182"/>
      <c r="O3182"/>
    </row>
    <row r="3183" spans="2:15" x14ac:dyDescent="0.25">
      <c r="B3183"/>
      <c r="C3183"/>
      <c r="D3183"/>
      <c r="E3183"/>
      <c r="F3183"/>
      <c r="G3183"/>
      <c r="H3183"/>
      <c r="I3183"/>
      <c r="J3183"/>
      <c r="K3183"/>
      <c r="L3183"/>
      <c r="M3183"/>
      <c r="N3183"/>
      <c r="O3183"/>
    </row>
    <row r="3184" spans="2:15" x14ac:dyDescent="0.25">
      <c r="B3184"/>
      <c r="C3184"/>
      <c r="D3184"/>
      <c r="E3184"/>
      <c r="F3184"/>
      <c r="G3184"/>
      <c r="H3184"/>
      <c r="I3184"/>
      <c r="J3184"/>
      <c r="K3184"/>
      <c r="L3184"/>
      <c r="M3184"/>
      <c r="N3184"/>
      <c r="O3184"/>
    </row>
    <row r="3185" spans="2:15" x14ac:dyDescent="0.25">
      <c r="B3185"/>
      <c r="C3185"/>
      <c r="D3185"/>
      <c r="E3185"/>
      <c r="F3185"/>
      <c r="G3185"/>
      <c r="H3185"/>
      <c r="I3185"/>
      <c r="J3185"/>
      <c r="K3185"/>
      <c r="L3185"/>
      <c r="M3185"/>
      <c r="N3185"/>
      <c r="O3185"/>
    </row>
    <row r="3186" spans="2:15" x14ac:dyDescent="0.25">
      <c r="B3186"/>
      <c r="C3186"/>
      <c r="D3186"/>
      <c r="E3186"/>
      <c r="F3186"/>
      <c r="G3186"/>
      <c r="H3186"/>
      <c r="I3186"/>
      <c r="J3186"/>
      <c r="K3186"/>
      <c r="L3186"/>
      <c r="M3186"/>
      <c r="N3186"/>
      <c r="O3186"/>
    </row>
    <row r="3187" spans="2:15" x14ac:dyDescent="0.25">
      <c r="B3187"/>
      <c r="C3187"/>
      <c r="D3187"/>
      <c r="E3187"/>
      <c r="F3187"/>
      <c r="G3187"/>
      <c r="H3187"/>
      <c r="I3187"/>
      <c r="J3187"/>
      <c r="K3187"/>
      <c r="L3187"/>
      <c r="M3187"/>
      <c r="N3187"/>
      <c r="O3187"/>
    </row>
    <row r="3188" spans="2:15" x14ac:dyDescent="0.25">
      <c r="B3188"/>
      <c r="C3188"/>
      <c r="D3188"/>
      <c r="E3188"/>
      <c r="F3188"/>
      <c r="G3188"/>
      <c r="H3188"/>
      <c r="I3188"/>
      <c r="J3188"/>
      <c r="K3188"/>
      <c r="L3188"/>
      <c r="M3188"/>
      <c r="N3188"/>
      <c r="O3188"/>
    </row>
    <row r="3189" spans="2:15" x14ac:dyDescent="0.25">
      <c r="B3189"/>
      <c r="C3189"/>
      <c r="D3189"/>
      <c r="E3189"/>
      <c r="F3189"/>
      <c r="G3189"/>
      <c r="H3189"/>
      <c r="I3189"/>
      <c r="J3189"/>
      <c r="K3189"/>
      <c r="L3189"/>
      <c r="M3189"/>
      <c r="N3189"/>
      <c r="O3189"/>
    </row>
    <row r="3190" spans="2:15" x14ac:dyDescent="0.25">
      <c r="B3190"/>
      <c r="C3190"/>
      <c r="D3190"/>
      <c r="E3190"/>
      <c r="F3190"/>
      <c r="G3190"/>
      <c r="H3190"/>
      <c r="I3190"/>
      <c r="J3190"/>
      <c r="K3190"/>
      <c r="L3190"/>
      <c r="M3190"/>
      <c r="N3190"/>
      <c r="O3190"/>
    </row>
    <row r="3191" spans="2:15" x14ac:dyDescent="0.25">
      <c r="B3191"/>
      <c r="C3191"/>
      <c r="D3191"/>
      <c r="E3191"/>
      <c r="F3191"/>
      <c r="G3191"/>
      <c r="H3191"/>
      <c r="I3191"/>
      <c r="J3191"/>
      <c r="K3191"/>
      <c r="L3191"/>
      <c r="M3191"/>
      <c r="N3191"/>
      <c r="O3191"/>
    </row>
    <row r="3192" spans="2:15" x14ac:dyDescent="0.25">
      <c r="B3192"/>
      <c r="C3192"/>
      <c r="D3192"/>
      <c r="E3192"/>
      <c r="F3192"/>
      <c r="G3192"/>
      <c r="H3192"/>
      <c r="I3192"/>
      <c r="J3192"/>
      <c r="K3192"/>
      <c r="L3192"/>
      <c r="M3192"/>
      <c r="N3192"/>
      <c r="O3192"/>
    </row>
    <row r="3193" spans="2:15" x14ac:dyDescent="0.25">
      <c r="B3193"/>
      <c r="C3193"/>
      <c r="D3193"/>
      <c r="E3193"/>
      <c r="F3193"/>
      <c r="G3193"/>
      <c r="H3193"/>
      <c r="I3193"/>
      <c r="J3193"/>
      <c r="K3193"/>
      <c r="L3193"/>
      <c r="M3193"/>
      <c r="N3193"/>
      <c r="O3193"/>
    </row>
    <row r="3194" spans="2:15" x14ac:dyDescent="0.25">
      <c r="B3194"/>
      <c r="C3194"/>
      <c r="D3194"/>
      <c r="E3194"/>
      <c r="F3194"/>
      <c r="G3194"/>
      <c r="H3194"/>
      <c r="I3194"/>
      <c r="J3194"/>
      <c r="K3194"/>
      <c r="L3194"/>
      <c r="M3194"/>
      <c r="N3194"/>
      <c r="O3194"/>
    </row>
    <row r="3195" spans="2:15" x14ac:dyDescent="0.25">
      <c r="B3195"/>
      <c r="C3195"/>
      <c r="D3195"/>
      <c r="E3195"/>
      <c r="F3195"/>
      <c r="G3195"/>
      <c r="H3195"/>
      <c r="I3195"/>
      <c r="J3195"/>
      <c r="K3195"/>
      <c r="L3195"/>
      <c r="M3195"/>
      <c r="N3195"/>
      <c r="O3195"/>
    </row>
    <row r="3196" spans="2:15" x14ac:dyDescent="0.25">
      <c r="B3196"/>
      <c r="C3196"/>
      <c r="D3196"/>
      <c r="E3196"/>
      <c r="F3196"/>
      <c r="G3196"/>
      <c r="H3196"/>
      <c r="I3196"/>
      <c r="J3196"/>
      <c r="K3196"/>
      <c r="L3196"/>
      <c r="M3196"/>
      <c r="N3196"/>
      <c r="O3196"/>
    </row>
    <row r="3197" spans="2:15" x14ac:dyDescent="0.25">
      <c r="B3197"/>
      <c r="C3197"/>
      <c r="D3197"/>
      <c r="E3197"/>
      <c r="F3197"/>
      <c r="G3197"/>
      <c r="H3197"/>
      <c r="I3197"/>
      <c r="J3197"/>
      <c r="K3197"/>
      <c r="L3197"/>
      <c r="M3197"/>
      <c r="N3197"/>
      <c r="O3197"/>
    </row>
    <row r="3198" spans="2:15" x14ac:dyDescent="0.25">
      <c r="B3198"/>
      <c r="C3198"/>
      <c r="D3198"/>
      <c r="E3198"/>
      <c r="F3198"/>
      <c r="G3198"/>
      <c r="H3198"/>
      <c r="I3198"/>
      <c r="J3198"/>
      <c r="K3198"/>
      <c r="L3198"/>
      <c r="M3198"/>
      <c r="N3198"/>
      <c r="O3198"/>
    </row>
    <row r="3199" spans="2:15" x14ac:dyDescent="0.25">
      <c r="B3199"/>
      <c r="C3199"/>
      <c r="D3199"/>
      <c r="E3199"/>
      <c r="F3199"/>
      <c r="G3199"/>
      <c r="H3199"/>
      <c r="I3199"/>
      <c r="J3199"/>
      <c r="K3199"/>
      <c r="L3199"/>
      <c r="M3199"/>
      <c r="N3199"/>
      <c r="O3199"/>
    </row>
    <row r="3200" spans="2:15" x14ac:dyDescent="0.25">
      <c r="B3200"/>
      <c r="C3200"/>
      <c r="D3200"/>
      <c r="E3200"/>
      <c r="F3200"/>
      <c r="G3200"/>
      <c r="H3200"/>
      <c r="I3200"/>
      <c r="J3200"/>
      <c r="K3200"/>
      <c r="L3200"/>
      <c r="M3200"/>
      <c r="N3200"/>
      <c r="O3200"/>
    </row>
    <row r="3201" spans="2:15" x14ac:dyDescent="0.25">
      <c r="B3201"/>
      <c r="C3201"/>
      <c r="D3201"/>
      <c r="E3201"/>
      <c r="F3201"/>
      <c r="G3201"/>
      <c r="H3201"/>
      <c r="I3201"/>
      <c r="J3201"/>
      <c r="K3201"/>
      <c r="L3201"/>
      <c r="M3201"/>
      <c r="N3201"/>
      <c r="O3201"/>
    </row>
    <row r="3202" spans="2:15" x14ac:dyDescent="0.25">
      <c r="B3202"/>
      <c r="C3202"/>
      <c r="D3202"/>
      <c r="E3202"/>
      <c r="F3202"/>
      <c r="G3202"/>
      <c r="H3202"/>
      <c r="I3202"/>
      <c r="J3202"/>
      <c r="K3202"/>
      <c r="L3202"/>
      <c r="M3202"/>
      <c r="N3202"/>
      <c r="O3202"/>
    </row>
    <row r="3203" spans="2:15" x14ac:dyDescent="0.25">
      <c r="B3203"/>
      <c r="C3203"/>
      <c r="D3203"/>
      <c r="E3203"/>
      <c r="F3203"/>
      <c r="G3203"/>
      <c r="H3203"/>
      <c r="I3203"/>
      <c r="J3203"/>
      <c r="K3203"/>
      <c r="L3203"/>
      <c r="M3203"/>
      <c r="N3203"/>
      <c r="O3203"/>
    </row>
    <row r="3204" spans="2:15" x14ac:dyDescent="0.25">
      <c r="B3204"/>
      <c r="C3204"/>
      <c r="D3204"/>
      <c r="E3204"/>
      <c r="F3204"/>
      <c r="G3204"/>
      <c r="H3204"/>
      <c r="I3204"/>
      <c r="J3204"/>
      <c r="K3204"/>
      <c r="L3204"/>
      <c r="M3204"/>
      <c r="N3204"/>
      <c r="O3204"/>
    </row>
    <row r="3205" spans="2:15" x14ac:dyDescent="0.25">
      <c r="B3205"/>
      <c r="C3205"/>
      <c r="D3205"/>
      <c r="E3205"/>
      <c r="F3205"/>
      <c r="G3205"/>
      <c r="H3205"/>
      <c r="I3205"/>
      <c r="J3205"/>
      <c r="K3205"/>
      <c r="L3205"/>
      <c r="M3205"/>
      <c r="N3205"/>
      <c r="O3205"/>
    </row>
    <row r="3206" spans="2:15" x14ac:dyDescent="0.25">
      <c r="B3206"/>
      <c r="C3206"/>
      <c r="D3206"/>
      <c r="E3206"/>
      <c r="F3206"/>
      <c r="G3206"/>
      <c r="H3206"/>
      <c r="I3206"/>
      <c r="J3206"/>
      <c r="K3206"/>
      <c r="L3206"/>
      <c r="M3206"/>
      <c r="N3206"/>
      <c r="O3206"/>
    </row>
    <row r="3207" spans="2:15" x14ac:dyDescent="0.25">
      <c r="B3207"/>
      <c r="C3207"/>
      <c r="D3207"/>
      <c r="E3207"/>
      <c r="F3207"/>
      <c r="G3207"/>
      <c r="H3207"/>
      <c r="I3207"/>
      <c r="J3207"/>
      <c r="K3207"/>
      <c r="L3207"/>
      <c r="M3207"/>
      <c r="N3207"/>
      <c r="O3207"/>
    </row>
    <row r="3208" spans="2:15" x14ac:dyDescent="0.25">
      <c r="B3208"/>
      <c r="C3208"/>
      <c r="D3208"/>
      <c r="E3208"/>
      <c r="F3208"/>
      <c r="G3208"/>
      <c r="H3208"/>
      <c r="I3208"/>
      <c r="J3208"/>
      <c r="K3208"/>
      <c r="L3208"/>
      <c r="M3208"/>
      <c r="N3208"/>
      <c r="O3208"/>
    </row>
    <row r="3209" spans="2:15" x14ac:dyDescent="0.25">
      <c r="B3209"/>
      <c r="C3209"/>
      <c r="D3209"/>
      <c r="E3209"/>
      <c r="F3209"/>
      <c r="G3209"/>
      <c r="H3209"/>
      <c r="I3209"/>
      <c r="J3209"/>
      <c r="K3209"/>
      <c r="L3209"/>
      <c r="M3209"/>
      <c r="N3209"/>
      <c r="O3209"/>
    </row>
    <row r="3210" spans="2:15" x14ac:dyDescent="0.25">
      <c r="B3210"/>
      <c r="C3210"/>
      <c r="D3210"/>
      <c r="E3210"/>
      <c r="F3210"/>
      <c r="G3210"/>
      <c r="H3210"/>
      <c r="I3210"/>
      <c r="J3210"/>
      <c r="K3210"/>
      <c r="L3210"/>
      <c r="M3210"/>
      <c r="N3210"/>
      <c r="O3210"/>
    </row>
    <row r="3211" spans="2:15" x14ac:dyDescent="0.25">
      <c r="B3211"/>
      <c r="C3211"/>
      <c r="D3211"/>
      <c r="E3211"/>
      <c r="F3211"/>
      <c r="G3211"/>
      <c r="H3211"/>
      <c r="I3211"/>
      <c r="J3211"/>
      <c r="K3211"/>
      <c r="L3211"/>
      <c r="M3211"/>
      <c r="N3211"/>
      <c r="O3211"/>
    </row>
    <row r="3212" spans="2:15" x14ac:dyDescent="0.25">
      <c r="B3212"/>
      <c r="C3212"/>
      <c r="D3212"/>
      <c r="E3212"/>
      <c r="F3212"/>
      <c r="G3212"/>
      <c r="H3212"/>
      <c r="I3212"/>
      <c r="J3212"/>
      <c r="K3212"/>
      <c r="L3212"/>
      <c r="M3212"/>
      <c r="N3212"/>
      <c r="O3212"/>
    </row>
    <row r="3213" spans="2:15" x14ac:dyDescent="0.25">
      <c r="B3213"/>
      <c r="C3213"/>
      <c r="D3213"/>
      <c r="E3213"/>
      <c r="F3213"/>
      <c r="G3213"/>
      <c r="H3213"/>
      <c r="I3213"/>
      <c r="J3213"/>
      <c r="K3213"/>
      <c r="L3213"/>
      <c r="M3213"/>
      <c r="N3213"/>
      <c r="O3213"/>
    </row>
    <row r="3214" spans="2:15" x14ac:dyDescent="0.25">
      <c r="B3214"/>
      <c r="C3214"/>
      <c r="D3214"/>
      <c r="E3214"/>
      <c r="F3214"/>
      <c r="G3214"/>
      <c r="H3214"/>
      <c r="I3214"/>
      <c r="J3214"/>
      <c r="K3214"/>
      <c r="L3214"/>
      <c r="M3214"/>
      <c r="N3214"/>
      <c r="O3214"/>
    </row>
    <row r="3215" spans="2:15" x14ac:dyDescent="0.25">
      <c r="B3215"/>
      <c r="C3215"/>
      <c r="D3215"/>
      <c r="E3215"/>
      <c r="F3215"/>
      <c r="G3215"/>
      <c r="H3215"/>
      <c r="I3215"/>
      <c r="J3215"/>
      <c r="K3215"/>
      <c r="L3215"/>
      <c r="M3215"/>
      <c r="N3215"/>
      <c r="O3215"/>
    </row>
    <row r="3216" spans="2:15" x14ac:dyDescent="0.25">
      <c r="B3216"/>
      <c r="C3216"/>
      <c r="D3216"/>
      <c r="E3216"/>
      <c r="F3216"/>
      <c r="G3216"/>
      <c r="H3216"/>
      <c r="I3216"/>
      <c r="J3216"/>
      <c r="K3216"/>
      <c r="L3216"/>
      <c r="M3216"/>
      <c r="N3216"/>
      <c r="O3216"/>
    </row>
    <row r="3217" spans="2:15" x14ac:dyDescent="0.25">
      <c r="B3217"/>
      <c r="C3217"/>
      <c r="D3217"/>
      <c r="E3217"/>
      <c r="F3217"/>
      <c r="G3217"/>
      <c r="H3217"/>
      <c r="I3217"/>
      <c r="J3217"/>
      <c r="K3217"/>
      <c r="L3217"/>
      <c r="M3217"/>
      <c r="N3217"/>
      <c r="O3217"/>
    </row>
    <row r="3218" spans="2:15" x14ac:dyDescent="0.25">
      <c r="B3218"/>
      <c r="C3218"/>
      <c r="D3218"/>
      <c r="E3218"/>
      <c r="F3218"/>
      <c r="G3218"/>
      <c r="H3218"/>
      <c r="I3218"/>
      <c r="J3218"/>
      <c r="K3218"/>
      <c r="L3218"/>
      <c r="M3218"/>
      <c r="N3218"/>
      <c r="O3218"/>
    </row>
    <row r="3219" spans="2:15" x14ac:dyDescent="0.25">
      <c r="B3219"/>
      <c r="C3219"/>
      <c r="D3219"/>
      <c r="E3219"/>
      <c r="F3219"/>
      <c r="G3219"/>
      <c r="H3219"/>
      <c r="I3219"/>
      <c r="J3219"/>
      <c r="K3219"/>
      <c r="L3219"/>
      <c r="M3219"/>
      <c r="N3219"/>
      <c r="O3219"/>
    </row>
    <row r="3220" spans="2:15" x14ac:dyDescent="0.25">
      <c r="B3220"/>
      <c r="C3220"/>
      <c r="D3220"/>
      <c r="E3220"/>
      <c r="F3220"/>
      <c r="G3220"/>
      <c r="H3220"/>
      <c r="I3220"/>
      <c r="J3220"/>
      <c r="K3220"/>
      <c r="L3220"/>
      <c r="M3220"/>
      <c r="N3220"/>
      <c r="O3220"/>
    </row>
    <row r="3221" spans="2:15" x14ac:dyDescent="0.25">
      <c r="B3221"/>
      <c r="C3221"/>
      <c r="D3221"/>
      <c r="E3221"/>
      <c r="F3221"/>
      <c r="G3221"/>
      <c r="H3221"/>
      <c r="I3221"/>
      <c r="J3221"/>
      <c r="K3221"/>
      <c r="L3221"/>
      <c r="M3221"/>
      <c r="N3221"/>
      <c r="O3221"/>
    </row>
    <row r="3222" spans="2:15" x14ac:dyDescent="0.25">
      <c r="B3222"/>
      <c r="C3222"/>
      <c r="D3222"/>
      <c r="E3222"/>
      <c r="F3222"/>
      <c r="G3222"/>
      <c r="H3222"/>
      <c r="I3222"/>
      <c r="J3222"/>
      <c r="K3222"/>
      <c r="L3222"/>
      <c r="M3222"/>
      <c r="N3222"/>
      <c r="O3222"/>
    </row>
    <row r="3223" spans="2:15" x14ac:dyDescent="0.25">
      <c r="B3223"/>
      <c r="C3223"/>
      <c r="D3223"/>
      <c r="E3223"/>
      <c r="F3223"/>
      <c r="G3223"/>
      <c r="H3223"/>
      <c r="I3223"/>
      <c r="J3223"/>
      <c r="K3223"/>
      <c r="L3223"/>
      <c r="M3223"/>
      <c r="N3223"/>
      <c r="O3223"/>
    </row>
    <row r="3224" spans="2:15" x14ac:dyDescent="0.25">
      <c r="B3224"/>
      <c r="C3224"/>
      <c r="D3224"/>
      <c r="E3224"/>
      <c r="F3224"/>
      <c r="G3224"/>
      <c r="H3224"/>
      <c r="I3224"/>
      <c r="J3224"/>
      <c r="K3224"/>
      <c r="L3224"/>
      <c r="M3224"/>
      <c r="N3224"/>
      <c r="O3224"/>
    </row>
    <row r="3225" spans="2:15" x14ac:dyDescent="0.25">
      <c r="B3225"/>
      <c r="C3225"/>
      <c r="D3225"/>
      <c r="E3225"/>
      <c r="F3225"/>
      <c r="G3225"/>
      <c r="H3225"/>
      <c r="I3225"/>
      <c r="J3225"/>
      <c r="K3225"/>
      <c r="L3225"/>
      <c r="M3225"/>
      <c r="N3225"/>
      <c r="O3225"/>
    </row>
    <row r="3226" spans="2:15" x14ac:dyDescent="0.25">
      <c r="B3226"/>
      <c r="C3226"/>
      <c r="D3226"/>
      <c r="E3226"/>
      <c r="F3226"/>
      <c r="G3226"/>
      <c r="H3226"/>
      <c r="I3226"/>
      <c r="J3226"/>
      <c r="K3226"/>
      <c r="L3226"/>
      <c r="M3226"/>
      <c r="N3226"/>
      <c r="O3226"/>
    </row>
    <row r="3227" spans="2:15" x14ac:dyDescent="0.25">
      <c r="B3227"/>
      <c r="C3227"/>
      <c r="D3227"/>
      <c r="E3227"/>
      <c r="F3227"/>
      <c r="G3227"/>
      <c r="H3227"/>
      <c r="I3227"/>
      <c r="J3227"/>
      <c r="K3227"/>
      <c r="L3227"/>
      <c r="M3227"/>
      <c r="N3227"/>
      <c r="O3227"/>
    </row>
    <row r="3228" spans="2:15" x14ac:dyDescent="0.25">
      <c r="B3228"/>
      <c r="C3228"/>
      <c r="D3228"/>
      <c r="E3228"/>
      <c r="F3228"/>
      <c r="G3228"/>
      <c r="H3228"/>
      <c r="I3228"/>
      <c r="J3228"/>
      <c r="K3228"/>
      <c r="L3228"/>
      <c r="M3228"/>
      <c r="N3228"/>
      <c r="O3228"/>
    </row>
    <row r="3229" spans="2:15" x14ac:dyDescent="0.25">
      <c r="B3229"/>
      <c r="C3229"/>
      <c r="D3229"/>
      <c r="E3229"/>
      <c r="F3229"/>
      <c r="G3229"/>
      <c r="H3229"/>
      <c r="I3229"/>
      <c r="J3229"/>
      <c r="K3229"/>
      <c r="L3229"/>
      <c r="M3229"/>
      <c r="N3229"/>
      <c r="O3229"/>
    </row>
    <row r="3230" spans="2:15" x14ac:dyDescent="0.25">
      <c r="B3230"/>
      <c r="C3230"/>
      <c r="D3230"/>
      <c r="E3230"/>
      <c r="F3230"/>
      <c r="G3230"/>
      <c r="H3230"/>
      <c r="I3230"/>
      <c r="J3230"/>
      <c r="K3230"/>
      <c r="L3230"/>
      <c r="M3230"/>
      <c r="N3230"/>
      <c r="O3230"/>
    </row>
    <row r="3231" spans="2:15" x14ac:dyDescent="0.25">
      <c r="B3231"/>
      <c r="C3231"/>
      <c r="D3231"/>
      <c r="E3231"/>
      <c r="F3231"/>
      <c r="G3231"/>
      <c r="H3231"/>
      <c r="I3231"/>
      <c r="J3231"/>
      <c r="K3231"/>
      <c r="L3231"/>
      <c r="M3231"/>
      <c r="N3231"/>
      <c r="O3231"/>
    </row>
    <row r="3232" spans="2:15" x14ac:dyDescent="0.25">
      <c r="B3232"/>
      <c r="C3232"/>
      <c r="D3232"/>
      <c r="E3232"/>
      <c r="F3232"/>
      <c r="G3232"/>
      <c r="H3232"/>
      <c r="I3232"/>
      <c r="J3232"/>
      <c r="K3232"/>
      <c r="L3232"/>
      <c r="M3232"/>
      <c r="N3232"/>
      <c r="O3232"/>
    </row>
    <row r="3233" spans="2:15" x14ac:dyDescent="0.25">
      <c r="B3233"/>
      <c r="C3233"/>
      <c r="D3233"/>
      <c r="E3233"/>
      <c r="F3233"/>
      <c r="G3233"/>
      <c r="H3233"/>
      <c r="I3233"/>
      <c r="J3233"/>
      <c r="K3233"/>
      <c r="L3233"/>
      <c r="M3233"/>
      <c r="N3233"/>
      <c r="O3233"/>
    </row>
    <row r="3234" spans="2:15" x14ac:dyDescent="0.25">
      <c r="B3234"/>
      <c r="C3234"/>
      <c r="D3234"/>
      <c r="E3234"/>
      <c r="F3234"/>
      <c r="G3234"/>
      <c r="H3234"/>
      <c r="I3234"/>
      <c r="J3234"/>
      <c r="K3234"/>
      <c r="L3234"/>
      <c r="M3234"/>
      <c r="N3234"/>
      <c r="O3234"/>
    </row>
    <row r="3235" spans="2:15" x14ac:dyDescent="0.25">
      <c r="B3235"/>
      <c r="C3235"/>
      <c r="D3235"/>
      <c r="E3235"/>
      <c r="F3235"/>
      <c r="G3235"/>
      <c r="H3235"/>
      <c r="I3235"/>
      <c r="J3235"/>
      <c r="K3235"/>
      <c r="L3235"/>
      <c r="M3235"/>
      <c r="N3235"/>
      <c r="O3235"/>
    </row>
    <row r="3236" spans="2:15" x14ac:dyDescent="0.25">
      <c r="B3236"/>
      <c r="C3236"/>
      <c r="D3236"/>
      <c r="E3236"/>
      <c r="F3236"/>
      <c r="G3236"/>
      <c r="H3236"/>
      <c r="I3236"/>
      <c r="J3236"/>
      <c r="K3236"/>
      <c r="L3236"/>
      <c r="M3236"/>
      <c r="N3236"/>
      <c r="O3236"/>
    </row>
    <row r="3237" spans="2:15" x14ac:dyDescent="0.25">
      <c r="B3237"/>
      <c r="C3237"/>
      <c r="D3237"/>
      <c r="E3237"/>
      <c r="F3237"/>
      <c r="G3237"/>
      <c r="H3237"/>
      <c r="I3237"/>
      <c r="J3237"/>
      <c r="K3237"/>
      <c r="L3237"/>
      <c r="M3237"/>
      <c r="N3237"/>
      <c r="O3237"/>
    </row>
    <row r="3238" spans="2:15" x14ac:dyDescent="0.25">
      <c r="B3238"/>
      <c r="C3238"/>
      <c r="D3238"/>
      <c r="E3238"/>
      <c r="F3238"/>
      <c r="G3238"/>
      <c r="H3238"/>
      <c r="I3238"/>
      <c r="J3238"/>
      <c r="K3238"/>
      <c r="L3238"/>
      <c r="M3238"/>
      <c r="N3238"/>
      <c r="O3238"/>
    </row>
    <row r="3239" spans="2:15" x14ac:dyDescent="0.25">
      <c r="B3239"/>
      <c r="C3239"/>
      <c r="D3239"/>
      <c r="E3239"/>
      <c r="F3239"/>
      <c r="G3239"/>
      <c r="H3239"/>
      <c r="I3239"/>
      <c r="J3239"/>
      <c r="K3239"/>
      <c r="L3239"/>
      <c r="M3239"/>
      <c r="N3239"/>
      <c r="O3239"/>
    </row>
    <row r="3240" spans="2:15" x14ac:dyDescent="0.25">
      <c r="B3240"/>
      <c r="C3240"/>
      <c r="D3240"/>
      <c r="E3240"/>
      <c r="F3240"/>
      <c r="G3240"/>
      <c r="H3240"/>
      <c r="I3240"/>
      <c r="J3240"/>
      <c r="K3240"/>
      <c r="L3240"/>
      <c r="M3240"/>
      <c r="N3240"/>
      <c r="O3240"/>
    </row>
    <row r="3241" spans="2:15" x14ac:dyDescent="0.25">
      <c r="B3241"/>
      <c r="C3241"/>
      <c r="D3241"/>
      <c r="E3241"/>
      <c r="F3241"/>
      <c r="G3241"/>
      <c r="H3241"/>
      <c r="I3241"/>
      <c r="J3241"/>
      <c r="K3241"/>
      <c r="L3241"/>
      <c r="M3241"/>
      <c r="N3241"/>
      <c r="O3241"/>
    </row>
    <row r="3242" spans="2:15" x14ac:dyDescent="0.25">
      <c r="B3242"/>
      <c r="C3242"/>
      <c r="D3242"/>
      <c r="E3242"/>
      <c r="F3242"/>
      <c r="G3242"/>
      <c r="H3242"/>
      <c r="I3242"/>
      <c r="J3242"/>
      <c r="K3242"/>
      <c r="L3242"/>
      <c r="M3242"/>
      <c r="N3242"/>
      <c r="O3242"/>
    </row>
    <row r="3243" spans="2:15" x14ac:dyDescent="0.25">
      <c r="B3243"/>
      <c r="C3243"/>
      <c r="D3243"/>
      <c r="E3243"/>
      <c r="F3243"/>
      <c r="G3243"/>
      <c r="H3243"/>
      <c r="I3243"/>
      <c r="J3243"/>
      <c r="K3243"/>
      <c r="L3243"/>
      <c r="M3243"/>
      <c r="N3243"/>
      <c r="O3243"/>
    </row>
    <row r="3244" spans="2:15" x14ac:dyDescent="0.25">
      <c r="B3244"/>
      <c r="C3244"/>
      <c r="D3244"/>
      <c r="E3244"/>
      <c r="F3244"/>
      <c r="G3244"/>
      <c r="H3244"/>
      <c r="I3244"/>
      <c r="J3244"/>
      <c r="K3244"/>
      <c r="L3244"/>
      <c r="M3244"/>
      <c r="N3244"/>
      <c r="O3244"/>
    </row>
    <row r="3245" spans="2:15" x14ac:dyDescent="0.25">
      <c r="B3245"/>
      <c r="C3245"/>
      <c r="D3245"/>
      <c r="E3245"/>
      <c r="F3245"/>
      <c r="G3245"/>
      <c r="H3245"/>
      <c r="I3245"/>
      <c r="J3245"/>
      <c r="K3245"/>
      <c r="L3245"/>
      <c r="M3245"/>
      <c r="N3245"/>
      <c r="O3245"/>
    </row>
    <row r="3246" spans="2:15" x14ac:dyDescent="0.25">
      <c r="B3246"/>
      <c r="C3246"/>
      <c r="D3246"/>
      <c r="E3246"/>
      <c r="F3246"/>
      <c r="G3246"/>
      <c r="H3246"/>
      <c r="I3246"/>
      <c r="J3246"/>
      <c r="K3246"/>
      <c r="L3246"/>
      <c r="M3246"/>
      <c r="N3246"/>
      <c r="O3246"/>
    </row>
    <row r="3247" spans="2:15" x14ac:dyDescent="0.25">
      <c r="B3247"/>
      <c r="C3247"/>
      <c r="D3247"/>
      <c r="E3247"/>
      <c r="F3247"/>
      <c r="G3247"/>
      <c r="H3247"/>
      <c r="I3247"/>
      <c r="J3247"/>
      <c r="K3247"/>
      <c r="L3247"/>
      <c r="M3247"/>
      <c r="N3247"/>
      <c r="O3247"/>
    </row>
    <row r="3248" spans="2:15" x14ac:dyDescent="0.25">
      <c r="B3248"/>
      <c r="C3248"/>
      <c r="D3248"/>
      <c r="E3248"/>
      <c r="F3248"/>
      <c r="G3248"/>
      <c r="H3248"/>
      <c r="I3248"/>
      <c r="J3248"/>
      <c r="K3248"/>
      <c r="L3248"/>
      <c r="M3248"/>
      <c r="N3248"/>
      <c r="O3248"/>
    </row>
    <row r="3249" spans="2:15" x14ac:dyDescent="0.25">
      <c r="B3249"/>
      <c r="C3249"/>
      <c r="D3249"/>
      <c r="E3249"/>
      <c r="F3249"/>
      <c r="G3249"/>
      <c r="H3249"/>
      <c r="I3249"/>
      <c r="J3249"/>
      <c r="K3249"/>
      <c r="L3249"/>
      <c r="M3249"/>
      <c r="N3249"/>
      <c r="O3249"/>
    </row>
    <row r="3250" spans="2:15" x14ac:dyDescent="0.25">
      <c r="B3250"/>
      <c r="C3250"/>
      <c r="D3250"/>
      <c r="E3250"/>
      <c r="F3250"/>
      <c r="G3250"/>
      <c r="H3250"/>
      <c r="I3250"/>
      <c r="J3250"/>
      <c r="K3250"/>
      <c r="L3250"/>
      <c r="M3250"/>
      <c r="N3250"/>
      <c r="O3250"/>
    </row>
    <row r="3251" spans="2:15" x14ac:dyDescent="0.25">
      <c r="B3251"/>
      <c r="C3251"/>
      <c r="D3251"/>
      <c r="E3251"/>
      <c r="F3251"/>
      <c r="G3251"/>
      <c r="H3251"/>
      <c r="I3251"/>
      <c r="J3251"/>
      <c r="K3251"/>
      <c r="L3251"/>
      <c r="M3251"/>
      <c r="N3251"/>
      <c r="O3251"/>
    </row>
    <row r="3252" spans="2:15" x14ac:dyDescent="0.25">
      <c r="B3252"/>
      <c r="C3252"/>
      <c r="D3252"/>
      <c r="E3252"/>
      <c r="F3252"/>
      <c r="G3252"/>
      <c r="H3252"/>
      <c r="I3252"/>
      <c r="J3252"/>
      <c r="K3252"/>
      <c r="L3252"/>
      <c r="M3252"/>
      <c r="N3252"/>
      <c r="O3252"/>
    </row>
    <row r="3253" spans="2:15" x14ac:dyDescent="0.25">
      <c r="B3253"/>
      <c r="C3253"/>
      <c r="D3253"/>
      <c r="E3253"/>
      <c r="F3253"/>
      <c r="G3253"/>
      <c r="H3253"/>
      <c r="I3253"/>
      <c r="J3253"/>
      <c r="K3253"/>
      <c r="L3253"/>
      <c r="M3253"/>
      <c r="N3253"/>
      <c r="O3253"/>
    </row>
    <row r="3254" spans="2:15" x14ac:dyDescent="0.25">
      <c r="B3254"/>
      <c r="C3254"/>
      <c r="D3254"/>
      <c r="E3254"/>
      <c r="F3254"/>
      <c r="G3254"/>
      <c r="H3254"/>
      <c r="I3254"/>
      <c r="J3254"/>
      <c r="K3254"/>
      <c r="L3254"/>
      <c r="M3254"/>
      <c r="N3254"/>
      <c r="O3254"/>
    </row>
    <row r="3255" spans="2:15" x14ac:dyDescent="0.25">
      <c r="B3255"/>
      <c r="C3255"/>
      <c r="D3255"/>
      <c r="E3255"/>
      <c r="F3255"/>
      <c r="G3255"/>
      <c r="H3255"/>
      <c r="I3255"/>
      <c r="J3255"/>
      <c r="K3255"/>
      <c r="L3255"/>
      <c r="M3255"/>
      <c r="N3255"/>
      <c r="O3255"/>
    </row>
    <row r="3256" spans="2:15" x14ac:dyDescent="0.25">
      <c r="B3256"/>
      <c r="C3256"/>
      <c r="D3256"/>
      <c r="E3256"/>
      <c r="F3256"/>
      <c r="G3256"/>
      <c r="H3256"/>
      <c r="I3256"/>
      <c r="J3256"/>
      <c r="K3256"/>
      <c r="L3256"/>
      <c r="M3256"/>
      <c r="N3256"/>
      <c r="O3256"/>
    </row>
    <row r="3257" spans="2:15" x14ac:dyDescent="0.25">
      <c r="B3257"/>
      <c r="C3257"/>
      <c r="D3257"/>
      <c r="E3257"/>
      <c r="F3257"/>
      <c r="G3257"/>
      <c r="H3257"/>
      <c r="I3257"/>
      <c r="J3257"/>
      <c r="K3257"/>
      <c r="L3257"/>
      <c r="M3257"/>
      <c r="N3257"/>
      <c r="O3257"/>
    </row>
    <row r="3258" spans="2:15" x14ac:dyDescent="0.25">
      <c r="B3258"/>
      <c r="C3258"/>
      <c r="D3258"/>
      <c r="E3258"/>
      <c r="F3258"/>
      <c r="G3258"/>
      <c r="H3258"/>
      <c r="I3258"/>
      <c r="J3258"/>
      <c r="K3258"/>
      <c r="L3258"/>
      <c r="M3258"/>
      <c r="N3258"/>
      <c r="O3258"/>
    </row>
    <row r="3259" spans="2:15" x14ac:dyDescent="0.25">
      <c r="B3259"/>
      <c r="C3259"/>
      <c r="D3259"/>
      <c r="E3259"/>
      <c r="F3259"/>
      <c r="G3259"/>
      <c r="H3259"/>
      <c r="I3259"/>
      <c r="J3259"/>
      <c r="K3259"/>
      <c r="L3259"/>
      <c r="M3259"/>
      <c r="N3259"/>
      <c r="O3259"/>
    </row>
    <row r="3260" spans="2:15" x14ac:dyDescent="0.25">
      <c r="B3260"/>
      <c r="C3260"/>
      <c r="D3260"/>
      <c r="E3260"/>
      <c r="F3260"/>
      <c r="G3260"/>
      <c r="H3260"/>
      <c r="I3260"/>
      <c r="J3260"/>
      <c r="K3260"/>
      <c r="L3260"/>
      <c r="M3260"/>
      <c r="N3260"/>
      <c r="O3260"/>
    </row>
    <row r="3261" spans="2:15" x14ac:dyDescent="0.25">
      <c r="B3261"/>
      <c r="C3261"/>
      <c r="D3261"/>
      <c r="E3261"/>
      <c r="F3261"/>
      <c r="G3261"/>
      <c r="H3261"/>
      <c r="I3261"/>
      <c r="J3261"/>
      <c r="K3261"/>
      <c r="L3261"/>
      <c r="M3261"/>
      <c r="N3261"/>
      <c r="O3261"/>
    </row>
    <row r="3262" spans="2:15" x14ac:dyDescent="0.25">
      <c r="B3262"/>
      <c r="C3262"/>
      <c r="D3262"/>
      <c r="E3262"/>
      <c r="F3262"/>
      <c r="G3262"/>
      <c r="H3262"/>
      <c r="I3262"/>
      <c r="J3262"/>
      <c r="K3262"/>
      <c r="L3262"/>
      <c r="M3262"/>
      <c r="N3262"/>
      <c r="O3262"/>
    </row>
    <row r="3263" spans="2:15" x14ac:dyDescent="0.25">
      <c r="B3263"/>
      <c r="C3263"/>
      <c r="D3263"/>
      <c r="E3263"/>
      <c r="F3263"/>
      <c r="G3263"/>
      <c r="H3263"/>
      <c r="I3263"/>
      <c r="J3263"/>
      <c r="K3263"/>
      <c r="L3263"/>
      <c r="M3263"/>
      <c r="N3263"/>
      <c r="O3263"/>
    </row>
    <row r="3264" spans="2:15" x14ac:dyDescent="0.25">
      <c r="B3264"/>
      <c r="C3264"/>
      <c r="D3264"/>
      <c r="E3264"/>
      <c r="F3264"/>
      <c r="G3264"/>
      <c r="H3264"/>
      <c r="I3264"/>
      <c r="J3264"/>
      <c r="K3264"/>
      <c r="L3264"/>
      <c r="M3264"/>
      <c r="N3264"/>
      <c r="O3264"/>
    </row>
    <row r="3265" spans="2:15" x14ac:dyDescent="0.25">
      <c r="B3265"/>
      <c r="C3265"/>
      <c r="D3265"/>
      <c r="E3265"/>
      <c r="F3265"/>
      <c r="G3265"/>
      <c r="H3265"/>
      <c r="I3265"/>
      <c r="J3265"/>
      <c r="K3265"/>
      <c r="L3265"/>
      <c r="M3265"/>
      <c r="N3265"/>
      <c r="O3265"/>
    </row>
    <row r="3266" spans="2:15" x14ac:dyDescent="0.25">
      <c r="B3266"/>
      <c r="C3266"/>
      <c r="D3266"/>
      <c r="E3266"/>
      <c r="F3266"/>
      <c r="G3266"/>
      <c r="H3266"/>
      <c r="I3266"/>
      <c r="J3266"/>
      <c r="K3266"/>
      <c r="L3266"/>
      <c r="M3266"/>
      <c r="N3266"/>
      <c r="O3266"/>
    </row>
    <row r="3267" spans="2:15" x14ac:dyDescent="0.25">
      <c r="B3267"/>
      <c r="C3267"/>
      <c r="D3267"/>
      <c r="E3267"/>
      <c r="F3267"/>
      <c r="G3267"/>
      <c r="H3267"/>
      <c r="I3267"/>
      <c r="J3267"/>
      <c r="K3267"/>
      <c r="L3267"/>
      <c r="M3267"/>
      <c r="N3267"/>
      <c r="O3267"/>
    </row>
    <row r="3268" spans="2:15" x14ac:dyDescent="0.25">
      <c r="B3268"/>
      <c r="C3268"/>
      <c r="D3268"/>
      <c r="E3268"/>
      <c r="F3268"/>
      <c r="G3268"/>
      <c r="H3268"/>
      <c r="I3268"/>
      <c r="J3268"/>
      <c r="K3268"/>
      <c r="L3268"/>
      <c r="M3268"/>
      <c r="N3268"/>
      <c r="O3268"/>
    </row>
    <row r="3269" spans="2:15" x14ac:dyDescent="0.25">
      <c r="B3269"/>
      <c r="C3269"/>
      <c r="D3269"/>
      <c r="E3269"/>
      <c r="F3269"/>
      <c r="G3269"/>
      <c r="H3269"/>
      <c r="I3269"/>
      <c r="J3269"/>
      <c r="K3269"/>
      <c r="L3269"/>
      <c r="M3269"/>
      <c r="N3269"/>
      <c r="O3269"/>
    </row>
    <row r="3270" spans="2:15" x14ac:dyDescent="0.25">
      <c r="B3270"/>
      <c r="C3270"/>
      <c r="D3270"/>
      <c r="E3270"/>
      <c r="F3270"/>
      <c r="G3270"/>
      <c r="H3270"/>
      <c r="I3270"/>
      <c r="J3270"/>
      <c r="K3270"/>
      <c r="L3270"/>
      <c r="M3270"/>
      <c r="N3270"/>
      <c r="O3270"/>
    </row>
    <row r="3271" spans="2:15" x14ac:dyDescent="0.25">
      <c r="B3271"/>
      <c r="C3271"/>
      <c r="D3271"/>
      <c r="E3271"/>
      <c r="F3271"/>
      <c r="G3271"/>
      <c r="H3271"/>
      <c r="I3271"/>
      <c r="J3271"/>
      <c r="K3271"/>
      <c r="L3271"/>
      <c r="M3271"/>
      <c r="N3271"/>
      <c r="O3271"/>
    </row>
    <row r="3272" spans="2:15" x14ac:dyDescent="0.25">
      <c r="B3272"/>
      <c r="C3272"/>
      <c r="D3272"/>
      <c r="E3272"/>
      <c r="F3272"/>
      <c r="G3272"/>
      <c r="H3272"/>
      <c r="I3272"/>
      <c r="J3272"/>
      <c r="K3272"/>
      <c r="L3272"/>
      <c r="M3272"/>
      <c r="N3272"/>
      <c r="O3272"/>
    </row>
    <row r="3273" spans="2:15" x14ac:dyDescent="0.25">
      <c r="B3273"/>
      <c r="C3273"/>
      <c r="D3273"/>
      <c r="E3273"/>
      <c r="F3273"/>
      <c r="G3273"/>
      <c r="H3273"/>
      <c r="I3273"/>
      <c r="J3273"/>
      <c r="K3273"/>
      <c r="L3273"/>
      <c r="M3273"/>
      <c r="N3273"/>
      <c r="O3273"/>
    </row>
    <row r="3274" spans="2:15" x14ac:dyDescent="0.25">
      <c r="B3274"/>
      <c r="C3274"/>
      <c r="D3274"/>
      <c r="E3274"/>
      <c r="F3274"/>
      <c r="G3274"/>
      <c r="H3274"/>
      <c r="I3274"/>
      <c r="J3274"/>
      <c r="K3274"/>
      <c r="L3274"/>
      <c r="M3274"/>
      <c r="N3274"/>
      <c r="O3274"/>
    </row>
    <row r="3275" spans="2:15" x14ac:dyDescent="0.25">
      <c r="B3275"/>
      <c r="C3275"/>
      <c r="D3275"/>
      <c r="E3275"/>
      <c r="F3275"/>
      <c r="G3275"/>
      <c r="H3275"/>
      <c r="I3275"/>
      <c r="J3275"/>
      <c r="K3275"/>
      <c r="L3275"/>
      <c r="M3275"/>
      <c r="N3275"/>
      <c r="O3275"/>
    </row>
    <row r="3276" spans="2:15" x14ac:dyDescent="0.25">
      <c r="B3276"/>
      <c r="C3276"/>
      <c r="D3276"/>
      <c r="E3276"/>
      <c r="F3276"/>
      <c r="G3276"/>
      <c r="H3276"/>
      <c r="I3276"/>
      <c r="J3276"/>
      <c r="K3276"/>
      <c r="L3276"/>
      <c r="M3276"/>
      <c r="N3276"/>
      <c r="O3276"/>
    </row>
    <row r="3277" spans="2:15" x14ac:dyDescent="0.25">
      <c r="B3277"/>
      <c r="C3277"/>
      <c r="D3277"/>
      <c r="E3277"/>
      <c r="F3277"/>
      <c r="G3277"/>
      <c r="H3277"/>
      <c r="I3277"/>
      <c r="J3277"/>
      <c r="K3277"/>
      <c r="L3277"/>
      <c r="M3277"/>
      <c r="N3277"/>
      <c r="O3277"/>
    </row>
    <row r="3278" spans="2:15" x14ac:dyDescent="0.25">
      <c r="B3278"/>
      <c r="C3278"/>
      <c r="D3278"/>
      <c r="E3278"/>
      <c r="F3278"/>
      <c r="G3278"/>
      <c r="H3278"/>
      <c r="I3278"/>
      <c r="J3278"/>
      <c r="K3278"/>
      <c r="L3278"/>
      <c r="M3278"/>
      <c r="N3278"/>
      <c r="O3278"/>
    </row>
    <row r="3279" spans="2:15" x14ac:dyDescent="0.25">
      <c r="B3279"/>
      <c r="C3279"/>
      <c r="D3279"/>
      <c r="E3279"/>
      <c r="F3279"/>
      <c r="G3279"/>
      <c r="H3279"/>
      <c r="I3279"/>
      <c r="J3279"/>
      <c r="K3279"/>
      <c r="L3279"/>
      <c r="M3279"/>
      <c r="N3279"/>
      <c r="O3279"/>
    </row>
    <row r="3280" spans="2:15" x14ac:dyDescent="0.25">
      <c r="B3280"/>
      <c r="C3280"/>
      <c r="D3280"/>
      <c r="E3280"/>
      <c r="F3280"/>
      <c r="G3280"/>
      <c r="H3280"/>
      <c r="I3280"/>
      <c r="J3280"/>
      <c r="K3280"/>
      <c r="L3280"/>
      <c r="M3280"/>
      <c r="N3280"/>
      <c r="O3280"/>
    </row>
    <row r="3281" spans="2:15" x14ac:dyDescent="0.25">
      <c r="B3281"/>
      <c r="C3281"/>
      <c r="D3281"/>
      <c r="E3281"/>
      <c r="F3281"/>
      <c r="G3281"/>
      <c r="H3281"/>
      <c r="I3281"/>
      <c r="J3281"/>
      <c r="K3281"/>
      <c r="L3281"/>
      <c r="M3281"/>
      <c r="N3281"/>
      <c r="O3281"/>
    </row>
    <row r="3282" spans="2:15" x14ac:dyDescent="0.25">
      <c r="B3282"/>
      <c r="C3282"/>
      <c r="D3282"/>
      <c r="E3282"/>
      <c r="F3282"/>
      <c r="G3282"/>
      <c r="H3282"/>
      <c r="I3282"/>
      <c r="J3282"/>
      <c r="K3282"/>
      <c r="L3282"/>
      <c r="M3282"/>
      <c r="N3282"/>
      <c r="O3282"/>
    </row>
    <row r="3283" spans="2:15" x14ac:dyDescent="0.25">
      <c r="B3283"/>
      <c r="C3283"/>
      <c r="D3283"/>
      <c r="E3283"/>
      <c r="F3283"/>
      <c r="G3283"/>
      <c r="H3283"/>
      <c r="I3283"/>
      <c r="J3283"/>
      <c r="K3283"/>
      <c r="L3283"/>
      <c r="M3283"/>
      <c r="N3283"/>
      <c r="O3283"/>
    </row>
    <row r="3284" spans="2:15" x14ac:dyDescent="0.25">
      <c r="B3284"/>
      <c r="C3284"/>
      <c r="D3284"/>
      <c r="E3284"/>
      <c r="F3284"/>
      <c r="G3284"/>
      <c r="H3284"/>
      <c r="I3284"/>
      <c r="J3284"/>
      <c r="K3284"/>
      <c r="L3284"/>
      <c r="M3284"/>
      <c r="N3284"/>
      <c r="O3284"/>
    </row>
    <row r="3285" spans="2:15" x14ac:dyDescent="0.25">
      <c r="B3285"/>
      <c r="C3285"/>
      <c r="D3285"/>
      <c r="E3285"/>
      <c r="F3285"/>
      <c r="G3285"/>
      <c r="H3285"/>
      <c r="I3285"/>
      <c r="J3285"/>
      <c r="K3285"/>
      <c r="L3285"/>
      <c r="M3285"/>
      <c r="N3285"/>
      <c r="O3285"/>
    </row>
    <row r="3286" spans="2:15" x14ac:dyDescent="0.25">
      <c r="B3286"/>
      <c r="C3286"/>
      <c r="D3286"/>
      <c r="E3286"/>
      <c r="F3286"/>
      <c r="G3286"/>
      <c r="H3286"/>
      <c r="I3286"/>
      <c r="J3286"/>
      <c r="K3286"/>
      <c r="L3286"/>
      <c r="M3286"/>
      <c r="N3286"/>
      <c r="O3286"/>
    </row>
    <row r="3287" spans="2:15" x14ac:dyDescent="0.25">
      <c r="B3287"/>
      <c r="C3287"/>
      <c r="D3287"/>
      <c r="E3287"/>
      <c r="F3287"/>
      <c r="G3287"/>
      <c r="H3287"/>
      <c r="I3287"/>
      <c r="J3287"/>
      <c r="K3287"/>
      <c r="L3287"/>
      <c r="M3287"/>
      <c r="N3287"/>
      <c r="O3287"/>
    </row>
    <row r="3288" spans="2:15" x14ac:dyDescent="0.25">
      <c r="B3288"/>
      <c r="C3288"/>
      <c r="D3288"/>
      <c r="E3288"/>
      <c r="F3288"/>
      <c r="G3288"/>
      <c r="H3288"/>
      <c r="I3288"/>
      <c r="J3288"/>
      <c r="K3288"/>
      <c r="L3288"/>
      <c r="M3288"/>
      <c r="N3288"/>
      <c r="O3288"/>
    </row>
    <row r="3289" spans="2:15" x14ac:dyDescent="0.25">
      <c r="B3289"/>
      <c r="C3289"/>
      <c r="D3289"/>
      <c r="E3289"/>
      <c r="F3289"/>
      <c r="G3289"/>
      <c r="H3289"/>
      <c r="I3289"/>
      <c r="J3289"/>
      <c r="K3289"/>
      <c r="L3289"/>
      <c r="M3289"/>
      <c r="N3289"/>
      <c r="O3289"/>
    </row>
    <row r="3290" spans="2:15" x14ac:dyDescent="0.25">
      <c r="B3290"/>
      <c r="C3290"/>
      <c r="D3290"/>
      <c r="E3290"/>
      <c r="F3290"/>
      <c r="G3290"/>
      <c r="H3290"/>
      <c r="I3290"/>
      <c r="J3290"/>
      <c r="K3290"/>
      <c r="L3290"/>
      <c r="M3290"/>
      <c r="N3290"/>
      <c r="O3290"/>
    </row>
    <row r="3291" spans="2:15" x14ac:dyDescent="0.25">
      <c r="B3291"/>
      <c r="C3291"/>
      <c r="D3291"/>
      <c r="E3291"/>
      <c r="F3291"/>
      <c r="G3291"/>
      <c r="H3291"/>
      <c r="I3291"/>
      <c r="J3291"/>
      <c r="K3291"/>
      <c r="L3291"/>
      <c r="M3291"/>
      <c r="N3291"/>
      <c r="O3291"/>
    </row>
    <row r="3292" spans="2:15" x14ac:dyDescent="0.25">
      <c r="B3292"/>
      <c r="C3292"/>
      <c r="D3292"/>
      <c r="E3292"/>
      <c r="F3292"/>
      <c r="G3292"/>
      <c r="H3292"/>
      <c r="I3292"/>
      <c r="J3292"/>
      <c r="K3292"/>
      <c r="L3292"/>
      <c r="M3292"/>
      <c r="N3292"/>
      <c r="O3292"/>
    </row>
    <row r="3293" spans="2:15" x14ac:dyDescent="0.25">
      <c r="B3293"/>
      <c r="C3293"/>
      <c r="D3293"/>
      <c r="E3293"/>
      <c r="F3293"/>
      <c r="G3293"/>
      <c r="H3293"/>
      <c r="I3293"/>
      <c r="J3293"/>
      <c r="K3293"/>
      <c r="L3293"/>
      <c r="M3293"/>
      <c r="N3293"/>
      <c r="O3293"/>
    </row>
    <row r="3294" spans="2:15" x14ac:dyDescent="0.25">
      <c r="B3294"/>
      <c r="C3294"/>
      <c r="D3294"/>
      <c r="E3294"/>
      <c r="F3294"/>
      <c r="G3294"/>
      <c r="H3294"/>
      <c r="I3294"/>
      <c r="J3294"/>
      <c r="K3294"/>
      <c r="L3294"/>
      <c r="M3294"/>
      <c r="N3294"/>
      <c r="O3294"/>
    </row>
    <row r="3295" spans="2:15" x14ac:dyDescent="0.25">
      <c r="B3295"/>
      <c r="C3295"/>
      <c r="D3295"/>
      <c r="E3295"/>
      <c r="F3295"/>
      <c r="G3295"/>
      <c r="H3295"/>
      <c r="I3295"/>
      <c r="J3295"/>
      <c r="K3295"/>
      <c r="L3295"/>
      <c r="M3295"/>
      <c r="N3295"/>
      <c r="O3295"/>
    </row>
    <row r="3296" spans="2:15" x14ac:dyDescent="0.25">
      <c r="B3296"/>
      <c r="C3296"/>
      <c r="D3296"/>
      <c r="E3296"/>
      <c r="F3296"/>
      <c r="G3296"/>
      <c r="H3296"/>
      <c r="I3296"/>
      <c r="J3296"/>
      <c r="K3296"/>
      <c r="L3296"/>
      <c r="M3296"/>
      <c r="N3296"/>
      <c r="O3296"/>
    </row>
    <row r="3297" spans="2:15" x14ac:dyDescent="0.25">
      <c r="B3297"/>
      <c r="C3297"/>
      <c r="D3297"/>
      <c r="E3297"/>
      <c r="F3297"/>
      <c r="G3297"/>
      <c r="H3297"/>
      <c r="I3297"/>
      <c r="J3297"/>
      <c r="K3297"/>
      <c r="L3297"/>
      <c r="M3297"/>
      <c r="N3297"/>
      <c r="O3297"/>
    </row>
    <row r="3298" spans="2:15" x14ac:dyDescent="0.25">
      <c r="B3298"/>
      <c r="C3298"/>
      <c r="D3298"/>
      <c r="E3298"/>
      <c r="F3298"/>
      <c r="G3298"/>
      <c r="H3298"/>
      <c r="I3298"/>
      <c r="J3298"/>
      <c r="K3298"/>
      <c r="L3298"/>
      <c r="M3298"/>
      <c r="N3298"/>
      <c r="O3298"/>
    </row>
    <row r="3299" spans="2:15" x14ac:dyDescent="0.25">
      <c r="B3299"/>
      <c r="C3299"/>
      <c r="D3299"/>
      <c r="E3299"/>
      <c r="F3299"/>
      <c r="G3299"/>
      <c r="H3299"/>
      <c r="I3299"/>
      <c r="J3299"/>
      <c r="K3299"/>
      <c r="L3299"/>
      <c r="M3299"/>
      <c r="N3299"/>
      <c r="O3299"/>
    </row>
    <row r="3300" spans="2:15" x14ac:dyDescent="0.25">
      <c r="B3300"/>
      <c r="C3300"/>
      <c r="D3300"/>
      <c r="E3300"/>
      <c r="F3300"/>
      <c r="G3300"/>
      <c r="H3300"/>
      <c r="I3300"/>
      <c r="J3300"/>
      <c r="K3300"/>
      <c r="L3300"/>
      <c r="M3300"/>
      <c r="N3300"/>
      <c r="O3300"/>
    </row>
    <row r="3301" spans="2:15" x14ac:dyDescent="0.25">
      <c r="B3301"/>
      <c r="C3301"/>
      <c r="D3301"/>
      <c r="E3301"/>
      <c r="F3301"/>
      <c r="G3301"/>
      <c r="H3301"/>
      <c r="I3301"/>
      <c r="J3301"/>
      <c r="K3301"/>
      <c r="L3301"/>
      <c r="M3301"/>
      <c r="N3301"/>
      <c r="O3301"/>
    </row>
    <row r="3302" spans="2:15" x14ac:dyDescent="0.25">
      <c r="B3302"/>
      <c r="C3302"/>
      <c r="D3302"/>
      <c r="E3302"/>
      <c r="F3302"/>
      <c r="G3302"/>
      <c r="H3302"/>
      <c r="I3302"/>
      <c r="J3302"/>
      <c r="K3302"/>
      <c r="L3302"/>
      <c r="M3302"/>
      <c r="N3302"/>
      <c r="O3302"/>
    </row>
    <row r="3303" spans="2:15" x14ac:dyDescent="0.25">
      <c r="B3303"/>
      <c r="C3303"/>
      <c r="D3303"/>
      <c r="E3303"/>
      <c r="F3303"/>
      <c r="G3303"/>
      <c r="H3303"/>
      <c r="I3303"/>
      <c r="J3303"/>
      <c r="K3303"/>
      <c r="L3303"/>
      <c r="M3303"/>
      <c r="N3303"/>
      <c r="O3303"/>
    </row>
    <row r="3304" spans="2:15" x14ac:dyDescent="0.25">
      <c r="B3304"/>
      <c r="C3304"/>
      <c r="D3304"/>
      <c r="E3304"/>
      <c r="F3304"/>
      <c r="G3304"/>
      <c r="H3304"/>
      <c r="I3304"/>
      <c r="J3304"/>
      <c r="K3304"/>
      <c r="L3304"/>
      <c r="M3304"/>
      <c r="N3304"/>
      <c r="O3304"/>
    </row>
    <row r="3305" spans="2:15" x14ac:dyDescent="0.25">
      <c r="B3305"/>
      <c r="C3305"/>
      <c r="D3305"/>
      <c r="E3305"/>
      <c r="F3305"/>
      <c r="G3305"/>
      <c r="H3305"/>
      <c r="I3305"/>
      <c r="J3305"/>
      <c r="K3305"/>
      <c r="L3305"/>
      <c r="M3305"/>
      <c r="N3305"/>
      <c r="O3305"/>
    </row>
    <row r="3306" spans="2:15" x14ac:dyDescent="0.25">
      <c r="B3306"/>
      <c r="C3306"/>
      <c r="D3306"/>
      <c r="E3306"/>
      <c r="F3306"/>
      <c r="G3306"/>
      <c r="H3306"/>
      <c r="I3306"/>
      <c r="J3306"/>
      <c r="K3306"/>
      <c r="L3306"/>
      <c r="M3306"/>
      <c r="N3306"/>
      <c r="O3306"/>
    </row>
    <row r="3307" spans="2:15" x14ac:dyDescent="0.25">
      <c r="B3307"/>
      <c r="C3307"/>
      <c r="D3307"/>
      <c r="E3307"/>
      <c r="F3307"/>
      <c r="G3307"/>
      <c r="H3307"/>
      <c r="I3307"/>
      <c r="J3307"/>
      <c r="K3307"/>
      <c r="L3307"/>
      <c r="M3307"/>
      <c r="N3307"/>
      <c r="O3307"/>
    </row>
    <row r="3308" spans="2:15" x14ac:dyDescent="0.25">
      <c r="B3308"/>
      <c r="C3308"/>
      <c r="D3308"/>
      <c r="E3308"/>
      <c r="F3308"/>
      <c r="G3308"/>
      <c r="H3308"/>
      <c r="I3308"/>
      <c r="J3308"/>
      <c r="K3308"/>
      <c r="L3308"/>
      <c r="M3308"/>
      <c r="N3308"/>
      <c r="O3308"/>
    </row>
    <row r="3309" spans="2:15" x14ac:dyDescent="0.25">
      <c r="B3309"/>
      <c r="C3309"/>
      <c r="D3309"/>
      <c r="E3309"/>
      <c r="F3309"/>
      <c r="G3309"/>
      <c r="H3309"/>
      <c r="I3309"/>
      <c r="J3309"/>
      <c r="K3309"/>
      <c r="L3309"/>
      <c r="M3309"/>
      <c r="N3309"/>
      <c r="O3309"/>
    </row>
    <row r="3310" spans="2:15" x14ac:dyDescent="0.25">
      <c r="B3310"/>
      <c r="C3310"/>
      <c r="D3310"/>
      <c r="E3310"/>
      <c r="F3310"/>
      <c r="G3310"/>
      <c r="H3310"/>
      <c r="I3310"/>
      <c r="J3310"/>
      <c r="K3310"/>
      <c r="L3310"/>
      <c r="M3310"/>
      <c r="N3310"/>
      <c r="O3310"/>
    </row>
    <row r="3311" spans="2:15" x14ac:dyDescent="0.25">
      <c r="B3311"/>
      <c r="C3311"/>
      <c r="D3311"/>
      <c r="E3311"/>
      <c r="F3311"/>
      <c r="G3311"/>
      <c r="H3311"/>
      <c r="I3311"/>
      <c r="J3311"/>
      <c r="K3311"/>
      <c r="L3311"/>
      <c r="M3311"/>
      <c r="N3311"/>
      <c r="O3311"/>
    </row>
    <row r="3312" spans="2:15" x14ac:dyDescent="0.25">
      <c r="B3312"/>
      <c r="C3312"/>
      <c r="D3312"/>
      <c r="E3312"/>
      <c r="F3312"/>
      <c r="G3312"/>
      <c r="H3312"/>
      <c r="I3312"/>
      <c r="J3312"/>
      <c r="K3312"/>
      <c r="L3312"/>
      <c r="M3312"/>
      <c r="N3312"/>
      <c r="O3312"/>
    </row>
    <row r="3313" spans="2:15" x14ac:dyDescent="0.25">
      <c r="B3313"/>
      <c r="C3313"/>
      <c r="D3313"/>
      <c r="E3313"/>
      <c r="F3313"/>
      <c r="G3313"/>
      <c r="H3313"/>
      <c r="I3313"/>
      <c r="J3313"/>
      <c r="K3313"/>
      <c r="L3313"/>
      <c r="M3313"/>
      <c r="N3313"/>
      <c r="O3313"/>
    </row>
    <row r="3314" spans="2:15" x14ac:dyDescent="0.25">
      <c r="B3314"/>
      <c r="C3314"/>
      <c r="D3314"/>
      <c r="E3314"/>
      <c r="F3314"/>
      <c r="G3314"/>
      <c r="H3314"/>
      <c r="I3314"/>
      <c r="J3314"/>
      <c r="K3314"/>
      <c r="L3314"/>
      <c r="M3314"/>
      <c r="N3314"/>
      <c r="O3314"/>
    </row>
    <row r="3315" spans="2:15" x14ac:dyDescent="0.25">
      <c r="B3315"/>
      <c r="C3315"/>
      <c r="D3315"/>
      <c r="E3315"/>
      <c r="F3315"/>
      <c r="G3315"/>
      <c r="H3315"/>
      <c r="I3315"/>
      <c r="J3315"/>
      <c r="K3315"/>
      <c r="L3315"/>
      <c r="M3315"/>
      <c r="N3315"/>
      <c r="O3315"/>
    </row>
    <row r="3316" spans="2:15" x14ac:dyDescent="0.25">
      <c r="B3316"/>
      <c r="C3316"/>
      <c r="D3316"/>
      <c r="E3316"/>
      <c r="F3316"/>
      <c r="G3316"/>
      <c r="H3316"/>
      <c r="I3316"/>
      <c r="J3316"/>
      <c r="K3316"/>
      <c r="L3316"/>
      <c r="M3316"/>
      <c r="N3316"/>
      <c r="O3316"/>
    </row>
    <row r="3317" spans="2:15" x14ac:dyDescent="0.25">
      <c r="B3317"/>
      <c r="C3317"/>
      <c r="D3317"/>
      <c r="E3317"/>
      <c r="F3317"/>
      <c r="G3317"/>
      <c r="H3317"/>
      <c r="I3317"/>
      <c r="J3317"/>
      <c r="K3317"/>
      <c r="L3317"/>
      <c r="M3317"/>
      <c r="N3317"/>
      <c r="O3317"/>
    </row>
    <row r="3318" spans="2:15" x14ac:dyDescent="0.25">
      <c r="B3318"/>
      <c r="C3318"/>
      <c r="D3318"/>
      <c r="E3318"/>
      <c r="F3318"/>
      <c r="G3318"/>
      <c r="H3318"/>
      <c r="I3318"/>
      <c r="J3318"/>
      <c r="K3318"/>
      <c r="L3318"/>
      <c r="M3318"/>
      <c r="N3318"/>
      <c r="O3318"/>
    </row>
    <row r="3319" spans="2:15" x14ac:dyDescent="0.25">
      <c r="B3319"/>
      <c r="C3319"/>
      <c r="D3319"/>
      <c r="E3319"/>
      <c r="F3319"/>
      <c r="G3319"/>
      <c r="H3319"/>
      <c r="I3319"/>
      <c r="J3319"/>
      <c r="K3319"/>
      <c r="L3319"/>
      <c r="M3319"/>
      <c r="N3319"/>
      <c r="O3319"/>
    </row>
    <row r="3320" spans="2:15" x14ac:dyDescent="0.25">
      <c r="B3320"/>
      <c r="C3320"/>
      <c r="D3320"/>
      <c r="E3320"/>
      <c r="F3320"/>
      <c r="G3320"/>
      <c r="H3320"/>
      <c r="I3320"/>
      <c r="J3320"/>
      <c r="K3320"/>
      <c r="L3320"/>
      <c r="M3320"/>
      <c r="N3320"/>
      <c r="O3320"/>
    </row>
    <row r="3321" spans="2:15" x14ac:dyDescent="0.25">
      <c r="B3321"/>
      <c r="C3321"/>
      <c r="D3321"/>
      <c r="E3321"/>
      <c r="F3321"/>
      <c r="G3321"/>
      <c r="H3321"/>
      <c r="I3321"/>
      <c r="J3321"/>
      <c r="K3321"/>
      <c r="L3321"/>
      <c r="M3321"/>
      <c r="N3321"/>
      <c r="O3321"/>
    </row>
    <row r="3322" spans="2:15" x14ac:dyDescent="0.25">
      <c r="B3322"/>
      <c r="C3322"/>
      <c r="D3322"/>
      <c r="E3322"/>
      <c r="F3322"/>
      <c r="G3322"/>
      <c r="H3322"/>
      <c r="I3322"/>
      <c r="J3322"/>
      <c r="K3322"/>
      <c r="L3322"/>
      <c r="M3322"/>
      <c r="N3322"/>
      <c r="O3322"/>
    </row>
    <row r="3323" spans="2:15" x14ac:dyDescent="0.25">
      <c r="B3323"/>
      <c r="C3323"/>
      <c r="D3323"/>
      <c r="E3323"/>
      <c r="F3323"/>
      <c r="G3323"/>
      <c r="H3323"/>
      <c r="I3323"/>
      <c r="J3323"/>
      <c r="K3323"/>
      <c r="L3323"/>
      <c r="M3323"/>
      <c r="N3323"/>
      <c r="O3323"/>
    </row>
    <row r="3324" spans="2:15" x14ac:dyDescent="0.25">
      <c r="B3324"/>
      <c r="C3324"/>
      <c r="D3324"/>
      <c r="E3324"/>
      <c r="F3324"/>
      <c r="G3324"/>
      <c r="H3324"/>
      <c r="I3324"/>
      <c r="J3324"/>
      <c r="K3324"/>
      <c r="L3324"/>
      <c r="M3324"/>
      <c r="N3324"/>
      <c r="O3324"/>
    </row>
    <row r="3325" spans="2:15" x14ac:dyDescent="0.25">
      <c r="B3325"/>
      <c r="C3325"/>
      <c r="D3325"/>
      <c r="E3325"/>
      <c r="F3325"/>
      <c r="G3325"/>
      <c r="H3325"/>
      <c r="I3325"/>
      <c r="J3325"/>
      <c r="K3325"/>
      <c r="L3325"/>
      <c r="M3325"/>
      <c r="N3325"/>
      <c r="O3325"/>
    </row>
    <row r="3326" spans="2:15" x14ac:dyDescent="0.25">
      <c r="B3326"/>
      <c r="C3326"/>
      <c r="D3326"/>
      <c r="E3326"/>
      <c r="F3326"/>
      <c r="G3326"/>
      <c r="H3326"/>
      <c r="I3326"/>
      <c r="J3326"/>
      <c r="K3326"/>
      <c r="L3326"/>
      <c r="M3326"/>
      <c r="N3326"/>
      <c r="O3326"/>
    </row>
    <row r="3327" spans="2:15" x14ac:dyDescent="0.25">
      <c r="B3327"/>
      <c r="C3327"/>
      <c r="D3327"/>
      <c r="E3327"/>
      <c r="F3327"/>
      <c r="G3327"/>
      <c r="H3327"/>
      <c r="I3327"/>
      <c r="J3327"/>
      <c r="K3327"/>
      <c r="L3327"/>
      <c r="M3327"/>
      <c r="N3327"/>
      <c r="O3327"/>
    </row>
    <row r="3328" spans="2:15" x14ac:dyDescent="0.25">
      <c r="B3328"/>
      <c r="C3328"/>
      <c r="D3328"/>
      <c r="E3328"/>
      <c r="F3328"/>
      <c r="G3328"/>
      <c r="H3328"/>
      <c r="I3328"/>
      <c r="J3328"/>
      <c r="K3328"/>
      <c r="L3328"/>
      <c r="M3328"/>
      <c r="N3328"/>
      <c r="O3328"/>
    </row>
    <row r="3329" spans="2:15" x14ac:dyDescent="0.25">
      <c r="B3329"/>
      <c r="C3329"/>
      <c r="D3329"/>
      <c r="E3329"/>
      <c r="F3329"/>
      <c r="G3329"/>
      <c r="H3329"/>
      <c r="I3329"/>
      <c r="J3329"/>
      <c r="K3329"/>
      <c r="L3329"/>
      <c r="M3329"/>
      <c r="N3329"/>
      <c r="O3329"/>
    </row>
    <row r="3330" spans="2:15" x14ac:dyDescent="0.25">
      <c r="B3330"/>
      <c r="C3330"/>
      <c r="D3330"/>
      <c r="E3330"/>
      <c r="F3330"/>
      <c r="G3330"/>
      <c r="H3330"/>
      <c r="I3330"/>
      <c r="J3330"/>
      <c r="K3330"/>
      <c r="L3330"/>
      <c r="M3330"/>
      <c r="N3330"/>
      <c r="O3330"/>
    </row>
    <row r="3331" spans="2:15" x14ac:dyDescent="0.25">
      <c r="B3331"/>
      <c r="C3331"/>
      <c r="D3331"/>
      <c r="E3331"/>
      <c r="F3331"/>
      <c r="G3331"/>
      <c r="H3331"/>
      <c r="I3331"/>
      <c r="J3331"/>
      <c r="K3331"/>
      <c r="L3331"/>
      <c r="M3331"/>
      <c r="N3331"/>
      <c r="O3331"/>
    </row>
    <row r="3332" spans="2:15" x14ac:dyDescent="0.25">
      <c r="B3332"/>
      <c r="C3332"/>
      <c r="D3332"/>
      <c r="E3332"/>
      <c r="F3332"/>
      <c r="G3332"/>
      <c r="H3332"/>
      <c r="I3332"/>
      <c r="J3332"/>
      <c r="K3332"/>
      <c r="L3332"/>
      <c r="M3332"/>
      <c r="N3332"/>
      <c r="O3332"/>
    </row>
    <row r="3333" spans="2:15" x14ac:dyDescent="0.25">
      <c r="B3333"/>
      <c r="C3333"/>
      <c r="D3333"/>
      <c r="E3333"/>
      <c r="F3333"/>
      <c r="G3333"/>
      <c r="H3333"/>
      <c r="I3333"/>
      <c r="J3333"/>
      <c r="K3333"/>
      <c r="L3333"/>
      <c r="M3333"/>
      <c r="N3333"/>
      <c r="O3333"/>
    </row>
    <row r="3334" spans="2:15" x14ac:dyDescent="0.25">
      <c r="B3334"/>
      <c r="C3334"/>
      <c r="D3334"/>
      <c r="E3334"/>
      <c r="F3334"/>
      <c r="G3334"/>
      <c r="H3334"/>
      <c r="I3334"/>
      <c r="J3334"/>
      <c r="K3334"/>
      <c r="L3334"/>
      <c r="M3334"/>
      <c r="N3334"/>
      <c r="O3334"/>
    </row>
    <row r="3335" spans="2:15" x14ac:dyDescent="0.25">
      <c r="B3335"/>
      <c r="C3335"/>
      <c r="D3335"/>
      <c r="E3335"/>
      <c r="F3335"/>
      <c r="G3335"/>
      <c r="H3335"/>
      <c r="I3335"/>
      <c r="J3335"/>
      <c r="K3335"/>
      <c r="L3335"/>
      <c r="M3335"/>
      <c r="N3335"/>
      <c r="O3335"/>
    </row>
    <row r="3336" spans="2:15" x14ac:dyDescent="0.25">
      <c r="B3336"/>
      <c r="C3336"/>
      <c r="D3336"/>
      <c r="E3336"/>
      <c r="F3336"/>
      <c r="G3336"/>
      <c r="H3336"/>
      <c r="I3336"/>
      <c r="J3336"/>
      <c r="K3336"/>
      <c r="L3336"/>
      <c r="M3336"/>
      <c r="N3336"/>
      <c r="O3336"/>
    </row>
    <row r="3337" spans="2:15" x14ac:dyDescent="0.25">
      <c r="B3337"/>
      <c r="C3337"/>
      <c r="D3337"/>
      <c r="E3337"/>
      <c r="F3337"/>
      <c r="G3337"/>
      <c r="H3337"/>
      <c r="I3337"/>
      <c r="J3337"/>
      <c r="K3337"/>
      <c r="L3337"/>
      <c r="M3337"/>
      <c r="N3337"/>
      <c r="O3337"/>
    </row>
    <row r="3338" spans="2:15" x14ac:dyDescent="0.25">
      <c r="B3338"/>
      <c r="C3338"/>
      <c r="D3338"/>
      <c r="E3338"/>
      <c r="F3338"/>
      <c r="G3338"/>
      <c r="H3338"/>
      <c r="I3338"/>
      <c r="J3338"/>
      <c r="K3338"/>
      <c r="L3338"/>
      <c r="M3338"/>
      <c r="N3338"/>
      <c r="O3338"/>
    </row>
    <row r="3339" spans="2:15" x14ac:dyDescent="0.25">
      <c r="B3339"/>
      <c r="C3339"/>
      <c r="D3339"/>
      <c r="E3339"/>
      <c r="F3339"/>
      <c r="G3339"/>
      <c r="H3339"/>
      <c r="I3339"/>
      <c r="J3339"/>
      <c r="K3339"/>
      <c r="L3339"/>
      <c r="M3339"/>
      <c r="N3339"/>
      <c r="O3339"/>
    </row>
    <row r="3340" spans="2:15" x14ac:dyDescent="0.25">
      <c r="B3340"/>
      <c r="C3340"/>
      <c r="D3340"/>
      <c r="E3340"/>
      <c r="F3340"/>
      <c r="G3340"/>
      <c r="H3340"/>
      <c r="I3340"/>
      <c r="J3340"/>
      <c r="K3340"/>
      <c r="L3340"/>
      <c r="M3340"/>
      <c r="N3340"/>
      <c r="O3340"/>
    </row>
    <row r="3341" spans="2:15" x14ac:dyDescent="0.25">
      <c r="B3341"/>
      <c r="C3341"/>
      <c r="D3341"/>
      <c r="E3341"/>
      <c r="F3341"/>
      <c r="G3341"/>
      <c r="H3341"/>
      <c r="I3341"/>
      <c r="J3341"/>
      <c r="K3341"/>
      <c r="L3341"/>
      <c r="M3341"/>
      <c r="N3341"/>
      <c r="O3341"/>
    </row>
    <row r="3342" spans="2:15" x14ac:dyDescent="0.25">
      <c r="B3342"/>
      <c r="C3342"/>
      <c r="D3342"/>
      <c r="E3342"/>
      <c r="F3342"/>
      <c r="G3342"/>
      <c r="H3342"/>
      <c r="I3342"/>
      <c r="J3342"/>
      <c r="K3342"/>
      <c r="L3342"/>
      <c r="M3342"/>
      <c r="N3342"/>
      <c r="O3342"/>
    </row>
    <row r="3343" spans="2:15" x14ac:dyDescent="0.25">
      <c r="B3343"/>
      <c r="C3343"/>
      <c r="D3343"/>
      <c r="E3343"/>
      <c r="F3343"/>
      <c r="G3343"/>
      <c r="H3343"/>
      <c r="I3343"/>
      <c r="J3343"/>
      <c r="K3343"/>
      <c r="L3343"/>
      <c r="M3343"/>
      <c r="N3343"/>
      <c r="O3343"/>
    </row>
    <row r="3344" spans="2:15" x14ac:dyDescent="0.25">
      <c r="B3344"/>
      <c r="C3344"/>
      <c r="D3344"/>
      <c r="E3344"/>
      <c r="F3344"/>
      <c r="G3344"/>
      <c r="H3344"/>
      <c r="I3344"/>
      <c r="J3344"/>
      <c r="K3344"/>
      <c r="L3344"/>
      <c r="M3344"/>
      <c r="N3344"/>
      <c r="O3344"/>
    </row>
    <row r="3345" spans="2:15" x14ac:dyDescent="0.25">
      <c r="B3345"/>
      <c r="C3345"/>
      <c r="D3345"/>
      <c r="E3345"/>
      <c r="F3345"/>
      <c r="G3345"/>
      <c r="H3345"/>
      <c r="I3345"/>
      <c r="J3345"/>
      <c r="K3345"/>
      <c r="L3345"/>
      <c r="M3345"/>
      <c r="N3345"/>
      <c r="O3345"/>
    </row>
    <row r="3346" spans="2:15" x14ac:dyDescent="0.25">
      <c r="B3346"/>
      <c r="C3346"/>
      <c r="D3346"/>
      <c r="E3346"/>
      <c r="F3346"/>
      <c r="G3346"/>
      <c r="H3346"/>
      <c r="I3346"/>
      <c r="J3346"/>
      <c r="K3346"/>
      <c r="L3346"/>
      <c r="M3346"/>
      <c r="N3346"/>
      <c r="O3346"/>
    </row>
    <row r="3347" spans="2:15" x14ac:dyDescent="0.25">
      <c r="B3347"/>
      <c r="C3347"/>
      <c r="D3347"/>
      <c r="E3347"/>
      <c r="F3347"/>
      <c r="G3347"/>
      <c r="H3347"/>
      <c r="I3347"/>
      <c r="J3347"/>
      <c r="K3347"/>
      <c r="L3347"/>
      <c r="M3347"/>
      <c r="N3347"/>
      <c r="O3347"/>
    </row>
    <row r="3348" spans="2:15" x14ac:dyDescent="0.25">
      <c r="B3348"/>
      <c r="C3348"/>
      <c r="D3348"/>
      <c r="E3348"/>
      <c r="F3348"/>
      <c r="G3348"/>
      <c r="H3348"/>
      <c r="I3348"/>
      <c r="J3348"/>
      <c r="K3348"/>
      <c r="L3348"/>
      <c r="M3348"/>
      <c r="N3348"/>
      <c r="O3348"/>
    </row>
    <row r="3349" spans="2:15" x14ac:dyDescent="0.25">
      <c r="B3349"/>
      <c r="C3349"/>
      <c r="D3349"/>
      <c r="E3349"/>
      <c r="F3349"/>
      <c r="G3349"/>
      <c r="H3349"/>
      <c r="I3349"/>
      <c r="J3349"/>
      <c r="K3349"/>
      <c r="L3349"/>
      <c r="M3349"/>
      <c r="N3349"/>
      <c r="O3349"/>
    </row>
    <row r="3350" spans="2:15" x14ac:dyDescent="0.25">
      <c r="B3350"/>
      <c r="C3350"/>
      <c r="D3350"/>
      <c r="E3350"/>
      <c r="F3350"/>
      <c r="G3350"/>
      <c r="H3350"/>
      <c r="I3350"/>
      <c r="J3350"/>
      <c r="K3350"/>
      <c r="L3350"/>
      <c r="M3350"/>
      <c r="N3350"/>
      <c r="O3350"/>
    </row>
    <row r="3351" spans="2:15" x14ac:dyDescent="0.25">
      <c r="B3351"/>
      <c r="C3351"/>
      <c r="D3351"/>
      <c r="E3351"/>
      <c r="F3351"/>
      <c r="G3351"/>
      <c r="H3351"/>
      <c r="I3351"/>
      <c r="J3351"/>
      <c r="K3351"/>
      <c r="L3351"/>
      <c r="M3351"/>
      <c r="N3351"/>
      <c r="O3351"/>
    </row>
    <row r="3352" spans="2:15" x14ac:dyDescent="0.25">
      <c r="B3352"/>
      <c r="C3352"/>
      <c r="D3352"/>
      <c r="E3352"/>
      <c r="F3352"/>
      <c r="G3352"/>
      <c r="H3352"/>
      <c r="I3352"/>
      <c r="J3352"/>
      <c r="K3352"/>
      <c r="L3352"/>
      <c r="M3352"/>
      <c r="N3352"/>
      <c r="O3352"/>
    </row>
    <row r="3353" spans="2:15" x14ac:dyDescent="0.25">
      <c r="B3353"/>
      <c r="C3353"/>
      <c r="D3353"/>
      <c r="E3353"/>
      <c r="F3353"/>
      <c r="G3353"/>
      <c r="H3353"/>
      <c r="I3353"/>
      <c r="J3353"/>
      <c r="K3353"/>
      <c r="L3353"/>
      <c r="M3353"/>
      <c r="N3353"/>
      <c r="O3353"/>
    </row>
    <row r="3354" spans="2:15" x14ac:dyDescent="0.25">
      <c r="B3354"/>
      <c r="C3354"/>
      <c r="D3354"/>
      <c r="E3354"/>
      <c r="F3354"/>
      <c r="G3354"/>
      <c r="H3354"/>
      <c r="I3354"/>
      <c r="J3354"/>
      <c r="K3354"/>
      <c r="L3354"/>
      <c r="M3354"/>
      <c r="N3354"/>
      <c r="O3354"/>
    </row>
    <row r="3355" spans="2:15" x14ac:dyDescent="0.25">
      <c r="B3355"/>
      <c r="C3355"/>
      <c r="D3355"/>
      <c r="E3355"/>
      <c r="F3355"/>
      <c r="G3355"/>
      <c r="H3355"/>
      <c r="I3355"/>
      <c r="J3355"/>
      <c r="K3355"/>
      <c r="L3355"/>
      <c r="M3355"/>
      <c r="N3355"/>
      <c r="O3355"/>
    </row>
    <row r="3356" spans="2:15" x14ac:dyDescent="0.25">
      <c r="B3356"/>
      <c r="C3356"/>
      <c r="D3356"/>
      <c r="E3356"/>
      <c r="F3356"/>
      <c r="G3356"/>
      <c r="H3356"/>
      <c r="I3356"/>
      <c r="J3356"/>
      <c r="K3356"/>
      <c r="L3356"/>
      <c r="M3356"/>
      <c r="N3356"/>
      <c r="O3356"/>
    </row>
    <row r="3357" spans="2:15" x14ac:dyDescent="0.25">
      <c r="B3357"/>
      <c r="C3357"/>
      <c r="D3357"/>
      <c r="E3357"/>
      <c r="F3357"/>
      <c r="G3357"/>
      <c r="H3357"/>
      <c r="I3357"/>
      <c r="J3357"/>
      <c r="K3357"/>
      <c r="L3357"/>
      <c r="M3357"/>
      <c r="N3357"/>
      <c r="O3357"/>
    </row>
    <row r="3358" spans="2:15" x14ac:dyDescent="0.25">
      <c r="B3358"/>
      <c r="C3358"/>
      <c r="D3358"/>
      <c r="E3358"/>
      <c r="F3358"/>
      <c r="G3358"/>
      <c r="H3358"/>
      <c r="I3358"/>
      <c r="J3358"/>
      <c r="K3358"/>
      <c r="L3358"/>
      <c r="M3358"/>
      <c r="N3358"/>
      <c r="O3358"/>
    </row>
    <row r="3359" spans="2:15" x14ac:dyDescent="0.25">
      <c r="B3359"/>
      <c r="C3359"/>
      <c r="D3359"/>
      <c r="E3359"/>
      <c r="F3359"/>
      <c r="G3359"/>
      <c r="H3359"/>
      <c r="I3359"/>
      <c r="J3359"/>
      <c r="K3359"/>
      <c r="L3359"/>
      <c r="M3359"/>
      <c r="N3359"/>
      <c r="O3359"/>
    </row>
    <row r="3360" spans="2:15" x14ac:dyDescent="0.25">
      <c r="B3360"/>
      <c r="C3360"/>
      <c r="D3360"/>
      <c r="E3360"/>
      <c r="F3360"/>
      <c r="G3360"/>
      <c r="H3360"/>
      <c r="I3360"/>
      <c r="J3360"/>
      <c r="K3360"/>
      <c r="L3360"/>
      <c r="M3360"/>
      <c r="N3360"/>
      <c r="O3360"/>
    </row>
    <row r="3361" spans="2:15" x14ac:dyDescent="0.25">
      <c r="B3361"/>
      <c r="C3361"/>
      <c r="D3361"/>
      <c r="E3361"/>
      <c r="F3361"/>
      <c r="G3361"/>
      <c r="H3361"/>
      <c r="I3361"/>
      <c r="J3361"/>
      <c r="K3361"/>
      <c r="L3361"/>
      <c r="M3361"/>
      <c r="N3361"/>
      <c r="O3361"/>
    </row>
    <row r="3362" spans="2:15" x14ac:dyDescent="0.25">
      <c r="B3362"/>
      <c r="C3362"/>
      <c r="D3362"/>
      <c r="E3362"/>
      <c r="F3362"/>
      <c r="G3362"/>
      <c r="H3362"/>
      <c r="I3362"/>
      <c r="J3362"/>
      <c r="K3362"/>
      <c r="L3362"/>
      <c r="M3362"/>
      <c r="N3362"/>
      <c r="O3362"/>
    </row>
    <row r="3363" spans="2:15" x14ac:dyDescent="0.25">
      <c r="B3363"/>
      <c r="C3363"/>
      <c r="D3363"/>
      <c r="E3363"/>
      <c r="F3363"/>
      <c r="G3363"/>
      <c r="H3363"/>
      <c r="I3363"/>
      <c r="J3363"/>
      <c r="K3363"/>
      <c r="L3363"/>
      <c r="M3363"/>
      <c r="N3363"/>
      <c r="O3363"/>
    </row>
    <row r="3364" spans="2:15" x14ac:dyDescent="0.25">
      <c r="B3364"/>
      <c r="C3364"/>
      <c r="D3364"/>
      <c r="E3364"/>
      <c r="F3364"/>
      <c r="G3364"/>
      <c r="H3364"/>
      <c r="I3364"/>
      <c r="J3364"/>
      <c r="K3364"/>
      <c r="L3364"/>
      <c r="M3364"/>
      <c r="N3364"/>
      <c r="O3364"/>
    </row>
    <row r="3365" spans="2:15" x14ac:dyDescent="0.25">
      <c r="B3365"/>
      <c r="C3365"/>
      <c r="D3365"/>
      <c r="E3365"/>
      <c r="F3365"/>
      <c r="G3365"/>
      <c r="H3365"/>
      <c r="I3365"/>
      <c r="J3365"/>
      <c r="K3365"/>
      <c r="L3365"/>
      <c r="M3365"/>
      <c r="N3365"/>
      <c r="O3365"/>
    </row>
    <row r="3366" spans="2:15" x14ac:dyDescent="0.25">
      <c r="B3366"/>
      <c r="C3366"/>
      <c r="D3366"/>
      <c r="E3366"/>
      <c r="F3366"/>
      <c r="G3366"/>
      <c r="H3366"/>
      <c r="I3366"/>
      <c r="J3366"/>
      <c r="K3366"/>
      <c r="L3366"/>
      <c r="M3366"/>
      <c r="N3366"/>
      <c r="O3366"/>
    </row>
    <row r="3367" spans="2:15" x14ac:dyDescent="0.25">
      <c r="B3367"/>
      <c r="C3367"/>
      <c r="D3367"/>
      <c r="E3367"/>
      <c r="F3367"/>
      <c r="G3367"/>
      <c r="H3367"/>
      <c r="I3367"/>
      <c r="J3367"/>
      <c r="K3367"/>
      <c r="L3367"/>
      <c r="M3367"/>
      <c r="N3367"/>
      <c r="O3367"/>
    </row>
    <row r="3368" spans="2:15" x14ac:dyDescent="0.25">
      <c r="B3368"/>
      <c r="C3368"/>
      <c r="D3368"/>
      <c r="E3368"/>
      <c r="F3368"/>
      <c r="G3368"/>
      <c r="H3368"/>
      <c r="I3368"/>
      <c r="J3368"/>
      <c r="K3368"/>
      <c r="L3368"/>
      <c r="M3368"/>
      <c r="N3368"/>
      <c r="O3368"/>
    </row>
    <row r="3369" spans="2:15" x14ac:dyDescent="0.25">
      <c r="B3369"/>
      <c r="C3369"/>
      <c r="D3369"/>
      <c r="E3369"/>
      <c r="F3369"/>
      <c r="G3369"/>
      <c r="H3369"/>
      <c r="I3369"/>
      <c r="J3369"/>
      <c r="K3369"/>
      <c r="L3369"/>
      <c r="M3369"/>
      <c r="N3369"/>
      <c r="O3369"/>
    </row>
    <row r="3370" spans="2:15" x14ac:dyDescent="0.25">
      <c r="B3370"/>
      <c r="C3370"/>
      <c r="D3370"/>
      <c r="E3370"/>
      <c r="F3370"/>
      <c r="G3370"/>
      <c r="H3370"/>
      <c r="I3370"/>
      <c r="J3370"/>
      <c r="K3370"/>
      <c r="L3370"/>
      <c r="M3370"/>
      <c r="N3370"/>
      <c r="O3370"/>
    </row>
    <row r="3371" spans="2:15" x14ac:dyDescent="0.25">
      <c r="B3371"/>
      <c r="C3371"/>
      <c r="D3371"/>
      <c r="E3371"/>
      <c r="F3371"/>
      <c r="G3371"/>
      <c r="H3371"/>
      <c r="I3371"/>
      <c r="J3371"/>
      <c r="K3371"/>
      <c r="L3371"/>
      <c r="M3371"/>
      <c r="N3371"/>
      <c r="O3371"/>
    </row>
    <row r="3372" spans="2:15" x14ac:dyDescent="0.25">
      <c r="B3372"/>
      <c r="C3372"/>
      <c r="D3372"/>
      <c r="E3372"/>
      <c r="F3372"/>
      <c r="G3372"/>
      <c r="H3372"/>
      <c r="I3372"/>
      <c r="J3372"/>
      <c r="K3372"/>
      <c r="L3372"/>
      <c r="M3372"/>
      <c r="N3372"/>
      <c r="O3372"/>
    </row>
    <row r="3373" spans="2:15" x14ac:dyDescent="0.25">
      <c r="B3373"/>
      <c r="C3373"/>
      <c r="D3373"/>
      <c r="E3373"/>
      <c r="F3373"/>
      <c r="G3373"/>
      <c r="H3373"/>
      <c r="I3373"/>
      <c r="J3373"/>
      <c r="K3373"/>
      <c r="L3373"/>
      <c r="M3373"/>
      <c r="N3373"/>
      <c r="O3373"/>
    </row>
    <row r="3374" spans="2:15" x14ac:dyDescent="0.25">
      <c r="B3374"/>
      <c r="C3374"/>
      <c r="D3374"/>
      <c r="E3374"/>
      <c r="F3374"/>
      <c r="G3374"/>
      <c r="H3374"/>
      <c r="I3374"/>
      <c r="J3374"/>
      <c r="K3374"/>
      <c r="L3374"/>
      <c r="M3374"/>
      <c r="N3374"/>
      <c r="O3374"/>
    </row>
    <row r="3375" spans="2:15" x14ac:dyDescent="0.25">
      <c r="B3375"/>
      <c r="C3375"/>
      <c r="D3375"/>
      <c r="E3375"/>
      <c r="F3375"/>
      <c r="G3375"/>
      <c r="H3375"/>
      <c r="I3375"/>
      <c r="J3375"/>
      <c r="K3375"/>
      <c r="L3375"/>
      <c r="M3375"/>
      <c r="N3375"/>
      <c r="O3375"/>
    </row>
    <row r="3376" spans="2:15" x14ac:dyDescent="0.25">
      <c r="B3376"/>
      <c r="C3376"/>
      <c r="D3376"/>
      <c r="E3376"/>
      <c r="F3376"/>
      <c r="G3376"/>
      <c r="H3376"/>
      <c r="I3376"/>
      <c r="J3376"/>
      <c r="K3376"/>
      <c r="L3376"/>
      <c r="M3376"/>
      <c r="N3376"/>
      <c r="O3376"/>
    </row>
    <row r="3377" spans="2:15" x14ac:dyDescent="0.25">
      <c r="B3377"/>
      <c r="C3377"/>
      <c r="D3377"/>
      <c r="E3377"/>
      <c r="F3377"/>
      <c r="G3377"/>
      <c r="H3377"/>
      <c r="I3377"/>
      <c r="J3377"/>
      <c r="K3377"/>
      <c r="L3377"/>
      <c r="M3377"/>
      <c r="N3377"/>
      <c r="O3377"/>
    </row>
    <row r="3378" spans="2:15" x14ac:dyDescent="0.25">
      <c r="B3378"/>
      <c r="C3378"/>
      <c r="D3378"/>
      <c r="E3378"/>
      <c r="F3378"/>
      <c r="G3378"/>
      <c r="H3378"/>
      <c r="I3378"/>
      <c r="J3378"/>
      <c r="K3378"/>
      <c r="L3378"/>
      <c r="M3378"/>
      <c r="N3378"/>
      <c r="O3378"/>
    </row>
    <row r="3379" spans="2:15" x14ac:dyDescent="0.25">
      <c r="B3379"/>
      <c r="C3379"/>
      <c r="D3379"/>
      <c r="E3379"/>
      <c r="F3379"/>
      <c r="G3379"/>
      <c r="H3379"/>
      <c r="I3379"/>
      <c r="J3379"/>
      <c r="K3379"/>
      <c r="L3379"/>
      <c r="M3379"/>
      <c r="N3379"/>
      <c r="O3379"/>
    </row>
    <row r="3380" spans="2:15" x14ac:dyDescent="0.25">
      <c r="B3380"/>
      <c r="C3380"/>
      <c r="D3380"/>
      <c r="E3380"/>
      <c r="F3380"/>
      <c r="G3380"/>
      <c r="H3380"/>
      <c r="I3380"/>
      <c r="J3380"/>
      <c r="K3380"/>
      <c r="L3380"/>
      <c r="M3380"/>
      <c r="N3380"/>
      <c r="O3380"/>
    </row>
    <row r="3381" spans="2:15" x14ac:dyDescent="0.25">
      <c r="B3381"/>
      <c r="C3381"/>
      <c r="D3381"/>
      <c r="E3381"/>
      <c r="F3381"/>
      <c r="G3381"/>
      <c r="H3381"/>
      <c r="I3381"/>
      <c r="J3381"/>
      <c r="K3381"/>
      <c r="L3381"/>
      <c r="M3381"/>
      <c r="N3381"/>
      <c r="O3381"/>
    </row>
    <row r="3382" spans="2:15" x14ac:dyDescent="0.25">
      <c r="B3382"/>
      <c r="C3382"/>
      <c r="D3382"/>
      <c r="E3382"/>
      <c r="F3382"/>
      <c r="G3382"/>
      <c r="H3382"/>
      <c r="I3382"/>
      <c r="J3382"/>
      <c r="K3382"/>
      <c r="L3382"/>
      <c r="M3382"/>
      <c r="N3382"/>
      <c r="O3382"/>
    </row>
    <row r="3383" spans="2:15" x14ac:dyDescent="0.25">
      <c r="B3383"/>
      <c r="C3383"/>
      <c r="D3383"/>
      <c r="E3383"/>
      <c r="F3383"/>
      <c r="G3383"/>
      <c r="H3383"/>
      <c r="I3383"/>
      <c r="J3383"/>
      <c r="K3383"/>
      <c r="L3383"/>
      <c r="M3383"/>
      <c r="N3383"/>
      <c r="O3383"/>
    </row>
    <row r="3384" spans="2:15" x14ac:dyDescent="0.25">
      <c r="B3384"/>
      <c r="C3384"/>
      <c r="D3384"/>
      <c r="E3384"/>
      <c r="F3384"/>
      <c r="G3384"/>
      <c r="H3384"/>
      <c r="I3384"/>
      <c r="J3384"/>
      <c r="K3384"/>
      <c r="L3384"/>
      <c r="M3384"/>
      <c r="N3384"/>
      <c r="O3384"/>
    </row>
    <row r="3385" spans="2:15" x14ac:dyDescent="0.25">
      <c r="B3385"/>
      <c r="C3385"/>
      <c r="D3385"/>
      <c r="E3385"/>
      <c r="F3385"/>
      <c r="G3385"/>
      <c r="H3385"/>
      <c r="I3385"/>
      <c r="J3385"/>
      <c r="K3385"/>
      <c r="L3385"/>
      <c r="M3385"/>
      <c r="N3385"/>
      <c r="O3385"/>
    </row>
    <row r="3386" spans="2:15" x14ac:dyDescent="0.25">
      <c r="B3386"/>
      <c r="C3386"/>
      <c r="D3386"/>
      <c r="E3386"/>
      <c r="F3386"/>
      <c r="G3386"/>
      <c r="H3386"/>
      <c r="I3386"/>
      <c r="J3386"/>
      <c r="K3386"/>
      <c r="L3386"/>
      <c r="M3386"/>
      <c r="N3386"/>
      <c r="O3386"/>
    </row>
    <row r="3387" spans="2:15" x14ac:dyDescent="0.25">
      <c r="B3387"/>
      <c r="C3387"/>
      <c r="D3387"/>
      <c r="E3387"/>
      <c r="F3387"/>
      <c r="G3387"/>
      <c r="H3387"/>
      <c r="I3387"/>
      <c r="J3387"/>
      <c r="K3387"/>
      <c r="L3387"/>
      <c r="M3387"/>
      <c r="N3387"/>
      <c r="O3387"/>
    </row>
    <row r="3388" spans="2:15" x14ac:dyDescent="0.25">
      <c r="B3388"/>
      <c r="C3388"/>
      <c r="D3388"/>
      <c r="E3388"/>
      <c r="F3388"/>
      <c r="G3388"/>
      <c r="H3388"/>
      <c r="I3388"/>
      <c r="J3388"/>
      <c r="K3388"/>
      <c r="L3388"/>
      <c r="M3388"/>
      <c r="N3388"/>
      <c r="O3388"/>
    </row>
    <row r="3389" spans="2:15" x14ac:dyDescent="0.25">
      <c r="B3389"/>
      <c r="C3389"/>
      <c r="D3389"/>
      <c r="E3389"/>
      <c r="F3389"/>
      <c r="G3389"/>
      <c r="H3389"/>
      <c r="I3389"/>
      <c r="J3389"/>
      <c r="K3389"/>
      <c r="L3389"/>
      <c r="M3389"/>
      <c r="N3389"/>
      <c r="O3389"/>
    </row>
    <row r="3390" spans="2:15" x14ac:dyDescent="0.25">
      <c r="B3390"/>
      <c r="C3390"/>
      <c r="D3390"/>
      <c r="E3390"/>
      <c r="F3390"/>
      <c r="G3390"/>
      <c r="H3390"/>
      <c r="I3390"/>
      <c r="J3390"/>
      <c r="K3390"/>
      <c r="L3390"/>
      <c r="M3390"/>
      <c r="N3390"/>
      <c r="O3390"/>
    </row>
    <row r="3391" spans="2:15" x14ac:dyDescent="0.25">
      <c r="B3391"/>
      <c r="C3391"/>
      <c r="D3391"/>
      <c r="E3391"/>
      <c r="F3391"/>
      <c r="G3391"/>
      <c r="H3391"/>
      <c r="I3391"/>
      <c r="J3391"/>
      <c r="K3391"/>
      <c r="L3391"/>
      <c r="M3391"/>
      <c r="N3391"/>
      <c r="O3391"/>
    </row>
    <row r="3392" spans="2:15" x14ac:dyDescent="0.25">
      <c r="B3392"/>
      <c r="C3392"/>
      <c r="D3392"/>
      <c r="E3392"/>
      <c r="F3392"/>
      <c r="G3392"/>
      <c r="H3392"/>
      <c r="I3392"/>
      <c r="J3392"/>
      <c r="K3392"/>
      <c r="L3392"/>
      <c r="M3392"/>
      <c r="N3392"/>
      <c r="O3392"/>
    </row>
    <row r="3393" spans="2:15" x14ac:dyDescent="0.25">
      <c r="B3393"/>
      <c r="C3393"/>
      <c r="D3393"/>
      <c r="E3393"/>
      <c r="F3393"/>
      <c r="G3393"/>
      <c r="H3393"/>
      <c r="I3393"/>
      <c r="J3393"/>
      <c r="K3393"/>
      <c r="L3393"/>
      <c r="M3393"/>
      <c r="N3393"/>
      <c r="O3393"/>
    </row>
    <row r="3394" spans="2:15" x14ac:dyDescent="0.25">
      <c r="B3394"/>
      <c r="C3394"/>
      <c r="D3394"/>
      <c r="E3394"/>
      <c r="F3394"/>
      <c r="G3394"/>
      <c r="H3394"/>
      <c r="I3394"/>
      <c r="J3394"/>
      <c r="K3394"/>
      <c r="L3394"/>
      <c r="M3394"/>
      <c r="N3394"/>
      <c r="O3394"/>
    </row>
    <row r="3395" spans="2:15" x14ac:dyDescent="0.25">
      <c r="B3395"/>
      <c r="C3395"/>
      <c r="D3395"/>
      <c r="E3395"/>
      <c r="F3395"/>
      <c r="G3395"/>
      <c r="H3395"/>
      <c r="I3395"/>
      <c r="J3395"/>
      <c r="K3395"/>
      <c r="L3395"/>
      <c r="M3395"/>
      <c r="N3395"/>
      <c r="O3395"/>
    </row>
    <row r="3396" spans="2:15" x14ac:dyDescent="0.25">
      <c r="B3396"/>
      <c r="C3396"/>
      <c r="D3396"/>
      <c r="E3396"/>
      <c r="F3396"/>
      <c r="G3396"/>
      <c r="H3396"/>
      <c r="I3396"/>
      <c r="J3396"/>
      <c r="K3396"/>
      <c r="L3396"/>
      <c r="M3396"/>
      <c r="N3396"/>
      <c r="O3396"/>
    </row>
    <row r="3397" spans="2:15" x14ac:dyDescent="0.25">
      <c r="B3397"/>
      <c r="C3397"/>
      <c r="D3397"/>
      <c r="E3397"/>
      <c r="F3397"/>
      <c r="G3397"/>
      <c r="H3397"/>
      <c r="I3397"/>
      <c r="J3397"/>
      <c r="K3397"/>
      <c r="L3397"/>
      <c r="M3397"/>
      <c r="N3397"/>
      <c r="O3397"/>
    </row>
    <row r="3398" spans="2:15" x14ac:dyDescent="0.25">
      <c r="B3398"/>
      <c r="C3398"/>
      <c r="D3398"/>
      <c r="E3398"/>
      <c r="F3398"/>
      <c r="G3398"/>
      <c r="H3398"/>
      <c r="I3398"/>
      <c r="J3398"/>
      <c r="K3398"/>
      <c r="L3398"/>
      <c r="M3398"/>
      <c r="N3398"/>
      <c r="O3398"/>
    </row>
    <row r="3399" spans="2:15" x14ac:dyDescent="0.25">
      <c r="B3399"/>
      <c r="C3399"/>
      <c r="D3399"/>
      <c r="E3399"/>
      <c r="F3399"/>
      <c r="G3399"/>
      <c r="H3399"/>
      <c r="I3399"/>
      <c r="J3399"/>
      <c r="K3399"/>
      <c r="L3399"/>
      <c r="M3399"/>
      <c r="N3399"/>
      <c r="O3399"/>
    </row>
    <row r="3400" spans="2:15" x14ac:dyDescent="0.25">
      <c r="B3400"/>
      <c r="C3400"/>
      <c r="D3400"/>
      <c r="E3400"/>
      <c r="F3400"/>
      <c r="G3400"/>
      <c r="H3400"/>
      <c r="I3400"/>
      <c r="J3400"/>
      <c r="K3400"/>
      <c r="L3400"/>
      <c r="M3400"/>
      <c r="N3400"/>
      <c r="O3400"/>
    </row>
    <row r="3401" spans="2:15" x14ac:dyDescent="0.25">
      <c r="B3401"/>
      <c r="C3401"/>
      <c r="D3401"/>
      <c r="E3401"/>
      <c r="F3401"/>
      <c r="G3401"/>
      <c r="H3401"/>
      <c r="I3401"/>
      <c r="J3401"/>
      <c r="K3401"/>
      <c r="L3401"/>
      <c r="M3401"/>
      <c r="N3401"/>
      <c r="O3401"/>
    </row>
    <row r="3402" spans="2:15" x14ac:dyDescent="0.25">
      <c r="B3402"/>
      <c r="C3402"/>
      <c r="D3402"/>
      <c r="E3402"/>
      <c r="F3402"/>
      <c r="G3402"/>
      <c r="H3402"/>
      <c r="I3402"/>
      <c r="J3402"/>
      <c r="K3402"/>
      <c r="L3402"/>
      <c r="M3402"/>
      <c r="N3402"/>
      <c r="O3402"/>
    </row>
    <row r="3403" spans="2:15" x14ac:dyDescent="0.25">
      <c r="B3403"/>
      <c r="C3403"/>
      <c r="D3403"/>
      <c r="E3403"/>
      <c r="F3403"/>
      <c r="G3403"/>
      <c r="H3403"/>
      <c r="I3403"/>
      <c r="J3403"/>
      <c r="K3403"/>
      <c r="L3403"/>
      <c r="M3403"/>
      <c r="N3403"/>
      <c r="O3403"/>
    </row>
    <row r="3404" spans="2:15" x14ac:dyDescent="0.25">
      <c r="B3404"/>
      <c r="C3404"/>
      <c r="D3404"/>
      <c r="E3404"/>
      <c r="F3404"/>
      <c r="G3404"/>
      <c r="H3404"/>
      <c r="I3404"/>
      <c r="J3404"/>
      <c r="K3404"/>
      <c r="L3404"/>
      <c r="M3404"/>
      <c r="N3404"/>
      <c r="O3404"/>
    </row>
    <row r="3405" spans="2:15" x14ac:dyDescent="0.25">
      <c r="B3405"/>
      <c r="C3405"/>
      <c r="D3405"/>
      <c r="E3405"/>
      <c r="F3405"/>
      <c r="G3405"/>
      <c r="H3405"/>
      <c r="I3405"/>
      <c r="J3405"/>
      <c r="K3405"/>
      <c r="L3405"/>
      <c r="M3405"/>
      <c r="N3405"/>
      <c r="O3405"/>
    </row>
    <row r="3406" spans="2:15" x14ac:dyDescent="0.25">
      <c r="B3406"/>
      <c r="C3406"/>
      <c r="D3406"/>
      <c r="E3406"/>
      <c r="F3406"/>
      <c r="G3406"/>
      <c r="H3406"/>
      <c r="I3406"/>
      <c r="J3406"/>
      <c r="K3406"/>
      <c r="L3406"/>
      <c r="M3406"/>
      <c r="N3406"/>
      <c r="O3406"/>
    </row>
    <row r="3407" spans="2:15" x14ac:dyDescent="0.25">
      <c r="B3407"/>
      <c r="C3407"/>
      <c r="D3407"/>
      <c r="E3407"/>
      <c r="F3407"/>
      <c r="G3407"/>
      <c r="H3407"/>
      <c r="I3407"/>
      <c r="J3407"/>
      <c r="K3407"/>
      <c r="L3407"/>
      <c r="M3407"/>
      <c r="N3407"/>
      <c r="O3407"/>
    </row>
    <row r="3408" spans="2:15" x14ac:dyDescent="0.25">
      <c r="B3408"/>
      <c r="C3408"/>
      <c r="D3408"/>
      <c r="E3408"/>
      <c r="F3408"/>
      <c r="G3408"/>
      <c r="H3408"/>
      <c r="I3408"/>
      <c r="J3408"/>
      <c r="K3408"/>
      <c r="L3408"/>
      <c r="M3408"/>
      <c r="N3408"/>
      <c r="O3408"/>
    </row>
    <row r="3409" spans="2:15" x14ac:dyDescent="0.25">
      <c r="B3409"/>
      <c r="C3409"/>
      <c r="D3409"/>
      <c r="E3409"/>
      <c r="F3409"/>
      <c r="G3409"/>
      <c r="H3409"/>
      <c r="I3409"/>
      <c r="J3409"/>
      <c r="K3409"/>
      <c r="L3409"/>
      <c r="M3409"/>
      <c r="N3409"/>
      <c r="O3409"/>
    </row>
    <row r="3410" spans="2:15" x14ac:dyDescent="0.25">
      <c r="B3410"/>
      <c r="C3410"/>
      <c r="D3410"/>
      <c r="E3410"/>
      <c r="F3410"/>
      <c r="G3410"/>
      <c r="H3410"/>
      <c r="I3410"/>
      <c r="J3410"/>
      <c r="K3410"/>
      <c r="L3410"/>
      <c r="M3410"/>
      <c r="N3410"/>
      <c r="O3410"/>
    </row>
    <row r="3411" spans="2:15" x14ac:dyDescent="0.25">
      <c r="B3411"/>
      <c r="C3411"/>
      <c r="D3411"/>
      <c r="E3411"/>
      <c r="F3411"/>
      <c r="G3411"/>
      <c r="H3411"/>
      <c r="I3411"/>
      <c r="J3411"/>
      <c r="K3411"/>
      <c r="L3411"/>
      <c r="M3411"/>
      <c r="N3411"/>
      <c r="O3411"/>
    </row>
    <row r="3412" spans="2:15" x14ac:dyDescent="0.25">
      <c r="B3412"/>
      <c r="C3412"/>
      <c r="D3412"/>
      <c r="E3412"/>
      <c r="F3412"/>
      <c r="G3412"/>
      <c r="H3412"/>
      <c r="I3412"/>
      <c r="J3412"/>
      <c r="K3412"/>
      <c r="L3412"/>
      <c r="M3412"/>
      <c r="N3412"/>
      <c r="O3412"/>
    </row>
    <row r="3413" spans="2:15" x14ac:dyDescent="0.25">
      <c r="B3413"/>
      <c r="C3413"/>
      <c r="D3413"/>
      <c r="E3413"/>
      <c r="F3413"/>
      <c r="G3413"/>
      <c r="H3413"/>
      <c r="I3413"/>
      <c r="J3413"/>
      <c r="K3413"/>
      <c r="L3413"/>
      <c r="M3413"/>
      <c r="N3413"/>
      <c r="O3413"/>
    </row>
    <row r="3414" spans="2:15" x14ac:dyDescent="0.25">
      <c r="B3414"/>
      <c r="C3414"/>
      <c r="D3414"/>
      <c r="E3414"/>
      <c r="F3414"/>
      <c r="G3414"/>
      <c r="H3414"/>
      <c r="I3414"/>
      <c r="J3414"/>
      <c r="K3414"/>
      <c r="L3414"/>
      <c r="M3414"/>
      <c r="N3414"/>
      <c r="O3414"/>
    </row>
    <row r="3415" spans="2:15" x14ac:dyDescent="0.25">
      <c r="B3415"/>
      <c r="C3415"/>
      <c r="D3415"/>
      <c r="E3415"/>
      <c r="F3415"/>
      <c r="G3415"/>
      <c r="H3415"/>
      <c r="I3415"/>
      <c r="J3415"/>
      <c r="K3415"/>
      <c r="L3415"/>
      <c r="M3415"/>
      <c r="N3415"/>
      <c r="O3415"/>
    </row>
    <row r="3416" spans="2:15" x14ac:dyDescent="0.25">
      <c r="B3416"/>
      <c r="C3416"/>
      <c r="D3416"/>
      <c r="E3416"/>
      <c r="F3416"/>
      <c r="G3416"/>
      <c r="H3416"/>
      <c r="I3416"/>
      <c r="J3416"/>
      <c r="K3416"/>
      <c r="L3416"/>
      <c r="M3416"/>
      <c r="N3416"/>
      <c r="O3416"/>
    </row>
    <row r="3417" spans="2:15" x14ac:dyDescent="0.25">
      <c r="B3417"/>
      <c r="C3417"/>
      <c r="D3417"/>
      <c r="E3417"/>
      <c r="F3417"/>
      <c r="G3417"/>
      <c r="H3417"/>
      <c r="I3417"/>
      <c r="J3417"/>
      <c r="K3417"/>
      <c r="L3417"/>
      <c r="M3417"/>
      <c r="N3417"/>
      <c r="O3417"/>
    </row>
    <row r="3418" spans="2:15" x14ac:dyDescent="0.25">
      <c r="B3418"/>
      <c r="C3418"/>
      <c r="D3418"/>
      <c r="E3418"/>
      <c r="F3418"/>
      <c r="G3418"/>
      <c r="H3418"/>
      <c r="I3418"/>
      <c r="J3418"/>
      <c r="K3418"/>
      <c r="L3418"/>
      <c r="M3418"/>
      <c r="N3418"/>
      <c r="O3418"/>
    </row>
    <row r="3419" spans="2:15" x14ac:dyDescent="0.25">
      <c r="B3419"/>
      <c r="C3419"/>
      <c r="D3419"/>
      <c r="E3419"/>
      <c r="F3419"/>
      <c r="G3419"/>
      <c r="H3419"/>
      <c r="I3419"/>
      <c r="J3419"/>
      <c r="K3419"/>
      <c r="L3419"/>
      <c r="M3419"/>
      <c r="N3419"/>
      <c r="O3419"/>
    </row>
    <row r="3420" spans="2:15" x14ac:dyDescent="0.25">
      <c r="B3420"/>
      <c r="C3420"/>
      <c r="D3420"/>
      <c r="E3420"/>
      <c r="F3420"/>
      <c r="G3420"/>
      <c r="H3420"/>
      <c r="I3420"/>
      <c r="J3420"/>
      <c r="K3420"/>
      <c r="L3420"/>
      <c r="M3420"/>
      <c r="N3420"/>
      <c r="O3420"/>
    </row>
    <row r="3421" spans="2:15" x14ac:dyDescent="0.25">
      <c r="B3421"/>
      <c r="C3421"/>
      <c r="D3421"/>
      <c r="E3421"/>
      <c r="F3421"/>
      <c r="G3421"/>
      <c r="H3421"/>
      <c r="I3421"/>
      <c r="J3421"/>
      <c r="K3421"/>
      <c r="L3421"/>
      <c r="M3421"/>
      <c r="N3421"/>
      <c r="O3421"/>
    </row>
    <row r="3422" spans="2:15" x14ac:dyDescent="0.25">
      <c r="B3422"/>
      <c r="C3422"/>
      <c r="D3422"/>
      <c r="E3422"/>
      <c r="F3422"/>
      <c r="G3422"/>
      <c r="H3422"/>
      <c r="I3422"/>
      <c r="J3422"/>
      <c r="K3422"/>
      <c r="L3422"/>
      <c r="M3422"/>
      <c r="N3422"/>
      <c r="O3422"/>
    </row>
    <row r="3423" spans="2:15" x14ac:dyDescent="0.25">
      <c r="B3423"/>
      <c r="C3423"/>
      <c r="D3423"/>
      <c r="E3423"/>
      <c r="F3423"/>
      <c r="G3423"/>
      <c r="H3423"/>
      <c r="I3423"/>
      <c r="J3423"/>
      <c r="K3423"/>
      <c r="L3423"/>
      <c r="M3423"/>
      <c r="N3423"/>
      <c r="O3423"/>
    </row>
    <row r="3424" spans="2:15" x14ac:dyDescent="0.25">
      <c r="B3424"/>
      <c r="C3424"/>
      <c r="D3424"/>
      <c r="E3424"/>
      <c r="F3424"/>
      <c r="G3424"/>
      <c r="H3424"/>
      <c r="I3424"/>
      <c r="J3424"/>
      <c r="K3424"/>
      <c r="L3424"/>
      <c r="M3424"/>
      <c r="N3424"/>
      <c r="O3424"/>
    </row>
    <row r="3425" spans="2:15" x14ac:dyDescent="0.25">
      <c r="B3425"/>
      <c r="C3425"/>
      <c r="D3425"/>
      <c r="E3425"/>
      <c r="F3425"/>
      <c r="G3425"/>
      <c r="H3425"/>
      <c r="I3425"/>
      <c r="J3425"/>
      <c r="K3425"/>
      <c r="L3425"/>
      <c r="M3425"/>
      <c r="N3425"/>
      <c r="O3425"/>
    </row>
    <row r="3426" spans="2:15" x14ac:dyDescent="0.25">
      <c r="B3426"/>
      <c r="C3426"/>
      <c r="D3426"/>
      <c r="E3426"/>
      <c r="F3426"/>
      <c r="G3426"/>
      <c r="H3426"/>
      <c r="I3426"/>
      <c r="J3426"/>
      <c r="K3426"/>
      <c r="L3426"/>
      <c r="M3426"/>
      <c r="N3426"/>
      <c r="O3426"/>
    </row>
    <row r="3427" spans="2:15" x14ac:dyDescent="0.25">
      <c r="B3427"/>
      <c r="C3427"/>
      <c r="D3427"/>
      <c r="E3427"/>
      <c r="F3427"/>
      <c r="G3427"/>
      <c r="H3427"/>
      <c r="I3427"/>
      <c r="J3427"/>
      <c r="K3427"/>
      <c r="L3427"/>
      <c r="M3427"/>
      <c r="N3427"/>
      <c r="O3427"/>
    </row>
    <row r="3428" spans="2:15" x14ac:dyDescent="0.25">
      <c r="B3428"/>
      <c r="C3428"/>
      <c r="D3428"/>
      <c r="E3428"/>
      <c r="F3428"/>
      <c r="G3428"/>
      <c r="H3428"/>
      <c r="I3428"/>
      <c r="J3428"/>
      <c r="K3428"/>
      <c r="L3428"/>
      <c r="M3428"/>
      <c r="N3428"/>
      <c r="O3428"/>
    </row>
    <row r="3429" spans="2:15" x14ac:dyDescent="0.25">
      <c r="B3429"/>
      <c r="C3429"/>
      <c r="D3429"/>
      <c r="E3429"/>
      <c r="F3429"/>
      <c r="G3429"/>
      <c r="H3429"/>
      <c r="I3429"/>
      <c r="J3429"/>
      <c r="K3429"/>
      <c r="L3429"/>
      <c r="M3429"/>
      <c r="N3429"/>
      <c r="O3429"/>
    </row>
    <row r="3430" spans="2:15" x14ac:dyDescent="0.25">
      <c r="B3430"/>
      <c r="C3430"/>
      <c r="D3430"/>
      <c r="E3430"/>
      <c r="F3430"/>
      <c r="G3430"/>
      <c r="H3430"/>
      <c r="I3430"/>
      <c r="J3430"/>
      <c r="K3430"/>
      <c r="L3430"/>
      <c r="M3430"/>
      <c r="N3430"/>
      <c r="O3430"/>
    </row>
    <row r="3431" spans="2:15" x14ac:dyDescent="0.25">
      <c r="B3431"/>
      <c r="C3431"/>
      <c r="D3431"/>
      <c r="E3431"/>
      <c r="F3431"/>
      <c r="G3431"/>
      <c r="H3431"/>
      <c r="I3431"/>
      <c r="J3431"/>
      <c r="K3431"/>
      <c r="L3431"/>
      <c r="M3431"/>
      <c r="N3431"/>
      <c r="O3431"/>
    </row>
    <row r="3432" spans="2:15" x14ac:dyDescent="0.25">
      <c r="B3432"/>
      <c r="C3432"/>
      <c r="D3432"/>
      <c r="E3432"/>
      <c r="F3432"/>
      <c r="G3432"/>
      <c r="H3432"/>
      <c r="I3432"/>
      <c r="J3432"/>
      <c r="K3432"/>
      <c r="L3432"/>
      <c r="M3432"/>
      <c r="N3432"/>
      <c r="O3432"/>
    </row>
    <row r="3433" spans="2:15" x14ac:dyDescent="0.25">
      <c r="B3433"/>
      <c r="C3433"/>
      <c r="D3433"/>
      <c r="E3433"/>
      <c r="F3433"/>
      <c r="G3433"/>
      <c r="H3433"/>
      <c r="I3433"/>
      <c r="J3433"/>
      <c r="K3433"/>
      <c r="L3433"/>
      <c r="M3433"/>
      <c r="N3433"/>
      <c r="O3433"/>
    </row>
    <row r="3434" spans="2:15" x14ac:dyDescent="0.25">
      <c r="B3434"/>
      <c r="C3434"/>
      <c r="D3434"/>
      <c r="E3434"/>
      <c r="F3434"/>
      <c r="G3434"/>
      <c r="H3434"/>
      <c r="I3434"/>
      <c r="J3434"/>
      <c r="K3434"/>
      <c r="L3434"/>
      <c r="M3434"/>
      <c r="N3434"/>
      <c r="O3434"/>
    </row>
    <row r="3435" spans="2:15" x14ac:dyDescent="0.25">
      <c r="B3435"/>
      <c r="C3435"/>
      <c r="D3435"/>
      <c r="E3435"/>
      <c r="F3435"/>
      <c r="G3435"/>
      <c r="H3435"/>
      <c r="I3435"/>
      <c r="J3435"/>
      <c r="K3435"/>
      <c r="L3435"/>
      <c r="M3435"/>
      <c r="N3435"/>
      <c r="O3435"/>
    </row>
    <row r="3436" spans="2:15" x14ac:dyDescent="0.25">
      <c r="B3436"/>
      <c r="C3436"/>
      <c r="D3436"/>
      <c r="E3436"/>
      <c r="F3436"/>
      <c r="G3436"/>
      <c r="H3436"/>
      <c r="I3436"/>
      <c r="J3436"/>
      <c r="K3436"/>
      <c r="L3436"/>
      <c r="M3436"/>
      <c r="N3436"/>
      <c r="O3436"/>
    </row>
    <row r="3437" spans="2:15" x14ac:dyDescent="0.25">
      <c r="B3437"/>
      <c r="C3437"/>
      <c r="D3437"/>
      <c r="E3437"/>
      <c r="F3437"/>
      <c r="G3437"/>
      <c r="H3437"/>
      <c r="I3437"/>
      <c r="J3437"/>
      <c r="K3437"/>
      <c r="L3437"/>
      <c r="M3437"/>
      <c r="N3437"/>
      <c r="O3437"/>
    </row>
    <row r="3438" spans="2:15" x14ac:dyDescent="0.25">
      <c r="B3438"/>
      <c r="C3438"/>
      <c r="D3438"/>
      <c r="E3438"/>
      <c r="F3438"/>
      <c r="G3438"/>
      <c r="H3438"/>
      <c r="I3438"/>
      <c r="J3438"/>
      <c r="K3438"/>
      <c r="L3438"/>
      <c r="M3438"/>
      <c r="N3438"/>
      <c r="O3438"/>
    </row>
    <row r="3439" spans="2:15" x14ac:dyDescent="0.25">
      <c r="B3439"/>
      <c r="C3439"/>
      <c r="D3439"/>
      <c r="E3439"/>
      <c r="F3439"/>
      <c r="G3439"/>
      <c r="H3439"/>
      <c r="I3439"/>
      <c r="J3439"/>
      <c r="K3439"/>
      <c r="L3439"/>
      <c r="M3439"/>
      <c r="N3439"/>
      <c r="O3439"/>
    </row>
    <row r="3440" spans="2:15" x14ac:dyDescent="0.25">
      <c r="B3440"/>
      <c r="C3440"/>
      <c r="D3440"/>
      <c r="E3440"/>
      <c r="F3440"/>
      <c r="G3440"/>
      <c r="H3440"/>
      <c r="I3440"/>
      <c r="J3440"/>
      <c r="K3440"/>
      <c r="L3440"/>
      <c r="M3440"/>
      <c r="N3440"/>
      <c r="O3440"/>
    </row>
    <row r="3441" spans="2:15" x14ac:dyDescent="0.25">
      <c r="B3441"/>
      <c r="C3441"/>
      <c r="D3441"/>
      <c r="E3441"/>
      <c r="F3441"/>
      <c r="G3441"/>
      <c r="H3441"/>
      <c r="I3441"/>
      <c r="J3441"/>
      <c r="K3441"/>
      <c r="L3441"/>
      <c r="M3441"/>
      <c r="N3441"/>
      <c r="O3441"/>
    </row>
    <row r="3442" spans="2:15" x14ac:dyDescent="0.25">
      <c r="B3442"/>
      <c r="C3442"/>
      <c r="D3442"/>
      <c r="E3442"/>
      <c r="F3442"/>
      <c r="G3442"/>
      <c r="H3442"/>
      <c r="I3442"/>
      <c r="J3442"/>
      <c r="K3442"/>
      <c r="L3442"/>
      <c r="M3442"/>
      <c r="N3442"/>
      <c r="O3442"/>
    </row>
    <row r="3443" spans="2:15" x14ac:dyDescent="0.25">
      <c r="B3443"/>
      <c r="C3443"/>
      <c r="D3443"/>
      <c r="E3443"/>
      <c r="F3443"/>
      <c r="G3443"/>
      <c r="H3443"/>
      <c r="I3443"/>
      <c r="J3443"/>
      <c r="K3443"/>
      <c r="L3443"/>
      <c r="M3443"/>
      <c r="N3443"/>
      <c r="O3443"/>
    </row>
    <row r="3444" spans="2:15" x14ac:dyDescent="0.25">
      <c r="B3444"/>
      <c r="C3444"/>
      <c r="D3444"/>
      <c r="E3444"/>
      <c r="F3444"/>
      <c r="G3444"/>
      <c r="H3444"/>
      <c r="I3444"/>
      <c r="J3444"/>
      <c r="K3444"/>
      <c r="L3444"/>
      <c r="M3444"/>
      <c r="N3444"/>
      <c r="O3444"/>
    </row>
    <row r="3445" spans="2:15" x14ac:dyDescent="0.25">
      <c r="B3445"/>
      <c r="C3445"/>
      <c r="D3445"/>
      <c r="E3445"/>
      <c r="F3445"/>
      <c r="G3445"/>
      <c r="H3445"/>
      <c r="I3445"/>
      <c r="J3445"/>
      <c r="K3445"/>
      <c r="L3445"/>
      <c r="M3445"/>
      <c r="N3445"/>
      <c r="O3445"/>
    </row>
    <row r="3446" spans="2:15" x14ac:dyDescent="0.25">
      <c r="B3446"/>
      <c r="C3446"/>
      <c r="D3446"/>
      <c r="E3446"/>
      <c r="F3446"/>
      <c r="G3446"/>
      <c r="H3446"/>
      <c r="I3446"/>
      <c r="J3446"/>
      <c r="K3446"/>
      <c r="L3446"/>
      <c r="M3446"/>
      <c r="N3446"/>
      <c r="O3446"/>
    </row>
    <row r="3447" spans="2:15" x14ac:dyDescent="0.25">
      <c r="B3447"/>
      <c r="C3447"/>
      <c r="D3447"/>
      <c r="E3447"/>
      <c r="F3447"/>
      <c r="G3447"/>
      <c r="H3447"/>
      <c r="I3447"/>
      <c r="J3447"/>
      <c r="K3447"/>
      <c r="L3447"/>
      <c r="M3447"/>
      <c r="N3447"/>
      <c r="O3447"/>
    </row>
    <row r="3448" spans="2:15" x14ac:dyDescent="0.25">
      <c r="B3448"/>
      <c r="C3448"/>
      <c r="D3448"/>
      <c r="E3448"/>
      <c r="F3448"/>
      <c r="G3448"/>
      <c r="H3448"/>
      <c r="I3448"/>
      <c r="J3448"/>
      <c r="K3448"/>
      <c r="L3448"/>
      <c r="M3448"/>
      <c r="N3448"/>
      <c r="O3448"/>
    </row>
    <row r="3449" spans="2:15" x14ac:dyDescent="0.25">
      <c r="B3449"/>
      <c r="C3449"/>
      <c r="D3449"/>
      <c r="E3449"/>
      <c r="F3449"/>
      <c r="G3449"/>
      <c r="H3449"/>
      <c r="I3449"/>
      <c r="J3449"/>
      <c r="K3449"/>
      <c r="L3449"/>
      <c r="M3449"/>
      <c r="N3449"/>
      <c r="O3449"/>
    </row>
    <row r="3450" spans="2:15" x14ac:dyDescent="0.25">
      <c r="B3450"/>
      <c r="C3450"/>
      <c r="D3450"/>
      <c r="E3450"/>
      <c r="F3450"/>
      <c r="G3450"/>
      <c r="H3450"/>
      <c r="I3450"/>
      <c r="J3450"/>
      <c r="K3450"/>
      <c r="L3450"/>
      <c r="M3450"/>
      <c r="N3450"/>
      <c r="O3450"/>
    </row>
    <row r="3451" spans="2:15" x14ac:dyDescent="0.25">
      <c r="B3451"/>
      <c r="C3451"/>
      <c r="D3451"/>
      <c r="E3451"/>
      <c r="F3451"/>
      <c r="G3451"/>
      <c r="H3451"/>
      <c r="I3451"/>
      <c r="J3451"/>
      <c r="K3451"/>
      <c r="L3451"/>
      <c r="M3451"/>
      <c r="N3451"/>
      <c r="O3451"/>
    </row>
    <row r="3452" spans="2:15" x14ac:dyDescent="0.25">
      <c r="B3452"/>
      <c r="C3452"/>
      <c r="D3452"/>
      <c r="E3452"/>
      <c r="F3452"/>
      <c r="G3452"/>
      <c r="H3452"/>
      <c r="I3452"/>
      <c r="J3452"/>
      <c r="K3452"/>
      <c r="L3452"/>
      <c r="M3452"/>
      <c r="N3452"/>
      <c r="O3452"/>
    </row>
    <row r="3453" spans="2:15" x14ac:dyDescent="0.25">
      <c r="B3453"/>
      <c r="C3453"/>
      <c r="D3453"/>
      <c r="E3453"/>
      <c r="F3453"/>
      <c r="G3453"/>
      <c r="H3453"/>
      <c r="I3453"/>
      <c r="J3453"/>
      <c r="K3453"/>
      <c r="L3453"/>
      <c r="M3453"/>
      <c r="N3453"/>
      <c r="O3453"/>
    </row>
    <row r="3454" spans="2:15" x14ac:dyDescent="0.25">
      <c r="B3454"/>
      <c r="C3454"/>
      <c r="D3454"/>
      <c r="E3454"/>
      <c r="F3454"/>
      <c r="G3454"/>
      <c r="H3454"/>
      <c r="I3454"/>
      <c r="J3454"/>
      <c r="K3454"/>
      <c r="L3454"/>
      <c r="M3454"/>
      <c r="N3454"/>
      <c r="O3454"/>
    </row>
    <row r="3455" spans="2:15" x14ac:dyDescent="0.25">
      <c r="B3455"/>
      <c r="C3455"/>
      <c r="D3455"/>
      <c r="E3455"/>
      <c r="F3455"/>
      <c r="G3455"/>
      <c r="H3455"/>
      <c r="I3455"/>
      <c r="J3455"/>
      <c r="K3455"/>
      <c r="L3455"/>
      <c r="M3455"/>
      <c r="N3455"/>
      <c r="O3455"/>
    </row>
    <row r="3456" spans="2:15" x14ac:dyDescent="0.25">
      <c r="B3456"/>
      <c r="C3456"/>
      <c r="D3456"/>
      <c r="E3456"/>
      <c r="F3456"/>
      <c r="G3456"/>
      <c r="H3456"/>
      <c r="I3456"/>
      <c r="J3456"/>
      <c r="K3456"/>
      <c r="L3456"/>
      <c r="M3456"/>
      <c r="N3456"/>
      <c r="O3456"/>
    </row>
    <row r="3457" spans="2:15" x14ac:dyDescent="0.25">
      <c r="B3457"/>
      <c r="C3457"/>
      <c r="D3457"/>
      <c r="E3457"/>
      <c r="F3457"/>
      <c r="G3457"/>
      <c r="H3457"/>
      <c r="I3457"/>
      <c r="J3457"/>
      <c r="K3457"/>
      <c r="L3457"/>
      <c r="M3457"/>
      <c r="N3457"/>
      <c r="O3457"/>
    </row>
    <row r="3458" spans="2:15" x14ac:dyDescent="0.25">
      <c r="B3458"/>
      <c r="C3458"/>
      <c r="D3458"/>
      <c r="E3458"/>
      <c r="F3458"/>
      <c r="G3458"/>
      <c r="H3458"/>
      <c r="I3458"/>
      <c r="J3458"/>
      <c r="K3458"/>
      <c r="L3458"/>
      <c r="M3458"/>
      <c r="N3458"/>
      <c r="O3458"/>
    </row>
    <row r="3459" spans="2:15" x14ac:dyDescent="0.25">
      <c r="B3459"/>
      <c r="C3459"/>
      <c r="D3459"/>
      <c r="E3459"/>
      <c r="F3459"/>
      <c r="G3459"/>
      <c r="H3459"/>
      <c r="I3459"/>
      <c r="J3459"/>
      <c r="K3459"/>
      <c r="L3459"/>
      <c r="M3459"/>
      <c r="N3459"/>
      <c r="O3459"/>
    </row>
    <row r="3460" spans="2:15" x14ac:dyDescent="0.25">
      <c r="B3460"/>
      <c r="C3460"/>
      <c r="D3460"/>
      <c r="E3460"/>
      <c r="F3460"/>
      <c r="G3460"/>
      <c r="H3460"/>
      <c r="I3460"/>
      <c r="J3460"/>
      <c r="K3460"/>
      <c r="L3460"/>
      <c r="M3460"/>
      <c r="N3460"/>
      <c r="O3460"/>
    </row>
    <row r="3461" spans="2:15" x14ac:dyDescent="0.25">
      <c r="B3461"/>
      <c r="C3461"/>
      <c r="D3461"/>
      <c r="E3461"/>
      <c r="F3461"/>
      <c r="G3461"/>
      <c r="H3461"/>
      <c r="I3461"/>
      <c r="J3461"/>
      <c r="K3461"/>
      <c r="L3461"/>
      <c r="M3461"/>
      <c r="N3461"/>
      <c r="O3461"/>
    </row>
    <row r="3462" spans="2:15" x14ac:dyDescent="0.25">
      <c r="B3462"/>
      <c r="C3462"/>
      <c r="D3462"/>
      <c r="E3462"/>
      <c r="F3462"/>
      <c r="G3462"/>
      <c r="H3462"/>
      <c r="I3462"/>
      <c r="J3462"/>
      <c r="K3462"/>
      <c r="L3462"/>
      <c r="M3462"/>
      <c r="N3462"/>
      <c r="O3462"/>
    </row>
    <row r="3463" spans="2:15" x14ac:dyDescent="0.25">
      <c r="B3463"/>
      <c r="C3463"/>
      <c r="D3463"/>
      <c r="E3463"/>
      <c r="F3463"/>
      <c r="G3463"/>
      <c r="H3463"/>
      <c r="I3463"/>
      <c r="J3463"/>
      <c r="K3463"/>
      <c r="L3463"/>
      <c r="M3463"/>
      <c r="N3463"/>
      <c r="O3463"/>
    </row>
    <row r="3464" spans="2:15" x14ac:dyDescent="0.25">
      <c r="B3464"/>
      <c r="C3464"/>
      <c r="D3464"/>
      <c r="E3464"/>
      <c r="F3464"/>
      <c r="G3464"/>
      <c r="H3464"/>
      <c r="I3464"/>
      <c r="J3464"/>
      <c r="K3464"/>
      <c r="L3464"/>
      <c r="M3464"/>
      <c r="N3464"/>
      <c r="O3464"/>
    </row>
    <row r="3465" spans="2:15" x14ac:dyDescent="0.25">
      <c r="B3465"/>
      <c r="C3465"/>
      <c r="D3465"/>
      <c r="E3465"/>
      <c r="F3465"/>
      <c r="G3465"/>
      <c r="H3465"/>
      <c r="I3465"/>
      <c r="J3465"/>
      <c r="K3465"/>
      <c r="L3465"/>
      <c r="M3465"/>
      <c r="N3465"/>
      <c r="O3465"/>
    </row>
    <row r="3466" spans="2:15" x14ac:dyDescent="0.25">
      <c r="B3466"/>
      <c r="C3466"/>
      <c r="D3466"/>
      <c r="E3466"/>
      <c r="F3466"/>
      <c r="G3466"/>
      <c r="H3466"/>
      <c r="I3466"/>
      <c r="J3466"/>
      <c r="K3466"/>
      <c r="L3466"/>
      <c r="M3466"/>
      <c r="N3466"/>
      <c r="O3466"/>
    </row>
    <row r="3467" spans="2:15" x14ac:dyDescent="0.25">
      <c r="B3467"/>
      <c r="C3467"/>
      <c r="D3467"/>
      <c r="E3467"/>
      <c r="F3467"/>
      <c r="G3467"/>
      <c r="H3467"/>
      <c r="I3467"/>
      <c r="J3467"/>
      <c r="K3467"/>
      <c r="L3467"/>
      <c r="M3467"/>
      <c r="N3467"/>
      <c r="O3467"/>
    </row>
    <row r="3468" spans="2:15" x14ac:dyDescent="0.25">
      <c r="B3468"/>
      <c r="C3468"/>
      <c r="D3468"/>
      <c r="E3468"/>
      <c r="F3468"/>
      <c r="G3468"/>
      <c r="H3468"/>
      <c r="I3468"/>
      <c r="J3468"/>
      <c r="K3468"/>
      <c r="L3468"/>
      <c r="M3468"/>
      <c r="N3468"/>
      <c r="O3468"/>
    </row>
    <row r="3469" spans="2:15" x14ac:dyDescent="0.25">
      <c r="B3469"/>
      <c r="C3469"/>
      <c r="D3469"/>
      <c r="E3469"/>
      <c r="F3469"/>
      <c r="G3469"/>
      <c r="H3469"/>
      <c r="I3469"/>
      <c r="J3469"/>
      <c r="K3469"/>
      <c r="L3469"/>
      <c r="M3469"/>
      <c r="N3469"/>
      <c r="O3469"/>
    </row>
    <row r="3470" spans="2:15" x14ac:dyDescent="0.25">
      <c r="B3470"/>
      <c r="C3470"/>
      <c r="D3470"/>
      <c r="E3470"/>
      <c r="F3470"/>
      <c r="G3470"/>
      <c r="H3470"/>
      <c r="I3470"/>
      <c r="J3470"/>
      <c r="K3470"/>
      <c r="L3470"/>
      <c r="M3470"/>
      <c r="N3470"/>
      <c r="O3470"/>
    </row>
    <row r="3471" spans="2:15" x14ac:dyDescent="0.25">
      <c r="B3471"/>
      <c r="C3471"/>
      <c r="D3471"/>
      <c r="E3471"/>
      <c r="F3471"/>
      <c r="G3471"/>
      <c r="H3471"/>
      <c r="I3471"/>
      <c r="J3471"/>
      <c r="K3471"/>
      <c r="L3471"/>
      <c r="M3471"/>
      <c r="N3471"/>
      <c r="O3471"/>
    </row>
    <row r="3472" spans="2:15" x14ac:dyDescent="0.25">
      <c r="B3472"/>
      <c r="C3472"/>
      <c r="D3472"/>
      <c r="E3472"/>
      <c r="F3472"/>
      <c r="G3472"/>
      <c r="H3472"/>
      <c r="I3472"/>
      <c r="J3472"/>
      <c r="K3472"/>
      <c r="L3472"/>
      <c r="M3472"/>
      <c r="N3472"/>
      <c r="O3472"/>
    </row>
    <row r="3473" spans="2:15" x14ac:dyDescent="0.25">
      <c r="B3473"/>
      <c r="C3473"/>
      <c r="D3473"/>
      <c r="E3473"/>
      <c r="F3473"/>
      <c r="G3473"/>
      <c r="H3473"/>
      <c r="I3473"/>
      <c r="J3473"/>
      <c r="K3473"/>
      <c r="L3473"/>
      <c r="M3473"/>
      <c r="N3473"/>
      <c r="O3473"/>
    </row>
    <row r="3474" spans="2:15" x14ac:dyDescent="0.25">
      <c r="B3474"/>
      <c r="C3474"/>
      <c r="D3474"/>
      <c r="E3474"/>
      <c r="F3474"/>
      <c r="G3474"/>
      <c r="H3474"/>
      <c r="I3474"/>
      <c r="J3474"/>
      <c r="K3474"/>
      <c r="L3474"/>
      <c r="M3474"/>
      <c r="N3474"/>
      <c r="O3474"/>
    </row>
    <row r="3475" spans="2:15" x14ac:dyDescent="0.25">
      <c r="B3475"/>
      <c r="C3475"/>
      <c r="D3475"/>
      <c r="E3475"/>
      <c r="F3475"/>
      <c r="G3475"/>
      <c r="H3475"/>
      <c r="I3475"/>
      <c r="J3475"/>
      <c r="K3475"/>
      <c r="L3475"/>
      <c r="M3475"/>
      <c r="N3475"/>
      <c r="O3475"/>
    </row>
    <row r="3476" spans="2:15" x14ac:dyDescent="0.25">
      <c r="B3476"/>
      <c r="C3476"/>
      <c r="D3476"/>
      <c r="E3476"/>
      <c r="F3476"/>
      <c r="G3476"/>
      <c r="H3476"/>
      <c r="I3476"/>
      <c r="J3476"/>
      <c r="K3476"/>
      <c r="L3476"/>
      <c r="M3476"/>
      <c r="N3476"/>
      <c r="O3476"/>
    </row>
    <row r="3477" spans="2:15" x14ac:dyDescent="0.25">
      <c r="B3477"/>
      <c r="C3477"/>
      <c r="D3477"/>
      <c r="E3477"/>
      <c r="F3477"/>
      <c r="G3477"/>
      <c r="H3477"/>
      <c r="I3477"/>
      <c r="J3477"/>
      <c r="K3477"/>
      <c r="L3477"/>
      <c r="M3477"/>
      <c r="N3477"/>
      <c r="O3477"/>
    </row>
    <row r="3478" spans="2:15" x14ac:dyDescent="0.25">
      <c r="B3478"/>
      <c r="C3478"/>
      <c r="D3478"/>
      <c r="E3478"/>
      <c r="F3478"/>
      <c r="G3478"/>
      <c r="H3478"/>
      <c r="I3478"/>
      <c r="J3478"/>
      <c r="K3478"/>
      <c r="L3478"/>
      <c r="M3478"/>
      <c r="N3478"/>
      <c r="O3478"/>
    </row>
    <row r="3479" spans="2:15" x14ac:dyDescent="0.25">
      <c r="B3479"/>
      <c r="C3479"/>
      <c r="D3479"/>
      <c r="E3479"/>
      <c r="F3479"/>
      <c r="G3479"/>
      <c r="H3479"/>
      <c r="I3479"/>
      <c r="J3479"/>
      <c r="K3479"/>
      <c r="L3479"/>
      <c r="M3479"/>
      <c r="N3479"/>
      <c r="O3479"/>
    </row>
    <row r="3480" spans="2:15" x14ac:dyDescent="0.25">
      <c r="B3480"/>
      <c r="C3480"/>
      <c r="D3480"/>
      <c r="E3480"/>
      <c r="F3480"/>
      <c r="G3480"/>
      <c r="H3480"/>
      <c r="I3480"/>
      <c r="J3480"/>
      <c r="K3480"/>
      <c r="L3480"/>
      <c r="M3480"/>
      <c r="N3480"/>
      <c r="O3480"/>
    </row>
    <row r="3481" spans="2:15" x14ac:dyDescent="0.25">
      <c r="B3481"/>
      <c r="C3481"/>
      <c r="D3481"/>
      <c r="E3481"/>
      <c r="F3481"/>
      <c r="G3481"/>
      <c r="H3481"/>
      <c r="I3481"/>
      <c r="J3481"/>
      <c r="K3481"/>
      <c r="L3481"/>
      <c r="M3481"/>
      <c r="N3481"/>
      <c r="O3481"/>
    </row>
    <row r="3482" spans="2:15" x14ac:dyDescent="0.25">
      <c r="B3482"/>
      <c r="C3482"/>
      <c r="D3482"/>
      <c r="E3482"/>
      <c r="F3482"/>
      <c r="G3482"/>
      <c r="H3482"/>
      <c r="I3482"/>
      <c r="J3482"/>
      <c r="K3482"/>
      <c r="L3482"/>
      <c r="M3482"/>
      <c r="N3482"/>
      <c r="O3482"/>
    </row>
    <row r="3483" spans="2:15" x14ac:dyDescent="0.25">
      <c r="B3483"/>
      <c r="C3483"/>
      <c r="D3483"/>
      <c r="E3483"/>
      <c r="F3483"/>
      <c r="G3483"/>
      <c r="H3483"/>
      <c r="I3483"/>
      <c r="J3483"/>
      <c r="K3483"/>
      <c r="L3483"/>
      <c r="M3483"/>
      <c r="N3483"/>
      <c r="O3483"/>
    </row>
    <row r="3484" spans="2:15" x14ac:dyDescent="0.25">
      <c r="B3484"/>
      <c r="C3484"/>
      <c r="D3484"/>
      <c r="E3484"/>
      <c r="F3484"/>
      <c r="G3484"/>
      <c r="H3484"/>
      <c r="I3484"/>
      <c r="J3484"/>
      <c r="K3484"/>
      <c r="L3484"/>
      <c r="M3484"/>
      <c r="N3484"/>
      <c r="O3484"/>
    </row>
    <row r="3485" spans="2:15" x14ac:dyDescent="0.25">
      <c r="B3485"/>
      <c r="C3485"/>
      <c r="D3485"/>
      <c r="E3485"/>
      <c r="F3485"/>
      <c r="G3485"/>
      <c r="H3485"/>
      <c r="I3485"/>
      <c r="J3485"/>
      <c r="K3485"/>
      <c r="L3485"/>
      <c r="M3485"/>
      <c r="N3485"/>
      <c r="O3485"/>
    </row>
    <row r="3486" spans="2:15" x14ac:dyDescent="0.25">
      <c r="B3486"/>
      <c r="C3486"/>
      <c r="D3486"/>
      <c r="E3486"/>
      <c r="F3486"/>
      <c r="G3486"/>
      <c r="H3486"/>
      <c r="I3486"/>
      <c r="J3486"/>
      <c r="K3486"/>
      <c r="L3486"/>
      <c r="M3486"/>
      <c r="N3486"/>
      <c r="O3486"/>
    </row>
    <row r="3487" spans="2:15" x14ac:dyDescent="0.25">
      <c r="B3487"/>
      <c r="C3487"/>
      <c r="D3487"/>
      <c r="E3487"/>
      <c r="F3487"/>
      <c r="G3487"/>
      <c r="H3487"/>
      <c r="I3487"/>
      <c r="J3487"/>
      <c r="K3487"/>
      <c r="L3487"/>
      <c r="M3487"/>
      <c r="N3487"/>
      <c r="O3487"/>
    </row>
    <row r="3488" spans="2:15" x14ac:dyDescent="0.25">
      <c r="B3488"/>
      <c r="C3488"/>
      <c r="D3488"/>
      <c r="E3488"/>
      <c r="F3488"/>
      <c r="G3488"/>
      <c r="H3488"/>
      <c r="I3488"/>
      <c r="J3488"/>
      <c r="K3488"/>
      <c r="L3488"/>
      <c r="M3488"/>
      <c r="N3488"/>
      <c r="O3488"/>
    </row>
    <row r="3489" spans="2:15" x14ac:dyDescent="0.25">
      <c r="B3489"/>
      <c r="C3489"/>
      <c r="D3489"/>
      <c r="E3489"/>
      <c r="F3489"/>
      <c r="G3489"/>
      <c r="H3489"/>
      <c r="I3489"/>
      <c r="J3489"/>
      <c r="K3489"/>
      <c r="L3489"/>
      <c r="M3489"/>
      <c r="N3489"/>
      <c r="O3489"/>
    </row>
    <row r="3490" spans="2:15" x14ac:dyDescent="0.25">
      <c r="B3490"/>
      <c r="C3490"/>
      <c r="D3490"/>
      <c r="E3490"/>
      <c r="F3490"/>
      <c r="G3490"/>
      <c r="H3490"/>
      <c r="I3490"/>
      <c r="J3490"/>
      <c r="K3490"/>
      <c r="L3490"/>
      <c r="M3490"/>
      <c r="N3490"/>
      <c r="O3490"/>
    </row>
    <row r="3491" spans="2:15" x14ac:dyDescent="0.25">
      <c r="B3491"/>
      <c r="C3491"/>
      <c r="D3491"/>
      <c r="E3491"/>
      <c r="F3491"/>
      <c r="G3491"/>
      <c r="H3491"/>
      <c r="I3491"/>
      <c r="J3491"/>
      <c r="K3491"/>
      <c r="L3491"/>
      <c r="M3491"/>
      <c r="N3491"/>
      <c r="O3491"/>
    </row>
    <row r="3492" spans="2:15" x14ac:dyDescent="0.25">
      <c r="B3492"/>
      <c r="C3492"/>
      <c r="D3492"/>
      <c r="E3492"/>
      <c r="F3492"/>
      <c r="G3492"/>
      <c r="H3492"/>
      <c r="I3492"/>
      <c r="J3492"/>
      <c r="K3492"/>
      <c r="L3492"/>
      <c r="M3492"/>
      <c r="N3492"/>
      <c r="O3492"/>
    </row>
    <row r="3493" spans="2:15" x14ac:dyDescent="0.25">
      <c r="B3493"/>
      <c r="C3493"/>
      <c r="D3493"/>
      <c r="E3493"/>
      <c r="F3493"/>
      <c r="G3493"/>
      <c r="H3493"/>
      <c r="I3493"/>
      <c r="J3493"/>
      <c r="K3493"/>
      <c r="L3493"/>
      <c r="M3493"/>
      <c r="N3493"/>
      <c r="O3493"/>
    </row>
    <row r="3494" spans="2:15" x14ac:dyDescent="0.25">
      <c r="B3494"/>
      <c r="C3494"/>
      <c r="D3494"/>
      <c r="E3494"/>
      <c r="F3494"/>
      <c r="G3494"/>
      <c r="H3494"/>
      <c r="I3494"/>
      <c r="J3494"/>
      <c r="K3494"/>
      <c r="L3494"/>
      <c r="M3494"/>
      <c r="N3494"/>
      <c r="O3494"/>
    </row>
    <row r="3495" spans="2:15" x14ac:dyDescent="0.25">
      <c r="B3495"/>
      <c r="C3495"/>
      <c r="D3495"/>
      <c r="E3495"/>
      <c r="F3495"/>
      <c r="G3495"/>
      <c r="H3495"/>
      <c r="I3495"/>
      <c r="J3495"/>
      <c r="K3495"/>
      <c r="L3495"/>
      <c r="M3495"/>
      <c r="N3495"/>
      <c r="O3495"/>
    </row>
    <row r="3496" spans="2:15" x14ac:dyDescent="0.25">
      <c r="B3496"/>
      <c r="C3496"/>
      <c r="D3496"/>
      <c r="E3496"/>
      <c r="F3496"/>
      <c r="G3496"/>
      <c r="H3496"/>
      <c r="I3496"/>
      <c r="J3496"/>
      <c r="K3496"/>
      <c r="L3496"/>
      <c r="M3496"/>
      <c r="N3496"/>
      <c r="O3496"/>
    </row>
    <row r="3497" spans="2:15" x14ac:dyDescent="0.25">
      <c r="B3497"/>
      <c r="C3497"/>
      <c r="D3497"/>
      <c r="E3497"/>
      <c r="F3497"/>
      <c r="G3497"/>
      <c r="H3497"/>
      <c r="I3497"/>
      <c r="J3497"/>
      <c r="K3497"/>
      <c r="L3497"/>
      <c r="M3497"/>
      <c r="N3497"/>
      <c r="O3497"/>
    </row>
    <row r="3498" spans="2:15" x14ac:dyDescent="0.25">
      <c r="B3498"/>
      <c r="C3498"/>
      <c r="D3498"/>
      <c r="E3498"/>
      <c r="F3498"/>
      <c r="G3498"/>
      <c r="H3498"/>
      <c r="I3498"/>
      <c r="J3498"/>
      <c r="K3498"/>
      <c r="L3498"/>
      <c r="M3498"/>
      <c r="N3498"/>
      <c r="O3498"/>
    </row>
    <row r="3499" spans="2:15" x14ac:dyDescent="0.25">
      <c r="B3499"/>
      <c r="C3499"/>
      <c r="D3499"/>
      <c r="E3499"/>
      <c r="F3499"/>
      <c r="G3499"/>
      <c r="H3499"/>
      <c r="I3499"/>
      <c r="J3499"/>
      <c r="K3499"/>
      <c r="L3499"/>
      <c r="M3499"/>
      <c r="N3499"/>
      <c r="O3499"/>
    </row>
    <row r="3500" spans="2:15" x14ac:dyDescent="0.25">
      <c r="B3500"/>
      <c r="C3500"/>
      <c r="D3500"/>
      <c r="E3500"/>
      <c r="F3500"/>
      <c r="G3500"/>
      <c r="H3500"/>
      <c r="I3500"/>
      <c r="J3500"/>
      <c r="K3500"/>
      <c r="L3500"/>
      <c r="M3500"/>
      <c r="N3500"/>
      <c r="O3500"/>
    </row>
    <row r="3501" spans="2:15" x14ac:dyDescent="0.25">
      <c r="B3501"/>
      <c r="C3501"/>
      <c r="D3501"/>
      <c r="E3501"/>
      <c r="F3501"/>
      <c r="G3501"/>
      <c r="H3501"/>
      <c r="I3501"/>
      <c r="J3501"/>
      <c r="K3501"/>
      <c r="L3501"/>
      <c r="M3501"/>
      <c r="N3501"/>
      <c r="O3501"/>
    </row>
    <row r="3502" spans="2:15" x14ac:dyDescent="0.25">
      <c r="B3502"/>
      <c r="C3502"/>
      <c r="D3502"/>
      <c r="E3502"/>
      <c r="F3502"/>
      <c r="G3502"/>
      <c r="H3502"/>
      <c r="I3502"/>
      <c r="J3502"/>
      <c r="K3502"/>
      <c r="L3502"/>
      <c r="M3502"/>
      <c r="N3502"/>
      <c r="O3502"/>
    </row>
    <row r="3503" spans="2:15" x14ac:dyDescent="0.25">
      <c r="B3503"/>
      <c r="C3503"/>
      <c r="D3503"/>
      <c r="E3503"/>
      <c r="F3503"/>
      <c r="G3503"/>
      <c r="H3503"/>
      <c r="I3503"/>
      <c r="J3503"/>
      <c r="K3503"/>
      <c r="L3503"/>
      <c r="M3503"/>
      <c r="N3503"/>
      <c r="O3503"/>
    </row>
    <row r="3504" spans="2:15" x14ac:dyDescent="0.25">
      <c r="B3504"/>
      <c r="C3504"/>
      <c r="D3504"/>
      <c r="E3504"/>
      <c r="F3504"/>
      <c r="G3504"/>
      <c r="H3504"/>
      <c r="I3504"/>
      <c r="J3504"/>
      <c r="K3504"/>
      <c r="L3504"/>
      <c r="M3504"/>
      <c r="N3504"/>
      <c r="O3504"/>
    </row>
    <row r="3505" spans="2:15" x14ac:dyDescent="0.25">
      <c r="B3505"/>
      <c r="C3505"/>
      <c r="D3505"/>
      <c r="E3505"/>
      <c r="F3505"/>
      <c r="G3505"/>
      <c r="H3505"/>
      <c r="I3505"/>
      <c r="J3505"/>
      <c r="K3505"/>
      <c r="L3505"/>
      <c r="M3505"/>
      <c r="N3505"/>
      <c r="O3505"/>
    </row>
    <row r="3506" spans="2:15" x14ac:dyDescent="0.25">
      <c r="B3506"/>
      <c r="C3506"/>
      <c r="D3506"/>
      <c r="E3506"/>
      <c r="F3506"/>
      <c r="G3506"/>
      <c r="H3506"/>
      <c r="I3506"/>
      <c r="J3506"/>
      <c r="K3506"/>
      <c r="L3506"/>
      <c r="M3506"/>
      <c r="N3506"/>
      <c r="O3506"/>
    </row>
    <row r="3507" spans="2:15" x14ac:dyDescent="0.25">
      <c r="B3507"/>
      <c r="C3507"/>
      <c r="D3507"/>
      <c r="E3507"/>
      <c r="F3507"/>
      <c r="G3507"/>
      <c r="H3507"/>
      <c r="I3507"/>
      <c r="J3507"/>
      <c r="K3507"/>
      <c r="L3507"/>
      <c r="M3507"/>
      <c r="N3507"/>
      <c r="O3507"/>
    </row>
    <row r="3508" spans="2:15" x14ac:dyDescent="0.25">
      <c r="B3508"/>
      <c r="C3508"/>
      <c r="D3508"/>
      <c r="E3508"/>
      <c r="F3508"/>
      <c r="G3508"/>
      <c r="H3508"/>
      <c r="I3508"/>
      <c r="J3508"/>
      <c r="K3508"/>
      <c r="L3508"/>
      <c r="M3508"/>
      <c r="N3508"/>
      <c r="O3508"/>
    </row>
    <row r="3509" spans="2:15" x14ac:dyDescent="0.25">
      <c r="B3509"/>
      <c r="C3509"/>
      <c r="D3509"/>
      <c r="E3509"/>
      <c r="F3509"/>
      <c r="G3509"/>
      <c r="H3509"/>
      <c r="I3509"/>
      <c r="J3509"/>
      <c r="K3509"/>
      <c r="L3509"/>
      <c r="M3509"/>
      <c r="N3509"/>
      <c r="O3509"/>
    </row>
    <row r="3510" spans="2:15" x14ac:dyDescent="0.25">
      <c r="B3510"/>
      <c r="C3510"/>
      <c r="D3510"/>
      <c r="E3510"/>
      <c r="F3510"/>
      <c r="G3510"/>
      <c r="H3510"/>
      <c r="I3510"/>
      <c r="J3510"/>
      <c r="K3510"/>
      <c r="L3510"/>
      <c r="M3510"/>
      <c r="N3510"/>
      <c r="O3510"/>
    </row>
    <row r="3511" spans="2:15" x14ac:dyDescent="0.25">
      <c r="B3511"/>
      <c r="C3511"/>
      <c r="D3511"/>
      <c r="E3511"/>
      <c r="F3511"/>
      <c r="G3511"/>
      <c r="H3511"/>
      <c r="I3511"/>
      <c r="J3511"/>
      <c r="K3511"/>
      <c r="L3511"/>
      <c r="M3511"/>
      <c r="N3511"/>
      <c r="O3511"/>
    </row>
    <row r="3512" spans="2:15" x14ac:dyDescent="0.25">
      <c r="B3512"/>
      <c r="C3512"/>
      <c r="D3512"/>
      <c r="E3512"/>
      <c r="F3512"/>
      <c r="G3512"/>
      <c r="H3512"/>
      <c r="I3512"/>
      <c r="J3512"/>
      <c r="K3512"/>
      <c r="L3512"/>
      <c r="M3512"/>
      <c r="N3512"/>
      <c r="O3512"/>
    </row>
    <row r="3513" spans="2:15" x14ac:dyDescent="0.25">
      <c r="B3513"/>
      <c r="C3513"/>
      <c r="D3513"/>
      <c r="E3513"/>
      <c r="F3513"/>
      <c r="G3513"/>
      <c r="H3513"/>
      <c r="I3513"/>
      <c r="J3513"/>
      <c r="K3513"/>
      <c r="L3513"/>
      <c r="M3513"/>
      <c r="N3513"/>
      <c r="O3513"/>
    </row>
    <row r="3514" spans="2:15" x14ac:dyDescent="0.25">
      <c r="B3514"/>
      <c r="C3514"/>
      <c r="D3514"/>
      <c r="E3514"/>
      <c r="F3514"/>
      <c r="G3514"/>
      <c r="H3514"/>
      <c r="I3514"/>
      <c r="J3514"/>
      <c r="K3514"/>
      <c r="L3514"/>
      <c r="M3514"/>
      <c r="N3514"/>
      <c r="O3514"/>
    </row>
    <row r="3515" spans="2:15" x14ac:dyDescent="0.25">
      <c r="B3515"/>
      <c r="C3515"/>
      <c r="D3515"/>
      <c r="E3515"/>
      <c r="F3515"/>
      <c r="G3515"/>
      <c r="H3515"/>
      <c r="I3515"/>
      <c r="J3515"/>
      <c r="K3515"/>
      <c r="L3515"/>
      <c r="M3515"/>
      <c r="N3515"/>
      <c r="O3515"/>
    </row>
    <row r="3516" spans="2:15" x14ac:dyDescent="0.25">
      <c r="B3516"/>
      <c r="C3516"/>
      <c r="D3516"/>
      <c r="E3516"/>
      <c r="F3516"/>
      <c r="G3516"/>
      <c r="H3516"/>
      <c r="I3516"/>
      <c r="J3516"/>
      <c r="K3516"/>
      <c r="L3516"/>
      <c r="M3516"/>
      <c r="N3516"/>
      <c r="O3516"/>
    </row>
    <row r="3517" spans="2:15" x14ac:dyDescent="0.25">
      <c r="B3517"/>
      <c r="C3517"/>
      <c r="D3517"/>
      <c r="E3517"/>
      <c r="F3517"/>
      <c r="G3517"/>
      <c r="H3517"/>
      <c r="I3517"/>
      <c r="J3517"/>
      <c r="K3517"/>
      <c r="L3517"/>
      <c r="M3517"/>
      <c r="N3517"/>
      <c r="O3517"/>
    </row>
    <row r="3518" spans="2:15" x14ac:dyDescent="0.25">
      <c r="B3518"/>
      <c r="C3518"/>
      <c r="D3518"/>
      <c r="E3518"/>
      <c r="F3518"/>
      <c r="G3518"/>
      <c r="H3518"/>
      <c r="I3518"/>
      <c r="J3518"/>
      <c r="K3518"/>
      <c r="L3518"/>
      <c r="M3518"/>
      <c r="N3518"/>
      <c r="O3518"/>
    </row>
    <row r="3519" spans="2:15" x14ac:dyDescent="0.25">
      <c r="B3519"/>
      <c r="C3519"/>
      <c r="D3519"/>
      <c r="E3519"/>
      <c r="F3519"/>
      <c r="G3519"/>
      <c r="H3519"/>
      <c r="I3519"/>
      <c r="J3519"/>
      <c r="K3519"/>
      <c r="L3519"/>
      <c r="M3519"/>
      <c r="N3519"/>
      <c r="O3519"/>
    </row>
    <row r="3520" spans="2:15" x14ac:dyDescent="0.25">
      <c r="B3520"/>
      <c r="C3520"/>
      <c r="D3520"/>
      <c r="E3520"/>
      <c r="F3520"/>
      <c r="G3520"/>
      <c r="H3520"/>
      <c r="I3520"/>
      <c r="J3520"/>
      <c r="K3520"/>
      <c r="L3520"/>
      <c r="M3520"/>
      <c r="N3520"/>
      <c r="O3520"/>
    </row>
    <row r="3521" spans="2:15" x14ac:dyDescent="0.25">
      <c r="B3521"/>
      <c r="C3521"/>
      <c r="D3521"/>
      <c r="E3521"/>
      <c r="F3521"/>
      <c r="G3521"/>
      <c r="H3521"/>
      <c r="I3521"/>
      <c r="J3521"/>
      <c r="K3521"/>
      <c r="L3521"/>
      <c r="M3521"/>
      <c r="N3521"/>
      <c r="O3521"/>
    </row>
    <row r="3522" spans="2:15" x14ac:dyDescent="0.25">
      <c r="B3522"/>
      <c r="C3522"/>
      <c r="D3522"/>
      <c r="E3522"/>
      <c r="F3522"/>
      <c r="G3522"/>
      <c r="H3522"/>
      <c r="I3522"/>
      <c r="J3522"/>
      <c r="K3522"/>
      <c r="L3522"/>
      <c r="M3522"/>
      <c r="N3522"/>
      <c r="O3522"/>
    </row>
    <row r="3523" spans="2:15" x14ac:dyDescent="0.25">
      <c r="B3523"/>
      <c r="C3523"/>
      <c r="D3523"/>
      <c r="E3523"/>
      <c r="F3523"/>
      <c r="G3523"/>
      <c r="H3523"/>
      <c r="I3523"/>
      <c r="J3523"/>
      <c r="K3523"/>
      <c r="L3523"/>
      <c r="M3523"/>
      <c r="N3523"/>
      <c r="O3523"/>
    </row>
    <row r="3524" spans="2:15" x14ac:dyDescent="0.25">
      <c r="B3524"/>
      <c r="C3524"/>
      <c r="D3524"/>
      <c r="E3524"/>
      <c r="F3524"/>
      <c r="G3524"/>
      <c r="H3524"/>
      <c r="I3524"/>
      <c r="J3524"/>
      <c r="K3524"/>
      <c r="L3524"/>
      <c r="M3524"/>
      <c r="N3524"/>
      <c r="O3524"/>
    </row>
    <row r="3525" spans="2:15" x14ac:dyDescent="0.25">
      <c r="B3525"/>
      <c r="C3525"/>
      <c r="D3525"/>
      <c r="E3525"/>
      <c r="F3525"/>
      <c r="G3525"/>
      <c r="H3525"/>
      <c r="I3525"/>
      <c r="J3525"/>
      <c r="K3525"/>
      <c r="L3525"/>
      <c r="M3525"/>
      <c r="N3525"/>
      <c r="O3525"/>
    </row>
    <row r="3526" spans="2:15" x14ac:dyDescent="0.25">
      <c r="B3526"/>
      <c r="C3526"/>
      <c r="D3526"/>
      <c r="E3526"/>
      <c r="F3526"/>
      <c r="G3526"/>
      <c r="H3526"/>
      <c r="I3526"/>
      <c r="J3526"/>
      <c r="K3526"/>
      <c r="L3526"/>
      <c r="M3526"/>
      <c r="N3526"/>
      <c r="O3526"/>
    </row>
    <row r="3527" spans="2:15" x14ac:dyDescent="0.25">
      <c r="B3527"/>
      <c r="C3527"/>
      <c r="D3527"/>
      <c r="E3527"/>
      <c r="F3527"/>
      <c r="G3527"/>
      <c r="H3527"/>
      <c r="I3527"/>
      <c r="J3527"/>
      <c r="K3527"/>
      <c r="L3527"/>
      <c r="M3527"/>
      <c r="N3527"/>
      <c r="O3527"/>
    </row>
    <row r="3528" spans="2:15" x14ac:dyDescent="0.25">
      <c r="B3528"/>
      <c r="C3528"/>
      <c r="D3528"/>
      <c r="E3528"/>
      <c r="F3528"/>
      <c r="G3528"/>
      <c r="H3528"/>
      <c r="I3528"/>
      <c r="J3528"/>
      <c r="K3528"/>
      <c r="L3528"/>
      <c r="M3528"/>
      <c r="N3528"/>
      <c r="O3528"/>
    </row>
    <row r="3529" spans="2:15" x14ac:dyDescent="0.25">
      <c r="B3529"/>
      <c r="C3529"/>
      <c r="D3529"/>
      <c r="E3529"/>
      <c r="F3529"/>
      <c r="G3529"/>
      <c r="H3529"/>
      <c r="I3529"/>
      <c r="J3529"/>
      <c r="K3529"/>
      <c r="L3529"/>
      <c r="M3529"/>
      <c r="N3529"/>
      <c r="O3529"/>
    </row>
    <row r="3530" spans="2:15" x14ac:dyDescent="0.25">
      <c r="B3530"/>
      <c r="C3530"/>
      <c r="D3530"/>
      <c r="E3530"/>
      <c r="F3530"/>
      <c r="G3530"/>
      <c r="H3530"/>
      <c r="I3530"/>
      <c r="J3530"/>
      <c r="K3530"/>
      <c r="L3530"/>
      <c r="M3530"/>
      <c r="N3530"/>
      <c r="O3530"/>
    </row>
    <row r="3531" spans="2:15" x14ac:dyDescent="0.25">
      <c r="B3531"/>
      <c r="C3531"/>
      <c r="D3531"/>
      <c r="E3531"/>
      <c r="F3531"/>
      <c r="G3531"/>
      <c r="H3531"/>
      <c r="I3531"/>
      <c r="J3531"/>
      <c r="K3531"/>
      <c r="L3531"/>
      <c r="M3531"/>
      <c r="N3531"/>
      <c r="O3531"/>
    </row>
    <row r="3532" spans="2:15" x14ac:dyDescent="0.25">
      <c r="B3532"/>
      <c r="C3532"/>
      <c r="D3532"/>
      <c r="E3532"/>
      <c r="F3532"/>
      <c r="G3532"/>
      <c r="H3532"/>
      <c r="I3532"/>
      <c r="J3532"/>
      <c r="K3532"/>
      <c r="L3532"/>
      <c r="M3532"/>
      <c r="N3532"/>
      <c r="O3532"/>
    </row>
    <row r="3533" spans="2:15" x14ac:dyDescent="0.25">
      <c r="B3533"/>
      <c r="C3533"/>
      <c r="D3533"/>
      <c r="E3533"/>
      <c r="F3533"/>
      <c r="G3533"/>
      <c r="H3533"/>
      <c r="I3533"/>
      <c r="J3533"/>
      <c r="K3533"/>
      <c r="L3533"/>
      <c r="M3533"/>
      <c r="N3533"/>
      <c r="O3533"/>
    </row>
    <row r="3534" spans="2:15" x14ac:dyDescent="0.25">
      <c r="B3534"/>
      <c r="C3534"/>
      <c r="D3534"/>
      <c r="E3534"/>
      <c r="F3534"/>
      <c r="G3534"/>
      <c r="H3534"/>
      <c r="I3534"/>
      <c r="J3534"/>
      <c r="K3534"/>
      <c r="L3534"/>
      <c r="M3534"/>
      <c r="N3534"/>
      <c r="O3534"/>
    </row>
    <row r="3535" spans="2:15" x14ac:dyDescent="0.25">
      <c r="B3535"/>
      <c r="C3535"/>
      <c r="D3535"/>
      <c r="E3535"/>
      <c r="F3535"/>
      <c r="G3535"/>
      <c r="H3535"/>
      <c r="I3535"/>
      <c r="J3535"/>
      <c r="K3535"/>
      <c r="L3535"/>
      <c r="M3535"/>
      <c r="N3535"/>
      <c r="O3535"/>
    </row>
    <row r="3536" spans="2:15" x14ac:dyDescent="0.25">
      <c r="B3536"/>
      <c r="C3536"/>
      <c r="D3536"/>
      <c r="E3536"/>
      <c r="F3536"/>
      <c r="G3536"/>
      <c r="H3536"/>
      <c r="I3536"/>
      <c r="J3536"/>
      <c r="K3536"/>
      <c r="L3536"/>
      <c r="M3536"/>
      <c r="N3536"/>
      <c r="O3536"/>
    </row>
    <row r="3537" spans="2:15" x14ac:dyDescent="0.25">
      <c r="B3537"/>
      <c r="C3537"/>
      <c r="D3537"/>
      <c r="E3537"/>
      <c r="F3537"/>
      <c r="G3537"/>
      <c r="H3537"/>
      <c r="I3537"/>
      <c r="J3537"/>
      <c r="K3537"/>
      <c r="L3537"/>
      <c r="M3537"/>
      <c r="N3537"/>
      <c r="O3537"/>
    </row>
    <row r="3538" spans="2:15" x14ac:dyDescent="0.25">
      <c r="B3538"/>
      <c r="C3538"/>
      <c r="D3538"/>
      <c r="E3538"/>
      <c r="F3538"/>
      <c r="G3538"/>
      <c r="H3538"/>
      <c r="I3538"/>
      <c r="J3538"/>
      <c r="K3538"/>
      <c r="L3538"/>
      <c r="M3538"/>
      <c r="N3538"/>
      <c r="O3538"/>
    </row>
    <row r="3539" spans="2:15" x14ac:dyDescent="0.25">
      <c r="B3539"/>
      <c r="C3539"/>
      <c r="D3539"/>
      <c r="E3539"/>
      <c r="F3539"/>
      <c r="G3539"/>
      <c r="H3539"/>
      <c r="I3539"/>
      <c r="J3539"/>
      <c r="K3539"/>
      <c r="L3539"/>
      <c r="M3539"/>
      <c r="N3539"/>
      <c r="O3539"/>
    </row>
    <row r="3540" spans="2:15" x14ac:dyDescent="0.25">
      <c r="B3540"/>
      <c r="C3540"/>
      <c r="D3540"/>
      <c r="E3540"/>
      <c r="F3540"/>
      <c r="G3540"/>
      <c r="H3540"/>
      <c r="I3540"/>
      <c r="J3540"/>
      <c r="K3540"/>
      <c r="L3540"/>
      <c r="M3540"/>
      <c r="N3540"/>
      <c r="O3540"/>
    </row>
    <row r="3541" spans="2:15" x14ac:dyDescent="0.25">
      <c r="B3541"/>
      <c r="C3541"/>
      <c r="D3541"/>
      <c r="E3541"/>
      <c r="F3541"/>
      <c r="G3541"/>
      <c r="H3541"/>
      <c r="I3541"/>
      <c r="J3541"/>
      <c r="K3541"/>
      <c r="L3541"/>
      <c r="M3541"/>
      <c r="N3541"/>
      <c r="O3541"/>
    </row>
    <row r="3542" spans="2:15" x14ac:dyDescent="0.25">
      <c r="B3542"/>
      <c r="C3542"/>
      <c r="D3542"/>
      <c r="E3542"/>
      <c r="F3542"/>
      <c r="G3542"/>
      <c r="H3542"/>
      <c r="I3542"/>
      <c r="J3542"/>
      <c r="K3542"/>
      <c r="L3542"/>
      <c r="M3542"/>
      <c r="N3542"/>
      <c r="O3542"/>
    </row>
    <row r="3543" spans="2:15" x14ac:dyDescent="0.25">
      <c r="B3543"/>
      <c r="C3543"/>
      <c r="D3543"/>
      <c r="E3543"/>
      <c r="F3543"/>
      <c r="G3543"/>
      <c r="H3543"/>
      <c r="I3543"/>
      <c r="J3543"/>
      <c r="K3543"/>
      <c r="L3543"/>
      <c r="M3543"/>
      <c r="N3543"/>
      <c r="O3543"/>
    </row>
    <row r="3544" spans="2:15" x14ac:dyDescent="0.25">
      <c r="B3544"/>
      <c r="C3544"/>
      <c r="D3544"/>
      <c r="E3544"/>
      <c r="F3544"/>
      <c r="G3544"/>
      <c r="H3544"/>
      <c r="I3544"/>
      <c r="J3544"/>
      <c r="K3544"/>
      <c r="L3544"/>
      <c r="M3544"/>
      <c r="N3544"/>
      <c r="O3544"/>
    </row>
    <row r="3545" spans="2:15" x14ac:dyDescent="0.25">
      <c r="B3545"/>
      <c r="C3545"/>
      <c r="D3545"/>
      <c r="E3545"/>
      <c r="F3545"/>
      <c r="G3545"/>
      <c r="H3545"/>
      <c r="I3545"/>
      <c r="J3545"/>
      <c r="K3545"/>
      <c r="L3545"/>
      <c r="M3545"/>
      <c r="N3545"/>
      <c r="O3545"/>
    </row>
    <row r="3546" spans="2:15" x14ac:dyDescent="0.25">
      <c r="B3546"/>
      <c r="C3546"/>
      <c r="D3546"/>
      <c r="E3546"/>
      <c r="F3546"/>
      <c r="G3546"/>
      <c r="H3546"/>
      <c r="I3546"/>
      <c r="J3546"/>
      <c r="K3546"/>
      <c r="L3546"/>
      <c r="M3546"/>
      <c r="N3546"/>
      <c r="O3546"/>
    </row>
    <row r="3547" spans="2:15" x14ac:dyDescent="0.25">
      <c r="B3547"/>
      <c r="C3547"/>
      <c r="D3547"/>
      <c r="E3547"/>
      <c r="F3547"/>
      <c r="G3547"/>
      <c r="H3547"/>
      <c r="I3547"/>
      <c r="J3547"/>
      <c r="K3547"/>
      <c r="L3547"/>
      <c r="M3547"/>
      <c r="N3547"/>
      <c r="O3547"/>
    </row>
    <row r="3548" spans="2:15" x14ac:dyDescent="0.25">
      <c r="B3548"/>
      <c r="C3548"/>
      <c r="D3548"/>
      <c r="E3548"/>
      <c r="F3548"/>
      <c r="G3548"/>
      <c r="H3548"/>
      <c r="I3548"/>
      <c r="J3548"/>
      <c r="K3548"/>
      <c r="L3548"/>
      <c r="M3548"/>
      <c r="N3548"/>
      <c r="O3548"/>
    </row>
    <row r="3549" spans="2:15" x14ac:dyDescent="0.25">
      <c r="B3549"/>
      <c r="C3549"/>
      <c r="D3549"/>
      <c r="E3549"/>
      <c r="F3549"/>
      <c r="G3549"/>
      <c r="H3549"/>
      <c r="I3549"/>
      <c r="J3549"/>
      <c r="K3549"/>
      <c r="L3549"/>
      <c r="M3549"/>
      <c r="N3549"/>
      <c r="O3549"/>
    </row>
    <row r="3550" spans="2:15" x14ac:dyDescent="0.25">
      <c r="B3550"/>
      <c r="C3550"/>
      <c r="D3550"/>
      <c r="E3550"/>
      <c r="F3550"/>
      <c r="G3550"/>
      <c r="H3550"/>
      <c r="I3550"/>
      <c r="J3550"/>
      <c r="K3550"/>
      <c r="L3550"/>
      <c r="M3550"/>
      <c r="N3550"/>
      <c r="O3550"/>
    </row>
    <row r="3551" spans="2:15" x14ac:dyDescent="0.25">
      <c r="B3551"/>
      <c r="C3551"/>
      <c r="D3551"/>
      <c r="E3551"/>
      <c r="F3551"/>
      <c r="G3551"/>
      <c r="H3551"/>
      <c r="I3551"/>
      <c r="J3551"/>
      <c r="K3551"/>
      <c r="L3551"/>
      <c r="M3551"/>
      <c r="N3551"/>
      <c r="O3551"/>
    </row>
    <row r="3552" spans="2:15" x14ac:dyDescent="0.25">
      <c r="B3552"/>
      <c r="C3552"/>
      <c r="D3552"/>
      <c r="E3552"/>
      <c r="F3552"/>
      <c r="G3552"/>
      <c r="H3552"/>
      <c r="I3552"/>
      <c r="J3552"/>
      <c r="K3552"/>
      <c r="L3552"/>
      <c r="M3552"/>
      <c r="N3552"/>
      <c r="O3552"/>
    </row>
    <row r="3553" spans="2:15" x14ac:dyDescent="0.25">
      <c r="B3553"/>
      <c r="C3553"/>
      <c r="D3553"/>
      <c r="E3553"/>
      <c r="F3553"/>
      <c r="G3553"/>
      <c r="H3553"/>
      <c r="I3553"/>
      <c r="J3553"/>
      <c r="K3553"/>
      <c r="L3553"/>
      <c r="M3553"/>
      <c r="N3553"/>
      <c r="O3553"/>
    </row>
    <row r="3554" spans="2:15" x14ac:dyDescent="0.25">
      <c r="B3554"/>
      <c r="C3554"/>
      <c r="D3554"/>
      <c r="E3554"/>
      <c r="F3554"/>
      <c r="G3554"/>
      <c r="H3554"/>
      <c r="I3554"/>
      <c r="J3554"/>
      <c r="K3554"/>
      <c r="L3554"/>
      <c r="M3554"/>
      <c r="N3554"/>
      <c r="O3554"/>
    </row>
    <row r="3555" spans="2:15" x14ac:dyDescent="0.25">
      <c r="B3555"/>
      <c r="C3555"/>
      <c r="D3555"/>
      <c r="E3555"/>
      <c r="F3555"/>
      <c r="G3555"/>
      <c r="H3555"/>
      <c r="I3555"/>
      <c r="J3555"/>
      <c r="K3555"/>
      <c r="L3555"/>
      <c r="M3555"/>
      <c r="N3555"/>
      <c r="O3555"/>
    </row>
    <row r="3556" spans="2:15" x14ac:dyDescent="0.25">
      <c r="B3556"/>
      <c r="C3556"/>
      <c r="D3556"/>
      <c r="E3556"/>
      <c r="F3556"/>
      <c r="G3556"/>
      <c r="H3556"/>
      <c r="I3556"/>
      <c r="J3556"/>
      <c r="K3556"/>
      <c r="L3556"/>
      <c r="M3556"/>
      <c r="N3556"/>
      <c r="O3556"/>
    </row>
    <row r="3557" spans="2:15" x14ac:dyDescent="0.25">
      <c r="B3557"/>
      <c r="C3557"/>
      <c r="D3557"/>
      <c r="E3557"/>
      <c r="F3557"/>
      <c r="G3557"/>
      <c r="H3557"/>
      <c r="I3557"/>
      <c r="J3557"/>
      <c r="K3557"/>
      <c r="L3557"/>
      <c r="M3557"/>
      <c r="N3557"/>
      <c r="O3557"/>
    </row>
    <row r="3558" spans="2:15" x14ac:dyDescent="0.25">
      <c r="B3558"/>
      <c r="C3558"/>
      <c r="D3558"/>
      <c r="E3558"/>
      <c r="F3558"/>
      <c r="G3558"/>
      <c r="H3558"/>
      <c r="I3558"/>
      <c r="J3558"/>
      <c r="K3558"/>
      <c r="L3558"/>
      <c r="M3558"/>
      <c r="N3558"/>
      <c r="O3558"/>
    </row>
    <row r="3559" spans="2:15" x14ac:dyDescent="0.25">
      <c r="B3559"/>
      <c r="C3559"/>
      <c r="D3559"/>
      <c r="E3559"/>
      <c r="F3559"/>
      <c r="G3559"/>
      <c r="H3559"/>
      <c r="I3559"/>
      <c r="J3559"/>
      <c r="K3559"/>
      <c r="L3559"/>
      <c r="M3559"/>
      <c r="N3559"/>
      <c r="O3559"/>
    </row>
    <row r="3560" spans="2:15" x14ac:dyDescent="0.25">
      <c r="B3560"/>
      <c r="C3560"/>
      <c r="D3560"/>
      <c r="E3560"/>
      <c r="F3560"/>
      <c r="G3560"/>
      <c r="H3560"/>
      <c r="I3560"/>
      <c r="J3560"/>
      <c r="K3560"/>
      <c r="L3560"/>
      <c r="M3560"/>
      <c r="N3560"/>
      <c r="O3560"/>
    </row>
    <row r="3561" spans="2:15" x14ac:dyDescent="0.25">
      <c r="B3561"/>
      <c r="C3561"/>
      <c r="D3561"/>
      <c r="E3561"/>
      <c r="F3561"/>
      <c r="G3561"/>
      <c r="H3561"/>
      <c r="I3561"/>
      <c r="J3561"/>
      <c r="K3561"/>
      <c r="L3561"/>
      <c r="M3561"/>
      <c r="N3561"/>
      <c r="O3561"/>
    </row>
    <row r="3562" spans="2:15" x14ac:dyDescent="0.25">
      <c r="B3562"/>
      <c r="C3562"/>
      <c r="D3562"/>
      <c r="E3562"/>
      <c r="F3562"/>
      <c r="G3562"/>
      <c r="H3562"/>
      <c r="I3562"/>
      <c r="J3562"/>
      <c r="K3562"/>
      <c r="L3562"/>
      <c r="M3562"/>
      <c r="N3562"/>
      <c r="O3562"/>
    </row>
    <row r="3563" spans="2:15" x14ac:dyDescent="0.25">
      <c r="B3563"/>
      <c r="C3563"/>
      <c r="D3563"/>
      <c r="E3563"/>
      <c r="F3563"/>
      <c r="G3563"/>
      <c r="H3563"/>
      <c r="I3563"/>
      <c r="J3563"/>
      <c r="K3563"/>
      <c r="L3563"/>
      <c r="M3563"/>
      <c r="N3563"/>
      <c r="O3563"/>
    </row>
    <row r="3564" spans="2:15" x14ac:dyDescent="0.25">
      <c r="B3564"/>
      <c r="C3564"/>
      <c r="D3564"/>
      <c r="E3564"/>
      <c r="F3564"/>
      <c r="G3564"/>
      <c r="H3564"/>
      <c r="I3564"/>
      <c r="J3564"/>
      <c r="K3564"/>
      <c r="L3564"/>
      <c r="M3564"/>
      <c r="N3564"/>
      <c r="O3564"/>
    </row>
    <row r="3565" spans="2:15" x14ac:dyDescent="0.25">
      <c r="B3565"/>
      <c r="C3565"/>
      <c r="D3565"/>
      <c r="E3565"/>
      <c r="F3565"/>
      <c r="G3565"/>
      <c r="H3565"/>
      <c r="I3565"/>
      <c r="J3565"/>
      <c r="K3565"/>
      <c r="L3565"/>
      <c r="M3565"/>
      <c r="N3565"/>
      <c r="O3565"/>
    </row>
    <row r="3566" spans="2:15" x14ac:dyDescent="0.25">
      <c r="B3566"/>
      <c r="C3566"/>
      <c r="D3566"/>
      <c r="E3566"/>
      <c r="F3566"/>
      <c r="G3566"/>
      <c r="H3566"/>
      <c r="I3566"/>
      <c r="J3566"/>
      <c r="K3566"/>
      <c r="L3566"/>
      <c r="M3566"/>
      <c r="N3566"/>
      <c r="O3566"/>
    </row>
    <row r="3567" spans="2:15" x14ac:dyDescent="0.25">
      <c r="B3567"/>
      <c r="C3567"/>
      <c r="D3567"/>
      <c r="E3567"/>
      <c r="F3567"/>
      <c r="G3567"/>
      <c r="H3567"/>
      <c r="I3567"/>
      <c r="J3567"/>
      <c r="K3567"/>
      <c r="L3567"/>
      <c r="M3567"/>
      <c r="N3567"/>
      <c r="O3567"/>
    </row>
    <row r="3568" spans="2:15" x14ac:dyDescent="0.25">
      <c r="B3568"/>
      <c r="C3568"/>
      <c r="D3568"/>
      <c r="E3568"/>
      <c r="F3568"/>
      <c r="G3568"/>
      <c r="H3568"/>
      <c r="I3568"/>
      <c r="J3568"/>
      <c r="K3568"/>
      <c r="L3568"/>
      <c r="M3568"/>
      <c r="N3568"/>
      <c r="O3568"/>
    </row>
    <row r="3569" spans="2:15" x14ac:dyDescent="0.25">
      <c r="B3569"/>
      <c r="C3569"/>
      <c r="D3569"/>
      <c r="E3569"/>
      <c r="F3569"/>
      <c r="G3569"/>
      <c r="H3569"/>
      <c r="I3569"/>
      <c r="J3569"/>
      <c r="K3569"/>
      <c r="L3569"/>
      <c r="M3569"/>
      <c r="N3569"/>
      <c r="O3569"/>
    </row>
    <row r="3570" spans="2:15" x14ac:dyDescent="0.25">
      <c r="B3570"/>
      <c r="C3570"/>
      <c r="D3570"/>
      <c r="E3570"/>
      <c r="F3570"/>
      <c r="G3570"/>
      <c r="H3570"/>
      <c r="I3570"/>
      <c r="J3570"/>
      <c r="K3570"/>
      <c r="L3570"/>
      <c r="M3570"/>
      <c r="N3570"/>
      <c r="O3570"/>
    </row>
    <row r="3571" spans="2:15" x14ac:dyDescent="0.25">
      <c r="B3571"/>
      <c r="C3571"/>
      <c r="D3571"/>
      <c r="E3571"/>
      <c r="F3571"/>
      <c r="G3571"/>
      <c r="H3571"/>
      <c r="I3571"/>
      <c r="J3571"/>
      <c r="K3571"/>
      <c r="L3571"/>
      <c r="M3571"/>
      <c r="N3571"/>
      <c r="O3571"/>
    </row>
    <row r="3572" spans="2:15" x14ac:dyDescent="0.25">
      <c r="B3572"/>
      <c r="C3572"/>
      <c r="D3572"/>
      <c r="E3572"/>
      <c r="F3572"/>
      <c r="G3572"/>
      <c r="H3572"/>
      <c r="I3572"/>
      <c r="J3572"/>
      <c r="K3572"/>
      <c r="L3572"/>
      <c r="M3572"/>
      <c r="N3572"/>
      <c r="O3572"/>
    </row>
    <row r="3573" spans="2:15" x14ac:dyDescent="0.25">
      <c r="B3573"/>
      <c r="C3573"/>
      <c r="D3573"/>
      <c r="E3573"/>
      <c r="F3573"/>
      <c r="G3573"/>
      <c r="H3573"/>
      <c r="I3573"/>
      <c r="J3573"/>
      <c r="K3573"/>
      <c r="L3573"/>
      <c r="M3573"/>
      <c r="N3573"/>
      <c r="O3573"/>
    </row>
    <row r="3574" spans="2:15" x14ac:dyDescent="0.25">
      <c r="B3574"/>
      <c r="C3574"/>
      <c r="D3574"/>
      <c r="E3574"/>
      <c r="F3574"/>
      <c r="G3574"/>
      <c r="H3574"/>
      <c r="I3574"/>
      <c r="J3574"/>
      <c r="K3574"/>
      <c r="L3574"/>
      <c r="M3574"/>
      <c r="N3574"/>
      <c r="O3574"/>
    </row>
    <row r="3575" spans="2:15" x14ac:dyDescent="0.25">
      <c r="B3575"/>
      <c r="C3575"/>
      <c r="D3575"/>
      <c r="E3575"/>
      <c r="F3575"/>
      <c r="G3575"/>
      <c r="H3575"/>
      <c r="I3575"/>
      <c r="J3575"/>
      <c r="K3575"/>
      <c r="L3575"/>
      <c r="M3575"/>
      <c r="N3575"/>
      <c r="O3575"/>
    </row>
    <row r="3576" spans="2:15" x14ac:dyDescent="0.25">
      <c r="B3576"/>
      <c r="C3576"/>
      <c r="D3576"/>
      <c r="E3576"/>
      <c r="F3576"/>
      <c r="G3576"/>
      <c r="H3576"/>
      <c r="I3576"/>
      <c r="J3576"/>
      <c r="K3576"/>
      <c r="L3576"/>
      <c r="M3576"/>
      <c r="N3576"/>
      <c r="O3576"/>
    </row>
    <row r="3577" spans="2:15" x14ac:dyDescent="0.25">
      <c r="B3577"/>
      <c r="C3577"/>
      <c r="D3577"/>
      <c r="E3577"/>
      <c r="F3577"/>
      <c r="G3577"/>
      <c r="H3577"/>
      <c r="I3577"/>
      <c r="J3577"/>
      <c r="K3577"/>
      <c r="L3577"/>
      <c r="M3577"/>
      <c r="N3577"/>
      <c r="O3577"/>
    </row>
    <row r="3578" spans="2:15" x14ac:dyDescent="0.25">
      <c r="B3578"/>
      <c r="C3578"/>
      <c r="D3578"/>
      <c r="E3578"/>
      <c r="F3578"/>
      <c r="G3578"/>
      <c r="H3578"/>
      <c r="I3578"/>
      <c r="J3578"/>
      <c r="K3578"/>
      <c r="L3578"/>
      <c r="M3578"/>
      <c r="N3578"/>
      <c r="O3578"/>
    </row>
    <row r="3579" spans="2:15" x14ac:dyDescent="0.25">
      <c r="B3579"/>
      <c r="C3579"/>
      <c r="D3579"/>
      <c r="E3579"/>
      <c r="F3579"/>
      <c r="G3579"/>
      <c r="H3579"/>
      <c r="I3579"/>
      <c r="J3579"/>
      <c r="K3579"/>
      <c r="L3579"/>
      <c r="M3579"/>
      <c r="N3579"/>
      <c r="O3579"/>
    </row>
    <row r="3580" spans="2:15" x14ac:dyDescent="0.25">
      <c r="B3580"/>
      <c r="C3580"/>
      <c r="D3580"/>
      <c r="E3580"/>
      <c r="F3580"/>
      <c r="G3580"/>
      <c r="H3580"/>
      <c r="I3580"/>
      <c r="J3580"/>
      <c r="K3580"/>
      <c r="L3580"/>
      <c r="M3580"/>
      <c r="N3580"/>
      <c r="O3580"/>
    </row>
    <row r="3581" spans="2:15" x14ac:dyDescent="0.25">
      <c r="B3581"/>
      <c r="C3581"/>
      <c r="D3581"/>
      <c r="E3581"/>
      <c r="F3581"/>
      <c r="G3581"/>
      <c r="H3581"/>
      <c r="I3581"/>
      <c r="J3581"/>
      <c r="K3581"/>
      <c r="L3581"/>
      <c r="M3581"/>
      <c r="N3581"/>
      <c r="O3581"/>
    </row>
    <row r="3582" spans="2:15" x14ac:dyDescent="0.25">
      <c r="B3582"/>
      <c r="C3582"/>
      <c r="D3582"/>
      <c r="E3582"/>
      <c r="F3582"/>
      <c r="G3582"/>
      <c r="H3582"/>
      <c r="I3582"/>
      <c r="J3582"/>
      <c r="K3582"/>
      <c r="L3582"/>
      <c r="M3582"/>
      <c r="N3582"/>
      <c r="O3582"/>
    </row>
    <row r="3583" spans="2:15" x14ac:dyDescent="0.25">
      <c r="B3583"/>
      <c r="C3583"/>
      <c r="D3583"/>
      <c r="E3583"/>
      <c r="F3583"/>
      <c r="G3583"/>
      <c r="H3583"/>
      <c r="I3583"/>
      <c r="J3583"/>
      <c r="K3583"/>
      <c r="L3583"/>
      <c r="M3583"/>
      <c r="N3583"/>
      <c r="O3583"/>
    </row>
    <row r="3584" spans="2:15" x14ac:dyDescent="0.25">
      <c r="B3584"/>
      <c r="C3584"/>
      <c r="D3584"/>
      <c r="E3584"/>
      <c r="F3584"/>
      <c r="G3584"/>
      <c r="H3584"/>
      <c r="I3584"/>
      <c r="J3584"/>
      <c r="K3584"/>
      <c r="L3584"/>
      <c r="M3584"/>
      <c r="N3584"/>
      <c r="O3584"/>
    </row>
    <row r="3585" spans="2:15" x14ac:dyDescent="0.25">
      <c r="B3585"/>
      <c r="C3585"/>
      <c r="D3585"/>
      <c r="E3585"/>
      <c r="F3585"/>
      <c r="G3585"/>
      <c r="H3585"/>
      <c r="I3585"/>
      <c r="J3585"/>
      <c r="K3585"/>
      <c r="L3585"/>
      <c r="M3585"/>
      <c r="N3585"/>
      <c r="O3585"/>
    </row>
    <row r="3586" spans="2:15" x14ac:dyDescent="0.25">
      <c r="B3586"/>
      <c r="C3586"/>
      <c r="D3586"/>
      <c r="E3586"/>
      <c r="F3586"/>
      <c r="G3586"/>
      <c r="H3586"/>
      <c r="I3586"/>
      <c r="J3586"/>
      <c r="K3586"/>
      <c r="L3586"/>
      <c r="M3586"/>
      <c r="N3586"/>
      <c r="O3586"/>
    </row>
    <row r="3587" spans="2:15" x14ac:dyDescent="0.25">
      <c r="B3587"/>
      <c r="C3587"/>
      <c r="D3587"/>
      <c r="E3587"/>
      <c r="F3587"/>
      <c r="G3587"/>
      <c r="H3587"/>
      <c r="I3587"/>
      <c r="J3587"/>
      <c r="K3587"/>
      <c r="L3587"/>
      <c r="M3587"/>
      <c r="N3587"/>
      <c r="O3587"/>
    </row>
    <row r="3588" spans="2:15" x14ac:dyDescent="0.25">
      <c r="B3588"/>
      <c r="C3588"/>
      <c r="D3588"/>
      <c r="E3588"/>
      <c r="F3588"/>
      <c r="G3588"/>
      <c r="H3588"/>
      <c r="I3588"/>
      <c r="J3588"/>
      <c r="K3588"/>
      <c r="L3588"/>
      <c r="M3588"/>
      <c r="N3588"/>
      <c r="O3588"/>
    </row>
    <row r="3589" spans="2:15" x14ac:dyDescent="0.25">
      <c r="B3589"/>
      <c r="C3589"/>
      <c r="D3589"/>
      <c r="E3589"/>
      <c r="F3589"/>
      <c r="G3589"/>
      <c r="H3589"/>
      <c r="I3589"/>
      <c r="J3589"/>
      <c r="K3589"/>
      <c r="L3589"/>
      <c r="M3589"/>
      <c r="N3589"/>
      <c r="O3589"/>
    </row>
    <row r="3590" spans="2:15" x14ac:dyDescent="0.25">
      <c r="B3590"/>
      <c r="C3590"/>
      <c r="D3590"/>
      <c r="E3590"/>
      <c r="F3590"/>
      <c r="G3590"/>
      <c r="H3590"/>
      <c r="I3590"/>
      <c r="J3590"/>
      <c r="K3590"/>
      <c r="L3590"/>
      <c r="M3590"/>
      <c r="N3590"/>
      <c r="O3590"/>
    </row>
    <row r="3591" spans="2:15" x14ac:dyDescent="0.25">
      <c r="B3591"/>
      <c r="C3591"/>
      <c r="D3591"/>
      <c r="E3591"/>
      <c r="F3591"/>
      <c r="G3591"/>
      <c r="H3591"/>
      <c r="I3591"/>
      <c r="J3591"/>
      <c r="K3591"/>
      <c r="L3591"/>
      <c r="M3591"/>
      <c r="N3591"/>
      <c r="O3591"/>
    </row>
    <row r="3592" spans="2:15" x14ac:dyDescent="0.25">
      <c r="B3592"/>
      <c r="C3592"/>
      <c r="D3592"/>
      <c r="E3592"/>
      <c r="F3592"/>
      <c r="G3592"/>
      <c r="H3592"/>
      <c r="I3592"/>
      <c r="J3592"/>
      <c r="K3592"/>
      <c r="L3592"/>
      <c r="M3592"/>
      <c r="N3592"/>
      <c r="O3592"/>
    </row>
    <row r="3593" spans="2:15" x14ac:dyDescent="0.25">
      <c r="B3593"/>
      <c r="C3593"/>
      <c r="D3593"/>
      <c r="E3593"/>
      <c r="F3593"/>
      <c r="G3593"/>
      <c r="H3593"/>
      <c r="I3593"/>
      <c r="J3593"/>
      <c r="K3593"/>
      <c r="L3593"/>
      <c r="M3593"/>
      <c r="N3593"/>
      <c r="O3593"/>
    </row>
    <row r="3594" spans="2:15" x14ac:dyDescent="0.25">
      <c r="B3594"/>
      <c r="C3594"/>
      <c r="D3594"/>
      <c r="E3594"/>
      <c r="F3594"/>
      <c r="G3594"/>
      <c r="H3594"/>
      <c r="I3594"/>
      <c r="J3594"/>
      <c r="K3594"/>
      <c r="L3594"/>
      <c r="M3594"/>
      <c r="N3594"/>
      <c r="O3594"/>
    </row>
    <row r="3595" spans="2:15" x14ac:dyDescent="0.25">
      <c r="B3595"/>
      <c r="C3595"/>
      <c r="D3595"/>
      <c r="E3595"/>
      <c r="F3595"/>
      <c r="G3595"/>
      <c r="H3595"/>
      <c r="I3595"/>
      <c r="J3595"/>
      <c r="K3595"/>
      <c r="L3595"/>
      <c r="M3595"/>
      <c r="N3595"/>
      <c r="O3595"/>
    </row>
    <row r="3596" spans="2:15" x14ac:dyDescent="0.25">
      <c r="B3596"/>
      <c r="C3596"/>
      <c r="D3596"/>
      <c r="E3596"/>
      <c r="F3596"/>
      <c r="G3596"/>
      <c r="H3596"/>
      <c r="I3596"/>
      <c r="J3596"/>
      <c r="K3596"/>
      <c r="L3596"/>
      <c r="M3596"/>
      <c r="N3596"/>
      <c r="O3596"/>
    </row>
    <row r="3597" spans="2:15" x14ac:dyDescent="0.25">
      <c r="B3597"/>
      <c r="C3597"/>
      <c r="D3597"/>
      <c r="E3597"/>
      <c r="F3597"/>
      <c r="G3597"/>
      <c r="H3597"/>
      <c r="I3597"/>
      <c r="J3597"/>
      <c r="K3597"/>
      <c r="L3597"/>
      <c r="M3597"/>
      <c r="N3597"/>
      <c r="O3597"/>
    </row>
    <row r="3598" spans="2:15" x14ac:dyDescent="0.25">
      <c r="B3598"/>
      <c r="C3598"/>
      <c r="D3598"/>
      <c r="E3598"/>
      <c r="F3598"/>
      <c r="G3598"/>
      <c r="H3598"/>
      <c r="I3598"/>
      <c r="J3598"/>
      <c r="K3598"/>
      <c r="L3598"/>
      <c r="M3598"/>
      <c r="N3598"/>
      <c r="O3598"/>
    </row>
    <row r="3599" spans="2:15" x14ac:dyDescent="0.25">
      <c r="B3599"/>
      <c r="C3599"/>
      <c r="D3599"/>
      <c r="E3599"/>
      <c r="F3599"/>
      <c r="G3599"/>
      <c r="H3599"/>
      <c r="I3599"/>
      <c r="J3599"/>
      <c r="K3599"/>
      <c r="L3599"/>
      <c r="M3599"/>
      <c r="N3599"/>
      <c r="O3599"/>
    </row>
    <row r="3600" spans="2:15" x14ac:dyDescent="0.25">
      <c r="B3600"/>
      <c r="C3600"/>
      <c r="D3600"/>
      <c r="E3600"/>
      <c r="F3600"/>
      <c r="G3600"/>
      <c r="H3600"/>
      <c r="I3600"/>
      <c r="J3600"/>
      <c r="K3600"/>
      <c r="L3600"/>
      <c r="M3600"/>
      <c r="N3600"/>
      <c r="O3600"/>
    </row>
    <row r="3601" spans="2:15" x14ac:dyDescent="0.25">
      <c r="B3601"/>
      <c r="C3601"/>
      <c r="D3601"/>
      <c r="E3601"/>
      <c r="F3601"/>
      <c r="G3601"/>
      <c r="H3601"/>
      <c r="I3601"/>
      <c r="J3601"/>
      <c r="K3601"/>
      <c r="L3601"/>
      <c r="M3601"/>
      <c r="N3601"/>
      <c r="O3601"/>
    </row>
    <row r="3602" spans="2:15" x14ac:dyDescent="0.25">
      <c r="B3602"/>
      <c r="C3602"/>
      <c r="D3602"/>
      <c r="E3602"/>
      <c r="F3602"/>
      <c r="G3602"/>
      <c r="H3602"/>
      <c r="I3602"/>
      <c r="J3602"/>
      <c r="K3602"/>
      <c r="L3602"/>
      <c r="M3602"/>
      <c r="N3602"/>
      <c r="O3602"/>
    </row>
    <row r="3603" spans="2:15" x14ac:dyDescent="0.25">
      <c r="B3603"/>
      <c r="C3603"/>
      <c r="D3603"/>
      <c r="E3603"/>
      <c r="F3603"/>
      <c r="G3603"/>
      <c r="H3603"/>
      <c r="I3603"/>
      <c r="J3603"/>
      <c r="K3603"/>
      <c r="L3603"/>
      <c r="M3603"/>
      <c r="N3603"/>
      <c r="O3603"/>
    </row>
    <row r="3604" spans="2:15" x14ac:dyDescent="0.25">
      <c r="B3604"/>
      <c r="C3604"/>
      <c r="D3604"/>
      <c r="E3604"/>
      <c r="F3604"/>
      <c r="G3604"/>
      <c r="H3604"/>
      <c r="I3604"/>
      <c r="J3604"/>
      <c r="K3604"/>
      <c r="L3604"/>
      <c r="M3604"/>
      <c r="N3604"/>
      <c r="O3604"/>
    </row>
    <row r="3605" spans="2:15" x14ac:dyDescent="0.25">
      <c r="B3605"/>
      <c r="C3605"/>
      <c r="D3605"/>
      <c r="E3605"/>
      <c r="F3605"/>
      <c r="G3605"/>
      <c r="H3605"/>
      <c r="I3605"/>
      <c r="J3605"/>
      <c r="K3605"/>
      <c r="L3605"/>
      <c r="M3605"/>
      <c r="N3605"/>
      <c r="O3605"/>
    </row>
    <row r="3606" spans="2:15" x14ac:dyDescent="0.25">
      <c r="B3606"/>
      <c r="C3606"/>
      <c r="D3606"/>
      <c r="E3606"/>
      <c r="F3606"/>
      <c r="G3606"/>
      <c r="H3606"/>
      <c r="I3606"/>
      <c r="J3606"/>
      <c r="K3606"/>
      <c r="L3606"/>
      <c r="M3606"/>
      <c r="N3606"/>
      <c r="O3606"/>
    </row>
    <row r="3607" spans="2:15" x14ac:dyDescent="0.25">
      <c r="B3607"/>
      <c r="C3607"/>
      <c r="D3607"/>
      <c r="E3607"/>
      <c r="F3607"/>
      <c r="G3607"/>
      <c r="H3607"/>
      <c r="I3607"/>
      <c r="J3607"/>
      <c r="K3607"/>
      <c r="L3607"/>
      <c r="M3607"/>
      <c r="N3607"/>
      <c r="O3607"/>
    </row>
    <row r="3608" spans="2:15" x14ac:dyDescent="0.25">
      <c r="B3608"/>
      <c r="C3608"/>
      <c r="D3608"/>
      <c r="E3608"/>
      <c r="F3608"/>
      <c r="G3608"/>
      <c r="H3608"/>
      <c r="I3608"/>
      <c r="J3608"/>
      <c r="K3608"/>
      <c r="L3608"/>
      <c r="M3608"/>
      <c r="N3608"/>
      <c r="O3608"/>
    </row>
    <row r="3609" spans="2:15" x14ac:dyDescent="0.25">
      <c r="B3609"/>
      <c r="C3609"/>
      <c r="D3609"/>
      <c r="E3609"/>
      <c r="F3609"/>
      <c r="G3609"/>
      <c r="H3609"/>
      <c r="I3609"/>
      <c r="J3609"/>
      <c r="K3609"/>
      <c r="L3609"/>
      <c r="M3609"/>
      <c r="N3609"/>
      <c r="O3609"/>
    </row>
    <row r="3610" spans="2:15" x14ac:dyDescent="0.25">
      <c r="B3610"/>
      <c r="C3610"/>
      <c r="D3610"/>
      <c r="E3610"/>
      <c r="F3610"/>
      <c r="G3610"/>
      <c r="H3610"/>
      <c r="I3610"/>
      <c r="J3610"/>
      <c r="K3610"/>
      <c r="L3610"/>
      <c r="M3610"/>
      <c r="N3610"/>
      <c r="O3610"/>
    </row>
    <row r="3611" spans="2:15" x14ac:dyDescent="0.25">
      <c r="B3611"/>
      <c r="C3611"/>
      <c r="D3611"/>
      <c r="E3611"/>
      <c r="F3611"/>
      <c r="G3611"/>
      <c r="H3611"/>
      <c r="I3611"/>
      <c r="J3611"/>
      <c r="K3611"/>
      <c r="L3611"/>
      <c r="M3611"/>
      <c r="N3611"/>
      <c r="O3611"/>
    </row>
    <row r="3612" spans="2:15" x14ac:dyDescent="0.25">
      <c r="B3612"/>
      <c r="C3612"/>
      <c r="D3612"/>
      <c r="E3612"/>
      <c r="F3612"/>
      <c r="G3612"/>
      <c r="H3612"/>
      <c r="I3612"/>
      <c r="J3612"/>
      <c r="K3612"/>
      <c r="L3612"/>
      <c r="M3612"/>
      <c r="N3612"/>
      <c r="O3612"/>
    </row>
    <row r="3613" spans="2:15" x14ac:dyDescent="0.25">
      <c r="B3613"/>
      <c r="C3613"/>
      <c r="D3613"/>
      <c r="E3613"/>
      <c r="F3613"/>
      <c r="G3613"/>
      <c r="H3613"/>
      <c r="I3613"/>
      <c r="J3613"/>
      <c r="K3613"/>
      <c r="L3613"/>
      <c r="M3613"/>
      <c r="N3613"/>
      <c r="O3613"/>
    </row>
    <row r="3614" spans="2:15" x14ac:dyDescent="0.25">
      <c r="B3614"/>
      <c r="C3614"/>
      <c r="D3614"/>
      <c r="E3614"/>
      <c r="F3614"/>
      <c r="G3614"/>
      <c r="H3614"/>
      <c r="I3614"/>
      <c r="J3614"/>
      <c r="K3614"/>
      <c r="L3614"/>
      <c r="M3614"/>
      <c r="N3614"/>
      <c r="O3614"/>
    </row>
    <row r="3615" spans="2:15" x14ac:dyDescent="0.25">
      <c r="B3615"/>
      <c r="C3615"/>
      <c r="D3615"/>
      <c r="E3615"/>
      <c r="F3615"/>
      <c r="G3615"/>
      <c r="H3615"/>
      <c r="I3615"/>
      <c r="J3615"/>
      <c r="K3615"/>
      <c r="L3615"/>
      <c r="M3615"/>
      <c r="N3615"/>
      <c r="O3615"/>
    </row>
    <row r="3616" spans="2:15" x14ac:dyDescent="0.25">
      <c r="B3616"/>
      <c r="C3616"/>
      <c r="D3616"/>
      <c r="E3616"/>
      <c r="F3616"/>
      <c r="G3616"/>
      <c r="H3616"/>
      <c r="I3616"/>
      <c r="J3616"/>
      <c r="K3616"/>
      <c r="L3616"/>
      <c r="M3616"/>
      <c r="N3616"/>
      <c r="O3616"/>
    </row>
    <row r="3617" spans="2:15" x14ac:dyDescent="0.25">
      <c r="B3617"/>
      <c r="C3617"/>
      <c r="D3617"/>
      <c r="E3617"/>
      <c r="F3617"/>
      <c r="G3617"/>
      <c r="H3617"/>
      <c r="I3617"/>
      <c r="J3617"/>
      <c r="K3617"/>
      <c r="L3617"/>
      <c r="M3617"/>
      <c r="N3617"/>
      <c r="O3617"/>
    </row>
    <row r="3618" spans="2:15" x14ac:dyDescent="0.25">
      <c r="B3618"/>
      <c r="C3618"/>
      <c r="D3618"/>
      <c r="E3618"/>
      <c r="F3618"/>
      <c r="G3618"/>
      <c r="H3618"/>
      <c r="I3618"/>
      <c r="J3618"/>
      <c r="K3618"/>
      <c r="L3618"/>
      <c r="M3618"/>
      <c r="N3618"/>
      <c r="O3618"/>
    </row>
    <row r="3619" spans="2:15" x14ac:dyDescent="0.25">
      <c r="B3619"/>
      <c r="C3619"/>
      <c r="D3619"/>
      <c r="E3619"/>
      <c r="F3619"/>
      <c r="G3619"/>
      <c r="H3619"/>
      <c r="I3619"/>
      <c r="J3619"/>
      <c r="K3619"/>
      <c r="L3619"/>
      <c r="M3619"/>
      <c r="N3619"/>
      <c r="O3619"/>
    </row>
    <row r="3620" spans="2:15" x14ac:dyDescent="0.25">
      <c r="B3620"/>
      <c r="C3620"/>
      <c r="D3620"/>
      <c r="E3620"/>
      <c r="F3620"/>
      <c r="G3620"/>
      <c r="H3620"/>
      <c r="I3620"/>
      <c r="J3620"/>
      <c r="K3620"/>
      <c r="L3620"/>
      <c r="M3620"/>
      <c r="N3620"/>
      <c r="O3620"/>
    </row>
    <row r="3621" spans="2:15" x14ac:dyDescent="0.25">
      <c r="B3621"/>
      <c r="C3621"/>
      <c r="D3621"/>
      <c r="E3621"/>
      <c r="F3621"/>
      <c r="G3621"/>
      <c r="H3621"/>
      <c r="I3621"/>
      <c r="J3621"/>
      <c r="K3621"/>
      <c r="L3621"/>
      <c r="M3621"/>
      <c r="N3621"/>
      <c r="O3621"/>
    </row>
    <row r="3622" spans="2:15" x14ac:dyDescent="0.25">
      <c r="B3622"/>
      <c r="C3622"/>
      <c r="D3622"/>
      <c r="E3622"/>
      <c r="F3622"/>
      <c r="G3622"/>
      <c r="H3622"/>
      <c r="I3622"/>
      <c r="J3622"/>
      <c r="K3622"/>
      <c r="L3622"/>
      <c r="M3622"/>
      <c r="N3622"/>
      <c r="O3622"/>
    </row>
    <row r="3623" spans="2:15" x14ac:dyDescent="0.25">
      <c r="B3623"/>
      <c r="C3623"/>
      <c r="D3623"/>
      <c r="E3623"/>
      <c r="F3623"/>
      <c r="G3623"/>
      <c r="H3623"/>
      <c r="I3623"/>
      <c r="J3623"/>
      <c r="K3623"/>
      <c r="L3623"/>
      <c r="M3623"/>
      <c r="N3623"/>
      <c r="O3623"/>
    </row>
    <row r="3624" spans="2:15" x14ac:dyDescent="0.25">
      <c r="B3624"/>
      <c r="C3624"/>
      <c r="D3624"/>
      <c r="E3624"/>
      <c r="F3624"/>
      <c r="G3624"/>
      <c r="H3624"/>
      <c r="I3624"/>
      <c r="J3624"/>
      <c r="K3624"/>
      <c r="L3624"/>
      <c r="M3624"/>
      <c r="N3624"/>
      <c r="O3624"/>
    </row>
    <row r="3625" spans="2:15" x14ac:dyDescent="0.25">
      <c r="B3625"/>
      <c r="C3625"/>
      <c r="D3625"/>
      <c r="E3625"/>
      <c r="F3625"/>
      <c r="G3625"/>
      <c r="H3625"/>
      <c r="I3625"/>
      <c r="J3625"/>
      <c r="K3625"/>
      <c r="L3625"/>
      <c r="M3625"/>
      <c r="N3625"/>
      <c r="O3625"/>
    </row>
    <row r="3626" spans="2:15" x14ac:dyDescent="0.25">
      <c r="B3626"/>
      <c r="C3626"/>
      <c r="D3626"/>
      <c r="E3626"/>
      <c r="F3626"/>
      <c r="G3626"/>
      <c r="H3626"/>
      <c r="I3626"/>
      <c r="J3626"/>
      <c r="K3626"/>
      <c r="L3626"/>
      <c r="M3626"/>
      <c r="N3626"/>
      <c r="O3626"/>
    </row>
    <row r="3627" spans="2:15" x14ac:dyDescent="0.25">
      <c r="B3627"/>
      <c r="C3627"/>
      <c r="D3627"/>
      <c r="E3627"/>
      <c r="F3627"/>
      <c r="G3627"/>
      <c r="H3627"/>
      <c r="I3627"/>
      <c r="J3627"/>
      <c r="K3627"/>
      <c r="L3627"/>
      <c r="M3627"/>
      <c r="N3627"/>
      <c r="O3627"/>
    </row>
    <row r="3628" spans="2:15" x14ac:dyDescent="0.25">
      <c r="B3628"/>
      <c r="C3628"/>
      <c r="D3628"/>
      <c r="E3628"/>
      <c r="F3628"/>
      <c r="G3628"/>
      <c r="H3628"/>
      <c r="I3628"/>
      <c r="J3628"/>
      <c r="K3628"/>
      <c r="L3628"/>
      <c r="M3628"/>
      <c r="N3628"/>
      <c r="O3628"/>
    </row>
    <row r="3629" spans="2:15" x14ac:dyDescent="0.25">
      <c r="B3629"/>
      <c r="C3629"/>
      <c r="D3629"/>
      <c r="E3629"/>
      <c r="F3629"/>
      <c r="G3629"/>
      <c r="H3629"/>
      <c r="I3629"/>
      <c r="J3629"/>
      <c r="K3629"/>
      <c r="L3629"/>
      <c r="M3629"/>
      <c r="N3629"/>
      <c r="O3629"/>
    </row>
    <row r="3630" spans="2:15" x14ac:dyDescent="0.25">
      <c r="B3630"/>
      <c r="C3630"/>
      <c r="D3630"/>
      <c r="E3630"/>
      <c r="F3630"/>
      <c r="G3630"/>
      <c r="H3630"/>
      <c r="I3630"/>
      <c r="J3630"/>
      <c r="K3630"/>
      <c r="L3630"/>
      <c r="M3630"/>
      <c r="N3630"/>
      <c r="O3630"/>
    </row>
    <row r="3631" spans="2:15" x14ac:dyDescent="0.25">
      <c r="B3631"/>
      <c r="C3631"/>
      <c r="D3631"/>
      <c r="E3631"/>
      <c r="F3631"/>
      <c r="G3631"/>
      <c r="H3631"/>
      <c r="I3631"/>
      <c r="J3631"/>
      <c r="K3631"/>
      <c r="L3631"/>
      <c r="M3631"/>
      <c r="N3631"/>
      <c r="O3631"/>
    </row>
    <row r="3632" spans="2:15" x14ac:dyDescent="0.25">
      <c r="B3632"/>
      <c r="C3632"/>
      <c r="D3632"/>
      <c r="E3632"/>
      <c r="F3632"/>
      <c r="G3632"/>
      <c r="H3632"/>
      <c r="I3632"/>
      <c r="J3632"/>
      <c r="K3632"/>
      <c r="L3632"/>
      <c r="M3632"/>
      <c r="N3632"/>
      <c r="O3632"/>
    </row>
    <row r="3633" spans="2:15" x14ac:dyDescent="0.25">
      <c r="B3633"/>
      <c r="C3633"/>
      <c r="D3633"/>
      <c r="E3633"/>
      <c r="F3633"/>
      <c r="G3633"/>
      <c r="H3633"/>
      <c r="I3633"/>
      <c r="J3633"/>
      <c r="K3633"/>
      <c r="L3633"/>
      <c r="M3633"/>
      <c r="N3633"/>
      <c r="O3633"/>
    </row>
    <row r="3634" spans="2:15" x14ac:dyDescent="0.25">
      <c r="B3634"/>
      <c r="C3634"/>
      <c r="D3634"/>
      <c r="E3634"/>
      <c r="F3634"/>
      <c r="G3634"/>
      <c r="H3634"/>
      <c r="I3634"/>
      <c r="J3634"/>
      <c r="K3634"/>
      <c r="L3634"/>
      <c r="M3634"/>
      <c r="N3634"/>
      <c r="O3634"/>
    </row>
    <row r="3635" spans="2:15" x14ac:dyDescent="0.25">
      <c r="B3635"/>
      <c r="C3635"/>
      <c r="D3635"/>
      <c r="E3635"/>
      <c r="F3635"/>
      <c r="G3635"/>
      <c r="H3635"/>
      <c r="I3635"/>
      <c r="J3635"/>
      <c r="K3635"/>
      <c r="L3635"/>
      <c r="M3635"/>
      <c r="N3635"/>
      <c r="O3635"/>
    </row>
    <row r="3636" spans="2:15" x14ac:dyDescent="0.25">
      <c r="B3636"/>
      <c r="C3636"/>
      <c r="D3636"/>
      <c r="E3636"/>
      <c r="F3636"/>
      <c r="G3636"/>
      <c r="H3636"/>
      <c r="I3636"/>
      <c r="J3636"/>
      <c r="K3636"/>
      <c r="L3636"/>
      <c r="M3636"/>
      <c r="N3636"/>
      <c r="O3636"/>
    </row>
    <row r="3637" spans="2:15" x14ac:dyDescent="0.25">
      <c r="B3637"/>
      <c r="C3637"/>
      <c r="D3637"/>
      <c r="E3637"/>
      <c r="F3637"/>
      <c r="G3637"/>
      <c r="H3637"/>
      <c r="I3637"/>
      <c r="J3637"/>
      <c r="K3637"/>
      <c r="L3637"/>
      <c r="M3637"/>
      <c r="N3637"/>
      <c r="O3637"/>
    </row>
    <row r="3638" spans="2:15" x14ac:dyDescent="0.25">
      <c r="B3638"/>
      <c r="C3638"/>
      <c r="D3638"/>
      <c r="E3638"/>
      <c r="F3638"/>
      <c r="G3638"/>
      <c r="H3638"/>
      <c r="I3638"/>
      <c r="J3638"/>
      <c r="K3638"/>
      <c r="L3638"/>
      <c r="M3638"/>
      <c r="N3638"/>
      <c r="O3638"/>
    </row>
    <row r="3639" spans="2:15" x14ac:dyDescent="0.25">
      <c r="B3639"/>
      <c r="C3639"/>
      <c r="D3639"/>
      <c r="E3639"/>
      <c r="F3639"/>
      <c r="G3639"/>
      <c r="H3639"/>
      <c r="I3639"/>
      <c r="J3639"/>
      <c r="K3639"/>
      <c r="L3639"/>
      <c r="M3639"/>
      <c r="N3639"/>
      <c r="O3639"/>
    </row>
    <row r="3640" spans="2:15" x14ac:dyDescent="0.25">
      <c r="B3640"/>
      <c r="C3640"/>
      <c r="D3640"/>
      <c r="E3640"/>
      <c r="F3640"/>
      <c r="G3640"/>
      <c r="H3640"/>
      <c r="I3640"/>
      <c r="J3640"/>
      <c r="K3640"/>
      <c r="L3640"/>
      <c r="M3640"/>
      <c r="N3640"/>
      <c r="O3640"/>
    </row>
    <row r="3641" spans="2:15" x14ac:dyDescent="0.25">
      <c r="B3641"/>
      <c r="C3641"/>
      <c r="D3641"/>
      <c r="E3641"/>
      <c r="F3641"/>
      <c r="G3641"/>
      <c r="H3641"/>
      <c r="I3641"/>
      <c r="J3641"/>
      <c r="K3641"/>
      <c r="L3641"/>
      <c r="M3641"/>
      <c r="N3641"/>
      <c r="O3641"/>
    </row>
    <row r="3642" spans="2:15" x14ac:dyDescent="0.25">
      <c r="B3642"/>
      <c r="C3642"/>
      <c r="D3642"/>
      <c r="E3642"/>
      <c r="F3642"/>
      <c r="G3642"/>
      <c r="H3642"/>
      <c r="I3642"/>
      <c r="J3642"/>
      <c r="K3642"/>
      <c r="L3642"/>
      <c r="M3642"/>
      <c r="N3642"/>
      <c r="O3642"/>
    </row>
    <row r="3643" spans="2:15" x14ac:dyDescent="0.25">
      <c r="B3643"/>
      <c r="C3643"/>
      <c r="D3643"/>
      <c r="E3643"/>
      <c r="F3643"/>
      <c r="G3643"/>
      <c r="H3643"/>
      <c r="I3643"/>
      <c r="J3643"/>
      <c r="K3643"/>
      <c r="L3643"/>
      <c r="M3643"/>
      <c r="N3643"/>
      <c r="O3643"/>
    </row>
    <row r="3644" spans="2:15" x14ac:dyDescent="0.25">
      <c r="B3644"/>
      <c r="C3644"/>
      <c r="D3644"/>
      <c r="E3644"/>
      <c r="F3644"/>
      <c r="G3644"/>
      <c r="H3644"/>
      <c r="I3644"/>
      <c r="J3644"/>
      <c r="K3644"/>
      <c r="L3644"/>
      <c r="M3644"/>
      <c r="N3644"/>
      <c r="O3644"/>
    </row>
    <row r="3645" spans="2:15" x14ac:dyDescent="0.25">
      <c r="B3645"/>
      <c r="C3645"/>
      <c r="D3645"/>
      <c r="E3645"/>
      <c r="F3645"/>
      <c r="G3645"/>
      <c r="H3645"/>
      <c r="I3645"/>
      <c r="J3645"/>
      <c r="K3645"/>
      <c r="L3645"/>
      <c r="M3645"/>
      <c r="N3645"/>
      <c r="O3645"/>
    </row>
    <row r="3646" spans="2:15" x14ac:dyDescent="0.25">
      <c r="B3646"/>
      <c r="C3646"/>
      <c r="D3646"/>
      <c r="E3646"/>
      <c r="F3646"/>
      <c r="G3646"/>
      <c r="H3646"/>
      <c r="I3646"/>
      <c r="J3646"/>
      <c r="K3646"/>
      <c r="L3646"/>
      <c r="M3646"/>
      <c r="N3646"/>
      <c r="O3646"/>
    </row>
    <row r="3647" spans="2:15" x14ac:dyDescent="0.25">
      <c r="B3647"/>
      <c r="C3647"/>
      <c r="D3647"/>
      <c r="E3647"/>
      <c r="F3647"/>
      <c r="G3647"/>
      <c r="H3647"/>
      <c r="I3647"/>
      <c r="J3647"/>
      <c r="K3647"/>
      <c r="L3647"/>
      <c r="M3647"/>
      <c r="N3647"/>
      <c r="O3647"/>
    </row>
    <row r="3648" spans="2:15" x14ac:dyDescent="0.25">
      <c r="B3648"/>
      <c r="C3648"/>
      <c r="D3648"/>
      <c r="E3648"/>
      <c r="F3648"/>
      <c r="G3648"/>
      <c r="H3648"/>
      <c r="I3648"/>
      <c r="J3648"/>
      <c r="K3648"/>
      <c r="L3648"/>
      <c r="M3648"/>
      <c r="N3648"/>
      <c r="O3648"/>
    </row>
    <row r="3649" spans="2:15" x14ac:dyDescent="0.25">
      <c r="B3649"/>
      <c r="C3649"/>
      <c r="D3649"/>
      <c r="E3649"/>
      <c r="F3649"/>
      <c r="G3649"/>
      <c r="H3649"/>
      <c r="I3649"/>
      <c r="J3649"/>
      <c r="K3649"/>
      <c r="L3649"/>
      <c r="M3649"/>
      <c r="N3649"/>
      <c r="O3649"/>
    </row>
    <row r="3650" spans="2:15" x14ac:dyDescent="0.25">
      <c r="B3650"/>
      <c r="C3650"/>
      <c r="D3650"/>
      <c r="E3650"/>
      <c r="F3650"/>
      <c r="G3650"/>
      <c r="H3650"/>
      <c r="I3650"/>
      <c r="J3650"/>
      <c r="K3650"/>
      <c r="L3650"/>
      <c r="M3650"/>
      <c r="N3650"/>
      <c r="O3650"/>
    </row>
    <row r="3651" spans="2:15" x14ac:dyDescent="0.25">
      <c r="B3651"/>
      <c r="C3651"/>
      <c r="D3651"/>
      <c r="E3651"/>
      <c r="F3651"/>
      <c r="G3651"/>
      <c r="H3651"/>
      <c r="I3651"/>
      <c r="J3651"/>
      <c r="K3651"/>
      <c r="L3651"/>
      <c r="M3651"/>
      <c r="N3651"/>
      <c r="O3651"/>
    </row>
    <row r="3652" spans="2:15" x14ac:dyDescent="0.25">
      <c r="B3652"/>
      <c r="C3652"/>
      <c r="D3652"/>
      <c r="E3652"/>
      <c r="F3652"/>
      <c r="G3652"/>
      <c r="H3652"/>
      <c r="I3652"/>
      <c r="J3652"/>
      <c r="K3652"/>
      <c r="L3652"/>
      <c r="M3652"/>
      <c r="N3652"/>
      <c r="O3652"/>
    </row>
    <row r="3653" spans="2:15" x14ac:dyDescent="0.25">
      <c r="B3653"/>
      <c r="C3653"/>
      <c r="D3653"/>
      <c r="E3653"/>
      <c r="F3653"/>
      <c r="G3653"/>
      <c r="H3653"/>
      <c r="I3653"/>
      <c r="J3653"/>
      <c r="K3653"/>
      <c r="L3653"/>
      <c r="M3653"/>
      <c r="N3653"/>
      <c r="O3653"/>
    </row>
    <row r="3654" spans="2:15" x14ac:dyDescent="0.25">
      <c r="B3654"/>
      <c r="C3654"/>
      <c r="D3654"/>
      <c r="E3654"/>
      <c r="F3654"/>
      <c r="G3654"/>
      <c r="H3654"/>
      <c r="I3654"/>
      <c r="J3654"/>
      <c r="K3654"/>
      <c r="L3654"/>
      <c r="M3654"/>
      <c r="N3654"/>
      <c r="O3654"/>
    </row>
    <row r="3655" spans="2:15" x14ac:dyDescent="0.25">
      <c r="B3655"/>
      <c r="C3655"/>
      <c r="D3655"/>
      <c r="E3655"/>
      <c r="F3655"/>
      <c r="G3655"/>
      <c r="H3655"/>
      <c r="I3655"/>
      <c r="J3655"/>
      <c r="K3655"/>
      <c r="L3655"/>
      <c r="M3655"/>
      <c r="N3655"/>
      <c r="O3655"/>
    </row>
    <row r="3656" spans="2:15" x14ac:dyDescent="0.25">
      <c r="B3656"/>
      <c r="C3656"/>
      <c r="D3656"/>
      <c r="E3656"/>
      <c r="F3656"/>
      <c r="G3656"/>
      <c r="H3656"/>
      <c r="I3656"/>
      <c r="J3656"/>
      <c r="K3656"/>
      <c r="L3656"/>
      <c r="M3656"/>
      <c r="N3656"/>
      <c r="O3656"/>
    </row>
    <row r="3657" spans="2:15" x14ac:dyDescent="0.25">
      <c r="B3657"/>
      <c r="C3657"/>
      <c r="D3657"/>
      <c r="E3657"/>
      <c r="F3657"/>
      <c r="G3657"/>
      <c r="H3657"/>
      <c r="I3657"/>
      <c r="J3657"/>
      <c r="K3657"/>
      <c r="L3657"/>
      <c r="M3657"/>
      <c r="N3657"/>
      <c r="O3657"/>
    </row>
    <row r="3658" spans="2:15" x14ac:dyDescent="0.25">
      <c r="B3658"/>
      <c r="C3658"/>
      <c r="D3658"/>
      <c r="E3658"/>
      <c r="F3658"/>
      <c r="G3658"/>
      <c r="H3658"/>
      <c r="I3658"/>
      <c r="J3658"/>
      <c r="K3658"/>
      <c r="L3658"/>
      <c r="M3658"/>
      <c r="N3658"/>
      <c r="O3658"/>
    </row>
    <row r="3659" spans="2:15" x14ac:dyDescent="0.25">
      <c r="B3659"/>
      <c r="C3659"/>
      <c r="D3659"/>
      <c r="E3659"/>
      <c r="F3659"/>
      <c r="G3659"/>
      <c r="H3659"/>
      <c r="I3659"/>
      <c r="J3659"/>
      <c r="K3659"/>
      <c r="L3659"/>
      <c r="M3659"/>
      <c r="N3659"/>
      <c r="O3659"/>
    </row>
    <row r="3660" spans="2:15" x14ac:dyDescent="0.25">
      <c r="B3660"/>
      <c r="C3660"/>
      <c r="D3660"/>
      <c r="E3660"/>
      <c r="F3660"/>
      <c r="G3660"/>
      <c r="H3660"/>
      <c r="I3660"/>
      <c r="J3660"/>
      <c r="K3660"/>
      <c r="L3660"/>
      <c r="M3660"/>
      <c r="N3660"/>
      <c r="O3660"/>
    </row>
    <row r="3661" spans="2:15" x14ac:dyDescent="0.25">
      <c r="B3661"/>
      <c r="C3661"/>
      <c r="D3661"/>
      <c r="E3661"/>
      <c r="F3661"/>
      <c r="G3661"/>
      <c r="H3661"/>
      <c r="I3661"/>
      <c r="J3661"/>
      <c r="K3661"/>
      <c r="L3661"/>
      <c r="M3661"/>
      <c r="N3661"/>
      <c r="O3661"/>
    </row>
    <row r="3662" spans="2:15" x14ac:dyDescent="0.25">
      <c r="B3662"/>
      <c r="C3662"/>
      <c r="D3662"/>
      <c r="E3662"/>
      <c r="F3662"/>
      <c r="G3662"/>
      <c r="H3662"/>
      <c r="I3662"/>
      <c r="J3662"/>
      <c r="K3662"/>
      <c r="L3662"/>
      <c r="M3662"/>
      <c r="N3662"/>
      <c r="O3662"/>
    </row>
    <row r="3663" spans="2:15" x14ac:dyDescent="0.25">
      <c r="B3663"/>
      <c r="C3663"/>
      <c r="D3663"/>
      <c r="E3663"/>
      <c r="F3663"/>
      <c r="G3663"/>
      <c r="H3663"/>
      <c r="I3663"/>
      <c r="J3663"/>
      <c r="K3663"/>
      <c r="L3663"/>
      <c r="M3663"/>
      <c r="N3663"/>
      <c r="O3663"/>
    </row>
    <row r="3664" spans="2:15" x14ac:dyDescent="0.25">
      <c r="B3664"/>
      <c r="C3664"/>
      <c r="D3664"/>
      <c r="E3664"/>
      <c r="F3664"/>
      <c r="G3664"/>
      <c r="H3664"/>
      <c r="I3664"/>
      <c r="J3664"/>
      <c r="K3664"/>
      <c r="L3664"/>
      <c r="M3664"/>
      <c r="N3664"/>
      <c r="O3664"/>
    </row>
    <row r="3665" spans="2:15" x14ac:dyDescent="0.25">
      <c r="B3665"/>
      <c r="C3665"/>
      <c r="D3665"/>
      <c r="E3665"/>
      <c r="F3665"/>
      <c r="G3665"/>
      <c r="H3665"/>
      <c r="I3665"/>
      <c r="J3665"/>
      <c r="K3665"/>
      <c r="L3665"/>
      <c r="M3665"/>
      <c r="N3665"/>
      <c r="O3665"/>
    </row>
    <row r="3666" spans="2:15" x14ac:dyDescent="0.25">
      <c r="B3666"/>
      <c r="C3666"/>
      <c r="D3666"/>
      <c r="E3666"/>
      <c r="F3666"/>
      <c r="G3666"/>
      <c r="H3666"/>
      <c r="I3666"/>
      <c r="J3666"/>
      <c r="K3666"/>
      <c r="L3666"/>
      <c r="M3666"/>
      <c r="N3666"/>
      <c r="O3666"/>
    </row>
    <row r="3667" spans="2:15" x14ac:dyDescent="0.25">
      <c r="B3667"/>
      <c r="C3667"/>
      <c r="D3667"/>
      <c r="E3667"/>
      <c r="F3667"/>
      <c r="G3667"/>
      <c r="H3667"/>
      <c r="I3667"/>
      <c r="J3667"/>
      <c r="K3667"/>
      <c r="L3667"/>
      <c r="M3667"/>
      <c r="N3667"/>
      <c r="O3667"/>
    </row>
    <row r="3668" spans="2:15" x14ac:dyDescent="0.25">
      <c r="B3668"/>
      <c r="C3668"/>
      <c r="D3668"/>
      <c r="E3668"/>
      <c r="F3668"/>
      <c r="G3668"/>
      <c r="H3668"/>
      <c r="I3668"/>
      <c r="J3668"/>
      <c r="K3668"/>
      <c r="L3668"/>
      <c r="M3668"/>
      <c r="N3668"/>
      <c r="O3668"/>
    </row>
    <row r="3669" spans="2:15" x14ac:dyDescent="0.25">
      <c r="B3669"/>
      <c r="C3669"/>
      <c r="D3669"/>
      <c r="E3669"/>
      <c r="F3669"/>
      <c r="G3669"/>
      <c r="H3669"/>
      <c r="I3669"/>
      <c r="J3669"/>
      <c r="K3669"/>
      <c r="L3669"/>
      <c r="M3669"/>
      <c r="N3669"/>
      <c r="O3669"/>
    </row>
    <row r="3670" spans="2:15" x14ac:dyDescent="0.25">
      <c r="B3670"/>
      <c r="C3670"/>
      <c r="D3670"/>
      <c r="E3670"/>
      <c r="F3670"/>
      <c r="G3670"/>
      <c r="H3670"/>
      <c r="I3670"/>
      <c r="J3670"/>
      <c r="K3670"/>
      <c r="L3670"/>
      <c r="M3670"/>
      <c r="N3670"/>
      <c r="O3670"/>
    </row>
    <row r="3671" spans="2:15" x14ac:dyDescent="0.25">
      <c r="B3671"/>
      <c r="C3671"/>
      <c r="D3671"/>
      <c r="E3671"/>
      <c r="F3671"/>
      <c r="G3671"/>
      <c r="H3671"/>
      <c r="I3671"/>
      <c r="J3671"/>
      <c r="K3671"/>
      <c r="L3671"/>
      <c r="M3671"/>
      <c r="N3671"/>
      <c r="O3671"/>
    </row>
    <row r="3672" spans="2:15" x14ac:dyDescent="0.25">
      <c r="B3672"/>
      <c r="C3672"/>
      <c r="D3672"/>
      <c r="E3672"/>
      <c r="F3672"/>
      <c r="G3672"/>
      <c r="H3672"/>
      <c r="I3672"/>
      <c r="J3672"/>
      <c r="K3672"/>
      <c r="L3672"/>
      <c r="M3672"/>
      <c r="N3672"/>
      <c r="O3672"/>
    </row>
    <row r="3673" spans="2:15" x14ac:dyDescent="0.25">
      <c r="B3673"/>
      <c r="C3673"/>
      <c r="D3673"/>
      <c r="E3673"/>
      <c r="F3673"/>
      <c r="G3673"/>
      <c r="H3673"/>
      <c r="I3673"/>
      <c r="J3673"/>
      <c r="K3673"/>
      <c r="L3673"/>
      <c r="M3673"/>
      <c r="N3673"/>
      <c r="O3673"/>
    </row>
    <row r="3674" spans="2:15" x14ac:dyDescent="0.25">
      <c r="B3674"/>
      <c r="C3674"/>
      <c r="D3674"/>
      <c r="E3674"/>
      <c r="F3674"/>
      <c r="G3674"/>
      <c r="H3674"/>
      <c r="I3674"/>
      <c r="J3674"/>
      <c r="K3674"/>
      <c r="L3674"/>
      <c r="M3674"/>
      <c r="N3674"/>
      <c r="O3674"/>
    </row>
    <row r="3675" spans="2:15" x14ac:dyDescent="0.25">
      <c r="B3675"/>
      <c r="C3675"/>
      <c r="D3675"/>
      <c r="E3675"/>
      <c r="F3675"/>
      <c r="G3675"/>
      <c r="H3675"/>
      <c r="I3675"/>
      <c r="J3675"/>
      <c r="K3675"/>
      <c r="L3675"/>
      <c r="M3675"/>
      <c r="N3675"/>
      <c r="O3675"/>
    </row>
    <row r="3676" spans="2:15" x14ac:dyDescent="0.25">
      <c r="B3676"/>
      <c r="C3676"/>
      <c r="D3676"/>
      <c r="E3676"/>
      <c r="F3676"/>
      <c r="G3676"/>
      <c r="H3676"/>
      <c r="I3676"/>
      <c r="J3676"/>
      <c r="K3676"/>
      <c r="L3676"/>
      <c r="M3676"/>
      <c r="N3676"/>
      <c r="O3676"/>
    </row>
    <row r="3677" spans="2:15" x14ac:dyDescent="0.25">
      <c r="B3677"/>
      <c r="C3677"/>
      <c r="D3677"/>
      <c r="E3677"/>
      <c r="F3677"/>
      <c r="G3677"/>
      <c r="H3677"/>
      <c r="I3677"/>
      <c r="J3677"/>
      <c r="K3677"/>
      <c r="L3677"/>
      <c r="M3677"/>
      <c r="N3677"/>
      <c r="O3677"/>
    </row>
    <row r="3678" spans="2:15" x14ac:dyDescent="0.25">
      <c r="B3678"/>
      <c r="C3678"/>
      <c r="D3678"/>
      <c r="E3678"/>
      <c r="F3678"/>
      <c r="G3678"/>
      <c r="H3678"/>
      <c r="I3678"/>
      <c r="J3678"/>
      <c r="K3678"/>
      <c r="L3678"/>
      <c r="M3678"/>
      <c r="N3678"/>
      <c r="O3678"/>
    </row>
    <row r="3679" spans="2:15" x14ac:dyDescent="0.25">
      <c r="B3679"/>
      <c r="C3679"/>
      <c r="D3679"/>
      <c r="E3679"/>
      <c r="F3679"/>
      <c r="G3679"/>
      <c r="H3679"/>
      <c r="I3679"/>
      <c r="J3679"/>
      <c r="K3679"/>
      <c r="L3679"/>
      <c r="M3679"/>
      <c r="N3679"/>
      <c r="O3679"/>
    </row>
    <row r="3680" spans="2:15" x14ac:dyDescent="0.25">
      <c r="B3680"/>
      <c r="C3680"/>
      <c r="D3680"/>
      <c r="E3680"/>
      <c r="F3680"/>
      <c r="G3680"/>
      <c r="H3680"/>
      <c r="I3680"/>
      <c r="J3680"/>
      <c r="K3680"/>
      <c r="L3680"/>
      <c r="M3680"/>
      <c r="N3680"/>
      <c r="O3680"/>
    </row>
    <row r="3681" spans="2:15" x14ac:dyDescent="0.25">
      <c r="B3681"/>
      <c r="C3681"/>
      <c r="D3681"/>
      <c r="E3681"/>
      <c r="F3681"/>
      <c r="G3681"/>
      <c r="H3681"/>
      <c r="I3681"/>
      <c r="J3681"/>
      <c r="K3681"/>
      <c r="L3681"/>
      <c r="M3681"/>
      <c r="N3681"/>
      <c r="O3681"/>
    </row>
    <row r="3682" spans="2:15" x14ac:dyDescent="0.25">
      <c r="B3682"/>
      <c r="C3682"/>
      <c r="D3682"/>
      <c r="E3682"/>
      <c r="F3682"/>
      <c r="G3682"/>
      <c r="H3682"/>
      <c r="I3682"/>
      <c r="J3682"/>
      <c r="K3682"/>
      <c r="L3682"/>
      <c r="M3682"/>
      <c r="N3682"/>
      <c r="O3682"/>
    </row>
    <row r="3683" spans="2:15" x14ac:dyDescent="0.25">
      <c r="B3683"/>
      <c r="C3683"/>
      <c r="D3683"/>
      <c r="E3683"/>
      <c r="F3683"/>
      <c r="G3683"/>
      <c r="H3683"/>
      <c r="I3683"/>
      <c r="J3683"/>
      <c r="K3683"/>
      <c r="L3683"/>
      <c r="M3683"/>
      <c r="N3683"/>
      <c r="O3683"/>
    </row>
    <row r="3684" spans="2:15" x14ac:dyDescent="0.25">
      <c r="B3684"/>
      <c r="C3684"/>
      <c r="D3684"/>
      <c r="E3684"/>
      <c r="F3684"/>
      <c r="G3684"/>
      <c r="H3684"/>
      <c r="I3684"/>
      <c r="J3684"/>
      <c r="K3684"/>
      <c r="L3684"/>
      <c r="M3684"/>
      <c r="N3684"/>
      <c r="O3684"/>
    </row>
    <row r="3685" spans="2:15" x14ac:dyDescent="0.25">
      <c r="B3685"/>
      <c r="C3685"/>
      <c r="D3685"/>
      <c r="E3685"/>
      <c r="F3685"/>
      <c r="G3685"/>
      <c r="H3685"/>
      <c r="I3685"/>
      <c r="J3685"/>
      <c r="K3685"/>
      <c r="L3685"/>
      <c r="M3685"/>
      <c r="N3685"/>
      <c r="O3685"/>
    </row>
    <row r="3686" spans="2:15" x14ac:dyDescent="0.25">
      <c r="B3686"/>
      <c r="C3686"/>
      <c r="D3686"/>
      <c r="E3686"/>
      <c r="F3686"/>
      <c r="G3686"/>
      <c r="H3686"/>
      <c r="I3686"/>
      <c r="J3686"/>
      <c r="K3686"/>
      <c r="L3686"/>
      <c r="M3686"/>
      <c r="N3686"/>
      <c r="O3686"/>
    </row>
    <row r="3687" spans="2:15" x14ac:dyDescent="0.25">
      <c r="B3687"/>
      <c r="C3687"/>
      <c r="D3687"/>
      <c r="E3687"/>
      <c r="F3687"/>
      <c r="G3687"/>
      <c r="H3687"/>
      <c r="I3687"/>
      <c r="J3687"/>
      <c r="K3687"/>
      <c r="L3687"/>
      <c r="M3687"/>
      <c r="N3687"/>
      <c r="O3687"/>
    </row>
    <row r="3688" spans="2:15" x14ac:dyDescent="0.25">
      <c r="B3688"/>
      <c r="C3688"/>
      <c r="D3688"/>
      <c r="E3688"/>
      <c r="F3688"/>
      <c r="G3688"/>
      <c r="H3688"/>
      <c r="I3688"/>
      <c r="J3688"/>
      <c r="K3688"/>
      <c r="L3688"/>
      <c r="M3688"/>
      <c r="N3688"/>
      <c r="O3688"/>
    </row>
    <row r="3689" spans="2:15" x14ac:dyDescent="0.25">
      <c r="B3689"/>
      <c r="C3689"/>
      <c r="D3689"/>
      <c r="E3689"/>
      <c r="F3689"/>
      <c r="G3689"/>
      <c r="H3689"/>
      <c r="I3689"/>
      <c r="J3689"/>
      <c r="K3689"/>
      <c r="L3689"/>
      <c r="M3689"/>
      <c r="N3689"/>
      <c r="O3689"/>
    </row>
    <row r="3690" spans="2:15" x14ac:dyDescent="0.25">
      <c r="B3690"/>
      <c r="C3690"/>
      <c r="D3690"/>
      <c r="E3690"/>
      <c r="F3690"/>
      <c r="G3690"/>
      <c r="H3690"/>
      <c r="I3690"/>
      <c r="J3690"/>
      <c r="K3690"/>
      <c r="L3690"/>
      <c r="M3690"/>
      <c r="N3690"/>
      <c r="O3690"/>
    </row>
    <row r="3691" spans="2:15" x14ac:dyDescent="0.25">
      <c r="B3691"/>
      <c r="C3691"/>
      <c r="D3691"/>
      <c r="E3691"/>
      <c r="F3691"/>
      <c r="G3691"/>
      <c r="H3691"/>
      <c r="I3691"/>
      <c r="J3691"/>
      <c r="K3691"/>
      <c r="L3691"/>
      <c r="M3691"/>
      <c r="N3691"/>
      <c r="O3691"/>
    </row>
    <row r="3692" spans="2:15" x14ac:dyDescent="0.25">
      <c r="B3692"/>
      <c r="C3692"/>
      <c r="D3692"/>
      <c r="E3692"/>
      <c r="F3692"/>
      <c r="G3692"/>
      <c r="H3692"/>
      <c r="I3692"/>
      <c r="J3692"/>
      <c r="K3692"/>
      <c r="L3692"/>
      <c r="M3692"/>
      <c r="N3692"/>
      <c r="O3692"/>
    </row>
    <row r="3693" spans="2:15" x14ac:dyDescent="0.25">
      <c r="B3693"/>
      <c r="C3693"/>
      <c r="D3693"/>
      <c r="E3693"/>
      <c r="F3693"/>
      <c r="G3693"/>
      <c r="H3693"/>
      <c r="I3693"/>
      <c r="J3693"/>
      <c r="K3693"/>
      <c r="L3693"/>
      <c r="M3693"/>
      <c r="N3693"/>
      <c r="O3693"/>
    </row>
    <row r="3694" spans="2:15" x14ac:dyDescent="0.25">
      <c r="B3694"/>
      <c r="C3694"/>
      <c r="D3694"/>
      <c r="E3694"/>
      <c r="F3694"/>
      <c r="G3694"/>
      <c r="H3694"/>
      <c r="I3694"/>
      <c r="J3694"/>
      <c r="K3694"/>
      <c r="L3694"/>
      <c r="M3694"/>
      <c r="N3694"/>
      <c r="O3694"/>
    </row>
    <row r="3695" spans="2:15" x14ac:dyDescent="0.25">
      <c r="B3695"/>
      <c r="C3695"/>
      <c r="D3695"/>
      <c r="E3695"/>
      <c r="F3695"/>
      <c r="G3695"/>
      <c r="H3695"/>
      <c r="I3695"/>
      <c r="J3695"/>
      <c r="K3695"/>
      <c r="L3695"/>
      <c r="M3695"/>
      <c r="N3695"/>
      <c r="O3695"/>
    </row>
    <row r="3696" spans="2:15" x14ac:dyDescent="0.25">
      <c r="B3696"/>
      <c r="C3696"/>
      <c r="D3696"/>
      <c r="E3696"/>
      <c r="F3696"/>
      <c r="G3696"/>
      <c r="H3696"/>
      <c r="I3696"/>
      <c r="J3696"/>
      <c r="K3696"/>
      <c r="L3696"/>
      <c r="M3696"/>
      <c r="N3696"/>
      <c r="O3696"/>
    </row>
    <row r="3697" spans="2:15" x14ac:dyDescent="0.25">
      <c r="B3697"/>
      <c r="C3697"/>
      <c r="D3697"/>
      <c r="E3697"/>
      <c r="F3697"/>
      <c r="G3697"/>
      <c r="H3697"/>
      <c r="I3697"/>
      <c r="J3697"/>
      <c r="K3697"/>
      <c r="L3697"/>
      <c r="M3697"/>
      <c r="N3697"/>
      <c r="O3697"/>
    </row>
    <row r="3698" spans="2:15" x14ac:dyDescent="0.25">
      <c r="B3698"/>
      <c r="C3698"/>
      <c r="D3698"/>
      <c r="E3698"/>
      <c r="F3698"/>
      <c r="G3698"/>
      <c r="H3698"/>
      <c r="I3698"/>
      <c r="J3698"/>
      <c r="K3698"/>
      <c r="L3698"/>
      <c r="M3698"/>
      <c r="N3698"/>
      <c r="O3698"/>
    </row>
    <row r="3699" spans="2:15" x14ac:dyDescent="0.25">
      <c r="B3699"/>
      <c r="C3699"/>
      <c r="D3699"/>
      <c r="E3699"/>
      <c r="F3699"/>
      <c r="G3699"/>
      <c r="H3699"/>
      <c r="I3699"/>
      <c r="J3699"/>
      <c r="K3699"/>
      <c r="L3699"/>
      <c r="M3699"/>
      <c r="N3699"/>
      <c r="O3699"/>
    </row>
    <row r="3700" spans="2:15" x14ac:dyDescent="0.25">
      <c r="B3700"/>
      <c r="C3700"/>
      <c r="D3700"/>
      <c r="E3700"/>
      <c r="F3700"/>
      <c r="G3700"/>
      <c r="H3700"/>
      <c r="I3700"/>
      <c r="J3700"/>
      <c r="K3700"/>
      <c r="L3700"/>
      <c r="M3700"/>
      <c r="N3700"/>
      <c r="O3700"/>
    </row>
    <row r="3701" spans="2:15" x14ac:dyDescent="0.25">
      <c r="B3701"/>
      <c r="C3701"/>
      <c r="D3701"/>
      <c r="E3701"/>
      <c r="F3701"/>
      <c r="G3701"/>
      <c r="H3701"/>
      <c r="I3701"/>
      <c r="J3701"/>
      <c r="K3701"/>
      <c r="L3701"/>
      <c r="M3701"/>
      <c r="N3701"/>
      <c r="O3701"/>
    </row>
    <row r="3702" spans="2:15" x14ac:dyDescent="0.25">
      <c r="B3702"/>
      <c r="C3702"/>
      <c r="D3702"/>
      <c r="E3702"/>
      <c r="F3702"/>
      <c r="G3702"/>
      <c r="H3702"/>
      <c r="I3702"/>
      <c r="J3702"/>
      <c r="K3702"/>
      <c r="L3702"/>
      <c r="M3702"/>
      <c r="N3702"/>
      <c r="O3702"/>
    </row>
    <row r="3703" spans="2:15" x14ac:dyDescent="0.25">
      <c r="B3703"/>
      <c r="C3703"/>
      <c r="D3703"/>
      <c r="E3703"/>
      <c r="F3703"/>
      <c r="G3703"/>
      <c r="H3703"/>
      <c r="I3703"/>
      <c r="J3703"/>
      <c r="K3703"/>
      <c r="L3703"/>
      <c r="M3703"/>
      <c r="N3703"/>
      <c r="O3703"/>
    </row>
    <row r="3704" spans="2:15" x14ac:dyDescent="0.25">
      <c r="B3704"/>
      <c r="C3704"/>
      <c r="D3704"/>
      <c r="E3704"/>
      <c r="F3704"/>
      <c r="G3704"/>
      <c r="H3704"/>
      <c r="I3704"/>
      <c r="J3704"/>
      <c r="K3704"/>
      <c r="L3704"/>
      <c r="M3704"/>
      <c r="N3704"/>
      <c r="O3704"/>
    </row>
    <row r="3705" spans="2:15" x14ac:dyDescent="0.25">
      <c r="B3705"/>
      <c r="C3705"/>
      <c r="D3705"/>
      <c r="E3705"/>
      <c r="F3705"/>
      <c r="G3705"/>
      <c r="H3705"/>
      <c r="I3705"/>
      <c r="J3705"/>
      <c r="K3705"/>
      <c r="L3705"/>
      <c r="M3705"/>
      <c r="N3705"/>
      <c r="O3705"/>
    </row>
    <row r="3706" spans="2:15" x14ac:dyDescent="0.25">
      <c r="B3706"/>
      <c r="C3706"/>
      <c r="D3706"/>
      <c r="E3706"/>
      <c r="F3706"/>
      <c r="G3706"/>
      <c r="H3706"/>
      <c r="I3706"/>
      <c r="J3706"/>
      <c r="K3706"/>
      <c r="L3706"/>
      <c r="M3706"/>
      <c r="N3706"/>
      <c r="O3706"/>
    </row>
    <row r="3707" spans="2:15" x14ac:dyDescent="0.25">
      <c r="B3707"/>
      <c r="C3707"/>
      <c r="D3707"/>
      <c r="E3707"/>
      <c r="F3707"/>
      <c r="G3707"/>
      <c r="H3707"/>
      <c r="I3707"/>
      <c r="J3707"/>
      <c r="K3707"/>
      <c r="L3707"/>
      <c r="M3707"/>
      <c r="N3707"/>
      <c r="O3707"/>
    </row>
    <row r="3708" spans="2:15" x14ac:dyDescent="0.25">
      <c r="B3708"/>
      <c r="C3708"/>
      <c r="D3708"/>
      <c r="E3708"/>
      <c r="F3708"/>
      <c r="G3708"/>
      <c r="H3708"/>
      <c r="I3708"/>
      <c r="J3708"/>
      <c r="K3708"/>
      <c r="L3708"/>
      <c r="M3708"/>
      <c r="N3708"/>
      <c r="O3708"/>
    </row>
    <row r="3709" spans="2:15" x14ac:dyDescent="0.25">
      <c r="B3709"/>
      <c r="C3709"/>
      <c r="D3709"/>
      <c r="E3709"/>
      <c r="F3709"/>
      <c r="G3709"/>
      <c r="H3709"/>
      <c r="I3709"/>
      <c r="J3709"/>
      <c r="K3709"/>
      <c r="L3709"/>
      <c r="M3709"/>
      <c r="N3709"/>
      <c r="O3709"/>
    </row>
    <row r="3710" spans="2:15" x14ac:dyDescent="0.25">
      <c r="B3710"/>
      <c r="C3710"/>
      <c r="D3710"/>
      <c r="E3710"/>
      <c r="F3710"/>
      <c r="G3710"/>
      <c r="H3710"/>
      <c r="I3710"/>
      <c r="J3710"/>
      <c r="K3710"/>
      <c r="L3710"/>
      <c r="M3710"/>
      <c r="N3710"/>
      <c r="O3710"/>
    </row>
    <row r="3711" spans="2:15" x14ac:dyDescent="0.25">
      <c r="B3711"/>
      <c r="C3711"/>
      <c r="D3711"/>
      <c r="E3711"/>
      <c r="F3711"/>
      <c r="G3711"/>
      <c r="H3711"/>
      <c r="I3711"/>
      <c r="J3711"/>
      <c r="K3711"/>
      <c r="L3711"/>
      <c r="M3711"/>
      <c r="N3711"/>
      <c r="O3711"/>
    </row>
    <row r="3712" spans="2:15" x14ac:dyDescent="0.25">
      <c r="B3712"/>
      <c r="C3712"/>
      <c r="D3712"/>
      <c r="E3712"/>
      <c r="F3712"/>
      <c r="G3712"/>
      <c r="H3712"/>
      <c r="I3712"/>
      <c r="J3712"/>
      <c r="K3712"/>
      <c r="L3712"/>
      <c r="M3712"/>
      <c r="N3712"/>
      <c r="O3712"/>
    </row>
    <row r="3713" spans="2:15" x14ac:dyDescent="0.25">
      <c r="B3713"/>
      <c r="C3713"/>
      <c r="D3713"/>
      <c r="E3713"/>
      <c r="F3713"/>
      <c r="G3713"/>
      <c r="H3713"/>
      <c r="I3713"/>
      <c r="J3713"/>
      <c r="K3713"/>
      <c r="L3713"/>
      <c r="M3713"/>
      <c r="N3713"/>
      <c r="O3713"/>
    </row>
    <row r="3714" spans="2:15" x14ac:dyDescent="0.25">
      <c r="B3714"/>
      <c r="C3714"/>
      <c r="D3714"/>
      <c r="E3714"/>
      <c r="F3714"/>
      <c r="G3714"/>
      <c r="H3714"/>
      <c r="I3714"/>
      <c r="J3714"/>
      <c r="K3714"/>
      <c r="L3714"/>
      <c r="M3714"/>
      <c r="N3714"/>
      <c r="O3714"/>
    </row>
    <row r="3715" spans="2:15" x14ac:dyDescent="0.25">
      <c r="B3715"/>
      <c r="C3715"/>
      <c r="D3715"/>
      <c r="E3715"/>
      <c r="F3715"/>
      <c r="G3715"/>
      <c r="H3715"/>
      <c r="I3715"/>
      <c r="J3715"/>
      <c r="K3715"/>
      <c r="L3715"/>
      <c r="M3715"/>
      <c r="N3715"/>
      <c r="O3715"/>
    </row>
    <row r="3716" spans="2:15" x14ac:dyDescent="0.25">
      <c r="B3716"/>
      <c r="C3716"/>
      <c r="D3716"/>
      <c r="E3716"/>
      <c r="F3716"/>
      <c r="G3716"/>
      <c r="H3716"/>
      <c r="I3716"/>
      <c r="J3716"/>
      <c r="K3716"/>
      <c r="L3716"/>
      <c r="M3716"/>
      <c r="N3716"/>
      <c r="O3716"/>
    </row>
    <row r="3717" spans="2:15" x14ac:dyDescent="0.25">
      <c r="B3717"/>
      <c r="C3717"/>
      <c r="D3717"/>
      <c r="E3717"/>
      <c r="F3717"/>
      <c r="G3717"/>
      <c r="H3717"/>
      <c r="I3717"/>
      <c r="J3717"/>
      <c r="K3717"/>
      <c r="L3717"/>
      <c r="M3717"/>
      <c r="N3717"/>
      <c r="O3717"/>
    </row>
    <row r="3718" spans="2:15" x14ac:dyDescent="0.25">
      <c r="B3718"/>
      <c r="C3718"/>
      <c r="D3718"/>
      <c r="E3718"/>
      <c r="F3718"/>
      <c r="G3718"/>
      <c r="H3718"/>
      <c r="I3718"/>
      <c r="J3718"/>
      <c r="K3718"/>
      <c r="L3718"/>
      <c r="M3718"/>
      <c r="N3718"/>
      <c r="O3718"/>
    </row>
    <row r="3719" spans="2:15" x14ac:dyDescent="0.25">
      <c r="B3719"/>
      <c r="C3719"/>
      <c r="D3719"/>
      <c r="E3719"/>
      <c r="F3719"/>
      <c r="G3719"/>
      <c r="H3719"/>
      <c r="I3719"/>
      <c r="J3719"/>
      <c r="K3719"/>
      <c r="L3719"/>
      <c r="M3719"/>
      <c r="N3719"/>
      <c r="O3719"/>
    </row>
    <row r="3720" spans="2:15" x14ac:dyDescent="0.25">
      <c r="B3720"/>
      <c r="C3720"/>
      <c r="D3720"/>
      <c r="E3720"/>
      <c r="F3720"/>
      <c r="G3720"/>
      <c r="H3720"/>
      <c r="I3720"/>
      <c r="J3720"/>
      <c r="K3720"/>
      <c r="L3720"/>
      <c r="M3720"/>
      <c r="N3720"/>
      <c r="O3720"/>
    </row>
    <row r="3721" spans="2:15" x14ac:dyDescent="0.25">
      <c r="B3721"/>
      <c r="C3721"/>
      <c r="D3721"/>
      <c r="E3721"/>
      <c r="F3721"/>
      <c r="G3721"/>
      <c r="H3721"/>
      <c r="I3721"/>
      <c r="J3721"/>
      <c r="K3721"/>
      <c r="L3721"/>
      <c r="M3721"/>
      <c r="N3721"/>
      <c r="O3721"/>
    </row>
    <row r="3722" spans="2:15" x14ac:dyDescent="0.25">
      <c r="B3722"/>
      <c r="C3722"/>
      <c r="D3722"/>
      <c r="E3722"/>
      <c r="F3722"/>
      <c r="G3722"/>
      <c r="H3722"/>
      <c r="I3722"/>
      <c r="J3722"/>
      <c r="K3722"/>
      <c r="L3722"/>
      <c r="M3722"/>
      <c r="N3722"/>
      <c r="O3722"/>
    </row>
    <row r="3723" spans="2:15" x14ac:dyDescent="0.25">
      <c r="B3723"/>
      <c r="C3723"/>
      <c r="D3723"/>
      <c r="E3723"/>
      <c r="F3723"/>
      <c r="G3723"/>
      <c r="H3723"/>
      <c r="I3723"/>
      <c r="J3723"/>
      <c r="K3723"/>
      <c r="L3723"/>
      <c r="M3723"/>
      <c r="N3723"/>
      <c r="O3723"/>
    </row>
    <row r="3724" spans="2:15" x14ac:dyDescent="0.25">
      <c r="B3724"/>
      <c r="C3724"/>
      <c r="D3724"/>
      <c r="E3724"/>
      <c r="F3724"/>
      <c r="G3724"/>
      <c r="H3724"/>
      <c r="I3724"/>
      <c r="J3724"/>
      <c r="K3724"/>
      <c r="L3724"/>
      <c r="M3724"/>
      <c r="N3724"/>
      <c r="O3724"/>
    </row>
    <row r="3725" spans="2:15" x14ac:dyDescent="0.25">
      <c r="B3725"/>
      <c r="C3725"/>
      <c r="D3725"/>
      <c r="E3725"/>
      <c r="F3725"/>
      <c r="G3725"/>
      <c r="H3725"/>
      <c r="I3725"/>
      <c r="J3725"/>
      <c r="K3725"/>
      <c r="L3725"/>
      <c r="M3725"/>
      <c r="N3725"/>
      <c r="O3725"/>
    </row>
    <row r="3726" spans="2:15" x14ac:dyDescent="0.25">
      <c r="B3726"/>
      <c r="C3726"/>
      <c r="D3726"/>
      <c r="E3726"/>
      <c r="F3726"/>
      <c r="G3726"/>
      <c r="H3726"/>
      <c r="I3726"/>
      <c r="J3726"/>
      <c r="K3726"/>
      <c r="L3726"/>
      <c r="M3726"/>
      <c r="N3726"/>
      <c r="O3726"/>
    </row>
    <row r="3727" spans="2:15" x14ac:dyDescent="0.25">
      <c r="B3727"/>
      <c r="C3727"/>
      <c r="D3727"/>
      <c r="E3727"/>
      <c r="F3727"/>
      <c r="G3727"/>
      <c r="H3727"/>
      <c r="I3727"/>
      <c r="J3727"/>
      <c r="K3727"/>
      <c r="L3727"/>
      <c r="M3727"/>
      <c r="N3727"/>
      <c r="O3727"/>
    </row>
    <row r="3728" spans="2:15" x14ac:dyDescent="0.25">
      <c r="B3728"/>
      <c r="C3728"/>
      <c r="D3728"/>
      <c r="E3728"/>
      <c r="F3728"/>
      <c r="G3728"/>
      <c r="H3728"/>
      <c r="I3728"/>
      <c r="J3728"/>
      <c r="K3728"/>
      <c r="L3728"/>
      <c r="M3728"/>
      <c r="N3728"/>
      <c r="O3728"/>
    </row>
    <row r="3729" spans="2:15" x14ac:dyDescent="0.25">
      <c r="B3729"/>
      <c r="C3729"/>
      <c r="D3729"/>
      <c r="E3729"/>
      <c r="F3729"/>
      <c r="G3729"/>
      <c r="H3729"/>
      <c r="I3729"/>
      <c r="J3729"/>
      <c r="K3729"/>
      <c r="L3729"/>
      <c r="M3729"/>
      <c r="N3729"/>
      <c r="O3729"/>
    </row>
    <row r="3730" spans="2:15" x14ac:dyDescent="0.25">
      <c r="B3730"/>
      <c r="C3730"/>
      <c r="D3730"/>
      <c r="E3730"/>
      <c r="F3730"/>
      <c r="G3730"/>
      <c r="H3730"/>
      <c r="I3730"/>
      <c r="J3730"/>
      <c r="K3730"/>
      <c r="L3730"/>
      <c r="M3730"/>
      <c r="N3730"/>
      <c r="O3730"/>
    </row>
    <row r="3731" spans="2:15" x14ac:dyDescent="0.25">
      <c r="B3731"/>
      <c r="C3731"/>
      <c r="D3731"/>
      <c r="E3731"/>
      <c r="F3731"/>
      <c r="G3731"/>
      <c r="H3731"/>
      <c r="I3731"/>
      <c r="J3731"/>
      <c r="K3731"/>
      <c r="L3731"/>
      <c r="M3731"/>
      <c r="N3731"/>
      <c r="O3731"/>
    </row>
    <row r="3732" spans="2:15" x14ac:dyDescent="0.25">
      <c r="B3732"/>
      <c r="C3732"/>
      <c r="D3732"/>
      <c r="E3732"/>
      <c r="F3732"/>
      <c r="G3732"/>
      <c r="H3732"/>
      <c r="I3732"/>
      <c r="J3732"/>
      <c r="K3732"/>
      <c r="L3732"/>
      <c r="M3732"/>
      <c r="N3732"/>
      <c r="O3732"/>
    </row>
    <row r="3733" spans="2:15" x14ac:dyDescent="0.25">
      <c r="B3733"/>
      <c r="C3733"/>
      <c r="D3733"/>
      <c r="E3733"/>
      <c r="F3733"/>
      <c r="G3733"/>
      <c r="H3733"/>
      <c r="I3733"/>
      <c r="J3733"/>
      <c r="K3733"/>
      <c r="L3733"/>
      <c r="M3733"/>
      <c r="N3733"/>
      <c r="O3733"/>
    </row>
    <row r="3734" spans="2:15" x14ac:dyDescent="0.25">
      <c r="B3734"/>
      <c r="C3734"/>
      <c r="D3734"/>
      <c r="E3734"/>
      <c r="F3734"/>
      <c r="G3734"/>
      <c r="H3734"/>
      <c r="I3734"/>
      <c r="J3734"/>
      <c r="K3734"/>
      <c r="L3734"/>
      <c r="M3734"/>
      <c r="N3734"/>
      <c r="O3734"/>
    </row>
    <row r="3735" spans="2:15" x14ac:dyDescent="0.25">
      <c r="B3735"/>
      <c r="C3735"/>
      <c r="D3735"/>
      <c r="E3735"/>
      <c r="F3735"/>
      <c r="G3735"/>
      <c r="H3735"/>
      <c r="I3735"/>
      <c r="J3735"/>
      <c r="K3735"/>
      <c r="L3735"/>
      <c r="M3735"/>
      <c r="N3735"/>
      <c r="O3735"/>
    </row>
    <row r="3736" spans="2:15" x14ac:dyDescent="0.25">
      <c r="B3736"/>
      <c r="C3736"/>
      <c r="D3736"/>
      <c r="E3736"/>
      <c r="F3736"/>
      <c r="G3736"/>
      <c r="H3736"/>
      <c r="I3736"/>
      <c r="J3736"/>
      <c r="K3736"/>
      <c r="L3736"/>
      <c r="M3736"/>
      <c r="N3736"/>
      <c r="O3736"/>
    </row>
    <row r="3737" spans="2:15" x14ac:dyDescent="0.25">
      <c r="B3737"/>
      <c r="C3737"/>
      <c r="D3737"/>
      <c r="E3737"/>
      <c r="F3737"/>
      <c r="G3737"/>
      <c r="H3737"/>
      <c r="I3737"/>
      <c r="J3737"/>
      <c r="K3737"/>
      <c r="L3737"/>
      <c r="M3737"/>
      <c r="N3737"/>
      <c r="O3737"/>
    </row>
    <row r="3738" spans="2:15" x14ac:dyDescent="0.25">
      <c r="B3738"/>
      <c r="C3738"/>
      <c r="D3738"/>
      <c r="E3738"/>
      <c r="F3738"/>
      <c r="G3738"/>
      <c r="H3738"/>
      <c r="I3738"/>
      <c r="J3738"/>
      <c r="K3738"/>
      <c r="L3738"/>
      <c r="M3738"/>
      <c r="N3738"/>
      <c r="O3738"/>
    </row>
    <row r="3739" spans="2:15" x14ac:dyDescent="0.25">
      <c r="B3739"/>
      <c r="C3739"/>
      <c r="D3739"/>
      <c r="E3739"/>
      <c r="F3739"/>
      <c r="G3739"/>
      <c r="H3739"/>
      <c r="I3739"/>
      <c r="J3739"/>
      <c r="K3739"/>
      <c r="L3739"/>
      <c r="M3739"/>
      <c r="N3739"/>
      <c r="O3739"/>
    </row>
    <row r="3740" spans="2:15" x14ac:dyDescent="0.25">
      <c r="B3740"/>
      <c r="C3740"/>
      <c r="D3740"/>
      <c r="E3740"/>
      <c r="F3740"/>
      <c r="G3740"/>
      <c r="H3740"/>
      <c r="I3740"/>
      <c r="J3740"/>
      <c r="K3740"/>
      <c r="L3740"/>
      <c r="M3740"/>
      <c r="N3740"/>
      <c r="O3740"/>
    </row>
    <row r="3741" spans="2:15" x14ac:dyDescent="0.25">
      <c r="B3741"/>
      <c r="C3741"/>
      <c r="D3741"/>
      <c r="E3741"/>
      <c r="F3741"/>
      <c r="G3741"/>
      <c r="H3741"/>
      <c r="I3741"/>
      <c r="J3741"/>
      <c r="K3741"/>
      <c r="L3741"/>
      <c r="M3741"/>
      <c r="N3741"/>
      <c r="O3741"/>
    </row>
    <row r="3742" spans="2:15" x14ac:dyDescent="0.25">
      <c r="B3742"/>
      <c r="C3742"/>
      <c r="D3742"/>
      <c r="E3742"/>
      <c r="F3742"/>
      <c r="G3742"/>
      <c r="H3742"/>
      <c r="I3742"/>
      <c r="J3742"/>
      <c r="K3742"/>
      <c r="L3742"/>
      <c r="M3742"/>
      <c r="N3742"/>
      <c r="O3742"/>
    </row>
    <row r="3743" spans="2:15" x14ac:dyDescent="0.25">
      <c r="B3743"/>
      <c r="C3743"/>
      <c r="D3743"/>
      <c r="E3743"/>
      <c r="F3743"/>
      <c r="G3743"/>
      <c r="H3743"/>
      <c r="I3743"/>
      <c r="J3743"/>
      <c r="K3743"/>
      <c r="L3743"/>
      <c r="M3743"/>
      <c r="N3743"/>
      <c r="O3743"/>
    </row>
    <row r="3744" spans="2:15" x14ac:dyDescent="0.25">
      <c r="B3744"/>
      <c r="C3744"/>
      <c r="D3744"/>
      <c r="E3744"/>
      <c r="F3744"/>
      <c r="G3744"/>
      <c r="H3744"/>
      <c r="I3744"/>
      <c r="J3744"/>
      <c r="K3744"/>
      <c r="L3744"/>
      <c r="M3744"/>
      <c r="N3744"/>
      <c r="O3744"/>
    </row>
    <row r="3745" spans="2:15" x14ac:dyDescent="0.25">
      <c r="B3745"/>
      <c r="C3745"/>
      <c r="D3745"/>
      <c r="E3745"/>
      <c r="F3745"/>
      <c r="G3745"/>
      <c r="H3745"/>
      <c r="I3745"/>
      <c r="J3745"/>
      <c r="K3745"/>
      <c r="L3745"/>
      <c r="M3745"/>
      <c r="N3745"/>
      <c r="O3745"/>
    </row>
    <row r="3746" spans="2:15" x14ac:dyDescent="0.25">
      <c r="B3746"/>
      <c r="C3746"/>
      <c r="D3746"/>
      <c r="E3746"/>
      <c r="F3746"/>
      <c r="G3746"/>
      <c r="H3746"/>
      <c r="I3746"/>
      <c r="J3746"/>
      <c r="K3746"/>
      <c r="L3746"/>
      <c r="M3746"/>
      <c r="N3746"/>
      <c r="O3746"/>
    </row>
    <row r="3747" spans="2:15" x14ac:dyDescent="0.25">
      <c r="B3747"/>
      <c r="C3747"/>
      <c r="D3747"/>
      <c r="E3747"/>
      <c r="F3747"/>
      <c r="G3747"/>
      <c r="H3747"/>
      <c r="I3747"/>
      <c r="J3747"/>
      <c r="K3747"/>
      <c r="L3747"/>
      <c r="M3747"/>
      <c r="N3747"/>
      <c r="O3747"/>
    </row>
    <row r="3748" spans="2:15" x14ac:dyDescent="0.25">
      <c r="B3748"/>
      <c r="C3748"/>
      <c r="D3748"/>
      <c r="E3748"/>
      <c r="F3748"/>
      <c r="G3748"/>
      <c r="H3748"/>
      <c r="I3748"/>
      <c r="J3748"/>
      <c r="K3748"/>
      <c r="L3748"/>
      <c r="M3748"/>
      <c r="N3748"/>
      <c r="O3748"/>
    </row>
    <row r="3749" spans="2:15" x14ac:dyDescent="0.25">
      <c r="B3749"/>
      <c r="C3749"/>
      <c r="D3749"/>
      <c r="E3749"/>
      <c r="F3749"/>
      <c r="G3749"/>
      <c r="H3749"/>
      <c r="I3749"/>
      <c r="J3749"/>
      <c r="K3749"/>
      <c r="L3749"/>
      <c r="M3749"/>
      <c r="N3749"/>
      <c r="O3749"/>
    </row>
    <row r="3750" spans="2:15" x14ac:dyDescent="0.25">
      <c r="B3750"/>
      <c r="C3750"/>
      <c r="D3750"/>
      <c r="E3750"/>
      <c r="F3750"/>
      <c r="G3750"/>
      <c r="H3750"/>
      <c r="I3750"/>
      <c r="J3750"/>
      <c r="K3750"/>
      <c r="L3750"/>
      <c r="M3750"/>
      <c r="N3750"/>
      <c r="O3750"/>
    </row>
    <row r="3751" spans="2:15" x14ac:dyDescent="0.25">
      <c r="B3751"/>
      <c r="C3751"/>
      <c r="D3751"/>
      <c r="E3751"/>
      <c r="F3751"/>
      <c r="G3751"/>
      <c r="H3751"/>
      <c r="I3751"/>
      <c r="J3751"/>
      <c r="K3751"/>
      <c r="L3751"/>
      <c r="M3751"/>
      <c r="N3751"/>
      <c r="O3751"/>
    </row>
    <row r="3752" spans="2:15" x14ac:dyDescent="0.25">
      <c r="B3752"/>
      <c r="C3752"/>
      <c r="D3752"/>
      <c r="E3752"/>
      <c r="F3752"/>
      <c r="G3752"/>
      <c r="H3752"/>
      <c r="I3752"/>
      <c r="J3752"/>
      <c r="K3752"/>
      <c r="L3752"/>
      <c r="M3752"/>
      <c r="N3752"/>
      <c r="O3752"/>
    </row>
    <row r="3753" spans="2:15" x14ac:dyDescent="0.25">
      <c r="B3753"/>
      <c r="C3753"/>
      <c r="D3753"/>
      <c r="E3753"/>
      <c r="F3753"/>
      <c r="G3753"/>
      <c r="H3753"/>
      <c r="I3753"/>
      <c r="J3753"/>
      <c r="K3753"/>
      <c r="L3753"/>
      <c r="M3753"/>
      <c r="N3753"/>
      <c r="O3753"/>
    </row>
    <row r="3754" spans="2:15" x14ac:dyDescent="0.25">
      <c r="B3754"/>
      <c r="C3754"/>
      <c r="D3754"/>
      <c r="E3754"/>
      <c r="F3754"/>
      <c r="G3754"/>
      <c r="H3754"/>
      <c r="I3754"/>
      <c r="J3754"/>
      <c r="K3754"/>
      <c r="L3754"/>
      <c r="M3754"/>
      <c r="N3754"/>
      <c r="O3754"/>
    </row>
    <row r="3755" spans="2:15" x14ac:dyDescent="0.25">
      <c r="B3755"/>
      <c r="C3755"/>
      <c r="D3755"/>
      <c r="E3755"/>
      <c r="F3755"/>
      <c r="G3755"/>
      <c r="H3755"/>
      <c r="I3755"/>
      <c r="J3755"/>
      <c r="K3755"/>
      <c r="L3755"/>
      <c r="M3755"/>
      <c r="N3755"/>
      <c r="O3755"/>
    </row>
    <row r="3756" spans="2:15" x14ac:dyDescent="0.25">
      <c r="B3756"/>
      <c r="C3756"/>
      <c r="D3756"/>
      <c r="E3756"/>
      <c r="F3756"/>
      <c r="G3756"/>
      <c r="H3756"/>
      <c r="I3756"/>
      <c r="J3756"/>
      <c r="K3756"/>
      <c r="L3756"/>
      <c r="M3756"/>
      <c r="N3756"/>
      <c r="O3756"/>
    </row>
    <row r="3757" spans="2:15" x14ac:dyDescent="0.25">
      <c r="B3757"/>
      <c r="C3757"/>
      <c r="D3757"/>
      <c r="E3757"/>
      <c r="F3757"/>
      <c r="G3757"/>
      <c r="H3757"/>
      <c r="I3757"/>
      <c r="J3757"/>
      <c r="K3757"/>
      <c r="L3757"/>
      <c r="M3757"/>
      <c r="N3757"/>
      <c r="O3757"/>
    </row>
    <row r="3758" spans="2:15" x14ac:dyDescent="0.25">
      <c r="B3758"/>
      <c r="C3758"/>
      <c r="D3758"/>
      <c r="E3758"/>
      <c r="F3758"/>
      <c r="G3758"/>
      <c r="H3758"/>
      <c r="I3758"/>
      <c r="J3758"/>
      <c r="K3758"/>
      <c r="L3758"/>
      <c r="M3758"/>
      <c r="N3758"/>
      <c r="O3758"/>
    </row>
    <row r="3759" spans="2:15" x14ac:dyDescent="0.25">
      <c r="B3759"/>
      <c r="C3759"/>
      <c r="D3759"/>
      <c r="E3759"/>
      <c r="F3759"/>
      <c r="G3759"/>
      <c r="H3759"/>
      <c r="I3759"/>
      <c r="J3759"/>
      <c r="K3759"/>
      <c r="L3759"/>
      <c r="M3759"/>
      <c r="N3759"/>
      <c r="O3759"/>
    </row>
    <row r="3760" spans="2:15" x14ac:dyDescent="0.25">
      <c r="B3760"/>
      <c r="C3760"/>
      <c r="D3760"/>
      <c r="E3760"/>
      <c r="F3760"/>
      <c r="G3760"/>
      <c r="H3760"/>
      <c r="I3760"/>
      <c r="J3760"/>
      <c r="K3760"/>
      <c r="L3760"/>
      <c r="M3760"/>
      <c r="N3760"/>
      <c r="O3760"/>
    </row>
    <row r="3761" spans="2:15" x14ac:dyDescent="0.25">
      <c r="B3761"/>
      <c r="C3761"/>
      <c r="D3761"/>
      <c r="E3761"/>
      <c r="F3761"/>
      <c r="G3761"/>
      <c r="H3761"/>
      <c r="I3761"/>
      <c r="J3761"/>
      <c r="K3761"/>
      <c r="L3761"/>
      <c r="M3761"/>
      <c r="N3761"/>
      <c r="O3761"/>
    </row>
    <row r="3762" spans="2:15" x14ac:dyDescent="0.25">
      <c r="B3762"/>
      <c r="C3762"/>
      <c r="D3762"/>
      <c r="E3762"/>
      <c r="F3762"/>
      <c r="G3762"/>
      <c r="H3762"/>
      <c r="I3762"/>
      <c r="J3762"/>
      <c r="K3762"/>
      <c r="L3762"/>
      <c r="M3762"/>
      <c r="N3762"/>
      <c r="O3762"/>
    </row>
    <row r="3763" spans="2:15" x14ac:dyDescent="0.25">
      <c r="B3763"/>
      <c r="C3763"/>
      <c r="D3763"/>
      <c r="E3763"/>
      <c r="F3763"/>
      <c r="G3763"/>
      <c r="H3763"/>
      <c r="I3763"/>
      <c r="J3763"/>
      <c r="K3763"/>
      <c r="L3763"/>
      <c r="M3763"/>
      <c r="N3763"/>
      <c r="O3763"/>
    </row>
    <row r="3764" spans="2:15" x14ac:dyDescent="0.25">
      <c r="B3764"/>
      <c r="C3764"/>
      <c r="D3764"/>
      <c r="E3764"/>
      <c r="F3764"/>
      <c r="G3764"/>
      <c r="H3764"/>
      <c r="I3764"/>
      <c r="J3764"/>
      <c r="K3764"/>
      <c r="L3764"/>
      <c r="M3764"/>
      <c r="N3764"/>
      <c r="O3764"/>
    </row>
    <row r="3765" spans="2:15" x14ac:dyDescent="0.25">
      <c r="B3765"/>
      <c r="C3765"/>
      <c r="D3765"/>
      <c r="E3765"/>
      <c r="F3765"/>
      <c r="G3765"/>
      <c r="H3765"/>
      <c r="I3765"/>
      <c r="J3765"/>
      <c r="K3765"/>
      <c r="L3765"/>
      <c r="M3765"/>
      <c r="N3765"/>
      <c r="O3765"/>
    </row>
    <row r="3766" spans="2:15" x14ac:dyDescent="0.25">
      <c r="B3766"/>
      <c r="C3766"/>
      <c r="D3766"/>
      <c r="E3766"/>
      <c r="F3766"/>
      <c r="G3766"/>
      <c r="H3766"/>
      <c r="I3766"/>
      <c r="J3766"/>
      <c r="K3766"/>
      <c r="L3766"/>
      <c r="M3766"/>
      <c r="N3766"/>
      <c r="O3766"/>
    </row>
    <row r="3767" spans="2:15" x14ac:dyDescent="0.25">
      <c r="B3767"/>
      <c r="C3767"/>
      <c r="D3767"/>
      <c r="E3767"/>
      <c r="F3767"/>
      <c r="G3767"/>
      <c r="H3767"/>
      <c r="I3767"/>
      <c r="J3767"/>
      <c r="K3767"/>
      <c r="L3767"/>
      <c r="M3767"/>
      <c r="N3767"/>
      <c r="O3767"/>
    </row>
    <row r="3768" spans="2:15" x14ac:dyDescent="0.25">
      <c r="B3768"/>
      <c r="C3768"/>
      <c r="D3768"/>
      <c r="E3768"/>
      <c r="F3768"/>
      <c r="G3768"/>
      <c r="H3768"/>
      <c r="I3768"/>
      <c r="J3768"/>
      <c r="K3768"/>
      <c r="L3768"/>
      <c r="M3768"/>
      <c r="N3768"/>
      <c r="O3768"/>
    </row>
    <row r="3769" spans="2:15" x14ac:dyDescent="0.25">
      <c r="B3769"/>
      <c r="C3769"/>
      <c r="D3769"/>
      <c r="E3769"/>
      <c r="F3769"/>
      <c r="G3769"/>
      <c r="H3769"/>
      <c r="I3769"/>
      <c r="J3769"/>
      <c r="K3769"/>
      <c r="L3769"/>
      <c r="M3769"/>
      <c r="N3769"/>
      <c r="O3769"/>
    </row>
    <row r="3770" spans="2:15" x14ac:dyDescent="0.25">
      <c r="B3770"/>
      <c r="C3770"/>
      <c r="D3770"/>
      <c r="E3770"/>
      <c r="F3770"/>
      <c r="G3770"/>
      <c r="H3770"/>
      <c r="I3770"/>
      <c r="J3770"/>
      <c r="K3770"/>
      <c r="L3770"/>
      <c r="M3770"/>
      <c r="N3770"/>
      <c r="O3770"/>
    </row>
    <row r="3771" spans="2:15" x14ac:dyDescent="0.25">
      <c r="B3771"/>
      <c r="C3771"/>
      <c r="D3771"/>
      <c r="E3771"/>
      <c r="F3771"/>
      <c r="G3771"/>
      <c r="H3771"/>
      <c r="I3771"/>
      <c r="J3771"/>
      <c r="K3771"/>
      <c r="L3771"/>
      <c r="M3771"/>
      <c r="N3771"/>
      <c r="O3771"/>
    </row>
    <row r="3772" spans="2:15" x14ac:dyDescent="0.25">
      <c r="B3772"/>
      <c r="C3772"/>
      <c r="D3772"/>
      <c r="E3772"/>
      <c r="F3772"/>
      <c r="G3772"/>
      <c r="H3772"/>
      <c r="I3772"/>
      <c r="J3772"/>
      <c r="K3772"/>
      <c r="L3772"/>
      <c r="M3772"/>
      <c r="N3772"/>
      <c r="O3772"/>
    </row>
    <row r="3773" spans="2:15" x14ac:dyDescent="0.25">
      <c r="B3773"/>
      <c r="C3773"/>
      <c r="D3773"/>
      <c r="E3773"/>
      <c r="F3773"/>
      <c r="G3773"/>
      <c r="H3773"/>
      <c r="I3773"/>
      <c r="J3773"/>
      <c r="K3773"/>
      <c r="L3773"/>
      <c r="M3773"/>
      <c r="N3773"/>
      <c r="O3773"/>
    </row>
    <row r="3774" spans="2:15" x14ac:dyDescent="0.25">
      <c r="B3774"/>
      <c r="C3774"/>
      <c r="D3774"/>
      <c r="E3774"/>
      <c r="F3774"/>
      <c r="G3774"/>
      <c r="H3774"/>
      <c r="I3774"/>
      <c r="J3774"/>
      <c r="K3774"/>
      <c r="L3774"/>
      <c r="M3774"/>
      <c r="N3774"/>
      <c r="O3774"/>
    </row>
    <row r="3775" spans="2:15" x14ac:dyDescent="0.25">
      <c r="B3775"/>
      <c r="C3775"/>
      <c r="D3775"/>
      <c r="E3775"/>
      <c r="F3775"/>
      <c r="G3775"/>
      <c r="H3775"/>
      <c r="I3775"/>
      <c r="J3775"/>
      <c r="K3775"/>
      <c r="L3775"/>
      <c r="M3775"/>
      <c r="N3775"/>
      <c r="O3775"/>
    </row>
    <row r="3776" spans="2:15" x14ac:dyDescent="0.25">
      <c r="B3776"/>
      <c r="C3776"/>
      <c r="D3776"/>
      <c r="E3776"/>
      <c r="F3776"/>
      <c r="G3776"/>
      <c r="H3776"/>
      <c r="I3776"/>
      <c r="J3776"/>
      <c r="K3776"/>
      <c r="L3776"/>
      <c r="M3776"/>
      <c r="N3776"/>
      <c r="O3776"/>
    </row>
    <row r="3777" spans="2:15" x14ac:dyDescent="0.25">
      <c r="B3777"/>
      <c r="C3777"/>
      <c r="D3777"/>
      <c r="E3777"/>
      <c r="F3777"/>
      <c r="G3777"/>
      <c r="H3777"/>
      <c r="I3777"/>
      <c r="J3777"/>
      <c r="K3777"/>
      <c r="L3777"/>
      <c r="M3777"/>
      <c r="N3777"/>
      <c r="O3777"/>
    </row>
    <row r="3778" spans="2:15" x14ac:dyDescent="0.25">
      <c r="B3778"/>
      <c r="C3778"/>
      <c r="D3778"/>
      <c r="E3778"/>
      <c r="F3778"/>
      <c r="G3778"/>
      <c r="H3778"/>
      <c r="I3778"/>
      <c r="J3778"/>
      <c r="K3778"/>
      <c r="L3778"/>
      <c r="M3778"/>
      <c r="N3778"/>
      <c r="O3778"/>
    </row>
    <row r="3779" spans="2:15" x14ac:dyDescent="0.25">
      <c r="B3779"/>
      <c r="C3779"/>
      <c r="D3779"/>
      <c r="E3779"/>
      <c r="F3779"/>
      <c r="G3779"/>
      <c r="H3779"/>
      <c r="I3779"/>
      <c r="J3779"/>
      <c r="K3779"/>
      <c r="L3779"/>
      <c r="M3779"/>
      <c r="N3779"/>
      <c r="O3779"/>
    </row>
    <row r="3780" spans="2:15" x14ac:dyDescent="0.25">
      <c r="B3780"/>
      <c r="C3780"/>
      <c r="D3780"/>
      <c r="E3780"/>
      <c r="F3780"/>
      <c r="G3780"/>
      <c r="H3780"/>
      <c r="I3780"/>
      <c r="J3780"/>
      <c r="K3780"/>
      <c r="L3780"/>
      <c r="M3780"/>
      <c r="N3780"/>
      <c r="O3780"/>
    </row>
    <row r="3781" spans="2:15" x14ac:dyDescent="0.25">
      <c r="B3781"/>
      <c r="C3781"/>
      <c r="D3781"/>
      <c r="E3781"/>
      <c r="F3781"/>
      <c r="G3781"/>
      <c r="H3781"/>
      <c r="I3781"/>
      <c r="J3781"/>
      <c r="K3781"/>
      <c r="L3781"/>
      <c r="M3781"/>
      <c r="N3781"/>
      <c r="O3781"/>
    </row>
    <row r="3782" spans="2:15" x14ac:dyDescent="0.25">
      <c r="B3782"/>
      <c r="C3782"/>
      <c r="D3782"/>
      <c r="E3782"/>
      <c r="F3782"/>
      <c r="G3782"/>
      <c r="H3782"/>
      <c r="I3782"/>
      <c r="J3782"/>
      <c r="K3782"/>
      <c r="L3782"/>
      <c r="M3782"/>
      <c r="N3782"/>
      <c r="O3782"/>
    </row>
    <row r="3783" spans="2:15" x14ac:dyDescent="0.25">
      <c r="B3783"/>
      <c r="C3783"/>
      <c r="D3783"/>
      <c r="E3783"/>
      <c r="F3783"/>
      <c r="G3783"/>
      <c r="H3783"/>
      <c r="I3783"/>
      <c r="J3783"/>
      <c r="K3783"/>
      <c r="L3783"/>
      <c r="M3783"/>
      <c r="N3783"/>
      <c r="O3783"/>
    </row>
    <row r="3784" spans="2:15" x14ac:dyDescent="0.25">
      <c r="B3784"/>
      <c r="C3784"/>
      <c r="D3784"/>
      <c r="E3784"/>
      <c r="F3784"/>
      <c r="G3784"/>
      <c r="H3784"/>
      <c r="I3784"/>
      <c r="J3784"/>
      <c r="K3784"/>
      <c r="L3784"/>
      <c r="M3784"/>
      <c r="N3784"/>
      <c r="O3784"/>
    </row>
    <row r="3785" spans="2:15" x14ac:dyDescent="0.25">
      <c r="B3785"/>
      <c r="C3785"/>
      <c r="D3785"/>
      <c r="E3785"/>
      <c r="F3785"/>
      <c r="G3785"/>
      <c r="H3785"/>
      <c r="I3785"/>
      <c r="J3785"/>
      <c r="K3785"/>
      <c r="L3785"/>
      <c r="M3785"/>
      <c r="N3785"/>
      <c r="O3785"/>
    </row>
    <row r="3786" spans="2:15" x14ac:dyDescent="0.25">
      <c r="B3786"/>
      <c r="C3786"/>
      <c r="D3786"/>
      <c r="E3786"/>
      <c r="F3786"/>
      <c r="G3786"/>
      <c r="H3786"/>
      <c r="I3786"/>
      <c r="J3786"/>
      <c r="K3786"/>
      <c r="L3786"/>
      <c r="M3786"/>
      <c r="N3786"/>
      <c r="O3786"/>
    </row>
    <row r="3787" spans="2:15" x14ac:dyDescent="0.25">
      <c r="B3787"/>
      <c r="C3787"/>
      <c r="D3787"/>
      <c r="E3787"/>
      <c r="F3787"/>
      <c r="G3787"/>
      <c r="H3787"/>
      <c r="I3787"/>
      <c r="J3787"/>
      <c r="K3787"/>
      <c r="L3787"/>
      <c r="M3787"/>
      <c r="N3787"/>
      <c r="O3787"/>
    </row>
    <row r="3788" spans="2:15" x14ac:dyDescent="0.25">
      <c r="B3788"/>
      <c r="C3788"/>
      <c r="D3788"/>
      <c r="E3788"/>
      <c r="F3788"/>
      <c r="G3788"/>
      <c r="H3788"/>
      <c r="I3788"/>
      <c r="J3788"/>
      <c r="K3788"/>
      <c r="L3788"/>
      <c r="M3788"/>
      <c r="N3788"/>
      <c r="O3788"/>
    </row>
    <row r="3789" spans="2:15" x14ac:dyDescent="0.25">
      <c r="B3789"/>
      <c r="C3789"/>
      <c r="D3789"/>
      <c r="E3789"/>
      <c r="F3789"/>
      <c r="G3789"/>
      <c r="H3789"/>
      <c r="I3789"/>
      <c r="J3789"/>
      <c r="K3789"/>
      <c r="L3789"/>
      <c r="M3789"/>
      <c r="N3789"/>
      <c r="O3789"/>
    </row>
    <row r="3790" spans="2:15" x14ac:dyDescent="0.25">
      <c r="B3790"/>
      <c r="C3790"/>
      <c r="D3790"/>
      <c r="E3790"/>
      <c r="F3790"/>
      <c r="G3790"/>
      <c r="H3790"/>
      <c r="I3790"/>
      <c r="J3790"/>
      <c r="K3790"/>
      <c r="L3790"/>
      <c r="M3790"/>
      <c r="N3790"/>
      <c r="O3790"/>
    </row>
    <row r="3791" spans="2:15" x14ac:dyDescent="0.25">
      <c r="B3791"/>
      <c r="C3791"/>
      <c r="D3791"/>
      <c r="E3791"/>
      <c r="F3791"/>
      <c r="G3791"/>
      <c r="H3791"/>
      <c r="I3791"/>
      <c r="J3791"/>
      <c r="K3791"/>
      <c r="L3791"/>
      <c r="M3791"/>
      <c r="N3791"/>
      <c r="O3791"/>
    </row>
    <row r="3792" spans="2:15" x14ac:dyDescent="0.25">
      <c r="B3792"/>
      <c r="C3792"/>
      <c r="D3792"/>
      <c r="E3792"/>
      <c r="F3792"/>
      <c r="G3792"/>
      <c r="H3792"/>
      <c r="I3792"/>
      <c r="J3792"/>
      <c r="K3792"/>
      <c r="L3792"/>
      <c r="M3792"/>
      <c r="N3792"/>
      <c r="O3792"/>
    </row>
    <row r="3793" spans="2:15" x14ac:dyDescent="0.25">
      <c r="B3793"/>
      <c r="C3793"/>
      <c r="D3793"/>
      <c r="E3793"/>
      <c r="F3793"/>
      <c r="G3793"/>
      <c r="H3793"/>
      <c r="I3793"/>
      <c r="J3793"/>
      <c r="K3793"/>
      <c r="L3793"/>
      <c r="M3793"/>
      <c r="N3793"/>
      <c r="O3793"/>
    </row>
    <row r="3794" spans="2:15" x14ac:dyDescent="0.25">
      <c r="B3794"/>
      <c r="C3794"/>
      <c r="D3794"/>
      <c r="E3794"/>
      <c r="F3794"/>
      <c r="G3794"/>
      <c r="H3794"/>
      <c r="I3794"/>
      <c r="J3794"/>
      <c r="K3794"/>
      <c r="L3794"/>
      <c r="M3794"/>
      <c r="N3794"/>
      <c r="O3794"/>
    </row>
    <row r="3795" spans="2:15" x14ac:dyDescent="0.25">
      <c r="B3795"/>
      <c r="C3795"/>
      <c r="D3795"/>
      <c r="E3795"/>
      <c r="F3795"/>
      <c r="G3795"/>
      <c r="H3795"/>
      <c r="I3795"/>
      <c r="J3795"/>
      <c r="K3795"/>
      <c r="L3795"/>
      <c r="M3795"/>
      <c r="N3795"/>
      <c r="O3795"/>
    </row>
    <row r="3796" spans="2:15" x14ac:dyDescent="0.25">
      <c r="B3796"/>
      <c r="C3796"/>
      <c r="D3796"/>
      <c r="E3796"/>
      <c r="F3796"/>
      <c r="G3796"/>
      <c r="H3796"/>
      <c r="I3796"/>
      <c r="J3796"/>
      <c r="K3796"/>
      <c r="L3796"/>
      <c r="M3796"/>
      <c r="N3796"/>
      <c r="O3796"/>
    </row>
    <row r="3797" spans="2:15" x14ac:dyDescent="0.25">
      <c r="B3797"/>
      <c r="C3797"/>
      <c r="D3797"/>
      <c r="E3797"/>
      <c r="F3797"/>
      <c r="G3797"/>
      <c r="H3797"/>
      <c r="I3797"/>
      <c r="J3797"/>
      <c r="K3797"/>
      <c r="L3797"/>
      <c r="M3797"/>
      <c r="N3797"/>
      <c r="O3797"/>
    </row>
    <row r="3798" spans="2:15" x14ac:dyDescent="0.25">
      <c r="B3798"/>
      <c r="C3798"/>
      <c r="D3798"/>
      <c r="E3798"/>
      <c r="F3798"/>
      <c r="G3798"/>
      <c r="H3798"/>
      <c r="I3798"/>
      <c r="J3798"/>
      <c r="K3798"/>
      <c r="L3798"/>
      <c r="M3798"/>
      <c r="N3798"/>
      <c r="O3798"/>
    </row>
    <row r="3799" spans="2:15" x14ac:dyDescent="0.25">
      <c r="B3799"/>
      <c r="C3799"/>
      <c r="D3799"/>
      <c r="E3799"/>
      <c r="F3799"/>
      <c r="G3799"/>
      <c r="H3799"/>
      <c r="I3799"/>
      <c r="J3799"/>
      <c r="K3799"/>
      <c r="L3799"/>
      <c r="M3799"/>
      <c r="N3799"/>
      <c r="O3799"/>
    </row>
    <row r="3800" spans="2:15" x14ac:dyDescent="0.25">
      <c r="B3800"/>
      <c r="C3800"/>
      <c r="D3800"/>
      <c r="E3800"/>
      <c r="F3800"/>
      <c r="G3800"/>
      <c r="H3800"/>
      <c r="I3800"/>
      <c r="J3800"/>
      <c r="K3800"/>
      <c r="L3800"/>
      <c r="M3800"/>
      <c r="N3800"/>
      <c r="O3800"/>
    </row>
    <row r="3801" spans="2:15" x14ac:dyDescent="0.25">
      <c r="B3801"/>
      <c r="C3801"/>
      <c r="D3801"/>
      <c r="E3801"/>
      <c r="F3801"/>
      <c r="G3801"/>
      <c r="H3801"/>
      <c r="I3801"/>
      <c r="J3801"/>
      <c r="K3801"/>
      <c r="L3801"/>
      <c r="M3801"/>
      <c r="N3801"/>
      <c r="O3801"/>
    </row>
    <row r="3802" spans="2:15" x14ac:dyDescent="0.25">
      <c r="B3802"/>
      <c r="C3802"/>
      <c r="D3802"/>
      <c r="E3802"/>
      <c r="F3802"/>
      <c r="G3802"/>
      <c r="H3802"/>
      <c r="I3802"/>
      <c r="J3802"/>
      <c r="K3802"/>
      <c r="L3802"/>
      <c r="M3802"/>
      <c r="N3802"/>
      <c r="O3802"/>
    </row>
    <row r="3803" spans="2:15" x14ac:dyDescent="0.25">
      <c r="B3803"/>
      <c r="C3803"/>
      <c r="D3803"/>
      <c r="E3803"/>
      <c r="F3803"/>
      <c r="G3803"/>
      <c r="H3803"/>
      <c r="I3803"/>
      <c r="J3803"/>
      <c r="K3803"/>
      <c r="L3803"/>
      <c r="M3803"/>
      <c r="N3803"/>
      <c r="O3803"/>
    </row>
    <row r="3804" spans="2:15" x14ac:dyDescent="0.25">
      <c r="B3804"/>
      <c r="C3804"/>
      <c r="D3804"/>
      <c r="E3804"/>
      <c r="F3804"/>
      <c r="G3804"/>
      <c r="H3804"/>
      <c r="I3804"/>
      <c r="J3804"/>
      <c r="K3804"/>
      <c r="L3804"/>
      <c r="M3804"/>
      <c r="N3804"/>
      <c r="O3804"/>
    </row>
    <row r="3805" spans="2:15" x14ac:dyDescent="0.25">
      <c r="B3805"/>
      <c r="C3805"/>
      <c r="D3805"/>
      <c r="E3805"/>
      <c r="F3805"/>
      <c r="G3805"/>
      <c r="H3805"/>
      <c r="I3805"/>
      <c r="J3805"/>
      <c r="K3805"/>
      <c r="L3805"/>
      <c r="M3805"/>
      <c r="N3805"/>
      <c r="O3805"/>
    </row>
    <row r="3806" spans="2:15" x14ac:dyDescent="0.25">
      <c r="B3806"/>
      <c r="C3806"/>
      <c r="D3806"/>
      <c r="E3806"/>
      <c r="F3806"/>
      <c r="G3806"/>
      <c r="H3806"/>
      <c r="I3806"/>
      <c r="J3806"/>
      <c r="K3806"/>
      <c r="L3806"/>
      <c r="M3806"/>
      <c r="N3806"/>
      <c r="O3806"/>
    </row>
    <row r="3807" spans="2:15" x14ac:dyDescent="0.25">
      <c r="B3807"/>
      <c r="C3807"/>
      <c r="D3807"/>
      <c r="E3807"/>
      <c r="F3807"/>
      <c r="G3807"/>
      <c r="H3807"/>
      <c r="I3807"/>
      <c r="J3807"/>
      <c r="K3807"/>
      <c r="L3807"/>
      <c r="M3807"/>
      <c r="N3807"/>
      <c r="O3807"/>
    </row>
    <row r="3808" spans="2:15" x14ac:dyDescent="0.25">
      <c r="B3808"/>
      <c r="C3808"/>
      <c r="D3808"/>
      <c r="E3808"/>
      <c r="F3808"/>
      <c r="G3808"/>
      <c r="H3808"/>
      <c r="I3808"/>
      <c r="J3808"/>
      <c r="K3808"/>
      <c r="L3808"/>
      <c r="M3808"/>
      <c r="N3808"/>
      <c r="O3808"/>
    </row>
    <row r="3809" spans="2:15" x14ac:dyDescent="0.25">
      <c r="B3809"/>
      <c r="C3809"/>
      <c r="D3809"/>
      <c r="E3809"/>
      <c r="F3809"/>
      <c r="G3809"/>
      <c r="H3809"/>
      <c r="I3809"/>
      <c r="J3809"/>
      <c r="K3809"/>
      <c r="L3809"/>
      <c r="M3809"/>
      <c r="N3809"/>
      <c r="O3809"/>
    </row>
    <row r="3810" spans="2:15" x14ac:dyDescent="0.25">
      <c r="B3810"/>
      <c r="C3810"/>
      <c r="D3810"/>
      <c r="E3810"/>
      <c r="F3810"/>
      <c r="G3810"/>
      <c r="H3810"/>
      <c r="I3810"/>
      <c r="J3810"/>
      <c r="K3810"/>
      <c r="L3810"/>
      <c r="M3810"/>
      <c r="N3810"/>
      <c r="O3810"/>
    </row>
    <row r="3811" spans="2:15" x14ac:dyDescent="0.25">
      <c r="B3811"/>
      <c r="C3811"/>
      <c r="D3811"/>
      <c r="E3811"/>
      <c r="F3811"/>
      <c r="G3811"/>
      <c r="H3811"/>
      <c r="I3811"/>
      <c r="J3811"/>
      <c r="K3811"/>
      <c r="L3811"/>
      <c r="M3811"/>
      <c r="N3811"/>
      <c r="O3811"/>
    </row>
    <row r="3812" spans="2:15" x14ac:dyDescent="0.25">
      <c r="B3812"/>
      <c r="C3812"/>
      <c r="D3812"/>
      <c r="E3812"/>
      <c r="F3812"/>
      <c r="G3812"/>
      <c r="H3812"/>
      <c r="I3812"/>
      <c r="J3812"/>
      <c r="K3812"/>
      <c r="L3812"/>
      <c r="M3812"/>
      <c r="N3812"/>
      <c r="O3812"/>
    </row>
    <row r="3813" spans="2:15" x14ac:dyDescent="0.25">
      <c r="B3813"/>
      <c r="C3813"/>
      <c r="D3813"/>
      <c r="E3813"/>
      <c r="F3813"/>
      <c r="G3813"/>
      <c r="H3813"/>
      <c r="I3813"/>
      <c r="J3813"/>
      <c r="K3813"/>
      <c r="L3813"/>
      <c r="M3813"/>
      <c r="N3813"/>
      <c r="O3813"/>
    </row>
    <row r="3814" spans="2:15" x14ac:dyDescent="0.25">
      <c r="B3814"/>
      <c r="C3814"/>
      <c r="D3814"/>
      <c r="E3814"/>
      <c r="F3814"/>
      <c r="G3814"/>
      <c r="H3814"/>
      <c r="I3814"/>
      <c r="J3814"/>
      <c r="K3814"/>
      <c r="L3814"/>
      <c r="M3814"/>
      <c r="N3814"/>
      <c r="O3814"/>
    </row>
    <row r="3815" spans="2:15" x14ac:dyDescent="0.25">
      <c r="B3815"/>
      <c r="C3815"/>
      <c r="D3815"/>
      <c r="E3815"/>
      <c r="F3815"/>
      <c r="G3815"/>
      <c r="H3815"/>
      <c r="I3815"/>
      <c r="J3815"/>
      <c r="K3815"/>
      <c r="L3815"/>
      <c r="M3815"/>
      <c r="N3815"/>
      <c r="O3815"/>
    </row>
    <row r="3816" spans="2:15" x14ac:dyDescent="0.25">
      <c r="B3816"/>
      <c r="C3816"/>
      <c r="D3816"/>
      <c r="E3816"/>
      <c r="F3816"/>
      <c r="G3816"/>
      <c r="H3816"/>
      <c r="I3816"/>
      <c r="J3816"/>
      <c r="K3816"/>
      <c r="L3816"/>
      <c r="M3816"/>
      <c r="N3816"/>
      <c r="O3816"/>
    </row>
    <row r="3817" spans="2:15" x14ac:dyDescent="0.25">
      <c r="B3817"/>
      <c r="C3817"/>
      <c r="D3817"/>
      <c r="E3817"/>
      <c r="F3817"/>
      <c r="G3817"/>
      <c r="H3817"/>
      <c r="I3817"/>
      <c r="J3817"/>
      <c r="K3817"/>
      <c r="L3817"/>
      <c r="M3817"/>
      <c r="N3817"/>
      <c r="O3817"/>
    </row>
    <row r="3818" spans="2:15" x14ac:dyDescent="0.25">
      <c r="B3818"/>
      <c r="C3818"/>
      <c r="D3818"/>
      <c r="E3818"/>
      <c r="F3818"/>
      <c r="G3818"/>
      <c r="H3818"/>
      <c r="I3818"/>
      <c r="J3818"/>
      <c r="K3818"/>
      <c r="L3818"/>
      <c r="M3818"/>
      <c r="N3818"/>
      <c r="O3818"/>
    </row>
    <row r="3819" spans="2:15" x14ac:dyDescent="0.25">
      <c r="B3819"/>
      <c r="C3819"/>
      <c r="D3819"/>
      <c r="E3819"/>
      <c r="F3819"/>
      <c r="G3819"/>
      <c r="H3819"/>
      <c r="I3819"/>
      <c r="J3819"/>
      <c r="K3819"/>
      <c r="L3819"/>
      <c r="M3819"/>
      <c r="N3819"/>
      <c r="O3819"/>
    </row>
    <row r="3820" spans="2:15" x14ac:dyDescent="0.25">
      <c r="B3820"/>
      <c r="C3820"/>
      <c r="D3820"/>
      <c r="E3820"/>
      <c r="F3820"/>
      <c r="G3820"/>
      <c r="H3820"/>
      <c r="I3820"/>
      <c r="J3820"/>
      <c r="K3820"/>
      <c r="L3820"/>
      <c r="M3820"/>
      <c r="N3820"/>
      <c r="O3820"/>
    </row>
    <row r="3821" spans="2:15" x14ac:dyDescent="0.25">
      <c r="B3821"/>
      <c r="C3821"/>
      <c r="D3821"/>
      <c r="E3821"/>
      <c r="F3821"/>
      <c r="G3821"/>
      <c r="H3821"/>
      <c r="I3821"/>
      <c r="J3821"/>
      <c r="K3821"/>
      <c r="L3821"/>
      <c r="M3821"/>
      <c r="N3821"/>
      <c r="O3821"/>
    </row>
    <row r="3822" spans="2:15" x14ac:dyDescent="0.25">
      <c r="B3822"/>
      <c r="C3822"/>
      <c r="D3822"/>
      <c r="E3822"/>
      <c r="F3822"/>
      <c r="G3822"/>
      <c r="H3822"/>
      <c r="I3822"/>
      <c r="J3822"/>
      <c r="K3822"/>
      <c r="L3822"/>
      <c r="M3822"/>
      <c r="N3822"/>
      <c r="O3822"/>
    </row>
    <row r="3823" spans="2:15" x14ac:dyDescent="0.25">
      <c r="B3823"/>
      <c r="C3823"/>
      <c r="D3823"/>
      <c r="E3823"/>
      <c r="F3823"/>
      <c r="G3823"/>
      <c r="H3823"/>
      <c r="I3823"/>
      <c r="J3823"/>
      <c r="K3823"/>
      <c r="L3823"/>
      <c r="M3823"/>
      <c r="N3823"/>
      <c r="O3823"/>
    </row>
    <row r="3824" spans="2:15" x14ac:dyDescent="0.25">
      <c r="B3824"/>
      <c r="C3824"/>
      <c r="D3824"/>
      <c r="E3824"/>
      <c r="F3824"/>
      <c r="G3824"/>
      <c r="H3824"/>
      <c r="I3824"/>
      <c r="J3824"/>
      <c r="K3824"/>
      <c r="L3824"/>
      <c r="M3824"/>
      <c r="N3824"/>
      <c r="O3824"/>
    </row>
    <row r="3825" spans="2:15" x14ac:dyDescent="0.25">
      <c r="B3825"/>
      <c r="C3825"/>
      <c r="D3825"/>
      <c r="E3825"/>
      <c r="F3825"/>
      <c r="G3825"/>
      <c r="H3825"/>
      <c r="I3825"/>
      <c r="J3825"/>
      <c r="K3825"/>
      <c r="L3825"/>
      <c r="M3825"/>
      <c r="N3825"/>
      <c r="O3825"/>
    </row>
    <row r="3826" spans="2:15" x14ac:dyDescent="0.25">
      <c r="B3826"/>
      <c r="C3826"/>
      <c r="D3826"/>
      <c r="E3826"/>
      <c r="F3826"/>
      <c r="G3826"/>
      <c r="H3826"/>
      <c r="I3826"/>
      <c r="J3826"/>
      <c r="K3826"/>
      <c r="L3826"/>
      <c r="M3826"/>
      <c r="N3826"/>
      <c r="O3826"/>
    </row>
    <row r="3827" spans="2:15" x14ac:dyDescent="0.25">
      <c r="B3827"/>
      <c r="C3827"/>
      <c r="D3827"/>
      <c r="E3827"/>
      <c r="F3827"/>
      <c r="G3827"/>
      <c r="H3827"/>
      <c r="I3827"/>
      <c r="J3827"/>
      <c r="K3827"/>
      <c r="L3827"/>
      <c r="M3827"/>
      <c r="N3827"/>
      <c r="O3827"/>
    </row>
    <row r="3828" spans="2:15" x14ac:dyDescent="0.25">
      <c r="B3828"/>
      <c r="C3828"/>
      <c r="D3828"/>
      <c r="E3828"/>
      <c r="F3828"/>
      <c r="G3828"/>
      <c r="H3828"/>
      <c r="I3828"/>
      <c r="J3828"/>
      <c r="K3828"/>
      <c r="L3828"/>
      <c r="M3828"/>
      <c r="N3828"/>
      <c r="O3828"/>
    </row>
    <row r="3829" spans="2:15" x14ac:dyDescent="0.25">
      <c r="B3829"/>
      <c r="C3829"/>
      <c r="D3829"/>
      <c r="E3829"/>
      <c r="F3829"/>
      <c r="G3829"/>
      <c r="H3829"/>
      <c r="I3829"/>
      <c r="J3829"/>
      <c r="K3829"/>
      <c r="L3829"/>
      <c r="M3829"/>
      <c r="N3829"/>
      <c r="O3829"/>
    </row>
    <row r="3830" spans="2:15" x14ac:dyDescent="0.25">
      <c r="B3830"/>
      <c r="C3830"/>
      <c r="D3830"/>
      <c r="E3830"/>
      <c r="F3830"/>
      <c r="G3830"/>
      <c r="H3830"/>
      <c r="I3830"/>
      <c r="J3830"/>
      <c r="K3830"/>
      <c r="L3830"/>
      <c r="M3830"/>
      <c r="N3830"/>
      <c r="O3830"/>
    </row>
    <row r="3831" spans="2:15" x14ac:dyDescent="0.25">
      <c r="B3831"/>
      <c r="C3831"/>
      <c r="D3831"/>
      <c r="E3831"/>
      <c r="F3831"/>
      <c r="G3831"/>
      <c r="H3831"/>
      <c r="I3831"/>
      <c r="J3831"/>
      <c r="K3831"/>
      <c r="L3831"/>
      <c r="M3831"/>
      <c r="N3831"/>
      <c r="O3831"/>
    </row>
    <row r="3832" spans="2:15" x14ac:dyDescent="0.25">
      <c r="B3832"/>
      <c r="C3832"/>
      <c r="D3832"/>
      <c r="E3832"/>
      <c r="F3832"/>
      <c r="G3832"/>
      <c r="H3832"/>
      <c r="I3832"/>
      <c r="J3832"/>
      <c r="K3832"/>
      <c r="L3832"/>
      <c r="M3832"/>
      <c r="N3832"/>
      <c r="O3832"/>
    </row>
    <row r="3833" spans="2:15" x14ac:dyDescent="0.25">
      <c r="B3833"/>
      <c r="C3833"/>
      <c r="D3833"/>
      <c r="E3833"/>
      <c r="F3833"/>
      <c r="G3833"/>
      <c r="H3833"/>
      <c r="I3833"/>
      <c r="J3833"/>
      <c r="K3833"/>
      <c r="L3833"/>
      <c r="M3833"/>
      <c r="N3833"/>
      <c r="O3833"/>
    </row>
    <row r="3834" spans="2:15" x14ac:dyDescent="0.25">
      <c r="B3834"/>
      <c r="C3834"/>
      <c r="D3834"/>
      <c r="E3834"/>
      <c r="F3834"/>
      <c r="G3834"/>
      <c r="H3834"/>
      <c r="I3834"/>
      <c r="J3834"/>
      <c r="K3834"/>
      <c r="L3834"/>
      <c r="M3834"/>
      <c r="N3834"/>
      <c r="O3834"/>
    </row>
    <row r="3835" spans="2:15" x14ac:dyDescent="0.25">
      <c r="B3835"/>
      <c r="C3835"/>
      <c r="D3835"/>
      <c r="E3835"/>
      <c r="F3835"/>
      <c r="G3835"/>
      <c r="H3835"/>
      <c r="I3835"/>
      <c r="J3835"/>
      <c r="K3835"/>
      <c r="L3835"/>
      <c r="M3835"/>
      <c r="N3835"/>
      <c r="O3835"/>
    </row>
    <row r="3836" spans="2:15" x14ac:dyDescent="0.25">
      <c r="B3836"/>
      <c r="C3836"/>
      <c r="D3836"/>
      <c r="E3836"/>
      <c r="F3836"/>
      <c r="G3836"/>
      <c r="H3836"/>
      <c r="I3836"/>
      <c r="J3836"/>
      <c r="K3836"/>
      <c r="L3836"/>
      <c r="M3836"/>
      <c r="N3836"/>
      <c r="O3836"/>
    </row>
    <row r="3837" spans="2:15" x14ac:dyDescent="0.25">
      <c r="B3837"/>
      <c r="C3837"/>
      <c r="D3837"/>
      <c r="E3837"/>
      <c r="F3837"/>
      <c r="G3837"/>
      <c r="H3837"/>
      <c r="I3837"/>
      <c r="J3837"/>
      <c r="K3837"/>
      <c r="L3837"/>
      <c r="M3837"/>
      <c r="N3837"/>
      <c r="O3837"/>
    </row>
    <row r="3838" spans="2:15" x14ac:dyDescent="0.25">
      <c r="B3838"/>
      <c r="C3838"/>
      <c r="D3838"/>
      <c r="E3838"/>
      <c r="F3838"/>
      <c r="G3838"/>
      <c r="H3838"/>
      <c r="I3838"/>
      <c r="J3838"/>
      <c r="K3838"/>
      <c r="L3838"/>
      <c r="M3838"/>
      <c r="N3838"/>
      <c r="O3838"/>
    </row>
    <row r="3839" spans="2:15" x14ac:dyDescent="0.25">
      <c r="B3839"/>
      <c r="C3839"/>
      <c r="D3839"/>
      <c r="E3839"/>
      <c r="F3839"/>
      <c r="G3839"/>
      <c r="H3839"/>
      <c r="I3839"/>
      <c r="J3839"/>
      <c r="K3839"/>
      <c r="L3839"/>
      <c r="M3839"/>
      <c r="N3839"/>
      <c r="O3839"/>
    </row>
    <row r="3840" spans="2:15" x14ac:dyDescent="0.25">
      <c r="B3840"/>
      <c r="C3840"/>
      <c r="D3840"/>
      <c r="E3840"/>
      <c r="F3840"/>
      <c r="G3840"/>
      <c r="H3840"/>
      <c r="I3840"/>
      <c r="J3840"/>
      <c r="K3840"/>
      <c r="L3840"/>
      <c r="M3840"/>
      <c r="N3840"/>
      <c r="O3840"/>
    </row>
    <row r="3841" spans="2:15" x14ac:dyDescent="0.25">
      <c r="B3841"/>
      <c r="C3841"/>
      <c r="D3841"/>
      <c r="E3841"/>
      <c r="F3841"/>
      <c r="G3841"/>
      <c r="H3841"/>
      <c r="I3841"/>
      <c r="J3841"/>
      <c r="K3841"/>
      <c r="L3841"/>
      <c r="M3841"/>
      <c r="N3841"/>
      <c r="O3841"/>
    </row>
    <row r="3842" spans="2:15" x14ac:dyDescent="0.25">
      <c r="B3842"/>
      <c r="C3842"/>
      <c r="D3842"/>
      <c r="E3842"/>
      <c r="F3842"/>
      <c r="G3842"/>
      <c r="H3842"/>
      <c r="I3842"/>
      <c r="J3842"/>
      <c r="K3842"/>
      <c r="L3842"/>
      <c r="M3842"/>
      <c r="N3842"/>
      <c r="O3842"/>
    </row>
    <row r="3843" spans="2:15" x14ac:dyDescent="0.25">
      <c r="B3843"/>
      <c r="C3843"/>
      <c r="D3843"/>
      <c r="E3843"/>
      <c r="F3843"/>
      <c r="G3843"/>
      <c r="H3843"/>
      <c r="I3843"/>
      <c r="J3843"/>
      <c r="K3843"/>
      <c r="L3843"/>
      <c r="M3843"/>
      <c r="N3843"/>
      <c r="O3843"/>
    </row>
    <row r="3844" spans="2:15" x14ac:dyDescent="0.25">
      <c r="B3844"/>
      <c r="C3844"/>
      <c r="D3844"/>
      <c r="E3844"/>
      <c r="F3844"/>
      <c r="G3844"/>
      <c r="H3844"/>
      <c r="I3844"/>
      <c r="J3844"/>
      <c r="K3844"/>
      <c r="L3844"/>
      <c r="M3844"/>
      <c r="N3844"/>
      <c r="O3844"/>
    </row>
    <row r="3845" spans="2:15" x14ac:dyDescent="0.25">
      <c r="B3845"/>
      <c r="C3845"/>
      <c r="D3845"/>
      <c r="E3845"/>
      <c r="F3845"/>
      <c r="G3845"/>
      <c r="H3845"/>
      <c r="I3845"/>
      <c r="J3845"/>
      <c r="K3845"/>
      <c r="L3845"/>
      <c r="M3845"/>
      <c r="N3845"/>
      <c r="O3845"/>
    </row>
    <row r="3846" spans="2:15" x14ac:dyDescent="0.25">
      <c r="B3846"/>
      <c r="C3846"/>
      <c r="D3846"/>
      <c r="E3846"/>
      <c r="F3846"/>
      <c r="G3846"/>
      <c r="H3846"/>
      <c r="I3846"/>
      <c r="J3846"/>
      <c r="K3846"/>
      <c r="L3846"/>
      <c r="M3846"/>
      <c r="N3846"/>
      <c r="O3846"/>
    </row>
    <row r="3847" spans="2:15" x14ac:dyDescent="0.25">
      <c r="B3847"/>
      <c r="C3847"/>
      <c r="D3847"/>
      <c r="E3847"/>
      <c r="F3847"/>
      <c r="G3847"/>
      <c r="H3847"/>
      <c r="I3847"/>
      <c r="J3847"/>
      <c r="K3847"/>
      <c r="L3847"/>
      <c r="M3847"/>
      <c r="N3847"/>
      <c r="O3847"/>
    </row>
    <row r="3848" spans="2:15" x14ac:dyDescent="0.25">
      <c r="B3848"/>
      <c r="C3848"/>
      <c r="D3848"/>
      <c r="E3848"/>
      <c r="F3848"/>
      <c r="G3848"/>
      <c r="H3848"/>
      <c r="I3848"/>
      <c r="J3848"/>
      <c r="K3848"/>
      <c r="L3848"/>
      <c r="M3848"/>
      <c r="N3848"/>
      <c r="O3848"/>
    </row>
    <row r="3849" spans="2:15" x14ac:dyDescent="0.25">
      <c r="B3849"/>
      <c r="C3849"/>
      <c r="D3849"/>
      <c r="E3849"/>
      <c r="F3849"/>
      <c r="G3849"/>
      <c r="H3849"/>
      <c r="I3849"/>
      <c r="J3849"/>
      <c r="K3849"/>
      <c r="L3849"/>
      <c r="M3849"/>
      <c r="N3849"/>
      <c r="O3849"/>
    </row>
    <row r="3850" spans="2:15" x14ac:dyDescent="0.25">
      <c r="B3850"/>
      <c r="C3850"/>
      <c r="D3850"/>
      <c r="E3850"/>
      <c r="F3850"/>
      <c r="G3850"/>
      <c r="H3850"/>
      <c r="I3850"/>
      <c r="J3850"/>
      <c r="K3850"/>
      <c r="L3850"/>
      <c r="M3850"/>
      <c r="N3850"/>
      <c r="O3850"/>
    </row>
    <row r="3851" spans="2:15" x14ac:dyDescent="0.25">
      <c r="B3851"/>
      <c r="C3851"/>
      <c r="D3851"/>
      <c r="E3851"/>
      <c r="F3851"/>
      <c r="G3851"/>
      <c r="H3851"/>
      <c r="I3851"/>
      <c r="J3851"/>
      <c r="K3851"/>
      <c r="L3851"/>
      <c r="M3851"/>
      <c r="N3851"/>
      <c r="O3851"/>
    </row>
    <row r="3852" spans="2:15" x14ac:dyDescent="0.25">
      <c r="B3852"/>
      <c r="C3852"/>
      <c r="D3852"/>
      <c r="E3852"/>
      <c r="F3852"/>
      <c r="G3852"/>
      <c r="H3852"/>
      <c r="I3852"/>
      <c r="J3852"/>
      <c r="K3852"/>
      <c r="L3852"/>
      <c r="M3852"/>
      <c r="N3852"/>
      <c r="O3852"/>
    </row>
    <row r="3853" spans="2:15" x14ac:dyDescent="0.25">
      <c r="B3853"/>
      <c r="C3853"/>
      <c r="D3853"/>
      <c r="E3853"/>
      <c r="F3853"/>
      <c r="G3853"/>
      <c r="H3853"/>
      <c r="I3853"/>
      <c r="J3853"/>
      <c r="K3853"/>
      <c r="L3853"/>
      <c r="M3853"/>
      <c r="N3853"/>
      <c r="O3853"/>
    </row>
    <row r="3854" spans="2:15" x14ac:dyDescent="0.25">
      <c r="B3854"/>
      <c r="C3854"/>
      <c r="D3854"/>
      <c r="E3854"/>
      <c r="F3854"/>
      <c r="G3854"/>
      <c r="H3854"/>
      <c r="I3854"/>
      <c r="J3854"/>
      <c r="K3854"/>
      <c r="L3854"/>
      <c r="M3854"/>
      <c r="N3854"/>
      <c r="O3854"/>
    </row>
    <row r="3855" spans="2:15" x14ac:dyDescent="0.25">
      <c r="B3855"/>
      <c r="C3855"/>
      <c r="D3855"/>
      <c r="E3855"/>
      <c r="F3855"/>
      <c r="G3855"/>
      <c r="H3855"/>
      <c r="I3855"/>
      <c r="J3855"/>
      <c r="K3855"/>
      <c r="L3855"/>
      <c r="M3855"/>
      <c r="N3855"/>
      <c r="O3855"/>
    </row>
    <row r="3856" spans="2:15" x14ac:dyDescent="0.25">
      <c r="B3856"/>
      <c r="C3856"/>
      <c r="D3856"/>
      <c r="E3856"/>
      <c r="F3856"/>
      <c r="G3856"/>
      <c r="H3856"/>
      <c r="I3856"/>
      <c r="J3856"/>
      <c r="K3856"/>
      <c r="L3856"/>
      <c r="M3856"/>
      <c r="N3856"/>
      <c r="O3856"/>
    </row>
    <row r="3857" spans="2:15" x14ac:dyDescent="0.25">
      <c r="B3857"/>
      <c r="C3857"/>
      <c r="D3857"/>
      <c r="E3857"/>
      <c r="F3857"/>
      <c r="G3857"/>
      <c r="H3857"/>
      <c r="I3857"/>
      <c r="J3857"/>
      <c r="K3857"/>
      <c r="L3857"/>
      <c r="M3857"/>
      <c r="N3857"/>
      <c r="O3857"/>
    </row>
    <row r="3858" spans="2:15" x14ac:dyDescent="0.25">
      <c r="B3858"/>
      <c r="C3858"/>
      <c r="D3858"/>
      <c r="E3858"/>
      <c r="F3858"/>
      <c r="G3858"/>
      <c r="H3858"/>
      <c r="I3858"/>
      <c r="J3858"/>
      <c r="K3858"/>
      <c r="L3858"/>
      <c r="M3858"/>
      <c r="N3858"/>
      <c r="O3858"/>
    </row>
    <row r="3859" spans="2:15" x14ac:dyDescent="0.25">
      <c r="B3859"/>
      <c r="C3859"/>
      <c r="D3859"/>
      <c r="E3859"/>
      <c r="F3859"/>
      <c r="G3859"/>
      <c r="H3859"/>
      <c r="I3859"/>
      <c r="J3859"/>
      <c r="K3859"/>
      <c r="L3859"/>
      <c r="M3859"/>
      <c r="N3859"/>
      <c r="O3859"/>
    </row>
    <row r="3860" spans="2:15" x14ac:dyDescent="0.25">
      <c r="B3860"/>
      <c r="C3860"/>
      <c r="D3860"/>
      <c r="E3860"/>
      <c r="F3860"/>
      <c r="G3860"/>
      <c r="H3860"/>
      <c r="I3860"/>
      <c r="J3860"/>
      <c r="K3860"/>
      <c r="L3860"/>
      <c r="M3860"/>
      <c r="N3860"/>
      <c r="O3860"/>
    </row>
    <row r="3861" spans="2:15" x14ac:dyDescent="0.25">
      <c r="B3861"/>
      <c r="C3861"/>
      <c r="D3861"/>
      <c r="E3861"/>
      <c r="F3861"/>
      <c r="G3861"/>
      <c r="H3861"/>
      <c r="I3861"/>
      <c r="J3861"/>
      <c r="K3861"/>
      <c r="L3861"/>
      <c r="M3861"/>
      <c r="N3861"/>
      <c r="O3861"/>
    </row>
    <row r="3862" spans="2:15" x14ac:dyDescent="0.25">
      <c r="B3862"/>
      <c r="C3862"/>
      <c r="D3862"/>
      <c r="E3862"/>
      <c r="F3862"/>
      <c r="G3862"/>
      <c r="H3862"/>
      <c r="I3862"/>
      <c r="J3862"/>
      <c r="K3862"/>
      <c r="L3862"/>
      <c r="M3862"/>
      <c r="N3862"/>
      <c r="O3862"/>
    </row>
    <row r="3863" spans="2:15" x14ac:dyDescent="0.25">
      <c r="B3863"/>
      <c r="C3863"/>
      <c r="D3863"/>
      <c r="E3863"/>
      <c r="F3863"/>
      <c r="G3863"/>
      <c r="H3863"/>
      <c r="I3863"/>
      <c r="J3863"/>
      <c r="K3863"/>
      <c r="L3863"/>
      <c r="M3863"/>
      <c r="N3863"/>
      <c r="O3863"/>
    </row>
    <row r="3864" spans="2:15" x14ac:dyDescent="0.25">
      <c r="B3864"/>
      <c r="C3864"/>
      <c r="D3864"/>
      <c r="E3864"/>
      <c r="F3864"/>
      <c r="G3864"/>
      <c r="H3864"/>
      <c r="I3864"/>
      <c r="J3864"/>
      <c r="K3864"/>
      <c r="L3864"/>
      <c r="M3864"/>
      <c r="N3864"/>
      <c r="O3864"/>
    </row>
    <row r="3865" spans="2:15" x14ac:dyDescent="0.25">
      <c r="B3865"/>
      <c r="C3865"/>
      <c r="D3865"/>
      <c r="E3865"/>
      <c r="F3865"/>
      <c r="G3865"/>
      <c r="H3865"/>
      <c r="I3865"/>
      <c r="J3865"/>
      <c r="K3865"/>
      <c r="L3865"/>
      <c r="M3865"/>
      <c r="N3865"/>
      <c r="O3865"/>
    </row>
    <row r="3866" spans="2:15" x14ac:dyDescent="0.25">
      <c r="B3866"/>
      <c r="C3866"/>
      <c r="D3866"/>
      <c r="E3866"/>
      <c r="F3866"/>
      <c r="G3866"/>
      <c r="H3866"/>
      <c r="I3866"/>
      <c r="J3866"/>
      <c r="K3866"/>
      <c r="L3866"/>
      <c r="M3866"/>
      <c r="N3866"/>
      <c r="O3866"/>
    </row>
    <row r="3867" spans="2:15" x14ac:dyDescent="0.25">
      <c r="B3867"/>
      <c r="C3867"/>
      <c r="D3867"/>
      <c r="E3867"/>
      <c r="F3867"/>
      <c r="G3867"/>
      <c r="H3867"/>
      <c r="I3867"/>
      <c r="J3867"/>
      <c r="K3867"/>
      <c r="L3867"/>
      <c r="M3867"/>
      <c r="N3867"/>
      <c r="O3867"/>
    </row>
    <row r="3868" spans="2:15" x14ac:dyDescent="0.25">
      <c r="B3868"/>
      <c r="C3868"/>
      <c r="D3868"/>
      <c r="E3868"/>
      <c r="F3868"/>
      <c r="G3868"/>
      <c r="H3868"/>
      <c r="I3868"/>
      <c r="J3868"/>
      <c r="K3868"/>
      <c r="L3868"/>
      <c r="M3868"/>
      <c r="N3868"/>
      <c r="O3868"/>
    </row>
    <row r="3869" spans="2:15" x14ac:dyDescent="0.25">
      <c r="B3869"/>
      <c r="C3869"/>
      <c r="D3869"/>
      <c r="E3869"/>
      <c r="F3869"/>
      <c r="G3869"/>
      <c r="H3869"/>
      <c r="I3869"/>
      <c r="J3869"/>
      <c r="K3869"/>
      <c r="L3869"/>
      <c r="M3869"/>
      <c r="N3869"/>
      <c r="O3869"/>
    </row>
    <row r="3870" spans="2:15" x14ac:dyDescent="0.25">
      <c r="B3870"/>
      <c r="C3870"/>
      <c r="D3870"/>
      <c r="E3870"/>
      <c r="F3870"/>
      <c r="G3870"/>
      <c r="H3870"/>
      <c r="I3870"/>
      <c r="J3870"/>
      <c r="K3870"/>
      <c r="L3870"/>
      <c r="M3870"/>
      <c r="N3870"/>
      <c r="O3870"/>
    </row>
    <row r="3871" spans="2:15" x14ac:dyDescent="0.25">
      <c r="B3871"/>
      <c r="C3871"/>
      <c r="D3871"/>
      <c r="E3871"/>
      <c r="F3871"/>
      <c r="G3871"/>
      <c r="H3871"/>
      <c r="I3871"/>
      <c r="J3871"/>
      <c r="K3871"/>
      <c r="L3871"/>
      <c r="M3871"/>
      <c r="N3871"/>
      <c r="O3871"/>
    </row>
    <row r="3872" spans="2:15" x14ac:dyDescent="0.25">
      <c r="B3872"/>
      <c r="C3872"/>
      <c r="D3872"/>
      <c r="E3872"/>
      <c r="F3872"/>
      <c r="G3872"/>
      <c r="H3872"/>
      <c r="I3872"/>
      <c r="J3872"/>
      <c r="K3872"/>
      <c r="L3872"/>
      <c r="M3872"/>
      <c r="N3872"/>
      <c r="O3872"/>
    </row>
    <row r="3873" spans="2:15" x14ac:dyDescent="0.25">
      <c r="B3873"/>
      <c r="C3873"/>
      <c r="D3873"/>
      <c r="E3873"/>
      <c r="F3873"/>
      <c r="G3873"/>
      <c r="H3873"/>
      <c r="I3873"/>
      <c r="J3873"/>
      <c r="K3873"/>
      <c r="L3873"/>
      <c r="M3873"/>
      <c r="N3873"/>
      <c r="O3873"/>
    </row>
    <row r="3874" spans="2:15" x14ac:dyDescent="0.25">
      <c r="B3874"/>
      <c r="C3874"/>
      <c r="D3874"/>
      <c r="E3874"/>
      <c r="F3874"/>
      <c r="G3874"/>
      <c r="H3874"/>
      <c r="I3874"/>
      <c r="J3874"/>
      <c r="K3874"/>
      <c r="L3874"/>
      <c r="M3874"/>
      <c r="N3874"/>
      <c r="O3874"/>
    </row>
    <row r="3875" spans="2:15" x14ac:dyDescent="0.25">
      <c r="B3875"/>
      <c r="C3875"/>
      <c r="D3875"/>
      <c r="E3875"/>
      <c r="F3875"/>
      <c r="G3875"/>
      <c r="H3875"/>
      <c r="I3875"/>
      <c r="J3875"/>
      <c r="K3875"/>
      <c r="L3875"/>
      <c r="M3875"/>
      <c r="N3875"/>
      <c r="O3875"/>
    </row>
    <row r="3876" spans="2:15" x14ac:dyDescent="0.25">
      <c r="B3876"/>
      <c r="C3876"/>
      <c r="D3876"/>
      <c r="E3876"/>
      <c r="F3876"/>
      <c r="G3876"/>
      <c r="H3876"/>
      <c r="I3876"/>
      <c r="J3876"/>
      <c r="K3876"/>
      <c r="L3876"/>
      <c r="M3876"/>
      <c r="N3876"/>
      <c r="O3876"/>
    </row>
    <row r="3877" spans="2:15" x14ac:dyDescent="0.25">
      <c r="B3877"/>
      <c r="C3877"/>
      <c r="D3877"/>
      <c r="E3877"/>
      <c r="F3877"/>
      <c r="G3877"/>
      <c r="H3877"/>
      <c r="I3877"/>
      <c r="J3877"/>
      <c r="K3877"/>
      <c r="L3877"/>
      <c r="M3877"/>
      <c r="N3877"/>
      <c r="O3877"/>
    </row>
    <row r="3878" spans="2:15" x14ac:dyDescent="0.25">
      <c r="B3878"/>
      <c r="C3878"/>
      <c r="D3878"/>
      <c r="E3878"/>
      <c r="F3878"/>
      <c r="G3878"/>
      <c r="H3878"/>
      <c r="I3878"/>
      <c r="J3878"/>
      <c r="K3878"/>
      <c r="L3878"/>
      <c r="M3878"/>
      <c r="N3878"/>
      <c r="O3878"/>
    </row>
    <row r="3879" spans="2:15" x14ac:dyDescent="0.25">
      <c r="B3879"/>
      <c r="C3879"/>
      <c r="D3879"/>
      <c r="E3879"/>
      <c r="F3879"/>
      <c r="G3879"/>
      <c r="H3879"/>
      <c r="I3879"/>
      <c r="J3879"/>
      <c r="K3879"/>
      <c r="L3879"/>
      <c r="M3879"/>
      <c r="N3879"/>
      <c r="O3879"/>
    </row>
    <row r="3880" spans="2:15" x14ac:dyDescent="0.25">
      <c r="B3880"/>
      <c r="C3880"/>
      <c r="D3880"/>
      <c r="E3880"/>
      <c r="F3880"/>
      <c r="G3880"/>
      <c r="H3880"/>
      <c r="I3880"/>
      <c r="J3880"/>
      <c r="K3880"/>
      <c r="L3880"/>
      <c r="M3880"/>
      <c r="N3880"/>
      <c r="O3880"/>
    </row>
    <row r="3881" spans="2:15" x14ac:dyDescent="0.25">
      <c r="B3881"/>
      <c r="C3881"/>
      <c r="D3881"/>
      <c r="E3881"/>
      <c r="F3881"/>
      <c r="G3881"/>
      <c r="H3881"/>
      <c r="I3881"/>
      <c r="J3881"/>
      <c r="K3881"/>
      <c r="L3881"/>
      <c r="M3881"/>
      <c r="N3881"/>
      <c r="O3881"/>
    </row>
    <row r="3882" spans="2:15" x14ac:dyDescent="0.25">
      <c r="B3882"/>
      <c r="C3882"/>
      <c r="D3882"/>
      <c r="E3882"/>
      <c r="F3882"/>
      <c r="G3882"/>
      <c r="H3882"/>
      <c r="I3882"/>
      <c r="J3882"/>
      <c r="K3882"/>
      <c r="L3882"/>
      <c r="M3882"/>
      <c r="N3882"/>
      <c r="O3882"/>
    </row>
    <row r="3883" spans="2:15" x14ac:dyDescent="0.25">
      <c r="B3883"/>
      <c r="C3883"/>
      <c r="D3883"/>
      <c r="E3883"/>
      <c r="F3883"/>
      <c r="G3883"/>
      <c r="H3883"/>
      <c r="I3883"/>
      <c r="J3883"/>
      <c r="K3883"/>
      <c r="L3883"/>
      <c r="M3883"/>
      <c r="N3883"/>
      <c r="O3883"/>
    </row>
    <row r="3884" spans="2:15" x14ac:dyDescent="0.25">
      <c r="B3884"/>
      <c r="C3884"/>
      <c r="D3884"/>
      <c r="E3884"/>
      <c r="F3884"/>
      <c r="G3884"/>
      <c r="H3884"/>
      <c r="I3884"/>
      <c r="J3884"/>
      <c r="K3884"/>
      <c r="L3884"/>
      <c r="M3884"/>
      <c r="N3884"/>
      <c r="O3884"/>
    </row>
    <row r="3885" spans="2:15" x14ac:dyDescent="0.25">
      <c r="B3885"/>
      <c r="C3885"/>
      <c r="D3885"/>
      <c r="E3885"/>
      <c r="F3885"/>
      <c r="G3885"/>
      <c r="H3885"/>
      <c r="I3885"/>
      <c r="J3885"/>
      <c r="K3885"/>
      <c r="L3885"/>
      <c r="M3885"/>
      <c r="N3885"/>
      <c r="O3885"/>
    </row>
    <row r="3886" spans="2:15" x14ac:dyDescent="0.25">
      <c r="B3886"/>
      <c r="C3886"/>
      <c r="D3886"/>
      <c r="E3886"/>
      <c r="F3886"/>
      <c r="G3886"/>
      <c r="H3886"/>
      <c r="I3886"/>
      <c r="J3886"/>
      <c r="K3886"/>
      <c r="L3886"/>
      <c r="M3886"/>
      <c r="N3886"/>
      <c r="O3886"/>
    </row>
    <row r="3887" spans="2:15" x14ac:dyDescent="0.25">
      <c r="B3887"/>
      <c r="C3887"/>
      <c r="D3887"/>
      <c r="E3887"/>
      <c r="F3887"/>
      <c r="G3887"/>
      <c r="H3887"/>
      <c r="I3887"/>
      <c r="J3887"/>
      <c r="K3887"/>
      <c r="L3887"/>
      <c r="M3887"/>
      <c r="N3887"/>
      <c r="O3887"/>
    </row>
    <row r="3888" spans="2:15" x14ac:dyDescent="0.25">
      <c r="B3888"/>
      <c r="C3888"/>
      <c r="D3888"/>
      <c r="E3888"/>
      <c r="F3888"/>
      <c r="G3888"/>
      <c r="H3888"/>
      <c r="I3888"/>
      <c r="J3888"/>
      <c r="K3888"/>
      <c r="L3888"/>
      <c r="M3888"/>
      <c r="N3888"/>
      <c r="O3888"/>
    </row>
    <row r="3889" spans="2:15" x14ac:dyDescent="0.25">
      <c r="B3889"/>
      <c r="C3889"/>
      <c r="D3889"/>
      <c r="E3889"/>
      <c r="F3889"/>
      <c r="G3889"/>
      <c r="H3889"/>
      <c r="I3889"/>
      <c r="J3889"/>
      <c r="K3889"/>
      <c r="L3889"/>
      <c r="M3889"/>
      <c r="N3889"/>
      <c r="O3889"/>
    </row>
    <row r="3890" spans="2:15" x14ac:dyDescent="0.25">
      <c r="B3890"/>
      <c r="C3890"/>
      <c r="D3890"/>
      <c r="E3890"/>
      <c r="F3890"/>
      <c r="G3890"/>
      <c r="H3890"/>
      <c r="I3890"/>
      <c r="J3890"/>
      <c r="K3890"/>
      <c r="L3890"/>
      <c r="M3890"/>
      <c r="N3890"/>
      <c r="O3890"/>
    </row>
    <row r="3891" spans="2:15" x14ac:dyDescent="0.25">
      <c r="B3891"/>
      <c r="C3891"/>
      <c r="D3891"/>
      <c r="E3891"/>
      <c r="F3891"/>
      <c r="G3891"/>
      <c r="H3891"/>
      <c r="I3891"/>
      <c r="J3891"/>
      <c r="K3891"/>
      <c r="L3891"/>
      <c r="M3891"/>
      <c r="N3891"/>
      <c r="O3891"/>
    </row>
    <row r="3892" spans="2:15" x14ac:dyDescent="0.25">
      <c r="B3892"/>
      <c r="C3892"/>
      <c r="D3892"/>
      <c r="E3892"/>
      <c r="F3892"/>
      <c r="G3892"/>
      <c r="H3892"/>
      <c r="I3892"/>
      <c r="J3892"/>
      <c r="K3892"/>
      <c r="L3892"/>
      <c r="M3892"/>
      <c r="N3892"/>
      <c r="O3892"/>
    </row>
    <row r="3893" spans="2:15" x14ac:dyDescent="0.25">
      <c r="B3893"/>
      <c r="C3893"/>
      <c r="D3893"/>
      <c r="E3893"/>
      <c r="F3893"/>
      <c r="G3893"/>
      <c r="H3893"/>
      <c r="I3893"/>
      <c r="J3893"/>
      <c r="K3893"/>
      <c r="L3893"/>
      <c r="M3893"/>
      <c r="N3893"/>
      <c r="O3893"/>
    </row>
    <row r="3894" spans="2:15" x14ac:dyDescent="0.25">
      <c r="B3894"/>
      <c r="C3894"/>
      <c r="D3894"/>
      <c r="E3894"/>
      <c r="F3894"/>
      <c r="G3894"/>
      <c r="H3894"/>
      <c r="I3894"/>
      <c r="J3894"/>
      <c r="K3894"/>
      <c r="L3894"/>
      <c r="M3894"/>
      <c r="N3894"/>
      <c r="O3894"/>
    </row>
    <row r="3895" spans="2:15" x14ac:dyDescent="0.25">
      <c r="B3895"/>
      <c r="C3895"/>
      <c r="D3895"/>
      <c r="E3895"/>
      <c r="F3895"/>
      <c r="G3895"/>
      <c r="H3895"/>
      <c r="I3895"/>
      <c r="J3895"/>
      <c r="K3895"/>
      <c r="L3895"/>
      <c r="M3895"/>
      <c r="N3895"/>
      <c r="O3895"/>
    </row>
    <row r="3896" spans="2:15" x14ac:dyDescent="0.25">
      <c r="B3896"/>
      <c r="C3896"/>
      <c r="D3896"/>
      <c r="E3896"/>
      <c r="F3896"/>
      <c r="G3896"/>
      <c r="H3896"/>
      <c r="I3896"/>
      <c r="J3896"/>
      <c r="K3896"/>
      <c r="L3896"/>
      <c r="M3896"/>
      <c r="N3896"/>
      <c r="O3896"/>
    </row>
    <row r="3897" spans="2:15" x14ac:dyDescent="0.25">
      <c r="B3897"/>
      <c r="C3897"/>
      <c r="D3897"/>
      <c r="E3897"/>
      <c r="F3897"/>
      <c r="G3897"/>
      <c r="H3897"/>
      <c r="I3897"/>
      <c r="J3897"/>
      <c r="K3897"/>
      <c r="L3897"/>
      <c r="M3897"/>
      <c r="N3897"/>
      <c r="O3897"/>
    </row>
    <row r="3898" spans="2:15" x14ac:dyDescent="0.25">
      <c r="B3898"/>
      <c r="C3898"/>
      <c r="D3898"/>
      <c r="E3898"/>
      <c r="F3898"/>
      <c r="G3898"/>
      <c r="H3898"/>
      <c r="I3898"/>
      <c r="J3898"/>
      <c r="K3898"/>
      <c r="L3898"/>
      <c r="M3898"/>
      <c r="N3898"/>
      <c r="O3898"/>
    </row>
    <row r="3899" spans="2:15" x14ac:dyDescent="0.25">
      <c r="B3899"/>
      <c r="C3899"/>
      <c r="D3899"/>
      <c r="E3899"/>
      <c r="F3899"/>
      <c r="G3899"/>
      <c r="H3899"/>
      <c r="I3899"/>
      <c r="J3899"/>
      <c r="K3899"/>
      <c r="L3899"/>
      <c r="M3899"/>
      <c r="N3899"/>
      <c r="O3899"/>
    </row>
    <row r="3900" spans="2:15" x14ac:dyDescent="0.25">
      <c r="B3900"/>
      <c r="C3900"/>
      <c r="D3900"/>
      <c r="E3900"/>
      <c r="F3900"/>
      <c r="G3900"/>
      <c r="H3900"/>
      <c r="I3900"/>
      <c r="J3900"/>
      <c r="K3900"/>
      <c r="L3900"/>
      <c r="M3900"/>
      <c r="N3900"/>
      <c r="O3900"/>
    </row>
    <row r="3901" spans="2:15" x14ac:dyDescent="0.25">
      <c r="B3901"/>
      <c r="C3901"/>
      <c r="D3901"/>
      <c r="E3901"/>
      <c r="F3901"/>
      <c r="G3901"/>
      <c r="H3901"/>
      <c r="I3901"/>
      <c r="J3901"/>
      <c r="K3901"/>
      <c r="L3901"/>
      <c r="M3901"/>
      <c r="N3901"/>
      <c r="O3901"/>
    </row>
    <row r="3902" spans="2:15" x14ac:dyDescent="0.25">
      <c r="B3902"/>
      <c r="C3902"/>
      <c r="D3902"/>
      <c r="E3902"/>
      <c r="F3902"/>
      <c r="G3902"/>
      <c r="H3902"/>
      <c r="I3902"/>
      <c r="J3902"/>
      <c r="K3902"/>
      <c r="L3902"/>
      <c r="M3902"/>
      <c r="N3902"/>
      <c r="O3902"/>
    </row>
    <row r="3903" spans="2:15" x14ac:dyDescent="0.25">
      <c r="B3903"/>
      <c r="C3903"/>
      <c r="D3903"/>
      <c r="E3903"/>
      <c r="F3903"/>
      <c r="G3903"/>
      <c r="H3903"/>
      <c r="I3903"/>
      <c r="J3903"/>
      <c r="K3903"/>
      <c r="L3903"/>
      <c r="M3903"/>
      <c r="N3903"/>
      <c r="O3903"/>
    </row>
    <row r="3904" spans="2:15" x14ac:dyDescent="0.25">
      <c r="B3904"/>
      <c r="C3904"/>
      <c r="D3904"/>
      <c r="E3904"/>
      <c r="F3904"/>
      <c r="G3904"/>
      <c r="H3904"/>
      <c r="I3904"/>
      <c r="J3904"/>
      <c r="K3904"/>
      <c r="L3904"/>
      <c r="M3904"/>
      <c r="N3904"/>
      <c r="O3904"/>
    </row>
    <row r="3905" spans="2:15" x14ac:dyDescent="0.25">
      <c r="B3905"/>
      <c r="C3905"/>
      <c r="D3905"/>
      <c r="E3905"/>
      <c r="F3905"/>
      <c r="G3905"/>
      <c r="H3905"/>
      <c r="I3905"/>
      <c r="J3905"/>
      <c r="K3905"/>
      <c r="L3905"/>
      <c r="M3905"/>
      <c r="N3905"/>
      <c r="O3905"/>
    </row>
    <row r="3906" spans="2:15" x14ac:dyDescent="0.25">
      <c r="B3906"/>
      <c r="C3906"/>
      <c r="D3906"/>
      <c r="E3906"/>
      <c r="F3906"/>
      <c r="G3906"/>
      <c r="H3906"/>
      <c r="I3906"/>
      <c r="J3906"/>
      <c r="K3906"/>
      <c r="L3906"/>
      <c r="M3906"/>
      <c r="N3906"/>
      <c r="O3906"/>
    </row>
    <row r="3907" spans="2:15" x14ac:dyDescent="0.25">
      <c r="B3907"/>
      <c r="C3907"/>
      <c r="D3907"/>
      <c r="E3907"/>
      <c r="F3907"/>
      <c r="G3907"/>
      <c r="H3907"/>
      <c r="I3907"/>
      <c r="J3907"/>
      <c r="K3907"/>
      <c r="L3907"/>
      <c r="M3907"/>
      <c r="N3907"/>
      <c r="O3907"/>
    </row>
    <row r="3908" spans="2:15" x14ac:dyDescent="0.25">
      <c r="B3908"/>
      <c r="C3908"/>
      <c r="D3908"/>
      <c r="E3908"/>
      <c r="F3908"/>
      <c r="G3908"/>
      <c r="H3908"/>
      <c r="I3908"/>
      <c r="J3908"/>
      <c r="K3908"/>
      <c r="L3908"/>
      <c r="M3908"/>
      <c r="N3908"/>
      <c r="O3908"/>
    </row>
    <row r="3909" spans="2:15" x14ac:dyDescent="0.25">
      <c r="B3909"/>
      <c r="C3909"/>
      <c r="D3909"/>
      <c r="E3909"/>
      <c r="F3909"/>
      <c r="G3909"/>
      <c r="H3909"/>
      <c r="I3909"/>
      <c r="J3909"/>
      <c r="K3909"/>
      <c r="L3909"/>
      <c r="M3909"/>
      <c r="N3909"/>
      <c r="O3909"/>
    </row>
    <row r="3910" spans="2:15" x14ac:dyDescent="0.25">
      <c r="B3910"/>
      <c r="C3910"/>
      <c r="D3910"/>
      <c r="E3910"/>
      <c r="F3910"/>
      <c r="G3910"/>
      <c r="H3910"/>
      <c r="I3910"/>
      <c r="J3910"/>
      <c r="K3910"/>
      <c r="L3910"/>
      <c r="M3910"/>
      <c r="N3910"/>
      <c r="O3910"/>
    </row>
    <row r="3911" spans="2:15" x14ac:dyDescent="0.25">
      <c r="B3911"/>
      <c r="C3911"/>
      <c r="D3911"/>
      <c r="E3911"/>
      <c r="F3911"/>
      <c r="G3911"/>
      <c r="H3911"/>
      <c r="I3911"/>
      <c r="J3911"/>
      <c r="K3911"/>
      <c r="L3911"/>
      <c r="M3911"/>
      <c r="N3911"/>
      <c r="O3911"/>
    </row>
    <row r="3912" spans="2:15" x14ac:dyDescent="0.25">
      <c r="B3912"/>
      <c r="C3912"/>
      <c r="D3912"/>
      <c r="E3912"/>
      <c r="F3912"/>
      <c r="G3912"/>
      <c r="H3912"/>
      <c r="I3912"/>
      <c r="J3912"/>
      <c r="K3912"/>
      <c r="L3912"/>
      <c r="M3912"/>
      <c r="N3912"/>
      <c r="O3912"/>
    </row>
    <row r="3913" spans="2:15" x14ac:dyDescent="0.25">
      <c r="B3913"/>
      <c r="C3913"/>
      <c r="D3913"/>
      <c r="E3913"/>
      <c r="F3913"/>
      <c r="G3913"/>
      <c r="H3913"/>
      <c r="I3913"/>
      <c r="J3913"/>
      <c r="K3913"/>
      <c r="L3913"/>
      <c r="M3913"/>
      <c r="N3913"/>
      <c r="O3913"/>
    </row>
    <row r="3914" spans="2:15" x14ac:dyDescent="0.25">
      <c r="B3914"/>
      <c r="C3914"/>
      <c r="D3914"/>
      <c r="E3914"/>
      <c r="F3914"/>
      <c r="G3914"/>
      <c r="H3914"/>
      <c r="I3914"/>
      <c r="J3914"/>
      <c r="K3914"/>
      <c r="L3914"/>
      <c r="M3914"/>
      <c r="N3914"/>
      <c r="O3914"/>
    </row>
    <row r="3915" spans="2:15" x14ac:dyDescent="0.25">
      <c r="B3915"/>
      <c r="C3915"/>
      <c r="D3915"/>
      <c r="E3915"/>
      <c r="F3915"/>
      <c r="G3915"/>
      <c r="H3915"/>
      <c r="I3915"/>
      <c r="J3915"/>
      <c r="K3915"/>
      <c r="L3915"/>
      <c r="M3915"/>
      <c r="N3915"/>
      <c r="O3915"/>
    </row>
    <row r="3916" spans="2:15" x14ac:dyDescent="0.25">
      <c r="B3916"/>
      <c r="C3916"/>
      <c r="D3916"/>
      <c r="E3916"/>
      <c r="F3916"/>
      <c r="G3916"/>
      <c r="H3916"/>
      <c r="I3916"/>
      <c r="J3916"/>
      <c r="K3916"/>
      <c r="L3916"/>
      <c r="M3916"/>
      <c r="N3916"/>
      <c r="O3916"/>
    </row>
    <row r="3917" spans="2:15" x14ac:dyDescent="0.25">
      <c r="B3917"/>
      <c r="C3917"/>
      <c r="D3917"/>
      <c r="E3917"/>
      <c r="F3917"/>
      <c r="G3917"/>
      <c r="H3917"/>
      <c r="I3917"/>
      <c r="J3917"/>
      <c r="K3917"/>
      <c r="L3917"/>
      <c r="M3917"/>
      <c r="N3917"/>
      <c r="O3917"/>
    </row>
    <row r="3918" spans="2:15" x14ac:dyDescent="0.25">
      <c r="B3918"/>
      <c r="C3918"/>
      <c r="D3918"/>
      <c r="E3918"/>
      <c r="F3918"/>
      <c r="G3918"/>
      <c r="H3918"/>
      <c r="I3918"/>
      <c r="J3918"/>
      <c r="K3918"/>
      <c r="L3918"/>
      <c r="M3918"/>
      <c r="N3918"/>
      <c r="O3918"/>
    </row>
    <row r="3919" spans="2:15" x14ac:dyDescent="0.25">
      <c r="B3919"/>
      <c r="C3919"/>
      <c r="D3919"/>
      <c r="E3919"/>
      <c r="F3919"/>
      <c r="G3919"/>
      <c r="H3919"/>
      <c r="I3919"/>
      <c r="J3919"/>
      <c r="K3919"/>
      <c r="L3919"/>
      <c r="M3919"/>
      <c r="N3919"/>
      <c r="O3919"/>
    </row>
    <row r="3920" spans="2:15" x14ac:dyDescent="0.25">
      <c r="B3920"/>
      <c r="C3920"/>
      <c r="D3920"/>
      <c r="E3920"/>
      <c r="F3920"/>
      <c r="G3920"/>
      <c r="H3920"/>
      <c r="I3920"/>
      <c r="J3920"/>
      <c r="K3920"/>
      <c r="L3920"/>
      <c r="M3920"/>
      <c r="N3920"/>
      <c r="O3920"/>
    </row>
    <row r="3921" spans="2:15" x14ac:dyDescent="0.25">
      <c r="B3921"/>
      <c r="C3921"/>
      <c r="D3921"/>
      <c r="E3921"/>
      <c r="F3921"/>
      <c r="G3921"/>
      <c r="H3921"/>
      <c r="I3921"/>
      <c r="J3921"/>
      <c r="K3921"/>
      <c r="L3921"/>
      <c r="M3921"/>
      <c r="N3921"/>
      <c r="O3921"/>
    </row>
    <row r="3922" spans="2:15" x14ac:dyDescent="0.25">
      <c r="B3922"/>
      <c r="C3922"/>
      <c r="D3922"/>
      <c r="E3922"/>
      <c r="F3922"/>
      <c r="G3922"/>
      <c r="H3922"/>
      <c r="I3922"/>
      <c r="J3922"/>
      <c r="K3922"/>
      <c r="L3922"/>
      <c r="M3922"/>
      <c r="N3922"/>
      <c r="O3922"/>
    </row>
    <row r="3923" spans="2:15" x14ac:dyDescent="0.25">
      <c r="B3923"/>
      <c r="C3923"/>
      <c r="D3923"/>
      <c r="E3923"/>
      <c r="F3923"/>
      <c r="G3923"/>
      <c r="H3923"/>
      <c r="I3923"/>
      <c r="J3923"/>
      <c r="K3923"/>
      <c r="L3923"/>
      <c r="M3923"/>
      <c r="N3923"/>
      <c r="O3923"/>
    </row>
    <row r="3924" spans="2:15" x14ac:dyDescent="0.25">
      <c r="B3924"/>
      <c r="C3924"/>
      <c r="D3924"/>
      <c r="E3924"/>
      <c r="F3924"/>
      <c r="G3924"/>
      <c r="H3924"/>
      <c r="I3924"/>
      <c r="J3924"/>
      <c r="K3924"/>
      <c r="L3924"/>
      <c r="M3924"/>
      <c r="N3924"/>
      <c r="O3924"/>
    </row>
    <row r="3925" spans="2:15" x14ac:dyDescent="0.25">
      <c r="B3925"/>
      <c r="C3925"/>
      <c r="D3925"/>
      <c r="E3925"/>
      <c r="F3925"/>
      <c r="G3925"/>
      <c r="H3925"/>
      <c r="I3925"/>
      <c r="J3925"/>
      <c r="K3925"/>
      <c r="L3925"/>
      <c r="M3925"/>
      <c r="N3925"/>
      <c r="O3925"/>
    </row>
    <row r="3926" spans="2:15" x14ac:dyDescent="0.25">
      <c r="B3926"/>
      <c r="C3926"/>
      <c r="D3926"/>
      <c r="E3926"/>
      <c r="F3926"/>
      <c r="G3926"/>
      <c r="H3926"/>
      <c r="I3926"/>
      <c r="J3926"/>
      <c r="K3926"/>
      <c r="L3926"/>
      <c r="M3926"/>
      <c r="N3926"/>
      <c r="O3926"/>
    </row>
    <row r="3927" spans="2:15" x14ac:dyDescent="0.25">
      <c r="B3927"/>
      <c r="C3927"/>
      <c r="D3927"/>
      <c r="E3927"/>
      <c r="F3927"/>
      <c r="G3927"/>
      <c r="H3927"/>
      <c r="I3927"/>
      <c r="J3927"/>
      <c r="K3927"/>
      <c r="L3927"/>
      <c r="M3927"/>
      <c r="N3927"/>
      <c r="O3927"/>
    </row>
    <row r="3928" spans="2:15" x14ac:dyDescent="0.25">
      <c r="B3928"/>
      <c r="C3928"/>
      <c r="D3928"/>
      <c r="E3928"/>
      <c r="F3928"/>
      <c r="G3928"/>
      <c r="H3928"/>
      <c r="I3928"/>
      <c r="J3928"/>
      <c r="K3928"/>
      <c r="L3928"/>
      <c r="M3928"/>
      <c r="N3928"/>
      <c r="O3928"/>
    </row>
    <row r="3929" spans="2:15" x14ac:dyDescent="0.25">
      <c r="B3929"/>
      <c r="C3929"/>
      <c r="D3929"/>
      <c r="E3929"/>
      <c r="F3929"/>
      <c r="G3929"/>
      <c r="H3929"/>
      <c r="I3929"/>
      <c r="J3929"/>
      <c r="K3929"/>
      <c r="L3929"/>
      <c r="M3929"/>
      <c r="N3929"/>
      <c r="O3929"/>
    </row>
    <row r="3930" spans="2:15" x14ac:dyDescent="0.25">
      <c r="B3930"/>
      <c r="C3930"/>
      <c r="D3930"/>
      <c r="E3930"/>
      <c r="F3930"/>
      <c r="G3930"/>
      <c r="H3930"/>
      <c r="I3930"/>
      <c r="J3930"/>
      <c r="K3930"/>
      <c r="L3930"/>
      <c r="M3930"/>
      <c r="N3930"/>
      <c r="O3930"/>
    </row>
    <row r="3931" spans="2:15" x14ac:dyDescent="0.25">
      <c r="B3931"/>
      <c r="C3931"/>
      <c r="D3931"/>
      <c r="E3931"/>
      <c r="F3931"/>
      <c r="G3931"/>
      <c r="H3931"/>
      <c r="I3931"/>
      <c r="J3931"/>
      <c r="K3931"/>
      <c r="L3931"/>
      <c r="M3931"/>
      <c r="N3931"/>
      <c r="O3931"/>
    </row>
    <row r="3932" spans="2:15" x14ac:dyDescent="0.25">
      <c r="B3932"/>
      <c r="C3932"/>
      <c r="D3932"/>
      <c r="E3932"/>
      <c r="F3932"/>
      <c r="G3932"/>
      <c r="H3932"/>
      <c r="I3932"/>
      <c r="J3932"/>
      <c r="K3932"/>
      <c r="L3932"/>
      <c r="M3932"/>
      <c r="N3932"/>
      <c r="O3932"/>
    </row>
    <row r="3933" spans="2:15" x14ac:dyDescent="0.25">
      <c r="B3933"/>
      <c r="C3933"/>
      <c r="D3933"/>
      <c r="E3933"/>
      <c r="F3933"/>
      <c r="G3933"/>
      <c r="H3933"/>
      <c r="I3933"/>
      <c r="J3933"/>
      <c r="K3933"/>
      <c r="L3933"/>
      <c r="M3933"/>
      <c r="N3933"/>
      <c r="O3933"/>
    </row>
    <row r="3934" spans="2:15" x14ac:dyDescent="0.25">
      <c r="B3934"/>
      <c r="C3934"/>
      <c r="D3934"/>
      <c r="E3934"/>
      <c r="F3934"/>
      <c r="G3934"/>
      <c r="H3934"/>
      <c r="I3934"/>
      <c r="J3934"/>
      <c r="K3934"/>
      <c r="L3934"/>
      <c r="M3934"/>
      <c r="N3934"/>
      <c r="O3934"/>
    </row>
    <row r="3935" spans="2:15" x14ac:dyDescent="0.25">
      <c r="B3935"/>
      <c r="C3935"/>
      <c r="D3935"/>
      <c r="E3935"/>
      <c r="F3935"/>
      <c r="G3935"/>
      <c r="H3935"/>
      <c r="I3935"/>
      <c r="J3935"/>
      <c r="K3935"/>
      <c r="L3935"/>
      <c r="M3935"/>
      <c r="N3935"/>
      <c r="O3935"/>
    </row>
    <row r="3936" spans="2:15" x14ac:dyDescent="0.25">
      <c r="B3936"/>
      <c r="C3936"/>
      <c r="D3936"/>
      <c r="E3936"/>
      <c r="F3936"/>
      <c r="G3936"/>
      <c r="H3936"/>
      <c r="I3936"/>
      <c r="J3936"/>
      <c r="K3936"/>
      <c r="L3936"/>
      <c r="M3936"/>
      <c r="N3936"/>
      <c r="O3936"/>
    </row>
    <row r="3937" spans="2:15" x14ac:dyDescent="0.25">
      <c r="B3937"/>
      <c r="C3937"/>
      <c r="D3937"/>
      <c r="E3937"/>
      <c r="F3937"/>
      <c r="G3937"/>
      <c r="H3937"/>
      <c r="I3937"/>
      <c r="J3937"/>
      <c r="K3937"/>
      <c r="L3937"/>
      <c r="M3937"/>
      <c r="N3937"/>
      <c r="O3937"/>
    </row>
    <row r="3938" spans="2:15" x14ac:dyDescent="0.25">
      <c r="B3938"/>
      <c r="C3938"/>
      <c r="D3938"/>
      <c r="E3938"/>
      <c r="F3938"/>
      <c r="G3938"/>
      <c r="H3938"/>
      <c r="I3938"/>
      <c r="J3938"/>
      <c r="K3938"/>
      <c r="L3938"/>
      <c r="M3938"/>
      <c r="N3938"/>
      <c r="O3938"/>
    </row>
    <row r="3939" spans="2:15" x14ac:dyDescent="0.25">
      <c r="B3939"/>
      <c r="C3939"/>
      <c r="D3939"/>
      <c r="E3939"/>
      <c r="F3939"/>
      <c r="G3939"/>
      <c r="H3939"/>
      <c r="I3939"/>
      <c r="J3939"/>
      <c r="K3939"/>
      <c r="L3939"/>
      <c r="M3939"/>
      <c r="N3939"/>
      <c r="O3939"/>
    </row>
    <row r="3940" spans="2:15" x14ac:dyDescent="0.25">
      <c r="B3940"/>
      <c r="C3940"/>
      <c r="D3940"/>
      <c r="E3940"/>
      <c r="F3940"/>
      <c r="G3940"/>
      <c r="H3940"/>
      <c r="I3940"/>
      <c r="J3940"/>
      <c r="K3940"/>
      <c r="L3940"/>
      <c r="M3940"/>
      <c r="N3940"/>
      <c r="O3940"/>
    </row>
    <row r="3941" spans="2:15" x14ac:dyDescent="0.25">
      <c r="B3941"/>
      <c r="C3941"/>
      <c r="D3941"/>
      <c r="E3941"/>
      <c r="F3941"/>
      <c r="G3941"/>
      <c r="H3941"/>
      <c r="I3941"/>
      <c r="J3941"/>
      <c r="K3941"/>
      <c r="L3941"/>
      <c r="M3941"/>
      <c r="N3941"/>
      <c r="O3941"/>
    </row>
    <row r="3942" spans="2:15" x14ac:dyDescent="0.25">
      <c r="B3942"/>
      <c r="C3942"/>
      <c r="D3942"/>
      <c r="E3942"/>
      <c r="F3942"/>
      <c r="G3942"/>
      <c r="H3942"/>
      <c r="I3942"/>
      <c r="J3942"/>
      <c r="K3942"/>
      <c r="L3942"/>
      <c r="M3942"/>
      <c r="N3942"/>
      <c r="O3942"/>
    </row>
    <row r="3943" spans="2:15" x14ac:dyDescent="0.25">
      <c r="B3943"/>
      <c r="C3943"/>
      <c r="D3943"/>
      <c r="E3943"/>
      <c r="F3943"/>
      <c r="G3943"/>
      <c r="H3943"/>
      <c r="I3943"/>
      <c r="J3943"/>
      <c r="K3943"/>
      <c r="L3943"/>
      <c r="M3943"/>
      <c r="N3943"/>
      <c r="O3943"/>
    </row>
    <row r="3944" spans="2:15" x14ac:dyDescent="0.25">
      <c r="B3944"/>
      <c r="C3944"/>
      <c r="D3944"/>
      <c r="E3944"/>
      <c r="F3944"/>
      <c r="G3944"/>
      <c r="H3944"/>
      <c r="I3944"/>
      <c r="J3944"/>
      <c r="K3944"/>
      <c r="L3944"/>
      <c r="M3944"/>
      <c r="N3944"/>
      <c r="O3944"/>
    </row>
    <row r="3945" spans="2:15" x14ac:dyDescent="0.25">
      <c r="B3945"/>
      <c r="C3945"/>
      <c r="D3945"/>
      <c r="E3945"/>
      <c r="F3945"/>
      <c r="G3945"/>
      <c r="H3945"/>
      <c r="I3945"/>
      <c r="J3945"/>
      <c r="K3945"/>
      <c r="L3945"/>
      <c r="M3945"/>
      <c r="N3945"/>
      <c r="O3945"/>
    </row>
    <row r="3946" spans="2:15" x14ac:dyDescent="0.25">
      <c r="B3946"/>
      <c r="C3946"/>
      <c r="D3946"/>
      <c r="E3946"/>
      <c r="F3946"/>
      <c r="G3946"/>
      <c r="H3946"/>
      <c r="I3946"/>
      <c r="J3946"/>
      <c r="K3946"/>
      <c r="L3946"/>
      <c r="M3946"/>
      <c r="N3946"/>
      <c r="O3946"/>
    </row>
    <row r="3947" spans="2:15" x14ac:dyDescent="0.25">
      <c r="B3947"/>
      <c r="C3947"/>
      <c r="D3947"/>
      <c r="E3947"/>
      <c r="F3947"/>
      <c r="G3947"/>
      <c r="H3947"/>
      <c r="I3947"/>
      <c r="J3947"/>
      <c r="K3947"/>
      <c r="L3947"/>
      <c r="M3947"/>
      <c r="N3947"/>
      <c r="O3947"/>
    </row>
    <row r="3948" spans="2:15" x14ac:dyDescent="0.25">
      <c r="B3948"/>
      <c r="C3948"/>
      <c r="D3948"/>
      <c r="E3948"/>
      <c r="F3948"/>
      <c r="G3948"/>
      <c r="H3948"/>
      <c r="I3948"/>
      <c r="J3948"/>
      <c r="K3948"/>
      <c r="L3948"/>
      <c r="M3948"/>
      <c r="N3948"/>
      <c r="O3948"/>
    </row>
    <row r="3949" spans="2:15" x14ac:dyDescent="0.25">
      <c r="B3949"/>
      <c r="C3949"/>
      <c r="D3949"/>
      <c r="E3949"/>
      <c r="F3949"/>
      <c r="G3949"/>
      <c r="H3949"/>
      <c r="I3949"/>
      <c r="J3949"/>
      <c r="K3949"/>
      <c r="L3949"/>
      <c r="M3949"/>
      <c r="N3949"/>
      <c r="O3949"/>
    </row>
    <row r="3950" spans="2:15" x14ac:dyDescent="0.25">
      <c r="B3950"/>
      <c r="C3950"/>
      <c r="D3950"/>
      <c r="E3950"/>
      <c r="F3950"/>
      <c r="G3950"/>
      <c r="H3950"/>
      <c r="I3950"/>
      <c r="J3950"/>
      <c r="K3950"/>
      <c r="L3950"/>
      <c r="M3950"/>
      <c r="N3950"/>
      <c r="O3950"/>
    </row>
    <row r="3951" spans="2:15" x14ac:dyDescent="0.25">
      <c r="B3951"/>
      <c r="C3951"/>
      <c r="D3951"/>
      <c r="E3951"/>
      <c r="F3951"/>
      <c r="G3951"/>
      <c r="H3951"/>
      <c r="I3951"/>
      <c r="J3951"/>
      <c r="K3951"/>
      <c r="L3951"/>
      <c r="M3951"/>
      <c r="N3951"/>
      <c r="O3951"/>
    </row>
    <row r="3952" spans="2:15" x14ac:dyDescent="0.25">
      <c r="B3952"/>
      <c r="C3952"/>
      <c r="D3952"/>
      <c r="E3952"/>
      <c r="F3952"/>
      <c r="G3952"/>
      <c r="H3952"/>
      <c r="I3952"/>
      <c r="J3952"/>
      <c r="K3952"/>
      <c r="L3952"/>
      <c r="M3952"/>
      <c r="N3952"/>
      <c r="O3952"/>
    </row>
    <row r="3953" spans="2:15" x14ac:dyDescent="0.25">
      <c r="B3953"/>
      <c r="C3953"/>
      <c r="D3953"/>
      <c r="E3953"/>
      <c r="F3953"/>
      <c r="G3953"/>
      <c r="H3953"/>
      <c r="I3953"/>
      <c r="J3953"/>
      <c r="K3953"/>
      <c r="L3953"/>
      <c r="M3953"/>
      <c r="N3953"/>
      <c r="O3953"/>
    </row>
    <row r="3954" spans="2:15" x14ac:dyDescent="0.25">
      <c r="B3954"/>
      <c r="C3954"/>
      <c r="D3954"/>
      <c r="E3954"/>
      <c r="F3954"/>
      <c r="G3954"/>
      <c r="H3954"/>
      <c r="I3954"/>
      <c r="J3954"/>
      <c r="K3954"/>
      <c r="L3954"/>
      <c r="M3954"/>
      <c r="N3954"/>
      <c r="O3954"/>
    </row>
    <row r="3955" spans="2:15" x14ac:dyDescent="0.25">
      <c r="B3955"/>
      <c r="C3955"/>
      <c r="D3955"/>
      <c r="E3955"/>
      <c r="F3955"/>
      <c r="G3955"/>
      <c r="H3955"/>
      <c r="I3955"/>
      <c r="J3955"/>
      <c r="K3955"/>
      <c r="L3955"/>
      <c r="M3955"/>
      <c r="N3955"/>
      <c r="O3955"/>
    </row>
    <row r="3956" spans="2:15" x14ac:dyDescent="0.25">
      <c r="B3956"/>
      <c r="C3956"/>
      <c r="D3956"/>
      <c r="E3956"/>
      <c r="F3956"/>
      <c r="G3956"/>
      <c r="H3956"/>
      <c r="I3956"/>
      <c r="J3956"/>
      <c r="K3956"/>
      <c r="L3956"/>
      <c r="M3956"/>
      <c r="N3956"/>
      <c r="O3956"/>
    </row>
    <row r="3957" spans="2:15" x14ac:dyDescent="0.25">
      <c r="B3957"/>
      <c r="C3957"/>
      <c r="D3957"/>
      <c r="E3957"/>
      <c r="F3957"/>
      <c r="G3957"/>
      <c r="H3957"/>
      <c r="I3957"/>
      <c r="J3957"/>
      <c r="K3957"/>
      <c r="L3957"/>
      <c r="M3957"/>
      <c r="N3957"/>
      <c r="O3957"/>
    </row>
    <row r="3958" spans="2:15" x14ac:dyDescent="0.25">
      <c r="B3958"/>
      <c r="C3958"/>
      <c r="D3958"/>
      <c r="E3958"/>
      <c r="F3958"/>
      <c r="G3958"/>
      <c r="H3958"/>
      <c r="I3958"/>
      <c r="J3958"/>
      <c r="K3958"/>
      <c r="L3958"/>
      <c r="M3958"/>
      <c r="N3958"/>
      <c r="O3958"/>
    </row>
    <row r="3959" spans="2:15" x14ac:dyDescent="0.25">
      <c r="B3959"/>
      <c r="C3959"/>
      <c r="D3959"/>
      <c r="E3959"/>
      <c r="F3959"/>
      <c r="G3959"/>
      <c r="H3959"/>
      <c r="I3959"/>
      <c r="J3959"/>
      <c r="K3959"/>
      <c r="L3959"/>
      <c r="M3959"/>
      <c r="N3959"/>
      <c r="O3959"/>
    </row>
    <row r="3960" spans="2:15" x14ac:dyDescent="0.25">
      <c r="B3960"/>
      <c r="C3960"/>
      <c r="D3960"/>
      <c r="E3960"/>
      <c r="F3960"/>
      <c r="G3960"/>
      <c r="H3960"/>
      <c r="I3960"/>
      <c r="J3960"/>
      <c r="K3960"/>
      <c r="L3960"/>
      <c r="M3960"/>
      <c r="N3960"/>
      <c r="O3960"/>
    </row>
    <row r="3961" spans="2:15" x14ac:dyDescent="0.25">
      <c r="B3961"/>
      <c r="C3961"/>
      <c r="D3961"/>
      <c r="E3961"/>
      <c r="F3961"/>
      <c r="G3961"/>
      <c r="H3961"/>
      <c r="I3961"/>
      <c r="J3961"/>
      <c r="K3961"/>
      <c r="L3961"/>
      <c r="M3961"/>
      <c r="N3961"/>
      <c r="O3961"/>
    </row>
    <row r="3962" spans="2:15" x14ac:dyDescent="0.25">
      <c r="B3962"/>
      <c r="C3962"/>
      <c r="D3962"/>
      <c r="E3962"/>
      <c r="F3962"/>
      <c r="G3962"/>
      <c r="H3962"/>
      <c r="I3962"/>
      <c r="J3962"/>
      <c r="K3962"/>
      <c r="L3962"/>
      <c r="M3962"/>
      <c r="N3962"/>
      <c r="O3962"/>
    </row>
    <row r="3963" spans="2:15" x14ac:dyDescent="0.25">
      <c r="B3963"/>
      <c r="C3963"/>
      <c r="D3963"/>
      <c r="E3963"/>
      <c r="F3963"/>
      <c r="G3963"/>
      <c r="H3963"/>
      <c r="I3963"/>
      <c r="J3963"/>
      <c r="K3963"/>
      <c r="L3963"/>
      <c r="M3963"/>
      <c r="N3963"/>
      <c r="O3963"/>
    </row>
    <row r="3964" spans="2:15" x14ac:dyDescent="0.25">
      <c r="B3964"/>
      <c r="C3964"/>
      <c r="D3964"/>
      <c r="E3964"/>
      <c r="F3964"/>
      <c r="G3964"/>
      <c r="H3964"/>
      <c r="I3964"/>
      <c r="J3964"/>
      <c r="K3964"/>
      <c r="L3964"/>
      <c r="M3964"/>
      <c r="N3964"/>
      <c r="O3964"/>
    </row>
    <row r="3965" spans="2:15" x14ac:dyDescent="0.25">
      <c r="B3965"/>
      <c r="C3965"/>
      <c r="D3965"/>
      <c r="E3965"/>
      <c r="F3965"/>
      <c r="G3965"/>
      <c r="H3965"/>
      <c r="I3965"/>
      <c r="J3965"/>
      <c r="K3965"/>
      <c r="L3965"/>
      <c r="M3965"/>
      <c r="N3965"/>
      <c r="O3965"/>
    </row>
    <row r="3966" spans="2:15" x14ac:dyDescent="0.25">
      <c r="B3966"/>
      <c r="C3966"/>
      <c r="D3966"/>
      <c r="E3966"/>
      <c r="F3966"/>
      <c r="G3966"/>
      <c r="H3966"/>
      <c r="I3966"/>
      <c r="J3966"/>
      <c r="K3966"/>
      <c r="L3966"/>
      <c r="M3966"/>
      <c r="N3966"/>
      <c r="O3966"/>
    </row>
    <row r="3967" spans="2:15" x14ac:dyDescent="0.25">
      <c r="B3967"/>
      <c r="C3967"/>
      <c r="D3967"/>
      <c r="E3967"/>
      <c r="F3967"/>
      <c r="G3967"/>
      <c r="H3967"/>
      <c r="I3967"/>
      <c r="J3967"/>
      <c r="K3967"/>
      <c r="L3967"/>
      <c r="M3967"/>
      <c r="N3967"/>
      <c r="O3967"/>
    </row>
    <row r="3968" spans="2:15" x14ac:dyDescent="0.25">
      <c r="B3968"/>
      <c r="C3968"/>
      <c r="D3968"/>
      <c r="E3968"/>
      <c r="F3968"/>
      <c r="G3968"/>
      <c r="H3968"/>
      <c r="I3968"/>
      <c r="J3968"/>
      <c r="K3968"/>
      <c r="L3968"/>
      <c r="M3968"/>
      <c r="N3968"/>
      <c r="O3968"/>
    </row>
    <row r="3969" spans="2:15" x14ac:dyDescent="0.25">
      <c r="B3969"/>
      <c r="C3969"/>
      <c r="D3969"/>
      <c r="E3969"/>
      <c r="F3969"/>
      <c r="G3969"/>
      <c r="H3969"/>
      <c r="I3969"/>
      <c r="J3969"/>
      <c r="K3969"/>
      <c r="L3969"/>
      <c r="M3969"/>
      <c r="N3969"/>
      <c r="O3969"/>
    </row>
    <row r="3970" spans="2:15" x14ac:dyDescent="0.25">
      <c r="B3970"/>
      <c r="C3970"/>
      <c r="D3970"/>
      <c r="E3970"/>
      <c r="F3970"/>
      <c r="G3970"/>
      <c r="H3970"/>
      <c r="I3970"/>
      <c r="J3970"/>
      <c r="K3970"/>
      <c r="L3970"/>
      <c r="M3970"/>
      <c r="N3970"/>
      <c r="O3970"/>
    </row>
    <row r="3971" spans="2:15" x14ac:dyDescent="0.25">
      <c r="B3971"/>
      <c r="C3971"/>
      <c r="D3971"/>
      <c r="E3971"/>
      <c r="F3971"/>
      <c r="G3971"/>
      <c r="H3971"/>
      <c r="I3971"/>
      <c r="J3971"/>
      <c r="K3971"/>
      <c r="L3971"/>
      <c r="M3971"/>
      <c r="N3971"/>
      <c r="O3971"/>
    </row>
    <row r="3972" spans="2:15" x14ac:dyDescent="0.25">
      <c r="B3972"/>
      <c r="C3972"/>
      <c r="D3972"/>
      <c r="E3972"/>
      <c r="F3972"/>
      <c r="G3972"/>
      <c r="H3972"/>
      <c r="I3972"/>
      <c r="J3972"/>
      <c r="K3972"/>
      <c r="L3972"/>
      <c r="M3972"/>
      <c r="N3972"/>
      <c r="O3972"/>
    </row>
    <row r="3973" spans="2:15" x14ac:dyDescent="0.25">
      <c r="B3973"/>
      <c r="C3973"/>
      <c r="D3973"/>
      <c r="E3973"/>
      <c r="F3973"/>
      <c r="G3973"/>
      <c r="H3973"/>
      <c r="I3973"/>
      <c r="J3973"/>
      <c r="K3973"/>
      <c r="L3973"/>
      <c r="M3973"/>
      <c r="N3973"/>
      <c r="O3973"/>
    </row>
    <row r="3974" spans="2:15" x14ac:dyDescent="0.25">
      <c r="B3974"/>
      <c r="C3974"/>
      <c r="D3974"/>
      <c r="E3974"/>
      <c r="F3974"/>
      <c r="G3974"/>
      <c r="H3974"/>
      <c r="I3974"/>
      <c r="J3974"/>
      <c r="K3974"/>
      <c r="L3974"/>
      <c r="M3974"/>
      <c r="N3974"/>
      <c r="O3974"/>
    </row>
    <row r="3975" spans="2:15" x14ac:dyDescent="0.25">
      <c r="B3975"/>
      <c r="C3975"/>
      <c r="D3975"/>
      <c r="E3975"/>
      <c r="F3975"/>
      <c r="G3975"/>
      <c r="H3975"/>
      <c r="I3975"/>
      <c r="J3975"/>
      <c r="K3975"/>
      <c r="L3975"/>
      <c r="M3975"/>
      <c r="N3975"/>
      <c r="O3975"/>
    </row>
    <row r="3976" spans="2:15" x14ac:dyDescent="0.25">
      <c r="B3976"/>
      <c r="C3976"/>
      <c r="D3976"/>
      <c r="E3976"/>
      <c r="F3976"/>
      <c r="G3976"/>
      <c r="H3976"/>
      <c r="I3976"/>
      <c r="J3976"/>
      <c r="K3976"/>
      <c r="L3976"/>
      <c r="M3976"/>
      <c r="N3976"/>
      <c r="O3976"/>
    </row>
    <row r="3977" spans="2:15" x14ac:dyDescent="0.25">
      <c r="B3977"/>
      <c r="C3977"/>
      <c r="D3977"/>
      <c r="E3977"/>
      <c r="F3977"/>
      <c r="G3977"/>
      <c r="H3977"/>
      <c r="I3977"/>
      <c r="J3977"/>
      <c r="K3977"/>
      <c r="L3977"/>
      <c r="M3977"/>
      <c r="N3977"/>
      <c r="O3977"/>
    </row>
    <row r="3978" spans="2:15" x14ac:dyDescent="0.25">
      <c r="B3978"/>
      <c r="C3978"/>
      <c r="D3978"/>
      <c r="E3978"/>
      <c r="F3978"/>
      <c r="G3978"/>
      <c r="H3978"/>
      <c r="I3978"/>
      <c r="J3978"/>
      <c r="K3978"/>
      <c r="L3978"/>
      <c r="M3978"/>
      <c r="N3978"/>
      <c r="O3978"/>
    </row>
    <row r="3979" spans="2:15" x14ac:dyDescent="0.25">
      <c r="B3979"/>
      <c r="C3979"/>
      <c r="D3979"/>
      <c r="E3979"/>
      <c r="F3979"/>
      <c r="G3979"/>
      <c r="H3979"/>
      <c r="I3979"/>
      <c r="J3979"/>
      <c r="K3979"/>
      <c r="L3979"/>
      <c r="M3979"/>
      <c r="N3979"/>
      <c r="O3979"/>
    </row>
    <row r="3980" spans="2:15" x14ac:dyDescent="0.25">
      <c r="B3980"/>
      <c r="C3980"/>
      <c r="D3980"/>
      <c r="E3980"/>
      <c r="F3980"/>
      <c r="G3980"/>
      <c r="H3980"/>
      <c r="I3980"/>
      <c r="J3980"/>
      <c r="K3980"/>
      <c r="L3980"/>
      <c r="M3980"/>
      <c r="N3980"/>
      <c r="O3980"/>
    </row>
    <row r="3981" spans="2:15" x14ac:dyDescent="0.25">
      <c r="B3981"/>
      <c r="C3981"/>
      <c r="D3981"/>
      <c r="E3981"/>
      <c r="F3981"/>
      <c r="G3981"/>
      <c r="H3981"/>
      <c r="I3981"/>
      <c r="J3981"/>
      <c r="K3981"/>
      <c r="L3981"/>
      <c r="M3981"/>
      <c r="N3981"/>
      <c r="O3981"/>
    </row>
    <row r="3982" spans="2:15" x14ac:dyDescent="0.25">
      <c r="B3982"/>
      <c r="C3982"/>
      <c r="D3982"/>
      <c r="E3982"/>
      <c r="F3982"/>
      <c r="G3982"/>
      <c r="H3982"/>
      <c r="I3982"/>
      <c r="J3982"/>
      <c r="K3982"/>
      <c r="L3982"/>
      <c r="M3982"/>
      <c r="N3982"/>
      <c r="O3982"/>
    </row>
    <row r="3983" spans="2:15" x14ac:dyDescent="0.25">
      <c r="B3983"/>
      <c r="C3983"/>
      <c r="D3983"/>
      <c r="E3983"/>
      <c r="F3983"/>
      <c r="G3983"/>
      <c r="H3983"/>
      <c r="I3983"/>
      <c r="J3983"/>
      <c r="K3983"/>
      <c r="L3983"/>
      <c r="M3983"/>
      <c r="N3983"/>
      <c r="O3983"/>
    </row>
    <row r="3984" spans="2:15" x14ac:dyDescent="0.25">
      <c r="B3984"/>
      <c r="C3984"/>
      <c r="D3984"/>
      <c r="E3984"/>
      <c r="F3984"/>
      <c r="G3984"/>
      <c r="H3984"/>
      <c r="I3984"/>
      <c r="J3984"/>
      <c r="K3984"/>
      <c r="L3984"/>
      <c r="M3984"/>
      <c r="N3984"/>
      <c r="O3984"/>
    </row>
    <row r="3985" spans="2:15" x14ac:dyDescent="0.25">
      <c r="B3985"/>
      <c r="C3985"/>
      <c r="D3985"/>
      <c r="E3985"/>
      <c r="F3985"/>
      <c r="G3985"/>
      <c r="H3985"/>
      <c r="I3985"/>
      <c r="J3985"/>
      <c r="K3985"/>
      <c r="L3985"/>
      <c r="M3985"/>
      <c r="N3985"/>
      <c r="O3985"/>
    </row>
    <row r="3986" spans="2:15" x14ac:dyDescent="0.25">
      <c r="B3986"/>
      <c r="C3986"/>
      <c r="D3986"/>
      <c r="E3986"/>
      <c r="F3986"/>
      <c r="G3986"/>
      <c r="H3986"/>
      <c r="I3986"/>
      <c r="J3986"/>
      <c r="K3986"/>
      <c r="L3986"/>
      <c r="M3986"/>
      <c r="N3986"/>
      <c r="O3986"/>
    </row>
    <row r="3987" spans="2:15" x14ac:dyDescent="0.25">
      <c r="B3987"/>
      <c r="C3987"/>
      <c r="D3987"/>
      <c r="E3987"/>
      <c r="F3987"/>
      <c r="G3987"/>
      <c r="H3987"/>
      <c r="I3987"/>
      <c r="J3987"/>
      <c r="K3987"/>
      <c r="L3987"/>
      <c r="M3987"/>
      <c r="N3987"/>
      <c r="O3987"/>
    </row>
    <row r="3988" spans="2:15" x14ac:dyDescent="0.25">
      <c r="B3988"/>
      <c r="C3988"/>
      <c r="D3988"/>
      <c r="E3988"/>
      <c r="F3988"/>
      <c r="G3988"/>
      <c r="H3988"/>
      <c r="I3988"/>
      <c r="J3988"/>
      <c r="K3988"/>
      <c r="L3988"/>
      <c r="M3988"/>
      <c r="N3988"/>
      <c r="O3988"/>
    </row>
    <row r="3989" spans="2:15" x14ac:dyDescent="0.25">
      <c r="B3989"/>
      <c r="C3989"/>
      <c r="D3989"/>
      <c r="E3989"/>
      <c r="F3989"/>
      <c r="G3989"/>
      <c r="H3989"/>
      <c r="I3989"/>
      <c r="J3989"/>
      <c r="K3989"/>
      <c r="L3989"/>
      <c r="M3989"/>
      <c r="N3989"/>
      <c r="O3989"/>
    </row>
    <row r="3990" spans="2:15" x14ac:dyDescent="0.25">
      <c r="B3990"/>
      <c r="C3990"/>
      <c r="D3990"/>
      <c r="E3990"/>
      <c r="F3990"/>
      <c r="G3990"/>
      <c r="H3990"/>
      <c r="I3990"/>
      <c r="J3990"/>
      <c r="K3990"/>
      <c r="L3990"/>
      <c r="M3990"/>
      <c r="N3990"/>
      <c r="O3990"/>
    </row>
    <row r="3991" spans="2:15" x14ac:dyDescent="0.25">
      <c r="B3991"/>
      <c r="C3991"/>
      <c r="D3991"/>
      <c r="E3991"/>
      <c r="F3991"/>
      <c r="G3991"/>
      <c r="H3991"/>
      <c r="I3991"/>
      <c r="J3991"/>
      <c r="K3991"/>
      <c r="L3991"/>
      <c r="M3991"/>
      <c r="N3991"/>
      <c r="O3991"/>
    </row>
    <row r="3992" spans="2:15" x14ac:dyDescent="0.25">
      <c r="B3992"/>
      <c r="C3992"/>
      <c r="D3992"/>
      <c r="E3992"/>
      <c r="F3992"/>
      <c r="G3992"/>
      <c r="H3992"/>
      <c r="I3992"/>
      <c r="J3992"/>
      <c r="K3992"/>
      <c r="L3992"/>
      <c r="M3992"/>
      <c r="N3992"/>
      <c r="O3992"/>
    </row>
    <row r="3993" spans="2:15" x14ac:dyDescent="0.25">
      <c r="B3993"/>
      <c r="C3993"/>
      <c r="D3993"/>
      <c r="E3993"/>
      <c r="F3993"/>
      <c r="G3993"/>
      <c r="H3993"/>
      <c r="I3993"/>
      <c r="J3993"/>
      <c r="K3993"/>
      <c r="L3993"/>
      <c r="M3993"/>
      <c r="N3993"/>
      <c r="O3993"/>
    </row>
    <row r="3994" spans="2:15" x14ac:dyDescent="0.25">
      <c r="B3994"/>
      <c r="C3994"/>
      <c r="D3994"/>
      <c r="E3994"/>
      <c r="F3994"/>
      <c r="G3994"/>
      <c r="H3994"/>
      <c r="I3994"/>
      <c r="J3994"/>
      <c r="K3994"/>
      <c r="L3994"/>
      <c r="M3994"/>
      <c r="N3994"/>
      <c r="O3994"/>
    </row>
    <row r="3995" spans="2:15" x14ac:dyDescent="0.25">
      <c r="B3995"/>
      <c r="C3995"/>
      <c r="D3995"/>
      <c r="E3995"/>
      <c r="F3995"/>
      <c r="G3995"/>
      <c r="H3995"/>
      <c r="I3995"/>
      <c r="J3995"/>
      <c r="K3995"/>
      <c r="L3995"/>
      <c r="M3995"/>
      <c r="N3995"/>
      <c r="O3995"/>
    </row>
    <row r="3996" spans="2:15" x14ac:dyDescent="0.25">
      <c r="B3996"/>
      <c r="C3996"/>
      <c r="D3996"/>
      <c r="E3996"/>
      <c r="F3996"/>
      <c r="G3996"/>
      <c r="H3996"/>
      <c r="I3996"/>
      <c r="J3996"/>
      <c r="K3996"/>
      <c r="L3996"/>
      <c r="M3996"/>
      <c r="N3996"/>
      <c r="O3996"/>
    </row>
    <row r="3997" spans="2:15" x14ac:dyDescent="0.25">
      <c r="B3997"/>
      <c r="C3997"/>
      <c r="D3997"/>
      <c r="E3997"/>
      <c r="F3997"/>
      <c r="G3997"/>
      <c r="H3997"/>
      <c r="I3997"/>
      <c r="J3997"/>
      <c r="K3997"/>
      <c r="L3997"/>
      <c r="M3997"/>
      <c r="N3997"/>
      <c r="O3997"/>
    </row>
    <row r="3998" spans="2:15" x14ac:dyDescent="0.25">
      <c r="B3998"/>
      <c r="C3998"/>
      <c r="D3998"/>
      <c r="E3998"/>
      <c r="F3998"/>
      <c r="G3998"/>
      <c r="H3998"/>
      <c r="I3998"/>
      <c r="J3998"/>
      <c r="K3998"/>
      <c r="L3998"/>
      <c r="M3998"/>
      <c r="N3998"/>
      <c r="O3998"/>
    </row>
    <row r="3999" spans="2:15" x14ac:dyDescent="0.25">
      <c r="B3999"/>
      <c r="C3999"/>
      <c r="D3999"/>
      <c r="E3999"/>
      <c r="F3999"/>
      <c r="G3999"/>
      <c r="H3999"/>
      <c r="I3999"/>
      <c r="J3999"/>
      <c r="K3999"/>
      <c r="L3999"/>
      <c r="M3999"/>
      <c r="N3999"/>
      <c r="O3999"/>
    </row>
    <row r="4000" spans="2:15" x14ac:dyDescent="0.25">
      <c r="B4000"/>
      <c r="C4000"/>
      <c r="D4000"/>
      <c r="E4000"/>
      <c r="F4000"/>
      <c r="G4000"/>
      <c r="H4000"/>
      <c r="I4000"/>
      <c r="J4000"/>
      <c r="K4000"/>
      <c r="L4000"/>
      <c r="M4000"/>
      <c r="N4000"/>
      <c r="O4000"/>
    </row>
    <row r="4001" spans="2:15" x14ac:dyDescent="0.25">
      <c r="B4001"/>
      <c r="C4001"/>
      <c r="D4001"/>
      <c r="E4001"/>
      <c r="F4001"/>
      <c r="G4001"/>
      <c r="H4001"/>
      <c r="I4001"/>
      <c r="J4001"/>
      <c r="K4001"/>
      <c r="L4001"/>
      <c r="M4001"/>
      <c r="N4001"/>
      <c r="O4001"/>
    </row>
    <row r="4002" spans="2:15" x14ac:dyDescent="0.25">
      <c r="B4002"/>
      <c r="C4002"/>
      <c r="D4002"/>
      <c r="E4002"/>
      <c r="F4002"/>
      <c r="G4002"/>
      <c r="H4002"/>
      <c r="I4002"/>
      <c r="J4002"/>
      <c r="K4002"/>
      <c r="L4002"/>
      <c r="M4002"/>
      <c r="N4002"/>
      <c r="O4002"/>
    </row>
    <row r="4003" spans="2:15" x14ac:dyDescent="0.25">
      <c r="B4003"/>
      <c r="C4003"/>
      <c r="D4003"/>
      <c r="E4003"/>
      <c r="F4003"/>
      <c r="G4003"/>
      <c r="H4003"/>
      <c r="I4003"/>
      <c r="J4003"/>
      <c r="K4003"/>
      <c r="L4003"/>
      <c r="M4003"/>
      <c r="N4003"/>
      <c r="O4003"/>
    </row>
    <row r="4004" spans="2:15" x14ac:dyDescent="0.25">
      <c r="B4004"/>
      <c r="C4004"/>
      <c r="D4004"/>
      <c r="E4004"/>
      <c r="F4004"/>
      <c r="G4004"/>
      <c r="H4004"/>
      <c r="I4004"/>
      <c r="J4004"/>
      <c r="K4004"/>
      <c r="L4004"/>
      <c r="M4004"/>
      <c r="N4004"/>
      <c r="O4004"/>
    </row>
    <row r="4005" spans="2:15" x14ac:dyDescent="0.25">
      <c r="B4005"/>
      <c r="C4005"/>
      <c r="D4005"/>
      <c r="E4005"/>
      <c r="F4005"/>
      <c r="G4005"/>
      <c r="H4005"/>
      <c r="I4005"/>
      <c r="J4005"/>
      <c r="K4005"/>
      <c r="L4005"/>
      <c r="M4005"/>
      <c r="N4005"/>
      <c r="O4005"/>
    </row>
    <row r="4006" spans="2:15" x14ac:dyDescent="0.25">
      <c r="B4006"/>
      <c r="C4006"/>
      <c r="D4006"/>
      <c r="E4006"/>
      <c r="F4006"/>
      <c r="G4006"/>
      <c r="H4006"/>
      <c r="I4006"/>
      <c r="J4006"/>
      <c r="K4006"/>
      <c r="L4006"/>
      <c r="M4006"/>
      <c r="N4006"/>
      <c r="O4006"/>
    </row>
    <row r="4007" spans="2:15" x14ac:dyDescent="0.25">
      <c r="B4007"/>
      <c r="C4007"/>
      <c r="D4007"/>
      <c r="E4007"/>
      <c r="F4007"/>
      <c r="G4007"/>
      <c r="H4007"/>
      <c r="I4007"/>
      <c r="J4007"/>
      <c r="K4007"/>
      <c r="L4007"/>
      <c r="M4007"/>
      <c r="N4007"/>
      <c r="O4007"/>
    </row>
    <row r="4008" spans="2:15" x14ac:dyDescent="0.25">
      <c r="B4008"/>
      <c r="C4008"/>
      <c r="D4008"/>
      <c r="E4008"/>
      <c r="F4008"/>
      <c r="G4008"/>
      <c r="H4008"/>
      <c r="I4008"/>
      <c r="J4008"/>
      <c r="K4008"/>
      <c r="L4008"/>
      <c r="M4008"/>
      <c r="N4008"/>
      <c r="O4008"/>
    </row>
    <row r="4009" spans="2:15" x14ac:dyDescent="0.25">
      <c r="B4009"/>
      <c r="C4009"/>
      <c r="D4009"/>
      <c r="E4009"/>
      <c r="F4009"/>
      <c r="G4009"/>
      <c r="H4009"/>
      <c r="I4009"/>
      <c r="J4009"/>
      <c r="K4009"/>
      <c r="L4009"/>
      <c r="M4009"/>
      <c r="N4009"/>
      <c r="O4009"/>
    </row>
    <row r="4010" spans="2:15" x14ac:dyDescent="0.25">
      <c r="B4010"/>
      <c r="C4010"/>
      <c r="D4010"/>
      <c r="E4010"/>
      <c r="F4010"/>
      <c r="G4010"/>
      <c r="H4010"/>
      <c r="I4010"/>
      <c r="J4010"/>
      <c r="K4010"/>
      <c r="L4010"/>
      <c r="M4010"/>
      <c r="N4010"/>
      <c r="O4010"/>
    </row>
    <row r="4011" spans="2:15" x14ac:dyDescent="0.25">
      <c r="B4011"/>
      <c r="C4011"/>
      <c r="D4011"/>
      <c r="E4011"/>
      <c r="F4011"/>
      <c r="G4011"/>
      <c r="H4011"/>
      <c r="I4011"/>
      <c r="J4011"/>
      <c r="K4011"/>
      <c r="L4011"/>
      <c r="M4011"/>
      <c r="N4011"/>
      <c r="O4011"/>
    </row>
    <row r="4012" spans="2:15" x14ac:dyDescent="0.25">
      <c r="B4012"/>
      <c r="C4012"/>
      <c r="D4012"/>
      <c r="E4012"/>
      <c r="F4012"/>
      <c r="G4012"/>
      <c r="H4012"/>
      <c r="I4012"/>
      <c r="J4012"/>
      <c r="K4012"/>
      <c r="L4012"/>
      <c r="M4012"/>
      <c r="N4012"/>
      <c r="O4012"/>
    </row>
    <row r="4013" spans="2:15" x14ac:dyDescent="0.25">
      <c r="B4013"/>
      <c r="C4013"/>
      <c r="D4013"/>
      <c r="E4013"/>
      <c r="F4013"/>
      <c r="G4013"/>
      <c r="H4013"/>
      <c r="I4013"/>
      <c r="J4013"/>
      <c r="K4013"/>
      <c r="L4013"/>
      <c r="M4013"/>
      <c r="N4013"/>
      <c r="O4013"/>
    </row>
    <row r="4014" spans="2:15" x14ac:dyDescent="0.25">
      <c r="B4014"/>
      <c r="C4014"/>
      <c r="D4014"/>
      <c r="E4014"/>
      <c r="F4014"/>
      <c r="G4014"/>
      <c r="H4014"/>
      <c r="I4014"/>
      <c r="J4014"/>
      <c r="K4014"/>
      <c r="L4014"/>
      <c r="M4014"/>
      <c r="N4014"/>
      <c r="O4014"/>
    </row>
    <row r="4015" spans="2:15" x14ac:dyDescent="0.25">
      <c r="B4015"/>
      <c r="C4015"/>
      <c r="D4015"/>
      <c r="E4015"/>
      <c r="F4015"/>
      <c r="G4015"/>
      <c r="H4015"/>
      <c r="I4015"/>
      <c r="J4015"/>
      <c r="K4015"/>
      <c r="L4015"/>
      <c r="M4015"/>
      <c r="N4015"/>
      <c r="O4015"/>
    </row>
    <row r="4016" spans="2:15" x14ac:dyDescent="0.25">
      <c r="B4016"/>
      <c r="C4016"/>
      <c r="D4016"/>
      <c r="E4016"/>
      <c r="F4016"/>
      <c r="G4016"/>
      <c r="H4016"/>
      <c r="I4016"/>
      <c r="J4016"/>
      <c r="K4016"/>
      <c r="L4016"/>
      <c r="M4016"/>
      <c r="N4016"/>
      <c r="O4016"/>
    </row>
    <row r="4017" spans="2:15" x14ac:dyDescent="0.25">
      <c r="B4017"/>
      <c r="C4017"/>
      <c r="D4017"/>
      <c r="E4017"/>
      <c r="F4017"/>
      <c r="G4017"/>
      <c r="H4017"/>
      <c r="I4017"/>
      <c r="J4017"/>
      <c r="K4017"/>
      <c r="L4017"/>
      <c r="M4017"/>
      <c r="N4017"/>
      <c r="O4017"/>
    </row>
    <row r="4018" spans="2:15" x14ac:dyDescent="0.25">
      <c r="B4018"/>
      <c r="C4018"/>
      <c r="D4018"/>
      <c r="E4018"/>
      <c r="F4018"/>
      <c r="G4018"/>
      <c r="H4018"/>
      <c r="I4018"/>
      <c r="J4018"/>
      <c r="K4018"/>
      <c r="L4018"/>
      <c r="M4018"/>
      <c r="N4018"/>
      <c r="O4018"/>
    </row>
    <row r="4019" spans="2:15" x14ac:dyDescent="0.25">
      <c r="B4019"/>
      <c r="C4019"/>
      <c r="D4019"/>
      <c r="E4019"/>
      <c r="F4019"/>
      <c r="G4019"/>
      <c r="H4019"/>
      <c r="I4019"/>
      <c r="J4019"/>
      <c r="K4019"/>
      <c r="L4019"/>
      <c r="M4019"/>
      <c r="N4019"/>
      <c r="O4019"/>
    </row>
    <row r="4020" spans="2:15" x14ac:dyDescent="0.25">
      <c r="B4020"/>
      <c r="C4020"/>
      <c r="D4020"/>
      <c r="E4020"/>
      <c r="F4020"/>
      <c r="G4020"/>
      <c r="H4020"/>
      <c r="I4020"/>
      <c r="J4020"/>
      <c r="K4020"/>
      <c r="L4020"/>
      <c r="M4020"/>
      <c r="N4020"/>
      <c r="O4020"/>
    </row>
    <row r="4021" spans="2:15" x14ac:dyDescent="0.25">
      <c r="B4021"/>
      <c r="C4021"/>
      <c r="D4021"/>
      <c r="E4021"/>
      <c r="F4021"/>
      <c r="G4021"/>
      <c r="H4021"/>
      <c r="I4021"/>
      <c r="J4021"/>
      <c r="K4021"/>
      <c r="L4021"/>
      <c r="M4021"/>
      <c r="N4021"/>
      <c r="O4021"/>
    </row>
    <row r="4022" spans="2:15" x14ac:dyDescent="0.25">
      <c r="B4022"/>
      <c r="C4022"/>
      <c r="D4022"/>
      <c r="E4022"/>
      <c r="F4022"/>
      <c r="G4022"/>
      <c r="H4022"/>
      <c r="I4022"/>
      <c r="J4022"/>
      <c r="K4022"/>
      <c r="L4022"/>
      <c r="M4022"/>
      <c r="N4022"/>
      <c r="O4022"/>
    </row>
    <row r="4023" spans="2:15" x14ac:dyDescent="0.25">
      <c r="B4023"/>
      <c r="C4023"/>
      <c r="D4023"/>
      <c r="E4023"/>
      <c r="F4023"/>
      <c r="G4023"/>
      <c r="H4023"/>
      <c r="I4023"/>
      <c r="J4023"/>
      <c r="K4023"/>
      <c r="L4023"/>
      <c r="M4023"/>
      <c r="N4023"/>
      <c r="O4023"/>
    </row>
    <row r="4024" spans="2:15" x14ac:dyDescent="0.25">
      <c r="B4024"/>
      <c r="C4024"/>
      <c r="D4024"/>
      <c r="E4024"/>
      <c r="F4024"/>
      <c r="G4024"/>
      <c r="H4024"/>
      <c r="I4024"/>
      <c r="J4024"/>
      <c r="K4024"/>
      <c r="L4024"/>
      <c r="M4024"/>
      <c r="N4024"/>
      <c r="O4024"/>
    </row>
    <row r="4025" spans="2:15" x14ac:dyDescent="0.25">
      <c r="B4025"/>
      <c r="C4025"/>
      <c r="D4025"/>
      <c r="E4025"/>
      <c r="F4025"/>
      <c r="G4025"/>
      <c r="H4025"/>
      <c r="I4025"/>
      <c r="J4025"/>
      <c r="K4025"/>
      <c r="L4025"/>
      <c r="M4025"/>
      <c r="N4025"/>
      <c r="O4025"/>
    </row>
    <row r="4026" spans="2:15" x14ac:dyDescent="0.25">
      <c r="B4026"/>
      <c r="C4026"/>
      <c r="D4026"/>
      <c r="E4026"/>
      <c r="F4026"/>
      <c r="G4026"/>
      <c r="H4026"/>
      <c r="I4026"/>
      <c r="J4026"/>
      <c r="K4026"/>
      <c r="L4026"/>
      <c r="M4026"/>
      <c r="N4026"/>
      <c r="O4026"/>
    </row>
    <row r="4027" spans="2:15" x14ac:dyDescent="0.25">
      <c r="B4027"/>
      <c r="C4027"/>
      <c r="D4027"/>
      <c r="E4027"/>
      <c r="F4027"/>
      <c r="G4027"/>
      <c r="H4027"/>
      <c r="I4027"/>
      <c r="J4027"/>
      <c r="K4027"/>
      <c r="L4027"/>
      <c r="M4027"/>
      <c r="N4027"/>
      <c r="O4027"/>
    </row>
    <row r="4028" spans="2:15" x14ac:dyDescent="0.25">
      <c r="B4028"/>
      <c r="C4028"/>
      <c r="D4028"/>
      <c r="E4028"/>
      <c r="F4028"/>
      <c r="G4028"/>
      <c r="H4028"/>
      <c r="I4028"/>
      <c r="J4028"/>
      <c r="K4028"/>
      <c r="L4028"/>
      <c r="M4028"/>
      <c r="N4028"/>
      <c r="O4028"/>
    </row>
    <row r="4029" spans="2:15" x14ac:dyDescent="0.25">
      <c r="B4029"/>
      <c r="C4029"/>
      <c r="D4029"/>
      <c r="E4029"/>
      <c r="F4029"/>
      <c r="G4029"/>
      <c r="H4029"/>
      <c r="I4029"/>
      <c r="J4029"/>
      <c r="K4029"/>
      <c r="L4029"/>
      <c r="M4029"/>
      <c r="N4029"/>
      <c r="O4029"/>
    </row>
    <row r="4030" spans="2:15" x14ac:dyDescent="0.25">
      <c r="B4030"/>
      <c r="C4030"/>
      <c r="D4030"/>
      <c r="E4030"/>
      <c r="F4030"/>
      <c r="G4030"/>
      <c r="H4030"/>
      <c r="I4030"/>
      <c r="J4030"/>
      <c r="K4030"/>
      <c r="L4030"/>
      <c r="M4030"/>
      <c r="N4030"/>
      <c r="O4030"/>
    </row>
    <row r="4031" spans="2:15" x14ac:dyDescent="0.25">
      <c r="B4031"/>
      <c r="C4031"/>
      <c r="D4031"/>
      <c r="E4031"/>
      <c r="F4031"/>
      <c r="G4031"/>
      <c r="H4031"/>
      <c r="I4031"/>
      <c r="J4031"/>
      <c r="K4031"/>
      <c r="L4031"/>
      <c r="M4031"/>
      <c r="N4031"/>
      <c r="O4031"/>
    </row>
    <row r="4032" spans="2:15" x14ac:dyDescent="0.25">
      <c r="B4032"/>
      <c r="C4032"/>
      <c r="D4032"/>
      <c r="E4032"/>
      <c r="F4032"/>
      <c r="G4032"/>
      <c r="H4032"/>
      <c r="I4032"/>
      <c r="J4032"/>
      <c r="K4032"/>
      <c r="L4032"/>
      <c r="M4032"/>
      <c r="N4032"/>
      <c r="O4032"/>
    </row>
    <row r="4033" spans="2:15" x14ac:dyDescent="0.25">
      <c r="B4033"/>
      <c r="C4033"/>
      <c r="D4033"/>
      <c r="E4033"/>
      <c r="F4033"/>
      <c r="G4033"/>
      <c r="H4033"/>
      <c r="I4033"/>
      <c r="J4033"/>
      <c r="K4033"/>
      <c r="L4033"/>
      <c r="M4033"/>
      <c r="N4033"/>
      <c r="O4033"/>
    </row>
    <row r="4034" spans="2:15" x14ac:dyDescent="0.25">
      <c r="B4034"/>
      <c r="C4034"/>
      <c r="D4034"/>
      <c r="E4034"/>
      <c r="F4034"/>
      <c r="G4034"/>
      <c r="H4034"/>
      <c r="I4034"/>
      <c r="J4034"/>
      <c r="K4034"/>
      <c r="L4034"/>
      <c r="M4034"/>
      <c r="N4034"/>
      <c r="O4034"/>
    </row>
    <row r="4035" spans="2:15" x14ac:dyDescent="0.25">
      <c r="B4035"/>
      <c r="C4035"/>
      <c r="D4035"/>
      <c r="E4035"/>
      <c r="F4035"/>
      <c r="G4035"/>
      <c r="H4035"/>
      <c r="I4035"/>
      <c r="J4035"/>
      <c r="K4035"/>
      <c r="L4035"/>
      <c r="M4035"/>
      <c r="N4035"/>
      <c r="O4035"/>
    </row>
    <row r="4036" spans="2:15" x14ac:dyDescent="0.25">
      <c r="B4036"/>
      <c r="C4036"/>
      <c r="D4036"/>
      <c r="E4036"/>
      <c r="F4036"/>
      <c r="G4036"/>
      <c r="H4036"/>
      <c r="I4036"/>
      <c r="J4036"/>
      <c r="K4036"/>
      <c r="L4036"/>
      <c r="M4036"/>
      <c r="N4036"/>
      <c r="O4036"/>
    </row>
    <row r="4037" spans="2:15" x14ac:dyDescent="0.25">
      <c r="B4037"/>
      <c r="C4037"/>
      <c r="D4037"/>
      <c r="E4037"/>
      <c r="F4037"/>
      <c r="G4037"/>
      <c r="H4037"/>
      <c r="I4037"/>
      <c r="J4037"/>
      <c r="K4037"/>
      <c r="L4037"/>
      <c r="M4037"/>
      <c r="N4037"/>
      <c r="O4037"/>
    </row>
    <row r="4038" spans="2:15" x14ac:dyDescent="0.25">
      <c r="B4038"/>
      <c r="C4038"/>
      <c r="D4038"/>
      <c r="E4038"/>
      <c r="F4038"/>
      <c r="G4038"/>
      <c r="H4038"/>
      <c r="I4038"/>
      <c r="J4038"/>
      <c r="K4038"/>
      <c r="L4038"/>
      <c r="M4038"/>
      <c r="N4038"/>
      <c r="O4038"/>
    </row>
    <row r="4039" spans="2:15" x14ac:dyDescent="0.25">
      <c r="B4039"/>
      <c r="C4039"/>
      <c r="D4039"/>
      <c r="E4039"/>
      <c r="F4039"/>
      <c r="G4039"/>
      <c r="H4039"/>
      <c r="I4039"/>
      <c r="J4039"/>
      <c r="K4039"/>
      <c r="L4039"/>
      <c r="M4039"/>
      <c r="N4039"/>
      <c r="O4039"/>
    </row>
    <row r="4040" spans="2:15" x14ac:dyDescent="0.25">
      <c r="B4040"/>
      <c r="C4040"/>
      <c r="D4040"/>
      <c r="E4040"/>
      <c r="F4040"/>
      <c r="G4040"/>
      <c r="H4040"/>
      <c r="I4040"/>
      <c r="J4040"/>
      <c r="K4040"/>
      <c r="L4040"/>
      <c r="M4040"/>
      <c r="N4040"/>
      <c r="O4040"/>
    </row>
    <row r="4041" spans="2:15" x14ac:dyDescent="0.25">
      <c r="B4041"/>
      <c r="C4041"/>
      <c r="D4041"/>
      <c r="E4041"/>
      <c r="F4041"/>
      <c r="G4041"/>
      <c r="H4041"/>
      <c r="I4041"/>
      <c r="J4041"/>
      <c r="K4041"/>
      <c r="L4041"/>
      <c r="M4041"/>
      <c r="N4041"/>
      <c r="O4041"/>
    </row>
    <row r="4042" spans="2:15" x14ac:dyDescent="0.25">
      <c r="B4042"/>
      <c r="C4042"/>
      <c r="D4042"/>
      <c r="E4042"/>
      <c r="F4042"/>
      <c r="G4042"/>
      <c r="H4042"/>
      <c r="I4042"/>
      <c r="J4042"/>
      <c r="K4042"/>
      <c r="L4042"/>
      <c r="M4042"/>
      <c r="N4042"/>
      <c r="O4042"/>
    </row>
    <row r="4043" spans="2:15" x14ac:dyDescent="0.25">
      <c r="B4043"/>
      <c r="C4043"/>
      <c r="D4043"/>
      <c r="E4043"/>
      <c r="F4043"/>
      <c r="G4043"/>
      <c r="H4043"/>
      <c r="I4043"/>
      <c r="J4043"/>
      <c r="K4043"/>
      <c r="L4043"/>
      <c r="M4043"/>
      <c r="N4043"/>
      <c r="O4043"/>
    </row>
    <row r="4044" spans="2:15" x14ac:dyDescent="0.25">
      <c r="B4044"/>
      <c r="C4044"/>
      <c r="D4044"/>
      <c r="E4044"/>
      <c r="F4044"/>
      <c r="G4044"/>
      <c r="H4044"/>
      <c r="I4044"/>
      <c r="J4044"/>
      <c r="K4044"/>
      <c r="L4044"/>
      <c r="M4044"/>
      <c r="N4044"/>
      <c r="O4044"/>
    </row>
    <row r="4045" spans="2:15" x14ac:dyDescent="0.25">
      <c r="B4045"/>
      <c r="C4045"/>
      <c r="D4045"/>
      <c r="E4045"/>
      <c r="F4045"/>
      <c r="G4045"/>
      <c r="H4045"/>
      <c r="I4045"/>
      <c r="J4045"/>
      <c r="K4045"/>
      <c r="L4045"/>
      <c r="M4045"/>
      <c r="N4045"/>
      <c r="O4045"/>
    </row>
    <row r="4046" spans="2:15" x14ac:dyDescent="0.25">
      <c r="B4046"/>
      <c r="C4046"/>
      <c r="D4046"/>
      <c r="E4046"/>
      <c r="F4046"/>
      <c r="G4046"/>
      <c r="H4046"/>
      <c r="I4046"/>
      <c r="J4046"/>
      <c r="K4046"/>
      <c r="L4046"/>
      <c r="M4046"/>
      <c r="N4046"/>
      <c r="O4046"/>
    </row>
    <row r="4047" spans="2:15" x14ac:dyDescent="0.25">
      <c r="B4047"/>
      <c r="C4047"/>
      <c r="D4047"/>
      <c r="E4047"/>
      <c r="F4047"/>
      <c r="G4047"/>
      <c r="H4047"/>
      <c r="I4047"/>
      <c r="J4047"/>
      <c r="K4047"/>
      <c r="L4047"/>
      <c r="M4047"/>
      <c r="N4047"/>
      <c r="O4047"/>
    </row>
    <row r="4048" spans="2:15" x14ac:dyDescent="0.25">
      <c r="B4048"/>
      <c r="C4048"/>
      <c r="D4048"/>
      <c r="E4048"/>
      <c r="F4048"/>
      <c r="G4048"/>
      <c r="H4048"/>
      <c r="I4048"/>
      <c r="J4048"/>
      <c r="K4048"/>
      <c r="L4048"/>
      <c r="M4048"/>
      <c r="N4048"/>
      <c r="O4048"/>
    </row>
    <row r="4049" spans="2:15" x14ac:dyDescent="0.25">
      <c r="B4049"/>
      <c r="C4049"/>
      <c r="D4049"/>
      <c r="E4049"/>
      <c r="F4049"/>
      <c r="G4049"/>
      <c r="H4049"/>
      <c r="I4049"/>
      <c r="J4049"/>
      <c r="K4049"/>
      <c r="L4049"/>
      <c r="M4049"/>
      <c r="N4049"/>
      <c r="O4049"/>
    </row>
    <row r="4050" spans="2:15" x14ac:dyDescent="0.25">
      <c r="B4050"/>
      <c r="C4050"/>
      <c r="D4050"/>
      <c r="E4050"/>
      <c r="F4050"/>
      <c r="G4050"/>
      <c r="H4050"/>
      <c r="I4050"/>
      <c r="J4050"/>
      <c r="K4050"/>
      <c r="L4050"/>
      <c r="M4050"/>
      <c r="N4050"/>
      <c r="O4050"/>
    </row>
    <row r="4051" spans="2:15" x14ac:dyDescent="0.25">
      <c r="B4051"/>
      <c r="C4051"/>
      <c r="D4051"/>
      <c r="E4051"/>
      <c r="F4051"/>
      <c r="G4051"/>
      <c r="H4051"/>
      <c r="I4051"/>
      <c r="J4051"/>
      <c r="K4051"/>
      <c r="L4051"/>
      <c r="M4051"/>
      <c r="N4051"/>
      <c r="O4051"/>
    </row>
    <row r="4052" spans="2:15" x14ac:dyDescent="0.25">
      <c r="B4052"/>
      <c r="C4052"/>
      <c r="D4052"/>
      <c r="E4052"/>
      <c r="F4052"/>
      <c r="G4052"/>
      <c r="H4052"/>
      <c r="I4052"/>
      <c r="J4052"/>
      <c r="K4052"/>
      <c r="L4052"/>
      <c r="M4052"/>
      <c r="N4052"/>
      <c r="O4052"/>
    </row>
    <row r="4053" spans="2:15" x14ac:dyDescent="0.25">
      <c r="B4053"/>
      <c r="C4053"/>
      <c r="D4053"/>
      <c r="E4053"/>
      <c r="F4053"/>
      <c r="G4053"/>
      <c r="H4053"/>
      <c r="I4053"/>
      <c r="J4053"/>
      <c r="K4053"/>
      <c r="L4053"/>
      <c r="M4053"/>
      <c r="N4053"/>
      <c r="O4053"/>
    </row>
    <row r="4054" spans="2:15" x14ac:dyDescent="0.25">
      <c r="B4054"/>
      <c r="C4054"/>
      <c r="D4054"/>
      <c r="E4054"/>
      <c r="F4054"/>
      <c r="G4054"/>
      <c r="H4054"/>
      <c r="I4054"/>
      <c r="J4054"/>
      <c r="K4054"/>
      <c r="L4054"/>
      <c r="M4054"/>
      <c r="N4054"/>
      <c r="O4054"/>
    </row>
    <row r="4055" spans="2:15" x14ac:dyDescent="0.25">
      <c r="B4055"/>
      <c r="C4055"/>
      <c r="D4055"/>
      <c r="E4055"/>
      <c r="F4055"/>
      <c r="G4055"/>
      <c r="H4055"/>
      <c r="I4055"/>
      <c r="J4055"/>
      <c r="K4055"/>
      <c r="L4055"/>
      <c r="M4055"/>
      <c r="N4055"/>
      <c r="O4055"/>
    </row>
    <row r="4056" spans="2:15" x14ac:dyDescent="0.25">
      <c r="B4056"/>
      <c r="C4056"/>
      <c r="D4056"/>
      <c r="E4056"/>
      <c r="F4056"/>
      <c r="G4056"/>
      <c r="H4056"/>
      <c r="I4056"/>
      <c r="J4056"/>
      <c r="K4056"/>
      <c r="L4056"/>
      <c r="M4056"/>
      <c r="N4056"/>
      <c r="O4056"/>
    </row>
    <row r="4057" spans="2:15" x14ac:dyDescent="0.25">
      <c r="B4057"/>
      <c r="C4057"/>
      <c r="D4057"/>
      <c r="E4057"/>
      <c r="F4057"/>
      <c r="G4057"/>
      <c r="H4057"/>
      <c r="I4057"/>
      <c r="J4057"/>
      <c r="K4057"/>
      <c r="L4057"/>
      <c r="M4057"/>
      <c r="N4057"/>
      <c r="O4057"/>
    </row>
    <row r="4058" spans="2:15" x14ac:dyDescent="0.25">
      <c r="B4058"/>
      <c r="C4058"/>
      <c r="D4058"/>
      <c r="E4058"/>
      <c r="F4058"/>
      <c r="G4058"/>
      <c r="H4058"/>
      <c r="I4058"/>
      <c r="J4058"/>
      <c r="K4058"/>
      <c r="L4058"/>
      <c r="M4058"/>
      <c r="N4058"/>
      <c r="O4058"/>
    </row>
    <row r="4059" spans="2:15" x14ac:dyDescent="0.25">
      <c r="B4059"/>
      <c r="C4059"/>
      <c r="D4059"/>
      <c r="E4059"/>
      <c r="F4059"/>
      <c r="G4059"/>
      <c r="H4059"/>
      <c r="I4059"/>
      <c r="J4059"/>
      <c r="K4059"/>
      <c r="L4059"/>
      <c r="M4059"/>
      <c r="N4059"/>
      <c r="O4059"/>
    </row>
    <row r="4060" spans="2:15" x14ac:dyDescent="0.25">
      <c r="B4060"/>
      <c r="C4060"/>
      <c r="D4060"/>
      <c r="E4060"/>
      <c r="F4060"/>
      <c r="G4060"/>
      <c r="H4060"/>
      <c r="I4060"/>
      <c r="J4060"/>
      <c r="K4060"/>
      <c r="L4060"/>
      <c r="M4060"/>
      <c r="N4060"/>
      <c r="O4060"/>
    </row>
    <row r="4061" spans="2:15" x14ac:dyDescent="0.25">
      <c r="B4061"/>
      <c r="C4061"/>
      <c r="D4061"/>
      <c r="E4061"/>
      <c r="F4061"/>
      <c r="G4061"/>
      <c r="H4061"/>
      <c r="I4061"/>
      <c r="J4061"/>
      <c r="K4061"/>
      <c r="L4061"/>
      <c r="M4061"/>
      <c r="N4061"/>
      <c r="O4061"/>
    </row>
    <row r="4062" spans="2:15" x14ac:dyDescent="0.25">
      <c r="B4062"/>
      <c r="C4062"/>
      <c r="D4062"/>
      <c r="E4062"/>
      <c r="F4062"/>
      <c r="G4062"/>
      <c r="H4062"/>
      <c r="I4062"/>
      <c r="J4062"/>
      <c r="K4062"/>
      <c r="L4062"/>
      <c r="M4062"/>
      <c r="N4062"/>
      <c r="O4062"/>
    </row>
    <row r="4063" spans="2:15" x14ac:dyDescent="0.25">
      <c r="B4063"/>
      <c r="C4063"/>
      <c r="D4063"/>
      <c r="E4063"/>
      <c r="F4063"/>
      <c r="G4063"/>
      <c r="H4063"/>
      <c r="I4063"/>
      <c r="J4063"/>
      <c r="K4063"/>
      <c r="L4063"/>
      <c r="M4063"/>
      <c r="N4063"/>
      <c r="O4063"/>
    </row>
    <row r="4064" spans="2:15" x14ac:dyDescent="0.25">
      <c r="B4064"/>
      <c r="C4064"/>
      <c r="D4064"/>
      <c r="E4064"/>
      <c r="F4064"/>
      <c r="G4064"/>
      <c r="H4064"/>
      <c r="I4064"/>
      <c r="J4064"/>
      <c r="K4064"/>
      <c r="L4064"/>
      <c r="M4064"/>
      <c r="N4064"/>
      <c r="O4064"/>
    </row>
    <row r="4065" spans="2:15" x14ac:dyDescent="0.25">
      <c r="B4065"/>
      <c r="C4065"/>
      <c r="D4065"/>
      <c r="E4065"/>
      <c r="F4065"/>
      <c r="G4065"/>
      <c r="H4065"/>
      <c r="I4065"/>
      <c r="J4065"/>
      <c r="K4065"/>
      <c r="L4065"/>
      <c r="M4065"/>
      <c r="N4065"/>
      <c r="O4065"/>
    </row>
    <row r="4066" spans="2:15" x14ac:dyDescent="0.25">
      <c r="B4066"/>
      <c r="C4066"/>
      <c r="D4066"/>
      <c r="E4066"/>
      <c r="F4066"/>
      <c r="G4066"/>
      <c r="H4066"/>
      <c r="I4066"/>
      <c r="J4066"/>
      <c r="K4066"/>
      <c r="L4066"/>
      <c r="M4066"/>
      <c r="N4066"/>
      <c r="O4066"/>
    </row>
    <row r="4067" spans="2:15" x14ac:dyDescent="0.25">
      <c r="B4067"/>
      <c r="C4067"/>
      <c r="D4067"/>
      <c r="E4067"/>
      <c r="F4067"/>
      <c r="G4067"/>
      <c r="H4067"/>
      <c r="I4067"/>
      <c r="J4067"/>
      <c r="K4067"/>
      <c r="L4067"/>
      <c r="M4067"/>
      <c r="N4067"/>
      <c r="O4067"/>
    </row>
    <row r="4068" spans="2:15" x14ac:dyDescent="0.25">
      <c r="B4068"/>
      <c r="C4068"/>
      <c r="D4068"/>
      <c r="E4068"/>
      <c r="F4068"/>
      <c r="G4068"/>
      <c r="H4068"/>
      <c r="I4068"/>
      <c r="J4068"/>
      <c r="K4068"/>
      <c r="L4068"/>
      <c r="M4068"/>
      <c r="N4068"/>
      <c r="O4068"/>
    </row>
    <row r="4069" spans="2:15" x14ac:dyDescent="0.25">
      <c r="B4069"/>
      <c r="C4069"/>
      <c r="D4069"/>
      <c r="E4069"/>
      <c r="F4069"/>
      <c r="G4069"/>
      <c r="H4069"/>
      <c r="I4069"/>
      <c r="J4069"/>
      <c r="K4069"/>
      <c r="L4069"/>
      <c r="M4069"/>
      <c r="N4069"/>
      <c r="O4069"/>
    </row>
    <row r="4070" spans="2:15" x14ac:dyDescent="0.25">
      <c r="B4070"/>
      <c r="C4070"/>
      <c r="D4070"/>
      <c r="E4070"/>
      <c r="F4070"/>
      <c r="G4070"/>
      <c r="H4070"/>
      <c r="I4070"/>
      <c r="J4070"/>
      <c r="K4070"/>
      <c r="L4070"/>
      <c r="M4070"/>
      <c r="N4070"/>
      <c r="O4070"/>
    </row>
    <row r="4071" spans="2:15" x14ac:dyDescent="0.25">
      <c r="B4071"/>
      <c r="C4071"/>
      <c r="D4071"/>
      <c r="E4071"/>
      <c r="F4071"/>
      <c r="G4071"/>
      <c r="H4071"/>
      <c r="I4071"/>
      <c r="J4071"/>
      <c r="K4071"/>
      <c r="L4071"/>
      <c r="M4071"/>
      <c r="N4071"/>
      <c r="O4071"/>
    </row>
    <row r="4072" spans="2:15" x14ac:dyDescent="0.25">
      <c r="B4072"/>
      <c r="C4072"/>
      <c r="D4072"/>
      <c r="E4072"/>
      <c r="F4072"/>
      <c r="G4072"/>
      <c r="H4072"/>
      <c r="I4072"/>
      <c r="J4072"/>
      <c r="K4072"/>
      <c r="L4072"/>
      <c r="M4072"/>
      <c r="N4072"/>
      <c r="O4072"/>
    </row>
    <row r="4073" spans="2:15" x14ac:dyDescent="0.25">
      <c r="B4073"/>
      <c r="C4073"/>
      <c r="D4073"/>
      <c r="E4073"/>
      <c r="F4073"/>
      <c r="G4073"/>
      <c r="H4073"/>
      <c r="I4073"/>
      <c r="J4073"/>
      <c r="K4073"/>
      <c r="L4073"/>
      <c r="M4073"/>
      <c r="N4073"/>
      <c r="O4073"/>
    </row>
    <row r="4074" spans="2:15" x14ac:dyDescent="0.25">
      <c r="B4074"/>
      <c r="C4074"/>
      <c r="D4074"/>
      <c r="E4074"/>
      <c r="F4074"/>
      <c r="G4074"/>
      <c r="H4074"/>
      <c r="I4074"/>
      <c r="J4074"/>
      <c r="K4074"/>
      <c r="L4074"/>
      <c r="M4074"/>
      <c r="N4074"/>
      <c r="O4074"/>
    </row>
    <row r="4075" spans="2:15" x14ac:dyDescent="0.25">
      <c r="B4075"/>
      <c r="C4075"/>
      <c r="D4075"/>
      <c r="E4075"/>
      <c r="F4075"/>
      <c r="G4075"/>
      <c r="H4075"/>
      <c r="I4075"/>
      <c r="J4075"/>
      <c r="K4075"/>
      <c r="L4075"/>
      <c r="M4075"/>
      <c r="N4075"/>
      <c r="O4075"/>
    </row>
    <row r="4076" spans="2:15" x14ac:dyDescent="0.25">
      <c r="B4076"/>
      <c r="C4076"/>
      <c r="D4076"/>
      <c r="E4076"/>
      <c r="F4076"/>
      <c r="G4076"/>
      <c r="H4076"/>
      <c r="I4076"/>
      <c r="J4076"/>
      <c r="K4076"/>
      <c r="L4076"/>
      <c r="M4076"/>
      <c r="N4076"/>
      <c r="O4076"/>
    </row>
    <row r="4077" spans="2:15" x14ac:dyDescent="0.25">
      <c r="B4077"/>
      <c r="C4077"/>
      <c r="D4077"/>
      <c r="E4077"/>
      <c r="F4077"/>
      <c r="G4077"/>
      <c r="H4077"/>
      <c r="I4077"/>
      <c r="J4077"/>
      <c r="K4077"/>
      <c r="L4077"/>
      <c r="M4077"/>
      <c r="N4077"/>
      <c r="O4077"/>
    </row>
    <row r="4078" spans="2:15" x14ac:dyDescent="0.25">
      <c r="B4078"/>
      <c r="C4078"/>
      <c r="D4078"/>
      <c r="E4078"/>
      <c r="F4078"/>
      <c r="G4078"/>
      <c r="H4078"/>
      <c r="I4078"/>
      <c r="J4078"/>
      <c r="K4078"/>
      <c r="L4078"/>
      <c r="M4078"/>
      <c r="N4078"/>
      <c r="O4078"/>
    </row>
    <row r="4079" spans="2:15" x14ac:dyDescent="0.25">
      <c r="B4079"/>
      <c r="C4079"/>
      <c r="D4079"/>
      <c r="E4079"/>
      <c r="F4079"/>
      <c r="G4079"/>
      <c r="H4079"/>
      <c r="I4079"/>
      <c r="J4079"/>
      <c r="K4079"/>
      <c r="L4079"/>
      <c r="M4079"/>
      <c r="N4079"/>
      <c r="O4079"/>
    </row>
    <row r="4080" spans="2:15" x14ac:dyDescent="0.25">
      <c r="B4080"/>
      <c r="C4080"/>
      <c r="D4080"/>
      <c r="E4080"/>
      <c r="F4080"/>
      <c r="G4080"/>
      <c r="H4080"/>
      <c r="I4080"/>
      <c r="J4080"/>
      <c r="K4080"/>
      <c r="L4080"/>
      <c r="M4080"/>
      <c r="N4080"/>
      <c r="O4080"/>
    </row>
    <row r="4081" spans="2:15" x14ac:dyDescent="0.25">
      <c r="B4081"/>
      <c r="C4081"/>
      <c r="D4081"/>
      <c r="E4081"/>
      <c r="F4081"/>
      <c r="G4081"/>
      <c r="H4081"/>
      <c r="I4081"/>
      <c r="J4081"/>
      <c r="K4081"/>
      <c r="L4081"/>
      <c r="M4081"/>
      <c r="N4081"/>
      <c r="O4081"/>
    </row>
    <row r="4082" spans="2:15" x14ac:dyDescent="0.25">
      <c r="B4082"/>
      <c r="C4082"/>
      <c r="D4082"/>
      <c r="E4082"/>
      <c r="F4082"/>
      <c r="G4082"/>
      <c r="H4082"/>
      <c r="I4082"/>
      <c r="J4082"/>
      <c r="K4082"/>
      <c r="L4082"/>
      <c r="M4082"/>
      <c r="N4082"/>
      <c r="O4082"/>
    </row>
    <row r="4083" spans="2:15" x14ac:dyDescent="0.25">
      <c r="B4083"/>
      <c r="C4083"/>
      <c r="D4083"/>
      <c r="E4083"/>
      <c r="F4083"/>
      <c r="G4083"/>
      <c r="H4083"/>
      <c r="I4083"/>
      <c r="J4083"/>
      <c r="K4083"/>
      <c r="L4083"/>
      <c r="M4083"/>
      <c r="N4083"/>
      <c r="O4083"/>
    </row>
    <row r="4084" spans="2:15" x14ac:dyDescent="0.25">
      <c r="B4084"/>
      <c r="C4084"/>
      <c r="D4084"/>
      <c r="E4084"/>
      <c r="F4084"/>
      <c r="G4084"/>
      <c r="H4084"/>
      <c r="I4084"/>
      <c r="J4084"/>
      <c r="K4084"/>
      <c r="L4084"/>
      <c r="M4084"/>
      <c r="N4084"/>
      <c r="O4084"/>
    </row>
    <row r="4085" spans="2:15" x14ac:dyDescent="0.25">
      <c r="B4085"/>
      <c r="C4085"/>
      <c r="D4085"/>
      <c r="E4085"/>
      <c r="F4085"/>
      <c r="G4085"/>
      <c r="H4085"/>
      <c r="I4085"/>
      <c r="J4085"/>
      <c r="K4085"/>
      <c r="L4085"/>
      <c r="M4085"/>
      <c r="N4085"/>
      <c r="O4085"/>
    </row>
    <row r="4086" spans="2:15" x14ac:dyDescent="0.25">
      <c r="B4086"/>
      <c r="C4086"/>
      <c r="D4086"/>
      <c r="E4086"/>
      <c r="F4086"/>
      <c r="G4086"/>
      <c r="H4086"/>
      <c r="I4086"/>
      <c r="J4086"/>
      <c r="K4086"/>
      <c r="L4086"/>
      <c r="M4086"/>
      <c r="N4086"/>
      <c r="O4086"/>
    </row>
    <row r="4087" spans="2:15" x14ac:dyDescent="0.25">
      <c r="B4087"/>
      <c r="C4087"/>
      <c r="D4087"/>
      <c r="E4087"/>
      <c r="F4087"/>
      <c r="G4087"/>
      <c r="H4087"/>
      <c r="I4087"/>
      <c r="J4087"/>
      <c r="K4087"/>
      <c r="L4087"/>
      <c r="M4087"/>
      <c r="N4087"/>
      <c r="O4087"/>
    </row>
    <row r="4088" spans="2:15" x14ac:dyDescent="0.25">
      <c r="B4088"/>
      <c r="C4088"/>
      <c r="D4088"/>
      <c r="E4088"/>
      <c r="F4088"/>
      <c r="G4088"/>
      <c r="H4088"/>
      <c r="I4088"/>
      <c r="J4088"/>
      <c r="K4088"/>
      <c r="L4088"/>
      <c r="M4088"/>
      <c r="N4088"/>
      <c r="O4088"/>
    </row>
    <row r="4089" spans="2:15" x14ac:dyDescent="0.25">
      <c r="B4089"/>
      <c r="C4089"/>
      <c r="D4089"/>
      <c r="E4089"/>
      <c r="F4089"/>
      <c r="G4089"/>
      <c r="H4089"/>
      <c r="I4089"/>
      <c r="J4089"/>
      <c r="K4089"/>
      <c r="L4089"/>
      <c r="M4089"/>
      <c r="N4089"/>
      <c r="O4089"/>
    </row>
    <row r="4090" spans="2:15" x14ac:dyDescent="0.25">
      <c r="B4090"/>
      <c r="C4090"/>
      <c r="D4090"/>
      <c r="E4090"/>
      <c r="F4090"/>
      <c r="G4090"/>
      <c r="H4090"/>
      <c r="I4090"/>
      <c r="J4090"/>
      <c r="K4090"/>
      <c r="L4090"/>
      <c r="M4090"/>
      <c r="N4090"/>
      <c r="O4090"/>
    </row>
    <row r="4091" spans="2:15" x14ac:dyDescent="0.25">
      <c r="B4091"/>
      <c r="C4091"/>
      <c r="D4091"/>
      <c r="E4091"/>
      <c r="F4091"/>
      <c r="G4091"/>
      <c r="H4091"/>
      <c r="I4091"/>
      <c r="J4091"/>
      <c r="K4091"/>
      <c r="L4091"/>
      <c r="M4091"/>
      <c r="N4091"/>
      <c r="O4091"/>
    </row>
    <row r="4092" spans="2:15" x14ac:dyDescent="0.25">
      <c r="B4092"/>
      <c r="C4092"/>
      <c r="D4092"/>
      <c r="E4092"/>
      <c r="F4092"/>
      <c r="G4092"/>
      <c r="H4092"/>
      <c r="I4092"/>
      <c r="J4092"/>
      <c r="K4092"/>
      <c r="L4092"/>
      <c r="M4092"/>
      <c r="N4092"/>
      <c r="O4092"/>
    </row>
    <row r="4093" spans="2:15" x14ac:dyDescent="0.25">
      <c r="B4093"/>
      <c r="C4093"/>
      <c r="D4093"/>
      <c r="E4093"/>
      <c r="F4093"/>
      <c r="G4093"/>
      <c r="H4093"/>
      <c r="I4093"/>
      <c r="J4093"/>
      <c r="K4093"/>
      <c r="L4093"/>
      <c r="M4093"/>
      <c r="N4093"/>
      <c r="O4093"/>
    </row>
    <row r="4094" spans="2:15" x14ac:dyDescent="0.25">
      <c r="B4094"/>
      <c r="C4094"/>
      <c r="D4094"/>
      <c r="E4094"/>
      <c r="F4094"/>
      <c r="G4094"/>
      <c r="H4094"/>
      <c r="I4094"/>
      <c r="J4094"/>
      <c r="K4094"/>
      <c r="L4094"/>
      <c r="M4094"/>
      <c r="N4094"/>
      <c r="O4094"/>
    </row>
    <row r="4095" spans="2:15" x14ac:dyDescent="0.25">
      <c r="B4095"/>
      <c r="C4095"/>
      <c r="D4095"/>
      <c r="E4095"/>
      <c r="F4095"/>
      <c r="G4095"/>
      <c r="H4095"/>
      <c r="I4095"/>
      <c r="J4095"/>
      <c r="K4095"/>
      <c r="L4095"/>
      <c r="M4095"/>
      <c r="N4095"/>
      <c r="O4095"/>
    </row>
    <row r="4096" spans="2:15" x14ac:dyDescent="0.25">
      <c r="B4096"/>
      <c r="C4096"/>
      <c r="D4096"/>
      <c r="E4096"/>
      <c r="F4096"/>
      <c r="G4096"/>
      <c r="H4096"/>
      <c r="I4096"/>
      <c r="J4096"/>
      <c r="K4096"/>
      <c r="L4096"/>
      <c r="M4096"/>
      <c r="N4096"/>
      <c r="O4096"/>
    </row>
    <row r="4097" spans="2:15" x14ac:dyDescent="0.25">
      <c r="B4097"/>
      <c r="C4097"/>
      <c r="D4097"/>
      <c r="E4097"/>
      <c r="F4097"/>
      <c r="G4097"/>
      <c r="H4097"/>
      <c r="I4097"/>
      <c r="J4097"/>
      <c r="K4097"/>
      <c r="L4097"/>
      <c r="M4097"/>
      <c r="N4097"/>
      <c r="O4097"/>
    </row>
    <row r="4098" spans="2:15" x14ac:dyDescent="0.25">
      <c r="B4098"/>
      <c r="C4098"/>
      <c r="D4098"/>
      <c r="E4098"/>
      <c r="F4098"/>
      <c r="G4098"/>
      <c r="H4098"/>
      <c r="I4098"/>
      <c r="J4098"/>
      <c r="K4098"/>
      <c r="L4098"/>
      <c r="M4098"/>
      <c r="N4098"/>
      <c r="O4098"/>
    </row>
    <row r="4099" spans="2:15" x14ac:dyDescent="0.25">
      <c r="B4099"/>
      <c r="C4099"/>
      <c r="D4099"/>
      <c r="E4099"/>
      <c r="F4099"/>
      <c r="G4099"/>
      <c r="H4099"/>
      <c r="I4099"/>
      <c r="J4099"/>
      <c r="K4099"/>
      <c r="L4099"/>
      <c r="M4099"/>
      <c r="N4099"/>
      <c r="O4099"/>
    </row>
    <row r="4100" spans="2:15" x14ac:dyDescent="0.25">
      <c r="B4100"/>
      <c r="C4100"/>
      <c r="D4100"/>
      <c r="E4100"/>
      <c r="F4100"/>
      <c r="G4100"/>
      <c r="H4100"/>
      <c r="I4100"/>
      <c r="J4100"/>
      <c r="K4100"/>
      <c r="L4100"/>
      <c r="M4100"/>
      <c r="N4100"/>
      <c r="O4100"/>
    </row>
    <row r="4101" spans="2:15" x14ac:dyDescent="0.25">
      <c r="B4101"/>
      <c r="C4101"/>
      <c r="D4101"/>
      <c r="E4101"/>
      <c r="F4101"/>
      <c r="G4101"/>
      <c r="H4101"/>
      <c r="I4101"/>
      <c r="J4101"/>
      <c r="K4101"/>
      <c r="L4101"/>
      <c r="M4101"/>
      <c r="N4101"/>
      <c r="O4101"/>
    </row>
    <row r="4102" spans="2:15" x14ac:dyDescent="0.25">
      <c r="B4102"/>
      <c r="C4102"/>
      <c r="D4102"/>
      <c r="E4102"/>
      <c r="F4102"/>
      <c r="G4102"/>
      <c r="H4102"/>
      <c r="I4102"/>
      <c r="J4102"/>
      <c r="K4102"/>
      <c r="L4102"/>
      <c r="M4102"/>
      <c r="N4102"/>
      <c r="O4102"/>
    </row>
    <row r="4103" spans="2:15" x14ac:dyDescent="0.25">
      <c r="B4103"/>
      <c r="C4103"/>
      <c r="D4103"/>
      <c r="E4103"/>
      <c r="F4103"/>
      <c r="G4103"/>
      <c r="H4103"/>
      <c r="I4103"/>
      <c r="J4103"/>
      <c r="K4103"/>
      <c r="L4103"/>
      <c r="M4103"/>
      <c r="N4103"/>
      <c r="O4103"/>
    </row>
    <row r="4104" spans="2:15" x14ac:dyDescent="0.25">
      <c r="B4104"/>
      <c r="C4104"/>
      <c r="D4104"/>
      <c r="E4104"/>
      <c r="F4104"/>
      <c r="G4104"/>
      <c r="H4104"/>
      <c r="I4104"/>
      <c r="J4104"/>
      <c r="K4104"/>
      <c r="L4104"/>
      <c r="M4104"/>
      <c r="N4104"/>
      <c r="O4104"/>
    </row>
    <row r="4105" spans="2:15" x14ac:dyDescent="0.25">
      <c r="B4105"/>
      <c r="C4105"/>
      <c r="D4105"/>
      <c r="E4105"/>
      <c r="F4105"/>
      <c r="G4105"/>
      <c r="H4105"/>
      <c r="I4105"/>
      <c r="J4105"/>
      <c r="K4105"/>
      <c r="L4105"/>
      <c r="M4105"/>
      <c r="N4105"/>
      <c r="O4105"/>
    </row>
    <row r="4106" spans="2:15" x14ac:dyDescent="0.25">
      <c r="B4106"/>
      <c r="C4106"/>
      <c r="D4106"/>
      <c r="E4106"/>
      <c r="F4106"/>
      <c r="G4106"/>
      <c r="H4106"/>
      <c r="I4106"/>
      <c r="J4106"/>
      <c r="K4106"/>
      <c r="L4106"/>
      <c r="M4106"/>
      <c r="N4106"/>
      <c r="O4106"/>
    </row>
    <row r="4107" spans="2:15" x14ac:dyDescent="0.25">
      <c r="B4107"/>
      <c r="C4107"/>
      <c r="D4107"/>
      <c r="E4107"/>
      <c r="F4107"/>
      <c r="G4107"/>
      <c r="H4107"/>
      <c r="I4107"/>
      <c r="J4107"/>
      <c r="K4107"/>
      <c r="L4107"/>
      <c r="M4107"/>
      <c r="N4107"/>
      <c r="O4107"/>
    </row>
    <row r="4108" spans="2:15" x14ac:dyDescent="0.25">
      <c r="B4108"/>
      <c r="C4108"/>
      <c r="D4108"/>
      <c r="E4108"/>
      <c r="F4108"/>
      <c r="G4108"/>
      <c r="H4108"/>
      <c r="I4108"/>
      <c r="J4108"/>
      <c r="K4108"/>
      <c r="L4108"/>
      <c r="M4108"/>
      <c r="N4108"/>
      <c r="O4108"/>
    </row>
    <row r="4109" spans="2:15" x14ac:dyDescent="0.25">
      <c r="B4109"/>
      <c r="C4109"/>
      <c r="D4109"/>
      <c r="E4109"/>
      <c r="F4109"/>
      <c r="G4109"/>
      <c r="H4109"/>
      <c r="I4109"/>
      <c r="J4109"/>
      <c r="K4109"/>
      <c r="L4109"/>
      <c r="M4109"/>
      <c r="N4109"/>
      <c r="O4109"/>
    </row>
    <row r="4110" spans="2:15" x14ac:dyDescent="0.25">
      <c r="B4110"/>
      <c r="C4110"/>
      <c r="D4110"/>
      <c r="E4110"/>
      <c r="F4110"/>
      <c r="G4110"/>
      <c r="H4110"/>
      <c r="I4110"/>
      <c r="J4110"/>
      <c r="K4110"/>
      <c r="L4110"/>
      <c r="M4110"/>
      <c r="N4110"/>
      <c r="O4110"/>
    </row>
    <row r="4111" spans="2:15" x14ac:dyDescent="0.25">
      <c r="B4111"/>
      <c r="C4111"/>
      <c r="D4111"/>
      <c r="E4111"/>
      <c r="F4111"/>
      <c r="G4111"/>
      <c r="H4111"/>
      <c r="I4111"/>
      <c r="J4111"/>
      <c r="K4111"/>
      <c r="L4111"/>
      <c r="M4111"/>
      <c r="N4111"/>
      <c r="O4111"/>
    </row>
    <row r="4112" spans="2:15" x14ac:dyDescent="0.25">
      <c r="B4112"/>
      <c r="C4112"/>
      <c r="D4112"/>
      <c r="E4112"/>
      <c r="F4112"/>
      <c r="G4112"/>
      <c r="H4112"/>
      <c r="I4112"/>
      <c r="J4112"/>
      <c r="K4112"/>
      <c r="L4112"/>
      <c r="M4112"/>
      <c r="N4112"/>
      <c r="O4112"/>
    </row>
    <row r="4113" spans="2:15" x14ac:dyDescent="0.25">
      <c r="B4113"/>
      <c r="C4113"/>
      <c r="D4113"/>
      <c r="E4113"/>
      <c r="F4113"/>
      <c r="G4113"/>
      <c r="H4113"/>
      <c r="I4113"/>
      <c r="J4113"/>
      <c r="K4113"/>
      <c r="L4113"/>
      <c r="M4113"/>
      <c r="N4113"/>
      <c r="O4113"/>
    </row>
    <row r="4114" spans="2:15" x14ac:dyDescent="0.25">
      <c r="B4114"/>
      <c r="C4114"/>
      <c r="D4114"/>
      <c r="E4114"/>
      <c r="F4114"/>
      <c r="G4114"/>
      <c r="H4114"/>
      <c r="I4114"/>
      <c r="J4114"/>
      <c r="K4114"/>
      <c r="L4114"/>
      <c r="M4114"/>
      <c r="N4114"/>
      <c r="O4114"/>
    </row>
    <row r="4115" spans="2:15" x14ac:dyDescent="0.25">
      <c r="B4115"/>
      <c r="C4115"/>
      <c r="D4115"/>
      <c r="E4115"/>
      <c r="F4115"/>
      <c r="G4115"/>
      <c r="H4115"/>
      <c r="I4115"/>
      <c r="J4115"/>
      <c r="K4115"/>
      <c r="L4115"/>
      <c r="M4115"/>
      <c r="N4115"/>
      <c r="O4115"/>
    </row>
    <row r="4116" spans="2:15" x14ac:dyDescent="0.25">
      <c r="B4116"/>
      <c r="C4116"/>
      <c r="D4116"/>
      <c r="E4116"/>
      <c r="F4116"/>
      <c r="G4116"/>
      <c r="H4116"/>
      <c r="I4116"/>
      <c r="J4116"/>
      <c r="K4116"/>
      <c r="L4116"/>
      <c r="M4116"/>
      <c r="N4116"/>
      <c r="O4116"/>
    </row>
    <row r="4117" spans="2:15" x14ac:dyDescent="0.25">
      <c r="B4117"/>
      <c r="C4117"/>
      <c r="D4117"/>
      <c r="E4117"/>
      <c r="F4117"/>
      <c r="G4117"/>
      <c r="H4117"/>
      <c r="I4117"/>
      <c r="J4117"/>
      <c r="K4117"/>
      <c r="L4117"/>
      <c r="M4117"/>
      <c r="N4117"/>
      <c r="O4117"/>
    </row>
    <row r="4118" spans="2:15" x14ac:dyDescent="0.25">
      <c r="B4118"/>
      <c r="C4118"/>
      <c r="D4118"/>
      <c r="E4118"/>
      <c r="F4118"/>
      <c r="G4118"/>
      <c r="H4118"/>
      <c r="I4118"/>
      <c r="J4118"/>
      <c r="K4118"/>
      <c r="L4118"/>
      <c r="M4118"/>
      <c r="N4118"/>
      <c r="O4118"/>
    </row>
    <row r="4119" spans="2:15" x14ac:dyDescent="0.25">
      <c r="B4119"/>
      <c r="C4119"/>
      <c r="D4119"/>
      <c r="E4119"/>
      <c r="F4119"/>
      <c r="G4119"/>
      <c r="H4119"/>
      <c r="I4119"/>
      <c r="J4119"/>
      <c r="K4119"/>
      <c r="L4119"/>
      <c r="M4119"/>
      <c r="N4119"/>
      <c r="O4119"/>
    </row>
    <row r="4120" spans="2:15" x14ac:dyDescent="0.25">
      <c r="B4120"/>
      <c r="C4120"/>
      <c r="D4120"/>
      <c r="E4120"/>
      <c r="F4120"/>
      <c r="G4120"/>
      <c r="H4120"/>
      <c r="I4120"/>
      <c r="J4120"/>
      <c r="K4120"/>
      <c r="L4120"/>
      <c r="M4120"/>
      <c r="N4120"/>
      <c r="O4120"/>
    </row>
    <row r="4121" spans="2:15" x14ac:dyDescent="0.25">
      <c r="B4121"/>
      <c r="C4121"/>
      <c r="D4121"/>
      <c r="E4121"/>
      <c r="F4121"/>
      <c r="G4121"/>
      <c r="H4121"/>
      <c r="I4121"/>
      <c r="J4121"/>
      <c r="K4121"/>
      <c r="L4121"/>
      <c r="M4121"/>
      <c r="N4121"/>
      <c r="O4121"/>
    </row>
    <row r="4122" spans="2:15" x14ac:dyDescent="0.25">
      <c r="B4122"/>
      <c r="C4122"/>
      <c r="D4122"/>
      <c r="E4122"/>
      <c r="F4122"/>
      <c r="G4122"/>
      <c r="H4122"/>
      <c r="I4122"/>
      <c r="J4122"/>
      <c r="K4122"/>
      <c r="L4122"/>
      <c r="M4122"/>
      <c r="N4122"/>
      <c r="O4122"/>
    </row>
    <row r="4123" spans="2:15" x14ac:dyDescent="0.25">
      <c r="B4123"/>
      <c r="C4123"/>
      <c r="D4123"/>
      <c r="E4123"/>
      <c r="F4123"/>
      <c r="G4123"/>
      <c r="H4123"/>
      <c r="I4123"/>
      <c r="J4123"/>
      <c r="K4123"/>
      <c r="L4123"/>
      <c r="M4123"/>
      <c r="N4123"/>
      <c r="O4123"/>
    </row>
    <row r="4124" spans="2:15" x14ac:dyDescent="0.25">
      <c r="B4124"/>
      <c r="C4124"/>
      <c r="D4124"/>
      <c r="E4124"/>
      <c r="F4124"/>
      <c r="G4124"/>
      <c r="H4124"/>
      <c r="I4124"/>
      <c r="J4124"/>
      <c r="K4124"/>
      <c r="L4124"/>
      <c r="M4124"/>
      <c r="N4124"/>
      <c r="O4124"/>
    </row>
    <row r="4125" spans="2:15" x14ac:dyDescent="0.25">
      <c r="B4125"/>
      <c r="C4125"/>
      <c r="D4125"/>
      <c r="E4125"/>
      <c r="F4125"/>
      <c r="G4125"/>
      <c r="H4125"/>
      <c r="I4125"/>
      <c r="J4125"/>
      <c r="K4125"/>
      <c r="L4125"/>
      <c r="M4125"/>
      <c r="N4125"/>
      <c r="O4125"/>
    </row>
    <row r="4126" spans="2:15" x14ac:dyDescent="0.25">
      <c r="B4126"/>
      <c r="C4126"/>
      <c r="D4126"/>
      <c r="E4126"/>
      <c r="F4126"/>
      <c r="G4126"/>
      <c r="H4126"/>
      <c r="I4126"/>
      <c r="J4126"/>
      <c r="K4126"/>
      <c r="L4126"/>
      <c r="M4126"/>
      <c r="N4126"/>
      <c r="O4126"/>
    </row>
    <row r="4127" spans="2:15" x14ac:dyDescent="0.25">
      <c r="B4127"/>
      <c r="C4127"/>
      <c r="D4127"/>
      <c r="E4127"/>
      <c r="F4127"/>
      <c r="G4127"/>
      <c r="H4127"/>
      <c r="I4127"/>
      <c r="J4127"/>
      <c r="K4127"/>
      <c r="L4127"/>
      <c r="M4127"/>
      <c r="N4127"/>
      <c r="O4127"/>
    </row>
    <row r="4128" spans="2:15" x14ac:dyDescent="0.25">
      <c r="B4128"/>
      <c r="C4128"/>
      <c r="D4128"/>
      <c r="E4128"/>
      <c r="F4128"/>
      <c r="G4128"/>
      <c r="H4128"/>
      <c r="I4128"/>
      <c r="J4128"/>
      <c r="K4128"/>
      <c r="L4128"/>
      <c r="M4128"/>
      <c r="N4128"/>
      <c r="O4128"/>
    </row>
    <row r="4129" spans="2:15" x14ac:dyDescent="0.25">
      <c r="B4129"/>
      <c r="C4129"/>
      <c r="D4129"/>
      <c r="E4129"/>
      <c r="F4129"/>
      <c r="G4129"/>
      <c r="H4129"/>
      <c r="I4129"/>
      <c r="J4129"/>
      <c r="K4129"/>
      <c r="L4129"/>
      <c r="M4129"/>
      <c r="N4129"/>
      <c r="O4129"/>
    </row>
    <row r="4130" spans="2:15" x14ac:dyDescent="0.25">
      <c r="B4130"/>
      <c r="C4130"/>
      <c r="D4130"/>
      <c r="E4130"/>
      <c r="F4130"/>
      <c r="G4130"/>
      <c r="H4130"/>
      <c r="I4130"/>
      <c r="J4130"/>
      <c r="K4130"/>
      <c r="L4130"/>
      <c r="M4130"/>
      <c r="N4130"/>
      <c r="O4130"/>
    </row>
    <row r="4131" spans="2:15" x14ac:dyDescent="0.25">
      <c r="B4131"/>
      <c r="C4131"/>
      <c r="D4131"/>
      <c r="E4131"/>
      <c r="F4131"/>
      <c r="G4131"/>
      <c r="H4131"/>
      <c r="I4131"/>
      <c r="J4131"/>
      <c r="K4131"/>
      <c r="L4131"/>
      <c r="M4131"/>
      <c r="N4131"/>
      <c r="O4131"/>
    </row>
    <row r="4132" spans="2:15" x14ac:dyDescent="0.25">
      <c r="B4132"/>
      <c r="C4132"/>
      <c r="D4132"/>
      <c r="E4132"/>
      <c r="F4132"/>
      <c r="G4132"/>
      <c r="H4132"/>
      <c r="I4132"/>
      <c r="J4132"/>
      <c r="K4132"/>
      <c r="L4132"/>
      <c r="M4132"/>
      <c r="N4132"/>
      <c r="O4132"/>
    </row>
    <row r="4133" spans="2:15" x14ac:dyDescent="0.25">
      <c r="B4133"/>
      <c r="C4133"/>
      <c r="D4133"/>
      <c r="E4133"/>
      <c r="F4133"/>
      <c r="G4133"/>
      <c r="H4133"/>
      <c r="I4133"/>
      <c r="J4133"/>
      <c r="K4133"/>
      <c r="L4133"/>
      <c r="M4133"/>
      <c r="N4133"/>
      <c r="O4133"/>
    </row>
    <row r="4134" spans="2:15" x14ac:dyDescent="0.25">
      <c r="B4134"/>
      <c r="C4134"/>
      <c r="D4134"/>
      <c r="E4134"/>
      <c r="F4134"/>
      <c r="G4134"/>
      <c r="H4134"/>
      <c r="I4134"/>
      <c r="J4134"/>
      <c r="K4134"/>
      <c r="L4134"/>
      <c r="M4134"/>
      <c r="N4134"/>
      <c r="O4134"/>
    </row>
    <row r="4135" spans="2:15" x14ac:dyDescent="0.25">
      <c r="B4135"/>
      <c r="C4135"/>
      <c r="D4135"/>
      <c r="E4135"/>
      <c r="F4135"/>
      <c r="G4135"/>
      <c r="H4135"/>
      <c r="I4135"/>
      <c r="J4135"/>
      <c r="K4135"/>
      <c r="L4135"/>
      <c r="M4135"/>
      <c r="N4135"/>
      <c r="O4135"/>
    </row>
    <row r="4136" spans="2:15" x14ac:dyDescent="0.25">
      <c r="B4136"/>
      <c r="C4136"/>
      <c r="D4136"/>
      <c r="E4136"/>
      <c r="F4136"/>
      <c r="G4136"/>
      <c r="H4136"/>
      <c r="I4136"/>
      <c r="J4136"/>
      <c r="K4136"/>
      <c r="L4136"/>
      <c r="M4136"/>
      <c r="N4136"/>
      <c r="O4136"/>
    </row>
    <row r="4137" spans="2:15" x14ac:dyDescent="0.25">
      <c r="B4137"/>
      <c r="C4137"/>
      <c r="D4137"/>
      <c r="E4137"/>
      <c r="F4137"/>
      <c r="G4137"/>
      <c r="H4137"/>
      <c r="I4137"/>
      <c r="J4137"/>
      <c r="K4137"/>
      <c r="L4137"/>
      <c r="M4137"/>
      <c r="N4137"/>
      <c r="O4137"/>
    </row>
    <row r="4138" spans="2:15" x14ac:dyDescent="0.25">
      <c r="B4138"/>
      <c r="C4138"/>
      <c r="D4138"/>
      <c r="E4138"/>
      <c r="F4138"/>
      <c r="G4138"/>
      <c r="H4138"/>
      <c r="I4138"/>
      <c r="J4138"/>
      <c r="K4138"/>
      <c r="L4138"/>
      <c r="M4138"/>
      <c r="N4138"/>
      <c r="O4138"/>
    </row>
    <row r="4139" spans="2:15" x14ac:dyDescent="0.25">
      <c r="B4139"/>
      <c r="C4139"/>
      <c r="D4139"/>
      <c r="E4139"/>
      <c r="F4139"/>
      <c r="G4139"/>
      <c r="H4139"/>
      <c r="I4139"/>
      <c r="J4139"/>
      <c r="K4139"/>
      <c r="L4139"/>
      <c r="M4139"/>
      <c r="N4139"/>
      <c r="O4139"/>
    </row>
    <row r="4140" spans="2:15" x14ac:dyDescent="0.25">
      <c r="B4140"/>
      <c r="C4140"/>
      <c r="D4140"/>
      <c r="E4140"/>
      <c r="F4140"/>
      <c r="G4140"/>
      <c r="H4140"/>
      <c r="I4140"/>
      <c r="J4140"/>
      <c r="K4140"/>
      <c r="L4140"/>
      <c r="M4140"/>
      <c r="N4140"/>
      <c r="O4140"/>
    </row>
    <row r="4141" spans="2:15" x14ac:dyDescent="0.25">
      <c r="B4141"/>
      <c r="C4141"/>
      <c r="D4141"/>
      <c r="E4141"/>
      <c r="F4141"/>
      <c r="G4141"/>
      <c r="H4141"/>
      <c r="I4141"/>
      <c r="J4141"/>
      <c r="K4141"/>
      <c r="L4141"/>
      <c r="M4141"/>
      <c r="N4141"/>
      <c r="O4141"/>
    </row>
    <row r="4142" spans="2:15" x14ac:dyDescent="0.25">
      <c r="B4142"/>
      <c r="C4142"/>
      <c r="D4142"/>
      <c r="E4142"/>
      <c r="F4142"/>
      <c r="G4142"/>
      <c r="H4142"/>
      <c r="I4142"/>
      <c r="J4142"/>
      <c r="K4142"/>
      <c r="L4142"/>
      <c r="M4142"/>
      <c r="N4142"/>
      <c r="O4142"/>
    </row>
    <row r="4143" spans="2:15" x14ac:dyDescent="0.25">
      <c r="B4143"/>
      <c r="C4143"/>
      <c r="D4143"/>
      <c r="E4143"/>
      <c r="F4143"/>
      <c r="G4143"/>
      <c r="H4143"/>
      <c r="I4143"/>
      <c r="J4143"/>
      <c r="K4143"/>
      <c r="L4143"/>
      <c r="M4143"/>
      <c r="N4143"/>
      <c r="O4143"/>
    </row>
    <row r="4144" spans="2:15" x14ac:dyDescent="0.25">
      <c r="B4144"/>
      <c r="C4144"/>
      <c r="D4144"/>
      <c r="E4144"/>
      <c r="F4144"/>
      <c r="G4144"/>
      <c r="H4144"/>
      <c r="I4144"/>
      <c r="J4144"/>
      <c r="K4144"/>
      <c r="L4144"/>
      <c r="M4144"/>
      <c r="N4144"/>
      <c r="O4144"/>
    </row>
    <row r="4145" spans="2:15" x14ac:dyDescent="0.25">
      <c r="B4145"/>
      <c r="C4145"/>
      <c r="D4145"/>
      <c r="E4145"/>
      <c r="F4145"/>
      <c r="G4145"/>
      <c r="H4145"/>
      <c r="I4145"/>
      <c r="J4145"/>
      <c r="K4145"/>
      <c r="L4145"/>
      <c r="M4145"/>
      <c r="N4145"/>
      <c r="O4145"/>
    </row>
    <row r="4146" spans="2:15" x14ac:dyDescent="0.25">
      <c r="B4146"/>
      <c r="C4146"/>
      <c r="D4146"/>
      <c r="E4146"/>
      <c r="F4146"/>
      <c r="G4146"/>
      <c r="H4146"/>
      <c r="I4146"/>
      <c r="J4146"/>
      <c r="K4146"/>
      <c r="L4146"/>
      <c r="M4146"/>
      <c r="N4146"/>
      <c r="O4146"/>
    </row>
    <row r="4147" spans="2:15" x14ac:dyDescent="0.25">
      <c r="B4147"/>
      <c r="C4147"/>
      <c r="D4147"/>
      <c r="E4147"/>
      <c r="F4147"/>
      <c r="G4147"/>
      <c r="H4147"/>
      <c r="I4147"/>
      <c r="J4147"/>
      <c r="K4147"/>
      <c r="L4147"/>
      <c r="M4147"/>
      <c r="N4147"/>
      <c r="O4147"/>
    </row>
    <row r="4148" spans="2:15" x14ac:dyDescent="0.25">
      <c r="B4148"/>
      <c r="C4148"/>
      <c r="D4148"/>
      <c r="E4148"/>
      <c r="F4148"/>
      <c r="G4148"/>
      <c r="H4148"/>
      <c r="I4148"/>
      <c r="J4148"/>
      <c r="K4148"/>
      <c r="L4148"/>
      <c r="M4148"/>
      <c r="N4148"/>
      <c r="O4148"/>
    </row>
    <row r="4149" spans="2:15" x14ac:dyDescent="0.25">
      <c r="B4149"/>
      <c r="C4149"/>
      <c r="D4149"/>
      <c r="E4149"/>
      <c r="F4149"/>
      <c r="G4149"/>
      <c r="H4149"/>
      <c r="I4149"/>
      <c r="J4149"/>
      <c r="K4149"/>
      <c r="L4149"/>
      <c r="M4149"/>
      <c r="N4149"/>
      <c r="O4149"/>
    </row>
    <row r="4150" spans="2:15" x14ac:dyDescent="0.25">
      <c r="B4150"/>
      <c r="C4150"/>
      <c r="D4150"/>
      <c r="E4150"/>
      <c r="F4150"/>
      <c r="G4150"/>
      <c r="H4150"/>
      <c r="I4150"/>
      <c r="J4150"/>
      <c r="K4150"/>
      <c r="L4150"/>
      <c r="M4150"/>
      <c r="N4150"/>
      <c r="O4150"/>
    </row>
    <row r="4151" spans="2:15" x14ac:dyDescent="0.25">
      <c r="B4151"/>
      <c r="C4151"/>
      <c r="D4151"/>
      <c r="E4151"/>
      <c r="F4151"/>
      <c r="G4151"/>
      <c r="H4151"/>
      <c r="I4151"/>
      <c r="J4151"/>
      <c r="K4151"/>
      <c r="L4151"/>
      <c r="M4151"/>
      <c r="N4151"/>
      <c r="O4151"/>
    </row>
    <row r="4152" spans="2:15" x14ac:dyDescent="0.25">
      <c r="B4152"/>
      <c r="C4152"/>
      <c r="D4152"/>
      <c r="E4152"/>
      <c r="F4152"/>
      <c r="G4152"/>
      <c r="H4152"/>
      <c r="I4152"/>
      <c r="J4152"/>
      <c r="K4152"/>
      <c r="L4152"/>
      <c r="M4152"/>
      <c r="N4152"/>
      <c r="O4152"/>
    </row>
    <row r="4153" spans="2:15" x14ac:dyDescent="0.25">
      <c r="B4153"/>
      <c r="C4153"/>
      <c r="D4153"/>
      <c r="E4153"/>
      <c r="F4153"/>
      <c r="G4153"/>
      <c r="H4153"/>
      <c r="I4153"/>
      <c r="J4153"/>
      <c r="K4153"/>
      <c r="L4153"/>
      <c r="M4153"/>
      <c r="N4153"/>
      <c r="O4153"/>
    </row>
    <row r="4154" spans="2:15" x14ac:dyDescent="0.25">
      <c r="B4154"/>
      <c r="C4154"/>
      <c r="D4154"/>
      <c r="E4154"/>
      <c r="F4154"/>
      <c r="G4154"/>
      <c r="H4154"/>
      <c r="I4154"/>
      <c r="J4154"/>
      <c r="K4154"/>
      <c r="L4154"/>
      <c r="M4154"/>
      <c r="N4154"/>
      <c r="O4154"/>
    </row>
    <row r="4155" spans="2:15" x14ac:dyDescent="0.25">
      <c r="B4155"/>
      <c r="C4155"/>
      <c r="D4155"/>
      <c r="E4155"/>
      <c r="F4155"/>
      <c r="G4155"/>
      <c r="H4155"/>
      <c r="I4155"/>
      <c r="J4155"/>
      <c r="K4155"/>
      <c r="L4155"/>
      <c r="M4155"/>
      <c r="N4155"/>
      <c r="O4155"/>
    </row>
    <row r="4156" spans="2:15" x14ac:dyDescent="0.25">
      <c r="B4156"/>
      <c r="C4156"/>
      <c r="D4156"/>
      <c r="E4156"/>
      <c r="F4156"/>
      <c r="G4156"/>
      <c r="H4156"/>
      <c r="I4156"/>
      <c r="J4156"/>
      <c r="K4156"/>
      <c r="L4156"/>
      <c r="M4156"/>
      <c r="N4156"/>
      <c r="O4156"/>
    </row>
    <row r="4157" spans="2:15" x14ac:dyDescent="0.25">
      <c r="B4157"/>
      <c r="C4157"/>
      <c r="D4157"/>
      <c r="E4157"/>
      <c r="F4157"/>
      <c r="G4157"/>
      <c r="H4157"/>
      <c r="I4157"/>
      <c r="J4157"/>
      <c r="K4157"/>
      <c r="L4157"/>
      <c r="M4157"/>
      <c r="N4157"/>
      <c r="O4157"/>
    </row>
    <row r="4158" spans="2:15" x14ac:dyDescent="0.25">
      <c r="B4158"/>
      <c r="C4158"/>
      <c r="D4158"/>
      <c r="E4158"/>
      <c r="F4158"/>
      <c r="G4158"/>
      <c r="H4158"/>
      <c r="I4158"/>
      <c r="J4158"/>
      <c r="K4158"/>
      <c r="L4158"/>
      <c r="M4158"/>
      <c r="N4158"/>
      <c r="O4158"/>
    </row>
    <row r="4159" spans="2:15" x14ac:dyDescent="0.25">
      <c r="B4159"/>
      <c r="C4159"/>
      <c r="D4159"/>
      <c r="E4159"/>
      <c r="F4159"/>
      <c r="G4159"/>
      <c r="H4159"/>
      <c r="I4159"/>
      <c r="J4159"/>
      <c r="K4159"/>
      <c r="L4159"/>
      <c r="M4159"/>
      <c r="N4159"/>
      <c r="O4159"/>
    </row>
    <row r="4160" spans="2:15" x14ac:dyDescent="0.25">
      <c r="B4160"/>
      <c r="C4160"/>
      <c r="D4160"/>
      <c r="E4160"/>
      <c r="F4160"/>
      <c r="G4160"/>
      <c r="H4160"/>
      <c r="I4160"/>
      <c r="J4160"/>
      <c r="K4160"/>
      <c r="L4160"/>
      <c r="M4160"/>
      <c r="N4160"/>
      <c r="O4160"/>
    </row>
    <row r="4161" spans="2:15" x14ac:dyDescent="0.25">
      <c r="B4161"/>
      <c r="C4161"/>
      <c r="D4161"/>
      <c r="E4161"/>
      <c r="F4161"/>
      <c r="G4161"/>
      <c r="H4161"/>
      <c r="I4161"/>
      <c r="J4161"/>
      <c r="K4161"/>
      <c r="L4161"/>
      <c r="M4161"/>
      <c r="N4161"/>
      <c r="O4161"/>
    </row>
    <row r="4162" spans="2:15" x14ac:dyDescent="0.25">
      <c r="B4162"/>
      <c r="C4162"/>
      <c r="D4162"/>
      <c r="E4162"/>
      <c r="F4162"/>
      <c r="G4162"/>
      <c r="H4162"/>
      <c r="I4162"/>
      <c r="J4162"/>
      <c r="K4162"/>
      <c r="L4162"/>
      <c r="M4162"/>
      <c r="N4162"/>
      <c r="O4162"/>
    </row>
    <row r="4163" spans="2:15" x14ac:dyDescent="0.25">
      <c r="B4163"/>
      <c r="C4163"/>
      <c r="D4163"/>
      <c r="E4163"/>
      <c r="F4163"/>
      <c r="G4163"/>
      <c r="H4163"/>
      <c r="I4163"/>
      <c r="J4163"/>
      <c r="K4163"/>
      <c r="L4163"/>
      <c r="M4163"/>
      <c r="N4163"/>
      <c r="O4163"/>
    </row>
    <row r="4164" spans="2:15" x14ac:dyDescent="0.25">
      <c r="B4164"/>
      <c r="C4164"/>
      <c r="D4164"/>
      <c r="E4164"/>
      <c r="F4164"/>
      <c r="G4164"/>
      <c r="H4164"/>
      <c r="I4164"/>
      <c r="J4164"/>
      <c r="K4164"/>
      <c r="L4164"/>
      <c r="M4164"/>
      <c r="N4164"/>
      <c r="O4164"/>
    </row>
    <row r="4165" spans="2:15" x14ac:dyDescent="0.25">
      <c r="B4165"/>
      <c r="C4165"/>
      <c r="D4165"/>
      <c r="E4165"/>
      <c r="F4165"/>
      <c r="G4165"/>
      <c r="H4165"/>
      <c r="I4165"/>
      <c r="J4165"/>
      <c r="K4165"/>
      <c r="L4165"/>
      <c r="M4165"/>
      <c r="N4165"/>
      <c r="O4165"/>
    </row>
    <row r="4166" spans="2:15" x14ac:dyDescent="0.25">
      <c r="B4166"/>
      <c r="C4166"/>
      <c r="D4166"/>
      <c r="E4166"/>
      <c r="F4166"/>
      <c r="G4166"/>
      <c r="H4166"/>
      <c r="I4166"/>
      <c r="J4166"/>
      <c r="K4166"/>
      <c r="L4166"/>
      <c r="M4166"/>
      <c r="N4166"/>
      <c r="O4166"/>
    </row>
    <row r="4167" spans="2:15" x14ac:dyDescent="0.25">
      <c r="B4167"/>
      <c r="C4167"/>
      <c r="D4167"/>
      <c r="E4167"/>
      <c r="F4167"/>
      <c r="G4167"/>
      <c r="H4167"/>
      <c r="I4167"/>
      <c r="J4167"/>
      <c r="K4167"/>
      <c r="L4167"/>
      <c r="M4167"/>
      <c r="N4167"/>
      <c r="O4167"/>
    </row>
    <row r="4168" spans="2:15" x14ac:dyDescent="0.25">
      <c r="B4168"/>
      <c r="C4168"/>
      <c r="D4168"/>
      <c r="E4168"/>
      <c r="F4168"/>
      <c r="G4168"/>
      <c r="H4168"/>
      <c r="I4168"/>
      <c r="J4168"/>
      <c r="K4168"/>
      <c r="L4168"/>
      <c r="M4168"/>
      <c r="N4168"/>
      <c r="O4168"/>
    </row>
    <row r="4169" spans="2:15" x14ac:dyDescent="0.25">
      <c r="B4169"/>
      <c r="C4169"/>
      <c r="D4169"/>
      <c r="E4169"/>
      <c r="F4169"/>
      <c r="G4169"/>
      <c r="H4169"/>
      <c r="I4169"/>
      <c r="J4169"/>
      <c r="K4169"/>
      <c r="L4169"/>
      <c r="M4169"/>
      <c r="N4169"/>
      <c r="O4169"/>
    </row>
    <row r="4170" spans="2:15" x14ac:dyDescent="0.25">
      <c r="B4170"/>
      <c r="C4170"/>
      <c r="D4170"/>
      <c r="E4170"/>
      <c r="F4170"/>
      <c r="G4170"/>
      <c r="H4170"/>
      <c r="I4170"/>
      <c r="J4170"/>
      <c r="K4170"/>
      <c r="L4170"/>
      <c r="M4170"/>
      <c r="N4170"/>
      <c r="O4170"/>
    </row>
    <row r="4171" spans="2:15" x14ac:dyDescent="0.25">
      <c r="B4171"/>
      <c r="C4171"/>
      <c r="D4171"/>
      <c r="E4171"/>
      <c r="F4171"/>
      <c r="G4171"/>
      <c r="H4171"/>
      <c r="I4171"/>
      <c r="J4171"/>
      <c r="K4171"/>
      <c r="L4171"/>
      <c r="M4171"/>
      <c r="N4171"/>
      <c r="O4171"/>
    </row>
    <row r="4172" spans="2:15" x14ac:dyDescent="0.25">
      <c r="B4172"/>
      <c r="C4172"/>
      <c r="D4172"/>
      <c r="E4172"/>
      <c r="F4172"/>
      <c r="G4172"/>
      <c r="H4172"/>
      <c r="I4172"/>
      <c r="J4172"/>
      <c r="K4172"/>
      <c r="L4172"/>
      <c r="M4172"/>
      <c r="N4172"/>
      <c r="O4172"/>
    </row>
    <row r="4173" spans="2:15" x14ac:dyDescent="0.25">
      <c r="B4173"/>
      <c r="C4173"/>
      <c r="D4173"/>
      <c r="E4173"/>
      <c r="F4173"/>
      <c r="G4173"/>
      <c r="H4173"/>
      <c r="I4173"/>
      <c r="J4173"/>
      <c r="K4173"/>
      <c r="L4173"/>
      <c r="M4173"/>
      <c r="N4173"/>
      <c r="O4173"/>
    </row>
    <row r="4174" spans="2:15" x14ac:dyDescent="0.25">
      <c r="B4174"/>
      <c r="C4174"/>
      <c r="D4174"/>
      <c r="E4174"/>
      <c r="F4174"/>
      <c r="G4174"/>
      <c r="H4174"/>
      <c r="I4174"/>
      <c r="J4174"/>
      <c r="K4174"/>
      <c r="L4174"/>
      <c r="M4174"/>
      <c r="N4174"/>
      <c r="O4174"/>
    </row>
    <row r="4175" spans="2:15" x14ac:dyDescent="0.25">
      <c r="B4175"/>
      <c r="C4175"/>
      <c r="D4175"/>
      <c r="E4175"/>
      <c r="F4175"/>
      <c r="G4175"/>
      <c r="H4175"/>
      <c r="I4175"/>
      <c r="J4175"/>
      <c r="K4175"/>
      <c r="L4175"/>
      <c r="M4175"/>
      <c r="N4175"/>
      <c r="O4175"/>
    </row>
    <row r="4176" spans="2:15" x14ac:dyDescent="0.25">
      <c r="B4176"/>
      <c r="C4176"/>
      <c r="D4176"/>
      <c r="E4176"/>
      <c r="F4176"/>
      <c r="G4176"/>
      <c r="H4176"/>
      <c r="I4176"/>
      <c r="J4176"/>
      <c r="K4176"/>
      <c r="L4176"/>
      <c r="M4176"/>
      <c r="N4176"/>
      <c r="O4176"/>
    </row>
    <row r="4177" spans="2:15" x14ac:dyDescent="0.25">
      <c r="B4177"/>
      <c r="C4177"/>
      <c r="D4177"/>
      <c r="E4177"/>
      <c r="F4177"/>
      <c r="G4177"/>
      <c r="H4177"/>
      <c r="I4177"/>
      <c r="J4177"/>
      <c r="K4177"/>
      <c r="L4177"/>
      <c r="M4177"/>
      <c r="N4177"/>
      <c r="O4177"/>
    </row>
    <row r="4178" spans="2:15" x14ac:dyDescent="0.25">
      <c r="B4178"/>
      <c r="C4178"/>
      <c r="D4178"/>
      <c r="E4178"/>
      <c r="F4178"/>
      <c r="G4178"/>
      <c r="H4178"/>
      <c r="I4178"/>
      <c r="J4178"/>
      <c r="K4178"/>
      <c r="L4178"/>
      <c r="M4178"/>
      <c r="N4178"/>
      <c r="O4178"/>
    </row>
    <row r="4179" spans="2:15" x14ac:dyDescent="0.25">
      <c r="B4179"/>
      <c r="C4179"/>
      <c r="D4179"/>
      <c r="E4179"/>
      <c r="F4179"/>
      <c r="G4179"/>
      <c r="H4179"/>
      <c r="I4179"/>
      <c r="J4179"/>
      <c r="K4179"/>
      <c r="L4179"/>
      <c r="M4179"/>
      <c r="N4179"/>
      <c r="O4179"/>
    </row>
    <row r="4180" spans="2:15" x14ac:dyDescent="0.25">
      <c r="B4180"/>
      <c r="C4180"/>
      <c r="D4180"/>
      <c r="E4180"/>
      <c r="F4180"/>
      <c r="G4180"/>
      <c r="H4180"/>
      <c r="I4180"/>
      <c r="J4180"/>
      <c r="K4180"/>
      <c r="L4180"/>
      <c r="M4180"/>
      <c r="N4180"/>
      <c r="O4180"/>
    </row>
    <row r="4181" spans="2:15" x14ac:dyDescent="0.25">
      <c r="B4181"/>
      <c r="C4181"/>
      <c r="D4181"/>
      <c r="E4181"/>
      <c r="F4181"/>
      <c r="G4181"/>
      <c r="H4181"/>
      <c r="I4181"/>
      <c r="J4181"/>
      <c r="K4181"/>
      <c r="L4181"/>
      <c r="M4181"/>
      <c r="N4181"/>
      <c r="O4181"/>
    </row>
    <row r="4182" spans="2:15" x14ac:dyDescent="0.25">
      <c r="B4182"/>
      <c r="C4182"/>
      <c r="D4182"/>
      <c r="E4182"/>
      <c r="F4182"/>
      <c r="G4182"/>
      <c r="H4182"/>
      <c r="I4182"/>
      <c r="J4182"/>
      <c r="K4182"/>
      <c r="L4182"/>
      <c r="M4182"/>
      <c r="N4182"/>
      <c r="O4182"/>
    </row>
    <row r="4183" spans="2:15" x14ac:dyDescent="0.25">
      <c r="B4183"/>
      <c r="C4183"/>
      <c r="D4183"/>
      <c r="E4183"/>
      <c r="F4183"/>
      <c r="G4183"/>
      <c r="H4183"/>
      <c r="I4183"/>
      <c r="J4183"/>
      <c r="K4183"/>
      <c r="L4183"/>
      <c r="M4183"/>
      <c r="N4183"/>
      <c r="O4183"/>
    </row>
    <row r="4184" spans="2:15" x14ac:dyDescent="0.25">
      <c r="B4184"/>
      <c r="C4184"/>
      <c r="D4184"/>
      <c r="E4184"/>
      <c r="F4184"/>
      <c r="G4184"/>
      <c r="H4184"/>
      <c r="I4184"/>
      <c r="J4184"/>
      <c r="K4184"/>
      <c r="L4184"/>
      <c r="M4184"/>
      <c r="N4184"/>
      <c r="O4184"/>
    </row>
    <row r="4185" spans="2:15" x14ac:dyDescent="0.25">
      <c r="B4185"/>
      <c r="C4185"/>
      <c r="D4185"/>
      <c r="E4185"/>
      <c r="F4185"/>
      <c r="G4185"/>
      <c r="H4185"/>
      <c r="I4185"/>
      <c r="J4185"/>
      <c r="K4185"/>
      <c r="L4185"/>
      <c r="M4185"/>
      <c r="N4185"/>
      <c r="O4185"/>
    </row>
    <row r="4186" spans="2:15" x14ac:dyDescent="0.25">
      <c r="B4186"/>
      <c r="C4186"/>
      <c r="D4186"/>
      <c r="E4186"/>
      <c r="F4186"/>
      <c r="G4186"/>
      <c r="H4186"/>
      <c r="I4186"/>
      <c r="J4186"/>
      <c r="K4186"/>
      <c r="L4186"/>
      <c r="M4186"/>
      <c r="N4186"/>
      <c r="O4186"/>
    </row>
    <row r="4187" spans="2:15" x14ac:dyDescent="0.25">
      <c r="B4187"/>
      <c r="C4187"/>
      <c r="D4187"/>
      <c r="E4187"/>
      <c r="F4187"/>
      <c r="G4187"/>
      <c r="H4187"/>
      <c r="I4187"/>
      <c r="J4187"/>
      <c r="K4187"/>
      <c r="L4187"/>
      <c r="M4187"/>
      <c r="N4187"/>
      <c r="O4187"/>
    </row>
    <row r="4188" spans="2:15" x14ac:dyDescent="0.25">
      <c r="B4188"/>
      <c r="C4188"/>
      <c r="D4188"/>
      <c r="E4188"/>
      <c r="F4188"/>
      <c r="G4188"/>
      <c r="H4188"/>
      <c r="I4188"/>
      <c r="J4188"/>
      <c r="K4188"/>
      <c r="L4188"/>
      <c r="M4188"/>
      <c r="N4188"/>
      <c r="O4188"/>
    </row>
    <row r="4189" spans="2:15" x14ac:dyDescent="0.25">
      <c r="B4189"/>
      <c r="C4189"/>
      <c r="D4189"/>
      <c r="E4189"/>
      <c r="F4189"/>
      <c r="G4189"/>
      <c r="H4189"/>
      <c r="I4189"/>
      <c r="J4189"/>
      <c r="K4189"/>
      <c r="L4189"/>
      <c r="M4189"/>
      <c r="N4189"/>
      <c r="O4189"/>
    </row>
    <row r="4190" spans="2:15" x14ac:dyDescent="0.25">
      <c r="B4190"/>
      <c r="C4190"/>
      <c r="D4190"/>
      <c r="E4190"/>
      <c r="F4190"/>
      <c r="G4190"/>
      <c r="H4190"/>
      <c r="I4190"/>
      <c r="J4190"/>
      <c r="K4190"/>
      <c r="L4190"/>
      <c r="M4190"/>
      <c r="N4190"/>
      <c r="O4190"/>
    </row>
    <row r="4191" spans="2:15" x14ac:dyDescent="0.25">
      <c r="B4191"/>
      <c r="C4191"/>
      <c r="D4191"/>
      <c r="E4191"/>
      <c r="F4191"/>
      <c r="G4191"/>
      <c r="H4191"/>
      <c r="I4191"/>
      <c r="J4191"/>
      <c r="K4191"/>
      <c r="L4191"/>
      <c r="M4191"/>
      <c r="N4191"/>
      <c r="O4191"/>
    </row>
    <row r="4192" spans="2:15" x14ac:dyDescent="0.25">
      <c r="B4192"/>
      <c r="C4192"/>
      <c r="D4192"/>
      <c r="E4192"/>
      <c r="F4192"/>
      <c r="G4192"/>
      <c r="H4192"/>
      <c r="I4192"/>
      <c r="J4192"/>
      <c r="K4192"/>
      <c r="L4192"/>
      <c r="M4192"/>
      <c r="N4192"/>
      <c r="O4192"/>
    </row>
    <row r="4193" spans="2:15" x14ac:dyDescent="0.25">
      <c r="B4193"/>
      <c r="C4193"/>
      <c r="D4193"/>
      <c r="E4193"/>
      <c r="F4193"/>
      <c r="G4193"/>
      <c r="H4193"/>
      <c r="I4193"/>
      <c r="J4193"/>
      <c r="K4193"/>
      <c r="L4193"/>
      <c r="M4193"/>
      <c r="N4193"/>
      <c r="O4193"/>
    </row>
    <row r="4194" spans="2:15" x14ac:dyDescent="0.25">
      <c r="B4194"/>
      <c r="C4194"/>
      <c r="D4194"/>
      <c r="E4194"/>
      <c r="F4194"/>
      <c r="G4194"/>
      <c r="H4194"/>
      <c r="I4194"/>
      <c r="J4194"/>
      <c r="K4194"/>
      <c r="L4194"/>
      <c r="M4194"/>
      <c r="N4194"/>
      <c r="O4194"/>
    </row>
    <row r="4195" spans="2:15" x14ac:dyDescent="0.25">
      <c r="B4195"/>
      <c r="C4195"/>
      <c r="D4195"/>
      <c r="E4195"/>
      <c r="F4195"/>
      <c r="G4195"/>
      <c r="H4195"/>
      <c r="I4195"/>
      <c r="J4195"/>
      <c r="K4195"/>
      <c r="L4195"/>
      <c r="M4195"/>
      <c r="N4195"/>
      <c r="O4195"/>
    </row>
    <row r="4196" spans="2:15" x14ac:dyDescent="0.25">
      <c r="B4196"/>
      <c r="C4196"/>
      <c r="D4196"/>
      <c r="E4196"/>
      <c r="F4196"/>
      <c r="G4196"/>
      <c r="H4196"/>
      <c r="I4196"/>
      <c r="J4196"/>
      <c r="K4196"/>
      <c r="L4196"/>
      <c r="M4196"/>
      <c r="N4196"/>
      <c r="O4196"/>
    </row>
    <row r="4197" spans="2:15" x14ac:dyDescent="0.25">
      <c r="B4197"/>
      <c r="C4197"/>
      <c r="D4197"/>
      <c r="E4197"/>
      <c r="F4197"/>
      <c r="G4197"/>
      <c r="H4197"/>
      <c r="I4197"/>
      <c r="J4197"/>
      <c r="K4197"/>
      <c r="L4197"/>
      <c r="M4197"/>
      <c r="N4197"/>
      <c r="O4197"/>
    </row>
    <row r="4198" spans="2:15" x14ac:dyDescent="0.25">
      <c r="B4198"/>
      <c r="C4198"/>
      <c r="D4198"/>
      <c r="E4198"/>
      <c r="F4198"/>
      <c r="G4198"/>
      <c r="H4198"/>
      <c r="I4198"/>
      <c r="J4198"/>
      <c r="K4198"/>
      <c r="L4198"/>
      <c r="M4198"/>
      <c r="N4198"/>
      <c r="O4198"/>
    </row>
    <row r="4199" spans="2:15" x14ac:dyDescent="0.25">
      <c r="B4199"/>
      <c r="C4199"/>
      <c r="D4199"/>
      <c r="E4199"/>
      <c r="F4199"/>
      <c r="G4199"/>
      <c r="H4199"/>
      <c r="I4199"/>
      <c r="J4199"/>
      <c r="K4199"/>
      <c r="L4199"/>
      <c r="M4199"/>
      <c r="N4199"/>
      <c r="O4199"/>
    </row>
    <row r="4200" spans="2:15" x14ac:dyDescent="0.25">
      <c r="B4200"/>
      <c r="C4200"/>
      <c r="D4200"/>
      <c r="E4200"/>
      <c r="F4200"/>
      <c r="G4200"/>
      <c r="H4200"/>
      <c r="I4200"/>
      <c r="J4200"/>
      <c r="K4200"/>
      <c r="L4200"/>
      <c r="M4200"/>
      <c r="N4200"/>
      <c r="O4200"/>
    </row>
    <row r="4201" spans="2:15" x14ac:dyDescent="0.25">
      <c r="B4201"/>
      <c r="C4201"/>
      <c r="D4201"/>
      <c r="E4201"/>
      <c r="F4201"/>
      <c r="G4201"/>
      <c r="H4201"/>
      <c r="I4201"/>
      <c r="J4201"/>
      <c r="K4201"/>
      <c r="L4201"/>
      <c r="M4201"/>
      <c r="N4201"/>
      <c r="O4201"/>
    </row>
    <row r="4202" spans="2:15" x14ac:dyDescent="0.25">
      <c r="B4202"/>
      <c r="C4202"/>
      <c r="D4202"/>
      <c r="E4202"/>
      <c r="F4202"/>
      <c r="G4202"/>
      <c r="H4202"/>
      <c r="I4202"/>
      <c r="J4202"/>
      <c r="K4202"/>
      <c r="L4202"/>
      <c r="M4202"/>
      <c r="N4202"/>
      <c r="O4202"/>
    </row>
    <row r="4203" spans="2:15" x14ac:dyDescent="0.25">
      <c r="B4203"/>
      <c r="C4203"/>
      <c r="D4203"/>
      <c r="E4203"/>
      <c r="F4203"/>
      <c r="G4203"/>
      <c r="H4203"/>
      <c r="I4203"/>
      <c r="J4203"/>
      <c r="K4203"/>
      <c r="L4203"/>
      <c r="M4203"/>
      <c r="N4203"/>
      <c r="O4203"/>
    </row>
    <row r="4204" spans="2:15" x14ac:dyDescent="0.25">
      <c r="B4204"/>
      <c r="C4204"/>
      <c r="D4204"/>
      <c r="E4204"/>
      <c r="F4204"/>
      <c r="G4204"/>
      <c r="H4204"/>
      <c r="I4204"/>
      <c r="J4204"/>
      <c r="K4204"/>
      <c r="L4204"/>
      <c r="M4204"/>
      <c r="N4204"/>
      <c r="O4204"/>
    </row>
    <row r="4205" spans="2:15" x14ac:dyDescent="0.25">
      <c r="B4205"/>
      <c r="C4205"/>
      <c r="D4205"/>
      <c r="E4205"/>
      <c r="F4205"/>
      <c r="G4205"/>
      <c r="H4205"/>
      <c r="I4205"/>
      <c r="J4205"/>
      <c r="K4205"/>
      <c r="L4205"/>
      <c r="M4205"/>
      <c r="N4205"/>
      <c r="O4205"/>
    </row>
    <row r="4206" spans="2:15" x14ac:dyDescent="0.25">
      <c r="B4206"/>
      <c r="C4206"/>
      <c r="D4206"/>
      <c r="E4206"/>
      <c r="F4206"/>
      <c r="G4206"/>
      <c r="H4206"/>
      <c r="I4206"/>
      <c r="J4206"/>
      <c r="K4206"/>
      <c r="L4206"/>
      <c r="M4206"/>
      <c r="N4206"/>
      <c r="O4206"/>
    </row>
    <row r="4207" spans="2:15" x14ac:dyDescent="0.25">
      <c r="B4207"/>
      <c r="C4207"/>
      <c r="D4207"/>
      <c r="E4207"/>
      <c r="F4207"/>
      <c r="G4207"/>
      <c r="H4207"/>
      <c r="I4207"/>
      <c r="J4207"/>
      <c r="K4207"/>
      <c r="L4207"/>
      <c r="M4207"/>
      <c r="N4207"/>
      <c r="O4207"/>
    </row>
    <row r="4208" spans="2:15" x14ac:dyDescent="0.25">
      <c r="B4208"/>
      <c r="C4208"/>
      <c r="D4208"/>
      <c r="E4208"/>
      <c r="F4208"/>
      <c r="G4208"/>
      <c r="H4208"/>
      <c r="I4208"/>
      <c r="J4208"/>
      <c r="K4208"/>
      <c r="L4208"/>
      <c r="M4208"/>
      <c r="N4208"/>
      <c r="O4208"/>
    </row>
    <row r="4209" spans="2:15" x14ac:dyDescent="0.25">
      <c r="B4209"/>
      <c r="C4209"/>
      <c r="D4209"/>
      <c r="E4209"/>
      <c r="F4209"/>
      <c r="G4209"/>
      <c r="H4209"/>
      <c r="I4209"/>
      <c r="J4209"/>
      <c r="K4209"/>
      <c r="L4209"/>
      <c r="M4209"/>
      <c r="N4209"/>
      <c r="O4209"/>
    </row>
    <row r="4210" spans="2:15" x14ac:dyDescent="0.25">
      <c r="B4210"/>
      <c r="C4210"/>
      <c r="D4210"/>
      <c r="E4210"/>
      <c r="F4210"/>
      <c r="G4210"/>
      <c r="H4210"/>
      <c r="I4210"/>
      <c r="J4210"/>
      <c r="K4210"/>
      <c r="L4210"/>
      <c r="M4210"/>
      <c r="N4210"/>
      <c r="O4210"/>
    </row>
    <row r="4211" spans="2:15" x14ac:dyDescent="0.25">
      <c r="B4211"/>
      <c r="C4211"/>
      <c r="D4211"/>
      <c r="E4211"/>
      <c r="F4211"/>
      <c r="G4211"/>
      <c r="H4211"/>
      <c r="I4211"/>
      <c r="J4211"/>
      <c r="K4211"/>
      <c r="L4211"/>
      <c r="M4211"/>
      <c r="N4211"/>
      <c r="O4211"/>
    </row>
    <row r="4212" spans="2:15" x14ac:dyDescent="0.25">
      <c r="B4212"/>
      <c r="C4212"/>
      <c r="D4212"/>
      <c r="E4212"/>
      <c r="F4212"/>
      <c r="G4212"/>
      <c r="H4212"/>
      <c r="I4212"/>
      <c r="J4212"/>
      <c r="K4212"/>
      <c r="L4212"/>
      <c r="M4212"/>
      <c r="N4212"/>
      <c r="O4212"/>
    </row>
    <row r="4213" spans="2:15" x14ac:dyDescent="0.25">
      <c r="B4213"/>
      <c r="C4213"/>
      <c r="D4213"/>
      <c r="E4213"/>
      <c r="F4213"/>
      <c r="G4213"/>
      <c r="H4213"/>
      <c r="I4213"/>
      <c r="J4213"/>
      <c r="K4213"/>
      <c r="L4213"/>
      <c r="M4213"/>
      <c r="N4213"/>
      <c r="O4213"/>
    </row>
    <row r="4214" spans="2:15" x14ac:dyDescent="0.25">
      <c r="B4214"/>
      <c r="C4214"/>
      <c r="D4214"/>
      <c r="E4214"/>
      <c r="F4214"/>
      <c r="G4214"/>
      <c r="H4214"/>
      <c r="I4214"/>
      <c r="J4214"/>
      <c r="K4214"/>
      <c r="L4214"/>
      <c r="M4214"/>
      <c r="N4214"/>
      <c r="O4214"/>
    </row>
    <row r="4215" spans="2:15" x14ac:dyDescent="0.25">
      <c r="B4215"/>
      <c r="C4215"/>
      <c r="D4215"/>
      <c r="E4215"/>
      <c r="F4215"/>
      <c r="G4215"/>
      <c r="H4215"/>
      <c r="I4215"/>
      <c r="J4215"/>
      <c r="K4215"/>
      <c r="L4215"/>
      <c r="M4215"/>
      <c r="N4215"/>
      <c r="O4215"/>
    </row>
    <row r="4216" spans="2:15" x14ac:dyDescent="0.25">
      <c r="B4216"/>
      <c r="C4216"/>
      <c r="D4216"/>
      <c r="E4216"/>
      <c r="F4216"/>
      <c r="G4216"/>
      <c r="H4216"/>
      <c r="I4216"/>
      <c r="J4216"/>
      <c r="K4216"/>
      <c r="L4216"/>
      <c r="M4216"/>
      <c r="N4216"/>
      <c r="O4216"/>
    </row>
    <row r="4217" spans="2:15" x14ac:dyDescent="0.25">
      <c r="B4217"/>
      <c r="C4217"/>
      <c r="D4217"/>
      <c r="E4217"/>
      <c r="F4217"/>
      <c r="G4217"/>
      <c r="H4217"/>
      <c r="I4217"/>
      <c r="J4217"/>
      <c r="K4217"/>
      <c r="L4217"/>
      <c r="M4217"/>
      <c r="N4217"/>
      <c r="O4217"/>
    </row>
    <row r="4218" spans="2:15" x14ac:dyDescent="0.25">
      <c r="B4218"/>
      <c r="C4218"/>
      <c r="D4218"/>
      <c r="E4218"/>
      <c r="F4218"/>
      <c r="G4218"/>
      <c r="H4218"/>
      <c r="I4218"/>
      <c r="J4218"/>
      <c r="K4218"/>
      <c r="L4218"/>
      <c r="M4218"/>
      <c r="N4218"/>
      <c r="O4218"/>
    </row>
    <row r="4219" spans="2:15" x14ac:dyDescent="0.25">
      <c r="B4219"/>
      <c r="C4219"/>
      <c r="D4219"/>
      <c r="E4219"/>
      <c r="F4219"/>
      <c r="G4219"/>
      <c r="H4219"/>
      <c r="I4219"/>
      <c r="J4219"/>
      <c r="K4219"/>
      <c r="L4219"/>
      <c r="M4219"/>
      <c r="N4219"/>
      <c r="O4219"/>
    </row>
    <row r="4220" spans="2:15" x14ac:dyDescent="0.25">
      <c r="B4220"/>
      <c r="C4220"/>
      <c r="D4220"/>
      <c r="E4220"/>
      <c r="F4220"/>
      <c r="G4220"/>
      <c r="H4220"/>
      <c r="I4220"/>
      <c r="J4220"/>
      <c r="K4220"/>
      <c r="L4220"/>
      <c r="M4220"/>
      <c r="N4220"/>
      <c r="O4220"/>
    </row>
    <row r="4221" spans="2:15" x14ac:dyDescent="0.25">
      <c r="B4221"/>
      <c r="C4221"/>
      <c r="D4221"/>
      <c r="E4221"/>
      <c r="F4221"/>
      <c r="G4221"/>
      <c r="H4221"/>
      <c r="I4221"/>
      <c r="J4221"/>
      <c r="K4221"/>
      <c r="L4221"/>
      <c r="M4221"/>
      <c r="N4221"/>
      <c r="O4221"/>
    </row>
    <row r="4222" spans="2:15" x14ac:dyDescent="0.25">
      <c r="B4222"/>
      <c r="C4222"/>
      <c r="D4222"/>
      <c r="E4222"/>
      <c r="F4222"/>
      <c r="G4222"/>
      <c r="H4222"/>
      <c r="I4222"/>
      <c r="J4222"/>
      <c r="K4222"/>
      <c r="L4222"/>
      <c r="M4222"/>
      <c r="N4222"/>
      <c r="O4222"/>
    </row>
    <row r="4223" spans="2:15" x14ac:dyDescent="0.25">
      <c r="B4223"/>
      <c r="C4223"/>
      <c r="D4223"/>
      <c r="E4223"/>
      <c r="F4223"/>
      <c r="G4223"/>
      <c r="H4223"/>
      <c r="I4223"/>
      <c r="J4223"/>
      <c r="K4223"/>
      <c r="L4223"/>
      <c r="M4223"/>
      <c r="N4223"/>
      <c r="O4223"/>
    </row>
    <row r="4224" spans="2:15" x14ac:dyDescent="0.25">
      <c r="B4224"/>
      <c r="C4224"/>
      <c r="D4224"/>
      <c r="E4224"/>
      <c r="F4224"/>
      <c r="G4224"/>
      <c r="H4224"/>
      <c r="I4224"/>
      <c r="J4224"/>
      <c r="K4224"/>
      <c r="L4224"/>
      <c r="M4224"/>
      <c r="N4224"/>
      <c r="O4224"/>
    </row>
    <row r="4225" spans="2:15" x14ac:dyDescent="0.25">
      <c r="B4225"/>
      <c r="C4225"/>
      <c r="D4225"/>
      <c r="E4225"/>
      <c r="F4225"/>
      <c r="G4225"/>
      <c r="H4225"/>
      <c r="I4225"/>
      <c r="J4225"/>
      <c r="K4225"/>
      <c r="L4225"/>
      <c r="M4225"/>
      <c r="N4225"/>
      <c r="O4225"/>
    </row>
    <row r="4226" spans="2:15" x14ac:dyDescent="0.25">
      <c r="B4226"/>
      <c r="C4226"/>
      <c r="D4226"/>
      <c r="E4226"/>
      <c r="F4226"/>
      <c r="G4226"/>
      <c r="H4226"/>
      <c r="I4226"/>
      <c r="J4226"/>
      <c r="K4226"/>
      <c r="L4226"/>
      <c r="M4226"/>
      <c r="N4226"/>
      <c r="O4226"/>
    </row>
    <row r="4227" spans="2:15" x14ac:dyDescent="0.25">
      <c r="B4227"/>
      <c r="C4227"/>
      <c r="D4227"/>
      <c r="E4227"/>
      <c r="F4227"/>
      <c r="G4227"/>
      <c r="H4227"/>
      <c r="I4227"/>
      <c r="J4227"/>
      <c r="K4227"/>
      <c r="L4227"/>
      <c r="M4227"/>
      <c r="N4227"/>
      <c r="O4227"/>
    </row>
    <row r="4228" spans="2:15" x14ac:dyDescent="0.25">
      <c r="B4228"/>
      <c r="C4228"/>
      <c r="D4228"/>
      <c r="E4228"/>
      <c r="F4228"/>
      <c r="G4228"/>
      <c r="H4228"/>
      <c r="I4228"/>
      <c r="J4228"/>
      <c r="K4228"/>
      <c r="L4228"/>
      <c r="M4228"/>
      <c r="N4228"/>
      <c r="O4228"/>
    </row>
    <row r="4229" spans="2:15" x14ac:dyDescent="0.25">
      <c r="B4229"/>
      <c r="C4229"/>
      <c r="D4229"/>
      <c r="E4229"/>
      <c r="F4229"/>
      <c r="G4229"/>
      <c r="H4229"/>
      <c r="I4229"/>
      <c r="J4229"/>
      <c r="K4229"/>
      <c r="L4229"/>
      <c r="M4229"/>
      <c r="N4229"/>
      <c r="O4229"/>
    </row>
    <row r="4230" spans="2:15" x14ac:dyDescent="0.25">
      <c r="B4230"/>
      <c r="C4230"/>
      <c r="D4230"/>
      <c r="E4230"/>
      <c r="F4230"/>
      <c r="G4230"/>
      <c r="H4230"/>
      <c r="I4230"/>
      <c r="J4230"/>
      <c r="K4230"/>
      <c r="L4230"/>
      <c r="M4230"/>
      <c r="N4230"/>
      <c r="O4230"/>
    </row>
    <row r="4231" spans="2:15" x14ac:dyDescent="0.25">
      <c r="B4231"/>
      <c r="C4231"/>
      <c r="D4231"/>
      <c r="E4231"/>
      <c r="F4231"/>
      <c r="G4231"/>
      <c r="H4231"/>
      <c r="I4231"/>
      <c r="J4231"/>
      <c r="K4231"/>
      <c r="L4231"/>
      <c r="M4231"/>
      <c r="N4231"/>
      <c r="O4231"/>
    </row>
    <row r="4232" spans="2:15" x14ac:dyDescent="0.25">
      <c r="B4232"/>
      <c r="C4232"/>
      <c r="D4232"/>
      <c r="E4232"/>
      <c r="F4232"/>
      <c r="G4232"/>
      <c r="H4232"/>
      <c r="I4232"/>
      <c r="J4232"/>
      <c r="K4232"/>
      <c r="L4232"/>
      <c r="M4232"/>
      <c r="N4232"/>
      <c r="O4232"/>
    </row>
    <row r="4233" spans="2:15" x14ac:dyDescent="0.25">
      <c r="B4233"/>
      <c r="C4233"/>
      <c r="D4233"/>
      <c r="E4233"/>
      <c r="F4233"/>
      <c r="G4233"/>
      <c r="H4233"/>
      <c r="I4233"/>
      <c r="J4233"/>
      <c r="K4233"/>
      <c r="L4233"/>
      <c r="M4233"/>
      <c r="N4233"/>
      <c r="O4233"/>
    </row>
    <row r="4234" spans="2:15" x14ac:dyDescent="0.25">
      <c r="B4234"/>
      <c r="C4234"/>
      <c r="D4234"/>
      <c r="E4234"/>
      <c r="F4234"/>
      <c r="G4234"/>
      <c r="H4234"/>
      <c r="I4234"/>
      <c r="J4234"/>
      <c r="K4234"/>
      <c r="L4234"/>
      <c r="M4234"/>
      <c r="N4234"/>
      <c r="O4234"/>
    </row>
    <row r="4235" spans="2:15" x14ac:dyDescent="0.25">
      <c r="B4235"/>
      <c r="C4235"/>
      <c r="D4235"/>
      <c r="E4235"/>
      <c r="F4235"/>
      <c r="G4235"/>
      <c r="H4235"/>
      <c r="I4235"/>
      <c r="J4235"/>
      <c r="K4235"/>
      <c r="L4235"/>
      <c r="M4235"/>
      <c r="N4235"/>
      <c r="O4235"/>
    </row>
    <row r="4236" spans="2:15" x14ac:dyDescent="0.25">
      <c r="B4236"/>
      <c r="C4236"/>
      <c r="D4236"/>
      <c r="E4236"/>
      <c r="F4236"/>
      <c r="G4236"/>
      <c r="H4236"/>
      <c r="I4236"/>
      <c r="J4236"/>
      <c r="K4236"/>
      <c r="L4236"/>
      <c r="M4236"/>
      <c r="N4236"/>
      <c r="O4236"/>
    </row>
    <row r="4237" spans="2:15" x14ac:dyDescent="0.25">
      <c r="B4237"/>
      <c r="C4237"/>
      <c r="D4237"/>
      <c r="E4237"/>
      <c r="F4237"/>
      <c r="G4237"/>
      <c r="H4237"/>
      <c r="I4237"/>
      <c r="J4237"/>
      <c r="K4237"/>
      <c r="L4237"/>
      <c r="M4237"/>
      <c r="N4237"/>
      <c r="O4237"/>
    </row>
    <row r="4238" spans="2:15" x14ac:dyDescent="0.25">
      <c r="B4238"/>
      <c r="C4238"/>
      <c r="D4238"/>
      <c r="E4238"/>
      <c r="F4238"/>
      <c r="G4238"/>
      <c r="H4238"/>
      <c r="I4238"/>
      <c r="J4238"/>
      <c r="K4238"/>
      <c r="L4238"/>
      <c r="M4238"/>
      <c r="N4238"/>
      <c r="O4238"/>
    </row>
    <row r="4239" spans="2:15" x14ac:dyDescent="0.25">
      <c r="B4239"/>
      <c r="C4239"/>
      <c r="D4239"/>
      <c r="E4239"/>
      <c r="F4239"/>
      <c r="G4239"/>
      <c r="H4239"/>
      <c r="I4239"/>
      <c r="J4239"/>
      <c r="K4239"/>
      <c r="L4239"/>
      <c r="M4239"/>
      <c r="N4239"/>
      <c r="O4239"/>
    </row>
    <row r="4240" spans="2:15" x14ac:dyDescent="0.25">
      <c r="B4240"/>
      <c r="C4240"/>
      <c r="D4240"/>
      <c r="E4240"/>
      <c r="F4240"/>
      <c r="G4240"/>
      <c r="H4240"/>
      <c r="I4240"/>
      <c r="J4240"/>
      <c r="K4240"/>
      <c r="L4240"/>
      <c r="M4240"/>
      <c r="N4240"/>
      <c r="O4240"/>
    </row>
    <row r="4241" spans="2:15" x14ac:dyDescent="0.25">
      <c r="B4241"/>
      <c r="C4241"/>
      <c r="D4241"/>
      <c r="E4241"/>
      <c r="F4241"/>
      <c r="G4241"/>
      <c r="H4241"/>
      <c r="I4241"/>
      <c r="J4241"/>
      <c r="K4241"/>
      <c r="L4241"/>
      <c r="M4241"/>
      <c r="N4241"/>
      <c r="O4241"/>
    </row>
    <row r="4242" spans="2:15" x14ac:dyDescent="0.25">
      <c r="B4242"/>
      <c r="C4242"/>
      <c r="D4242"/>
      <c r="E4242"/>
      <c r="F4242"/>
      <c r="G4242"/>
      <c r="H4242"/>
      <c r="I4242"/>
      <c r="J4242"/>
      <c r="K4242"/>
      <c r="L4242"/>
      <c r="M4242"/>
      <c r="N4242"/>
      <c r="O4242"/>
    </row>
    <row r="4243" spans="2:15" x14ac:dyDescent="0.25">
      <c r="B4243"/>
      <c r="C4243"/>
      <c r="D4243"/>
      <c r="E4243"/>
      <c r="F4243"/>
      <c r="G4243"/>
      <c r="H4243"/>
      <c r="I4243"/>
      <c r="J4243"/>
      <c r="K4243"/>
      <c r="L4243"/>
      <c r="M4243"/>
      <c r="N4243"/>
      <c r="O4243"/>
    </row>
    <row r="4244" spans="2:15" x14ac:dyDescent="0.25">
      <c r="B4244"/>
      <c r="C4244"/>
      <c r="D4244"/>
      <c r="E4244"/>
      <c r="F4244"/>
      <c r="G4244"/>
      <c r="H4244"/>
      <c r="I4244"/>
      <c r="J4244"/>
      <c r="K4244"/>
      <c r="L4244"/>
      <c r="M4244"/>
      <c r="N4244"/>
      <c r="O4244"/>
    </row>
    <row r="4245" spans="2:15" x14ac:dyDescent="0.25">
      <c r="B4245"/>
      <c r="C4245"/>
      <c r="D4245"/>
      <c r="E4245"/>
      <c r="F4245"/>
      <c r="G4245"/>
      <c r="H4245"/>
      <c r="I4245"/>
      <c r="J4245"/>
      <c r="K4245"/>
      <c r="L4245"/>
      <c r="M4245"/>
      <c r="N4245"/>
      <c r="O4245"/>
    </row>
    <row r="4246" spans="2:15" x14ac:dyDescent="0.25">
      <c r="B4246"/>
      <c r="C4246"/>
      <c r="D4246"/>
      <c r="E4246"/>
      <c r="F4246"/>
      <c r="G4246"/>
      <c r="H4246"/>
      <c r="I4246"/>
      <c r="J4246"/>
      <c r="K4246"/>
      <c r="L4246"/>
      <c r="M4246"/>
      <c r="N4246"/>
      <c r="O4246"/>
    </row>
    <row r="4247" spans="2:15" x14ac:dyDescent="0.25">
      <c r="B4247"/>
      <c r="C4247"/>
      <c r="D4247"/>
      <c r="E4247"/>
      <c r="F4247"/>
      <c r="G4247"/>
      <c r="H4247"/>
      <c r="I4247"/>
      <c r="J4247"/>
      <c r="K4247"/>
      <c r="L4247"/>
      <c r="M4247"/>
      <c r="N4247"/>
      <c r="O4247"/>
    </row>
    <row r="4248" spans="2:15" x14ac:dyDescent="0.25">
      <c r="B4248"/>
      <c r="C4248"/>
      <c r="D4248"/>
      <c r="E4248"/>
      <c r="F4248"/>
      <c r="G4248"/>
      <c r="H4248"/>
      <c r="I4248"/>
      <c r="J4248"/>
      <c r="K4248"/>
      <c r="L4248"/>
      <c r="M4248"/>
      <c r="N4248"/>
      <c r="O4248"/>
    </row>
    <row r="4249" spans="2:15" x14ac:dyDescent="0.25">
      <c r="B4249"/>
      <c r="C4249"/>
      <c r="D4249"/>
      <c r="E4249"/>
      <c r="F4249"/>
      <c r="G4249"/>
      <c r="H4249"/>
      <c r="I4249"/>
      <c r="J4249"/>
      <c r="K4249"/>
      <c r="L4249"/>
      <c r="M4249"/>
      <c r="N4249"/>
      <c r="O4249"/>
    </row>
    <row r="4250" spans="2:15" x14ac:dyDescent="0.25">
      <c r="B4250"/>
      <c r="C4250"/>
      <c r="D4250"/>
      <c r="E4250"/>
      <c r="F4250"/>
      <c r="G4250"/>
      <c r="H4250"/>
      <c r="I4250"/>
      <c r="J4250"/>
      <c r="K4250"/>
      <c r="L4250"/>
      <c r="M4250"/>
      <c r="N4250"/>
      <c r="O4250"/>
    </row>
    <row r="4251" spans="2:15" x14ac:dyDescent="0.25">
      <c r="B4251"/>
      <c r="C4251"/>
      <c r="D4251"/>
      <c r="E4251"/>
      <c r="F4251"/>
      <c r="G4251"/>
      <c r="H4251"/>
      <c r="I4251"/>
      <c r="J4251"/>
      <c r="K4251"/>
      <c r="L4251"/>
      <c r="M4251"/>
      <c r="N4251"/>
      <c r="O4251"/>
    </row>
    <row r="4252" spans="2:15" x14ac:dyDescent="0.25">
      <c r="B4252"/>
      <c r="C4252"/>
      <c r="D4252"/>
      <c r="E4252"/>
      <c r="F4252"/>
      <c r="G4252"/>
      <c r="H4252"/>
      <c r="I4252"/>
      <c r="J4252"/>
      <c r="K4252"/>
      <c r="L4252"/>
      <c r="M4252"/>
      <c r="N4252"/>
      <c r="O4252"/>
    </row>
    <row r="4253" spans="2:15" x14ac:dyDescent="0.25">
      <c r="B4253"/>
      <c r="C4253"/>
      <c r="D4253"/>
      <c r="E4253"/>
      <c r="F4253"/>
      <c r="G4253"/>
      <c r="H4253"/>
      <c r="I4253"/>
      <c r="J4253"/>
      <c r="K4253"/>
      <c r="L4253"/>
      <c r="M4253"/>
      <c r="N4253"/>
      <c r="O4253"/>
    </row>
    <row r="4254" spans="2:15" x14ac:dyDescent="0.25">
      <c r="B4254"/>
      <c r="C4254"/>
      <c r="D4254"/>
      <c r="E4254"/>
      <c r="F4254"/>
      <c r="G4254"/>
      <c r="H4254"/>
      <c r="I4254"/>
      <c r="J4254"/>
      <c r="K4254"/>
      <c r="L4254"/>
      <c r="M4254"/>
      <c r="N4254"/>
      <c r="O4254"/>
    </row>
    <row r="4255" spans="2:15" x14ac:dyDescent="0.25">
      <c r="B4255"/>
      <c r="C4255"/>
      <c r="D4255"/>
      <c r="E4255"/>
      <c r="F4255"/>
      <c r="G4255"/>
      <c r="H4255"/>
      <c r="I4255"/>
      <c r="J4255"/>
      <c r="K4255"/>
      <c r="L4255"/>
      <c r="M4255"/>
      <c r="N4255"/>
      <c r="O4255"/>
    </row>
    <row r="4256" spans="2:15" x14ac:dyDescent="0.25">
      <c r="B4256"/>
      <c r="C4256"/>
      <c r="D4256"/>
      <c r="E4256"/>
      <c r="F4256"/>
      <c r="G4256"/>
      <c r="H4256"/>
      <c r="I4256"/>
      <c r="J4256"/>
      <c r="K4256"/>
      <c r="L4256"/>
      <c r="M4256"/>
      <c r="N4256"/>
      <c r="O4256"/>
    </row>
    <row r="4257" spans="2:15" x14ac:dyDescent="0.25">
      <c r="B4257"/>
      <c r="C4257"/>
      <c r="D4257"/>
      <c r="E4257"/>
      <c r="F4257"/>
      <c r="G4257"/>
      <c r="H4257"/>
      <c r="I4257"/>
      <c r="J4257"/>
      <c r="K4257"/>
      <c r="L4257"/>
      <c r="M4257"/>
      <c r="N4257"/>
      <c r="O4257"/>
    </row>
    <row r="4258" spans="2:15" x14ac:dyDescent="0.25">
      <c r="B4258"/>
      <c r="C4258"/>
      <c r="D4258"/>
      <c r="E4258"/>
      <c r="F4258"/>
      <c r="G4258"/>
      <c r="H4258"/>
      <c r="I4258"/>
      <c r="J4258"/>
      <c r="K4258"/>
      <c r="L4258"/>
      <c r="M4258"/>
      <c r="N4258"/>
      <c r="O4258"/>
    </row>
    <row r="4259" spans="2:15" x14ac:dyDescent="0.25">
      <c r="B4259"/>
      <c r="C4259"/>
      <c r="D4259"/>
      <c r="E4259"/>
      <c r="F4259"/>
      <c r="G4259"/>
      <c r="H4259"/>
      <c r="I4259"/>
      <c r="J4259"/>
      <c r="K4259"/>
      <c r="L4259"/>
      <c r="M4259"/>
      <c r="N4259"/>
      <c r="O4259"/>
    </row>
    <row r="4260" spans="2:15" x14ac:dyDescent="0.25">
      <c r="B4260"/>
      <c r="C4260"/>
      <c r="D4260"/>
      <c r="E4260"/>
      <c r="F4260"/>
      <c r="G4260"/>
      <c r="H4260"/>
      <c r="I4260"/>
      <c r="J4260"/>
      <c r="K4260"/>
      <c r="L4260"/>
      <c r="M4260"/>
      <c r="N4260"/>
      <c r="O4260"/>
    </row>
    <row r="4261" spans="2:15" x14ac:dyDescent="0.25">
      <c r="B4261"/>
      <c r="C4261"/>
      <c r="D4261"/>
      <c r="E4261"/>
      <c r="F4261"/>
      <c r="G4261"/>
      <c r="H4261"/>
      <c r="I4261"/>
      <c r="J4261"/>
      <c r="K4261"/>
      <c r="L4261"/>
      <c r="M4261"/>
      <c r="N4261"/>
      <c r="O4261"/>
    </row>
    <row r="4262" spans="2:15" x14ac:dyDescent="0.25">
      <c r="B4262"/>
      <c r="C4262"/>
      <c r="D4262"/>
      <c r="E4262"/>
      <c r="F4262"/>
      <c r="G4262"/>
      <c r="H4262"/>
      <c r="I4262"/>
      <c r="J4262"/>
      <c r="K4262"/>
      <c r="L4262"/>
      <c r="M4262"/>
      <c r="N4262"/>
      <c r="O4262"/>
    </row>
    <row r="4263" spans="2:15" x14ac:dyDescent="0.25">
      <c r="B4263"/>
      <c r="C4263"/>
      <c r="D4263"/>
      <c r="E4263"/>
      <c r="F4263"/>
      <c r="G4263"/>
      <c r="H4263"/>
      <c r="I4263"/>
      <c r="J4263"/>
      <c r="K4263"/>
      <c r="L4263"/>
      <c r="M4263"/>
      <c r="N4263"/>
      <c r="O4263"/>
    </row>
    <row r="4264" spans="2:15" x14ac:dyDescent="0.25">
      <c r="B4264"/>
      <c r="C4264"/>
      <c r="D4264"/>
      <c r="E4264"/>
      <c r="F4264"/>
      <c r="G4264"/>
      <c r="H4264"/>
      <c r="I4264"/>
      <c r="J4264"/>
      <c r="K4264"/>
      <c r="L4264"/>
      <c r="M4264"/>
      <c r="N4264"/>
      <c r="O4264"/>
    </row>
    <row r="4265" spans="2:15" x14ac:dyDescent="0.25">
      <c r="B4265"/>
      <c r="C4265"/>
      <c r="D4265"/>
      <c r="E4265"/>
      <c r="F4265"/>
      <c r="G4265"/>
      <c r="H4265"/>
      <c r="I4265"/>
      <c r="J4265"/>
      <c r="K4265"/>
      <c r="L4265"/>
      <c r="M4265"/>
      <c r="N4265"/>
      <c r="O4265"/>
    </row>
    <row r="4266" spans="2:15" x14ac:dyDescent="0.25">
      <c r="B4266"/>
      <c r="C4266"/>
      <c r="D4266"/>
      <c r="E4266"/>
      <c r="F4266"/>
      <c r="G4266"/>
      <c r="H4266"/>
      <c r="I4266"/>
      <c r="J4266"/>
      <c r="K4266"/>
      <c r="L4266"/>
      <c r="M4266"/>
      <c r="N4266"/>
      <c r="O4266"/>
    </row>
    <row r="4267" spans="2:15" x14ac:dyDescent="0.25">
      <c r="B4267"/>
      <c r="C4267"/>
      <c r="D4267"/>
      <c r="E4267"/>
      <c r="F4267"/>
      <c r="G4267"/>
      <c r="H4267"/>
      <c r="I4267"/>
      <c r="J4267"/>
      <c r="K4267"/>
      <c r="L4267"/>
      <c r="M4267"/>
      <c r="N4267"/>
      <c r="O4267"/>
    </row>
    <row r="4268" spans="2:15" x14ac:dyDescent="0.25">
      <c r="B4268"/>
      <c r="C4268"/>
      <c r="D4268"/>
      <c r="E4268"/>
      <c r="F4268"/>
      <c r="G4268"/>
      <c r="H4268"/>
      <c r="I4268"/>
      <c r="J4268"/>
      <c r="K4268"/>
      <c r="L4268"/>
      <c r="M4268"/>
      <c r="N4268"/>
      <c r="O4268"/>
    </row>
    <row r="4269" spans="2:15" x14ac:dyDescent="0.25">
      <c r="B4269"/>
      <c r="C4269"/>
      <c r="D4269"/>
      <c r="E4269"/>
      <c r="F4269"/>
      <c r="G4269"/>
      <c r="H4269"/>
      <c r="I4269"/>
      <c r="J4269"/>
      <c r="K4269"/>
      <c r="L4269"/>
      <c r="M4269"/>
      <c r="N4269"/>
      <c r="O4269"/>
    </row>
    <row r="4270" spans="2:15" x14ac:dyDescent="0.25">
      <c r="B4270"/>
      <c r="C4270"/>
      <c r="D4270"/>
      <c r="E4270"/>
      <c r="F4270"/>
      <c r="G4270"/>
      <c r="H4270"/>
      <c r="I4270"/>
      <c r="J4270"/>
      <c r="K4270"/>
      <c r="L4270"/>
      <c r="M4270"/>
      <c r="N4270"/>
      <c r="O4270"/>
    </row>
    <row r="4271" spans="2:15" x14ac:dyDescent="0.25">
      <c r="B4271"/>
      <c r="C4271"/>
      <c r="D4271"/>
      <c r="E4271"/>
      <c r="F4271"/>
      <c r="G4271"/>
      <c r="H4271"/>
      <c r="I4271"/>
      <c r="J4271"/>
      <c r="K4271"/>
      <c r="L4271"/>
      <c r="M4271"/>
      <c r="N4271"/>
      <c r="O4271"/>
    </row>
    <row r="4272" spans="2:15" x14ac:dyDescent="0.25">
      <c r="B4272"/>
      <c r="C4272"/>
      <c r="D4272"/>
      <c r="E4272"/>
      <c r="F4272"/>
      <c r="G4272"/>
      <c r="H4272"/>
      <c r="I4272"/>
      <c r="J4272"/>
      <c r="K4272"/>
      <c r="L4272"/>
      <c r="M4272"/>
      <c r="N4272"/>
      <c r="O4272"/>
    </row>
    <row r="4273" spans="2:15" x14ac:dyDescent="0.25">
      <c r="B4273"/>
      <c r="C4273"/>
      <c r="D4273"/>
      <c r="E4273"/>
      <c r="F4273"/>
      <c r="G4273"/>
      <c r="H4273"/>
      <c r="I4273"/>
      <c r="J4273"/>
      <c r="K4273"/>
      <c r="L4273"/>
      <c r="M4273"/>
      <c r="N4273"/>
      <c r="O4273"/>
    </row>
    <row r="4274" spans="2:15" x14ac:dyDescent="0.25">
      <c r="B4274"/>
      <c r="C4274"/>
      <c r="D4274"/>
      <c r="E4274"/>
      <c r="F4274"/>
      <c r="G4274"/>
      <c r="H4274"/>
      <c r="I4274"/>
      <c r="J4274"/>
      <c r="K4274"/>
      <c r="L4274"/>
      <c r="M4274"/>
      <c r="N4274"/>
      <c r="O4274"/>
    </row>
    <row r="4275" spans="2:15" x14ac:dyDescent="0.25">
      <c r="B4275"/>
      <c r="C4275"/>
      <c r="D4275"/>
      <c r="E4275"/>
      <c r="F4275"/>
      <c r="G4275"/>
      <c r="H4275"/>
      <c r="I4275"/>
      <c r="J4275"/>
      <c r="K4275"/>
      <c r="L4275"/>
      <c r="M4275"/>
      <c r="N4275"/>
      <c r="O4275"/>
    </row>
    <row r="4276" spans="2:15" x14ac:dyDescent="0.25">
      <c r="B4276"/>
      <c r="C4276"/>
      <c r="D4276"/>
      <c r="E4276"/>
      <c r="F4276"/>
      <c r="G4276"/>
      <c r="H4276"/>
      <c r="I4276"/>
      <c r="J4276"/>
      <c r="K4276"/>
      <c r="L4276"/>
      <c r="M4276"/>
      <c r="N4276"/>
      <c r="O4276"/>
    </row>
    <row r="4277" spans="2:15" x14ac:dyDescent="0.25">
      <c r="B4277"/>
      <c r="C4277"/>
      <c r="D4277"/>
      <c r="E4277"/>
      <c r="F4277"/>
      <c r="G4277"/>
      <c r="H4277"/>
      <c r="I4277"/>
      <c r="J4277"/>
      <c r="K4277"/>
      <c r="L4277"/>
      <c r="M4277"/>
      <c r="N4277"/>
      <c r="O4277"/>
    </row>
    <row r="4278" spans="2:15" x14ac:dyDescent="0.25">
      <c r="B4278"/>
      <c r="C4278"/>
      <c r="D4278"/>
      <c r="E4278"/>
      <c r="F4278"/>
      <c r="G4278"/>
      <c r="H4278"/>
      <c r="I4278"/>
      <c r="J4278"/>
      <c r="K4278"/>
      <c r="L4278"/>
      <c r="M4278"/>
      <c r="N4278"/>
      <c r="O4278"/>
    </row>
    <row r="4279" spans="2:15" x14ac:dyDescent="0.25">
      <c r="B4279"/>
      <c r="C4279"/>
      <c r="D4279"/>
      <c r="E4279"/>
      <c r="F4279"/>
      <c r="G4279"/>
      <c r="H4279"/>
      <c r="I4279"/>
      <c r="J4279"/>
      <c r="K4279"/>
      <c r="L4279"/>
      <c r="M4279"/>
      <c r="N4279"/>
      <c r="O4279"/>
    </row>
    <row r="4280" spans="2:15" x14ac:dyDescent="0.25">
      <c r="B4280"/>
      <c r="C4280"/>
      <c r="D4280"/>
      <c r="E4280"/>
      <c r="F4280"/>
      <c r="G4280"/>
      <c r="H4280"/>
      <c r="I4280"/>
      <c r="J4280"/>
      <c r="K4280"/>
      <c r="L4280"/>
      <c r="M4280"/>
      <c r="N4280"/>
      <c r="O4280"/>
    </row>
    <row r="4281" spans="2:15" x14ac:dyDescent="0.25">
      <c r="B4281"/>
      <c r="C4281"/>
      <c r="D4281"/>
      <c r="E4281"/>
      <c r="F4281"/>
      <c r="G4281"/>
      <c r="H4281"/>
      <c r="I4281"/>
      <c r="J4281"/>
      <c r="K4281"/>
      <c r="L4281"/>
      <c r="M4281"/>
      <c r="N4281"/>
      <c r="O4281"/>
    </row>
    <row r="4282" spans="2:15" x14ac:dyDescent="0.25">
      <c r="B4282"/>
      <c r="C4282"/>
      <c r="D4282"/>
      <c r="E4282"/>
      <c r="F4282"/>
      <c r="G4282"/>
      <c r="H4282"/>
      <c r="I4282"/>
      <c r="J4282"/>
      <c r="K4282"/>
      <c r="L4282"/>
      <c r="M4282"/>
      <c r="N4282"/>
      <c r="O4282"/>
    </row>
    <row r="4283" spans="2:15" x14ac:dyDescent="0.25">
      <c r="B4283"/>
      <c r="C4283"/>
      <c r="D4283"/>
      <c r="E4283"/>
      <c r="F4283"/>
      <c r="G4283"/>
      <c r="H4283"/>
      <c r="I4283"/>
      <c r="J4283"/>
      <c r="K4283"/>
      <c r="L4283"/>
      <c r="M4283"/>
      <c r="N4283"/>
      <c r="O4283"/>
    </row>
    <row r="4284" spans="2:15" x14ac:dyDescent="0.25">
      <c r="B4284"/>
      <c r="C4284"/>
      <c r="D4284"/>
      <c r="E4284"/>
      <c r="F4284"/>
      <c r="G4284"/>
      <c r="H4284"/>
      <c r="I4284"/>
      <c r="J4284"/>
      <c r="K4284"/>
      <c r="L4284"/>
      <c r="M4284"/>
      <c r="N4284"/>
      <c r="O4284"/>
    </row>
    <row r="4285" spans="2:15" x14ac:dyDescent="0.25">
      <c r="B4285"/>
      <c r="C4285"/>
      <c r="D4285"/>
      <c r="E4285"/>
      <c r="F4285"/>
      <c r="G4285"/>
      <c r="H4285"/>
      <c r="I4285"/>
      <c r="J4285"/>
      <c r="K4285"/>
      <c r="L4285"/>
      <c r="M4285"/>
      <c r="N4285"/>
      <c r="O4285"/>
    </row>
    <row r="4286" spans="2:15" x14ac:dyDescent="0.25">
      <c r="B4286"/>
      <c r="C4286"/>
      <c r="D4286"/>
      <c r="E4286"/>
      <c r="F4286"/>
      <c r="G4286"/>
      <c r="H4286"/>
      <c r="I4286"/>
      <c r="J4286"/>
      <c r="K4286"/>
      <c r="L4286"/>
      <c r="M4286"/>
      <c r="N4286"/>
      <c r="O4286"/>
    </row>
    <row r="4287" spans="2:15" x14ac:dyDescent="0.25">
      <c r="B4287"/>
      <c r="C4287"/>
      <c r="D4287"/>
      <c r="E4287"/>
      <c r="F4287"/>
      <c r="G4287"/>
      <c r="H4287"/>
      <c r="I4287"/>
      <c r="J4287"/>
      <c r="K4287"/>
      <c r="L4287"/>
      <c r="M4287"/>
      <c r="N4287"/>
      <c r="O4287"/>
    </row>
    <row r="4288" spans="2:15" x14ac:dyDescent="0.25">
      <c r="B4288"/>
      <c r="C4288"/>
      <c r="D4288"/>
      <c r="E4288"/>
      <c r="F4288"/>
      <c r="G4288"/>
      <c r="H4288"/>
      <c r="I4288"/>
      <c r="J4288"/>
      <c r="K4288"/>
      <c r="L4288"/>
      <c r="M4288"/>
      <c r="N4288"/>
      <c r="O4288"/>
    </row>
    <row r="4289" spans="2:15" x14ac:dyDescent="0.25">
      <c r="B4289"/>
      <c r="C4289"/>
      <c r="D4289"/>
      <c r="E4289"/>
      <c r="F4289"/>
      <c r="G4289"/>
      <c r="H4289"/>
      <c r="I4289"/>
      <c r="J4289"/>
      <c r="K4289"/>
      <c r="L4289"/>
      <c r="M4289"/>
      <c r="N4289"/>
      <c r="O4289"/>
    </row>
    <row r="4290" spans="2:15" x14ac:dyDescent="0.25">
      <c r="B4290"/>
      <c r="C4290"/>
      <c r="D4290"/>
      <c r="E4290"/>
      <c r="F4290"/>
      <c r="G4290"/>
      <c r="H4290"/>
      <c r="I4290"/>
      <c r="J4290"/>
      <c r="K4290"/>
      <c r="L4290"/>
      <c r="M4290"/>
      <c r="N4290"/>
      <c r="O4290"/>
    </row>
    <row r="4291" spans="2:15" x14ac:dyDescent="0.25">
      <c r="B4291"/>
      <c r="C4291"/>
      <c r="D4291"/>
      <c r="E4291"/>
      <c r="F4291"/>
      <c r="G4291"/>
      <c r="H4291"/>
      <c r="I4291"/>
      <c r="J4291"/>
      <c r="K4291"/>
      <c r="L4291"/>
      <c r="M4291"/>
      <c r="N4291"/>
      <c r="O4291"/>
    </row>
    <row r="4292" spans="2:15" x14ac:dyDescent="0.25">
      <c r="B4292"/>
      <c r="C4292"/>
      <c r="D4292"/>
      <c r="E4292"/>
      <c r="F4292"/>
      <c r="G4292"/>
      <c r="H4292"/>
      <c r="I4292"/>
      <c r="J4292"/>
      <c r="K4292"/>
      <c r="L4292"/>
      <c r="M4292"/>
      <c r="N4292"/>
      <c r="O4292"/>
    </row>
    <row r="4293" spans="2:15" x14ac:dyDescent="0.25">
      <c r="B4293"/>
      <c r="C4293"/>
      <c r="D4293"/>
      <c r="E4293"/>
      <c r="F4293"/>
      <c r="G4293"/>
      <c r="H4293"/>
      <c r="I4293"/>
      <c r="J4293"/>
      <c r="K4293"/>
      <c r="L4293"/>
      <c r="M4293"/>
      <c r="N4293"/>
      <c r="O4293"/>
    </row>
    <row r="4294" spans="2:15" x14ac:dyDescent="0.25">
      <c r="B4294"/>
      <c r="C4294"/>
      <c r="D4294"/>
      <c r="E4294"/>
      <c r="F4294"/>
      <c r="G4294"/>
      <c r="H4294"/>
      <c r="I4294"/>
      <c r="J4294"/>
      <c r="K4294"/>
      <c r="L4294"/>
      <c r="M4294"/>
      <c r="N4294"/>
      <c r="O4294"/>
    </row>
    <row r="4295" spans="2:15" x14ac:dyDescent="0.25">
      <c r="B4295"/>
      <c r="C4295"/>
      <c r="D4295"/>
      <c r="E4295"/>
      <c r="F4295"/>
      <c r="G4295"/>
      <c r="H4295"/>
      <c r="I4295"/>
      <c r="J4295"/>
      <c r="K4295"/>
      <c r="L4295"/>
      <c r="M4295"/>
      <c r="N4295"/>
      <c r="O4295"/>
    </row>
    <row r="4296" spans="2:15" x14ac:dyDescent="0.25">
      <c r="B4296"/>
      <c r="C4296"/>
      <c r="D4296"/>
      <c r="E4296"/>
      <c r="F4296"/>
      <c r="G4296"/>
      <c r="H4296"/>
      <c r="I4296"/>
      <c r="J4296"/>
      <c r="K4296"/>
      <c r="L4296"/>
      <c r="M4296"/>
      <c r="N4296"/>
      <c r="O4296"/>
    </row>
    <row r="4297" spans="2:15" x14ac:dyDescent="0.25">
      <c r="B4297"/>
      <c r="C4297"/>
      <c r="D4297"/>
      <c r="E4297"/>
      <c r="F4297"/>
      <c r="G4297"/>
      <c r="H4297"/>
      <c r="I4297"/>
      <c r="J4297"/>
      <c r="K4297"/>
      <c r="L4297"/>
      <c r="M4297"/>
      <c r="N4297"/>
      <c r="O4297"/>
    </row>
    <row r="4298" spans="2:15" x14ac:dyDescent="0.25">
      <c r="B4298"/>
      <c r="C4298"/>
      <c r="D4298"/>
      <c r="E4298"/>
      <c r="F4298"/>
      <c r="G4298"/>
      <c r="H4298"/>
      <c r="I4298"/>
      <c r="J4298"/>
      <c r="K4298"/>
      <c r="L4298"/>
      <c r="M4298"/>
      <c r="N4298"/>
      <c r="O4298"/>
    </row>
    <row r="4299" spans="2:15" x14ac:dyDescent="0.25">
      <c r="B4299"/>
      <c r="C4299"/>
      <c r="D4299"/>
      <c r="E4299"/>
      <c r="F4299"/>
      <c r="G4299"/>
      <c r="H4299"/>
      <c r="I4299"/>
      <c r="J4299"/>
      <c r="K4299"/>
      <c r="L4299"/>
      <c r="M4299"/>
      <c r="N4299"/>
      <c r="O4299"/>
    </row>
    <row r="4300" spans="2:15" x14ac:dyDescent="0.25">
      <c r="B4300"/>
      <c r="C4300"/>
      <c r="D4300"/>
      <c r="E4300"/>
      <c r="F4300"/>
      <c r="G4300"/>
      <c r="H4300"/>
      <c r="I4300"/>
      <c r="J4300"/>
      <c r="K4300"/>
      <c r="L4300"/>
      <c r="M4300"/>
      <c r="N4300"/>
      <c r="O4300"/>
    </row>
    <row r="4301" spans="2:15" x14ac:dyDescent="0.25">
      <c r="B4301"/>
      <c r="C4301"/>
      <c r="D4301"/>
      <c r="E4301"/>
      <c r="F4301"/>
      <c r="G4301"/>
      <c r="H4301"/>
      <c r="I4301"/>
      <c r="J4301"/>
      <c r="K4301"/>
      <c r="L4301"/>
      <c r="M4301"/>
      <c r="N4301"/>
      <c r="O4301"/>
    </row>
    <row r="4302" spans="2:15" x14ac:dyDescent="0.25">
      <c r="B4302"/>
      <c r="C4302"/>
      <c r="D4302"/>
      <c r="E4302"/>
      <c r="F4302"/>
      <c r="G4302"/>
      <c r="H4302"/>
      <c r="I4302"/>
      <c r="J4302"/>
      <c r="K4302"/>
      <c r="L4302"/>
      <c r="M4302"/>
      <c r="N4302"/>
      <c r="O4302"/>
    </row>
    <row r="4303" spans="2:15" x14ac:dyDescent="0.25">
      <c r="B4303"/>
      <c r="C4303"/>
      <c r="D4303"/>
      <c r="E4303"/>
      <c r="F4303"/>
      <c r="G4303"/>
      <c r="H4303"/>
      <c r="I4303"/>
      <c r="J4303"/>
      <c r="K4303"/>
      <c r="L4303"/>
      <c r="M4303"/>
      <c r="N4303"/>
      <c r="O4303"/>
    </row>
    <row r="4304" spans="2:15" x14ac:dyDescent="0.25">
      <c r="B4304"/>
      <c r="C4304"/>
      <c r="D4304"/>
      <c r="E4304"/>
      <c r="F4304"/>
      <c r="G4304"/>
      <c r="H4304"/>
      <c r="I4304"/>
      <c r="J4304"/>
      <c r="K4304"/>
      <c r="L4304"/>
      <c r="M4304"/>
      <c r="N4304"/>
      <c r="O4304"/>
    </row>
    <row r="4305" spans="2:15" x14ac:dyDescent="0.25">
      <c r="B4305"/>
      <c r="C4305"/>
      <c r="D4305"/>
      <c r="E4305"/>
      <c r="F4305"/>
      <c r="G4305"/>
      <c r="H4305"/>
      <c r="I4305"/>
      <c r="J4305"/>
      <c r="K4305"/>
      <c r="L4305"/>
      <c r="M4305"/>
      <c r="N4305"/>
      <c r="O4305"/>
    </row>
    <row r="4306" spans="2:15" x14ac:dyDescent="0.25">
      <c r="B4306"/>
      <c r="C4306"/>
      <c r="D4306"/>
      <c r="E4306"/>
      <c r="F4306"/>
      <c r="G4306"/>
      <c r="H4306"/>
      <c r="I4306"/>
      <c r="J4306"/>
      <c r="K4306"/>
      <c r="L4306"/>
      <c r="M4306"/>
      <c r="N4306"/>
      <c r="O4306"/>
    </row>
    <row r="4307" spans="2:15" x14ac:dyDescent="0.25">
      <c r="B4307"/>
      <c r="C4307"/>
      <c r="D4307"/>
      <c r="E4307"/>
      <c r="F4307"/>
      <c r="G4307"/>
      <c r="H4307"/>
      <c r="I4307"/>
      <c r="J4307"/>
      <c r="K4307"/>
      <c r="L4307"/>
      <c r="M4307"/>
      <c r="N4307"/>
      <c r="O4307"/>
    </row>
    <row r="4308" spans="2:15" x14ac:dyDescent="0.25">
      <c r="B4308"/>
      <c r="C4308"/>
      <c r="D4308"/>
      <c r="E4308"/>
      <c r="F4308"/>
      <c r="G4308"/>
      <c r="H4308"/>
      <c r="I4308"/>
      <c r="J4308"/>
      <c r="K4308"/>
      <c r="L4308"/>
      <c r="M4308"/>
      <c r="N4308"/>
      <c r="O4308"/>
    </row>
    <row r="4309" spans="2:15" x14ac:dyDescent="0.25">
      <c r="B4309"/>
      <c r="C4309"/>
      <c r="D4309"/>
      <c r="E4309"/>
      <c r="F4309"/>
      <c r="G4309"/>
      <c r="H4309"/>
      <c r="I4309"/>
      <c r="J4309"/>
      <c r="K4309"/>
      <c r="L4309"/>
      <c r="M4309"/>
      <c r="N4309"/>
      <c r="O4309"/>
    </row>
    <row r="4310" spans="2:15" x14ac:dyDescent="0.25">
      <c r="B4310"/>
      <c r="C4310"/>
      <c r="D4310"/>
      <c r="E4310"/>
      <c r="F4310"/>
      <c r="G4310"/>
      <c r="H4310"/>
      <c r="I4310"/>
      <c r="J4310"/>
      <c r="K4310"/>
      <c r="L4310"/>
      <c r="M4310"/>
      <c r="N4310"/>
      <c r="O4310"/>
    </row>
    <row r="4311" spans="2:15" x14ac:dyDescent="0.25">
      <c r="B4311"/>
      <c r="C4311"/>
      <c r="D4311"/>
      <c r="E4311"/>
      <c r="F4311"/>
      <c r="G4311"/>
      <c r="H4311"/>
      <c r="I4311"/>
      <c r="J4311"/>
      <c r="K4311"/>
      <c r="L4311"/>
      <c r="M4311"/>
      <c r="N4311"/>
      <c r="O4311"/>
    </row>
    <row r="4312" spans="2:15" x14ac:dyDescent="0.25">
      <c r="B4312"/>
      <c r="C4312"/>
      <c r="D4312"/>
      <c r="E4312"/>
      <c r="F4312"/>
      <c r="G4312"/>
      <c r="H4312"/>
      <c r="I4312"/>
      <c r="J4312"/>
      <c r="K4312"/>
      <c r="L4312"/>
      <c r="M4312"/>
      <c r="N4312"/>
      <c r="O4312"/>
    </row>
    <row r="4313" spans="2:15" x14ac:dyDescent="0.25">
      <c r="B4313"/>
      <c r="C4313"/>
      <c r="D4313"/>
      <c r="E4313"/>
      <c r="F4313"/>
      <c r="G4313"/>
      <c r="H4313"/>
      <c r="I4313"/>
      <c r="J4313"/>
      <c r="K4313"/>
      <c r="L4313"/>
      <c r="M4313"/>
      <c r="N4313"/>
      <c r="O4313"/>
    </row>
    <row r="4314" spans="2:15" x14ac:dyDescent="0.25">
      <c r="B4314"/>
      <c r="C4314"/>
      <c r="D4314"/>
      <c r="E4314"/>
      <c r="F4314"/>
      <c r="G4314"/>
      <c r="H4314"/>
      <c r="I4314"/>
      <c r="J4314"/>
      <c r="K4314"/>
      <c r="L4314"/>
      <c r="M4314"/>
      <c r="N4314"/>
      <c r="O4314"/>
    </row>
    <row r="4315" spans="2:15" x14ac:dyDescent="0.25">
      <c r="B4315"/>
      <c r="C4315"/>
      <c r="D4315"/>
      <c r="E4315"/>
      <c r="F4315"/>
      <c r="G4315"/>
      <c r="H4315"/>
      <c r="I4315"/>
      <c r="J4315"/>
      <c r="K4315"/>
      <c r="L4315"/>
      <c r="M4315"/>
      <c r="N4315"/>
      <c r="O4315"/>
    </row>
    <row r="4316" spans="2:15" x14ac:dyDescent="0.25">
      <c r="B4316"/>
      <c r="C4316"/>
      <c r="D4316"/>
      <c r="E4316"/>
      <c r="F4316"/>
      <c r="G4316"/>
      <c r="H4316"/>
      <c r="I4316"/>
      <c r="J4316"/>
      <c r="K4316"/>
      <c r="L4316"/>
      <c r="M4316"/>
      <c r="N4316"/>
      <c r="O4316"/>
    </row>
    <row r="4317" spans="2:15" x14ac:dyDescent="0.25">
      <c r="B4317"/>
      <c r="C4317"/>
      <c r="D4317"/>
      <c r="E4317"/>
      <c r="F4317"/>
      <c r="G4317"/>
      <c r="H4317"/>
      <c r="I4317"/>
      <c r="J4317"/>
      <c r="K4317"/>
      <c r="L4317"/>
      <c r="M4317"/>
      <c r="N4317"/>
      <c r="O4317"/>
    </row>
    <row r="4318" spans="2:15" x14ac:dyDescent="0.25">
      <c r="B4318"/>
      <c r="C4318"/>
      <c r="D4318"/>
      <c r="E4318"/>
      <c r="F4318"/>
      <c r="G4318"/>
      <c r="H4318"/>
      <c r="I4318"/>
      <c r="J4318"/>
      <c r="K4318"/>
      <c r="L4318"/>
      <c r="M4318"/>
      <c r="N4318"/>
      <c r="O4318"/>
    </row>
    <row r="4319" spans="2:15" x14ac:dyDescent="0.25">
      <c r="B4319"/>
      <c r="C4319"/>
      <c r="D4319"/>
      <c r="E4319"/>
      <c r="F4319"/>
      <c r="G4319"/>
      <c r="H4319"/>
      <c r="I4319"/>
      <c r="J4319"/>
      <c r="K4319"/>
      <c r="L4319"/>
      <c r="M4319"/>
      <c r="N4319"/>
      <c r="O4319"/>
    </row>
    <row r="4320" spans="2:15" x14ac:dyDescent="0.25">
      <c r="B4320"/>
      <c r="C4320"/>
      <c r="D4320"/>
      <c r="E4320"/>
      <c r="F4320"/>
      <c r="G4320"/>
      <c r="H4320"/>
      <c r="I4320"/>
      <c r="J4320"/>
      <c r="K4320"/>
      <c r="L4320"/>
      <c r="M4320"/>
      <c r="N4320"/>
      <c r="O4320"/>
    </row>
    <row r="4321" spans="2:15" x14ac:dyDescent="0.25">
      <c r="B4321"/>
      <c r="C4321"/>
      <c r="D4321"/>
      <c r="E4321"/>
      <c r="F4321"/>
      <c r="G4321"/>
      <c r="H4321"/>
      <c r="I4321"/>
      <c r="J4321"/>
      <c r="K4321"/>
      <c r="L4321"/>
      <c r="M4321"/>
      <c r="N4321"/>
      <c r="O4321"/>
    </row>
    <row r="4322" spans="2:15" x14ac:dyDescent="0.25">
      <c r="B4322"/>
      <c r="C4322"/>
      <c r="D4322"/>
      <c r="E4322"/>
      <c r="F4322"/>
      <c r="G4322"/>
      <c r="H4322"/>
      <c r="I4322"/>
      <c r="J4322"/>
      <c r="K4322"/>
      <c r="L4322"/>
      <c r="M4322"/>
      <c r="N4322"/>
      <c r="O4322"/>
    </row>
    <row r="4323" spans="2:15" x14ac:dyDescent="0.25">
      <c r="B4323"/>
      <c r="C4323"/>
      <c r="D4323"/>
      <c r="E4323"/>
      <c r="F4323"/>
      <c r="G4323"/>
      <c r="H4323"/>
      <c r="I4323"/>
      <c r="J4323"/>
      <c r="K4323"/>
      <c r="L4323"/>
      <c r="M4323"/>
      <c r="N4323"/>
      <c r="O4323"/>
    </row>
    <row r="4324" spans="2:15" x14ac:dyDescent="0.25">
      <c r="B4324"/>
      <c r="C4324"/>
      <c r="D4324"/>
      <c r="E4324"/>
      <c r="F4324"/>
      <c r="G4324"/>
      <c r="H4324"/>
      <c r="I4324"/>
      <c r="J4324"/>
      <c r="K4324"/>
      <c r="L4324"/>
      <c r="M4324"/>
      <c r="N4324"/>
      <c r="O4324"/>
    </row>
    <row r="4325" spans="2:15" x14ac:dyDescent="0.25">
      <c r="B4325"/>
      <c r="C4325"/>
      <c r="D4325"/>
      <c r="E4325"/>
      <c r="F4325"/>
      <c r="G4325"/>
      <c r="H4325"/>
      <c r="I4325"/>
      <c r="J4325"/>
      <c r="K4325"/>
      <c r="L4325"/>
      <c r="M4325"/>
      <c r="N4325"/>
      <c r="O4325"/>
    </row>
    <row r="4326" spans="2:15" x14ac:dyDescent="0.25">
      <c r="B4326"/>
      <c r="C4326"/>
      <c r="D4326"/>
      <c r="E4326"/>
      <c r="F4326"/>
      <c r="G4326"/>
      <c r="H4326"/>
      <c r="I4326"/>
      <c r="J4326"/>
      <c r="K4326"/>
      <c r="L4326"/>
      <c r="M4326"/>
      <c r="N4326"/>
      <c r="O4326"/>
    </row>
    <row r="4327" spans="2:15" x14ac:dyDescent="0.25">
      <c r="B4327"/>
      <c r="C4327"/>
      <c r="D4327"/>
      <c r="E4327"/>
      <c r="F4327"/>
      <c r="G4327"/>
      <c r="H4327"/>
      <c r="I4327"/>
      <c r="J4327"/>
      <c r="K4327"/>
      <c r="L4327"/>
      <c r="M4327"/>
      <c r="N4327"/>
      <c r="O4327"/>
    </row>
    <row r="4328" spans="2:15" x14ac:dyDescent="0.25">
      <c r="B4328"/>
      <c r="C4328"/>
      <c r="D4328"/>
      <c r="E4328"/>
      <c r="F4328"/>
      <c r="G4328"/>
      <c r="H4328"/>
      <c r="I4328"/>
      <c r="J4328"/>
      <c r="K4328"/>
      <c r="L4328"/>
      <c r="M4328"/>
      <c r="N4328"/>
      <c r="O4328"/>
    </row>
    <row r="4329" spans="2:15" x14ac:dyDescent="0.25">
      <c r="B4329"/>
      <c r="C4329"/>
      <c r="D4329"/>
      <c r="E4329"/>
      <c r="F4329"/>
      <c r="G4329"/>
      <c r="H4329"/>
      <c r="I4329"/>
      <c r="J4329"/>
      <c r="K4329"/>
      <c r="L4329"/>
      <c r="M4329"/>
      <c r="N4329"/>
      <c r="O4329"/>
    </row>
    <row r="4330" spans="2:15" x14ac:dyDescent="0.25">
      <c r="B4330"/>
      <c r="C4330"/>
      <c r="D4330"/>
      <c r="E4330"/>
      <c r="F4330"/>
      <c r="G4330"/>
      <c r="H4330"/>
      <c r="I4330"/>
      <c r="J4330"/>
      <c r="K4330"/>
      <c r="L4330"/>
      <c r="M4330"/>
      <c r="N4330"/>
      <c r="O4330"/>
    </row>
    <row r="4331" spans="2:15" x14ac:dyDescent="0.25">
      <c r="B4331"/>
      <c r="C4331"/>
      <c r="D4331"/>
      <c r="E4331"/>
      <c r="F4331"/>
      <c r="G4331"/>
      <c r="H4331"/>
      <c r="I4331"/>
      <c r="J4331"/>
      <c r="K4331"/>
      <c r="L4331"/>
      <c r="M4331"/>
      <c r="N4331"/>
      <c r="O4331"/>
    </row>
    <row r="4332" spans="2:15" x14ac:dyDescent="0.25">
      <c r="B4332"/>
      <c r="C4332"/>
      <c r="D4332"/>
      <c r="E4332"/>
      <c r="F4332"/>
      <c r="G4332"/>
      <c r="H4332"/>
      <c r="I4332"/>
      <c r="J4332"/>
      <c r="K4332"/>
      <c r="L4332"/>
      <c r="M4332"/>
      <c r="N4332"/>
      <c r="O4332"/>
    </row>
    <row r="4333" spans="2:15" x14ac:dyDescent="0.25">
      <c r="B4333"/>
      <c r="C4333"/>
      <c r="D4333"/>
      <c r="E4333"/>
      <c r="F4333"/>
      <c r="G4333"/>
      <c r="H4333"/>
      <c r="I4333"/>
      <c r="J4333"/>
      <c r="K4333"/>
      <c r="L4333"/>
      <c r="M4333"/>
      <c r="N4333"/>
      <c r="O4333"/>
    </row>
    <row r="4334" spans="2:15" x14ac:dyDescent="0.25">
      <c r="B4334"/>
      <c r="C4334"/>
      <c r="D4334"/>
      <c r="E4334"/>
      <c r="F4334"/>
      <c r="G4334"/>
      <c r="H4334"/>
      <c r="I4334"/>
      <c r="J4334"/>
      <c r="K4334"/>
      <c r="L4334"/>
      <c r="M4334"/>
      <c r="N4334"/>
      <c r="O4334"/>
    </row>
    <row r="4335" spans="2:15" x14ac:dyDescent="0.25">
      <c r="B4335"/>
      <c r="C4335"/>
      <c r="D4335"/>
      <c r="E4335"/>
      <c r="F4335"/>
      <c r="G4335"/>
      <c r="H4335"/>
      <c r="I4335"/>
      <c r="J4335"/>
      <c r="K4335"/>
      <c r="L4335"/>
      <c r="M4335"/>
      <c r="N4335"/>
      <c r="O4335"/>
    </row>
    <row r="4336" spans="2:15" x14ac:dyDescent="0.25">
      <c r="B4336"/>
      <c r="C4336"/>
      <c r="D4336"/>
      <c r="E4336"/>
      <c r="F4336"/>
      <c r="G4336"/>
      <c r="H4336"/>
      <c r="I4336"/>
      <c r="J4336"/>
      <c r="K4336"/>
      <c r="L4336"/>
      <c r="M4336"/>
      <c r="N4336"/>
      <c r="O4336"/>
    </row>
    <row r="4337" spans="2:15" x14ac:dyDescent="0.25">
      <c r="B4337"/>
      <c r="C4337"/>
      <c r="D4337"/>
      <c r="E4337"/>
      <c r="F4337"/>
      <c r="G4337"/>
      <c r="H4337"/>
      <c r="I4337"/>
      <c r="J4337"/>
      <c r="K4337"/>
      <c r="L4337"/>
      <c r="M4337"/>
      <c r="N4337"/>
      <c r="O4337"/>
    </row>
    <row r="4338" spans="2:15" x14ac:dyDescent="0.25">
      <c r="B4338"/>
      <c r="C4338"/>
      <c r="D4338"/>
      <c r="E4338"/>
      <c r="F4338"/>
      <c r="G4338"/>
      <c r="H4338"/>
      <c r="I4338"/>
      <c r="J4338"/>
      <c r="K4338"/>
      <c r="L4338"/>
      <c r="M4338"/>
      <c r="N4338"/>
      <c r="O4338"/>
    </row>
    <row r="4339" spans="2:15" x14ac:dyDescent="0.25">
      <c r="B4339"/>
      <c r="C4339"/>
      <c r="D4339"/>
      <c r="E4339"/>
      <c r="F4339"/>
      <c r="G4339"/>
      <c r="H4339"/>
      <c r="I4339"/>
      <c r="J4339"/>
      <c r="K4339"/>
      <c r="L4339"/>
      <c r="M4339"/>
      <c r="N4339"/>
      <c r="O4339"/>
    </row>
    <row r="4340" spans="2:15" x14ac:dyDescent="0.25">
      <c r="B4340"/>
      <c r="C4340"/>
      <c r="D4340"/>
      <c r="E4340"/>
      <c r="F4340"/>
      <c r="G4340"/>
      <c r="H4340"/>
      <c r="I4340"/>
      <c r="J4340"/>
      <c r="K4340"/>
      <c r="L4340"/>
      <c r="M4340"/>
      <c r="N4340"/>
      <c r="O4340"/>
    </row>
    <row r="4341" spans="2:15" x14ac:dyDescent="0.25">
      <c r="B4341"/>
      <c r="C4341"/>
      <c r="D4341"/>
      <c r="E4341"/>
      <c r="F4341"/>
      <c r="G4341"/>
      <c r="H4341"/>
      <c r="I4341"/>
      <c r="J4341"/>
      <c r="K4341"/>
      <c r="L4341"/>
      <c r="M4341"/>
      <c r="N4341"/>
      <c r="O4341"/>
    </row>
    <row r="4342" spans="2:15" x14ac:dyDescent="0.25">
      <c r="B4342"/>
      <c r="C4342"/>
      <c r="D4342"/>
      <c r="E4342"/>
      <c r="F4342"/>
      <c r="G4342"/>
      <c r="H4342"/>
      <c r="I4342"/>
      <c r="J4342"/>
      <c r="K4342"/>
      <c r="L4342"/>
      <c r="M4342"/>
      <c r="N4342"/>
      <c r="O4342"/>
    </row>
    <row r="4343" spans="2:15" x14ac:dyDescent="0.25">
      <c r="B4343"/>
      <c r="C4343"/>
      <c r="D4343"/>
      <c r="E4343"/>
      <c r="F4343"/>
      <c r="G4343"/>
      <c r="H4343"/>
      <c r="I4343"/>
      <c r="J4343"/>
      <c r="K4343"/>
      <c r="L4343"/>
      <c r="M4343"/>
      <c r="N4343"/>
      <c r="O4343"/>
    </row>
    <row r="4344" spans="2:15" x14ac:dyDescent="0.25">
      <c r="B4344"/>
      <c r="C4344"/>
      <c r="D4344"/>
      <c r="E4344"/>
      <c r="F4344"/>
      <c r="G4344"/>
      <c r="H4344"/>
      <c r="I4344"/>
      <c r="J4344"/>
      <c r="K4344"/>
      <c r="L4344"/>
      <c r="M4344"/>
      <c r="N4344"/>
      <c r="O4344"/>
    </row>
    <row r="4345" spans="2:15" x14ac:dyDescent="0.25">
      <c r="B4345"/>
      <c r="C4345"/>
      <c r="D4345"/>
      <c r="E4345"/>
      <c r="F4345"/>
      <c r="G4345"/>
      <c r="H4345"/>
      <c r="I4345"/>
      <c r="J4345"/>
      <c r="K4345"/>
      <c r="L4345"/>
      <c r="M4345"/>
      <c r="N4345"/>
      <c r="O4345"/>
    </row>
    <row r="4346" spans="2:15" x14ac:dyDescent="0.25">
      <c r="B4346"/>
      <c r="C4346"/>
      <c r="D4346"/>
      <c r="E4346"/>
      <c r="F4346"/>
      <c r="G4346"/>
      <c r="H4346"/>
      <c r="I4346"/>
      <c r="J4346"/>
      <c r="K4346"/>
      <c r="L4346"/>
      <c r="M4346"/>
      <c r="N4346"/>
      <c r="O4346"/>
    </row>
    <row r="4347" spans="2:15" x14ac:dyDescent="0.25">
      <c r="B4347"/>
      <c r="C4347"/>
      <c r="D4347"/>
      <c r="E4347"/>
      <c r="F4347"/>
      <c r="G4347"/>
      <c r="H4347"/>
      <c r="I4347"/>
      <c r="J4347"/>
      <c r="K4347"/>
      <c r="L4347"/>
      <c r="M4347"/>
      <c r="N4347"/>
      <c r="O4347"/>
    </row>
    <row r="4348" spans="2:15" x14ac:dyDescent="0.25">
      <c r="B4348"/>
      <c r="C4348"/>
      <c r="D4348"/>
      <c r="E4348"/>
      <c r="F4348"/>
      <c r="G4348"/>
      <c r="H4348"/>
      <c r="I4348"/>
      <c r="J4348"/>
      <c r="K4348"/>
      <c r="L4348"/>
      <c r="M4348"/>
      <c r="N4348"/>
      <c r="O4348"/>
    </row>
    <row r="4349" spans="2:15" x14ac:dyDescent="0.25">
      <c r="B4349"/>
      <c r="C4349"/>
      <c r="D4349"/>
      <c r="E4349"/>
      <c r="F4349"/>
      <c r="G4349"/>
      <c r="H4349"/>
      <c r="I4349"/>
      <c r="J4349"/>
      <c r="K4349"/>
      <c r="L4349"/>
      <c r="M4349"/>
      <c r="N4349"/>
      <c r="O4349"/>
    </row>
    <row r="4350" spans="2:15" x14ac:dyDescent="0.25">
      <c r="B4350"/>
      <c r="C4350"/>
      <c r="D4350"/>
      <c r="E4350"/>
      <c r="F4350"/>
      <c r="G4350"/>
      <c r="H4350"/>
      <c r="I4350"/>
      <c r="J4350"/>
      <c r="K4350"/>
      <c r="L4350"/>
      <c r="M4350"/>
      <c r="N4350"/>
      <c r="O4350"/>
    </row>
    <row r="4351" spans="2:15" x14ac:dyDescent="0.25">
      <c r="B4351"/>
      <c r="C4351"/>
      <c r="D4351"/>
      <c r="E4351"/>
      <c r="F4351"/>
      <c r="G4351"/>
      <c r="H4351"/>
      <c r="I4351"/>
      <c r="J4351"/>
      <c r="K4351"/>
      <c r="L4351"/>
      <c r="M4351"/>
      <c r="N4351"/>
      <c r="O4351"/>
    </row>
    <row r="4352" spans="2:15" x14ac:dyDescent="0.25">
      <c r="B4352"/>
      <c r="C4352"/>
      <c r="D4352"/>
      <c r="E4352"/>
      <c r="F4352"/>
      <c r="G4352"/>
      <c r="H4352"/>
      <c r="I4352"/>
      <c r="J4352"/>
      <c r="K4352"/>
      <c r="L4352"/>
      <c r="M4352"/>
      <c r="N4352"/>
      <c r="O4352"/>
    </row>
    <row r="4353" spans="2:15" x14ac:dyDescent="0.25">
      <c r="B4353"/>
      <c r="C4353"/>
      <c r="D4353"/>
      <c r="E4353"/>
      <c r="F4353"/>
      <c r="G4353"/>
      <c r="H4353"/>
      <c r="I4353"/>
      <c r="J4353"/>
      <c r="K4353"/>
      <c r="L4353"/>
      <c r="M4353"/>
      <c r="N4353"/>
      <c r="O4353"/>
    </row>
    <row r="4354" spans="2:15" x14ac:dyDescent="0.25">
      <c r="B4354"/>
      <c r="C4354"/>
      <c r="D4354"/>
      <c r="E4354"/>
      <c r="F4354"/>
      <c r="G4354"/>
      <c r="H4354"/>
      <c r="I4354"/>
      <c r="J4354"/>
      <c r="K4354"/>
      <c r="L4354"/>
      <c r="M4354"/>
      <c r="N4354"/>
      <c r="O4354"/>
    </row>
    <row r="4355" spans="2:15" x14ac:dyDescent="0.25">
      <c r="B4355"/>
      <c r="C4355"/>
      <c r="D4355"/>
      <c r="E4355"/>
      <c r="F4355"/>
      <c r="G4355"/>
      <c r="H4355"/>
      <c r="I4355"/>
      <c r="J4355"/>
      <c r="K4355"/>
      <c r="L4355"/>
      <c r="M4355"/>
      <c r="N4355"/>
      <c r="O4355"/>
    </row>
    <row r="4356" spans="2:15" x14ac:dyDescent="0.25">
      <c r="B4356"/>
      <c r="C4356"/>
      <c r="D4356"/>
      <c r="E4356"/>
      <c r="F4356"/>
      <c r="G4356"/>
      <c r="H4356"/>
      <c r="I4356"/>
      <c r="J4356"/>
      <c r="K4356"/>
      <c r="L4356"/>
      <c r="M4356"/>
      <c r="N4356"/>
      <c r="O4356"/>
    </row>
    <row r="4357" spans="2:15" x14ac:dyDescent="0.25">
      <c r="B4357"/>
      <c r="C4357"/>
      <c r="D4357"/>
      <c r="E4357"/>
      <c r="F4357"/>
      <c r="G4357"/>
      <c r="H4357"/>
      <c r="I4357"/>
      <c r="J4357"/>
      <c r="K4357"/>
      <c r="L4357"/>
      <c r="M4357"/>
      <c r="N4357"/>
      <c r="O4357"/>
    </row>
    <row r="4358" spans="2:15" x14ac:dyDescent="0.25">
      <c r="B4358"/>
      <c r="C4358"/>
      <c r="D4358"/>
      <c r="E4358"/>
      <c r="F4358"/>
      <c r="G4358"/>
      <c r="H4358"/>
      <c r="I4358"/>
      <c r="J4358"/>
      <c r="K4358"/>
      <c r="L4358"/>
      <c r="M4358"/>
      <c r="N4358"/>
      <c r="O4358"/>
    </row>
    <row r="4359" spans="2:15" x14ac:dyDescent="0.25">
      <c r="B4359"/>
      <c r="C4359"/>
      <c r="D4359"/>
      <c r="E4359"/>
      <c r="F4359"/>
      <c r="G4359"/>
      <c r="H4359"/>
      <c r="I4359"/>
      <c r="J4359"/>
      <c r="K4359"/>
      <c r="L4359"/>
      <c r="M4359"/>
      <c r="N4359"/>
      <c r="O4359"/>
    </row>
    <row r="4360" spans="2:15" x14ac:dyDescent="0.25">
      <c r="B4360"/>
      <c r="C4360"/>
      <c r="D4360"/>
      <c r="E4360"/>
      <c r="F4360"/>
      <c r="G4360"/>
      <c r="H4360"/>
      <c r="I4360"/>
      <c r="J4360"/>
      <c r="K4360"/>
      <c r="L4360"/>
      <c r="M4360"/>
      <c r="N4360"/>
      <c r="O4360"/>
    </row>
    <row r="4361" spans="2:15" x14ac:dyDescent="0.25">
      <c r="B4361"/>
      <c r="C4361"/>
      <c r="D4361"/>
      <c r="E4361"/>
      <c r="F4361"/>
      <c r="G4361"/>
      <c r="H4361"/>
      <c r="I4361"/>
      <c r="J4361"/>
      <c r="K4361"/>
      <c r="L4361"/>
      <c r="M4361"/>
      <c r="N4361"/>
      <c r="O4361"/>
    </row>
    <row r="4362" spans="2:15" x14ac:dyDescent="0.25">
      <c r="B4362"/>
      <c r="C4362"/>
      <c r="D4362"/>
      <c r="E4362"/>
      <c r="F4362"/>
      <c r="G4362"/>
      <c r="H4362"/>
      <c r="I4362"/>
      <c r="J4362"/>
      <c r="K4362"/>
      <c r="L4362"/>
      <c r="M4362"/>
      <c r="N4362"/>
      <c r="O4362"/>
    </row>
    <row r="4363" spans="2:15" x14ac:dyDescent="0.25">
      <c r="B4363"/>
      <c r="C4363"/>
      <c r="D4363"/>
      <c r="E4363"/>
      <c r="F4363"/>
      <c r="G4363"/>
      <c r="H4363"/>
      <c r="I4363"/>
      <c r="J4363"/>
      <c r="K4363"/>
      <c r="L4363"/>
      <c r="M4363"/>
      <c r="N4363"/>
      <c r="O4363"/>
    </row>
    <row r="4364" spans="2:15" x14ac:dyDescent="0.25">
      <c r="B4364"/>
      <c r="C4364"/>
      <c r="D4364"/>
      <c r="E4364"/>
      <c r="F4364"/>
      <c r="G4364"/>
      <c r="H4364"/>
      <c r="I4364"/>
      <c r="J4364"/>
      <c r="K4364"/>
      <c r="L4364"/>
      <c r="M4364"/>
      <c r="N4364"/>
      <c r="O4364"/>
    </row>
    <row r="4365" spans="2:15" x14ac:dyDescent="0.25">
      <c r="B4365"/>
      <c r="C4365"/>
      <c r="D4365"/>
      <c r="E4365"/>
      <c r="F4365"/>
      <c r="G4365"/>
      <c r="H4365"/>
      <c r="I4365"/>
      <c r="J4365"/>
      <c r="K4365"/>
      <c r="L4365"/>
      <c r="M4365"/>
      <c r="N4365"/>
      <c r="O4365"/>
    </row>
    <row r="4366" spans="2:15" x14ac:dyDescent="0.25">
      <c r="B4366"/>
      <c r="C4366"/>
      <c r="D4366"/>
      <c r="E4366"/>
      <c r="F4366"/>
      <c r="G4366"/>
      <c r="H4366"/>
      <c r="I4366"/>
      <c r="J4366"/>
      <c r="K4366"/>
      <c r="L4366"/>
      <c r="M4366"/>
      <c r="N4366"/>
      <c r="O4366"/>
    </row>
    <row r="4367" spans="2:15" x14ac:dyDescent="0.25">
      <c r="B4367"/>
      <c r="C4367"/>
      <c r="D4367"/>
      <c r="E4367"/>
      <c r="F4367"/>
      <c r="G4367"/>
      <c r="H4367"/>
      <c r="I4367"/>
      <c r="J4367"/>
      <c r="K4367"/>
      <c r="L4367"/>
      <c r="M4367"/>
      <c r="N4367"/>
      <c r="O4367"/>
    </row>
    <row r="4368" spans="2:15" x14ac:dyDescent="0.25">
      <c r="B4368"/>
      <c r="C4368"/>
      <c r="D4368"/>
      <c r="E4368"/>
      <c r="F4368"/>
      <c r="G4368"/>
      <c r="H4368"/>
      <c r="I4368"/>
      <c r="J4368"/>
      <c r="K4368"/>
      <c r="L4368"/>
      <c r="M4368"/>
      <c r="N4368"/>
      <c r="O4368"/>
    </row>
    <row r="4369" spans="2:15" x14ac:dyDescent="0.25">
      <c r="B4369"/>
      <c r="C4369"/>
      <c r="D4369"/>
      <c r="E4369"/>
      <c r="F4369"/>
      <c r="G4369"/>
      <c r="H4369"/>
      <c r="I4369"/>
      <c r="J4369"/>
      <c r="K4369"/>
      <c r="L4369"/>
      <c r="M4369"/>
      <c r="N4369"/>
      <c r="O4369"/>
    </row>
    <row r="4370" spans="2:15" x14ac:dyDescent="0.25">
      <c r="B4370"/>
      <c r="C4370"/>
      <c r="D4370"/>
      <c r="E4370"/>
      <c r="F4370"/>
      <c r="G4370"/>
      <c r="H4370"/>
      <c r="I4370"/>
      <c r="J4370"/>
      <c r="K4370"/>
      <c r="L4370"/>
      <c r="M4370"/>
      <c r="N4370"/>
      <c r="O4370"/>
    </row>
    <row r="4371" spans="2:15" x14ac:dyDescent="0.25">
      <c r="B4371"/>
      <c r="C4371"/>
      <c r="D4371"/>
      <c r="E4371"/>
      <c r="F4371"/>
      <c r="G4371"/>
      <c r="H4371"/>
      <c r="I4371"/>
      <c r="J4371"/>
      <c r="K4371"/>
      <c r="L4371"/>
      <c r="M4371"/>
      <c r="N4371"/>
      <c r="O4371"/>
    </row>
    <row r="4372" spans="2:15" x14ac:dyDescent="0.25">
      <c r="B4372"/>
      <c r="C4372"/>
      <c r="D4372"/>
      <c r="E4372"/>
      <c r="F4372"/>
      <c r="G4372"/>
      <c r="H4372"/>
      <c r="I4372"/>
      <c r="J4372"/>
      <c r="K4372"/>
      <c r="L4372"/>
      <c r="M4372"/>
      <c r="N4372"/>
      <c r="O4372"/>
    </row>
    <row r="4373" spans="2:15" x14ac:dyDescent="0.25">
      <c r="B4373"/>
      <c r="C4373"/>
      <c r="D4373"/>
      <c r="E4373"/>
      <c r="F4373"/>
      <c r="G4373"/>
      <c r="H4373"/>
      <c r="I4373"/>
      <c r="J4373"/>
      <c r="K4373"/>
      <c r="L4373"/>
      <c r="M4373"/>
      <c r="N4373"/>
      <c r="O4373"/>
    </row>
    <row r="4374" spans="2:15" x14ac:dyDescent="0.25">
      <c r="B4374"/>
      <c r="C4374"/>
      <c r="D4374"/>
      <c r="E4374"/>
      <c r="F4374"/>
      <c r="G4374"/>
      <c r="H4374"/>
      <c r="I4374"/>
      <c r="J4374"/>
      <c r="K4374"/>
      <c r="L4374"/>
      <c r="M4374"/>
      <c r="N4374"/>
      <c r="O4374"/>
    </row>
    <row r="4375" spans="2:15" x14ac:dyDescent="0.25">
      <c r="B4375"/>
      <c r="C4375"/>
      <c r="D4375"/>
      <c r="E4375"/>
      <c r="F4375"/>
      <c r="G4375"/>
      <c r="H4375"/>
      <c r="I4375"/>
      <c r="J4375"/>
      <c r="K4375"/>
      <c r="L4375"/>
      <c r="M4375"/>
      <c r="N4375"/>
      <c r="O4375"/>
    </row>
    <row r="4376" spans="2:15" x14ac:dyDescent="0.25">
      <c r="B4376"/>
      <c r="C4376"/>
      <c r="D4376"/>
      <c r="E4376"/>
      <c r="F4376"/>
      <c r="G4376"/>
      <c r="H4376"/>
      <c r="I4376"/>
      <c r="J4376"/>
      <c r="K4376"/>
      <c r="L4376"/>
      <c r="M4376"/>
      <c r="N4376"/>
      <c r="O4376"/>
    </row>
    <row r="4377" spans="2:15" x14ac:dyDescent="0.25">
      <c r="B4377"/>
      <c r="C4377"/>
      <c r="D4377"/>
      <c r="E4377"/>
      <c r="F4377"/>
      <c r="G4377"/>
      <c r="H4377"/>
      <c r="I4377"/>
      <c r="J4377"/>
      <c r="K4377"/>
      <c r="L4377"/>
      <c r="M4377"/>
      <c r="N4377"/>
      <c r="O4377"/>
    </row>
    <row r="4378" spans="2:15" x14ac:dyDescent="0.25">
      <c r="B4378"/>
      <c r="C4378"/>
      <c r="D4378"/>
      <c r="E4378"/>
      <c r="F4378"/>
      <c r="G4378"/>
      <c r="H4378"/>
      <c r="I4378"/>
      <c r="J4378"/>
      <c r="K4378"/>
      <c r="L4378"/>
      <c r="M4378"/>
      <c r="N4378"/>
      <c r="O4378"/>
    </row>
    <row r="4379" spans="2:15" x14ac:dyDescent="0.25">
      <c r="B4379"/>
      <c r="C4379"/>
      <c r="D4379"/>
      <c r="E4379"/>
      <c r="F4379"/>
      <c r="G4379"/>
      <c r="H4379"/>
      <c r="I4379"/>
      <c r="J4379"/>
      <c r="K4379"/>
      <c r="L4379"/>
      <c r="M4379"/>
      <c r="N4379"/>
      <c r="O4379"/>
    </row>
    <row r="4380" spans="2:15" x14ac:dyDescent="0.25">
      <c r="B4380"/>
      <c r="C4380"/>
      <c r="D4380"/>
      <c r="E4380"/>
      <c r="F4380"/>
      <c r="G4380"/>
      <c r="H4380"/>
      <c r="I4380"/>
      <c r="J4380"/>
      <c r="K4380"/>
      <c r="L4380"/>
      <c r="M4380"/>
      <c r="N4380"/>
      <c r="O4380"/>
    </row>
    <row r="4381" spans="2:15" x14ac:dyDescent="0.25">
      <c r="B4381"/>
      <c r="C4381"/>
      <c r="D4381"/>
      <c r="E4381"/>
      <c r="F4381"/>
      <c r="G4381"/>
      <c r="H4381"/>
      <c r="I4381"/>
      <c r="J4381"/>
      <c r="K4381"/>
      <c r="L4381"/>
      <c r="M4381"/>
      <c r="N4381"/>
      <c r="O4381"/>
    </row>
    <row r="4382" spans="2:15" x14ac:dyDescent="0.25">
      <c r="B4382"/>
      <c r="C4382"/>
      <c r="D4382"/>
      <c r="E4382"/>
      <c r="F4382"/>
      <c r="G4382"/>
      <c r="H4382"/>
      <c r="I4382"/>
      <c r="J4382"/>
      <c r="K4382"/>
      <c r="L4382"/>
      <c r="M4382"/>
      <c r="N4382"/>
      <c r="O4382"/>
    </row>
    <row r="4383" spans="2:15" x14ac:dyDescent="0.25">
      <c r="B4383"/>
      <c r="C4383"/>
      <c r="D4383"/>
      <c r="E4383"/>
      <c r="F4383"/>
      <c r="G4383"/>
      <c r="H4383"/>
      <c r="I4383"/>
      <c r="J4383"/>
      <c r="K4383"/>
      <c r="L4383"/>
      <c r="M4383"/>
      <c r="N4383"/>
      <c r="O4383"/>
    </row>
    <row r="4384" spans="2:15" x14ac:dyDescent="0.25">
      <c r="B4384"/>
      <c r="C4384"/>
      <c r="D4384"/>
      <c r="E4384"/>
      <c r="F4384"/>
      <c r="G4384"/>
      <c r="H4384"/>
      <c r="I4384"/>
      <c r="J4384"/>
      <c r="K4384"/>
      <c r="L4384"/>
      <c r="M4384"/>
      <c r="N4384"/>
      <c r="O4384"/>
    </row>
    <row r="4385" spans="2:15" x14ac:dyDescent="0.25">
      <c r="B4385"/>
      <c r="C4385"/>
      <c r="D4385"/>
      <c r="E4385"/>
      <c r="F4385"/>
      <c r="G4385"/>
      <c r="H4385"/>
      <c r="I4385"/>
      <c r="J4385"/>
      <c r="K4385"/>
      <c r="L4385"/>
      <c r="M4385"/>
      <c r="N4385"/>
      <c r="O4385"/>
    </row>
    <row r="4386" spans="2:15" x14ac:dyDescent="0.25">
      <c r="B4386"/>
      <c r="C4386"/>
      <c r="D4386"/>
      <c r="E4386"/>
      <c r="F4386"/>
      <c r="G4386"/>
      <c r="H4386"/>
      <c r="I4386"/>
      <c r="J4386"/>
      <c r="K4386"/>
      <c r="L4386"/>
      <c r="M4386"/>
      <c r="N4386"/>
      <c r="O4386"/>
    </row>
    <row r="4387" spans="2:15" x14ac:dyDescent="0.25">
      <c r="B4387"/>
      <c r="C4387"/>
      <c r="D4387"/>
      <c r="E4387"/>
      <c r="F4387"/>
      <c r="G4387"/>
      <c r="H4387"/>
      <c r="I4387"/>
      <c r="J4387"/>
      <c r="K4387"/>
      <c r="L4387"/>
      <c r="M4387"/>
      <c r="N4387"/>
      <c r="O4387"/>
    </row>
    <row r="4388" spans="2:15" x14ac:dyDescent="0.25">
      <c r="B4388"/>
      <c r="C4388"/>
      <c r="D4388"/>
      <c r="E4388"/>
      <c r="F4388"/>
      <c r="G4388"/>
      <c r="H4388"/>
      <c r="I4388"/>
      <c r="J4388"/>
      <c r="K4388"/>
      <c r="L4388"/>
      <c r="M4388"/>
      <c r="N4388"/>
      <c r="O4388"/>
    </row>
    <row r="4389" spans="2:15" x14ac:dyDescent="0.25">
      <c r="B4389"/>
      <c r="C4389"/>
      <c r="D4389"/>
      <c r="E4389"/>
      <c r="F4389"/>
      <c r="G4389"/>
      <c r="H4389"/>
      <c r="I4389"/>
      <c r="J4389"/>
      <c r="K4389"/>
      <c r="L4389"/>
      <c r="M4389"/>
      <c r="N4389"/>
      <c r="O4389"/>
    </row>
    <row r="4390" spans="2:15" x14ac:dyDescent="0.25">
      <c r="B4390"/>
      <c r="C4390"/>
      <c r="D4390"/>
      <c r="E4390"/>
      <c r="F4390"/>
      <c r="G4390"/>
      <c r="H4390"/>
      <c r="I4390"/>
      <c r="J4390"/>
      <c r="K4390"/>
      <c r="L4390"/>
      <c r="M4390"/>
      <c r="N4390"/>
      <c r="O4390"/>
    </row>
    <row r="4391" spans="2:15" x14ac:dyDescent="0.25">
      <c r="B4391"/>
      <c r="C4391"/>
      <c r="D4391"/>
      <c r="E4391"/>
      <c r="F4391"/>
      <c r="G4391"/>
      <c r="H4391"/>
      <c r="I4391"/>
      <c r="J4391"/>
      <c r="K4391"/>
      <c r="L4391"/>
      <c r="M4391"/>
      <c r="N4391"/>
      <c r="O4391"/>
    </row>
    <row r="4392" spans="2:15" x14ac:dyDescent="0.25">
      <c r="B4392"/>
      <c r="C4392"/>
      <c r="D4392"/>
      <c r="E4392"/>
      <c r="F4392"/>
      <c r="G4392"/>
      <c r="H4392"/>
      <c r="I4392"/>
      <c r="J4392"/>
      <c r="K4392"/>
      <c r="L4392"/>
      <c r="M4392"/>
      <c r="N4392"/>
      <c r="O4392"/>
    </row>
    <row r="4393" spans="2:15" x14ac:dyDescent="0.25">
      <c r="B4393"/>
      <c r="C4393"/>
      <c r="D4393"/>
      <c r="E4393"/>
      <c r="F4393"/>
      <c r="G4393"/>
      <c r="H4393"/>
      <c r="I4393"/>
      <c r="J4393"/>
      <c r="K4393"/>
      <c r="L4393"/>
      <c r="M4393"/>
      <c r="N4393"/>
      <c r="O4393"/>
    </row>
    <row r="4394" spans="2:15" x14ac:dyDescent="0.25">
      <c r="B4394"/>
      <c r="C4394"/>
      <c r="D4394"/>
      <c r="E4394"/>
      <c r="F4394"/>
      <c r="G4394"/>
      <c r="H4394"/>
      <c r="I4394"/>
      <c r="J4394"/>
      <c r="K4394"/>
      <c r="L4394"/>
      <c r="M4394"/>
      <c r="N4394"/>
      <c r="O4394"/>
    </row>
    <row r="4395" spans="2:15" x14ac:dyDescent="0.25">
      <c r="B4395"/>
      <c r="C4395"/>
      <c r="D4395"/>
      <c r="E4395"/>
      <c r="F4395"/>
      <c r="G4395"/>
      <c r="H4395"/>
      <c r="I4395"/>
      <c r="J4395"/>
      <c r="K4395"/>
      <c r="L4395"/>
      <c r="M4395"/>
      <c r="N4395"/>
      <c r="O4395"/>
    </row>
    <row r="4396" spans="2:15" x14ac:dyDescent="0.25">
      <c r="B4396"/>
      <c r="C4396"/>
      <c r="D4396"/>
      <c r="E4396"/>
      <c r="F4396"/>
      <c r="G4396"/>
      <c r="H4396"/>
      <c r="I4396"/>
      <c r="J4396"/>
      <c r="K4396"/>
      <c r="L4396"/>
      <c r="M4396"/>
      <c r="N4396"/>
      <c r="O4396"/>
    </row>
    <row r="4397" spans="2:15" x14ac:dyDescent="0.25">
      <c r="B4397"/>
      <c r="C4397"/>
      <c r="D4397"/>
      <c r="E4397"/>
      <c r="F4397"/>
      <c r="G4397"/>
      <c r="H4397"/>
      <c r="I4397"/>
      <c r="J4397"/>
      <c r="K4397"/>
      <c r="L4397"/>
      <c r="M4397"/>
      <c r="N4397"/>
      <c r="O4397"/>
    </row>
    <row r="4398" spans="2:15" x14ac:dyDescent="0.25">
      <c r="B4398"/>
      <c r="C4398"/>
      <c r="D4398"/>
      <c r="E4398"/>
      <c r="F4398"/>
      <c r="G4398"/>
      <c r="H4398"/>
      <c r="I4398"/>
      <c r="J4398"/>
      <c r="K4398"/>
      <c r="L4398"/>
      <c r="M4398"/>
      <c r="N4398"/>
      <c r="O4398"/>
    </row>
    <row r="4399" spans="2:15" x14ac:dyDescent="0.25">
      <c r="B4399"/>
      <c r="C4399"/>
      <c r="D4399"/>
      <c r="E4399"/>
      <c r="F4399"/>
      <c r="G4399"/>
      <c r="H4399"/>
      <c r="I4399"/>
      <c r="J4399"/>
      <c r="K4399"/>
      <c r="L4399"/>
      <c r="M4399"/>
      <c r="N4399"/>
      <c r="O4399"/>
    </row>
    <row r="4400" spans="2:15" x14ac:dyDescent="0.25">
      <c r="B4400"/>
      <c r="C4400"/>
      <c r="D4400"/>
      <c r="E4400"/>
      <c r="F4400"/>
      <c r="G4400"/>
      <c r="H4400"/>
      <c r="I4400"/>
      <c r="J4400"/>
      <c r="K4400"/>
      <c r="L4400"/>
      <c r="M4400"/>
      <c r="N4400"/>
      <c r="O4400"/>
    </row>
    <row r="4401" spans="2:15" x14ac:dyDescent="0.25">
      <c r="B4401"/>
      <c r="C4401"/>
      <c r="D4401"/>
      <c r="E4401"/>
      <c r="F4401"/>
      <c r="G4401"/>
      <c r="H4401"/>
      <c r="I4401"/>
      <c r="J4401"/>
      <c r="K4401"/>
      <c r="L4401"/>
      <c r="M4401"/>
      <c r="N4401"/>
      <c r="O4401"/>
    </row>
    <row r="4402" spans="2:15" x14ac:dyDescent="0.25">
      <c r="B4402"/>
      <c r="C4402"/>
      <c r="D4402"/>
      <c r="E4402"/>
      <c r="F4402"/>
      <c r="G4402"/>
      <c r="H4402"/>
      <c r="I4402"/>
      <c r="J4402"/>
      <c r="K4402"/>
      <c r="L4402"/>
      <c r="M4402"/>
      <c r="N4402"/>
      <c r="O4402"/>
    </row>
    <row r="4403" spans="2:15" x14ac:dyDescent="0.25">
      <c r="B4403"/>
      <c r="C4403"/>
      <c r="D4403"/>
      <c r="E4403"/>
      <c r="F4403"/>
      <c r="G4403"/>
      <c r="H4403"/>
      <c r="I4403"/>
      <c r="J4403"/>
      <c r="K4403"/>
      <c r="L4403"/>
      <c r="M4403"/>
      <c r="N4403"/>
      <c r="O4403"/>
    </row>
    <row r="4404" spans="2:15" x14ac:dyDescent="0.25">
      <c r="B4404"/>
      <c r="C4404"/>
      <c r="D4404"/>
      <c r="E4404"/>
      <c r="F4404"/>
      <c r="G4404"/>
      <c r="H4404"/>
      <c r="I4404"/>
      <c r="J4404"/>
      <c r="K4404"/>
      <c r="L4404"/>
      <c r="M4404"/>
      <c r="N4404"/>
      <c r="O4404"/>
    </row>
    <row r="4405" spans="2:15" x14ac:dyDescent="0.25">
      <c r="B4405"/>
      <c r="C4405"/>
      <c r="D4405"/>
      <c r="E4405"/>
      <c r="F4405"/>
      <c r="G4405"/>
      <c r="H4405"/>
      <c r="I4405"/>
      <c r="J4405"/>
      <c r="K4405"/>
      <c r="L4405"/>
      <c r="M4405"/>
      <c r="N4405"/>
      <c r="O4405"/>
    </row>
    <row r="4406" spans="2:15" x14ac:dyDescent="0.25">
      <c r="B4406"/>
      <c r="C4406"/>
      <c r="D4406"/>
      <c r="E4406"/>
      <c r="F4406"/>
      <c r="G4406"/>
      <c r="H4406"/>
      <c r="I4406"/>
      <c r="J4406"/>
      <c r="K4406"/>
      <c r="L4406"/>
      <c r="M4406"/>
      <c r="N4406"/>
      <c r="O4406"/>
    </row>
    <row r="4407" spans="2:15" x14ac:dyDescent="0.25">
      <c r="B4407"/>
      <c r="C4407"/>
      <c r="D4407"/>
      <c r="E4407"/>
      <c r="F4407"/>
      <c r="G4407"/>
      <c r="H4407"/>
      <c r="I4407"/>
      <c r="J4407"/>
      <c r="K4407"/>
      <c r="L4407"/>
      <c r="M4407"/>
      <c r="N4407"/>
      <c r="O4407"/>
    </row>
    <row r="4408" spans="2:15" x14ac:dyDescent="0.25">
      <c r="B4408"/>
      <c r="C4408"/>
      <c r="D4408"/>
      <c r="E4408"/>
      <c r="F4408"/>
      <c r="G4408"/>
      <c r="H4408"/>
      <c r="I4408"/>
      <c r="J4408"/>
      <c r="K4408"/>
      <c r="L4408"/>
      <c r="M4408"/>
      <c r="N4408"/>
      <c r="O4408"/>
    </row>
    <row r="4409" spans="2:15" x14ac:dyDescent="0.25">
      <c r="B4409"/>
      <c r="C4409"/>
      <c r="D4409"/>
      <c r="E4409"/>
      <c r="F4409"/>
      <c r="G4409"/>
      <c r="H4409"/>
      <c r="I4409"/>
      <c r="J4409"/>
      <c r="K4409"/>
      <c r="L4409"/>
      <c r="M4409"/>
      <c r="N4409"/>
      <c r="O4409"/>
    </row>
    <row r="4410" spans="2:15" x14ac:dyDescent="0.25">
      <c r="B4410"/>
      <c r="C4410"/>
      <c r="D4410"/>
      <c r="E4410"/>
      <c r="F4410"/>
      <c r="G4410"/>
      <c r="H4410"/>
      <c r="I4410"/>
      <c r="J4410"/>
      <c r="K4410"/>
      <c r="L4410"/>
      <c r="M4410"/>
      <c r="N4410"/>
      <c r="O4410"/>
    </row>
    <row r="4411" spans="2:15" x14ac:dyDescent="0.25">
      <c r="B4411"/>
      <c r="C4411"/>
      <c r="D4411"/>
      <c r="E4411"/>
      <c r="F4411"/>
      <c r="G4411"/>
      <c r="H4411"/>
      <c r="I4411"/>
      <c r="J4411"/>
      <c r="K4411"/>
      <c r="L4411"/>
      <c r="M4411"/>
      <c r="N4411"/>
      <c r="O4411"/>
    </row>
    <row r="4412" spans="2:15" x14ac:dyDescent="0.25">
      <c r="B4412"/>
      <c r="C4412"/>
      <c r="D4412"/>
      <c r="E4412"/>
      <c r="F4412"/>
      <c r="G4412"/>
      <c r="H4412"/>
      <c r="I4412"/>
      <c r="J4412"/>
      <c r="K4412"/>
      <c r="L4412"/>
      <c r="M4412"/>
      <c r="N4412"/>
      <c r="O4412"/>
    </row>
    <row r="4413" spans="2:15" x14ac:dyDescent="0.25">
      <c r="B4413"/>
      <c r="C4413"/>
      <c r="D4413"/>
      <c r="E4413"/>
      <c r="F4413"/>
      <c r="G4413"/>
      <c r="H4413"/>
      <c r="I4413"/>
      <c r="J4413"/>
      <c r="K4413"/>
      <c r="L4413"/>
      <c r="M4413"/>
      <c r="N4413"/>
      <c r="O4413"/>
    </row>
    <row r="4414" spans="2:15" x14ac:dyDescent="0.25">
      <c r="B4414"/>
      <c r="C4414"/>
      <c r="D4414"/>
      <c r="E4414"/>
      <c r="F4414"/>
      <c r="G4414"/>
      <c r="H4414"/>
      <c r="I4414"/>
      <c r="J4414"/>
      <c r="K4414"/>
      <c r="L4414"/>
      <c r="M4414"/>
      <c r="N4414"/>
      <c r="O4414"/>
    </row>
    <row r="4415" spans="2:15" x14ac:dyDescent="0.25">
      <c r="B4415"/>
      <c r="C4415"/>
      <c r="D4415"/>
      <c r="E4415"/>
      <c r="F4415"/>
      <c r="G4415"/>
      <c r="H4415"/>
      <c r="I4415"/>
      <c r="J4415"/>
      <c r="K4415"/>
      <c r="L4415"/>
      <c r="M4415"/>
      <c r="N4415"/>
      <c r="O4415"/>
    </row>
    <row r="4416" spans="2:15" x14ac:dyDescent="0.25">
      <c r="B4416"/>
      <c r="C4416"/>
      <c r="D4416"/>
      <c r="E4416"/>
      <c r="F4416"/>
      <c r="G4416"/>
      <c r="H4416"/>
      <c r="I4416"/>
      <c r="J4416"/>
      <c r="K4416"/>
      <c r="L4416"/>
      <c r="M4416"/>
      <c r="N4416"/>
      <c r="O4416"/>
    </row>
    <row r="4417" spans="2:15" x14ac:dyDescent="0.25">
      <c r="B4417"/>
      <c r="C4417"/>
      <c r="D4417"/>
      <c r="E4417"/>
      <c r="F4417"/>
      <c r="G4417"/>
      <c r="H4417"/>
      <c r="I4417"/>
      <c r="J4417"/>
      <c r="K4417"/>
      <c r="L4417"/>
      <c r="M4417"/>
      <c r="N4417"/>
      <c r="O4417"/>
    </row>
    <row r="4418" spans="2:15" x14ac:dyDescent="0.25">
      <c r="B4418"/>
      <c r="C4418"/>
      <c r="D4418"/>
      <c r="E4418"/>
      <c r="F4418"/>
      <c r="G4418"/>
      <c r="H4418"/>
      <c r="I4418"/>
      <c r="J4418"/>
      <c r="K4418"/>
      <c r="L4418"/>
      <c r="M4418"/>
      <c r="N4418"/>
      <c r="O4418"/>
    </row>
    <row r="4419" spans="2:15" x14ac:dyDescent="0.25">
      <c r="B4419"/>
      <c r="C4419"/>
      <c r="D4419"/>
      <c r="E4419"/>
      <c r="F4419"/>
      <c r="G4419"/>
      <c r="H4419"/>
      <c r="I4419"/>
      <c r="J4419"/>
      <c r="K4419"/>
      <c r="L4419"/>
      <c r="M4419"/>
      <c r="N4419"/>
      <c r="O4419"/>
    </row>
    <row r="4420" spans="2:15" x14ac:dyDescent="0.25">
      <c r="B4420"/>
      <c r="C4420"/>
      <c r="D4420"/>
      <c r="E4420"/>
      <c r="F4420"/>
      <c r="G4420"/>
      <c r="H4420"/>
      <c r="I4420"/>
      <c r="J4420"/>
      <c r="K4420"/>
      <c r="L4420"/>
      <c r="M4420"/>
      <c r="N4420"/>
      <c r="O4420"/>
    </row>
    <row r="4421" spans="2:15" x14ac:dyDescent="0.25">
      <c r="B4421"/>
      <c r="C4421"/>
      <c r="D4421"/>
      <c r="E4421"/>
      <c r="F4421"/>
      <c r="G4421"/>
      <c r="H4421"/>
      <c r="I4421"/>
      <c r="J4421"/>
      <c r="K4421"/>
      <c r="L4421"/>
      <c r="M4421"/>
      <c r="N4421"/>
      <c r="O4421"/>
    </row>
    <row r="4422" spans="2:15" x14ac:dyDescent="0.25">
      <c r="B4422"/>
      <c r="C4422"/>
      <c r="D4422"/>
      <c r="E4422"/>
      <c r="F4422"/>
      <c r="G4422"/>
      <c r="H4422"/>
      <c r="I4422"/>
      <c r="J4422"/>
      <c r="K4422"/>
      <c r="L4422"/>
      <c r="M4422"/>
      <c r="N4422"/>
      <c r="O4422"/>
    </row>
    <row r="4423" spans="2:15" x14ac:dyDescent="0.25">
      <c r="B4423"/>
      <c r="C4423"/>
      <c r="D4423"/>
      <c r="E4423"/>
      <c r="F4423"/>
      <c r="G4423"/>
      <c r="H4423"/>
      <c r="I4423"/>
      <c r="J4423"/>
      <c r="K4423"/>
      <c r="L4423"/>
      <c r="M4423"/>
      <c r="N4423"/>
      <c r="O4423"/>
    </row>
    <row r="4424" spans="2:15" x14ac:dyDescent="0.25">
      <c r="B4424"/>
      <c r="C4424"/>
      <c r="D4424"/>
      <c r="E4424"/>
      <c r="F4424"/>
      <c r="G4424"/>
      <c r="H4424"/>
      <c r="I4424"/>
      <c r="J4424"/>
      <c r="K4424"/>
      <c r="L4424"/>
      <c r="M4424"/>
      <c r="N4424"/>
      <c r="O4424"/>
    </row>
    <row r="4425" spans="2:15" x14ac:dyDescent="0.25">
      <c r="B4425"/>
      <c r="C4425"/>
      <c r="D4425"/>
      <c r="E4425"/>
      <c r="F4425"/>
      <c r="G4425"/>
      <c r="H4425"/>
      <c r="I4425"/>
      <c r="J4425"/>
      <c r="K4425"/>
      <c r="L4425"/>
      <c r="M4425"/>
      <c r="N4425"/>
      <c r="O4425"/>
    </row>
    <row r="4426" spans="2:15" x14ac:dyDescent="0.25">
      <c r="B4426"/>
      <c r="C4426"/>
      <c r="D4426"/>
      <c r="E4426"/>
      <c r="F4426"/>
      <c r="G4426"/>
      <c r="H4426"/>
      <c r="I4426"/>
      <c r="J4426"/>
      <c r="K4426"/>
      <c r="L4426"/>
      <c r="M4426"/>
      <c r="N4426"/>
      <c r="O4426"/>
    </row>
    <row r="4427" spans="2:15" x14ac:dyDescent="0.25">
      <c r="B4427"/>
      <c r="C4427"/>
      <c r="D4427"/>
      <c r="E4427"/>
      <c r="F4427"/>
      <c r="G4427"/>
      <c r="H4427"/>
      <c r="I4427"/>
      <c r="J4427"/>
      <c r="K4427"/>
      <c r="L4427"/>
      <c r="M4427"/>
      <c r="N4427"/>
      <c r="O4427"/>
    </row>
    <row r="4428" spans="2:15" x14ac:dyDescent="0.25">
      <c r="B4428"/>
      <c r="C4428"/>
      <c r="D4428"/>
      <c r="E4428"/>
      <c r="F4428"/>
      <c r="G4428"/>
      <c r="H4428"/>
      <c r="I4428"/>
      <c r="J4428"/>
      <c r="K4428"/>
      <c r="L4428"/>
      <c r="M4428"/>
      <c r="N4428"/>
      <c r="O4428"/>
    </row>
    <row r="4429" spans="2:15" x14ac:dyDescent="0.25">
      <c r="B4429"/>
      <c r="C4429"/>
      <c r="D4429"/>
      <c r="E4429"/>
      <c r="F4429"/>
      <c r="G4429"/>
      <c r="H4429"/>
      <c r="I4429"/>
      <c r="J4429"/>
      <c r="K4429"/>
      <c r="L4429"/>
      <c r="M4429"/>
      <c r="N4429"/>
      <c r="O4429"/>
    </row>
    <row r="4430" spans="2:15" x14ac:dyDescent="0.25">
      <c r="B4430"/>
      <c r="C4430"/>
      <c r="D4430"/>
      <c r="E4430"/>
      <c r="F4430"/>
      <c r="G4430"/>
      <c r="H4430"/>
      <c r="I4430"/>
      <c r="J4430"/>
      <c r="K4430"/>
      <c r="L4430"/>
      <c r="M4430"/>
      <c r="N4430"/>
      <c r="O4430"/>
    </row>
    <row r="4431" spans="2:15" x14ac:dyDescent="0.25">
      <c r="B4431"/>
      <c r="C4431"/>
      <c r="D4431"/>
      <c r="E4431"/>
      <c r="F4431"/>
      <c r="G4431"/>
      <c r="H4431"/>
      <c r="I4431"/>
      <c r="J4431"/>
      <c r="K4431"/>
      <c r="L4431"/>
      <c r="M4431"/>
      <c r="N4431"/>
      <c r="O4431"/>
    </row>
    <row r="4432" spans="2:15" x14ac:dyDescent="0.25">
      <c r="B4432"/>
      <c r="C4432"/>
      <c r="D4432"/>
      <c r="E4432"/>
      <c r="F4432"/>
      <c r="G4432"/>
      <c r="H4432"/>
      <c r="I4432"/>
      <c r="J4432"/>
      <c r="K4432"/>
      <c r="L4432"/>
      <c r="M4432"/>
      <c r="N4432"/>
      <c r="O4432"/>
    </row>
    <row r="4433" spans="2:15" x14ac:dyDescent="0.25">
      <c r="B4433"/>
      <c r="C4433"/>
      <c r="D4433"/>
      <c r="E4433"/>
      <c r="F4433"/>
      <c r="G4433"/>
      <c r="H4433"/>
      <c r="I4433"/>
      <c r="J4433"/>
      <c r="K4433"/>
      <c r="L4433"/>
      <c r="M4433"/>
      <c r="N4433"/>
      <c r="O4433"/>
    </row>
    <row r="4434" spans="2:15" x14ac:dyDescent="0.25">
      <c r="B4434"/>
      <c r="C4434"/>
      <c r="D4434"/>
      <c r="E4434"/>
      <c r="F4434"/>
      <c r="G4434"/>
      <c r="H4434"/>
      <c r="I4434"/>
      <c r="J4434"/>
      <c r="K4434"/>
      <c r="L4434"/>
      <c r="M4434"/>
      <c r="N4434"/>
      <c r="O4434"/>
    </row>
    <row r="4435" spans="2:15" x14ac:dyDescent="0.25">
      <c r="B4435"/>
      <c r="C4435"/>
      <c r="D4435"/>
      <c r="E4435"/>
      <c r="F4435"/>
      <c r="G4435"/>
      <c r="H4435"/>
      <c r="I4435"/>
      <c r="J4435"/>
      <c r="K4435"/>
      <c r="L4435"/>
      <c r="M4435"/>
      <c r="N4435"/>
      <c r="O4435"/>
    </row>
    <row r="4436" spans="2:15" x14ac:dyDescent="0.25">
      <c r="B4436"/>
      <c r="C4436"/>
      <c r="D4436"/>
      <c r="E4436"/>
      <c r="F4436"/>
      <c r="G4436"/>
      <c r="H4436"/>
      <c r="I4436"/>
      <c r="J4436"/>
      <c r="K4436"/>
      <c r="L4436"/>
      <c r="M4436"/>
      <c r="N4436"/>
      <c r="O4436"/>
    </row>
    <row r="4437" spans="2:15" x14ac:dyDescent="0.25">
      <c r="B4437"/>
      <c r="C4437"/>
      <c r="D4437"/>
      <c r="E4437"/>
      <c r="F4437"/>
      <c r="G4437"/>
      <c r="H4437"/>
      <c r="I4437"/>
      <c r="J4437"/>
      <c r="K4437"/>
      <c r="L4437"/>
      <c r="M4437"/>
      <c r="N4437"/>
      <c r="O4437"/>
    </row>
    <row r="4438" spans="2:15" x14ac:dyDescent="0.25">
      <c r="B4438"/>
      <c r="C4438"/>
      <c r="D4438"/>
      <c r="E4438"/>
      <c r="F4438"/>
      <c r="G4438"/>
      <c r="H4438"/>
      <c r="I4438"/>
      <c r="J4438"/>
      <c r="K4438"/>
      <c r="L4438"/>
      <c r="M4438"/>
      <c r="N4438"/>
      <c r="O4438"/>
    </row>
    <row r="4439" spans="2:15" x14ac:dyDescent="0.25">
      <c r="B4439"/>
      <c r="C4439"/>
      <c r="D4439"/>
      <c r="E4439"/>
      <c r="F4439"/>
      <c r="G4439"/>
      <c r="H4439"/>
      <c r="I4439"/>
      <c r="J4439"/>
      <c r="K4439"/>
      <c r="L4439"/>
      <c r="M4439"/>
      <c r="N4439"/>
      <c r="O4439"/>
    </row>
    <row r="4440" spans="2:15" x14ac:dyDescent="0.25">
      <c r="B4440"/>
      <c r="C4440"/>
      <c r="D4440"/>
      <c r="E4440"/>
      <c r="F4440"/>
      <c r="G4440"/>
      <c r="H4440"/>
      <c r="I4440"/>
      <c r="J4440"/>
      <c r="K4440"/>
      <c r="L4440"/>
      <c r="M4440"/>
      <c r="N4440"/>
      <c r="O4440"/>
    </row>
    <row r="4441" spans="2:15" x14ac:dyDescent="0.25">
      <c r="B4441"/>
      <c r="C4441"/>
      <c r="D4441"/>
      <c r="E4441"/>
      <c r="F4441"/>
      <c r="G4441"/>
      <c r="H4441"/>
      <c r="I4441"/>
      <c r="J4441"/>
      <c r="K4441"/>
      <c r="L4441"/>
      <c r="M4441"/>
      <c r="N4441"/>
      <c r="O4441"/>
    </row>
    <row r="4442" spans="2:15" x14ac:dyDescent="0.25">
      <c r="B4442"/>
      <c r="C4442"/>
      <c r="D4442"/>
      <c r="E4442"/>
      <c r="F4442"/>
      <c r="G4442"/>
      <c r="H4442"/>
      <c r="I4442"/>
      <c r="J4442"/>
      <c r="K4442"/>
      <c r="L4442"/>
      <c r="M4442"/>
      <c r="N4442"/>
      <c r="O4442"/>
    </row>
    <row r="4443" spans="2:15" x14ac:dyDescent="0.25">
      <c r="B4443"/>
      <c r="C4443"/>
      <c r="D4443"/>
      <c r="E4443"/>
      <c r="F4443"/>
      <c r="G4443"/>
      <c r="H4443"/>
      <c r="I4443"/>
      <c r="J4443"/>
      <c r="K4443"/>
      <c r="L4443"/>
      <c r="M4443"/>
      <c r="N4443"/>
      <c r="O4443"/>
    </row>
    <row r="4444" spans="2:15" x14ac:dyDescent="0.25">
      <c r="B4444"/>
      <c r="C4444"/>
      <c r="D4444"/>
      <c r="E4444"/>
      <c r="F4444"/>
      <c r="G4444"/>
      <c r="H4444"/>
      <c r="I4444"/>
      <c r="J4444"/>
      <c r="K4444"/>
      <c r="L4444"/>
      <c r="M4444"/>
      <c r="N4444"/>
      <c r="O4444"/>
    </row>
    <row r="4445" spans="2:15" x14ac:dyDescent="0.25">
      <c r="B4445"/>
      <c r="C4445"/>
      <c r="D4445"/>
      <c r="E4445"/>
      <c r="F4445"/>
      <c r="G4445"/>
      <c r="H4445"/>
      <c r="I4445"/>
      <c r="J4445"/>
      <c r="K4445"/>
      <c r="L4445"/>
      <c r="M4445"/>
      <c r="N4445"/>
      <c r="O4445"/>
    </row>
    <row r="4446" spans="2:15" x14ac:dyDescent="0.25">
      <c r="B4446"/>
      <c r="C4446"/>
      <c r="D4446"/>
      <c r="E4446"/>
      <c r="F4446"/>
      <c r="G4446"/>
      <c r="H4446"/>
      <c r="I4446"/>
      <c r="J4446"/>
      <c r="K4446"/>
      <c r="L4446"/>
      <c r="M4446"/>
      <c r="N4446"/>
      <c r="O4446"/>
    </row>
    <row r="4447" spans="2:15" x14ac:dyDescent="0.25">
      <c r="B4447"/>
      <c r="C4447"/>
      <c r="D4447"/>
      <c r="E4447"/>
      <c r="F4447"/>
      <c r="G4447"/>
      <c r="H4447"/>
      <c r="I4447"/>
      <c r="J4447"/>
      <c r="K4447"/>
      <c r="L4447"/>
      <c r="M4447"/>
      <c r="N4447"/>
      <c r="O4447"/>
    </row>
    <row r="4448" spans="2:15" x14ac:dyDescent="0.25">
      <c r="B4448"/>
      <c r="C4448"/>
      <c r="D4448"/>
      <c r="E4448"/>
      <c r="F4448"/>
      <c r="G4448"/>
      <c r="H4448"/>
      <c r="I4448"/>
      <c r="J4448"/>
      <c r="K4448"/>
      <c r="L4448"/>
      <c r="M4448"/>
      <c r="N4448"/>
      <c r="O4448"/>
    </row>
    <row r="4449" spans="2:15" x14ac:dyDescent="0.25">
      <c r="B4449"/>
      <c r="C4449"/>
      <c r="D4449"/>
      <c r="E4449"/>
      <c r="F4449"/>
      <c r="G4449"/>
      <c r="H4449"/>
      <c r="I4449"/>
      <c r="J4449"/>
      <c r="K4449"/>
      <c r="L4449"/>
      <c r="M4449"/>
      <c r="N4449"/>
      <c r="O4449"/>
    </row>
    <row r="4450" spans="2:15" x14ac:dyDescent="0.25">
      <c r="B4450"/>
      <c r="C4450"/>
      <c r="D4450"/>
      <c r="E4450"/>
      <c r="F4450"/>
      <c r="G4450"/>
      <c r="H4450"/>
      <c r="I4450"/>
      <c r="J4450"/>
      <c r="K4450"/>
      <c r="L4450"/>
      <c r="M4450"/>
      <c r="N4450"/>
      <c r="O4450"/>
    </row>
    <row r="4451" spans="2:15" x14ac:dyDescent="0.25">
      <c r="B4451"/>
      <c r="C4451"/>
      <c r="D4451"/>
      <c r="E4451"/>
      <c r="F4451"/>
      <c r="G4451"/>
      <c r="H4451"/>
      <c r="I4451"/>
      <c r="J4451"/>
      <c r="K4451"/>
      <c r="L4451"/>
      <c r="M4451"/>
      <c r="N4451"/>
      <c r="O4451"/>
    </row>
    <row r="4452" spans="2:15" x14ac:dyDescent="0.25">
      <c r="B4452"/>
      <c r="C4452"/>
      <c r="D4452"/>
      <c r="E4452"/>
      <c r="F4452"/>
      <c r="G4452"/>
      <c r="H4452"/>
      <c r="I4452"/>
      <c r="J4452"/>
      <c r="K4452"/>
      <c r="L4452"/>
      <c r="M4452"/>
      <c r="N4452"/>
      <c r="O4452"/>
    </row>
    <row r="4453" spans="2:15" x14ac:dyDescent="0.25">
      <c r="B4453"/>
      <c r="C4453"/>
      <c r="D4453"/>
      <c r="E4453"/>
      <c r="F4453"/>
      <c r="G4453"/>
      <c r="H4453"/>
      <c r="I4453"/>
      <c r="J4453"/>
      <c r="K4453"/>
      <c r="L4453"/>
      <c r="M4453"/>
      <c r="N4453"/>
      <c r="O4453"/>
    </row>
    <row r="4454" spans="2:15" x14ac:dyDescent="0.25">
      <c r="B4454"/>
      <c r="C4454"/>
      <c r="D4454"/>
      <c r="E4454"/>
      <c r="F4454"/>
      <c r="G4454"/>
      <c r="H4454"/>
      <c r="I4454"/>
      <c r="J4454"/>
      <c r="K4454"/>
      <c r="L4454"/>
      <c r="M4454"/>
      <c r="N4454"/>
      <c r="O4454"/>
    </row>
    <row r="4455" spans="2:15" x14ac:dyDescent="0.25">
      <c r="B4455"/>
      <c r="C4455"/>
      <c r="D4455"/>
      <c r="E4455"/>
      <c r="F4455"/>
      <c r="G4455"/>
      <c r="H4455"/>
      <c r="I4455"/>
      <c r="J4455"/>
      <c r="K4455"/>
      <c r="L4455"/>
      <c r="M4455"/>
      <c r="N4455"/>
      <c r="O4455"/>
    </row>
    <row r="4456" spans="2:15" x14ac:dyDescent="0.25">
      <c r="B4456"/>
      <c r="C4456"/>
      <c r="D4456"/>
      <c r="E4456"/>
      <c r="F4456"/>
      <c r="G4456"/>
      <c r="H4456"/>
      <c r="I4456"/>
      <c r="J4456"/>
      <c r="K4456"/>
      <c r="L4456"/>
      <c r="M4456"/>
      <c r="N4456"/>
      <c r="O4456"/>
    </row>
    <row r="4457" spans="2:15" x14ac:dyDescent="0.25">
      <c r="B4457"/>
      <c r="C4457"/>
      <c r="D4457"/>
      <c r="E4457"/>
      <c r="F4457"/>
      <c r="G4457"/>
      <c r="H4457"/>
      <c r="I4457"/>
      <c r="J4457"/>
      <c r="K4457"/>
      <c r="L4457"/>
      <c r="M4457"/>
      <c r="N4457"/>
      <c r="O4457"/>
    </row>
    <row r="4458" spans="2:15" x14ac:dyDescent="0.25">
      <c r="B4458"/>
      <c r="C4458"/>
      <c r="D4458"/>
      <c r="E4458"/>
      <c r="F4458"/>
      <c r="G4458"/>
      <c r="H4458"/>
      <c r="I4458"/>
      <c r="J4458"/>
      <c r="K4458"/>
      <c r="L4458"/>
      <c r="M4458"/>
      <c r="N4458"/>
      <c r="O4458"/>
    </row>
    <row r="4459" spans="2:15" x14ac:dyDescent="0.25">
      <c r="B4459"/>
      <c r="C4459"/>
      <c r="D4459"/>
      <c r="E4459"/>
      <c r="F4459"/>
      <c r="G4459"/>
      <c r="H4459"/>
      <c r="I4459"/>
      <c r="J4459"/>
      <c r="K4459"/>
      <c r="L4459"/>
      <c r="M4459"/>
      <c r="N4459"/>
      <c r="O4459"/>
    </row>
    <row r="4460" spans="2:15" x14ac:dyDescent="0.25">
      <c r="B4460"/>
      <c r="C4460"/>
      <c r="D4460"/>
      <c r="E4460"/>
      <c r="F4460"/>
      <c r="G4460"/>
      <c r="H4460"/>
      <c r="I4460"/>
      <c r="J4460"/>
      <c r="K4460"/>
      <c r="L4460"/>
      <c r="M4460"/>
      <c r="N4460"/>
      <c r="O4460"/>
    </row>
    <row r="4461" spans="2:15" x14ac:dyDescent="0.25">
      <c r="B4461"/>
      <c r="C4461"/>
      <c r="D4461"/>
      <c r="E4461"/>
      <c r="F4461"/>
      <c r="G4461"/>
      <c r="H4461"/>
      <c r="I4461"/>
      <c r="J4461"/>
      <c r="K4461"/>
      <c r="L4461"/>
      <c r="M4461"/>
      <c r="N4461"/>
      <c r="O4461"/>
    </row>
    <row r="4462" spans="2:15" x14ac:dyDescent="0.25">
      <c r="B4462"/>
      <c r="C4462"/>
      <c r="D4462"/>
      <c r="E4462"/>
      <c r="F4462"/>
      <c r="G4462"/>
      <c r="H4462"/>
      <c r="I4462"/>
      <c r="J4462"/>
      <c r="K4462"/>
      <c r="L4462"/>
      <c r="M4462"/>
      <c r="N4462"/>
      <c r="O4462"/>
    </row>
    <row r="4463" spans="2:15" x14ac:dyDescent="0.25">
      <c r="B4463"/>
      <c r="C4463"/>
      <c r="D4463"/>
      <c r="E4463"/>
      <c r="F4463"/>
      <c r="G4463"/>
      <c r="H4463"/>
      <c r="I4463"/>
      <c r="J4463"/>
      <c r="K4463"/>
      <c r="L4463"/>
      <c r="M4463"/>
      <c r="N4463"/>
      <c r="O4463"/>
    </row>
    <row r="4464" spans="2:15" x14ac:dyDescent="0.25">
      <c r="B4464"/>
      <c r="C4464"/>
      <c r="D4464"/>
      <c r="E4464"/>
      <c r="F4464"/>
      <c r="G4464"/>
      <c r="H4464"/>
      <c r="I4464"/>
      <c r="J4464"/>
      <c r="K4464"/>
      <c r="L4464"/>
      <c r="M4464"/>
      <c r="N4464"/>
      <c r="O4464"/>
    </row>
    <row r="4465" spans="2:15" x14ac:dyDescent="0.25">
      <c r="B4465"/>
      <c r="C4465"/>
      <c r="D4465"/>
      <c r="E4465"/>
      <c r="F4465"/>
      <c r="G4465"/>
      <c r="H4465"/>
      <c r="I4465"/>
      <c r="J4465"/>
      <c r="K4465"/>
      <c r="L4465"/>
      <c r="M4465"/>
      <c r="N4465"/>
      <c r="O4465"/>
    </row>
    <row r="4466" spans="2:15" x14ac:dyDescent="0.25">
      <c r="B4466"/>
      <c r="C4466"/>
      <c r="D4466"/>
      <c r="E4466"/>
      <c r="F4466"/>
      <c r="G4466"/>
      <c r="H4466"/>
      <c r="I4466"/>
      <c r="J4466"/>
      <c r="K4466"/>
      <c r="L4466"/>
      <c r="M4466"/>
      <c r="N4466"/>
      <c r="O4466"/>
    </row>
    <row r="4467" spans="2:15" x14ac:dyDescent="0.25">
      <c r="B4467"/>
      <c r="C4467"/>
      <c r="D4467"/>
      <c r="E4467"/>
      <c r="F4467"/>
      <c r="G4467"/>
      <c r="H4467"/>
      <c r="I4467"/>
      <c r="J4467"/>
      <c r="K4467"/>
      <c r="L4467"/>
      <c r="M4467"/>
      <c r="N4467"/>
      <c r="O4467"/>
    </row>
    <row r="4468" spans="2:15" x14ac:dyDescent="0.25">
      <c r="B4468"/>
      <c r="C4468"/>
      <c r="D4468"/>
      <c r="E4468"/>
      <c r="F4468"/>
      <c r="G4468"/>
      <c r="H4468"/>
      <c r="I4468"/>
      <c r="J4468"/>
      <c r="K4468"/>
      <c r="L4468"/>
      <c r="M4468"/>
      <c r="N4468"/>
      <c r="O4468"/>
    </row>
    <row r="4469" spans="2:15" x14ac:dyDescent="0.25">
      <c r="B4469"/>
      <c r="C4469"/>
      <c r="D4469"/>
      <c r="E4469"/>
      <c r="F4469"/>
      <c r="G4469"/>
      <c r="H4469"/>
      <c r="I4469"/>
      <c r="J4469"/>
      <c r="K4469"/>
      <c r="L4469"/>
      <c r="M4469"/>
      <c r="N4469"/>
      <c r="O4469"/>
    </row>
    <row r="4470" spans="2:15" x14ac:dyDescent="0.25">
      <c r="B4470"/>
      <c r="C4470"/>
      <c r="D4470"/>
      <c r="E4470"/>
      <c r="F4470"/>
      <c r="G4470"/>
      <c r="H4470"/>
      <c r="I4470"/>
      <c r="J4470"/>
      <c r="K4470"/>
      <c r="L4470"/>
      <c r="M4470"/>
      <c r="N4470"/>
      <c r="O4470"/>
    </row>
    <row r="4471" spans="2:15" x14ac:dyDescent="0.25">
      <c r="B4471"/>
      <c r="C4471"/>
      <c r="D4471"/>
      <c r="E4471"/>
      <c r="F4471"/>
      <c r="G4471"/>
      <c r="H4471"/>
      <c r="I4471"/>
      <c r="J4471"/>
      <c r="K4471"/>
      <c r="L4471"/>
      <c r="M4471"/>
      <c r="N4471"/>
      <c r="O4471"/>
    </row>
    <row r="4472" spans="2:15" x14ac:dyDescent="0.25">
      <c r="B4472"/>
      <c r="C4472"/>
      <c r="D4472"/>
      <c r="E4472"/>
      <c r="F4472"/>
      <c r="G4472"/>
      <c r="H4472"/>
      <c r="I4472"/>
      <c r="J4472"/>
      <c r="K4472"/>
      <c r="L4472"/>
      <c r="M4472"/>
      <c r="N4472"/>
      <c r="O4472"/>
    </row>
    <row r="4473" spans="2:15" x14ac:dyDescent="0.25">
      <c r="B4473"/>
      <c r="C4473"/>
      <c r="D4473"/>
      <c r="E4473"/>
      <c r="F4473"/>
      <c r="G4473"/>
      <c r="H4473"/>
      <c r="I4473"/>
      <c r="J4473"/>
      <c r="K4473"/>
      <c r="L4473"/>
      <c r="M4473"/>
      <c r="N4473"/>
      <c r="O4473"/>
    </row>
    <row r="4474" spans="2:15" x14ac:dyDescent="0.25">
      <c r="B4474"/>
      <c r="C4474"/>
      <c r="D4474"/>
      <c r="E4474"/>
      <c r="F4474"/>
      <c r="G4474"/>
      <c r="H4474"/>
      <c r="I4474"/>
      <c r="J4474"/>
      <c r="K4474"/>
      <c r="L4474"/>
      <c r="M4474"/>
      <c r="N4474"/>
      <c r="O4474"/>
    </row>
    <row r="4475" spans="2:15" x14ac:dyDescent="0.25">
      <c r="B4475"/>
      <c r="C4475"/>
      <c r="D4475"/>
      <c r="E4475"/>
      <c r="F4475"/>
      <c r="G4475"/>
      <c r="H4475"/>
      <c r="I4475"/>
      <c r="J4475"/>
      <c r="K4475"/>
      <c r="L4475"/>
      <c r="M4475"/>
      <c r="N4475"/>
      <c r="O4475"/>
    </row>
    <row r="4476" spans="2:15" x14ac:dyDescent="0.25">
      <c r="B4476"/>
      <c r="C4476"/>
      <c r="D4476"/>
      <c r="E4476"/>
      <c r="F4476"/>
      <c r="G4476"/>
      <c r="H4476"/>
      <c r="I4476"/>
      <c r="J4476"/>
      <c r="K4476"/>
      <c r="L4476"/>
      <c r="M4476"/>
      <c r="N4476"/>
      <c r="O4476"/>
    </row>
    <row r="4477" spans="2:15" x14ac:dyDescent="0.25">
      <c r="B4477"/>
      <c r="C4477"/>
      <c r="D4477"/>
      <c r="E4477"/>
      <c r="F4477"/>
      <c r="G4477"/>
      <c r="H4477"/>
      <c r="I4477"/>
      <c r="J4477"/>
      <c r="K4477"/>
      <c r="L4477"/>
      <c r="M4477"/>
      <c r="N4477"/>
      <c r="O4477"/>
    </row>
    <row r="4478" spans="2:15" x14ac:dyDescent="0.25">
      <c r="B4478"/>
      <c r="C4478"/>
      <c r="D4478"/>
      <c r="E4478"/>
      <c r="F4478"/>
      <c r="G4478"/>
      <c r="H4478"/>
      <c r="I4478"/>
      <c r="J4478"/>
      <c r="K4478"/>
      <c r="L4478"/>
      <c r="M4478"/>
      <c r="N4478"/>
      <c r="O4478"/>
    </row>
    <row r="4479" spans="2:15" x14ac:dyDescent="0.25">
      <c r="B4479"/>
      <c r="C4479"/>
      <c r="D4479"/>
      <c r="E4479"/>
      <c r="F4479"/>
      <c r="G4479"/>
      <c r="H4479"/>
      <c r="I4479"/>
      <c r="J4479"/>
      <c r="K4479"/>
      <c r="L4479"/>
      <c r="M4479"/>
      <c r="N4479"/>
      <c r="O4479"/>
    </row>
    <row r="4480" spans="2:15" x14ac:dyDescent="0.25">
      <c r="B4480"/>
      <c r="C4480"/>
      <c r="D4480"/>
      <c r="E4480"/>
      <c r="F4480"/>
      <c r="G4480"/>
      <c r="H4480"/>
      <c r="I4480"/>
      <c r="J4480"/>
      <c r="K4480"/>
      <c r="L4480"/>
      <c r="M4480"/>
      <c r="N4480"/>
      <c r="O4480"/>
    </row>
    <row r="4481" spans="2:15" x14ac:dyDescent="0.25">
      <c r="B4481"/>
      <c r="C4481"/>
      <c r="D4481"/>
      <c r="E4481"/>
      <c r="F4481"/>
      <c r="G4481"/>
      <c r="H4481"/>
      <c r="I4481"/>
      <c r="J4481"/>
      <c r="K4481"/>
      <c r="L4481"/>
      <c r="M4481"/>
      <c r="N4481"/>
      <c r="O4481"/>
    </row>
    <row r="4482" spans="2:15" x14ac:dyDescent="0.25">
      <c r="B4482"/>
      <c r="C4482"/>
      <c r="D4482"/>
      <c r="E4482"/>
      <c r="F4482"/>
      <c r="G4482"/>
      <c r="H4482"/>
      <c r="I4482"/>
      <c r="J4482"/>
      <c r="K4482"/>
      <c r="L4482"/>
      <c r="M4482"/>
      <c r="N4482"/>
      <c r="O4482"/>
    </row>
    <row r="4483" spans="2:15" x14ac:dyDescent="0.25">
      <c r="B4483"/>
      <c r="C4483"/>
      <c r="D4483"/>
      <c r="E4483"/>
      <c r="F4483"/>
      <c r="G4483"/>
      <c r="H4483"/>
      <c r="I4483"/>
      <c r="J4483"/>
      <c r="K4483"/>
      <c r="L4483"/>
      <c r="M4483"/>
      <c r="N4483"/>
      <c r="O4483"/>
    </row>
    <row r="4484" spans="2:15" x14ac:dyDescent="0.25">
      <c r="B4484"/>
      <c r="C4484"/>
      <c r="D4484"/>
      <c r="E4484"/>
      <c r="F4484"/>
      <c r="G4484"/>
      <c r="H4484"/>
      <c r="I4484"/>
      <c r="J4484"/>
      <c r="K4484"/>
      <c r="L4484"/>
      <c r="M4484"/>
      <c r="N4484"/>
      <c r="O4484"/>
    </row>
    <row r="4485" spans="2:15" x14ac:dyDescent="0.25">
      <c r="B4485"/>
      <c r="C4485"/>
      <c r="D4485"/>
      <c r="E4485"/>
      <c r="F4485"/>
      <c r="G4485"/>
      <c r="H4485"/>
      <c r="I4485"/>
      <c r="J4485"/>
      <c r="K4485"/>
      <c r="L4485"/>
      <c r="M4485"/>
      <c r="N4485"/>
      <c r="O4485"/>
    </row>
    <row r="4486" spans="2:15" x14ac:dyDescent="0.25">
      <c r="B4486"/>
      <c r="C4486"/>
      <c r="D4486"/>
      <c r="E4486"/>
      <c r="F4486"/>
      <c r="G4486"/>
      <c r="H4486"/>
      <c r="I4486"/>
      <c r="J4486"/>
      <c r="K4486"/>
      <c r="L4486"/>
      <c r="M4486"/>
      <c r="N4486"/>
      <c r="O4486"/>
    </row>
    <row r="4487" spans="2:15" x14ac:dyDescent="0.25">
      <c r="B4487"/>
      <c r="C4487"/>
      <c r="D4487"/>
      <c r="E4487"/>
      <c r="F4487"/>
      <c r="G4487"/>
      <c r="H4487"/>
      <c r="I4487"/>
      <c r="J4487"/>
      <c r="K4487"/>
      <c r="L4487"/>
      <c r="M4487"/>
      <c r="N4487"/>
      <c r="O4487"/>
    </row>
    <row r="4488" spans="2:15" x14ac:dyDescent="0.25">
      <c r="B4488"/>
      <c r="C4488"/>
      <c r="D4488"/>
      <c r="E4488"/>
      <c r="F4488"/>
      <c r="G4488"/>
      <c r="H4488"/>
      <c r="I4488"/>
      <c r="J4488"/>
      <c r="K4488"/>
      <c r="L4488"/>
      <c r="M4488"/>
      <c r="N4488"/>
      <c r="O4488"/>
    </row>
    <row r="4489" spans="2:15" x14ac:dyDescent="0.25">
      <c r="B4489"/>
      <c r="C4489"/>
      <c r="D4489"/>
      <c r="E4489"/>
      <c r="F4489"/>
      <c r="G4489"/>
      <c r="H4489"/>
      <c r="I4489"/>
      <c r="J4489"/>
      <c r="K4489"/>
      <c r="L4489"/>
      <c r="M4489"/>
      <c r="N4489"/>
      <c r="O4489"/>
    </row>
    <row r="4490" spans="2:15" x14ac:dyDescent="0.25">
      <c r="B4490"/>
      <c r="C4490"/>
      <c r="D4490"/>
      <c r="E4490"/>
      <c r="F4490"/>
      <c r="G4490"/>
      <c r="H4490"/>
      <c r="I4490"/>
      <c r="J4490"/>
      <c r="K4490"/>
      <c r="L4490"/>
      <c r="M4490"/>
      <c r="N4490"/>
      <c r="O4490"/>
    </row>
    <row r="4491" spans="2:15" x14ac:dyDescent="0.25">
      <c r="B4491"/>
      <c r="C4491"/>
      <c r="D4491"/>
      <c r="E4491"/>
      <c r="F4491"/>
      <c r="G4491"/>
      <c r="H4491"/>
      <c r="I4491"/>
      <c r="J4491"/>
      <c r="K4491"/>
      <c r="L4491"/>
      <c r="M4491"/>
      <c r="N4491"/>
      <c r="O4491"/>
    </row>
    <row r="4492" spans="2:15" x14ac:dyDescent="0.25">
      <c r="B4492"/>
      <c r="C4492"/>
      <c r="D4492"/>
      <c r="E4492"/>
      <c r="F4492"/>
      <c r="G4492"/>
      <c r="H4492"/>
      <c r="I4492"/>
      <c r="J4492"/>
      <c r="K4492"/>
      <c r="L4492"/>
      <c r="M4492"/>
      <c r="N4492"/>
      <c r="O4492"/>
    </row>
    <row r="4493" spans="2:15" x14ac:dyDescent="0.25">
      <c r="B4493"/>
      <c r="C4493"/>
      <c r="D4493"/>
      <c r="E4493"/>
      <c r="F4493"/>
      <c r="G4493"/>
      <c r="H4493"/>
      <c r="I4493"/>
      <c r="J4493"/>
      <c r="K4493"/>
      <c r="L4493"/>
      <c r="M4493"/>
      <c r="N4493"/>
      <c r="O4493"/>
    </row>
    <row r="4494" spans="2:15" x14ac:dyDescent="0.25">
      <c r="B4494"/>
      <c r="C4494"/>
      <c r="D4494"/>
      <c r="E4494"/>
      <c r="F4494"/>
      <c r="G4494"/>
      <c r="H4494"/>
      <c r="I4494"/>
      <c r="J4494"/>
      <c r="K4494"/>
      <c r="L4494"/>
      <c r="M4494"/>
      <c r="N4494"/>
      <c r="O4494"/>
    </row>
    <row r="4495" spans="2:15" x14ac:dyDescent="0.25">
      <c r="B4495"/>
      <c r="C4495"/>
      <c r="D4495"/>
      <c r="E4495"/>
      <c r="F4495"/>
      <c r="G4495"/>
      <c r="H4495"/>
      <c r="I4495"/>
      <c r="J4495"/>
      <c r="K4495"/>
      <c r="L4495"/>
      <c r="M4495"/>
      <c r="N4495"/>
      <c r="O4495"/>
    </row>
    <row r="4496" spans="2:15" x14ac:dyDescent="0.25">
      <c r="B4496"/>
      <c r="C4496"/>
      <c r="D4496"/>
      <c r="E4496"/>
      <c r="F4496"/>
      <c r="G4496"/>
      <c r="H4496"/>
      <c r="I4496"/>
      <c r="J4496"/>
      <c r="K4496"/>
      <c r="L4496"/>
      <c r="M4496"/>
      <c r="N4496"/>
      <c r="O4496"/>
    </row>
    <row r="4497" spans="2:15" x14ac:dyDescent="0.25">
      <c r="B4497"/>
      <c r="C4497"/>
      <c r="D4497"/>
      <c r="E4497"/>
      <c r="F4497"/>
      <c r="G4497"/>
      <c r="H4497"/>
      <c r="I4497"/>
      <c r="J4497"/>
      <c r="K4497"/>
      <c r="L4497"/>
      <c r="M4497"/>
      <c r="N4497"/>
      <c r="O4497"/>
    </row>
    <row r="4498" spans="2:15" x14ac:dyDescent="0.25">
      <c r="B4498"/>
      <c r="C4498"/>
      <c r="D4498"/>
      <c r="E4498"/>
      <c r="F4498"/>
      <c r="G4498"/>
      <c r="H4498"/>
      <c r="I4498"/>
      <c r="J4498"/>
      <c r="K4498"/>
      <c r="L4498"/>
      <c r="M4498"/>
      <c r="N4498"/>
      <c r="O4498"/>
    </row>
    <row r="4499" spans="2:15" x14ac:dyDescent="0.25">
      <c r="B4499"/>
      <c r="C4499"/>
      <c r="D4499"/>
      <c r="E4499"/>
      <c r="F4499"/>
      <c r="G4499"/>
      <c r="H4499"/>
      <c r="I4499"/>
      <c r="J4499"/>
      <c r="K4499"/>
      <c r="L4499"/>
      <c r="M4499"/>
      <c r="N4499"/>
      <c r="O4499"/>
    </row>
    <row r="4500" spans="2:15" x14ac:dyDescent="0.25">
      <c r="B4500"/>
      <c r="C4500"/>
      <c r="D4500"/>
      <c r="E4500"/>
      <c r="F4500"/>
      <c r="G4500"/>
      <c r="H4500"/>
      <c r="I4500"/>
      <c r="J4500"/>
      <c r="K4500"/>
      <c r="L4500"/>
      <c r="M4500"/>
      <c r="N4500"/>
      <c r="O4500"/>
    </row>
    <row r="4501" spans="2:15" x14ac:dyDescent="0.25">
      <c r="B4501"/>
      <c r="C4501"/>
      <c r="D4501"/>
      <c r="E4501"/>
      <c r="F4501"/>
      <c r="G4501"/>
      <c r="H4501"/>
      <c r="I4501"/>
      <c r="J4501"/>
      <c r="K4501"/>
      <c r="L4501"/>
      <c r="M4501"/>
      <c r="N4501"/>
      <c r="O4501"/>
    </row>
    <row r="4502" spans="2:15" x14ac:dyDescent="0.25">
      <c r="B4502"/>
      <c r="C4502"/>
      <c r="D4502"/>
      <c r="E4502"/>
      <c r="F4502"/>
      <c r="G4502"/>
      <c r="H4502"/>
      <c r="I4502"/>
      <c r="J4502"/>
      <c r="K4502"/>
      <c r="L4502"/>
      <c r="M4502"/>
      <c r="N4502"/>
      <c r="O4502"/>
    </row>
    <row r="4503" spans="2:15" x14ac:dyDescent="0.25">
      <c r="B4503"/>
      <c r="C4503"/>
      <c r="D4503"/>
      <c r="E4503"/>
      <c r="F4503"/>
      <c r="G4503"/>
      <c r="H4503"/>
      <c r="I4503"/>
      <c r="J4503"/>
      <c r="K4503"/>
      <c r="L4503"/>
      <c r="M4503"/>
      <c r="N4503"/>
      <c r="O4503"/>
    </row>
    <row r="4504" spans="2:15" x14ac:dyDescent="0.25">
      <c r="B4504"/>
      <c r="C4504"/>
      <c r="D4504"/>
      <c r="E4504"/>
      <c r="F4504"/>
      <c r="G4504"/>
      <c r="H4504"/>
      <c r="I4504"/>
      <c r="J4504"/>
      <c r="K4504"/>
      <c r="L4504"/>
      <c r="M4504"/>
      <c r="N4504"/>
      <c r="O4504"/>
    </row>
    <row r="4505" spans="2:15" x14ac:dyDescent="0.25">
      <c r="B4505"/>
      <c r="C4505"/>
      <c r="D4505"/>
      <c r="E4505"/>
      <c r="F4505"/>
      <c r="G4505"/>
      <c r="H4505"/>
      <c r="I4505"/>
      <c r="J4505"/>
      <c r="K4505"/>
      <c r="L4505"/>
      <c r="M4505"/>
      <c r="N4505"/>
      <c r="O4505"/>
    </row>
    <row r="4506" spans="2:15" x14ac:dyDescent="0.25">
      <c r="B4506"/>
      <c r="C4506"/>
      <c r="D4506"/>
      <c r="E4506"/>
      <c r="F4506"/>
      <c r="G4506"/>
      <c r="H4506"/>
      <c r="I4506"/>
      <c r="J4506"/>
      <c r="K4506"/>
      <c r="L4506"/>
      <c r="M4506"/>
      <c r="N4506"/>
      <c r="O4506"/>
    </row>
    <row r="4507" spans="2:15" x14ac:dyDescent="0.25">
      <c r="B4507"/>
      <c r="C4507"/>
      <c r="D4507"/>
      <c r="E4507"/>
      <c r="F4507"/>
      <c r="G4507"/>
      <c r="H4507"/>
      <c r="I4507"/>
      <c r="J4507"/>
      <c r="K4507"/>
      <c r="L4507"/>
      <c r="M4507"/>
      <c r="N4507"/>
      <c r="O4507"/>
    </row>
    <row r="4508" spans="2:15" x14ac:dyDescent="0.25">
      <c r="B4508"/>
      <c r="C4508"/>
      <c r="D4508"/>
      <c r="E4508"/>
      <c r="F4508"/>
      <c r="G4508"/>
      <c r="H4508"/>
      <c r="I4508"/>
      <c r="J4508"/>
      <c r="K4508"/>
      <c r="L4508"/>
      <c r="M4508"/>
      <c r="N4508"/>
      <c r="O4508"/>
    </row>
    <row r="4509" spans="2:15" x14ac:dyDescent="0.25">
      <c r="B4509"/>
      <c r="C4509"/>
      <c r="D4509"/>
      <c r="E4509"/>
      <c r="F4509"/>
      <c r="G4509"/>
      <c r="H4509"/>
      <c r="I4509"/>
      <c r="J4509"/>
      <c r="K4509"/>
      <c r="L4509"/>
      <c r="M4509"/>
      <c r="N4509"/>
      <c r="O4509"/>
    </row>
    <row r="4510" spans="2:15" x14ac:dyDescent="0.25">
      <c r="B4510"/>
      <c r="C4510"/>
      <c r="D4510"/>
      <c r="E4510"/>
      <c r="F4510"/>
      <c r="G4510"/>
      <c r="H4510"/>
      <c r="I4510"/>
      <c r="J4510"/>
      <c r="K4510"/>
      <c r="L4510"/>
      <c r="M4510"/>
      <c r="N4510"/>
      <c r="O4510"/>
    </row>
    <row r="4511" spans="2:15" x14ac:dyDescent="0.25">
      <c r="B4511"/>
      <c r="C4511"/>
      <c r="D4511"/>
      <c r="E4511"/>
      <c r="F4511"/>
      <c r="G4511"/>
      <c r="H4511"/>
      <c r="I4511"/>
      <c r="J4511"/>
      <c r="K4511"/>
      <c r="L4511"/>
      <c r="M4511"/>
      <c r="N4511"/>
      <c r="O4511"/>
    </row>
    <row r="4512" spans="2:15" x14ac:dyDescent="0.25">
      <c r="B4512"/>
      <c r="C4512"/>
      <c r="D4512"/>
      <c r="E4512"/>
      <c r="F4512"/>
      <c r="G4512"/>
      <c r="H4512"/>
      <c r="I4512"/>
      <c r="J4512"/>
      <c r="K4512"/>
      <c r="L4512"/>
      <c r="M4512"/>
      <c r="N4512"/>
      <c r="O4512"/>
    </row>
    <row r="4513" spans="2:15" x14ac:dyDescent="0.25">
      <c r="B4513"/>
      <c r="C4513"/>
      <c r="D4513"/>
      <c r="E4513"/>
      <c r="F4513"/>
      <c r="G4513"/>
      <c r="H4513"/>
      <c r="I4513"/>
      <c r="J4513"/>
      <c r="K4513"/>
      <c r="L4513"/>
      <c r="M4513"/>
      <c r="N4513"/>
      <c r="O4513"/>
    </row>
    <row r="4514" spans="2:15" x14ac:dyDescent="0.25">
      <c r="B4514"/>
      <c r="C4514"/>
      <c r="D4514"/>
      <c r="E4514"/>
      <c r="F4514"/>
      <c r="G4514"/>
      <c r="H4514"/>
      <c r="I4514"/>
      <c r="J4514"/>
      <c r="K4514"/>
      <c r="L4514"/>
      <c r="M4514"/>
      <c r="N4514"/>
      <c r="O4514"/>
    </row>
    <row r="4515" spans="2:15" x14ac:dyDescent="0.25">
      <c r="B4515"/>
      <c r="C4515"/>
      <c r="D4515"/>
      <c r="E4515"/>
      <c r="F4515"/>
      <c r="G4515"/>
      <c r="H4515"/>
      <c r="I4515"/>
      <c r="J4515"/>
      <c r="K4515"/>
      <c r="L4515"/>
      <c r="M4515"/>
      <c r="N4515"/>
      <c r="O4515"/>
    </row>
    <row r="4516" spans="2:15" x14ac:dyDescent="0.25">
      <c r="B4516"/>
      <c r="C4516"/>
      <c r="D4516"/>
      <c r="E4516"/>
      <c r="F4516"/>
      <c r="G4516"/>
      <c r="H4516"/>
      <c r="I4516"/>
      <c r="J4516"/>
      <c r="K4516"/>
      <c r="L4516"/>
      <c r="M4516"/>
      <c r="N4516"/>
      <c r="O4516"/>
    </row>
    <row r="4517" spans="2:15" x14ac:dyDescent="0.25">
      <c r="B4517"/>
      <c r="C4517"/>
      <c r="D4517"/>
      <c r="E4517"/>
      <c r="F4517"/>
      <c r="G4517"/>
      <c r="H4517"/>
      <c r="I4517"/>
      <c r="J4517"/>
      <c r="K4517"/>
      <c r="L4517"/>
      <c r="M4517"/>
      <c r="N4517"/>
      <c r="O4517"/>
    </row>
    <row r="4518" spans="2:15" x14ac:dyDescent="0.25">
      <c r="B4518"/>
      <c r="C4518"/>
      <c r="D4518"/>
      <c r="E4518"/>
      <c r="F4518"/>
      <c r="G4518"/>
      <c r="H4518"/>
      <c r="I4518"/>
      <c r="J4518"/>
      <c r="K4518"/>
      <c r="L4518"/>
      <c r="M4518"/>
      <c r="N4518"/>
      <c r="O4518"/>
    </row>
    <row r="4519" spans="2:15" x14ac:dyDescent="0.25">
      <c r="B4519"/>
      <c r="C4519"/>
      <c r="D4519"/>
      <c r="E4519"/>
      <c r="F4519"/>
      <c r="G4519"/>
      <c r="H4519"/>
      <c r="I4519"/>
      <c r="J4519"/>
      <c r="K4519"/>
      <c r="L4519"/>
      <c r="M4519"/>
      <c r="N4519"/>
      <c r="O4519"/>
    </row>
    <row r="4520" spans="2:15" x14ac:dyDescent="0.25">
      <c r="B4520"/>
      <c r="C4520"/>
      <c r="D4520"/>
      <c r="E4520"/>
      <c r="F4520"/>
      <c r="G4520"/>
      <c r="H4520"/>
      <c r="I4520"/>
      <c r="J4520"/>
      <c r="K4520"/>
      <c r="L4520"/>
      <c r="M4520"/>
      <c r="N4520"/>
      <c r="O4520"/>
    </row>
    <row r="4521" spans="2:15" x14ac:dyDescent="0.25">
      <c r="B4521"/>
      <c r="C4521"/>
      <c r="D4521"/>
      <c r="E4521"/>
      <c r="F4521"/>
      <c r="G4521"/>
      <c r="H4521"/>
      <c r="I4521"/>
      <c r="J4521"/>
      <c r="K4521"/>
      <c r="L4521"/>
      <c r="M4521"/>
      <c r="N4521"/>
      <c r="O4521"/>
    </row>
    <row r="4522" spans="2:15" x14ac:dyDescent="0.25">
      <c r="B4522"/>
      <c r="C4522"/>
      <c r="D4522"/>
      <c r="E4522"/>
      <c r="F4522"/>
      <c r="G4522"/>
      <c r="H4522"/>
      <c r="I4522"/>
      <c r="J4522"/>
      <c r="K4522"/>
      <c r="L4522"/>
      <c r="M4522"/>
      <c r="N4522"/>
      <c r="O4522"/>
    </row>
    <row r="4523" spans="2:15" x14ac:dyDescent="0.25">
      <c r="B4523"/>
      <c r="C4523"/>
      <c r="D4523"/>
      <c r="E4523"/>
      <c r="F4523"/>
      <c r="G4523"/>
      <c r="H4523"/>
      <c r="I4523"/>
      <c r="J4523"/>
      <c r="K4523"/>
      <c r="L4523"/>
      <c r="M4523"/>
      <c r="N4523"/>
      <c r="O4523"/>
    </row>
    <row r="4524" spans="2:15" x14ac:dyDescent="0.25">
      <c r="B4524"/>
      <c r="C4524"/>
      <c r="D4524"/>
      <c r="E4524"/>
      <c r="F4524"/>
      <c r="G4524"/>
      <c r="H4524"/>
      <c r="I4524"/>
      <c r="J4524"/>
      <c r="K4524"/>
      <c r="L4524"/>
      <c r="M4524"/>
      <c r="N4524"/>
      <c r="O4524"/>
    </row>
    <row r="4525" spans="2:15" x14ac:dyDescent="0.25">
      <c r="B4525"/>
      <c r="C4525"/>
      <c r="D4525"/>
      <c r="E4525"/>
      <c r="F4525"/>
      <c r="G4525"/>
      <c r="H4525"/>
      <c r="I4525"/>
      <c r="J4525"/>
      <c r="K4525"/>
      <c r="L4525"/>
      <c r="M4525"/>
      <c r="N4525"/>
      <c r="O4525"/>
    </row>
    <row r="4526" spans="2:15" x14ac:dyDescent="0.25">
      <c r="B4526"/>
      <c r="C4526"/>
      <c r="D4526"/>
      <c r="E4526"/>
      <c r="F4526"/>
      <c r="G4526"/>
      <c r="H4526"/>
      <c r="I4526"/>
      <c r="J4526"/>
      <c r="K4526"/>
      <c r="L4526"/>
      <c r="M4526"/>
      <c r="N4526"/>
      <c r="O4526"/>
    </row>
    <row r="4527" spans="2:15" x14ac:dyDescent="0.25">
      <c r="B4527"/>
      <c r="C4527"/>
      <c r="D4527"/>
      <c r="E4527"/>
      <c r="F4527"/>
      <c r="G4527"/>
      <c r="H4527"/>
      <c r="I4527"/>
      <c r="J4527"/>
      <c r="K4527"/>
      <c r="L4527"/>
      <c r="M4527"/>
      <c r="N4527"/>
      <c r="O4527"/>
    </row>
    <row r="4528" spans="2:15" x14ac:dyDescent="0.25">
      <c r="B4528"/>
      <c r="C4528"/>
      <c r="D4528"/>
      <c r="E4528"/>
      <c r="F4528"/>
      <c r="G4528"/>
      <c r="H4528"/>
      <c r="I4528"/>
      <c r="J4528"/>
      <c r="K4528"/>
      <c r="L4528"/>
      <c r="M4528"/>
      <c r="N4528"/>
      <c r="O4528"/>
    </row>
    <row r="4529" spans="2:15" x14ac:dyDescent="0.25">
      <c r="B4529"/>
      <c r="C4529"/>
      <c r="D4529"/>
      <c r="E4529"/>
      <c r="F4529"/>
      <c r="G4529"/>
      <c r="H4529"/>
      <c r="I4529"/>
      <c r="J4529"/>
      <c r="K4529"/>
      <c r="L4529"/>
      <c r="M4529"/>
      <c r="N4529"/>
      <c r="O4529"/>
    </row>
    <row r="4530" spans="2:15" x14ac:dyDescent="0.25">
      <c r="B4530"/>
      <c r="C4530"/>
      <c r="D4530"/>
      <c r="E4530"/>
      <c r="F4530"/>
      <c r="G4530"/>
      <c r="H4530"/>
      <c r="I4530"/>
      <c r="J4530"/>
      <c r="K4530"/>
      <c r="L4530"/>
      <c r="M4530"/>
      <c r="N4530"/>
      <c r="O4530"/>
    </row>
    <row r="4531" spans="2:15" x14ac:dyDescent="0.25">
      <c r="B4531"/>
      <c r="C4531"/>
      <c r="D4531"/>
      <c r="E4531"/>
      <c r="F4531"/>
      <c r="G4531"/>
      <c r="H4531"/>
      <c r="I4531"/>
      <c r="J4531"/>
      <c r="K4531"/>
      <c r="L4531"/>
      <c r="M4531"/>
      <c r="N4531"/>
      <c r="O4531"/>
    </row>
    <row r="4532" spans="2:15" x14ac:dyDescent="0.25">
      <c r="B4532"/>
      <c r="C4532"/>
      <c r="D4532"/>
      <c r="E4532"/>
      <c r="F4532"/>
      <c r="G4532"/>
      <c r="H4532"/>
      <c r="I4532"/>
      <c r="J4532"/>
      <c r="K4532"/>
      <c r="L4532"/>
      <c r="M4532"/>
      <c r="N4532"/>
      <c r="O4532"/>
    </row>
    <row r="4533" spans="2:15" x14ac:dyDescent="0.25">
      <c r="B4533"/>
      <c r="C4533"/>
      <c r="D4533"/>
      <c r="E4533"/>
      <c r="F4533"/>
      <c r="G4533"/>
      <c r="H4533"/>
      <c r="I4533"/>
      <c r="J4533"/>
      <c r="K4533"/>
      <c r="L4533"/>
      <c r="M4533"/>
      <c r="N4533"/>
      <c r="O4533"/>
    </row>
    <row r="4534" spans="2:15" x14ac:dyDescent="0.25">
      <c r="B4534"/>
      <c r="C4534"/>
      <c r="D4534"/>
      <c r="E4534"/>
      <c r="F4534"/>
      <c r="G4534"/>
      <c r="H4534"/>
      <c r="I4534"/>
      <c r="J4534"/>
      <c r="K4534"/>
      <c r="L4534"/>
      <c r="M4534"/>
      <c r="N4534"/>
      <c r="O4534"/>
    </row>
    <row r="4535" spans="2:15" x14ac:dyDescent="0.25">
      <c r="B4535"/>
      <c r="C4535"/>
      <c r="D4535"/>
      <c r="E4535"/>
      <c r="F4535"/>
      <c r="G4535"/>
      <c r="H4535"/>
      <c r="I4535"/>
      <c r="J4535"/>
      <c r="K4535"/>
      <c r="L4535"/>
      <c r="M4535"/>
      <c r="N4535"/>
      <c r="O4535"/>
    </row>
    <row r="4536" spans="2:15" x14ac:dyDescent="0.25">
      <c r="B4536"/>
      <c r="C4536"/>
      <c r="D4536"/>
      <c r="E4536"/>
      <c r="F4536"/>
      <c r="G4536"/>
      <c r="H4536"/>
      <c r="I4536"/>
      <c r="J4536"/>
      <c r="K4536"/>
      <c r="L4536"/>
      <c r="M4536"/>
      <c r="N4536"/>
      <c r="O4536"/>
    </row>
    <row r="4537" spans="2:15" x14ac:dyDescent="0.25">
      <c r="B4537"/>
      <c r="C4537"/>
      <c r="D4537"/>
      <c r="E4537"/>
      <c r="F4537"/>
      <c r="G4537"/>
      <c r="H4537"/>
      <c r="I4537"/>
      <c r="J4537"/>
      <c r="K4537"/>
      <c r="L4537"/>
      <c r="M4537"/>
      <c r="N4537"/>
      <c r="O4537"/>
    </row>
    <row r="4538" spans="2:15" x14ac:dyDescent="0.25">
      <c r="B4538"/>
      <c r="C4538"/>
      <c r="D4538"/>
      <c r="E4538"/>
      <c r="F4538"/>
      <c r="G4538"/>
      <c r="H4538"/>
      <c r="I4538"/>
      <c r="J4538"/>
      <c r="K4538"/>
      <c r="L4538"/>
      <c r="M4538"/>
      <c r="N4538"/>
      <c r="O4538"/>
    </row>
    <row r="4539" spans="2:15" x14ac:dyDescent="0.25">
      <c r="B4539"/>
      <c r="C4539"/>
      <c r="D4539"/>
      <c r="E4539"/>
      <c r="F4539"/>
      <c r="G4539"/>
      <c r="H4539"/>
      <c r="I4539"/>
      <c r="J4539"/>
      <c r="K4539"/>
      <c r="L4539"/>
      <c r="M4539"/>
      <c r="N4539"/>
      <c r="O4539"/>
    </row>
    <row r="4540" spans="2:15" x14ac:dyDescent="0.25">
      <c r="B4540"/>
      <c r="C4540"/>
      <c r="D4540"/>
      <c r="E4540"/>
      <c r="F4540"/>
      <c r="G4540"/>
      <c r="H4540"/>
      <c r="I4540"/>
      <c r="J4540"/>
      <c r="K4540"/>
      <c r="L4540"/>
      <c r="M4540"/>
      <c r="N4540"/>
      <c r="O4540"/>
    </row>
    <row r="4541" spans="2:15" x14ac:dyDescent="0.25">
      <c r="B4541"/>
      <c r="C4541"/>
      <c r="D4541"/>
      <c r="E4541"/>
      <c r="F4541"/>
      <c r="G4541"/>
      <c r="H4541"/>
      <c r="I4541"/>
      <c r="J4541"/>
      <c r="K4541"/>
      <c r="L4541"/>
      <c r="M4541"/>
      <c r="N4541"/>
      <c r="O4541"/>
    </row>
    <row r="4542" spans="2:15" x14ac:dyDescent="0.25">
      <c r="B4542"/>
      <c r="C4542"/>
      <c r="D4542"/>
      <c r="E4542"/>
      <c r="F4542"/>
      <c r="G4542"/>
      <c r="H4542"/>
      <c r="I4542"/>
      <c r="J4542"/>
      <c r="K4542"/>
      <c r="L4542"/>
      <c r="M4542"/>
      <c r="N4542"/>
      <c r="O4542"/>
    </row>
    <row r="4543" spans="2:15" x14ac:dyDescent="0.25">
      <c r="B4543"/>
      <c r="C4543"/>
      <c r="D4543"/>
      <c r="E4543"/>
      <c r="F4543"/>
      <c r="G4543"/>
      <c r="H4543"/>
      <c r="I4543"/>
      <c r="J4543"/>
      <c r="K4543"/>
      <c r="L4543"/>
      <c r="M4543"/>
      <c r="N4543"/>
      <c r="O4543"/>
    </row>
    <row r="4544" spans="2:15" x14ac:dyDescent="0.25">
      <c r="B4544"/>
      <c r="C4544"/>
      <c r="D4544"/>
      <c r="E4544"/>
      <c r="F4544"/>
      <c r="G4544"/>
      <c r="H4544"/>
      <c r="I4544"/>
      <c r="J4544"/>
      <c r="K4544"/>
      <c r="L4544"/>
      <c r="M4544"/>
      <c r="N4544"/>
      <c r="O4544"/>
    </row>
    <row r="4545" spans="2:15" x14ac:dyDescent="0.25">
      <c r="B4545"/>
      <c r="C4545"/>
      <c r="D4545"/>
      <c r="E4545"/>
      <c r="F4545"/>
      <c r="G4545"/>
      <c r="H4545"/>
      <c r="I4545"/>
      <c r="J4545"/>
      <c r="K4545"/>
      <c r="L4545"/>
      <c r="M4545"/>
      <c r="N4545"/>
      <c r="O4545"/>
    </row>
    <row r="4546" spans="2:15" x14ac:dyDescent="0.25">
      <c r="B4546"/>
      <c r="C4546"/>
      <c r="D4546"/>
      <c r="E4546"/>
      <c r="F4546"/>
      <c r="G4546"/>
      <c r="H4546"/>
      <c r="I4546"/>
      <c r="J4546"/>
      <c r="K4546"/>
      <c r="L4546"/>
      <c r="M4546"/>
      <c r="N4546"/>
      <c r="O4546"/>
    </row>
    <row r="4547" spans="2:15" x14ac:dyDescent="0.25">
      <c r="B4547"/>
      <c r="C4547"/>
      <c r="D4547"/>
      <c r="E4547"/>
      <c r="F4547"/>
      <c r="G4547"/>
      <c r="H4547"/>
      <c r="I4547"/>
      <c r="J4547"/>
      <c r="K4547"/>
      <c r="L4547"/>
      <c r="M4547"/>
      <c r="N4547"/>
      <c r="O4547"/>
    </row>
    <row r="4548" spans="2:15" x14ac:dyDescent="0.25">
      <c r="B4548"/>
      <c r="C4548"/>
      <c r="D4548"/>
      <c r="E4548"/>
      <c r="F4548"/>
      <c r="G4548"/>
      <c r="H4548"/>
      <c r="I4548"/>
      <c r="J4548"/>
      <c r="K4548"/>
      <c r="L4548"/>
      <c r="M4548"/>
      <c r="N4548"/>
      <c r="O4548"/>
    </row>
    <row r="4549" spans="2:15" x14ac:dyDescent="0.25">
      <c r="B4549"/>
      <c r="C4549"/>
      <c r="D4549"/>
      <c r="E4549"/>
      <c r="F4549"/>
      <c r="G4549"/>
      <c r="H4549"/>
      <c r="I4549"/>
      <c r="J4549"/>
      <c r="K4549"/>
      <c r="L4549"/>
      <c r="M4549"/>
      <c r="N4549"/>
      <c r="O4549"/>
    </row>
    <row r="4550" spans="2:15" x14ac:dyDescent="0.25">
      <c r="B4550"/>
      <c r="C4550"/>
      <c r="D4550"/>
      <c r="E4550"/>
      <c r="F4550"/>
      <c r="G4550"/>
      <c r="H4550"/>
      <c r="I4550"/>
      <c r="J4550"/>
      <c r="K4550"/>
      <c r="L4550"/>
      <c r="M4550"/>
      <c r="N4550"/>
      <c r="O4550"/>
    </row>
    <row r="4551" spans="2:15" x14ac:dyDescent="0.25">
      <c r="B4551"/>
      <c r="C4551"/>
      <c r="D4551"/>
      <c r="E4551"/>
      <c r="F4551"/>
      <c r="G4551"/>
      <c r="H4551"/>
      <c r="I4551"/>
      <c r="J4551"/>
      <c r="K4551"/>
      <c r="L4551"/>
      <c r="M4551"/>
      <c r="N4551"/>
      <c r="O4551"/>
    </row>
    <row r="4552" spans="2:15" x14ac:dyDescent="0.25">
      <c r="B4552"/>
      <c r="C4552"/>
      <c r="D4552"/>
      <c r="E4552"/>
      <c r="F4552"/>
      <c r="G4552"/>
      <c r="H4552"/>
      <c r="I4552"/>
      <c r="J4552"/>
      <c r="K4552"/>
      <c r="L4552"/>
      <c r="M4552"/>
      <c r="N4552"/>
      <c r="O4552"/>
    </row>
    <row r="4553" spans="2:15" x14ac:dyDescent="0.25">
      <c r="B4553"/>
      <c r="C4553"/>
      <c r="D4553"/>
      <c r="E4553"/>
      <c r="F4553"/>
      <c r="G4553"/>
      <c r="H4553"/>
      <c r="I4553"/>
      <c r="J4553"/>
      <c r="K4553"/>
      <c r="L4553"/>
      <c r="M4553"/>
      <c r="N4553"/>
      <c r="O4553"/>
    </row>
    <row r="4554" spans="2:15" x14ac:dyDescent="0.25">
      <c r="B4554"/>
      <c r="C4554"/>
      <c r="D4554"/>
      <c r="E4554"/>
      <c r="F4554"/>
      <c r="G4554"/>
      <c r="H4554"/>
      <c r="I4554"/>
      <c r="J4554"/>
      <c r="K4554"/>
      <c r="L4554"/>
      <c r="M4554"/>
      <c r="N4554"/>
      <c r="O4554"/>
    </row>
    <row r="4555" spans="2:15" x14ac:dyDescent="0.25">
      <c r="B4555"/>
      <c r="C4555"/>
      <c r="D4555"/>
      <c r="E4555"/>
      <c r="F4555"/>
      <c r="G4555"/>
      <c r="H4555"/>
      <c r="I4555"/>
      <c r="J4555"/>
      <c r="K4555"/>
      <c r="L4555"/>
      <c r="M4555"/>
      <c r="N4555"/>
      <c r="O4555"/>
    </row>
    <row r="4556" spans="2:15" x14ac:dyDescent="0.25">
      <c r="B4556"/>
      <c r="C4556"/>
      <c r="D4556"/>
      <c r="E4556"/>
      <c r="F4556"/>
      <c r="G4556"/>
      <c r="H4556"/>
      <c r="I4556"/>
      <c r="J4556"/>
      <c r="K4556"/>
      <c r="L4556"/>
      <c r="M4556"/>
      <c r="N4556"/>
      <c r="O4556"/>
    </row>
    <row r="4557" spans="2:15" x14ac:dyDescent="0.25">
      <c r="B4557"/>
      <c r="C4557"/>
      <c r="D4557"/>
      <c r="E4557"/>
      <c r="F4557"/>
      <c r="G4557"/>
      <c r="H4557"/>
      <c r="I4557"/>
      <c r="J4557"/>
      <c r="K4557"/>
      <c r="L4557"/>
      <c r="M4557"/>
      <c r="N4557"/>
      <c r="O4557"/>
    </row>
    <row r="4558" spans="2:15" x14ac:dyDescent="0.25">
      <c r="B4558"/>
      <c r="C4558"/>
      <c r="D4558"/>
      <c r="E4558"/>
      <c r="F4558"/>
      <c r="G4558"/>
      <c r="H4558"/>
      <c r="I4558"/>
      <c r="J4558"/>
      <c r="K4558"/>
      <c r="L4558"/>
      <c r="M4558"/>
      <c r="N4558"/>
      <c r="O4558"/>
    </row>
    <row r="4559" spans="2:15" x14ac:dyDescent="0.25">
      <c r="B4559"/>
      <c r="C4559"/>
      <c r="D4559"/>
      <c r="E4559"/>
      <c r="F4559"/>
      <c r="G4559"/>
      <c r="H4559"/>
      <c r="I4559"/>
      <c r="J4559"/>
      <c r="K4559"/>
      <c r="L4559"/>
      <c r="M4559"/>
      <c r="N4559"/>
      <c r="O4559"/>
    </row>
    <row r="4560" spans="2:15" x14ac:dyDescent="0.25">
      <c r="B4560"/>
      <c r="C4560"/>
      <c r="D4560"/>
      <c r="E4560"/>
      <c r="F4560"/>
      <c r="G4560"/>
      <c r="H4560"/>
      <c r="I4560"/>
      <c r="J4560"/>
      <c r="K4560"/>
      <c r="L4560"/>
      <c r="M4560"/>
      <c r="N4560"/>
      <c r="O4560"/>
    </row>
    <row r="4561" spans="2:15" x14ac:dyDescent="0.25">
      <c r="B4561"/>
      <c r="C4561"/>
      <c r="D4561"/>
      <c r="E4561"/>
      <c r="F4561"/>
      <c r="G4561"/>
      <c r="H4561"/>
      <c r="I4561"/>
      <c r="J4561"/>
      <c r="K4561"/>
      <c r="L4561"/>
      <c r="M4561"/>
      <c r="N4561"/>
      <c r="O4561"/>
    </row>
    <row r="4562" spans="2:15" x14ac:dyDescent="0.25">
      <c r="B4562"/>
      <c r="C4562"/>
      <c r="D4562"/>
      <c r="E4562"/>
      <c r="F4562"/>
      <c r="G4562"/>
      <c r="H4562"/>
      <c r="I4562"/>
      <c r="J4562"/>
      <c r="K4562"/>
      <c r="L4562"/>
      <c r="M4562"/>
      <c r="N4562"/>
      <c r="O4562"/>
    </row>
    <row r="4563" spans="2:15" x14ac:dyDescent="0.25">
      <c r="B4563"/>
      <c r="C4563"/>
      <c r="D4563"/>
      <c r="E4563"/>
      <c r="F4563"/>
      <c r="G4563"/>
      <c r="H4563"/>
      <c r="I4563"/>
      <c r="J4563"/>
      <c r="K4563"/>
      <c r="L4563"/>
      <c r="M4563"/>
      <c r="N4563"/>
      <c r="O4563"/>
    </row>
    <row r="4564" spans="2:15" x14ac:dyDescent="0.25">
      <c r="B4564"/>
      <c r="C4564"/>
      <c r="D4564"/>
      <c r="E4564"/>
      <c r="F4564"/>
      <c r="G4564"/>
      <c r="H4564"/>
      <c r="I4564"/>
      <c r="J4564"/>
      <c r="K4564"/>
      <c r="L4564"/>
      <c r="M4564"/>
      <c r="N4564"/>
      <c r="O4564"/>
    </row>
    <row r="4565" spans="2:15" x14ac:dyDescent="0.25">
      <c r="B4565"/>
      <c r="C4565"/>
      <c r="D4565"/>
      <c r="E4565"/>
      <c r="F4565"/>
      <c r="G4565"/>
      <c r="H4565"/>
      <c r="I4565"/>
      <c r="J4565"/>
      <c r="K4565"/>
      <c r="L4565"/>
      <c r="M4565"/>
      <c r="N4565"/>
      <c r="O4565"/>
    </row>
    <row r="4566" spans="2:15" x14ac:dyDescent="0.25">
      <c r="B4566"/>
      <c r="C4566"/>
      <c r="D4566"/>
      <c r="E4566"/>
      <c r="F4566"/>
      <c r="G4566"/>
      <c r="H4566"/>
      <c r="I4566"/>
      <c r="J4566"/>
      <c r="K4566"/>
      <c r="L4566"/>
      <c r="M4566"/>
      <c r="N4566"/>
      <c r="O4566"/>
    </row>
    <row r="4567" spans="2:15" x14ac:dyDescent="0.25">
      <c r="B4567"/>
      <c r="C4567"/>
      <c r="D4567"/>
      <c r="E4567"/>
      <c r="F4567"/>
      <c r="G4567"/>
      <c r="H4567"/>
      <c r="I4567"/>
      <c r="J4567"/>
      <c r="K4567"/>
      <c r="L4567"/>
      <c r="M4567"/>
      <c r="N4567"/>
      <c r="O4567"/>
    </row>
    <row r="4568" spans="2:15" x14ac:dyDescent="0.25">
      <c r="B4568"/>
      <c r="C4568"/>
      <c r="D4568"/>
      <c r="E4568"/>
      <c r="F4568"/>
      <c r="G4568"/>
      <c r="H4568"/>
      <c r="I4568"/>
      <c r="J4568"/>
      <c r="K4568"/>
      <c r="L4568"/>
      <c r="M4568"/>
      <c r="N4568"/>
      <c r="O4568"/>
    </row>
    <row r="4569" spans="2:15" x14ac:dyDescent="0.25">
      <c r="B4569"/>
      <c r="C4569"/>
      <c r="D4569"/>
      <c r="E4569"/>
      <c r="F4569"/>
      <c r="G4569"/>
      <c r="H4569"/>
      <c r="I4569"/>
      <c r="J4569"/>
      <c r="K4569"/>
      <c r="L4569"/>
      <c r="M4569"/>
      <c r="N4569"/>
      <c r="O4569"/>
    </row>
    <row r="4570" spans="2:15" x14ac:dyDescent="0.25">
      <c r="B4570"/>
      <c r="C4570"/>
      <c r="D4570"/>
      <c r="E4570"/>
      <c r="F4570"/>
      <c r="G4570"/>
      <c r="H4570"/>
      <c r="I4570"/>
      <c r="J4570"/>
      <c r="K4570"/>
      <c r="L4570"/>
      <c r="M4570"/>
      <c r="N4570"/>
      <c r="O4570"/>
    </row>
    <row r="4571" spans="2:15" x14ac:dyDescent="0.25">
      <c r="B4571"/>
      <c r="C4571"/>
      <c r="D4571"/>
      <c r="E4571"/>
      <c r="F4571"/>
      <c r="G4571"/>
      <c r="H4571"/>
      <c r="I4571"/>
      <c r="J4571"/>
      <c r="K4571"/>
      <c r="L4571"/>
      <c r="M4571"/>
      <c r="N4571"/>
      <c r="O4571"/>
    </row>
    <row r="4572" spans="2:15" x14ac:dyDescent="0.25">
      <c r="B4572"/>
      <c r="C4572"/>
      <c r="D4572"/>
      <c r="E4572"/>
      <c r="F4572"/>
      <c r="G4572"/>
      <c r="H4572"/>
      <c r="I4572"/>
      <c r="J4572"/>
      <c r="K4572"/>
      <c r="L4572"/>
      <c r="M4572"/>
      <c r="N4572"/>
      <c r="O4572"/>
    </row>
    <row r="4573" spans="2:15" x14ac:dyDescent="0.25">
      <c r="B4573"/>
      <c r="C4573"/>
      <c r="D4573"/>
      <c r="E4573"/>
      <c r="F4573"/>
      <c r="G4573"/>
      <c r="H4573"/>
      <c r="I4573"/>
      <c r="J4573"/>
      <c r="K4573"/>
      <c r="L4573"/>
      <c r="M4573"/>
      <c r="N4573"/>
      <c r="O4573"/>
    </row>
    <row r="4574" spans="2:15" x14ac:dyDescent="0.25">
      <c r="B4574"/>
      <c r="C4574"/>
      <c r="D4574"/>
      <c r="E4574"/>
      <c r="F4574"/>
      <c r="G4574"/>
      <c r="H4574"/>
      <c r="I4574"/>
      <c r="J4574"/>
      <c r="K4574"/>
      <c r="L4574"/>
      <c r="M4574"/>
      <c r="N4574"/>
      <c r="O4574"/>
    </row>
    <row r="4575" spans="2:15" x14ac:dyDescent="0.25">
      <c r="B4575"/>
      <c r="C4575"/>
      <c r="D4575"/>
      <c r="E4575"/>
      <c r="F4575"/>
      <c r="G4575"/>
      <c r="H4575"/>
      <c r="I4575"/>
      <c r="J4575"/>
      <c r="K4575"/>
      <c r="L4575"/>
      <c r="M4575"/>
      <c r="N4575"/>
      <c r="O4575"/>
    </row>
    <row r="4576" spans="2:15" x14ac:dyDescent="0.25">
      <c r="B4576"/>
      <c r="C4576"/>
      <c r="D4576"/>
      <c r="E4576"/>
      <c r="F4576"/>
      <c r="G4576"/>
      <c r="H4576"/>
      <c r="I4576"/>
      <c r="J4576"/>
      <c r="K4576"/>
      <c r="L4576"/>
      <c r="M4576"/>
      <c r="N4576"/>
      <c r="O4576"/>
    </row>
    <row r="4577" spans="2:15" x14ac:dyDescent="0.25">
      <c r="B4577"/>
      <c r="C4577"/>
      <c r="D4577"/>
      <c r="E4577"/>
      <c r="F4577"/>
      <c r="G4577"/>
      <c r="H4577"/>
      <c r="I4577"/>
      <c r="J4577"/>
      <c r="K4577"/>
      <c r="L4577"/>
      <c r="M4577"/>
      <c r="N4577"/>
      <c r="O4577"/>
    </row>
    <row r="4578" spans="2:15" x14ac:dyDescent="0.25">
      <c r="B4578"/>
      <c r="C4578"/>
      <c r="D4578"/>
      <c r="E4578"/>
      <c r="F4578"/>
      <c r="G4578"/>
      <c r="H4578"/>
      <c r="I4578"/>
      <c r="J4578"/>
      <c r="K4578"/>
      <c r="L4578"/>
      <c r="M4578"/>
      <c r="N4578"/>
      <c r="O4578"/>
    </row>
    <row r="4579" spans="2:15" x14ac:dyDescent="0.25">
      <c r="B4579"/>
      <c r="C4579"/>
      <c r="D4579"/>
      <c r="E4579"/>
      <c r="F4579"/>
      <c r="G4579"/>
      <c r="H4579"/>
      <c r="I4579"/>
      <c r="J4579"/>
      <c r="K4579"/>
      <c r="L4579"/>
      <c r="M4579"/>
      <c r="N4579"/>
      <c r="O4579"/>
    </row>
    <row r="4580" spans="2:15" x14ac:dyDescent="0.25">
      <c r="B4580"/>
      <c r="C4580"/>
      <c r="D4580"/>
      <c r="E4580"/>
      <c r="F4580"/>
      <c r="G4580"/>
      <c r="H4580"/>
      <c r="I4580"/>
      <c r="J4580"/>
      <c r="K4580"/>
      <c r="L4580"/>
      <c r="M4580"/>
      <c r="N4580"/>
      <c r="O4580"/>
    </row>
    <row r="4581" spans="2:15" x14ac:dyDescent="0.25">
      <c r="B4581"/>
      <c r="C4581"/>
      <c r="D4581"/>
      <c r="E4581"/>
      <c r="F4581"/>
      <c r="G4581"/>
      <c r="H4581"/>
      <c r="I4581"/>
      <c r="J4581"/>
      <c r="K4581"/>
      <c r="L4581"/>
      <c r="M4581"/>
      <c r="N4581"/>
      <c r="O4581"/>
    </row>
    <row r="4582" spans="2:15" x14ac:dyDescent="0.25">
      <c r="B4582"/>
      <c r="C4582"/>
      <c r="D4582"/>
      <c r="E4582"/>
      <c r="F4582"/>
      <c r="G4582"/>
      <c r="H4582"/>
      <c r="I4582"/>
      <c r="J4582"/>
      <c r="K4582"/>
      <c r="L4582"/>
      <c r="M4582"/>
      <c r="N4582"/>
      <c r="O4582"/>
    </row>
    <row r="4583" spans="2:15" x14ac:dyDescent="0.25">
      <c r="B4583"/>
      <c r="C4583"/>
      <c r="D4583"/>
      <c r="E4583"/>
      <c r="F4583"/>
      <c r="G4583"/>
      <c r="H4583"/>
      <c r="I4583"/>
      <c r="J4583"/>
      <c r="K4583"/>
      <c r="L4583"/>
      <c r="M4583"/>
      <c r="N4583"/>
      <c r="O4583"/>
    </row>
    <row r="4584" spans="2:15" x14ac:dyDescent="0.25">
      <c r="B4584"/>
      <c r="C4584"/>
      <c r="D4584"/>
      <c r="E4584"/>
      <c r="F4584"/>
      <c r="G4584"/>
      <c r="H4584"/>
      <c r="I4584"/>
      <c r="J4584"/>
      <c r="K4584"/>
      <c r="L4584"/>
      <c r="M4584"/>
      <c r="N4584"/>
      <c r="O4584"/>
    </row>
    <row r="4585" spans="2:15" x14ac:dyDescent="0.25">
      <c r="B4585"/>
      <c r="C4585"/>
      <c r="D4585"/>
      <c r="E4585"/>
      <c r="F4585"/>
      <c r="G4585"/>
      <c r="H4585"/>
      <c r="I4585"/>
      <c r="J4585"/>
      <c r="K4585"/>
      <c r="L4585"/>
      <c r="M4585"/>
      <c r="N4585"/>
      <c r="O4585"/>
    </row>
    <row r="4586" spans="2:15" x14ac:dyDescent="0.25">
      <c r="B4586"/>
      <c r="C4586"/>
      <c r="D4586"/>
      <c r="E4586"/>
      <c r="F4586"/>
      <c r="G4586"/>
      <c r="H4586"/>
      <c r="I4586"/>
      <c r="J4586"/>
      <c r="K4586"/>
      <c r="L4586"/>
      <c r="M4586"/>
      <c r="N4586"/>
      <c r="O4586"/>
    </row>
    <row r="4587" spans="2:15" x14ac:dyDescent="0.25">
      <c r="B4587"/>
      <c r="C4587"/>
      <c r="D4587"/>
      <c r="E4587"/>
      <c r="F4587"/>
      <c r="G4587"/>
      <c r="H4587"/>
      <c r="I4587"/>
      <c r="J4587"/>
      <c r="K4587"/>
      <c r="L4587"/>
      <c r="M4587"/>
      <c r="N4587"/>
      <c r="O4587"/>
    </row>
    <row r="4588" spans="2:15" x14ac:dyDescent="0.25">
      <c r="B4588"/>
      <c r="C4588"/>
      <c r="D4588"/>
      <c r="E4588"/>
      <c r="F4588"/>
      <c r="G4588"/>
      <c r="H4588"/>
      <c r="I4588"/>
      <c r="J4588"/>
      <c r="K4588"/>
      <c r="L4588"/>
      <c r="M4588"/>
      <c r="N4588"/>
      <c r="O4588"/>
    </row>
    <row r="4589" spans="2:15" x14ac:dyDescent="0.25">
      <c r="B4589"/>
      <c r="C4589"/>
      <c r="D4589"/>
      <c r="E4589"/>
      <c r="F4589"/>
      <c r="G4589"/>
      <c r="H4589"/>
      <c r="I4589"/>
      <c r="J4589"/>
      <c r="K4589"/>
      <c r="L4589"/>
      <c r="M4589"/>
      <c r="N4589"/>
      <c r="O4589"/>
    </row>
    <row r="4590" spans="2:15" x14ac:dyDescent="0.25">
      <c r="B4590"/>
      <c r="C4590"/>
      <c r="D4590"/>
      <c r="E4590"/>
      <c r="F4590"/>
      <c r="G4590"/>
      <c r="H4590"/>
      <c r="I4590"/>
      <c r="J4590"/>
      <c r="K4590"/>
      <c r="L4590"/>
      <c r="M4590"/>
      <c r="N4590"/>
      <c r="O4590"/>
    </row>
    <row r="4591" spans="2:15" x14ac:dyDescent="0.25">
      <c r="B4591"/>
      <c r="C4591"/>
      <c r="D4591"/>
      <c r="E4591"/>
      <c r="F4591"/>
      <c r="G4591"/>
      <c r="H4591"/>
      <c r="I4591"/>
      <c r="J4591"/>
      <c r="K4591"/>
      <c r="L4591"/>
      <c r="M4591"/>
      <c r="N4591"/>
      <c r="O4591"/>
    </row>
    <row r="4592" spans="2:15" x14ac:dyDescent="0.25">
      <c r="B4592"/>
      <c r="C4592"/>
      <c r="D4592"/>
      <c r="E4592"/>
      <c r="F4592"/>
      <c r="G4592"/>
      <c r="H4592"/>
      <c r="I4592"/>
      <c r="J4592"/>
      <c r="K4592"/>
      <c r="L4592"/>
      <c r="M4592"/>
      <c r="N4592"/>
      <c r="O4592"/>
    </row>
    <row r="4593" spans="2:15" x14ac:dyDescent="0.25">
      <c r="B4593"/>
      <c r="C4593"/>
      <c r="D4593"/>
      <c r="E4593"/>
      <c r="F4593"/>
      <c r="G4593"/>
      <c r="H4593"/>
      <c r="I4593"/>
      <c r="J4593"/>
      <c r="K4593"/>
      <c r="L4593"/>
      <c r="M4593"/>
      <c r="N4593"/>
      <c r="O4593"/>
    </row>
    <row r="4594" spans="2:15" x14ac:dyDescent="0.25">
      <c r="B4594"/>
      <c r="C4594"/>
      <c r="D4594"/>
      <c r="E4594"/>
      <c r="F4594"/>
      <c r="G4594"/>
      <c r="H4594"/>
      <c r="I4594"/>
      <c r="J4594"/>
      <c r="K4594"/>
      <c r="L4594"/>
      <c r="M4594"/>
      <c r="N4594"/>
      <c r="O4594"/>
    </row>
    <row r="4595" spans="2:15" x14ac:dyDescent="0.25">
      <c r="B4595"/>
      <c r="C4595"/>
      <c r="D4595"/>
      <c r="E4595"/>
      <c r="F4595"/>
      <c r="G4595"/>
      <c r="H4595"/>
      <c r="I4595"/>
      <c r="J4595"/>
      <c r="K4595"/>
      <c r="L4595"/>
      <c r="M4595"/>
      <c r="N4595"/>
      <c r="O4595"/>
    </row>
    <row r="4596" spans="2:15" x14ac:dyDescent="0.25">
      <c r="B4596"/>
      <c r="C4596"/>
      <c r="D4596"/>
      <c r="E4596"/>
      <c r="F4596"/>
      <c r="G4596"/>
      <c r="H4596"/>
      <c r="I4596"/>
      <c r="J4596"/>
      <c r="K4596"/>
      <c r="L4596"/>
      <c r="M4596"/>
      <c r="N4596"/>
      <c r="O4596"/>
    </row>
    <row r="4597" spans="2:15" x14ac:dyDescent="0.25">
      <c r="B4597"/>
      <c r="C4597"/>
      <c r="D4597"/>
      <c r="E4597"/>
      <c r="F4597"/>
      <c r="G4597"/>
      <c r="H4597"/>
      <c r="I4597"/>
      <c r="J4597"/>
      <c r="K4597"/>
      <c r="L4597"/>
      <c r="M4597"/>
      <c r="N4597"/>
      <c r="O4597"/>
    </row>
    <row r="4598" spans="2:15" x14ac:dyDescent="0.25">
      <c r="B4598"/>
      <c r="C4598"/>
      <c r="D4598"/>
      <c r="E4598"/>
      <c r="F4598"/>
      <c r="G4598"/>
      <c r="H4598"/>
      <c r="I4598"/>
      <c r="J4598"/>
      <c r="K4598"/>
      <c r="L4598"/>
      <c r="M4598"/>
      <c r="N4598"/>
      <c r="O4598"/>
    </row>
    <row r="4599" spans="2:15" x14ac:dyDescent="0.25">
      <c r="B4599"/>
      <c r="C4599"/>
      <c r="D4599"/>
      <c r="E4599"/>
      <c r="F4599"/>
      <c r="G4599"/>
      <c r="H4599"/>
      <c r="I4599"/>
      <c r="J4599"/>
      <c r="K4599"/>
      <c r="L4599"/>
      <c r="M4599"/>
      <c r="N4599"/>
      <c r="O4599"/>
    </row>
    <row r="4600" spans="2:15" x14ac:dyDescent="0.25">
      <c r="B4600"/>
      <c r="C4600"/>
      <c r="D4600"/>
      <c r="E4600"/>
      <c r="F4600"/>
      <c r="G4600"/>
      <c r="H4600"/>
      <c r="I4600"/>
      <c r="J4600"/>
      <c r="K4600"/>
      <c r="L4600"/>
      <c r="M4600"/>
      <c r="N4600"/>
      <c r="O4600"/>
    </row>
    <row r="4601" spans="2:15" x14ac:dyDescent="0.25">
      <c r="B4601"/>
      <c r="C4601"/>
      <c r="D4601"/>
      <c r="E4601"/>
      <c r="F4601"/>
      <c r="G4601"/>
      <c r="H4601"/>
      <c r="I4601"/>
      <c r="J4601"/>
      <c r="K4601"/>
      <c r="L4601"/>
      <c r="M4601"/>
      <c r="N4601"/>
      <c r="O4601"/>
    </row>
    <row r="4602" spans="2:15" x14ac:dyDescent="0.25">
      <c r="B4602"/>
      <c r="C4602"/>
      <c r="D4602"/>
      <c r="E4602"/>
      <c r="F4602"/>
      <c r="G4602"/>
      <c r="H4602"/>
      <c r="I4602"/>
      <c r="J4602"/>
      <c r="K4602"/>
      <c r="L4602"/>
      <c r="M4602"/>
      <c r="N4602"/>
      <c r="O4602"/>
    </row>
    <row r="4603" spans="2:15" x14ac:dyDescent="0.25">
      <c r="B4603"/>
      <c r="C4603"/>
      <c r="D4603"/>
      <c r="E4603"/>
      <c r="F4603"/>
      <c r="G4603"/>
      <c r="H4603"/>
      <c r="I4603"/>
      <c r="J4603"/>
      <c r="K4603"/>
      <c r="L4603"/>
      <c r="M4603"/>
      <c r="N4603"/>
      <c r="O4603"/>
    </row>
    <row r="4604" spans="2:15" x14ac:dyDescent="0.25">
      <c r="B4604"/>
      <c r="C4604"/>
      <c r="D4604"/>
      <c r="E4604"/>
      <c r="F4604"/>
      <c r="G4604"/>
      <c r="H4604"/>
      <c r="I4604"/>
      <c r="J4604"/>
      <c r="K4604"/>
      <c r="L4604"/>
      <c r="M4604"/>
      <c r="N4604"/>
      <c r="O4604"/>
    </row>
    <row r="4605" spans="2:15" x14ac:dyDescent="0.25">
      <c r="B4605"/>
      <c r="C4605"/>
      <c r="D4605"/>
      <c r="E4605"/>
      <c r="F4605"/>
      <c r="G4605"/>
      <c r="H4605"/>
      <c r="I4605"/>
      <c r="J4605"/>
      <c r="K4605"/>
      <c r="L4605"/>
      <c r="M4605"/>
      <c r="N4605"/>
      <c r="O4605"/>
    </row>
    <row r="4606" spans="2:15" x14ac:dyDescent="0.25">
      <c r="B4606"/>
      <c r="C4606"/>
      <c r="D4606"/>
      <c r="E4606"/>
      <c r="F4606"/>
      <c r="G4606"/>
      <c r="H4606"/>
      <c r="I4606"/>
      <c r="J4606"/>
      <c r="K4606"/>
      <c r="L4606"/>
      <c r="M4606"/>
      <c r="N4606"/>
      <c r="O4606"/>
    </row>
    <row r="4607" spans="2:15" x14ac:dyDescent="0.25">
      <c r="B4607"/>
      <c r="C4607"/>
      <c r="D4607"/>
      <c r="E4607"/>
      <c r="F4607"/>
      <c r="G4607"/>
      <c r="H4607"/>
      <c r="I4607"/>
      <c r="J4607"/>
      <c r="K4607"/>
      <c r="L4607"/>
      <c r="M4607"/>
      <c r="N4607"/>
      <c r="O4607"/>
    </row>
    <row r="4608" spans="2:15" x14ac:dyDescent="0.25">
      <c r="B4608"/>
      <c r="C4608"/>
      <c r="D4608"/>
      <c r="E4608"/>
      <c r="F4608"/>
      <c r="G4608"/>
      <c r="H4608"/>
      <c r="I4608"/>
      <c r="J4608"/>
      <c r="K4608"/>
      <c r="L4608"/>
      <c r="M4608"/>
      <c r="N4608"/>
      <c r="O4608"/>
    </row>
    <row r="4609" spans="2:15" x14ac:dyDescent="0.25">
      <c r="B4609"/>
      <c r="C4609"/>
      <c r="D4609"/>
      <c r="E4609"/>
      <c r="F4609"/>
      <c r="G4609"/>
      <c r="H4609"/>
      <c r="I4609"/>
      <c r="J4609"/>
      <c r="K4609"/>
      <c r="L4609"/>
      <c r="M4609"/>
      <c r="N4609"/>
      <c r="O4609"/>
    </row>
    <row r="4610" spans="2:15" x14ac:dyDescent="0.25">
      <c r="B4610"/>
      <c r="C4610"/>
      <c r="D4610"/>
      <c r="E4610"/>
      <c r="F4610"/>
      <c r="G4610"/>
      <c r="H4610"/>
      <c r="I4610"/>
      <c r="J4610"/>
      <c r="K4610"/>
      <c r="L4610"/>
      <c r="M4610"/>
      <c r="N4610"/>
      <c r="O4610"/>
    </row>
    <row r="4611" spans="2:15" x14ac:dyDescent="0.25">
      <c r="B4611"/>
      <c r="C4611"/>
      <c r="D4611"/>
      <c r="E4611"/>
      <c r="F4611"/>
      <c r="G4611"/>
      <c r="H4611"/>
      <c r="I4611"/>
      <c r="J4611"/>
      <c r="K4611"/>
      <c r="L4611"/>
      <c r="M4611"/>
      <c r="N4611"/>
      <c r="O4611"/>
    </row>
    <row r="4612" spans="2:15" x14ac:dyDescent="0.25">
      <c r="B4612"/>
      <c r="C4612"/>
      <c r="D4612"/>
      <c r="E4612"/>
      <c r="F4612"/>
      <c r="G4612"/>
      <c r="H4612"/>
      <c r="I4612"/>
      <c r="J4612"/>
      <c r="K4612"/>
      <c r="L4612"/>
      <c r="M4612"/>
      <c r="N4612"/>
      <c r="O4612"/>
    </row>
    <row r="4613" spans="2:15" x14ac:dyDescent="0.25">
      <c r="B4613"/>
      <c r="C4613"/>
      <c r="D4613"/>
      <c r="E4613"/>
      <c r="F4613"/>
      <c r="G4613"/>
      <c r="H4613"/>
      <c r="I4613"/>
      <c r="J4613"/>
      <c r="K4613"/>
      <c r="L4613"/>
      <c r="M4613"/>
      <c r="N4613"/>
      <c r="O4613"/>
    </row>
    <row r="4614" spans="2:15" x14ac:dyDescent="0.25">
      <c r="B4614"/>
      <c r="C4614"/>
      <c r="D4614"/>
      <c r="E4614"/>
      <c r="F4614"/>
      <c r="G4614"/>
      <c r="H4614"/>
      <c r="I4614"/>
      <c r="J4614"/>
      <c r="K4614"/>
      <c r="L4614"/>
      <c r="M4614"/>
      <c r="N4614"/>
      <c r="O4614"/>
    </row>
    <row r="4615" spans="2:15" x14ac:dyDescent="0.25">
      <c r="B4615"/>
      <c r="C4615"/>
      <c r="D4615"/>
      <c r="E4615"/>
      <c r="F4615"/>
      <c r="G4615"/>
      <c r="H4615"/>
      <c r="I4615"/>
      <c r="J4615"/>
      <c r="K4615"/>
      <c r="L4615"/>
      <c r="M4615"/>
      <c r="N4615"/>
      <c r="O4615"/>
    </row>
    <row r="4616" spans="2:15" x14ac:dyDescent="0.25">
      <c r="B4616"/>
      <c r="C4616"/>
      <c r="D4616"/>
      <c r="E4616"/>
      <c r="F4616"/>
      <c r="G4616"/>
      <c r="H4616"/>
      <c r="I4616"/>
      <c r="J4616"/>
      <c r="K4616"/>
      <c r="L4616"/>
      <c r="M4616"/>
      <c r="N4616"/>
      <c r="O4616"/>
    </row>
    <row r="4617" spans="2:15" x14ac:dyDescent="0.25">
      <c r="B4617"/>
      <c r="C4617"/>
      <c r="D4617"/>
      <c r="E4617"/>
      <c r="F4617"/>
      <c r="G4617"/>
      <c r="H4617"/>
      <c r="I4617"/>
      <c r="J4617"/>
      <c r="K4617"/>
      <c r="L4617"/>
      <c r="M4617"/>
      <c r="N4617"/>
      <c r="O4617"/>
    </row>
    <row r="4618" spans="2:15" x14ac:dyDescent="0.25">
      <c r="B4618"/>
      <c r="C4618"/>
      <c r="D4618"/>
      <c r="E4618"/>
      <c r="F4618"/>
      <c r="G4618"/>
      <c r="H4618"/>
      <c r="I4618"/>
      <c r="J4618"/>
      <c r="K4618"/>
      <c r="L4618"/>
      <c r="M4618"/>
      <c r="N4618"/>
      <c r="O4618"/>
    </row>
    <row r="4619" spans="2:15" x14ac:dyDescent="0.25">
      <c r="B4619"/>
      <c r="C4619"/>
      <c r="D4619"/>
      <c r="E4619"/>
      <c r="F4619"/>
      <c r="G4619"/>
      <c r="H4619"/>
      <c r="I4619"/>
      <c r="J4619"/>
      <c r="K4619"/>
      <c r="L4619"/>
      <c r="M4619"/>
      <c r="N4619"/>
      <c r="O4619"/>
    </row>
    <row r="4620" spans="2:15" x14ac:dyDescent="0.25">
      <c r="B4620"/>
      <c r="C4620"/>
      <c r="D4620"/>
      <c r="E4620"/>
      <c r="F4620"/>
      <c r="G4620"/>
      <c r="H4620"/>
      <c r="I4620"/>
      <c r="J4620"/>
      <c r="K4620"/>
      <c r="L4620"/>
      <c r="M4620"/>
      <c r="N4620"/>
      <c r="O4620"/>
    </row>
    <row r="4621" spans="2:15" x14ac:dyDescent="0.25">
      <c r="B4621"/>
      <c r="C4621"/>
      <c r="D4621"/>
      <c r="E4621"/>
      <c r="F4621"/>
      <c r="G4621"/>
      <c r="H4621"/>
      <c r="I4621"/>
      <c r="J4621"/>
      <c r="K4621"/>
      <c r="L4621"/>
      <c r="M4621"/>
      <c r="N4621"/>
      <c r="O4621"/>
    </row>
    <row r="4622" spans="2:15" x14ac:dyDescent="0.25">
      <c r="B4622"/>
      <c r="C4622"/>
      <c r="D4622"/>
      <c r="E4622"/>
      <c r="F4622"/>
      <c r="G4622"/>
      <c r="H4622"/>
      <c r="I4622"/>
      <c r="J4622"/>
      <c r="K4622"/>
      <c r="L4622"/>
      <c r="M4622"/>
      <c r="N4622"/>
      <c r="O4622"/>
    </row>
    <row r="4623" spans="2:15" x14ac:dyDescent="0.25">
      <c r="B4623"/>
      <c r="C4623"/>
      <c r="D4623"/>
      <c r="E4623"/>
      <c r="F4623"/>
      <c r="G4623"/>
      <c r="H4623"/>
      <c r="I4623"/>
      <c r="J4623"/>
      <c r="K4623"/>
      <c r="L4623"/>
      <c r="M4623"/>
      <c r="N4623"/>
      <c r="O4623"/>
    </row>
    <row r="4624" spans="2:15" x14ac:dyDescent="0.25">
      <c r="B4624"/>
      <c r="C4624"/>
      <c r="D4624"/>
      <c r="E4624"/>
      <c r="F4624"/>
      <c r="G4624"/>
      <c r="H4624"/>
      <c r="I4624"/>
      <c r="J4624"/>
      <c r="K4624"/>
      <c r="L4624"/>
      <c r="M4624"/>
      <c r="N4624"/>
      <c r="O4624"/>
    </row>
    <row r="4625" spans="2:15" x14ac:dyDescent="0.25">
      <c r="B4625"/>
      <c r="C4625"/>
      <c r="D4625"/>
      <c r="E4625"/>
      <c r="F4625"/>
      <c r="G4625"/>
      <c r="H4625"/>
      <c r="I4625"/>
      <c r="J4625"/>
      <c r="K4625"/>
      <c r="L4625"/>
      <c r="M4625"/>
      <c r="N4625"/>
      <c r="O4625"/>
    </row>
    <row r="4626" spans="2:15" x14ac:dyDescent="0.25">
      <c r="B4626"/>
      <c r="C4626"/>
      <c r="D4626"/>
      <c r="E4626"/>
      <c r="F4626"/>
      <c r="G4626"/>
      <c r="H4626"/>
      <c r="I4626"/>
      <c r="J4626"/>
      <c r="K4626"/>
      <c r="L4626"/>
      <c r="M4626"/>
      <c r="N4626"/>
      <c r="O4626"/>
    </row>
    <row r="4627" spans="2:15" x14ac:dyDescent="0.25">
      <c r="B4627"/>
      <c r="C4627"/>
      <c r="D4627"/>
      <c r="E4627"/>
      <c r="F4627"/>
      <c r="G4627"/>
      <c r="H4627"/>
      <c r="I4627"/>
      <c r="J4627"/>
      <c r="K4627"/>
      <c r="L4627"/>
      <c r="M4627"/>
      <c r="N4627"/>
      <c r="O4627"/>
    </row>
    <row r="4628" spans="2:15" x14ac:dyDescent="0.25">
      <c r="B4628"/>
      <c r="C4628"/>
      <c r="D4628"/>
      <c r="E4628"/>
      <c r="F4628"/>
      <c r="G4628"/>
      <c r="H4628"/>
      <c r="I4628"/>
      <c r="J4628"/>
      <c r="K4628"/>
      <c r="L4628"/>
      <c r="M4628"/>
      <c r="N4628"/>
      <c r="O4628"/>
    </row>
    <row r="4629" spans="2:15" x14ac:dyDescent="0.25">
      <c r="B4629"/>
      <c r="C4629"/>
      <c r="D4629"/>
      <c r="E4629"/>
      <c r="F4629"/>
      <c r="G4629"/>
      <c r="H4629"/>
      <c r="I4629"/>
      <c r="J4629"/>
      <c r="K4629"/>
      <c r="L4629"/>
      <c r="M4629"/>
      <c r="N4629"/>
      <c r="O4629"/>
    </row>
    <row r="4630" spans="2:15" x14ac:dyDescent="0.25">
      <c r="B4630"/>
      <c r="C4630"/>
      <c r="D4630"/>
      <c r="E4630"/>
      <c r="F4630"/>
      <c r="G4630"/>
      <c r="H4630"/>
      <c r="I4630"/>
      <c r="J4630"/>
      <c r="K4630"/>
      <c r="L4630"/>
      <c r="M4630"/>
      <c r="N4630"/>
      <c r="O4630"/>
    </row>
    <row r="4631" spans="2:15" x14ac:dyDescent="0.25">
      <c r="B4631"/>
      <c r="C4631"/>
      <c r="D4631"/>
      <c r="E4631"/>
      <c r="F4631"/>
      <c r="G4631"/>
      <c r="H4631"/>
      <c r="I4631"/>
      <c r="J4631"/>
      <c r="K4631"/>
      <c r="L4631"/>
      <c r="M4631"/>
      <c r="N4631"/>
      <c r="O4631"/>
    </row>
    <row r="4632" spans="2:15" x14ac:dyDescent="0.25">
      <c r="B4632"/>
      <c r="C4632"/>
      <c r="D4632"/>
      <c r="E4632"/>
      <c r="F4632"/>
      <c r="G4632"/>
      <c r="H4632"/>
      <c r="I4632"/>
      <c r="J4632"/>
      <c r="K4632"/>
      <c r="L4632"/>
      <c r="M4632"/>
      <c r="N4632"/>
      <c r="O4632"/>
    </row>
    <row r="4633" spans="2:15" x14ac:dyDescent="0.25">
      <c r="B4633"/>
      <c r="C4633"/>
      <c r="D4633"/>
      <c r="E4633"/>
      <c r="F4633"/>
      <c r="G4633"/>
      <c r="H4633"/>
      <c r="I4633"/>
      <c r="J4633"/>
      <c r="K4633"/>
      <c r="L4633"/>
      <c r="M4633"/>
      <c r="N4633"/>
      <c r="O4633"/>
    </row>
    <row r="4634" spans="2:15" x14ac:dyDescent="0.25">
      <c r="B4634"/>
      <c r="C4634"/>
      <c r="D4634"/>
      <c r="E4634"/>
      <c r="F4634"/>
      <c r="G4634"/>
      <c r="H4634"/>
      <c r="I4634"/>
      <c r="J4634"/>
      <c r="K4634"/>
      <c r="L4634"/>
      <c r="M4634"/>
      <c r="N4634"/>
      <c r="O4634"/>
    </row>
    <row r="4635" spans="2:15" x14ac:dyDescent="0.25">
      <c r="B4635"/>
      <c r="C4635"/>
      <c r="D4635"/>
      <c r="E4635"/>
      <c r="F4635"/>
      <c r="G4635"/>
      <c r="H4635"/>
      <c r="I4635"/>
      <c r="J4635"/>
      <c r="K4635"/>
      <c r="L4635"/>
      <c r="M4635"/>
      <c r="N4635"/>
      <c r="O4635"/>
    </row>
    <row r="4636" spans="2:15" x14ac:dyDescent="0.25">
      <c r="B4636"/>
      <c r="C4636"/>
      <c r="D4636"/>
      <c r="E4636"/>
      <c r="F4636"/>
      <c r="G4636"/>
      <c r="H4636"/>
      <c r="I4636"/>
      <c r="J4636"/>
      <c r="K4636"/>
      <c r="L4636"/>
      <c r="M4636"/>
      <c r="N4636"/>
      <c r="O4636"/>
    </row>
    <row r="4637" spans="2:15" x14ac:dyDescent="0.25">
      <c r="B4637"/>
      <c r="C4637"/>
      <c r="D4637"/>
      <c r="E4637"/>
      <c r="F4637"/>
      <c r="G4637"/>
      <c r="H4637"/>
      <c r="I4637"/>
      <c r="J4637"/>
      <c r="K4637"/>
      <c r="L4637"/>
      <c r="M4637"/>
      <c r="N4637"/>
      <c r="O4637"/>
    </row>
    <row r="4638" spans="2:15" x14ac:dyDescent="0.25">
      <c r="B4638"/>
      <c r="C4638"/>
      <c r="D4638"/>
      <c r="E4638"/>
      <c r="F4638"/>
      <c r="G4638"/>
      <c r="H4638"/>
      <c r="I4638"/>
      <c r="J4638"/>
      <c r="K4638"/>
      <c r="L4638"/>
      <c r="M4638"/>
      <c r="N4638"/>
      <c r="O4638"/>
    </row>
    <row r="4639" spans="2:15" x14ac:dyDescent="0.25">
      <c r="B4639"/>
      <c r="C4639"/>
      <c r="D4639"/>
      <c r="E4639"/>
      <c r="F4639"/>
      <c r="G4639"/>
      <c r="H4639"/>
      <c r="I4639"/>
      <c r="J4639"/>
      <c r="K4639"/>
      <c r="L4639"/>
      <c r="M4639"/>
      <c r="N4639"/>
      <c r="O4639"/>
    </row>
    <row r="4640" spans="2:15" x14ac:dyDescent="0.25">
      <c r="B4640"/>
      <c r="C4640"/>
      <c r="D4640"/>
      <c r="E4640"/>
      <c r="F4640"/>
      <c r="G4640"/>
      <c r="H4640"/>
      <c r="I4640"/>
      <c r="J4640"/>
      <c r="K4640"/>
      <c r="L4640"/>
      <c r="M4640"/>
      <c r="N4640"/>
      <c r="O4640"/>
    </row>
    <row r="4641" spans="2:15" x14ac:dyDescent="0.25">
      <c r="B4641"/>
      <c r="C4641"/>
      <c r="D4641"/>
      <c r="E4641"/>
      <c r="F4641"/>
      <c r="G4641"/>
      <c r="H4641"/>
      <c r="I4641"/>
      <c r="J4641"/>
      <c r="K4641"/>
      <c r="L4641"/>
      <c r="M4641"/>
      <c r="N4641"/>
      <c r="O4641"/>
    </row>
    <row r="4642" spans="2:15" x14ac:dyDescent="0.25">
      <c r="B4642"/>
      <c r="C4642"/>
      <c r="D4642"/>
      <c r="E4642"/>
      <c r="F4642"/>
      <c r="G4642"/>
      <c r="H4642"/>
      <c r="I4642"/>
      <c r="J4642"/>
      <c r="K4642"/>
      <c r="L4642"/>
      <c r="M4642"/>
      <c r="N4642"/>
      <c r="O4642"/>
    </row>
    <row r="4643" spans="2:15" x14ac:dyDescent="0.25">
      <c r="B4643"/>
      <c r="C4643"/>
      <c r="D4643"/>
      <c r="E4643"/>
      <c r="F4643"/>
      <c r="G4643"/>
      <c r="H4643"/>
      <c r="I4643"/>
      <c r="J4643"/>
      <c r="K4643"/>
      <c r="L4643"/>
      <c r="M4643"/>
      <c r="N4643"/>
      <c r="O4643"/>
    </row>
    <row r="4644" spans="2:15" x14ac:dyDescent="0.25">
      <c r="B4644"/>
      <c r="C4644"/>
      <c r="D4644"/>
      <c r="E4644"/>
      <c r="F4644"/>
      <c r="G4644"/>
      <c r="H4644"/>
      <c r="I4644"/>
      <c r="J4644"/>
      <c r="K4644"/>
      <c r="L4644"/>
      <c r="M4644"/>
      <c r="N4644"/>
      <c r="O4644"/>
    </row>
    <row r="4645" spans="2:15" x14ac:dyDescent="0.25">
      <c r="B4645"/>
      <c r="C4645"/>
      <c r="D4645"/>
      <c r="E4645"/>
      <c r="F4645"/>
      <c r="G4645"/>
      <c r="H4645"/>
      <c r="I4645"/>
      <c r="J4645"/>
      <c r="K4645"/>
      <c r="L4645"/>
      <c r="M4645"/>
      <c r="N4645"/>
      <c r="O4645"/>
    </row>
    <row r="4646" spans="2:15" x14ac:dyDescent="0.25">
      <c r="B4646"/>
      <c r="C4646"/>
      <c r="D4646"/>
      <c r="E4646"/>
      <c r="F4646"/>
      <c r="G4646"/>
      <c r="H4646"/>
      <c r="I4646"/>
      <c r="J4646"/>
      <c r="K4646"/>
      <c r="L4646"/>
      <c r="M4646"/>
      <c r="N4646"/>
      <c r="O4646"/>
    </row>
    <row r="4647" spans="2:15" x14ac:dyDescent="0.25">
      <c r="B4647"/>
      <c r="C4647"/>
      <c r="D4647"/>
      <c r="E4647"/>
      <c r="F4647"/>
      <c r="G4647"/>
      <c r="H4647"/>
      <c r="I4647"/>
      <c r="J4647"/>
      <c r="K4647"/>
      <c r="L4647"/>
      <c r="M4647"/>
      <c r="N4647"/>
      <c r="O4647"/>
    </row>
    <row r="4648" spans="2:15" x14ac:dyDescent="0.25">
      <c r="B4648"/>
      <c r="C4648"/>
      <c r="D4648"/>
      <c r="E4648"/>
      <c r="F4648"/>
      <c r="G4648"/>
      <c r="H4648"/>
      <c r="I4648"/>
      <c r="J4648"/>
      <c r="K4648"/>
      <c r="L4648"/>
      <c r="M4648"/>
      <c r="N4648"/>
      <c r="O4648"/>
    </row>
    <row r="4649" spans="2:15" x14ac:dyDescent="0.25">
      <c r="B4649"/>
      <c r="C4649"/>
      <c r="D4649"/>
      <c r="E4649"/>
      <c r="F4649"/>
      <c r="G4649"/>
      <c r="H4649"/>
      <c r="I4649"/>
      <c r="J4649"/>
      <c r="K4649"/>
      <c r="L4649"/>
      <c r="M4649"/>
      <c r="N4649"/>
      <c r="O4649"/>
    </row>
    <row r="4650" spans="2:15" x14ac:dyDescent="0.25">
      <c r="B4650"/>
      <c r="C4650"/>
      <c r="D4650"/>
      <c r="E4650"/>
      <c r="F4650"/>
      <c r="G4650"/>
      <c r="H4650"/>
      <c r="I4650"/>
      <c r="J4650"/>
      <c r="K4650"/>
      <c r="L4650"/>
      <c r="M4650"/>
      <c r="N4650"/>
      <c r="O4650"/>
    </row>
    <row r="4651" spans="2:15" x14ac:dyDescent="0.25">
      <c r="B4651"/>
      <c r="C4651"/>
      <c r="D4651"/>
      <c r="E4651"/>
      <c r="F4651"/>
      <c r="G4651"/>
      <c r="H4651"/>
      <c r="I4651"/>
      <c r="J4651"/>
      <c r="K4651"/>
      <c r="L4651"/>
      <c r="M4651"/>
      <c r="N4651"/>
      <c r="O4651"/>
    </row>
    <row r="4652" spans="2:15" x14ac:dyDescent="0.25">
      <c r="B4652"/>
      <c r="C4652"/>
      <c r="D4652"/>
      <c r="E4652"/>
      <c r="F4652"/>
      <c r="G4652"/>
      <c r="H4652"/>
      <c r="I4652"/>
      <c r="J4652"/>
      <c r="K4652"/>
      <c r="L4652"/>
      <c r="M4652"/>
      <c r="N4652"/>
      <c r="O4652"/>
    </row>
    <row r="4653" spans="2:15" x14ac:dyDescent="0.25">
      <c r="B4653"/>
      <c r="C4653"/>
      <c r="D4653"/>
      <c r="E4653"/>
      <c r="F4653"/>
      <c r="G4653"/>
      <c r="H4653"/>
      <c r="I4653"/>
      <c r="J4653"/>
      <c r="K4653"/>
      <c r="L4653"/>
      <c r="M4653"/>
      <c r="N4653"/>
      <c r="O4653"/>
    </row>
    <row r="4654" spans="2:15" x14ac:dyDescent="0.25">
      <c r="B4654"/>
      <c r="C4654"/>
      <c r="D4654"/>
      <c r="E4654"/>
      <c r="F4654"/>
      <c r="G4654"/>
      <c r="H4654"/>
      <c r="I4654"/>
      <c r="J4654"/>
      <c r="K4654"/>
      <c r="L4654"/>
      <c r="M4654"/>
      <c r="N4654"/>
      <c r="O4654"/>
    </row>
    <row r="4655" spans="2:15" x14ac:dyDescent="0.25">
      <c r="B4655"/>
      <c r="C4655"/>
      <c r="D4655"/>
      <c r="E4655"/>
      <c r="F4655"/>
      <c r="G4655"/>
      <c r="H4655"/>
      <c r="I4655"/>
      <c r="J4655"/>
      <c r="K4655"/>
      <c r="L4655"/>
      <c r="M4655"/>
      <c r="N4655"/>
      <c r="O4655"/>
    </row>
    <row r="4656" spans="2:15" x14ac:dyDescent="0.25">
      <c r="B4656"/>
      <c r="C4656"/>
      <c r="D4656"/>
      <c r="E4656"/>
      <c r="F4656"/>
      <c r="G4656"/>
      <c r="H4656"/>
      <c r="I4656"/>
      <c r="J4656"/>
      <c r="K4656"/>
      <c r="L4656"/>
      <c r="M4656"/>
      <c r="N4656"/>
      <c r="O4656"/>
    </row>
    <row r="4657" spans="2:15" x14ac:dyDescent="0.25">
      <c r="B4657"/>
      <c r="C4657"/>
      <c r="D4657"/>
      <c r="E4657"/>
      <c r="F4657"/>
      <c r="G4657"/>
      <c r="H4657"/>
      <c r="I4657"/>
      <c r="J4657"/>
      <c r="K4657"/>
      <c r="L4657"/>
      <c r="M4657"/>
      <c r="N4657"/>
      <c r="O4657"/>
    </row>
    <row r="4658" spans="2:15" x14ac:dyDescent="0.25">
      <c r="B4658"/>
      <c r="C4658"/>
      <c r="D4658"/>
      <c r="E4658"/>
      <c r="F4658"/>
      <c r="G4658"/>
      <c r="H4658"/>
      <c r="I4658"/>
      <c r="J4658"/>
      <c r="K4658"/>
      <c r="L4658"/>
      <c r="M4658"/>
      <c r="N4658"/>
      <c r="O4658"/>
    </row>
    <row r="4659" spans="2:15" x14ac:dyDescent="0.25">
      <c r="B4659"/>
      <c r="C4659"/>
      <c r="D4659"/>
      <c r="E4659"/>
      <c r="F4659"/>
      <c r="G4659"/>
      <c r="H4659"/>
      <c r="I4659"/>
      <c r="J4659"/>
      <c r="K4659"/>
      <c r="L4659"/>
      <c r="M4659"/>
      <c r="N4659"/>
      <c r="O4659"/>
    </row>
    <row r="4660" spans="2:15" x14ac:dyDescent="0.25">
      <c r="B4660"/>
      <c r="C4660"/>
      <c r="D4660"/>
      <c r="E4660"/>
      <c r="F4660"/>
      <c r="G4660"/>
      <c r="H4660"/>
      <c r="I4660"/>
      <c r="J4660"/>
      <c r="K4660"/>
      <c r="L4660"/>
      <c r="M4660"/>
      <c r="N4660"/>
      <c r="O4660"/>
    </row>
    <row r="4661" spans="2:15" x14ac:dyDescent="0.25">
      <c r="B4661"/>
      <c r="C4661"/>
      <c r="D4661"/>
      <c r="E4661"/>
      <c r="F4661"/>
      <c r="G4661"/>
      <c r="H4661"/>
      <c r="I4661"/>
      <c r="J4661"/>
      <c r="K4661"/>
      <c r="L4661"/>
      <c r="M4661"/>
      <c r="N4661"/>
      <c r="O4661"/>
    </row>
    <row r="4662" spans="2:15" x14ac:dyDescent="0.25">
      <c r="B4662"/>
      <c r="C4662"/>
      <c r="D4662"/>
      <c r="E4662"/>
      <c r="F4662"/>
      <c r="G4662"/>
      <c r="H4662"/>
      <c r="I4662"/>
      <c r="J4662"/>
      <c r="K4662"/>
      <c r="L4662"/>
      <c r="M4662"/>
      <c r="N4662"/>
      <c r="O4662"/>
    </row>
    <row r="4663" spans="2:15" x14ac:dyDescent="0.25">
      <c r="B4663"/>
      <c r="C4663"/>
      <c r="D4663"/>
      <c r="E4663"/>
      <c r="F4663"/>
      <c r="G4663"/>
      <c r="H4663"/>
      <c r="I4663"/>
      <c r="J4663"/>
      <c r="K4663"/>
      <c r="L4663"/>
      <c r="M4663"/>
      <c r="N4663"/>
      <c r="O4663"/>
    </row>
    <row r="4664" spans="2:15" x14ac:dyDescent="0.25">
      <c r="B4664"/>
      <c r="C4664"/>
      <c r="D4664"/>
      <c r="E4664"/>
      <c r="F4664"/>
      <c r="G4664"/>
      <c r="H4664"/>
      <c r="I4664"/>
      <c r="J4664"/>
      <c r="K4664"/>
      <c r="L4664"/>
      <c r="M4664"/>
      <c r="N4664"/>
      <c r="O4664"/>
    </row>
    <row r="4665" spans="2:15" x14ac:dyDescent="0.25">
      <c r="B4665"/>
      <c r="C4665"/>
      <c r="D4665"/>
      <c r="E4665"/>
      <c r="F4665"/>
      <c r="G4665"/>
      <c r="H4665"/>
      <c r="I4665"/>
      <c r="J4665"/>
      <c r="K4665"/>
      <c r="L4665"/>
      <c r="M4665"/>
      <c r="N4665"/>
      <c r="O4665"/>
    </row>
    <row r="4666" spans="2:15" x14ac:dyDescent="0.25">
      <c r="B4666"/>
      <c r="C4666"/>
      <c r="D4666"/>
      <c r="E4666"/>
      <c r="F4666"/>
      <c r="G4666"/>
      <c r="H4666"/>
      <c r="I4666"/>
      <c r="J4666"/>
      <c r="K4666"/>
      <c r="L4666"/>
      <c r="M4666"/>
      <c r="N4666"/>
      <c r="O4666"/>
    </row>
    <row r="4667" spans="2:15" x14ac:dyDescent="0.25">
      <c r="B4667"/>
      <c r="C4667"/>
      <c r="D4667"/>
      <c r="E4667"/>
      <c r="F4667"/>
      <c r="G4667"/>
      <c r="H4667"/>
      <c r="I4667"/>
      <c r="J4667"/>
      <c r="K4667"/>
      <c r="L4667"/>
      <c r="M4667"/>
      <c r="N4667"/>
      <c r="O4667"/>
    </row>
    <row r="4668" spans="2:15" x14ac:dyDescent="0.25">
      <c r="B4668"/>
      <c r="C4668"/>
      <c r="D4668"/>
      <c r="E4668"/>
      <c r="F4668"/>
      <c r="G4668"/>
      <c r="H4668"/>
      <c r="I4668"/>
      <c r="J4668"/>
      <c r="K4668"/>
      <c r="L4668"/>
      <c r="M4668"/>
      <c r="N4668"/>
      <c r="O4668"/>
    </row>
    <row r="4669" spans="2:15" x14ac:dyDescent="0.25">
      <c r="B4669"/>
      <c r="C4669"/>
      <c r="D4669"/>
      <c r="E4669"/>
      <c r="F4669"/>
      <c r="G4669"/>
      <c r="H4669"/>
      <c r="I4669"/>
      <c r="J4669"/>
      <c r="K4669"/>
      <c r="L4669"/>
      <c r="M4669"/>
      <c r="N4669"/>
      <c r="O4669"/>
    </row>
    <row r="4670" spans="2:15" x14ac:dyDescent="0.25">
      <c r="B4670"/>
      <c r="C4670"/>
      <c r="D4670"/>
      <c r="E4670"/>
      <c r="F4670"/>
      <c r="G4670"/>
      <c r="H4670"/>
      <c r="I4670"/>
      <c r="J4670"/>
      <c r="K4670"/>
      <c r="L4670"/>
      <c r="M4670"/>
      <c r="N4670"/>
      <c r="O4670"/>
    </row>
    <row r="4671" spans="2:15" x14ac:dyDescent="0.25">
      <c r="B4671"/>
      <c r="C4671"/>
      <c r="D4671"/>
      <c r="E4671"/>
      <c r="F4671"/>
      <c r="G4671"/>
      <c r="H4671"/>
      <c r="I4671"/>
      <c r="J4671"/>
      <c r="K4671"/>
      <c r="L4671"/>
      <c r="M4671"/>
      <c r="N4671"/>
      <c r="O4671"/>
    </row>
    <row r="4672" spans="2:15" x14ac:dyDescent="0.25">
      <c r="B4672"/>
      <c r="C4672"/>
      <c r="D4672"/>
      <c r="E4672"/>
      <c r="F4672"/>
      <c r="G4672"/>
      <c r="H4672"/>
      <c r="I4672"/>
      <c r="J4672"/>
      <c r="K4672"/>
      <c r="L4672"/>
      <c r="M4672"/>
      <c r="N4672"/>
      <c r="O4672"/>
    </row>
    <row r="4673" spans="2:15" x14ac:dyDescent="0.25">
      <c r="B4673"/>
      <c r="C4673"/>
      <c r="D4673"/>
      <c r="E4673"/>
      <c r="F4673"/>
      <c r="G4673"/>
      <c r="H4673"/>
      <c r="I4673"/>
      <c r="J4673"/>
      <c r="K4673"/>
      <c r="L4673"/>
      <c r="M4673"/>
      <c r="N4673"/>
      <c r="O4673"/>
    </row>
    <row r="4674" spans="2:15" x14ac:dyDescent="0.25">
      <c r="B4674"/>
      <c r="C4674"/>
      <c r="D4674"/>
      <c r="E4674"/>
      <c r="F4674"/>
      <c r="G4674"/>
      <c r="H4674"/>
      <c r="I4674"/>
      <c r="J4674"/>
      <c r="K4674"/>
      <c r="L4674"/>
      <c r="M4674"/>
      <c r="N4674"/>
      <c r="O4674"/>
    </row>
    <row r="4675" spans="2:15" x14ac:dyDescent="0.25">
      <c r="B4675"/>
      <c r="C4675"/>
      <c r="D4675"/>
      <c r="E4675"/>
      <c r="F4675"/>
      <c r="G4675"/>
      <c r="H4675"/>
      <c r="I4675"/>
      <c r="J4675"/>
      <c r="K4675"/>
      <c r="L4675"/>
      <c r="M4675"/>
      <c r="N4675"/>
      <c r="O4675"/>
    </row>
    <row r="4676" spans="2:15" x14ac:dyDescent="0.25">
      <c r="B4676"/>
      <c r="C4676"/>
      <c r="D4676"/>
      <c r="E4676"/>
      <c r="F4676"/>
      <c r="G4676"/>
      <c r="H4676"/>
      <c r="I4676"/>
      <c r="J4676"/>
      <c r="K4676"/>
      <c r="L4676"/>
      <c r="M4676"/>
      <c r="N4676"/>
      <c r="O4676"/>
    </row>
    <row r="4677" spans="2:15" x14ac:dyDescent="0.25">
      <c r="B4677"/>
      <c r="C4677"/>
      <c r="D4677"/>
      <c r="E4677"/>
      <c r="F4677"/>
      <c r="G4677"/>
      <c r="H4677"/>
      <c r="I4677"/>
      <c r="J4677"/>
      <c r="K4677"/>
      <c r="L4677"/>
      <c r="M4677"/>
      <c r="N4677"/>
      <c r="O4677"/>
    </row>
    <row r="4678" spans="2:15" x14ac:dyDescent="0.25">
      <c r="B4678"/>
      <c r="C4678"/>
      <c r="D4678"/>
      <c r="E4678"/>
      <c r="F4678"/>
      <c r="G4678"/>
      <c r="H4678"/>
      <c r="I4678"/>
      <c r="J4678"/>
      <c r="K4678"/>
      <c r="L4678"/>
      <c r="M4678"/>
      <c r="N4678"/>
      <c r="O4678"/>
    </row>
    <row r="4679" spans="2:15" x14ac:dyDescent="0.25">
      <c r="B4679"/>
      <c r="C4679"/>
      <c r="D4679"/>
      <c r="E4679"/>
      <c r="F4679"/>
      <c r="G4679"/>
      <c r="H4679"/>
      <c r="I4679"/>
      <c r="J4679"/>
      <c r="K4679"/>
      <c r="L4679"/>
      <c r="M4679"/>
      <c r="N4679"/>
      <c r="O4679"/>
    </row>
    <row r="4680" spans="2:15" x14ac:dyDescent="0.25">
      <c r="B4680"/>
      <c r="C4680"/>
      <c r="D4680"/>
      <c r="E4680"/>
      <c r="F4680"/>
      <c r="G4680"/>
      <c r="H4680"/>
      <c r="I4680"/>
      <c r="J4680"/>
      <c r="K4680"/>
      <c r="L4680"/>
      <c r="M4680"/>
      <c r="N4680"/>
      <c r="O4680"/>
    </row>
    <row r="4681" spans="2:15" x14ac:dyDescent="0.25">
      <c r="B4681"/>
      <c r="C4681"/>
      <c r="D4681"/>
      <c r="E4681"/>
      <c r="F4681"/>
      <c r="G4681"/>
      <c r="H4681"/>
      <c r="I4681"/>
      <c r="J4681"/>
      <c r="K4681"/>
      <c r="L4681"/>
      <c r="M4681"/>
      <c r="N4681"/>
      <c r="O4681"/>
    </row>
    <row r="4682" spans="2:15" x14ac:dyDescent="0.25">
      <c r="B4682"/>
      <c r="C4682"/>
      <c r="D4682"/>
      <c r="E4682"/>
      <c r="F4682"/>
      <c r="G4682"/>
      <c r="H4682"/>
      <c r="I4682"/>
      <c r="J4682"/>
      <c r="K4682"/>
      <c r="L4682"/>
      <c r="M4682"/>
      <c r="N4682"/>
      <c r="O4682"/>
    </row>
    <row r="4683" spans="2:15" x14ac:dyDescent="0.25">
      <c r="B4683"/>
      <c r="C4683"/>
      <c r="D4683"/>
      <c r="E4683"/>
      <c r="F4683"/>
      <c r="G4683"/>
      <c r="H4683"/>
      <c r="I4683"/>
      <c r="J4683"/>
      <c r="K4683"/>
      <c r="L4683"/>
      <c r="M4683"/>
      <c r="N4683"/>
      <c r="O4683"/>
    </row>
    <row r="4684" spans="2:15" x14ac:dyDescent="0.25">
      <c r="B4684"/>
      <c r="C4684"/>
      <c r="D4684"/>
      <c r="E4684"/>
      <c r="F4684"/>
      <c r="G4684"/>
      <c r="H4684"/>
      <c r="I4684"/>
      <c r="J4684"/>
      <c r="K4684"/>
      <c r="L4684"/>
      <c r="M4684"/>
      <c r="N4684"/>
      <c r="O4684"/>
    </row>
    <row r="4685" spans="2:15" x14ac:dyDescent="0.25">
      <c r="B4685"/>
      <c r="C4685"/>
      <c r="D4685"/>
      <c r="E4685"/>
      <c r="F4685"/>
      <c r="G4685"/>
      <c r="H4685"/>
      <c r="I4685"/>
      <c r="J4685"/>
      <c r="K4685"/>
      <c r="L4685"/>
      <c r="M4685"/>
      <c r="N4685"/>
      <c r="O4685"/>
    </row>
    <row r="4686" spans="2:15" x14ac:dyDescent="0.25">
      <c r="B4686"/>
      <c r="C4686"/>
      <c r="D4686"/>
      <c r="E4686"/>
      <c r="F4686"/>
      <c r="G4686"/>
      <c r="H4686"/>
      <c r="I4686"/>
      <c r="J4686"/>
      <c r="K4686"/>
      <c r="L4686"/>
      <c r="M4686"/>
      <c r="N4686"/>
      <c r="O4686"/>
    </row>
    <row r="4687" spans="2:15" x14ac:dyDescent="0.25">
      <c r="B4687"/>
      <c r="C4687"/>
      <c r="D4687"/>
      <c r="E4687"/>
      <c r="F4687"/>
      <c r="G4687"/>
      <c r="H4687"/>
      <c r="I4687"/>
      <c r="J4687"/>
      <c r="K4687"/>
      <c r="L4687"/>
      <c r="M4687"/>
      <c r="N4687"/>
      <c r="O4687"/>
    </row>
    <row r="4688" spans="2:15" x14ac:dyDescent="0.25">
      <c r="B4688"/>
      <c r="C4688"/>
      <c r="D4688"/>
      <c r="E4688"/>
      <c r="F4688"/>
      <c r="G4688"/>
      <c r="H4688"/>
      <c r="I4688"/>
      <c r="J4688"/>
      <c r="K4688"/>
      <c r="L4688"/>
      <c r="M4688"/>
      <c r="N4688"/>
      <c r="O4688"/>
    </row>
    <row r="4689" spans="2:15" x14ac:dyDescent="0.25">
      <c r="B4689"/>
      <c r="C4689"/>
      <c r="D4689"/>
      <c r="E4689"/>
      <c r="F4689"/>
      <c r="G4689"/>
      <c r="H4689"/>
      <c r="I4689"/>
      <c r="J4689"/>
      <c r="K4689"/>
      <c r="L4689"/>
      <c r="M4689"/>
      <c r="N4689"/>
      <c r="O4689"/>
    </row>
    <row r="4690" spans="2:15" x14ac:dyDescent="0.25">
      <c r="B4690"/>
      <c r="C4690"/>
      <c r="D4690"/>
      <c r="E4690"/>
      <c r="F4690"/>
      <c r="G4690"/>
      <c r="H4690"/>
      <c r="I4690"/>
      <c r="J4690"/>
      <c r="K4690"/>
      <c r="L4690"/>
      <c r="M4690"/>
      <c r="N4690"/>
      <c r="O4690"/>
    </row>
    <row r="4691" spans="2:15" x14ac:dyDescent="0.25">
      <c r="B4691"/>
      <c r="C4691"/>
      <c r="D4691"/>
      <c r="E4691"/>
      <c r="F4691"/>
      <c r="G4691"/>
      <c r="H4691"/>
      <c r="I4691"/>
      <c r="J4691"/>
      <c r="K4691"/>
      <c r="L4691"/>
      <c r="M4691"/>
      <c r="N4691"/>
      <c r="O4691"/>
    </row>
    <row r="4692" spans="2:15" x14ac:dyDescent="0.25">
      <c r="B4692"/>
      <c r="C4692"/>
      <c r="D4692"/>
      <c r="E4692"/>
      <c r="F4692"/>
      <c r="G4692"/>
      <c r="H4692"/>
      <c r="I4692"/>
      <c r="J4692"/>
      <c r="K4692"/>
      <c r="L4692"/>
      <c r="M4692"/>
      <c r="N4692"/>
      <c r="O4692"/>
    </row>
    <row r="4693" spans="2:15" x14ac:dyDescent="0.25">
      <c r="B4693"/>
      <c r="C4693"/>
      <c r="D4693"/>
      <c r="E4693"/>
      <c r="F4693"/>
      <c r="G4693"/>
      <c r="H4693"/>
      <c r="I4693"/>
      <c r="J4693"/>
      <c r="K4693"/>
      <c r="L4693"/>
      <c r="M4693"/>
      <c r="N4693"/>
      <c r="O4693"/>
    </row>
    <row r="4694" spans="2:15" x14ac:dyDescent="0.25">
      <c r="B4694"/>
      <c r="C4694"/>
      <c r="D4694"/>
      <c r="E4694"/>
      <c r="F4694"/>
      <c r="G4694"/>
      <c r="H4694"/>
      <c r="I4694"/>
      <c r="J4694"/>
      <c r="K4694"/>
      <c r="L4694"/>
      <c r="M4694"/>
      <c r="N4694"/>
      <c r="O4694"/>
    </row>
    <row r="4695" spans="2:15" x14ac:dyDescent="0.25">
      <c r="B4695"/>
      <c r="C4695"/>
      <c r="D4695"/>
      <c r="E4695"/>
      <c r="F4695"/>
      <c r="G4695"/>
      <c r="H4695"/>
      <c r="I4695"/>
      <c r="J4695"/>
      <c r="K4695"/>
      <c r="L4695"/>
      <c r="M4695"/>
      <c r="N4695"/>
      <c r="O4695"/>
    </row>
    <row r="4696" spans="2:15" x14ac:dyDescent="0.25">
      <c r="B4696"/>
      <c r="C4696"/>
      <c r="D4696"/>
      <c r="E4696"/>
      <c r="F4696"/>
      <c r="G4696"/>
      <c r="H4696"/>
      <c r="I4696"/>
      <c r="J4696"/>
      <c r="K4696"/>
      <c r="L4696"/>
      <c r="M4696"/>
      <c r="N4696"/>
      <c r="O4696"/>
    </row>
    <row r="4697" spans="2:15" x14ac:dyDescent="0.25">
      <c r="B4697"/>
      <c r="C4697"/>
      <c r="D4697"/>
      <c r="E4697"/>
      <c r="F4697"/>
      <c r="G4697"/>
      <c r="H4697"/>
      <c r="I4697"/>
      <c r="J4697"/>
      <c r="K4697"/>
      <c r="L4697"/>
      <c r="M4697"/>
      <c r="N4697"/>
      <c r="O4697"/>
    </row>
    <row r="4698" spans="2:15" x14ac:dyDescent="0.25">
      <c r="B4698"/>
      <c r="C4698"/>
      <c r="D4698"/>
      <c r="E4698"/>
      <c r="F4698"/>
      <c r="G4698"/>
      <c r="H4698"/>
      <c r="I4698"/>
      <c r="J4698"/>
      <c r="K4698"/>
      <c r="L4698"/>
      <c r="M4698"/>
      <c r="N4698"/>
      <c r="O4698"/>
    </row>
    <row r="4699" spans="2:15" x14ac:dyDescent="0.25">
      <c r="B4699"/>
      <c r="C4699"/>
      <c r="D4699"/>
      <c r="E4699"/>
      <c r="F4699"/>
      <c r="G4699"/>
      <c r="H4699"/>
      <c r="I4699"/>
      <c r="J4699"/>
      <c r="K4699"/>
      <c r="L4699"/>
      <c r="M4699"/>
      <c r="N4699"/>
      <c r="O4699"/>
    </row>
    <row r="4700" spans="2:15" x14ac:dyDescent="0.25">
      <c r="B4700"/>
      <c r="C4700"/>
      <c r="D4700"/>
      <c r="E4700"/>
      <c r="F4700"/>
      <c r="G4700"/>
      <c r="H4700"/>
      <c r="I4700"/>
      <c r="J4700"/>
      <c r="K4700"/>
      <c r="L4700"/>
      <c r="M4700"/>
      <c r="N4700"/>
      <c r="O4700"/>
    </row>
    <row r="4701" spans="2:15" x14ac:dyDescent="0.25">
      <c r="B4701"/>
      <c r="C4701"/>
      <c r="D4701"/>
      <c r="E4701"/>
      <c r="F4701"/>
      <c r="G4701"/>
      <c r="H4701"/>
      <c r="I4701"/>
      <c r="J4701"/>
      <c r="K4701"/>
      <c r="L4701"/>
      <c r="M4701"/>
      <c r="N4701"/>
      <c r="O4701"/>
    </row>
    <row r="4702" spans="2:15" x14ac:dyDescent="0.25">
      <c r="B4702"/>
      <c r="C4702"/>
      <c r="D4702"/>
      <c r="E4702"/>
      <c r="F4702"/>
      <c r="G4702"/>
      <c r="H4702"/>
      <c r="I4702"/>
      <c r="J4702"/>
      <c r="K4702"/>
      <c r="L4702"/>
      <c r="M4702"/>
      <c r="N4702"/>
      <c r="O4702"/>
    </row>
    <row r="4703" spans="2:15" x14ac:dyDescent="0.25">
      <c r="B4703"/>
      <c r="C4703"/>
      <c r="D4703"/>
      <c r="E4703"/>
      <c r="F4703"/>
      <c r="G4703"/>
      <c r="H4703"/>
      <c r="I4703"/>
      <c r="J4703"/>
      <c r="K4703"/>
      <c r="L4703"/>
      <c r="M4703"/>
      <c r="N4703"/>
      <c r="O4703"/>
    </row>
    <row r="4704" spans="2:15" x14ac:dyDescent="0.25">
      <c r="B4704"/>
      <c r="C4704"/>
      <c r="D4704"/>
      <c r="E4704"/>
      <c r="F4704"/>
      <c r="G4704"/>
      <c r="H4704"/>
      <c r="I4704"/>
      <c r="J4704"/>
      <c r="K4704"/>
      <c r="L4704"/>
      <c r="M4704"/>
      <c r="N4704"/>
      <c r="O4704"/>
    </row>
    <row r="4705" spans="2:15" x14ac:dyDescent="0.25">
      <c r="B4705"/>
      <c r="C4705"/>
      <c r="D4705"/>
      <c r="E4705"/>
      <c r="F4705"/>
      <c r="G4705"/>
      <c r="H4705"/>
      <c r="I4705"/>
      <c r="J4705"/>
      <c r="K4705"/>
      <c r="L4705"/>
      <c r="M4705"/>
      <c r="N4705"/>
      <c r="O4705"/>
    </row>
    <row r="4706" spans="2:15" x14ac:dyDescent="0.25">
      <c r="B4706"/>
      <c r="C4706"/>
      <c r="D4706"/>
      <c r="E4706"/>
      <c r="F4706"/>
      <c r="G4706"/>
      <c r="H4706"/>
      <c r="I4706"/>
      <c r="J4706"/>
      <c r="K4706"/>
      <c r="L4706"/>
      <c r="M4706"/>
      <c r="N4706"/>
      <c r="O4706"/>
    </row>
    <row r="4707" spans="2:15" x14ac:dyDescent="0.25">
      <c r="B4707"/>
      <c r="C4707"/>
      <c r="D4707"/>
      <c r="E4707"/>
      <c r="F4707"/>
      <c r="G4707"/>
      <c r="H4707"/>
      <c r="I4707"/>
      <c r="J4707"/>
      <c r="K4707"/>
      <c r="L4707"/>
      <c r="M4707"/>
      <c r="N4707"/>
      <c r="O4707"/>
    </row>
    <row r="4708" spans="2:15" x14ac:dyDescent="0.25">
      <c r="B4708"/>
      <c r="C4708"/>
      <c r="D4708"/>
      <c r="E4708"/>
      <c r="F4708"/>
      <c r="G4708"/>
      <c r="H4708"/>
      <c r="I4708"/>
      <c r="J4708"/>
      <c r="K4708"/>
      <c r="L4708"/>
      <c r="M4708"/>
      <c r="N4708"/>
      <c r="O4708"/>
    </row>
    <row r="4709" spans="2:15" x14ac:dyDescent="0.25">
      <c r="B4709"/>
      <c r="C4709"/>
      <c r="D4709"/>
      <c r="E4709"/>
      <c r="F4709"/>
      <c r="G4709"/>
      <c r="H4709"/>
      <c r="I4709"/>
      <c r="J4709"/>
      <c r="K4709"/>
      <c r="L4709"/>
      <c r="M4709"/>
      <c r="N4709"/>
      <c r="O4709"/>
    </row>
    <row r="4710" spans="2:15" x14ac:dyDescent="0.25">
      <c r="B4710"/>
      <c r="C4710"/>
      <c r="D4710"/>
      <c r="E4710"/>
      <c r="F4710"/>
      <c r="G4710"/>
      <c r="H4710"/>
      <c r="I4710"/>
      <c r="J4710"/>
      <c r="K4710"/>
      <c r="L4710"/>
      <c r="M4710"/>
      <c r="N4710"/>
      <c r="O4710"/>
    </row>
    <row r="4711" spans="2:15" x14ac:dyDescent="0.25">
      <c r="B4711"/>
      <c r="C4711"/>
      <c r="D4711"/>
      <c r="E4711"/>
      <c r="F4711"/>
      <c r="G4711"/>
      <c r="H4711"/>
      <c r="I4711"/>
      <c r="J4711"/>
      <c r="K4711"/>
      <c r="L4711"/>
      <c r="M4711"/>
      <c r="N4711"/>
      <c r="O4711"/>
    </row>
    <row r="4712" spans="2:15" x14ac:dyDescent="0.25">
      <c r="B4712"/>
      <c r="C4712"/>
      <c r="D4712"/>
      <c r="E4712"/>
      <c r="F4712"/>
      <c r="G4712"/>
      <c r="H4712"/>
      <c r="I4712"/>
      <c r="J4712"/>
      <c r="K4712"/>
      <c r="L4712"/>
      <c r="M4712"/>
      <c r="N4712"/>
      <c r="O4712"/>
    </row>
    <row r="4713" spans="2:15" x14ac:dyDescent="0.25">
      <c r="B4713"/>
      <c r="C4713"/>
      <c r="D4713"/>
      <c r="E4713"/>
      <c r="F4713"/>
      <c r="G4713"/>
      <c r="H4713"/>
      <c r="I4713"/>
      <c r="J4713"/>
      <c r="K4713"/>
      <c r="L4713"/>
      <c r="M4713"/>
      <c r="N4713"/>
      <c r="O4713"/>
    </row>
    <row r="4714" spans="2:15" x14ac:dyDescent="0.25">
      <c r="B4714"/>
      <c r="C4714"/>
      <c r="D4714"/>
      <c r="E4714"/>
      <c r="F4714"/>
      <c r="G4714"/>
      <c r="H4714"/>
      <c r="I4714"/>
      <c r="J4714"/>
      <c r="K4714"/>
      <c r="L4714"/>
      <c r="M4714"/>
      <c r="N4714"/>
      <c r="O4714"/>
    </row>
    <row r="4715" spans="2:15" x14ac:dyDescent="0.25">
      <c r="B4715"/>
      <c r="C4715"/>
      <c r="D4715"/>
      <c r="E4715"/>
      <c r="F4715"/>
      <c r="G4715"/>
      <c r="H4715"/>
      <c r="I4715"/>
      <c r="J4715"/>
      <c r="K4715"/>
      <c r="L4715"/>
      <c r="M4715"/>
      <c r="N4715"/>
      <c r="O4715"/>
    </row>
    <row r="4716" spans="2:15" x14ac:dyDescent="0.25">
      <c r="B4716"/>
      <c r="C4716"/>
      <c r="D4716"/>
      <c r="E4716"/>
      <c r="F4716"/>
      <c r="G4716"/>
      <c r="H4716"/>
      <c r="I4716"/>
      <c r="J4716"/>
      <c r="K4716"/>
      <c r="L4716"/>
      <c r="M4716"/>
      <c r="N4716"/>
      <c r="O4716"/>
    </row>
    <row r="4717" spans="2:15" x14ac:dyDescent="0.25">
      <c r="B4717"/>
      <c r="C4717"/>
      <c r="D4717"/>
      <c r="E4717"/>
      <c r="F4717"/>
      <c r="G4717"/>
      <c r="H4717"/>
      <c r="I4717"/>
      <c r="J4717"/>
      <c r="K4717"/>
      <c r="L4717"/>
      <c r="M4717"/>
      <c r="N4717"/>
      <c r="O4717"/>
    </row>
    <row r="4718" spans="2:15" x14ac:dyDescent="0.25">
      <c r="B4718"/>
      <c r="C4718"/>
      <c r="D4718"/>
      <c r="E4718"/>
      <c r="F4718"/>
      <c r="G4718"/>
      <c r="H4718"/>
      <c r="I4718"/>
      <c r="J4718"/>
      <c r="K4718"/>
      <c r="L4718"/>
      <c r="M4718"/>
      <c r="N4718"/>
      <c r="O4718"/>
    </row>
    <row r="4719" spans="2:15" x14ac:dyDescent="0.25">
      <c r="B4719"/>
      <c r="C4719"/>
      <c r="D4719"/>
      <c r="E4719"/>
      <c r="F4719"/>
      <c r="G4719"/>
      <c r="H4719"/>
      <c r="I4719"/>
      <c r="J4719"/>
      <c r="K4719"/>
      <c r="L4719"/>
      <c r="M4719"/>
      <c r="N4719"/>
      <c r="O4719"/>
    </row>
    <row r="4720" spans="2:15" x14ac:dyDescent="0.25">
      <c r="B4720"/>
      <c r="C4720"/>
      <c r="D4720"/>
      <c r="E4720"/>
      <c r="F4720"/>
      <c r="G4720"/>
      <c r="H4720"/>
      <c r="I4720"/>
      <c r="J4720"/>
      <c r="K4720"/>
      <c r="L4720"/>
      <c r="M4720"/>
      <c r="N4720"/>
      <c r="O4720"/>
    </row>
    <row r="4721" spans="2:15" x14ac:dyDescent="0.25">
      <c r="B4721"/>
      <c r="C4721"/>
      <c r="D4721"/>
      <c r="E4721"/>
      <c r="F4721"/>
      <c r="G4721"/>
      <c r="H4721"/>
      <c r="I4721"/>
      <c r="J4721"/>
      <c r="K4721"/>
      <c r="L4721"/>
      <c r="M4721"/>
      <c r="N4721"/>
      <c r="O4721"/>
    </row>
    <row r="4722" spans="2:15" x14ac:dyDescent="0.25">
      <c r="B4722"/>
      <c r="C4722"/>
      <c r="D4722"/>
      <c r="E4722"/>
      <c r="F4722"/>
      <c r="G4722"/>
      <c r="H4722"/>
      <c r="I4722"/>
      <c r="J4722"/>
      <c r="K4722"/>
      <c r="L4722"/>
      <c r="M4722"/>
      <c r="N4722"/>
      <c r="O4722"/>
    </row>
    <row r="4723" spans="2:15" x14ac:dyDescent="0.25">
      <c r="B4723"/>
      <c r="C4723"/>
      <c r="D4723"/>
      <c r="E4723"/>
      <c r="F4723"/>
      <c r="G4723"/>
      <c r="H4723"/>
      <c r="I4723"/>
      <c r="J4723"/>
      <c r="K4723"/>
      <c r="L4723"/>
      <c r="M4723"/>
      <c r="N4723"/>
      <c r="O4723"/>
    </row>
    <row r="4724" spans="2:15" x14ac:dyDescent="0.25">
      <c r="B4724"/>
      <c r="C4724"/>
      <c r="D4724"/>
      <c r="E4724"/>
      <c r="F4724"/>
      <c r="G4724"/>
      <c r="H4724"/>
      <c r="I4724"/>
      <c r="J4724"/>
      <c r="K4724"/>
      <c r="L4724"/>
      <c r="M4724"/>
      <c r="N4724"/>
      <c r="O4724"/>
    </row>
    <row r="4725" spans="2:15" x14ac:dyDescent="0.25">
      <c r="B4725"/>
      <c r="C4725"/>
      <c r="D4725"/>
      <c r="E4725"/>
      <c r="F4725"/>
      <c r="G4725"/>
      <c r="H4725"/>
      <c r="I4725"/>
      <c r="J4725"/>
      <c r="K4725"/>
      <c r="L4725"/>
      <c r="M4725"/>
      <c r="N4725"/>
      <c r="O4725"/>
    </row>
    <row r="4726" spans="2:15" x14ac:dyDescent="0.25">
      <c r="B4726"/>
      <c r="C4726"/>
      <c r="D4726"/>
      <c r="E4726"/>
      <c r="F4726"/>
      <c r="G4726"/>
      <c r="H4726"/>
      <c r="I4726"/>
      <c r="J4726"/>
      <c r="K4726"/>
      <c r="L4726"/>
      <c r="M4726"/>
      <c r="N4726"/>
      <c r="O4726"/>
    </row>
    <row r="4727" spans="2:15" x14ac:dyDescent="0.25">
      <c r="B4727"/>
      <c r="C4727"/>
      <c r="D4727"/>
      <c r="E4727"/>
      <c r="F4727"/>
      <c r="G4727"/>
      <c r="H4727"/>
      <c r="I4727"/>
      <c r="J4727"/>
      <c r="K4727"/>
      <c r="L4727"/>
      <c r="M4727"/>
      <c r="N4727"/>
      <c r="O4727"/>
    </row>
    <row r="4728" spans="2:15" x14ac:dyDescent="0.25">
      <c r="B4728"/>
      <c r="C4728"/>
      <c r="D4728"/>
      <c r="E4728"/>
      <c r="F4728"/>
      <c r="G4728"/>
      <c r="H4728"/>
      <c r="I4728"/>
      <c r="J4728"/>
      <c r="K4728"/>
      <c r="L4728"/>
      <c r="M4728"/>
      <c r="N4728"/>
      <c r="O4728"/>
    </row>
    <row r="4729" spans="2:15" x14ac:dyDescent="0.25">
      <c r="B4729"/>
      <c r="C4729"/>
      <c r="D4729"/>
      <c r="E4729"/>
      <c r="F4729"/>
      <c r="G4729"/>
      <c r="H4729"/>
      <c r="I4729"/>
      <c r="J4729"/>
      <c r="K4729"/>
      <c r="L4729"/>
      <c r="M4729"/>
      <c r="N4729"/>
      <c r="O4729"/>
    </row>
    <row r="4730" spans="2:15" x14ac:dyDescent="0.25">
      <c r="B4730"/>
      <c r="C4730"/>
      <c r="D4730"/>
      <c r="E4730"/>
      <c r="F4730"/>
      <c r="G4730"/>
      <c r="H4730"/>
      <c r="I4730"/>
      <c r="J4730"/>
      <c r="K4730"/>
      <c r="L4730"/>
      <c r="M4730"/>
      <c r="N4730"/>
      <c r="O4730"/>
    </row>
    <row r="4731" spans="2:15" x14ac:dyDescent="0.25">
      <c r="B4731"/>
      <c r="C4731"/>
      <c r="D4731"/>
      <c r="E4731"/>
      <c r="F4731"/>
      <c r="G4731"/>
      <c r="H4731"/>
      <c r="I4731"/>
      <c r="J4731"/>
      <c r="K4731"/>
      <c r="L4731"/>
      <c r="M4731"/>
      <c r="N4731"/>
      <c r="O4731"/>
    </row>
    <row r="4732" spans="2:15" x14ac:dyDescent="0.25">
      <c r="B4732"/>
      <c r="C4732"/>
      <c r="D4732"/>
      <c r="E4732"/>
      <c r="F4732"/>
      <c r="G4732"/>
      <c r="H4732"/>
      <c r="I4732"/>
      <c r="J4732"/>
      <c r="K4732"/>
      <c r="L4732"/>
      <c r="M4732"/>
      <c r="N4732"/>
      <c r="O4732"/>
    </row>
    <row r="4733" spans="2:15" x14ac:dyDescent="0.25">
      <c r="B4733"/>
      <c r="C4733"/>
      <c r="D4733"/>
      <c r="E4733"/>
      <c r="F4733"/>
      <c r="G4733"/>
      <c r="H4733"/>
      <c r="I4733"/>
      <c r="J4733"/>
      <c r="K4733"/>
      <c r="L4733"/>
      <c r="M4733"/>
      <c r="N4733"/>
      <c r="O4733"/>
    </row>
    <row r="4734" spans="2:15" x14ac:dyDescent="0.25">
      <c r="B4734"/>
      <c r="C4734"/>
      <c r="D4734"/>
      <c r="E4734"/>
      <c r="F4734"/>
      <c r="G4734"/>
      <c r="H4734"/>
      <c r="I4734"/>
      <c r="J4734"/>
      <c r="K4734"/>
      <c r="L4734"/>
      <c r="M4734"/>
      <c r="N4734"/>
      <c r="O4734"/>
    </row>
    <row r="4735" spans="2:15" x14ac:dyDescent="0.25">
      <c r="B4735"/>
      <c r="C4735"/>
      <c r="D4735"/>
      <c r="E4735"/>
      <c r="F4735"/>
      <c r="G4735"/>
      <c r="H4735"/>
      <c r="I4735"/>
      <c r="J4735"/>
      <c r="K4735"/>
      <c r="L4735"/>
      <c r="M4735"/>
      <c r="N4735"/>
      <c r="O4735"/>
    </row>
    <row r="4736" spans="2:15" x14ac:dyDescent="0.25">
      <c r="B4736"/>
      <c r="C4736"/>
      <c r="D4736"/>
      <c r="E4736"/>
      <c r="F4736"/>
      <c r="G4736"/>
      <c r="H4736"/>
      <c r="I4736"/>
      <c r="J4736"/>
      <c r="K4736"/>
      <c r="L4736"/>
      <c r="M4736"/>
      <c r="N4736"/>
      <c r="O4736"/>
    </row>
    <row r="4737" spans="2:15" x14ac:dyDescent="0.25">
      <c r="B4737"/>
      <c r="C4737"/>
      <c r="D4737"/>
      <c r="E4737"/>
      <c r="F4737"/>
      <c r="G4737"/>
      <c r="H4737"/>
      <c r="I4737"/>
      <c r="J4737"/>
      <c r="K4737"/>
      <c r="L4737"/>
      <c r="M4737"/>
      <c r="N4737"/>
      <c r="O4737"/>
    </row>
    <row r="4738" spans="2:15" x14ac:dyDescent="0.25">
      <c r="B4738"/>
      <c r="C4738"/>
      <c r="D4738"/>
      <c r="E4738"/>
      <c r="F4738"/>
      <c r="G4738"/>
      <c r="H4738"/>
      <c r="I4738"/>
      <c r="J4738"/>
      <c r="K4738"/>
      <c r="L4738"/>
      <c r="M4738"/>
      <c r="N4738"/>
      <c r="O4738"/>
    </row>
    <row r="4739" spans="2:15" x14ac:dyDescent="0.25">
      <c r="B4739"/>
      <c r="C4739"/>
      <c r="D4739"/>
      <c r="E4739"/>
      <c r="F4739"/>
      <c r="G4739"/>
      <c r="H4739"/>
      <c r="I4739"/>
      <c r="J4739"/>
      <c r="K4739"/>
      <c r="L4739"/>
      <c r="M4739"/>
      <c r="N4739"/>
      <c r="O4739"/>
    </row>
    <row r="4740" spans="2:15" x14ac:dyDescent="0.25">
      <c r="B4740"/>
      <c r="C4740"/>
      <c r="D4740"/>
      <c r="E4740"/>
      <c r="F4740"/>
      <c r="G4740"/>
      <c r="H4740"/>
      <c r="I4740"/>
      <c r="J4740"/>
      <c r="K4740"/>
      <c r="L4740"/>
      <c r="M4740"/>
      <c r="N4740"/>
      <c r="O4740"/>
    </row>
    <row r="4741" spans="2:15" x14ac:dyDescent="0.25">
      <c r="B4741"/>
      <c r="C4741"/>
      <c r="D4741"/>
      <c r="E4741"/>
      <c r="F4741"/>
      <c r="G4741"/>
      <c r="H4741"/>
      <c r="I4741"/>
      <c r="J4741"/>
      <c r="K4741"/>
      <c r="L4741"/>
      <c r="M4741"/>
      <c r="N4741"/>
      <c r="O4741"/>
    </row>
    <row r="4742" spans="2:15" x14ac:dyDescent="0.25">
      <c r="B4742"/>
      <c r="C4742"/>
      <c r="D4742"/>
      <c r="E4742"/>
      <c r="F4742"/>
      <c r="G4742"/>
      <c r="H4742"/>
      <c r="I4742"/>
      <c r="J4742"/>
      <c r="K4742"/>
      <c r="L4742"/>
      <c r="M4742"/>
      <c r="N4742"/>
      <c r="O4742"/>
    </row>
    <row r="4743" spans="2:15" x14ac:dyDescent="0.25">
      <c r="B4743"/>
      <c r="C4743"/>
      <c r="D4743"/>
      <c r="E4743"/>
      <c r="F4743"/>
      <c r="G4743"/>
      <c r="H4743"/>
      <c r="I4743"/>
      <c r="J4743"/>
      <c r="K4743"/>
      <c r="L4743"/>
      <c r="M4743"/>
      <c r="N4743"/>
      <c r="O4743"/>
    </row>
    <row r="4744" spans="2:15" x14ac:dyDescent="0.25">
      <c r="B4744"/>
      <c r="C4744"/>
      <c r="D4744"/>
      <c r="E4744"/>
      <c r="F4744"/>
      <c r="G4744"/>
      <c r="H4744"/>
      <c r="I4744"/>
      <c r="J4744"/>
      <c r="K4744"/>
      <c r="L4744"/>
      <c r="M4744"/>
      <c r="N4744"/>
      <c r="O4744"/>
    </row>
    <row r="4745" spans="2:15" x14ac:dyDescent="0.25">
      <c r="B4745"/>
      <c r="C4745"/>
      <c r="D4745"/>
      <c r="E4745"/>
      <c r="F4745"/>
      <c r="G4745"/>
      <c r="H4745"/>
      <c r="I4745"/>
      <c r="J4745"/>
      <c r="K4745"/>
      <c r="L4745"/>
      <c r="M4745"/>
      <c r="N4745"/>
      <c r="O4745"/>
    </row>
    <row r="4746" spans="2:15" x14ac:dyDescent="0.25">
      <c r="B4746"/>
      <c r="C4746"/>
      <c r="D4746"/>
      <c r="E4746"/>
      <c r="F4746"/>
      <c r="G4746"/>
      <c r="H4746"/>
      <c r="I4746"/>
      <c r="J4746"/>
      <c r="K4746"/>
      <c r="L4746"/>
      <c r="M4746"/>
      <c r="N4746"/>
      <c r="O4746"/>
    </row>
    <row r="4747" spans="2:15" x14ac:dyDescent="0.25">
      <c r="B4747"/>
      <c r="C4747"/>
      <c r="D4747"/>
      <c r="E4747"/>
      <c r="F4747"/>
      <c r="G4747"/>
      <c r="H4747"/>
      <c r="I4747"/>
      <c r="J4747"/>
      <c r="K4747"/>
      <c r="L4747"/>
      <c r="M4747"/>
      <c r="N4747"/>
      <c r="O4747"/>
    </row>
    <row r="4748" spans="2:15" x14ac:dyDescent="0.25">
      <c r="B4748"/>
      <c r="C4748"/>
      <c r="D4748"/>
      <c r="E4748"/>
      <c r="F4748"/>
      <c r="G4748"/>
      <c r="H4748"/>
      <c r="I4748"/>
      <c r="J4748"/>
      <c r="K4748"/>
      <c r="L4748"/>
      <c r="M4748"/>
      <c r="N4748"/>
      <c r="O4748"/>
    </row>
    <row r="4749" spans="2:15" x14ac:dyDescent="0.25">
      <c r="B4749"/>
      <c r="C4749"/>
      <c r="D4749"/>
      <c r="E4749"/>
      <c r="F4749"/>
      <c r="G4749"/>
      <c r="H4749"/>
      <c r="I4749"/>
      <c r="J4749"/>
      <c r="K4749"/>
      <c r="L4749"/>
      <c r="M4749"/>
      <c r="N4749"/>
      <c r="O4749"/>
    </row>
    <row r="4750" spans="2:15" x14ac:dyDescent="0.25">
      <c r="B4750"/>
      <c r="C4750"/>
      <c r="D4750"/>
      <c r="E4750"/>
      <c r="F4750"/>
      <c r="G4750"/>
      <c r="H4750"/>
      <c r="I4750"/>
      <c r="J4750"/>
      <c r="K4750"/>
      <c r="L4750"/>
      <c r="M4750"/>
      <c r="N4750"/>
      <c r="O4750"/>
    </row>
    <row r="4751" spans="2:15" x14ac:dyDescent="0.25">
      <c r="B4751"/>
      <c r="C4751"/>
      <c r="D4751"/>
      <c r="E4751"/>
      <c r="F4751"/>
      <c r="G4751"/>
      <c r="H4751"/>
      <c r="I4751"/>
      <c r="J4751"/>
      <c r="K4751"/>
      <c r="L4751"/>
      <c r="M4751"/>
      <c r="N4751"/>
      <c r="O4751"/>
    </row>
    <row r="4752" spans="2:15" x14ac:dyDescent="0.25">
      <c r="B4752"/>
      <c r="C4752"/>
      <c r="D4752"/>
      <c r="E4752"/>
      <c r="F4752"/>
      <c r="G4752"/>
      <c r="H4752"/>
      <c r="I4752"/>
      <c r="J4752"/>
      <c r="K4752"/>
      <c r="L4752"/>
      <c r="M4752"/>
      <c r="N4752"/>
      <c r="O4752"/>
    </row>
    <row r="4753" spans="2:15" x14ac:dyDescent="0.25">
      <c r="B4753"/>
      <c r="C4753"/>
      <c r="D4753"/>
      <c r="E4753"/>
      <c r="F4753"/>
      <c r="G4753"/>
      <c r="H4753"/>
      <c r="I4753"/>
      <c r="J4753"/>
      <c r="K4753"/>
      <c r="L4753"/>
      <c r="M4753"/>
      <c r="N4753"/>
      <c r="O4753"/>
    </row>
    <row r="4754" spans="2:15" x14ac:dyDescent="0.25">
      <c r="B4754"/>
      <c r="C4754"/>
      <c r="D4754"/>
      <c r="E4754"/>
      <c r="F4754"/>
      <c r="G4754"/>
      <c r="H4754"/>
      <c r="I4754"/>
      <c r="J4754"/>
      <c r="K4754"/>
      <c r="L4754"/>
      <c r="M4754"/>
      <c r="N4754"/>
      <c r="O4754"/>
    </row>
    <row r="4755" spans="2:15" x14ac:dyDescent="0.25">
      <c r="B4755"/>
      <c r="C4755"/>
      <c r="D4755"/>
      <c r="E4755"/>
      <c r="F4755"/>
      <c r="G4755"/>
      <c r="H4755"/>
      <c r="I4755"/>
      <c r="J4755"/>
      <c r="K4755"/>
      <c r="L4755"/>
      <c r="M4755"/>
      <c r="N4755"/>
      <c r="O4755"/>
    </row>
    <row r="4756" spans="2:15" x14ac:dyDescent="0.25">
      <c r="B4756"/>
      <c r="C4756"/>
      <c r="D4756"/>
      <c r="E4756"/>
      <c r="F4756"/>
      <c r="G4756"/>
      <c r="H4756"/>
      <c r="I4756"/>
      <c r="J4756"/>
      <c r="K4756"/>
      <c r="L4756"/>
      <c r="M4756"/>
      <c r="N4756"/>
      <c r="O4756"/>
    </row>
    <row r="4757" spans="2:15" x14ac:dyDescent="0.25">
      <c r="B4757"/>
      <c r="C4757"/>
      <c r="D4757"/>
      <c r="E4757"/>
      <c r="F4757"/>
      <c r="G4757"/>
      <c r="H4757"/>
      <c r="I4757"/>
      <c r="J4757"/>
      <c r="K4757"/>
      <c r="L4757"/>
      <c r="M4757"/>
      <c r="N4757"/>
      <c r="O4757"/>
    </row>
    <row r="4758" spans="2:15" x14ac:dyDescent="0.25">
      <c r="B4758"/>
      <c r="C4758"/>
      <c r="D4758"/>
      <c r="E4758"/>
      <c r="F4758"/>
      <c r="G4758"/>
      <c r="H4758"/>
      <c r="I4758"/>
      <c r="J4758"/>
      <c r="K4758"/>
      <c r="L4758"/>
      <c r="M4758"/>
      <c r="N4758"/>
      <c r="O4758"/>
    </row>
    <row r="4759" spans="2:15" x14ac:dyDescent="0.25">
      <c r="B4759"/>
      <c r="C4759"/>
      <c r="D4759"/>
      <c r="E4759"/>
      <c r="F4759"/>
      <c r="G4759"/>
      <c r="H4759"/>
      <c r="I4759"/>
      <c r="J4759"/>
      <c r="K4759"/>
      <c r="L4759"/>
      <c r="M4759"/>
      <c r="N4759"/>
      <c r="O4759"/>
    </row>
    <row r="4760" spans="2:15" x14ac:dyDescent="0.25">
      <c r="B4760"/>
      <c r="C4760"/>
      <c r="D4760"/>
      <c r="E4760"/>
      <c r="F4760"/>
      <c r="G4760"/>
      <c r="H4760"/>
      <c r="I4760"/>
      <c r="J4760"/>
      <c r="K4760"/>
      <c r="L4760"/>
      <c r="M4760"/>
      <c r="N4760"/>
      <c r="O4760"/>
    </row>
    <row r="4761" spans="2:15" x14ac:dyDescent="0.25">
      <c r="B4761"/>
      <c r="C4761"/>
      <c r="D4761"/>
      <c r="E4761"/>
      <c r="F4761"/>
      <c r="G4761"/>
      <c r="H4761"/>
      <c r="I4761"/>
      <c r="J4761"/>
      <c r="K4761"/>
      <c r="L4761"/>
      <c r="M4761"/>
      <c r="N4761"/>
      <c r="O4761"/>
    </row>
    <row r="4762" spans="2:15" x14ac:dyDescent="0.25">
      <c r="B4762"/>
      <c r="C4762"/>
      <c r="D4762"/>
      <c r="E4762"/>
      <c r="F4762"/>
      <c r="G4762"/>
      <c r="H4762"/>
      <c r="I4762"/>
      <c r="J4762"/>
      <c r="K4762"/>
      <c r="L4762"/>
      <c r="M4762"/>
      <c r="N4762"/>
      <c r="O4762"/>
    </row>
    <row r="4763" spans="2:15" x14ac:dyDescent="0.25">
      <c r="B4763"/>
      <c r="C4763"/>
      <c r="D4763"/>
      <c r="E4763"/>
      <c r="F4763"/>
      <c r="G4763"/>
      <c r="H4763"/>
      <c r="I4763"/>
      <c r="J4763"/>
      <c r="K4763"/>
      <c r="L4763"/>
      <c r="M4763"/>
      <c r="N4763"/>
      <c r="O4763"/>
    </row>
    <row r="4764" spans="2:15" x14ac:dyDescent="0.25">
      <c r="B4764"/>
      <c r="C4764"/>
      <c r="D4764"/>
      <c r="E4764"/>
      <c r="F4764"/>
      <c r="G4764"/>
      <c r="H4764"/>
      <c r="I4764"/>
      <c r="J4764"/>
      <c r="K4764"/>
      <c r="L4764"/>
      <c r="M4764"/>
      <c r="N4764"/>
      <c r="O4764"/>
    </row>
    <row r="4765" spans="2:15" x14ac:dyDescent="0.25">
      <c r="B4765"/>
      <c r="C4765"/>
      <c r="D4765"/>
      <c r="E4765"/>
      <c r="F4765"/>
      <c r="G4765"/>
      <c r="H4765"/>
      <c r="I4765"/>
      <c r="J4765"/>
      <c r="K4765"/>
      <c r="L4765"/>
      <c r="M4765"/>
      <c r="N4765"/>
      <c r="O4765"/>
    </row>
    <row r="4766" spans="2:15" x14ac:dyDescent="0.25">
      <c r="B4766"/>
      <c r="C4766"/>
      <c r="D4766"/>
      <c r="E4766"/>
      <c r="F4766"/>
      <c r="G4766"/>
      <c r="H4766"/>
      <c r="I4766"/>
      <c r="J4766"/>
      <c r="K4766"/>
      <c r="L4766"/>
      <c r="M4766"/>
      <c r="N4766"/>
      <c r="O4766"/>
    </row>
    <row r="4767" spans="2:15" x14ac:dyDescent="0.25">
      <c r="B4767"/>
      <c r="C4767"/>
      <c r="D4767"/>
      <c r="E4767"/>
      <c r="F4767"/>
      <c r="G4767"/>
      <c r="H4767"/>
      <c r="I4767"/>
      <c r="J4767"/>
      <c r="K4767"/>
      <c r="L4767"/>
      <c r="M4767"/>
      <c r="N4767"/>
      <c r="O4767"/>
    </row>
    <row r="4768" spans="2:15" x14ac:dyDescent="0.25">
      <c r="B4768"/>
      <c r="C4768"/>
      <c r="D4768"/>
      <c r="E4768"/>
      <c r="F4768"/>
      <c r="G4768"/>
      <c r="H4768"/>
      <c r="I4768"/>
      <c r="J4768"/>
      <c r="K4768"/>
      <c r="L4768"/>
      <c r="M4768"/>
      <c r="N4768"/>
      <c r="O4768"/>
    </row>
    <row r="4769" spans="2:15" x14ac:dyDescent="0.25">
      <c r="B4769"/>
      <c r="C4769"/>
      <c r="D4769"/>
      <c r="E4769"/>
      <c r="F4769"/>
      <c r="G4769"/>
      <c r="H4769"/>
      <c r="I4769"/>
      <c r="J4769"/>
      <c r="K4769"/>
      <c r="L4769"/>
      <c r="M4769"/>
      <c r="N4769"/>
      <c r="O4769"/>
    </row>
    <row r="4770" spans="2:15" x14ac:dyDescent="0.25">
      <c r="B4770"/>
      <c r="C4770"/>
      <c r="D4770"/>
      <c r="E4770"/>
      <c r="F4770"/>
      <c r="G4770"/>
      <c r="H4770"/>
      <c r="I4770"/>
      <c r="J4770"/>
      <c r="K4770"/>
      <c r="L4770"/>
      <c r="M4770"/>
      <c r="N4770"/>
      <c r="O4770"/>
    </row>
    <row r="4771" spans="2:15" x14ac:dyDescent="0.25">
      <c r="B4771"/>
      <c r="C4771"/>
      <c r="D4771"/>
      <c r="E4771"/>
      <c r="F4771"/>
      <c r="G4771"/>
      <c r="H4771"/>
      <c r="I4771"/>
      <c r="J4771"/>
      <c r="K4771"/>
      <c r="L4771"/>
      <c r="M4771"/>
      <c r="N4771"/>
      <c r="O4771"/>
    </row>
    <row r="4772" spans="2:15" x14ac:dyDescent="0.25">
      <c r="B4772"/>
      <c r="C4772"/>
      <c r="D4772"/>
      <c r="E4772"/>
      <c r="F4772"/>
      <c r="G4772"/>
      <c r="H4772"/>
      <c r="I4772"/>
      <c r="J4772"/>
      <c r="K4772"/>
      <c r="L4772"/>
      <c r="M4772"/>
      <c r="N4772"/>
      <c r="O4772"/>
    </row>
    <row r="4773" spans="2:15" x14ac:dyDescent="0.25">
      <c r="B4773"/>
      <c r="C4773"/>
      <c r="D4773"/>
      <c r="E4773"/>
      <c r="F4773"/>
      <c r="G4773"/>
      <c r="H4773"/>
      <c r="I4773"/>
      <c r="J4773"/>
      <c r="K4773"/>
      <c r="L4773"/>
      <c r="M4773"/>
      <c r="N4773"/>
      <c r="O4773"/>
    </row>
    <row r="4774" spans="2:15" x14ac:dyDescent="0.25">
      <c r="B4774"/>
      <c r="C4774"/>
      <c r="D4774"/>
      <c r="E4774"/>
      <c r="F4774"/>
      <c r="G4774"/>
      <c r="H4774"/>
      <c r="I4774"/>
      <c r="J4774"/>
      <c r="K4774"/>
      <c r="L4774"/>
      <c r="M4774"/>
      <c r="N4774"/>
      <c r="O4774"/>
    </row>
    <row r="4775" spans="2:15" x14ac:dyDescent="0.25">
      <c r="B4775"/>
      <c r="C4775"/>
      <c r="D4775"/>
      <c r="E4775"/>
      <c r="F4775"/>
      <c r="G4775"/>
      <c r="H4775"/>
      <c r="I4775"/>
      <c r="J4775"/>
      <c r="K4775"/>
      <c r="L4775"/>
      <c r="M4775"/>
      <c r="N4775"/>
      <c r="O4775"/>
    </row>
    <row r="4776" spans="2:15" x14ac:dyDescent="0.25">
      <c r="B4776"/>
      <c r="C4776"/>
      <c r="D4776"/>
      <c r="E4776"/>
      <c r="F4776"/>
      <c r="G4776"/>
      <c r="H4776"/>
      <c r="I4776"/>
      <c r="J4776"/>
      <c r="K4776"/>
      <c r="L4776"/>
      <c r="M4776"/>
      <c r="N4776"/>
      <c r="O4776"/>
    </row>
    <row r="4777" spans="2:15" x14ac:dyDescent="0.25">
      <c r="B4777"/>
      <c r="C4777"/>
      <c r="D4777"/>
      <c r="E4777"/>
      <c r="F4777"/>
      <c r="G4777"/>
      <c r="H4777"/>
      <c r="I4777"/>
      <c r="J4777"/>
      <c r="K4777"/>
      <c r="L4777"/>
      <c r="M4777"/>
      <c r="N4777"/>
      <c r="O4777"/>
    </row>
    <row r="4778" spans="2:15" x14ac:dyDescent="0.25">
      <c r="B4778"/>
      <c r="C4778"/>
      <c r="D4778"/>
      <c r="E4778"/>
      <c r="F4778"/>
      <c r="G4778"/>
      <c r="H4778"/>
      <c r="I4778"/>
      <c r="J4778"/>
      <c r="K4778"/>
      <c r="L4778"/>
      <c r="M4778"/>
      <c r="N4778"/>
      <c r="O4778"/>
    </row>
    <row r="4779" spans="2:15" x14ac:dyDescent="0.25">
      <c r="B4779"/>
      <c r="C4779"/>
      <c r="D4779"/>
      <c r="E4779"/>
      <c r="F4779"/>
      <c r="G4779"/>
      <c r="H4779"/>
      <c r="I4779"/>
      <c r="J4779"/>
      <c r="K4779"/>
      <c r="L4779"/>
      <c r="M4779"/>
      <c r="N4779"/>
      <c r="O4779"/>
    </row>
    <row r="4780" spans="2:15" x14ac:dyDescent="0.25">
      <c r="B4780"/>
      <c r="C4780"/>
      <c r="D4780"/>
      <c r="E4780"/>
      <c r="F4780"/>
      <c r="G4780"/>
      <c r="H4780"/>
      <c r="I4780"/>
      <c r="J4780"/>
      <c r="K4780"/>
      <c r="L4780"/>
      <c r="M4780"/>
      <c r="N4780"/>
      <c r="O4780"/>
    </row>
    <row r="4781" spans="2:15" x14ac:dyDescent="0.25">
      <c r="B4781"/>
      <c r="C4781"/>
      <c r="D4781"/>
      <c r="E4781"/>
      <c r="F4781"/>
      <c r="G4781"/>
      <c r="H4781"/>
      <c r="I4781"/>
      <c r="J4781"/>
      <c r="K4781"/>
      <c r="L4781"/>
      <c r="M4781"/>
      <c r="N4781"/>
      <c r="O4781"/>
    </row>
    <row r="4782" spans="2:15" x14ac:dyDescent="0.25">
      <c r="B4782"/>
      <c r="C4782"/>
      <c r="D4782"/>
      <c r="E4782"/>
      <c r="F4782"/>
      <c r="G4782"/>
      <c r="H4782"/>
      <c r="I4782"/>
      <c r="J4782"/>
      <c r="K4782"/>
      <c r="L4782"/>
      <c r="M4782"/>
      <c r="N4782"/>
      <c r="O4782"/>
    </row>
    <row r="4783" spans="2:15" x14ac:dyDescent="0.25">
      <c r="B4783"/>
      <c r="C4783"/>
      <c r="D4783"/>
      <c r="E4783"/>
      <c r="F4783"/>
      <c r="G4783"/>
      <c r="H4783"/>
      <c r="I4783"/>
      <c r="J4783"/>
      <c r="K4783"/>
      <c r="L4783"/>
      <c r="M4783"/>
      <c r="N4783"/>
      <c r="O4783"/>
    </row>
    <row r="4784" spans="2:15" x14ac:dyDescent="0.25">
      <c r="B4784"/>
      <c r="C4784"/>
      <c r="D4784"/>
      <c r="E4784"/>
      <c r="F4784"/>
      <c r="G4784"/>
      <c r="H4784"/>
      <c r="I4784"/>
      <c r="J4784"/>
      <c r="K4784"/>
      <c r="L4784"/>
      <c r="M4784"/>
      <c r="N4784"/>
      <c r="O4784"/>
    </row>
    <row r="4785" spans="2:15" x14ac:dyDescent="0.25">
      <c r="B4785"/>
      <c r="C4785"/>
      <c r="D4785"/>
      <c r="E4785"/>
      <c r="F4785"/>
      <c r="G4785"/>
      <c r="H4785"/>
      <c r="I4785"/>
      <c r="J4785"/>
      <c r="K4785"/>
      <c r="L4785"/>
      <c r="M4785"/>
      <c r="N4785"/>
      <c r="O4785"/>
    </row>
    <row r="4786" spans="2:15" x14ac:dyDescent="0.25">
      <c r="B4786"/>
      <c r="C4786"/>
      <c r="D4786"/>
      <c r="E4786"/>
      <c r="F4786"/>
      <c r="G4786"/>
      <c r="H4786"/>
      <c r="I4786"/>
      <c r="J4786"/>
      <c r="K4786"/>
      <c r="L4786"/>
      <c r="M4786"/>
      <c r="N4786"/>
      <c r="O4786"/>
    </row>
    <row r="4787" spans="2:15" x14ac:dyDescent="0.25">
      <c r="B4787"/>
      <c r="C4787"/>
      <c r="D4787"/>
      <c r="E4787"/>
      <c r="F4787"/>
      <c r="G4787"/>
      <c r="H4787"/>
      <c r="I4787"/>
      <c r="J4787"/>
      <c r="K4787"/>
      <c r="L4787"/>
      <c r="M4787"/>
      <c r="N4787"/>
      <c r="O4787"/>
    </row>
    <row r="4788" spans="2:15" x14ac:dyDescent="0.25">
      <c r="B4788"/>
      <c r="C4788"/>
      <c r="D4788"/>
      <c r="E4788"/>
      <c r="F4788"/>
      <c r="G4788"/>
      <c r="H4788"/>
      <c r="I4788"/>
      <c r="J4788"/>
      <c r="K4788"/>
      <c r="L4788"/>
      <c r="M4788"/>
      <c r="N4788"/>
      <c r="O4788"/>
    </row>
    <row r="4789" spans="2:15" x14ac:dyDescent="0.25">
      <c r="B4789"/>
      <c r="C4789"/>
      <c r="D4789"/>
      <c r="E4789"/>
      <c r="F4789"/>
      <c r="G4789"/>
      <c r="H4789"/>
      <c r="I4789"/>
      <c r="J4789"/>
      <c r="K4789"/>
      <c r="L4789"/>
      <c r="M4789"/>
      <c r="N4789"/>
      <c r="O4789"/>
    </row>
    <row r="4790" spans="2:15" x14ac:dyDescent="0.25">
      <c r="B4790"/>
      <c r="C4790"/>
      <c r="D4790"/>
      <c r="E4790"/>
      <c r="F4790"/>
      <c r="G4790"/>
      <c r="H4790"/>
      <c r="I4790"/>
      <c r="J4790"/>
      <c r="K4790"/>
      <c r="L4790"/>
      <c r="M4790"/>
      <c r="N4790"/>
      <c r="O4790"/>
    </row>
    <row r="4791" spans="2:15" x14ac:dyDescent="0.25">
      <c r="B4791"/>
      <c r="C4791"/>
      <c r="D4791"/>
      <c r="E4791"/>
      <c r="F4791"/>
      <c r="G4791"/>
      <c r="H4791"/>
      <c r="I4791"/>
      <c r="J4791"/>
      <c r="K4791"/>
      <c r="L4791"/>
      <c r="M4791"/>
      <c r="N4791"/>
      <c r="O4791"/>
    </row>
    <row r="4792" spans="2:15" x14ac:dyDescent="0.25">
      <c r="B4792"/>
      <c r="C4792"/>
      <c r="D4792"/>
      <c r="E4792"/>
      <c r="F4792"/>
      <c r="G4792"/>
      <c r="H4792"/>
      <c r="I4792"/>
      <c r="J4792"/>
      <c r="K4792"/>
      <c r="L4792"/>
      <c r="M4792"/>
      <c r="N4792"/>
      <c r="O4792"/>
    </row>
    <row r="4793" spans="2:15" x14ac:dyDescent="0.25">
      <c r="B4793"/>
      <c r="C4793"/>
      <c r="D4793"/>
      <c r="E4793"/>
      <c r="F4793"/>
      <c r="G4793"/>
      <c r="H4793"/>
      <c r="I4793"/>
      <c r="J4793"/>
      <c r="K4793"/>
      <c r="L4793"/>
      <c r="M4793"/>
      <c r="N4793"/>
      <c r="O4793"/>
    </row>
    <row r="4794" spans="2:15" x14ac:dyDescent="0.25">
      <c r="B4794"/>
      <c r="C4794"/>
      <c r="D4794"/>
      <c r="E4794"/>
      <c r="F4794"/>
      <c r="G4794"/>
      <c r="H4794"/>
      <c r="I4794"/>
      <c r="J4794"/>
      <c r="K4794"/>
      <c r="L4794"/>
      <c r="M4794"/>
      <c r="N4794"/>
      <c r="O4794"/>
    </row>
    <row r="4795" spans="2:15" x14ac:dyDescent="0.25">
      <c r="B4795"/>
      <c r="C4795"/>
      <c r="D4795"/>
      <c r="E4795"/>
      <c r="F4795"/>
      <c r="G4795"/>
      <c r="H4795"/>
      <c r="I4795"/>
      <c r="J4795"/>
      <c r="K4795"/>
      <c r="L4795"/>
      <c r="M4795"/>
      <c r="N4795"/>
      <c r="O4795"/>
    </row>
    <row r="4796" spans="2:15" x14ac:dyDescent="0.25">
      <c r="B4796"/>
      <c r="C4796"/>
      <c r="D4796"/>
      <c r="E4796"/>
      <c r="F4796"/>
      <c r="G4796"/>
      <c r="H4796"/>
      <c r="I4796"/>
      <c r="J4796"/>
      <c r="K4796"/>
      <c r="L4796"/>
      <c r="M4796"/>
      <c r="N4796"/>
      <c r="O4796"/>
    </row>
    <row r="4797" spans="2:15" x14ac:dyDescent="0.25">
      <c r="B4797"/>
      <c r="C4797"/>
      <c r="D4797"/>
      <c r="E4797"/>
      <c r="F4797"/>
      <c r="G4797"/>
      <c r="H4797"/>
      <c r="I4797"/>
      <c r="J4797"/>
      <c r="K4797"/>
      <c r="L4797"/>
      <c r="M4797"/>
      <c r="N4797"/>
      <c r="O4797"/>
    </row>
    <row r="4798" spans="2:15" x14ac:dyDescent="0.25">
      <c r="B4798"/>
      <c r="C4798"/>
      <c r="D4798"/>
      <c r="E4798"/>
      <c r="F4798"/>
      <c r="G4798"/>
      <c r="H4798"/>
      <c r="I4798"/>
      <c r="J4798"/>
      <c r="K4798"/>
      <c r="L4798"/>
      <c r="M4798"/>
      <c r="N4798"/>
      <c r="O4798"/>
    </row>
    <row r="4799" spans="2:15" x14ac:dyDescent="0.25">
      <c r="B4799"/>
      <c r="C4799"/>
      <c r="D4799"/>
      <c r="E4799"/>
      <c r="F4799"/>
      <c r="G4799"/>
      <c r="H4799"/>
      <c r="I4799"/>
      <c r="J4799"/>
      <c r="K4799"/>
      <c r="L4799"/>
      <c r="M4799"/>
      <c r="N4799"/>
      <c r="O4799"/>
    </row>
    <row r="4800" spans="2:15" x14ac:dyDescent="0.25">
      <c r="B4800"/>
      <c r="C4800"/>
      <c r="D4800"/>
      <c r="E4800"/>
      <c r="F4800"/>
      <c r="G4800"/>
      <c r="H4800"/>
      <c r="I4800"/>
      <c r="J4800"/>
      <c r="K4800"/>
      <c r="L4800"/>
      <c r="M4800"/>
      <c r="N4800"/>
      <c r="O4800"/>
    </row>
    <row r="4801" spans="2:15" x14ac:dyDescent="0.25">
      <c r="B4801"/>
      <c r="C4801"/>
      <c r="D4801"/>
      <c r="E4801"/>
      <c r="F4801"/>
      <c r="G4801"/>
      <c r="H4801"/>
      <c r="I4801"/>
      <c r="J4801"/>
      <c r="K4801"/>
      <c r="L4801"/>
      <c r="M4801"/>
      <c r="N4801"/>
      <c r="O4801"/>
    </row>
    <row r="4802" spans="2:15" x14ac:dyDescent="0.25">
      <c r="B4802"/>
      <c r="C4802"/>
      <c r="D4802"/>
      <c r="E4802"/>
      <c r="F4802"/>
      <c r="G4802"/>
      <c r="H4802"/>
      <c r="I4802"/>
      <c r="J4802"/>
      <c r="K4802"/>
      <c r="L4802"/>
      <c r="M4802"/>
      <c r="N4802"/>
      <c r="O4802"/>
    </row>
    <row r="4803" spans="2:15" x14ac:dyDescent="0.25">
      <c r="B4803"/>
      <c r="C4803"/>
      <c r="D4803"/>
      <c r="E4803"/>
      <c r="F4803"/>
      <c r="G4803"/>
      <c r="H4803"/>
      <c r="I4803"/>
      <c r="J4803"/>
      <c r="K4803"/>
      <c r="L4803"/>
      <c r="M4803"/>
      <c r="N4803"/>
      <c r="O4803"/>
    </row>
    <row r="4804" spans="2:15" x14ac:dyDescent="0.25">
      <c r="B4804"/>
      <c r="C4804"/>
      <c r="D4804"/>
      <c r="E4804"/>
      <c r="F4804"/>
      <c r="G4804"/>
      <c r="H4804"/>
      <c r="I4804"/>
      <c r="J4804"/>
      <c r="K4804"/>
      <c r="L4804"/>
      <c r="M4804"/>
      <c r="N4804"/>
      <c r="O4804"/>
    </row>
    <row r="4805" spans="2:15" x14ac:dyDescent="0.25">
      <c r="B4805"/>
      <c r="C4805"/>
      <c r="D4805"/>
      <c r="E4805"/>
      <c r="F4805"/>
      <c r="G4805"/>
      <c r="H4805"/>
      <c r="I4805"/>
      <c r="J4805"/>
      <c r="K4805"/>
      <c r="L4805"/>
      <c r="M4805"/>
      <c r="N4805"/>
      <c r="O4805"/>
    </row>
    <row r="4806" spans="2:15" x14ac:dyDescent="0.25">
      <c r="B4806"/>
      <c r="C4806"/>
      <c r="D4806"/>
      <c r="E4806"/>
      <c r="F4806"/>
      <c r="G4806"/>
      <c r="H4806"/>
      <c r="I4806"/>
      <c r="J4806"/>
      <c r="K4806"/>
      <c r="L4806"/>
      <c r="M4806"/>
      <c r="N4806"/>
      <c r="O4806"/>
    </row>
    <row r="4807" spans="2:15" x14ac:dyDescent="0.25">
      <c r="B4807"/>
      <c r="C4807"/>
      <c r="D4807"/>
      <c r="E4807"/>
      <c r="F4807"/>
      <c r="G4807"/>
      <c r="H4807"/>
      <c r="I4807"/>
      <c r="J4807"/>
      <c r="K4807"/>
      <c r="L4807"/>
      <c r="M4807"/>
      <c r="N4807"/>
      <c r="O4807"/>
    </row>
    <row r="4808" spans="2:15" x14ac:dyDescent="0.25">
      <c r="B4808"/>
      <c r="C4808"/>
      <c r="D4808"/>
      <c r="E4808"/>
      <c r="F4808"/>
      <c r="G4808"/>
      <c r="H4808"/>
      <c r="I4808"/>
      <c r="J4808"/>
      <c r="K4808"/>
      <c r="L4808"/>
      <c r="M4808"/>
      <c r="N4808"/>
      <c r="O4808"/>
    </row>
    <row r="4809" spans="2:15" x14ac:dyDescent="0.25">
      <c r="B4809"/>
      <c r="C4809"/>
      <c r="D4809"/>
      <c r="E4809"/>
      <c r="F4809"/>
      <c r="G4809"/>
      <c r="H4809"/>
      <c r="I4809"/>
      <c r="J4809"/>
      <c r="K4809"/>
      <c r="L4809"/>
      <c r="M4809"/>
      <c r="N4809"/>
      <c r="O4809"/>
    </row>
    <row r="4810" spans="2:15" x14ac:dyDescent="0.25">
      <c r="B4810"/>
      <c r="C4810"/>
      <c r="D4810"/>
      <c r="E4810"/>
      <c r="F4810"/>
      <c r="G4810"/>
      <c r="H4810"/>
      <c r="I4810"/>
      <c r="J4810"/>
      <c r="K4810"/>
      <c r="L4810"/>
      <c r="M4810"/>
      <c r="N4810"/>
      <c r="O4810"/>
    </row>
    <row r="4811" spans="2:15" x14ac:dyDescent="0.25">
      <c r="B4811"/>
      <c r="C4811"/>
      <c r="D4811"/>
      <c r="E4811"/>
      <c r="F4811"/>
      <c r="G4811"/>
      <c r="H4811"/>
      <c r="I4811"/>
      <c r="J4811"/>
      <c r="K4811"/>
      <c r="L4811"/>
      <c r="M4811"/>
      <c r="N4811"/>
      <c r="O4811"/>
    </row>
    <row r="4812" spans="2:15" x14ac:dyDescent="0.25">
      <c r="B4812"/>
      <c r="C4812"/>
      <c r="D4812"/>
      <c r="E4812"/>
      <c r="F4812"/>
      <c r="G4812"/>
      <c r="H4812"/>
      <c r="I4812"/>
      <c r="J4812"/>
      <c r="K4812"/>
      <c r="L4812"/>
      <c r="M4812"/>
      <c r="N4812"/>
      <c r="O4812"/>
    </row>
    <row r="4813" spans="2:15" x14ac:dyDescent="0.25">
      <c r="B4813"/>
      <c r="C4813"/>
      <c r="D4813"/>
      <c r="E4813"/>
      <c r="F4813"/>
      <c r="G4813"/>
      <c r="H4813"/>
      <c r="I4813"/>
      <c r="J4813"/>
      <c r="K4813"/>
      <c r="L4813"/>
      <c r="M4813"/>
      <c r="N4813"/>
      <c r="O4813"/>
    </row>
    <row r="4814" spans="2:15" x14ac:dyDescent="0.25">
      <c r="B4814"/>
      <c r="C4814"/>
      <c r="D4814"/>
      <c r="E4814"/>
      <c r="F4814"/>
      <c r="G4814"/>
      <c r="H4814"/>
      <c r="I4814"/>
      <c r="J4814"/>
      <c r="K4814"/>
      <c r="L4814"/>
      <c r="M4814"/>
      <c r="N4814"/>
      <c r="O4814"/>
    </row>
    <row r="4815" spans="2:15" x14ac:dyDescent="0.25">
      <c r="B4815"/>
      <c r="C4815"/>
      <c r="D4815"/>
      <c r="E4815"/>
      <c r="F4815"/>
      <c r="G4815"/>
      <c r="H4815"/>
      <c r="I4815"/>
      <c r="J4815"/>
      <c r="K4815"/>
      <c r="L4815"/>
      <c r="M4815"/>
      <c r="N4815"/>
      <c r="O4815"/>
    </row>
    <row r="4816" spans="2:15" x14ac:dyDescent="0.25">
      <c r="B4816"/>
      <c r="C4816"/>
      <c r="D4816"/>
      <c r="E4816"/>
      <c r="F4816"/>
      <c r="G4816"/>
      <c r="H4816"/>
      <c r="I4816"/>
      <c r="J4816"/>
      <c r="K4816"/>
      <c r="L4816"/>
      <c r="M4816"/>
      <c r="N4816"/>
      <c r="O4816"/>
    </row>
    <row r="4817" spans="2:15" x14ac:dyDescent="0.25">
      <c r="B4817"/>
      <c r="C4817"/>
      <c r="D4817"/>
      <c r="E4817"/>
      <c r="F4817"/>
      <c r="G4817"/>
      <c r="H4817"/>
      <c r="I4817"/>
      <c r="J4817"/>
      <c r="K4817"/>
      <c r="L4817"/>
      <c r="M4817"/>
      <c r="N4817"/>
      <c r="O4817"/>
    </row>
    <row r="4818" spans="2:15" x14ac:dyDescent="0.25">
      <c r="B4818"/>
      <c r="C4818"/>
      <c r="D4818"/>
      <c r="E4818"/>
      <c r="F4818"/>
      <c r="G4818"/>
      <c r="H4818"/>
      <c r="I4818"/>
      <c r="J4818"/>
      <c r="K4818"/>
      <c r="L4818"/>
      <c r="M4818"/>
      <c r="N4818"/>
      <c r="O4818"/>
    </row>
    <row r="4819" spans="2:15" x14ac:dyDescent="0.25">
      <c r="B4819"/>
      <c r="C4819"/>
      <c r="D4819"/>
      <c r="E4819"/>
      <c r="F4819"/>
      <c r="G4819"/>
      <c r="H4819"/>
      <c r="I4819"/>
      <c r="J4819"/>
      <c r="K4819"/>
      <c r="L4819"/>
      <c r="M4819"/>
      <c r="N4819"/>
      <c r="O4819"/>
    </row>
    <row r="4820" spans="2:15" x14ac:dyDescent="0.25">
      <c r="B4820"/>
      <c r="C4820"/>
      <c r="D4820"/>
      <c r="E4820"/>
      <c r="F4820"/>
      <c r="G4820"/>
      <c r="H4820"/>
      <c r="I4820"/>
      <c r="J4820"/>
      <c r="K4820"/>
      <c r="L4820"/>
      <c r="M4820"/>
      <c r="N4820"/>
      <c r="O4820"/>
    </row>
    <row r="4821" spans="2:15" x14ac:dyDescent="0.25">
      <c r="B4821"/>
      <c r="C4821"/>
      <c r="D4821"/>
      <c r="E4821"/>
      <c r="F4821"/>
      <c r="G4821"/>
      <c r="H4821"/>
      <c r="I4821"/>
      <c r="J4821"/>
      <c r="K4821"/>
      <c r="L4821"/>
      <c r="M4821"/>
      <c r="N4821"/>
      <c r="O4821"/>
    </row>
    <row r="4822" spans="2:15" x14ac:dyDescent="0.25">
      <c r="B4822"/>
      <c r="C4822"/>
      <c r="D4822"/>
      <c r="E4822"/>
      <c r="F4822"/>
      <c r="G4822"/>
      <c r="H4822"/>
      <c r="I4822"/>
      <c r="J4822"/>
      <c r="K4822"/>
      <c r="L4822"/>
      <c r="M4822"/>
      <c r="N4822"/>
      <c r="O4822"/>
    </row>
    <row r="4823" spans="2:15" x14ac:dyDescent="0.25">
      <c r="B4823"/>
      <c r="C4823"/>
      <c r="D4823"/>
      <c r="E4823"/>
      <c r="F4823"/>
      <c r="G4823"/>
      <c r="H4823"/>
      <c r="I4823"/>
      <c r="J4823"/>
      <c r="K4823"/>
      <c r="L4823"/>
      <c r="M4823"/>
      <c r="N4823"/>
      <c r="O4823"/>
    </row>
    <row r="4824" spans="2:15" x14ac:dyDescent="0.25">
      <c r="B4824"/>
      <c r="C4824"/>
      <c r="D4824"/>
      <c r="E4824"/>
      <c r="F4824"/>
      <c r="G4824"/>
      <c r="H4824"/>
      <c r="I4824"/>
      <c r="J4824"/>
      <c r="K4824"/>
      <c r="L4824"/>
      <c r="M4824"/>
      <c r="N4824"/>
      <c r="O4824"/>
    </row>
    <row r="4825" spans="2:15" x14ac:dyDescent="0.25">
      <c r="B4825"/>
      <c r="C4825"/>
      <c r="D4825"/>
      <c r="E4825"/>
      <c r="F4825"/>
      <c r="G4825"/>
      <c r="H4825"/>
      <c r="I4825"/>
      <c r="J4825"/>
      <c r="K4825"/>
      <c r="L4825"/>
      <c r="M4825"/>
      <c r="N4825"/>
      <c r="O4825"/>
    </row>
    <row r="4826" spans="2:15" x14ac:dyDescent="0.25">
      <c r="B4826"/>
      <c r="C4826"/>
      <c r="D4826"/>
      <c r="E4826"/>
      <c r="F4826"/>
      <c r="G4826"/>
      <c r="H4826"/>
      <c r="I4826"/>
      <c r="J4826"/>
      <c r="K4826"/>
      <c r="L4826"/>
      <c r="M4826"/>
      <c r="N4826"/>
      <c r="O4826"/>
    </row>
    <row r="4827" spans="2:15" x14ac:dyDescent="0.25">
      <c r="B4827"/>
      <c r="C4827"/>
      <c r="D4827"/>
      <c r="E4827"/>
      <c r="F4827"/>
      <c r="G4827"/>
      <c r="H4827"/>
      <c r="I4827"/>
      <c r="J4827"/>
      <c r="K4827"/>
      <c r="L4827"/>
      <c r="M4827"/>
      <c r="N4827"/>
      <c r="O4827"/>
    </row>
    <row r="4828" spans="2:15" x14ac:dyDescent="0.25">
      <c r="B4828"/>
      <c r="C4828"/>
      <c r="D4828"/>
      <c r="E4828"/>
      <c r="F4828"/>
      <c r="G4828"/>
      <c r="H4828"/>
      <c r="I4828"/>
      <c r="J4828"/>
      <c r="K4828"/>
      <c r="L4828"/>
      <c r="M4828"/>
      <c r="N4828"/>
      <c r="O4828"/>
    </row>
    <row r="4829" spans="2:15" x14ac:dyDescent="0.25">
      <c r="B4829"/>
      <c r="C4829"/>
      <c r="D4829"/>
      <c r="E4829"/>
      <c r="F4829"/>
      <c r="G4829"/>
      <c r="H4829"/>
      <c r="I4829"/>
      <c r="J4829"/>
      <c r="K4829"/>
      <c r="L4829"/>
      <c r="M4829"/>
      <c r="N4829"/>
      <c r="O4829"/>
    </row>
    <row r="4830" spans="2:15" x14ac:dyDescent="0.25">
      <c r="B4830"/>
      <c r="C4830"/>
      <c r="D4830"/>
      <c r="E4830"/>
      <c r="F4830"/>
      <c r="G4830"/>
      <c r="H4830"/>
      <c r="I4830"/>
      <c r="J4830"/>
      <c r="K4830"/>
      <c r="L4830"/>
      <c r="M4830"/>
      <c r="N4830"/>
      <c r="O4830"/>
    </row>
    <row r="4831" spans="2:15" x14ac:dyDescent="0.25">
      <c r="B4831"/>
      <c r="C4831"/>
      <c r="D4831"/>
      <c r="E4831"/>
      <c r="F4831"/>
      <c r="G4831"/>
      <c r="H4831"/>
      <c r="I4831"/>
      <c r="J4831"/>
      <c r="K4831"/>
      <c r="L4831"/>
      <c r="M4831"/>
      <c r="N4831"/>
      <c r="O4831"/>
    </row>
    <row r="4832" spans="2:15" x14ac:dyDescent="0.25">
      <c r="B4832"/>
      <c r="C4832"/>
      <c r="D4832"/>
      <c r="E4832"/>
      <c r="F4832"/>
      <c r="G4832"/>
      <c r="H4832"/>
      <c r="I4832"/>
      <c r="J4832"/>
      <c r="K4832"/>
      <c r="L4832"/>
      <c r="M4832"/>
      <c r="N4832"/>
      <c r="O4832"/>
    </row>
    <row r="4833" spans="2:15" x14ac:dyDescent="0.25">
      <c r="B4833"/>
      <c r="C4833"/>
      <c r="D4833"/>
      <c r="E4833"/>
      <c r="F4833"/>
      <c r="G4833"/>
      <c r="H4833"/>
      <c r="I4833"/>
      <c r="J4833"/>
      <c r="K4833"/>
      <c r="L4833"/>
      <c r="M4833"/>
      <c r="N4833"/>
      <c r="O4833"/>
    </row>
    <row r="4834" spans="2:15" x14ac:dyDescent="0.25">
      <c r="B4834"/>
      <c r="C4834"/>
      <c r="D4834"/>
      <c r="E4834"/>
      <c r="F4834"/>
      <c r="G4834"/>
      <c r="H4834"/>
      <c r="I4834"/>
      <c r="J4834"/>
      <c r="K4834"/>
      <c r="L4834"/>
      <c r="M4834"/>
      <c r="N4834"/>
      <c r="O4834"/>
    </row>
    <row r="4835" spans="2:15" x14ac:dyDescent="0.25">
      <c r="B4835"/>
      <c r="C4835"/>
      <c r="D4835"/>
      <c r="E4835"/>
      <c r="F4835"/>
      <c r="G4835"/>
      <c r="H4835"/>
      <c r="I4835"/>
      <c r="J4835"/>
      <c r="K4835"/>
      <c r="L4835"/>
      <c r="M4835"/>
      <c r="N4835"/>
      <c r="O4835"/>
    </row>
    <row r="4836" spans="2:15" x14ac:dyDescent="0.25">
      <c r="B4836"/>
      <c r="C4836"/>
      <c r="D4836"/>
      <c r="E4836"/>
      <c r="F4836"/>
      <c r="G4836"/>
      <c r="H4836"/>
      <c r="I4836"/>
      <c r="J4836"/>
      <c r="K4836"/>
      <c r="L4836"/>
      <c r="M4836"/>
      <c r="N4836"/>
      <c r="O4836"/>
    </row>
    <row r="4837" spans="2:15" x14ac:dyDescent="0.25">
      <c r="B4837"/>
      <c r="C4837"/>
      <c r="D4837"/>
      <c r="E4837"/>
      <c r="F4837"/>
      <c r="G4837"/>
      <c r="H4837"/>
      <c r="I4837"/>
      <c r="J4837"/>
      <c r="K4837"/>
      <c r="L4837"/>
      <c r="M4837"/>
      <c r="N4837"/>
      <c r="O4837"/>
    </row>
    <row r="4838" spans="2:15" x14ac:dyDescent="0.25">
      <c r="B4838"/>
      <c r="C4838"/>
      <c r="D4838"/>
      <c r="E4838"/>
      <c r="F4838"/>
      <c r="G4838"/>
      <c r="H4838"/>
      <c r="I4838"/>
      <c r="J4838"/>
      <c r="K4838"/>
      <c r="L4838"/>
      <c r="M4838"/>
      <c r="N4838"/>
      <c r="O4838"/>
    </row>
    <row r="4839" spans="2:15" x14ac:dyDescent="0.25">
      <c r="B4839"/>
      <c r="C4839"/>
      <c r="D4839"/>
      <c r="E4839"/>
      <c r="F4839"/>
      <c r="G4839"/>
      <c r="H4839"/>
      <c r="I4839"/>
      <c r="J4839"/>
      <c r="K4839"/>
      <c r="L4839"/>
      <c r="M4839"/>
      <c r="N4839"/>
      <c r="O4839"/>
    </row>
    <row r="4840" spans="2:15" x14ac:dyDescent="0.25">
      <c r="B4840"/>
      <c r="C4840"/>
      <c r="D4840"/>
      <c r="E4840"/>
      <c r="F4840"/>
      <c r="G4840"/>
      <c r="H4840"/>
      <c r="I4840"/>
      <c r="J4840"/>
      <c r="K4840"/>
      <c r="L4840"/>
      <c r="M4840"/>
      <c r="N4840"/>
      <c r="O4840"/>
    </row>
    <row r="4841" spans="2:15" x14ac:dyDescent="0.25">
      <c r="B4841"/>
      <c r="C4841"/>
      <c r="D4841"/>
      <c r="E4841"/>
      <c r="F4841"/>
      <c r="G4841"/>
      <c r="H4841"/>
      <c r="I4841"/>
      <c r="J4841"/>
      <c r="K4841"/>
      <c r="L4841"/>
      <c r="M4841"/>
      <c r="N4841"/>
      <c r="O4841"/>
    </row>
    <row r="4842" spans="2:15" x14ac:dyDescent="0.25">
      <c r="B4842"/>
      <c r="C4842"/>
      <c r="D4842"/>
      <c r="E4842"/>
      <c r="F4842"/>
      <c r="G4842"/>
      <c r="H4842"/>
      <c r="I4842"/>
      <c r="J4842"/>
      <c r="K4842"/>
      <c r="L4842"/>
      <c r="M4842"/>
      <c r="N4842"/>
      <c r="O4842"/>
    </row>
    <row r="4843" spans="2:15" x14ac:dyDescent="0.25">
      <c r="B4843"/>
      <c r="C4843"/>
      <c r="D4843"/>
      <c r="E4843"/>
      <c r="F4843"/>
      <c r="G4843"/>
      <c r="H4843"/>
      <c r="I4843"/>
      <c r="J4843"/>
      <c r="K4843"/>
      <c r="L4843"/>
      <c r="M4843"/>
      <c r="N4843"/>
      <c r="O4843"/>
    </row>
    <row r="4844" spans="2:15" x14ac:dyDescent="0.25">
      <c r="B4844"/>
      <c r="C4844"/>
      <c r="D4844"/>
      <c r="E4844"/>
      <c r="F4844"/>
      <c r="G4844"/>
      <c r="H4844"/>
      <c r="I4844"/>
      <c r="J4844"/>
      <c r="K4844"/>
      <c r="L4844"/>
      <c r="M4844"/>
      <c r="N4844"/>
      <c r="O4844"/>
    </row>
    <row r="4845" spans="2:15" x14ac:dyDescent="0.25">
      <c r="B4845"/>
      <c r="C4845"/>
      <c r="D4845"/>
      <c r="E4845"/>
      <c r="F4845"/>
      <c r="G4845"/>
      <c r="H4845"/>
      <c r="I4845"/>
      <c r="J4845"/>
      <c r="K4845"/>
      <c r="L4845"/>
      <c r="M4845"/>
      <c r="N4845"/>
      <c r="O4845"/>
    </row>
    <row r="4846" spans="2:15" x14ac:dyDescent="0.25">
      <c r="B4846"/>
      <c r="C4846"/>
      <c r="D4846"/>
      <c r="E4846"/>
      <c r="F4846"/>
      <c r="G4846"/>
      <c r="H4846"/>
      <c r="I4846"/>
      <c r="J4846"/>
      <c r="K4846"/>
      <c r="L4846"/>
      <c r="M4846"/>
      <c r="N4846"/>
      <c r="O4846"/>
    </row>
    <row r="4847" spans="2:15" x14ac:dyDescent="0.25">
      <c r="B4847"/>
      <c r="C4847"/>
      <c r="D4847"/>
      <c r="E4847"/>
      <c r="F4847"/>
      <c r="G4847"/>
      <c r="H4847"/>
      <c r="I4847"/>
      <c r="J4847"/>
      <c r="K4847"/>
      <c r="L4847"/>
      <c r="M4847"/>
      <c r="N4847"/>
      <c r="O4847"/>
    </row>
    <row r="4848" spans="2:15" x14ac:dyDescent="0.25">
      <c r="B4848"/>
      <c r="C4848"/>
      <c r="D4848"/>
      <c r="E4848"/>
      <c r="F4848"/>
      <c r="G4848"/>
      <c r="H4848"/>
      <c r="I4848"/>
      <c r="J4848"/>
      <c r="K4848"/>
      <c r="L4848"/>
      <c r="M4848"/>
      <c r="N4848"/>
      <c r="O4848"/>
    </row>
    <row r="4849" spans="2:15" x14ac:dyDescent="0.25">
      <c r="B4849"/>
      <c r="C4849"/>
      <c r="D4849"/>
      <c r="E4849"/>
      <c r="F4849"/>
      <c r="G4849"/>
      <c r="H4849"/>
      <c r="I4849"/>
      <c r="J4849"/>
      <c r="K4849"/>
      <c r="L4849"/>
      <c r="M4849"/>
      <c r="N4849"/>
      <c r="O4849"/>
    </row>
    <row r="4850" spans="2:15" x14ac:dyDescent="0.25">
      <c r="B4850"/>
      <c r="C4850"/>
      <c r="D4850"/>
      <c r="E4850"/>
      <c r="F4850"/>
      <c r="G4850"/>
      <c r="H4850"/>
      <c r="I4850"/>
      <c r="J4850"/>
      <c r="K4850"/>
      <c r="L4850"/>
      <c r="M4850"/>
      <c r="N4850"/>
      <c r="O4850"/>
    </row>
    <row r="4851" spans="2:15" x14ac:dyDescent="0.25">
      <c r="B4851"/>
      <c r="C4851"/>
      <c r="D4851"/>
      <c r="E4851"/>
      <c r="F4851"/>
      <c r="G4851"/>
      <c r="H4851"/>
      <c r="I4851"/>
      <c r="J4851"/>
      <c r="K4851"/>
      <c r="L4851"/>
      <c r="M4851"/>
      <c r="N4851"/>
      <c r="O4851"/>
    </row>
    <row r="4852" spans="2:15" x14ac:dyDescent="0.25">
      <c r="B4852"/>
      <c r="C4852"/>
      <c r="D4852"/>
      <c r="E4852"/>
      <c r="F4852"/>
      <c r="G4852"/>
      <c r="H4852"/>
      <c r="I4852"/>
      <c r="J4852"/>
      <c r="K4852"/>
      <c r="L4852"/>
      <c r="M4852"/>
      <c r="N4852"/>
      <c r="O4852"/>
    </row>
    <row r="4853" spans="2:15" x14ac:dyDescent="0.25">
      <c r="B4853"/>
      <c r="C4853"/>
      <c r="D4853"/>
      <c r="E4853"/>
      <c r="F4853"/>
      <c r="G4853"/>
      <c r="H4853"/>
      <c r="I4853"/>
      <c r="J4853"/>
      <c r="K4853"/>
      <c r="L4853"/>
      <c r="M4853"/>
      <c r="N4853"/>
      <c r="O4853"/>
    </row>
    <row r="4854" spans="2:15" x14ac:dyDescent="0.25">
      <c r="B4854"/>
      <c r="C4854"/>
      <c r="D4854"/>
      <c r="E4854"/>
      <c r="F4854"/>
      <c r="G4854"/>
      <c r="H4854"/>
      <c r="I4854"/>
      <c r="J4854"/>
      <c r="K4854"/>
      <c r="L4854"/>
      <c r="M4854"/>
      <c r="N4854"/>
      <c r="O4854"/>
    </row>
    <row r="4855" spans="2:15" x14ac:dyDescent="0.25">
      <c r="B4855"/>
      <c r="C4855"/>
      <c r="D4855"/>
      <c r="E4855"/>
      <c r="F4855"/>
      <c r="G4855"/>
      <c r="H4855"/>
      <c r="I4855"/>
      <c r="J4855"/>
      <c r="K4855"/>
      <c r="L4855"/>
      <c r="M4855"/>
      <c r="N4855"/>
      <c r="O4855"/>
    </row>
    <row r="4856" spans="2:15" x14ac:dyDescent="0.25">
      <c r="B4856"/>
      <c r="C4856"/>
      <c r="D4856"/>
      <c r="E4856"/>
      <c r="F4856"/>
      <c r="G4856"/>
      <c r="H4856"/>
      <c r="I4856"/>
      <c r="J4856"/>
      <c r="K4856"/>
      <c r="L4856"/>
      <c r="M4856"/>
      <c r="N4856"/>
      <c r="O4856"/>
    </row>
    <row r="4857" spans="2:15" x14ac:dyDescent="0.25">
      <c r="B4857"/>
      <c r="C4857"/>
      <c r="D4857"/>
      <c r="E4857"/>
      <c r="F4857"/>
      <c r="G4857"/>
      <c r="H4857"/>
      <c r="I4857"/>
      <c r="J4857"/>
      <c r="K4857"/>
      <c r="L4857"/>
      <c r="M4857"/>
      <c r="N4857"/>
      <c r="O4857"/>
    </row>
    <row r="4858" spans="2:15" x14ac:dyDescent="0.25">
      <c r="B4858"/>
      <c r="C4858"/>
      <c r="D4858"/>
      <c r="E4858"/>
      <c r="F4858"/>
      <c r="G4858"/>
      <c r="H4858"/>
      <c r="I4858"/>
      <c r="J4858"/>
      <c r="K4858"/>
      <c r="L4858"/>
      <c r="M4858"/>
      <c r="N4858"/>
      <c r="O4858"/>
    </row>
    <row r="4859" spans="2:15" x14ac:dyDescent="0.25">
      <c r="B4859"/>
      <c r="C4859"/>
      <c r="D4859"/>
      <c r="E4859"/>
      <c r="F4859"/>
      <c r="G4859"/>
      <c r="H4859"/>
      <c r="I4859"/>
      <c r="J4859"/>
      <c r="K4859"/>
      <c r="L4859"/>
      <c r="M4859"/>
      <c r="N4859"/>
      <c r="O4859"/>
    </row>
    <row r="4860" spans="2:15" x14ac:dyDescent="0.25">
      <c r="B4860"/>
      <c r="C4860"/>
      <c r="D4860"/>
      <c r="E4860"/>
      <c r="F4860"/>
      <c r="G4860"/>
      <c r="H4860"/>
      <c r="I4860"/>
      <c r="J4860"/>
      <c r="K4860"/>
      <c r="L4860"/>
      <c r="M4860"/>
      <c r="N4860"/>
      <c r="O4860"/>
    </row>
    <row r="4861" spans="2:15" x14ac:dyDescent="0.25">
      <c r="B4861"/>
      <c r="C4861"/>
      <c r="D4861"/>
      <c r="E4861"/>
      <c r="F4861"/>
      <c r="G4861"/>
      <c r="H4861"/>
      <c r="I4861"/>
      <c r="J4861"/>
      <c r="K4861"/>
      <c r="L4861"/>
      <c r="M4861"/>
      <c r="N4861"/>
      <c r="O4861"/>
    </row>
    <row r="4862" spans="2:15" x14ac:dyDescent="0.25">
      <c r="B4862"/>
      <c r="C4862"/>
      <c r="D4862"/>
      <c r="E4862"/>
      <c r="F4862"/>
      <c r="G4862"/>
      <c r="H4862"/>
      <c r="I4862"/>
      <c r="J4862"/>
      <c r="K4862"/>
      <c r="L4862"/>
      <c r="M4862"/>
      <c r="N4862"/>
      <c r="O4862"/>
    </row>
    <row r="4863" spans="2:15" x14ac:dyDescent="0.25">
      <c r="B4863"/>
      <c r="C4863"/>
      <c r="D4863"/>
      <c r="E4863"/>
      <c r="F4863"/>
      <c r="G4863"/>
      <c r="H4863"/>
      <c r="I4863"/>
      <c r="J4863"/>
      <c r="K4863"/>
      <c r="L4863"/>
      <c r="M4863"/>
      <c r="N4863"/>
      <c r="O4863"/>
    </row>
    <row r="4864" spans="2:15" x14ac:dyDescent="0.25">
      <c r="B4864"/>
      <c r="C4864"/>
      <c r="D4864"/>
      <c r="E4864"/>
      <c r="F4864"/>
      <c r="G4864"/>
      <c r="H4864"/>
      <c r="I4864"/>
      <c r="J4864"/>
      <c r="K4864"/>
      <c r="L4864"/>
      <c r="M4864"/>
      <c r="N4864"/>
      <c r="O4864"/>
    </row>
    <row r="4865" spans="2:15" x14ac:dyDescent="0.25">
      <c r="B4865"/>
      <c r="C4865"/>
      <c r="D4865"/>
      <c r="E4865"/>
      <c r="F4865"/>
      <c r="G4865"/>
      <c r="H4865"/>
      <c r="I4865"/>
      <c r="J4865"/>
      <c r="K4865"/>
      <c r="L4865"/>
      <c r="M4865"/>
      <c r="N4865"/>
      <c r="O4865"/>
    </row>
    <row r="4866" spans="2:15" x14ac:dyDescent="0.25">
      <c r="B4866"/>
      <c r="C4866"/>
      <c r="D4866"/>
      <c r="E4866"/>
      <c r="F4866"/>
      <c r="G4866"/>
      <c r="H4866"/>
      <c r="I4866"/>
      <c r="J4866"/>
      <c r="K4866"/>
      <c r="L4866"/>
      <c r="M4866"/>
      <c r="N4866"/>
      <c r="O4866"/>
    </row>
    <row r="4867" spans="2:15" x14ac:dyDescent="0.25">
      <c r="B4867"/>
      <c r="C4867"/>
      <c r="D4867"/>
      <c r="E4867"/>
      <c r="F4867"/>
      <c r="G4867"/>
      <c r="H4867"/>
      <c r="I4867"/>
      <c r="J4867"/>
      <c r="K4867"/>
      <c r="L4867"/>
      <c r="M4867"/>
      <c r="N4867"/>
      <c r="O4867"/>
    </row>
    <row r="4868" spans="2:15" x14ac:dyDescent="0.25">
      <c r="B4868"/>
      <c r="C4868"/>
      <c r="D4868"/>
      <c r="E4868"/>
      <c r="F4868"/>
      <c r="G4868"/>
      <c r="H4868"/>
      <c r="I4868"/>
      <c r="J4868"/>
      <c r="K4868"/>
      <c r="L4868"/>
      <c r="M4868"/>
      <c r="N4868"/>
      <c r="O4868"/>
    </row>
    <row r="4869" spans="2:15" x14ac:dyDescent="0.25">
      <c r="B4869"/>
      <c r="C4869"/>
      <c r="D4869"/>
      <c r="E4869"/>
      <c r="F4869"/>
      <c r="G4869"/>
      <c r="H4869"/>
      <c r="I4869"/>
      <c r="J4869"/>
      <c r="K4869"/>
      <c r="L4869"/>
      <c r="M4869"/>
      <c r="N4869"/>
      <c r="O4869"/>
    </row>
    <row r="4870" spans="2:15" x14ac:dyDescent="0.25">
      <c r="B4870"/>
      <c r="C4870"/>
      <c r="D4870"/>
      <c r="E4870"/>
      <c r="F4870"/>
      <c r="G4870"/>
      <c r="H4870"/>
      <c r="I4870"/>
      <c r="J4870"/>
      <c r="K4870"/>
      <c r="L4870"/>
      <c r="M4870"/>
      <c r="N4870"/>
      <c r="O4870"/>
    </row>
    <row r="4871" spans="2:15" x14ac:dyDescent="0.25">
      <c r="B4871"/>
      <c r="C4871"/>
      <c r="D4871"/>
      <c r="E4871"/>
      <c r="F4871"/>
      <c r="G4871"/>
      <c r="H4871"/>
      <c r="I4871"/>
      <c r="J4871"/>
      <c r="K4871"/>
      <c r="L4871"/>
      <c r="M4871"/>
      <c r="N4871"/>
      <c r="O4871"/>
    </row>
    <row r="4872" spans="2:15" x14ac:dyDescent="0.25">
      <c r="B4872"/>
      <c r="C4872"/>
      <c r="D4872"/>
      <c r="E4872"/>
      <c r="F4872"/>
      <c r="G4872"/>
      <c r="H4872"/>
      <c r="I4872"/>
      <c r="J4872"/>
      <c r="K4872"/>
      <c r="L4872"/>
      <c r="M4872"/>
      <c r="N4872"/>
      <c r="O4872"/>
    </row>
    <row r="4873" spans="2:15" x14ac:dyDescent="0.25">
      <c r="B4873"/>
      <c r="C4873"/>
      <c r="D4873"/>
      <c r="E4873"/>
      <c r="F4873"/>
      <c r="G4873"/>
      <c r="H4873"/>
      <c r="I4873"/>
      <c r="J4873"/>
      <c r="K4873"/>
      <c r="L4873"/>
      <c r="M4873"/>
      <c r="N4873"/>
      <c r="O4873"/>
    </row>
    <row r="4874" spans="2:15" x14ac:dyDescent="0.25">
      <c r="B4874"/>
      <c r="C4874"/>
      <c r="D4874"/>
      <c r="E4874"/>
      <c r="F4874"/>
      <c r="G4874"/>
      <c r="H4874"/>
      <c r="I4874"/>
      <c r="J4874"/>
      <c r="K4874"/>
      <c r="L4874"/>
      <c r="M4874"/>
      <c r="N4874"/>
      <c r="O4874"/>
    </row>
    <row r="4875" spans="2:15" x14ac:dyDescent="0.25">
      <c r="B4875"/>
      <c r="C4875"/>
      <c r="D4875"/>
      <c r="E4875"/>
      <c r="F4875"/>
      <c r="G4875"/>
      <c r="H4875"/>
      <c r="I4875"/>
      <c r="J4875"/>
      <c r="K4875"/>
      <c r="L4875"/>
      <c r="M4875"/>
      <c r="N4875"/>
      <c r="O4875"/>
    </row>
    <row r="4876" spans="2:15" x14ac:dyDescent="0.25">
      <c r="B4876"/>
      <c r="C4876"/>
      <c r="D4876"/>
      <c r="E4876"/>
      <c r="F4876"/>
      <c r="G4876"/>
      <c r="H4876"/>
      <c r="I4876"/>
      <c r="J4876"/>
      <c r="K4876"/>
      <c r="L4876"/>
      <c r="M4876"/>
      <c r="N4876"/>
      <c r="O4876"/>
    </row>
    <row r="4877" spans="2:15" x14ac:dyDescent="0.25">
      <c r="B4877"/>
      <c r="C4877"/>
      <c r="D4877"/>
      <c r="E4877"/>
      <c r="F4877"/>
      <c r="G4877"/>
      <c r="H4877"/>
      <c r="I4877"/>
      <c r="J4877"/>
      <c r="K4877"/>
      <c r="L4877"/>
      <c r="M4877"/>
      <c r="N4877"/>
      <c r="O4877"/>
    </row>
    <row r="4878" spans="2:15" x14ac:dyDescent="0.25">
      <c r="B4878"/>
      <c r="C4878"/>
      <c r="D4878"/>
      <c r="E4878"/>
      <c r="F4878"/>
      <c r="G4878"/>
      <c r="H4878"/>
      <c r="I4878"/>
      <c r="J4878"/>
      <c r="K4878"/>
      <c r="L4878"/>
      <c r="M4878"/>
      <c r="N4878"/>
      <c r="O4878"/>
    </row>
    <row r="4879" spans="2:15" x14ac:dyDescent="0.25">
      <c r="B4879"/>
      <c r="C4879"/>
      <c r="D4879"/>
      <c r="E4879"/>
      <c r="F4879"/>
      <c r="G4879"/>
      <c r="H4879"/>
      <c r="I4879"/>
      <c r="J4879"/>
      <c r="K4879"/>
      <c r="L4879"/>
      <c r="M4879"/>
      <c r="N4879"/>
      <c r="O4879"/>
    </row>
    <row r="4880" spans="2:15" x14ac:dyDescent="0.25">
      <c r="B4880"/>
      <c r="C4880"/>
      <c r="D4880"/>
      <c r="E4880"/>
      <c r="F4880"/>
      <c r="G4880"/>
      <c r="H4880"/>
      <c r="I4880"/>
      <c r="J4880"/>
      <c r="K4880"/>
      <c r="L4880"/>
      <c r="M4880"/>
      <c r="N4880"/>
      <c r="O4880"/>
    </row>
    <row r="4881" spans="2:15" x14ac:dyDescent="0.25">
      <c r="B4881"/>
      <c r="C4881"/>
      <c r="D4881"/>
      <c r="E4881"/>
      <c r="F4881"/>
      <c r="G4881"/>
      <c r="H4881"/>
      <c r="I4881"/>
      <c r="J4881"/>
      <c r="K4881"/>
      <c r="L4881"/>
      <c r="M4881"/>
      <c r="N4881"/>
      <c r="O4881"/>
    </row>
    <row r="4882" spans="2:15" x14ac:dyDescent="0.25">
      <c r="B4882"/>
      <c r="C4882"/>
      <c r="D4882"/>
      <c r="E4882"/>
      <c r="F4882"/>
      <c r="G4882"/>
      <c r="H4882"/>
      <c r="I4882"/>
      <c r="J4882"/>
      <c r="K4882"/>
      <c r="L4882"/>
      <c r="M4882"/>
      <c r="N4882"/>
      <c r="O4882"/>
    </row>
    <row r="4883" spans="2:15" x14ac:dyDescent="0.25">
      <c r="B4883"/>
      <c r="C4883"/>
      <c r="D4883"/>
      <c r="E4883"/>
      <c r="F4883"/>
      <c r="G4883"/>
      <c r="H4883"/>
      <c r="I4883"/>
      <c r="J4883"/>
      <c r="K4883"/>
      <c r="L4883"/>
      <c r="M4883"/>
      <c r="N4883"/>
      <c r="O4883"/>
    </row>
    <row r="4884" spans="2:15" x14ac:dyDescent="0.25">
      <c r="B4884"/>
      <c r="C4884"/>
      <c r="D4884"/>
      <c r="E4884"/>
      <c r="F4884"/>
      <c r="G4884"/>
      <c r="H4884"/>
      <c r="I4884"/>
      <c r="J4884"/>
      <c r="K4884"/>
      <c r="L4884"/>
      <c r="M4884"/>
      <c r="N4884"/>
      <c r="O4884"/>
    </row>
    <row r="4885" spans="2:15" x14ac:dyDescent="0.25">
      <c r="B4885"/>
      <c r="C4885"/>
      <c r="D4885"/>
      <c r="E4885"/>
      <c r="F4885"/>
      <c r="G4885"/>
      <c r="H4885"/>
      <c r="I4885"/>
      <c r="J4885"/>
      <c r="K4885"/>
      <c r="L4885"/>
      <c r="M4885"/>
      <c r="N4885"/>
      <c r="O4885"/>
    </row>
    <row r="4886" spans="2:15" x14ac:dyDescent="0.25">
      <c r="B4886"/>
      <c r="C4886"/>
      <c r="D4886"/>
      <c r="E4886"/>
      <c r="F4886"/>
      <c r="G4886"/>
      <c r="H4886"/>
      <c r="I4886"/>
      <c r="J4886"/>
      <c r="K4886"/>
      <c r="L4886"/>
      <c r="M4886"/>
      <c r="N4886"/>
      <c r="O4886"/>
    </row>
    <row r="4887" spans="2:15" x14ac:dyDescent="0.25">
      <c r="B4887"/>
      <c r="C4887"/>
      <c r="D4887"/>
      <c r="E4887"/>
      <c r="F4887"/>
      <c r="G4887"/>
      <c r="H4887"/>
      <c r="I4887"/>
      <c r="J4887"/>
      <c r="K4887"/>
      <c r="L4887"/>
      <c r="M4887"/>
      <c r="N4887"/>
      <c r="O4887"/>
    </row>
    <row r="4888" spans="2:15" x14ac:dyDescent="0.25">
      <c r="B4888"/>
      <c r="C4888"/>
      <c r="D4888"/>
      <c r="E4888"/>
      <c r="F4888"/>
      <c r="G4888"/>
      <c r="H4888"/>
      <c r="I4888"/>
      <c r="J4888"/>
      <c r="K4888"/>
      <c r="L4888"/>
      <c r="M4888"/>
      <c r="N4888"/>
      <c r="O4888"/>
    </row>
    <row r="4889" spans="2:15" x14ac:dyDescent="0.25">
      <c r="B4889"/>
      <c r="C4889"/>
      <c r="D4889"/>
      <c r="E4889"/>
      <c r="F4889"/>
      <c r="G4889"/>
      <c r="H4889"/>
      <c r="I4889"/>
      <c r="J4889"/>
      <c r="K4889"/>
      <c r="L4889"/>
      <c r="M4889"/>
      <c r="N4889"/>
      <c r="O4889"/>
    </row>
    <row r="4890" spans="2:15" x14ac:dyDescent="0.25">
      <c r="B4890"/>
      <c r="C4890"/>
      <c r="D4890"/>
      <c r="E4890"/>
      <c r="F4890"/>
      <c r="G4890"/>
      <c r="H4890"/>
      <c r="I4890"/>
      <c r="J4890"/>
      <c r="K4890"/>
      <c r="L4890"/>
      <c r="M4890"/>
      <c r="N4890"/>
      <c r="O4890"/>
    </row>
    <row r="4891" spans="2:15" x14ac:dyDescent="0.25">
      <c r="B4891"/>
      <c r="C4891"/>
      <c r="D4891"/>
      <c r="E4891"/>
      <c r="F4891"/>
      <c r="G4891"/>
      <c r="H4891"/>
      <c r="I4891"/>
      <c r="J4891"/>
      <c r="K4891"/>
      <c r="L4891"/>
      <c r="M4891"/>
      <c r="N4891"/>
      <c r="O4891"/>
    </row>
    <row r="4892" spans="2:15" x14ac:dyDescent="0.25">
      <c r="B4892"/>
      <c r="C4892"/>
      <c r="D4892"/>
      <c r="E4892"/>
      <c r="F4892"/>
      <c r="G4892"/>
      <c r="H4892"/>
      <c r="I4892"/>
      <c r="J4892"/>
      <c r="K4892"/>
      <c r="L4892"/>
      <c r="M4892"/>
      <c r="N4892"/>
      <c r="O4892"/>
    </row>
    <row r="4893" spans="2:15" x14ac:dyDescent="0.25">
      <c r="B4893"/>
      <c r="C4893"/>
      <c r="D4893"/>
      <c r="E4893"/>
      <c r="F4893"/>
      <c r="G4893"/>
      <c r="H4893"/>
      <c r="I4893"/>
      <c r="J4893"/>
      <c r="K4893"/>
      <c r="L4893"/>
      <c r="M4893"/>
      <c r="N4893"/>
      <c r="O4893"/>
    </row>
    <row r="4894" spans="2:15" x14ac:dyDescent="0.25">
      <c r="B4894"/>
      <c r="C4894"/>
      <c r="D4894"/>
      <c r="E4894"/>
      <c r="F4894"/>
      <c r="G4894"/>
      <c r="H4894"/>
      <c r="I4894"/>
      <c r="J4894"/>
      <c r="K4894"/>
      <c r="L4894"/>
      <c r="M4894"/>
      <c r="N4894"/>
      <c r="O4894"/>
    </row>
    <row r="4895" spans="2:15" x14ac:dyDescent="0.25">
      <c r="B4895"/>
      <c r="C4895"/>
      <c r="D4895"/>
      <c r="E4895"/>
      <c r="F4895"/>
      <c r="G4895"/>
      <c r="H4895"/>
      <c r="I4895"/>
      <c r="J4895"/>
      <c r="K4895"/>
      <c r="L4895"/>
      <c r="M4895"/>
      <c r="N4895"/>
      <c r="O4895"/>
    </row>
    <row r="4896" spans="2:15" x14ac:dyDescent="0.25">
      <c r="B4896"/>
      <c r="C4896"/>
      <c r="D4896"/>
      <c r="E4896"/>
      <c r="F4896"/>
      <c r="G4896"/>
      <c r="H4896"/>
      <c r="I4896"/>
      <c r="J4896"/>
      <c r="K4896"/>
      <c r="L4896"/>
      <c r="M4896"/>
      <c r="N4896"/>
      <c r="O4896"/>
    </row>
    <row r="4897" spans="2:15" x14ac:dyDescent="0.25">
      <c r="B4897"/>
      <c r="C4897"/>
      <c r="D4897"/>
      <c r="E4897"/>
      <c r="F4897"/>
      <c r="G4897"/>
      <c r="H4897"/>
      <c r="I4897"/>
      <c r="J4897"/>
      <c r="K4897"/>
      <c r="L4897"/>
      <c r="M4897"/>
      <c r="N4897"/>
      <c r="O4897"/>
    </row>
    <row r="4898" spans="2:15" x14ac:dyDescent="0.25">
      <c r="B4898"/>
      <c r="C4898"/>
      <c r="D4898"/>
      <c r="E4898"/>
      <c r="F4898"/>
      <c r="G4898"/>
      <c r="H4898"/>
      <c r="I4898"/>
      <c r="J4898"/>
      <c r="K4898"/>
      <c r="L4898"/>
      <c r="M4898"/>
      <c r="N4898"/>
      <c r="O4898"/>
    </row>
    <row r="4899" spans="2:15" x14ac:dyDescent="0.25">
      <c r="B4899"/>
      <c r="C4899"/>
      <c r="D4899"/>
      <c r="E4899"/>
      <c r="F4899"/>
      <c r="G4899"/>
      <c r="H4899"/>
      <c r="I4899"/>
      <c r="J4899"/>
      <c r="K4899"/>
      <c r="L4899"/>
      <c r="M4899"/>
      <c r="N4899"/>
      <c r="O4899"/>
    </row>
    <row r="4900" spans="2:15" x14ac:dyDescent="0.25">
      <c r="B4900"/>
      <c r="C4900"/>
      <c r="D4900"/>
      <c r="E4900"/>
      <c r="F4900"/>
      <c r="G4900"/>
      <c r="H4900"/>
      <c r="I4900"/>
      <c r="J4900"/>
      <c r="K4900"/>
      <c r="L4900"/>
      <c r="M4900"/>
      <c r="N4900"/>
      <c r="O4900"/>
    </row>
    <row r="4901" spans="2:15" x14ac:dyDescent="0.25">
      <c r="B4901"/>
      <c r="C4901"/>
      <c r="D4901"/>
      <c r="E4901"/>
      <c r="F4901"/>
      <c r="G4901"/>
      <c r="H4901"/>
      <c r="I4901"/>
      <c r="J4901"/>
      <c r="K4901"/>
      <c r="L4901"/>
      <c r="M4901"/>
      <c r="N4901"/>
      <c r="O4901"/>
    </row>
    <row r="4902" spans="2:15" x14ac:dyDescent="0.25">
      <c r="B4902"/>
      <c r="C4902"/>
      <c r="D4902"/>
      <c r="E4902"/>
      <c r="F4902"/>
      <c r="G4902"/>
      <c r="H4902"/>
      <c r="I4902"/>
      <c r="J4902"/>
      <c r="K4902"/>
      <c r="L4902"/>
      <c r="M4902"/>
      <c r="N4902"/>
      <c r="O4902"/>
    </row>
    <row r="4903" spans="2:15" x14ac:dyDescent="0.25">
      <c r="B4903"/>
      <c r="C4903"/>
      <c r="D4903"/>
      <c r="E4903"/>
      <c r="F4903"/>
      <c r="G4903"/>
      <c r="H4903"/>
      <c r="I4903"/>
      <c r="J4903"/>
      <c r="K4903"/>
      <c r="L4903"/>
      <c r="M4903"/>
      <c r="N4903"/>
      <c r="O4903"/>
    </row>
    <row r="4904" spans="2:15" x14ac:dyDescent="0.25">
      <c r="B4904"/>
      <c r="C4904"/>
      <c r="D4904"/>
      <c r="E4904"/>
      <c r="F4904"/>
      <c r="G4904"/>
      <c r="H4904"/>
      <c r="I4904"/>
      <c r="J4904"/>
      <c r="K4904"/>
      <c r="L4904"/>
      <c r="M4904"/>
      <c r="N4904"/>
      <c r="O4904"/>
    </row>
    <row r="4905" spans="2:15" x14ac:dyDescent="0.25">
      <c r="B4905"/>
      <c r="C4905"/>
      <c r="D4905"/>
      <c r="E4905"/>
      <c r="F4905"/>
      <c r="G4905"/>
      <c r="H4905"/>
      <c r="I4905"/>
      <c r="J4905"/>
      <c r="K4905"/>
      <c r="L4905"/>
      <c r="M4905"/>
      <c r="N4905"/>
      <c r="O4905"/>
    </row>
    <row r="4906" spans="2:15" x14ac:dyDescent="0.25">
      <c r="B4906"/>
      <c r="C4906"/>
      <c r="D4906"/>
      <c r="E4906"/>
      <c r="F4906"/>
      <c r="G4906"/>
      <c r="H4906"/>
      <c r="I4906"/>
      <c r="J4906"/>
      <c r="K4906"/>
      <c r="L4906"/>
      <c r="M4906"/>
      <c r="N4906"/>
      <c r="O4906"/>
    </row>
    <row r="4907" spans="2:15" x14ac:dyDescent="0.25">
      <c r="B4907"/>
      <c r="C4907"/>
      <c r="D4907"/>
      <c r="E4907"/>
      <c r="F4907"/>
      <c r="G4907"/>
      <c r="H4907"/>
      <c r="I4907"/>
      <c r="J4907"/>
      <c r="K4907"/>
      <c r="L4907"/>
      <c r="M4907"/>
      <c r="N4907"/>
      <c r="O4907"/>
    </row>
    <row r="4908" spans="2:15" x14ac:dyDescent="0.25">
      <c r="B4908"/>
      <c r="C4908"/>
      <c r="D4908"/>
      <c r="E4908"/>
      <c r="F4908"/>
      <c r="G4908"/>
      <c r="H4908"/>
      <c r="I4908"/>
      <c r="J4908"/>
      <c r="K4908"/>
      <c r="L4908"/>
      <c r="M4908"/>
      <c r="N4908"/>
      <c r="O4908"/>
    </row>
    <row r="4909" spans="2:15" x14ac:dyDescent="0.25">
      <c r="B4909"/>
      <c r="C4909"/>
      <c r="D4909"/>
      <c r="E4909"/>
      <c r="F4909"/>
      <c r="G4909"/>
      <c r="H4909"/>
      <c r="I4909"/>
      <c r="J4909"/>
      <c r="K4909"/>
      <c r="L4909"/>
      <c r="M4909"/>
      <c r="N4909"/>
      <c r="O4909"/>
    </row>
    <row r="4910" spans="2:15" x14ac:dyDescent="0.25">
      <c r="B4910"/>
      <c r="C4910"/>
      <c r="D4910"/>
      <c r="E4910"/>
      <c r="F4910"/>
      <c r="G4910"/>
      <c r="H4910"/>
      <c r="I4910"/>
      <c r="J4910"/>
      <c r="K4910"/>
      <c r="L4910"/>
      <c r="M4910"/>
      <c r="N4910"/>
      <c r="O4910"/>
    </row>
    <row r="4911" spans="2:15" x14ac:dyDescent="0.25">
      <c r="B4911"/>
      <c r="C4911"/>
      <c r="D4911"/>
      <c r="E4911"/>
      <c r="F4911"/>
      <c r="G4911"/>
      <c r="H4911"/>
      <c r="I4911"/>
      <c r="J4911"/>
      <c r="K4911"/>
      <c r="L4911"/>
      <c r="M4911"/>
      <c r="N4911"/>
      <c r="O4911"/>
    </row>
    <row r="4912" spans="2:15" x14ac:dyDescent="0.25">
      <c r="B4912"/>
      <c r="C4912"/>
      <c r="D4912"/>
      <c r="E4912"/>
      <c r="F4912"/>
      <c r="G4912"/>
      <c r="H4912"/>
      <c r="I4912"/>
      <c r="J4912"/>
      <c r="K4912"/>
      <c r="L4912"/>
      <c r="M4912"/>
      <c r="N4912"/>
      <c r="O4912"/>
    </row>
    <row r="4913" spans="2:15" x14ac:dyDescent="0.25">
      <c r="B4913"/>
      <c r="C4913"/>
      <c r="D4913"/>
      <c r="E4913"/>
      <c r="F4913"/>
      <c r="G4913"/>
      <c r="H4913"/>
      <c r="I4913"/>
      <c r="J4913"/>
      <c r="K4913"/>
      <c r="L4913"/>
      <c r="M4913"/>
      <c r="N4913"/>
      <c r="O4913"/>
    </row>
    <row r="4914" spans="2:15" x14ac:dyDescent="0.25">
      <c r="B4914"/>
      <c r="C4914"/>
      <c r="D4914"/>
      <c r="E4914"/>
      <c r="F4914"/>
      <c r="G4914"/>
      <c r="H4914"/>
      <c r="I4914"/>
      <c r="J4914"/>
      <c r="K4914"/>
      <c r="L4914"/>
      <c r="M4914"/>
      <c r="N4914"/>
      <c r="O4914"/>
    </row>
    <row r="4915" spans="2:15" x14ac:dyDescent="0.25">
      <c r="B4915"/>
      <c r="C4915"/>
      <c r="D4915"/>
      <c r="E4915"/>
      <c r="F4915"/>
      <c r="G4915"/>
      <c r="H4915"/>
      <c r="I4915"/>
      <c r="J4915"/>
      <c r="K4915"/>
      <c r="L4915"/>
      <c r="M4915"/>
      <c r="N4915"/>
      <c r="O4915"/>
    </row>
    <row r="4916" spans="2:15" x14ac:dyDescent="0.25">
      <c r="B4916"/>
      <c r="C4916"/>
      <c r="D4916"/>
      <c r="E4916"/>
      <c r="F4916"/>
      <c r="G4916"/>
      <c r="H4916"/>
      <c r="I4916"/>
      <c r="J4916"/>
      <c r="K4916"/>
      <c r="L4916"/>
      <c r="M4916"/>
      <c r="N4916"/>
      <c r="O4916"/>
    </row>
    <row r="4917" spans="2:15" x14ac:dyDescent="0.25">
      <c r="B4917"/>
      <c r="C4917"/>
      <c r="D4917"/>
      <c r="E4917"/>
      <c r="F4917"/>
      <c r="G4917"/>
      <c r="H4917"/>
      <c r="I4917"/>
      <c r="J4917"/>
      <c r="K4917"/>
      <c r="L4917"/>
      <c r="M4917"/>
      <c r="N4917"/>
      <c r="O4917"/>
    </row>
    <row r="4918" spans="2:15" x14ac:dyDescent="0.25">
      <c r="B4918"/>
      <c r="C4918"/>
      <c r="D4918"/>
      <c r="E4918"/>
      <c r="F4918"/>
      <c r="G4918"/>
      <c r="H4918"/>
      <c r="I4918"/>
      <c r="J4918"/>
      <c r="K4918"/>
      <c r="L4918"/>
      <c r="M4918"/>
      <c r="N4918"/>
      <c r="O4918"/>
    </row>
    <row r="4919" spans="2:15" x14ac:dyDescent="0.25">
      <c r="B4919"/>
      <c r="C4919"/>
      <c r="D4919"/>
      <c r="E4919"/>
      <c r="F4919"/>
      <c r="G4919"/>
      <c r="H4919"/>
      <c r="I4919"/>
      <c r="J4919"/>
      <c r="K4919"/>
      <c r="L4919"/>
      <c r="M4919"/>
      <c r="N4919"/>
      <c r="O4919"/>
    </row>
    <row r="4920" spans="2:15" x14ac:dyDescent="0.25">
      <c r="B4920"/>
      <c r="C4920"/>
      <c r="D4920"/>
      <c r="E4920"/>
      <c r="F4920"/>
      <c r="G4920"/>
      <c r="H4920"/>
      <c r="I4920"/>
      <c r="J4920"/>
      <c r="K4920"/>
      <c r="L4920"/>
      <c r="M4920"/>
      <c r="N4920"/>
      <c r="O4920"/>
    </row>
    <row r="4921" spans="2:15" x14ac:dyDescent="0.25">
      <c r="B4921"/>
      <c r="C4921"/>
      <c r="D4921"/>
      <c r="E4921"/>
      <c r="F4921"/>
      <c r="G4921"/>
      <c r="H4921"/>
      <c r="I4921"/>
      <c r="J4921"/>
      <c r="K4921"/>
      <c r="L4921"/>
      <c r="M4921"/>
      <c r="N4921"/>
      <c r="O4921"/>
    </row>
    <row r="4922" spans="2:15" x14ac:dyDescent="0.25">
      <c r="B4922"/>
      <c r="C4922"/>
      <c r="D4922"/>
      <c r="E4922"/>
      <c r="F4922"/>
      <c r="G4922"/>
      <c r="H4922"/>
      <c r="I4922"/>
      <c r="J4922"/>
      <c r="K4922"/>
      <c r="L4922"/>
      <c r="M4922"/>
      <c r="N4922"/>
      <c r="O4922"/>
    </row>
    <row r="4923" spans="2:15" x14ac:dyDescent="0.25">
      <c r="B4923"/>
      <c r="C4923"/>
      <c r="D4923"/>
      <c r="E4923"/>
      <c r="F4923"/>
      <c r="G4923"/>
      <c r="H4923"/>
      <c r="I4923"/>
      <c r="J4923"/>
      <c r="K4923"/>
      <c r="L4923"/>
      <c r="M4923"/>
      <c r="N4923"/>
      <c r="O4923"/>
    </row>
    <row r="4924" spans="2:15" x14ac:dyDescent="0.25">
      <c r="B4924"/>
      <c r="C4924"/>
      <c r="D4924"/>
      <c r="E4924"/>
      <c r="F4924"/>
      <c r="G4924"/>
      <c r="H4924"/>
      <c r="I4924"/>
      <c r="J4924"/>
      <c r="K4924"/>
      <c r="L4924"/>
      <c r="M4924"/>
      <c r="N4924"/>
      <c r="O4924"/>
    </row>
    <row r="4925" spans="2:15" x14ac:dyDescent="0.25">
      <c r="B4925"/>
      <c r="C4925"/>
      <c r="D4925"/>
      <c r="E4925"/>
      <c r="F4925"/>
      <c r="G4925"/>
      <c r="H4925"/>
      <c r="I4925"/>
      <c r="J4925"/>
      <c r="K4925"/>
      <c r="L4925"/>
      <c r="M4925"/>
      <c r="N4925"/>
      <c r="O4925"/>
    </row>
    <row r="4926" spans="2:15" x14ac:dyDescent="0.25">
      <c r="B4926"/>
      <c r="C4926"/>
      <c r="D4926"/>
      <c r="E4926"/>
      <c r="F4926"/>
      <c r="G4926"/>
      <c r="H4926"/>
      <c r="I4926"/>
      <c r="J4926"/>
      <c r="K4926"/>
      <c r="L4926"/>
      <c r="M4926"/>
      <c r="N4926"/>
      <c r="O4926"/>
    </row>
    <row r="4927" spans="2:15" x14ac:dyDescent="0.25">
      <c r="B4927"/>
      <c r="C4927"/>
      <c r="D4927"/>
      <c r="E4927"/>
      <c r="F4927"/>
      <c r="G4927"/>
      <c r="H4927"/>
      <c r="I4927"/>
      <c r="J4927"/>
      <c r="K4927"/>
      <c r="L4927"/>
      <c r="M4927"/>
      <c r="N4927"/>
      <c r="O4927"/>
    </row>
    <row r="4928" spans="2:15" x14ac:dyDescent="0.25">
      <c r="B4928"/>
      <c r="C4928"/>
      <c r="D4928"/>
      <c r="E4928"/>
      <c r="F4928"/>
      <c r="G4928"/>
      <c r="H4928"/>
      <c r="I4928"/>
      <c r="J4928"/>
      <c r="K4928"/>
      <c r="L4928"/>
      <c r="M4928"/>
      <c r="N4928"/>
      <c r="O4928"/>
    </row>
    <row r="4929" spans="2:15" x14ac:dyDescent="0.25">
      <c r="B4929"/>
      <c r="C4929"/>
      <c r="D4929"/>
      <c r="E4929"/>
      <c r="F4929"/>
      <c r="G4929"/>
      <c r="H4929"/>
      <c r="I4929"/>
      <c r="J4929"/>
      <c r="K4929"/>
      <c r="L4929"/>
      <c r="M4929"/>
      <c r="N4929"/>
      <c r="O4929"/>
    </row>
    <row r="4930" spans="2:15" x14ac:dyDescent="0.25">
      <c r="B4930"/>
      <c r="C4930"/>
      <c r="D4930"/>
      <c r="E4930"/>
      <c r="F4930"/>
      <c r="G4930"/>
      <c r="H4930"/>
      <c r="I4930"/>
      <c r="J4930"/>
      <c r="K4930"/>
      <c r="L4930"/>
      <c r="M4930"/>
      <c r="N4930"/>
      <c r="O4930"/>
    </row>
    <row r="4931" spans="2:15" x14ac:dyDescent="0.25">
      <c r="B4931"/>
      <c r="C4931"/>
      <c r="D4931"/>
      <c r="E4931"/>
      <c r="F4931"/>
      <c r="G4931"/>
      <c r="H4931"/>
      <c r="I4931"/>
      <c r="J4931"/>
      <c r="K4931"/>
      <c r="L4931"/>
      <c r="M4931"/>
      <c r="N4931"/>
      <c r="O4931"/>
    </row>
    <row r="4932" spans="2:15" x14ac:dyDescent="0.25">
      <c r="B4932"/>
      <c r="C4932"/>
      <c r="D4932"/>
      <c r="E4932"/>
      <c r="F4932"/>
      <c r="G4932"/>
      <c r="H4932"/>
      <c r="I4932"/>
      <c r="J4932"/>
      <c r="K4932"/>
      <c r="L4932"/>
      <c r="M4932"/>
      <c r="N4932"/>
      <c r="O4932"/>
    </row>
    <row r="4933" spans="2:15" x14ac:dyDescent="0.25">
      <c r="B4933"/>
      <c r="C4933"/>
      <c r="D4933"/>
      <c r="E4933"/>
      <c r="F4933"/>
      <c r="G4933"/>
      <c r="H4933"/>
      <c r="I4933"/>
      <c r="J4933"/>
      <c r="K4933"/>
      <c r="L4933"/>
      <c r="M4933"/>
      <c r="N4933"/>
      <c r="O4933"/>
    </row>
    <row r="4934" spans="2:15" x14ac:dyDescent="0.25">
      <c r="B4934"/>
      <c r="C4934"/>
      <c r="D4934"/>
      <c r="E4934"/>
      <c r="F4934"/>
      <c r="G4934"/>
      <c r="H4934"/>
      <c r="I4934"/>
      <c r="J4934"/>
      <c r="K4934"/>
      <c r="L4934"/>
      <c r="M4934"/>
      <c r="N4934"/>
      <c r="O4934"/>
    </row>
    <row r="4935" spans="2:15" x14ac:dyDescent="0.25">
      <c r="B4935"/>
      <c r="C4935"/>
      <c r="D4935"/>
      <c r="E4935"/>
      <c r="F4935"/>
      <c r="G4935"/>
      <c r="H4935"/>
      <c r="I4935"/>
      <c r="J4935"/>
      <c r="K4935"/>
      <c r="L4935"/>
      <c r="M4935"/>
      <c r="N4935"/>
      <c r="O4935"/>
    </row>
    <row r="4936" spans="2:15" x14ac:dyDescent="0.25">
      <c r="B4936"/>
      <c r="C4936"/>
      <c r="D4936"/>
      <c r="E4936"/>
      <c r="F4936"/>
      <c r="G4936"/>
      <c r="H4936"/>
      <c r="I4936"/>
      <c r="J4936"/>
      <c r="K4936"/>
      <c r="L4936"/>
      <c r="M4936"/>
      <c r="N4936"/>
      <c r="O4936"/>
    </row>
    <row r="4937" spans="2:15" x14ac:dyDescent="0.25">
      <c r="B4937"/>
      <c r="C4937"/>
      <c r="D4937"/>
      <c r="E4937"/>
      <c r="F4937"/>
      <c r="G4937"/>
      <c r="H4937"/>
      <c r="I4937"/>
      <c r="J4937"/>
      <c r="K4937"/>
      <c r="L4937"/>
      <c r="M4937"/>
      <c r="N4937"/>
      <c r="O4937"/>
    </row>
    <row r="4938" spans="2:15" x14ac:dyDescent="0.25">
      <c r="B4938"/>
      <c r="C4938"/>
      <c r="D4938"/>
      <c r="E4938"/>
      <c r="F4938"/>
      <c r="G4938"/>
      <c r="H4938"/>
      <c r="I4938"/>
      <c r="J4938"/>
      <c r="K4938"/>
      <c r="L4938"/>
      <c r="M4938"/>
      <c r="N4938"/>
      <c r="O4938"/>
    </row>
    <row r="4939" spans="2:15" x14ac:dyDescent="0.25">
      <c r="B4939"/>
      <c r="C4939"/>
      <c r="D4939"/>
      <c r="E4939"/>
      <c r="F4939"/>
      <c r="G4939"/>
      <c r="H4939"/>
      <c r="I4939"/>
      <c r="J4939"/>
      <c r="K4939"/>
      <c r="L4939"/>
      <c r="M4939"/>
      <c r="N4939"/>
      <c r="O4939"/>
    </row>
    <row r="4940" spans="2:15" x14ac:dyDescent="0.25">
      <c r="B4940"/>
      <c r="C4940"/>
      <c r="D4940"/>
      <c r="E4940"/>
      <c r="F4940"/>
      <c r="G4940"/>
      <c r="H4940"/>
      <c r="I4940"/>
      <c r="J4940"/>
      <c r="K4940"/>
      <c r="L4940"/>
      <c r="M4940"/>
      <c r="N4940"/>
      <c r="O4940"/>
    </row>
    <row r="4941" spans="2:15" x14ac:dyDescent="0.25">
      <c r="B4941"/>
      <c r="C4941"/>
      <c r="D4941"/>
      <c r="E4941"/>
      <c r="F4941"/>
      <c r="G4941"/>
      <c r="H4941"/>
      <c r="I4941"/>
      <c r="J4941"/>
      <c r="K4941"/>
      <c r="L4941"/>
      <c r="M4941"/>
      <c r="N4941"/>
      <c r="O4941"/>
    </row>
    <row r="4942" spans="2:15" x14ac:dyDescent="0.25">
      <c r="B4942"/>
      <c r="C4942"/>
      <c r="D4942"/>
      <c r="E4942"/>
      <c r="F4942"/>
      <c r="G4942"/>
      <c r="H4942"/>
      <c r="I4942"/>
      <c r="J4942"/>
      <c r="K4942"/>
      <c r="L4942"/>
      <c r="M4942"/>
      <c r="N4942"/>
      <c r="O4942"/>
    </row>
    <row r="4943" spans="2:15" x14ac:dyDescent="0.25">
      <c r="B4943"/>
      <c r="C4943"/>
      <c r="D4943"/>
      <c r="E4943"/>
      <c r="F4943"/>
      <c r="G4943"/>
      <c r="H4943"/>
      <c r="I4943"/>
      <c r="J4943"/>
      <c r="K4943"/>
      <c r="L4943"/>
      <c r="M4943"/>
      <c r="N4943"/>
      <c r="O4943"/>
    </row>
    <row r="4944" spans="2:15" x14ac:dyDescent="0.25">
      <c r="B4944"/>
      <c r="C4944"/>
      <c r="D4944"/>
      <c r="E4944"/>
      <c r="F4944"/>
      <c r="G4944"/>
      <c r="H4944"/>
      <c r="I4944"/>
      <c r="J4944"/>
      <c r="K4944"/>
      <c r="L4944"/>
      <c r="M4944"/>
      <c r="N4944"/>
      <c r="O4944"/>
    </row>
    <row r="4945" spans="2:15" x14ac:dyDescent="0.25">
      <c r="B4945"/>
      <c r="C4945"/>
      <c r="D4945"/>
      <c r="E4945"/>
      <c r="F4945"/>
      <c r="G4945"/>
      <c r="H4945"/>
      <c r="I4945"/>
      <c r="J4945"/>
      <c r="K4945"/>
      <c r="L4945"/>
      <c r="M4945"/>
      <c r="N4945"/>
      <c r="O4945"/>
    </row>
    <row r="4946" spans="2:15" x14ac:dyDescent="0.25">
      <c r="B4946"/>
      <c r="C4946"/>
      <c r="D4946"/>
      <c r="E4946"/>
      <c r="F4946"/>
      <c r="G4946"/>
      <c r="H4946"/>
      <c r="I4946"/>
      <c r="J4946"/>
      <c r="K4946"/>
      <c r="L4946"/>
      <c r="M4946"/>
      <c r="N4946"/>
      <c r="O4946"/>
    </row>
    <row r="4947" spans="2:15" x14ac:dyDescent="0.25">
      <c r="B4947"/>
      <c r="C4947"/>
      <c r="D4947"/>
      <c r="E4947"/>
      <c r="F4947"/>
      <c r="G4947"/>
      <c r="H4947"/>
      <c r="I4947"/>
      <c r="J4947"/>
      <c r="K4947"/>
      <c r="L4947"/>
      <c r="M4947"/>
      <c r="N4947"/>
      <c r="O4947"/>
    </row>
    <row r="4948" spans="2:15" x14ac:dyDescent="0.25">
      <c r="B4948"/>
      <c r="C4948"/>
      <c r="D4948"/>
      <c r="E4948"/>
      <c r="F4948"/>
      <c r="G4948"/>
      <c r="H4948"/>
      <c r="I4948"/>
      <c r="J4948"/>
      <c r="K4948"/>
      <c r="L4948"/>
      <c r="M4948"/>
      <c r="N4948"/>
      <c r="O4948"/>
    </row>
    <row r="4949" spans="2:15" x14ac:dyDescent="0.25">
      <c r="B4949"/>
      <c r="C4949"/>
      <c r="D4949"/>
      <c r="E4949"/>
      <c r="F4949"/>
      <c r="G4949"/>
      <c r="H4949"/>
      <c r="I4949"/>
      <c r="J4949"/>
      <c r="K4949"/>
      <c r="L4949"/>
      <c r="M4949"/>
      <c r="N4949"/>
      <c r="O4949"/>
    </row>
    <row r="4950" spans="2:15" x14ac:dyDescent="0.25">
      <c r="B4950"/>
      <c r="C4950"/>
      <c r="D4950"/>
      <c r="E4950"/>
      <c r="F4950"/>
      <c r="G4950"/>
      <c r="H4950"/>
      <c r="I4950"/>
      <c r="J4950"/>
      <c r="K4950"/>
      <c r="L4950"/>
      <c r="M4950"/>
      <c r="N4950"/>
      <c r="O4950"/>
    </row>
    <row r="4951" spans="2:15" x14ac:dyDescent="0.25">
      <c r="B4951"/>
      <c r="C4951"/>
      <c r="D4951"/>
      <c r="E4951"/>
      <c r="F4951"/>
      <c r="G4951"/>
      <c r="H4951"/>
      <c r="I4951"/>
      <c r="J4951"/>
      <c r="K4951"/>
      <c r="L4951"/>
      <c r="M4951"/>
      <c r="N4951"/>
      <c r="O4951"/>
    </row>
    <row r="4952" spans="2:15" x14ac:dyDescent="0.25">
      <c r="B4952"/>
      <c r="C4952"/>
      <c r="D4952"/>
      <c r="E4952"/>
      <c r="F4952"/>
      <c r="G4952"/>
      <c r="H4952"/>
      <c r="I4952"/>
      <c r="J4952"/>
      <c r="K4952"/>
      <c r="L4952"/>
      <c r="M4952"/>
      <c r="N4952"/>
      <c r="O4952"/>
    </row>
    <row r="4953" spans="2:15" x14ac:dyDescent="0.25">
      <c r="B4953"/>
      <c r="C4953"/>
      <c r="D4953"/>
      <c r="E4953"/>
      <c r="F4953"/>
      <c r="G4953"/>
      <c r="H4953"/>
      <c r="I4953"/>
      <c r="J4953"/>
      <c r="K4953"/>
      <c r="L4953"/>
      <c r="M4953"/>
      <c r="N4953"/>
      <c r="O4953"/>
    </row>
    <row r="4954" spans="2:15" x14ac:dyDescent="0.25">
      <c r="B4954"/>
      <c r="C4954"/>
      <c r="D4954"/>
      <c r="E4954"/>
      <c r="F4954"/>
      <c r="G4954"/>
      <c r="H4954"/>
      <c r="I4954"/>
      <c r="J4954"/>
      <c r="K4954"/>
      <c r="L4954"/>
      <c r="M4954"/>
      <c r="N4954"/>
      <c r="O4954"/>
    </row>
    <row r="4955" spans="2:15" x14ac:dyDescent="0.25">
      <c r="B4955"/>
      <c r="C4955"/>
      <c r="D4955"/>
      <c r="E4955"/>
      <c r="F4955"/>
      <c r="G4955"/>
      <c r="H4955"/>
      <c r="I4955"/>
      <c r="J4955"/>
      <c r="K4955"/>
      <c r="L4955"/>
      <c r="M4955"/>
      <c r="N4955"/>
      <c r="O4955"/>
    </row>
    <row r="4956" spans="2:15" x14ac:dyDescent="0.25">
      <c r="B4956"/>
      <c r="C4956"/>
      <c r="D4956"/>
      <c r="E4956"/>
      <c r="F4956"/>
      <c r="G4956"/>
      <c r="H4956"/>
      <c r="I4956"/>
      <c r="J4956"/>
      <c r="K4956"/>
      <c r="L4956"/>
      <c r="M4956"/>
      <c r="N4956"/>
      <c r="O4956"/>
    </row>
    <row r="4957" spans="2:15" x14ac:dyDescent="0.25">
      <c r="B4957"/>
      <c r="C4957"/>
      <c r="D4957"/>
      <c r="E4957"/>
      <c r="F4957"/>
      <c r="G4957"/>
      <c r="H4957"/>
      <c r="I4957"/>
      <c r="J4957"/>
      <c r="K4957"/>
      <c r="L4957"/>
      <c r="M4957"/>
      <c r="N4957"/>
      <c r="O4957"/>
    </row>
    <row r="4958" spans="2:15" x14ac:dyDescent="0.25">
      <c r="B4958"/>
      <c r="C4958"/>
      <c r="D4958"/>
      <c r="E4958"/>
      <c r="F4958"/>
      <c r="G4958"/>
      <c r="H4958"/>
      <c r="I4958"/>
      <c r="J4958"/>
      <c r="K4958"/>
      <c r="L4958"/>
      <c r="M4958"/>
      <c r="N4958"/>
      <c r="O4958"/>
    </row>
    <row r="4959" spans="2:15" x14ac:dyDescent="0.25">
      <c r="B4959"/>
      <c r="C4959"/>
      <c r="D4959"/>
      <c r="E4959"/>
      <c r="F4959"/>
      <c r="G4959"/>
      <c r="H4959"/>
      <c r="I4959"/>
      <c r="J4959"/>
      <c r="K4959"/>
      <c r="L4959"/>
      <c r="M4959"/>
      <c r="N4959"/>
      <c r="O4959"/>
    </row>
    <row r="4960" spans="2:15" x14ac:dyDescent="0.25">
      <c r="B4960"/>
      <c r="C4960"/>
      <c r="D4960"/>
      <c r="E4960"/>
      <c r="F4960"/>
      <c r="G4960"/>
      <c r="H4960"/>
      <c r="I4960"/>
      <c r="J4960"/>
      <c r="K4960"/>
      <c r="L4960"/>
      <c r="M4960"/>
      <c r="N4960"/>
      <c r="O4960"/>
    </row>
    <row r="4961" spans="2:15" x14ac:dyDescent="0.25">
      <c r="B4961"/>
      <c r="C4961"/>
      <c r="D4961"/>
      <c r="E4961"/>
      <c r="F4961"/>
      <c r="G4961"/>
      <c r="H4961"/>
      <c r="I4961"/>
      <c r="J4961"/>
      <c r="K4961"/>
      <c r="L4961"/>
      <c r="M4961"/>
      <c r="N4961"/>
      <c r="O4961"/>
    </row>
    <row r="4962" spans="2:15" x14ac:dyDescent="0.25">
      <c r="B4962"/>
      <c r="C4962"/>
      <c r="D4962"/>
      <c r="E4962"/>
      <c r="F4962"/>
      <c r="G4962"/>
      <c r="H4962"/>
      <c r="I4962"/>
      <c r="J4962"/>
      <c r="K4962"/>
      <c r="L4962"/>
      <c r="M4962"/>
      <c r="N4962"/>
      <c r="O4962"/>
    </row>
    <row r="4963" spans="2:15" x14ac:dyDescent="0.25">
      <c r="B4963"/>
      <c r="C4963"/>
      <c r="D4963"/>
      <c r="E4963"/>
      <c r="F4963"/>
      <c r="G4963"/>
      <c r="H4963"/>
      <c r="I4963"/>
      <c r="J4963"/>
      <c r="K4963"/>
      <c r="L4963"/>
      <c r="M4963"/>
      <c r="N4963"/>
      <c r="O4963"/>
    </row>
    <row r="4964" spans="2:15" x14ac:dyDescent="0.25">
      <c r="B4964"/>
      <c r="C4964"/>
      <c r="D4964"/>
      <c r="E4964"/>
      <c r="F4964"/>
      <c r="G4964"/>
      <c r="H4964"/>
      <c r="I4964"/>
      <c r="J4964"/>
      <c r="K4964"/>
      <c r="L4964"/>
      <c r="M4964"/>
      <c r="N4964"/>
      <c r="O4964"/>
    </row>
    <row r="4965" spans="2:15" x14ac:dyDescent="0.25">
      <c r="B4965"/>
      <c r="C4965"/>
      <c r="D4965"/>
      <c r="E4965"/>
      <c r="F4965"/>
      <c r="G4965"/>
      <c r="H4965"/>
      <c r="I4965"/>
      <c r="J4965"/>
      <c r="K4965"/>
      <c r="L4965"/>
      <c r="M4965"/>
      <c r="N4965"/>
      <c r="O4965"/>
    </row>
    <row r="4966" spans="2:15" x14ac:dyDescent="0.25">
      <c r="B4966"/>
      <c r="C4966"/>
      <c r="D4966"/>
      <c r="E4966"/>
      <c r="F4966"/>
      <c r="G4966"/>
      <c r="H4966"/>
      <c r="I4966"/>
      <c r="J4966"/>
      <c r="K4966"/>
      <c r="L4966"/>
      <c r="M4966"/>
      <c r="N4966"/>
      <c r="O4966"/>
    </row>
    <row r="4967" spans="2:15" x14ac:dyDescent="0.25">
      <c r="B4967"/>
      <c r="C4967"/>
      <c r="D4967"/>
      <c r="E4967"/>
      <c r="F4967"/>
      <c r="G4967"/>
      <c r="H4967"/>
      <c r="I4967"/>
      <c r="J4967"/>
      <c r="K4967"/>
      <c r="L4967"/>
      <c r="M4967"/>
      <c r="N4967"/>
      <c r="O4967"/>
    </row>
    <row r="4968" spans="2:15" x14ac:dyDescent="0.25">
      <c r="B4968"/>
      <c r="C4968"/>
      <c r="D4968"/>
      <c r="E4968"/>
      <c r="F4968"/>
      <c r="G4968"/>
      <c r="H4968"/>
      <c r="I4968"/>
      <c r="J4968"/>
      <c r="K4968"/>
      <c r="L4968"/>
      <c r="M4968"/>
      <c r="N4968"/>
      <c r="O4968"/>
    </row>
    <row r="4969" spans="2:15" x14ac:dyDescent="0.25">
      <c r="B4969"/>
      <c r="C4969"/>
      <c r="D4969"/>
      <c r="E4969"/>
      <c r="F4969"/>
      <c r="G4969"/>
      <c r="H4969"/>
      <c r="I4969"/>
      <c r="J4969"/>
      <c r="K4969"/>
      <c r="L4969"/>
      <c r="M4969"/>
      <c r="N4969"/>
      <c r="O4969"/>
    </row>
    <row r="4970" spans="2:15" x14ac:dyDescent="0.25">
      <c r="B4970"/>
      <c r="C4970"/>
      <c r="D4970"/>
      <c r="E4970"/>
      <c r="F4970"/>
      <c r="G4970"/>
      <c r="H4970"/>
      <c r="I4970"/>
      <c r="J4970"/>
      <c r="K4970"/>
      <c r="L4970"/>
      <c r="M4970"/>
      <c r="N4970"/>
      <c r="O4970"/>
    </row>
    <row r="4971" spans="2:15" x14ac:dyDescent="0.25">
      <c r="B4971"/>
      <c r="C4971"/>
      <c r="D4971"/>
      <c r="E4971"/>
      <c r="F4971"/>
      <c r="G4971"/>
      <c r="H4971"/>
      <c r="I4971"/>
      <c r="J4971"/>
      <c r="K4971"/>
      <c r="L4971"/>
      <c r="M4971"/>
      <c r="N4971"/>
      <c r="O4971"/>
    </row>
    <row r="4972" spans="2:15" x14ac:dyDescent="0.25">
      <c r="B4972"/>
      <c r="C4972"/>
      <c r="D4972"/>
      <c r="E4972"/>
      <c r="F4972"/>
      <c r="G4972"/>
      <c r="H4972"/>
      <c r="I4972"/>
      <c r="J4972"/>
      <c r="K4972"/>
      <c r="L4972"/>
      <c r="M4972"/>
      <c r="N4972"/>
      <c r="O4972"/>
    </row>
    <row r="4973" spans="2:15" x14ac:dyDescent="0.25">
      <c r="B4973"/>
      <c r="C4973"/>
      <c r="D4973"/>
      <c r="E4973"/>
      <c r="F4973"/>
      <c r="G4973"/>
      <c r="H4973"/>
      <c r="I4973"/>
      <c r="J4973"/>
      <c r="K4973"/>
      <c r="L4973"/>
      <c r="M4973"/>
      <c r="N4973"/>
      <c r="O4973"/>
    </row>
    <row r="4974" spans="2:15" x14ac:dyDescent="0.25">
      <c r="B4974"/>
      <c r="C4974"/>
      <c r="D4974"/>
      <c r="E4974"/>
      <c r="F4974"/>
      <c r="G4974"/>
      <c r="H4974"/>
      <c r="I4974"/>
      <c r="J4974"/>
      <c r="K4974"/>
      <c r="L4974"/>
      <c r="M4974"/>
      <c r="N4974"/>
      <c r="O4974"/>
    </row>
    <row r="4975" spans="2:15" x14ac:dyDescent="0.25">
      <c r="B4975"/>
      <c r="C4975"/>
      <c r="D4975"/>
      <c r="E4975"/>
      <c r="F4975"/>
      <c r="G4975"/>
      <c r="H4975"/>
      <c r="I4975"/>
      <c r="J4975"/>
      <c r="K4975"/>
      <c r="L4975"/>
      <c r="M4975"/>
      <c r="N4975"/>
      <c r="O4975"/>
    </row>
    <row r="4976" spans="2:15" x14ac:dyDescent="0.25">
      <c r="B4976"/>
      <c r="C4976"/>
      <c r="D4976"/>
      <c r="E4976"/>
      <c r="F4976"/>
      <c r="G4976"/>
      <c r="H4976"/>
      <c r="I4976"/>
      <c r="J4976"/>
      <c r="K4976"/>
      <c r="L4976"/>
      <c r="M4976"/>
      <c r="N4976"/>
      <c r="O4976"/>
    </row>
    <row r="4977" spans="2:15" x14ac:dyDescent="0.25">
      <c r="B4977"/>
      <c r="C4977"/>
      <c r="D4977"/>
      <c r="E4977"/>
      <c r="F4977"/>
      <c r="G4977"/>
      <c r="H4977"/>
      <c r="I4977"/>
      <c r="J4977"/>
      <c r="K4977"/>
      <c r="L4977"/>
      <c r="M4977"/>
      <c r="N4977"/>
      <c r="O4977"/>
    </row>
    <row r="4978" spans="2:15" x14ac:dyDescent="0.25">
      <c r="B4978"/>
      <c r="C4978"/>
      <c r="D4978"/>
      <c r="E4978"/>
      <c r="F4978"/>
      <c r="G4978"/>
      <c r="H4978"/>
      <c r="I4978"/>
      <c r="J4978"/>
      <c r="K4978"/>
      <c r="L4978"/>
      <c r="M4978"/>
      <c r="N4978"/>
      <c r="O4978"/>
    </row>
    <row r="4979" spans="2:15" x14ac:dyDescent="0.25">
      <c r="B4979"/>
      <c r="C4979"/>
      <c r="D4979"/>
      <c r="E4979"/>
      <c r="F4979"/>
      <c r="G4979"/>
      <c r="H4979"/>
      <c r="I4979"/>
      <c r="J4979"/>
      <c r="K4979"/>
      <c r="L4979"/>
      <c r="M4979"/>
      <c r="N4979"/>
      <c r="O4979"/>
    </row>
    <row r="4980" spans="2:15" x14ac:dyDescent="0.25">
      <c r="B4980"/>
      <c r="C4980"/>
      <c r="D4980"/>
      <c r="E4980"/>
      <c r="F4980"/>
      <c r="G4980"/>
      <c r="H4980"/>
      <c r="I4980"/>
      <c r="J4980"/>
      <c r="K4980"/>
      <c r="L4980"/>
      <c r="M4980"/>
      <c r="N4980"/>
      <c r="O4980"/>
    </row>
    <row r="4981" spans="2:15" x14ac:dyDescent="0.25">
      <c r="B4981"/>
      <c r="C4981"/>
      <c r="D4981"/>
      <c r="E4981"/>
      <c r="F4981"/>
      <c r="G4981"/>
      <c r="H4981"/>
      <c r="I4981"/>
      <c r="J4981"/>
      <c r="K4981"/>
      <c r="L4981"/>
      <c r="M4981"/>
      <c r="N4981"/>
      <c r="O4981"/>
    </row>
    <row r="4982" spans="2:15" x14ac:dyDescent="0.25">
      <c r="B4982"/>
      <c r="C4982"/>
      <c r="D4982"/>
      <c r="E4982"/>
      <c r="F4982"/>
      <c r="G4982"/>
      <c r="H4982"/>
      <c r="I4982"/>
      <c r="J4982"/>
      <c r="K4982"/>
      <c r="L4982"/>
      <c r="M4982"/>
      <c r="N4982"/>
      <c r="O4982"/>
    </row>
    <row r="4983" spans="2:15" x14ac:dyDescent="0.25">
      <c r="B4983"/>
      <c r="C4983"/>
      <c r="D4983"/>
      <c r="E4983"/>
      <c r="F4983"/>
      <c r="G4983"/>
      <c r="H4983"/>
      <c r="I4983"/>
      <c r="J4983"/>
      <c r="K4983"/>
      <c r="L4983"/>
      <c r="M4983"/>
      <c r="N4983"/>
      <c r="O4983"/>
    </row>
    <row r="4984" spans="2:15" x14ac:dyDescent="0.25">
      <c r="B4984"/>
      <c r="C4984"/>
      <c r="D4984"/>
      <c r="E4984"/>
      <c r="F4984"/>
      <c r="G4984"/>
      <c r="H4984"/>
      <c r="I4984"/>
      <c r="J4984"/>
      <c r="K4984"/>
      <c r="L4984"/>
      <c r="M4984"/>
      <c r="N4984"/>
      <c r="O4984"/>
    </row>
    <row r="4985" spans="2:15" x14ac:dyDescent="0.25">
      <c r="B4985"/>
      <c r="C4985"/>
      <c r="D4985"/>
      <c r="E4985"/>
      <c r="F4985"/>
      <c r="G4985"/>
      <c r="H4985"/>
      <c r="I4985"/>
      <c r="J4985"/>
      <c r="K4985"/>
      <c r="L4985"/>
      <c r="M4985"/>
      <c r="N4985"/>
      <c r="O4985"/>
    </row>
    <row r="4986" spans="2:15" x14ac:dyDescent="0.25">
      <c r="B4986"/>
      <c r="C4986"/>
      <c r="D4986"/>
      <c r="E4986"/>
      <c r="F4986"/>
      <c r="G4986"/>
      <c r="H4986"/>
      <c r="I4986"/>
      <c r="J4986"/>
      <c r="K4986"/>
      <c r="L4986"/>
      <c r="M4986"/>
      <c r="N4986"/>
      <c r="O4986"/>
    </row>
    <row r="4987" spans="2:15" x14ac:dyDescent="0.25">
      <c r="B4987"/>
      <c r="C4987"/>
      <c r="D4987"/>
      <c r="E4987"/>
      <c r="F4987"/>
      <c r="G4987"/>
      <c r="H4987"/>
      <c r="I4987"/>
      <c r="J4987"/>
      <c r="K4987"/>
      <c r="L4987"/>
      <c r="M4987"/>
      <c r="N4987"/>
      <c r="O4987"/>
    </row>
    <row r="4988" spans="2:15" x14ac:dyDescent="0.25">
      <c r="B4988"/>
      <c r="C4988"/>
      <c r="D4988"/>
      <c r="E4988"/>
      <c r="F4988"/>
      <c r="G4988"/>
      <c r="H4988"/>
      <c r="I4988"/>
      <c r="J4988"/>
      <c r="K4988"/>
      <c r="L4988"/>
      <c r="M4988"/>
      <c r="N4988"/>
      <c r="O4988"/>
    </row>
    <row r="4989" spans="2:15" x14ac:dyDescent="0.25">
      <c r="B4989"/>
      <c r="C4989"/>
      <c r="D4989"/>
      <c r="E4989"/>
      <c r="F4989"/>
      <c r="G4989"/>
      <c r="H4989"/>
      <c r="I4989"/>
      <c r="J4989"/>
      <c r="K4989"/>
      <c r="L4989"/>
      <c r="M4989"/>
      <c r="N4989"/>
      <c r="O4989"/>
    </row>
    <row r="4990" spans="2:15" x14ac:dyDescent="0.25">
      <c r="B4990"/>
      <c r="C4990"/>
      <c r="D4990"/>
      <c r="E4990"/>
      <c r="F4990"/>
      <c r="G4990"/>
      <c r="H4990"/>
      <c r="I4990"/>
      <c r="J4990"/>
      <c r="K4990"/>
      <c r="L4990"/>
      <c r="M4990"/>
      <c r="N4990"/>
      <c r="O4990"/>
    </row>
    <row r="4991" spans="2:15" x14ac:dyDescent="0.25">
      <c r="B4991"/>
      <c r="C4991"/>
      <c r="D4991"/>
      <c r="E4991"/>
      <c r="F4991"/>
      <c r="G4991"/>
      <c r="H4991"/>
      <c r="I4991"/>
      <c r="J4991"/>
      <c r="K4991"/>
      <c r="L4991"/>
      <c r="M4991"/>
      <c r="N4991"/>
      <c r="O4991"/>
    </row>
    <row r="4992" spans="2:15" x14ac:dyDescent="0.25">
      <c r="B4992"/>
      <c r="C4992"/>
      <c r="D4992"/>
      <c r="E4992"/>
      <c r="F4992"/>
      <c r="G4992"/>
      <c r="H4992"/>
      <c r="I4992"/>
      <c r="J4992"/>
      <c r="K4992"/>
      <c r="L4992"/>
      <c r="M4992"/>
      <c r="N4992"/>
      <c r="O4992"/>
    </row>
    <row r="4993" spans="2:15" x14ac:dyDescent="0.25">
      <c r="B4993"/>
      <c r="C4993"/>
      <c r="D4993"/>
      <c r="E4993"/>
      <c r="F4993"/>
      <c r="G4993"/>
      <c r="H4993"/>
      <c r="I4993"/>
      <c r="J4993"/>
      <c r="K4993"/>
      <c r="L4993"/>
      <c r="M4993"/>
      <c r="N4993"/>
      <c r="O4993"/>
    </row>
    <row r="4994" spans="2:15" x14ac:dyDescent="0.25">
      <c r="B4994"/>
      <c r="C4994"/>
      <c r="D4994"/>
      <c r="E4994"/>
      <c r="F4994"/>
      <c r="G4994"/>
      <c r="H4994"/>
      <c r="I4994"/>
      <c r="J4994"/>
      <c r="K4994"/>
      <c r="L4994"/>
      <c r="M4994"/>
      <c r="N4994"/>
      <c r="O4994"/>
    </row>
    <row r="4995" spans="2:15" x14ac:dyDescent="0.25">
      <c r="B4995"/>
      <c r="C4995"/>
      <c r="D4995"/>
      <c r="E4995"/>
      <c r="F4995"/>
      <c r="G4995"/>
      <c r="H4995"/>
      <c r="I4995"/>
      <c r="J4995"/>
      <c r="K4995"/>
      <c r="L4995"/>
      <c r="M4995"/>
      <c r="N4995"/>
      <c r="O4995"/>
    </row>
    <row r="4996" spans="2:15" x14ac:dyDescent="0.25">
      <c r="B4996"/>
      <c r="C4996"/>
      <c r="D4996"/>
      <c r="E4996"/>
      <c r="F4996"/>
      <c r="G4996"/>
      <c r="H4996"/>
      <c r="I4996"/>
      <c r="J4996"/>
      <c r="K4996"/>
      <c r="L4996"/>
      <c r="M4996"/>
      <c r="N4996"/>
      <c r="O4996"/>
    </row>
    <row r="4997" spans="2:15" x14ac:dyDescent="0.25">
      <c r="B4997"/>
      <c r="C4997"/>
      <c r="D4997"/>
      <c r="E4997"/>
      <c r="F4997"/>
      <c r="G4997"/>
      <c r="H4997"/>
      <c r="I4997"/>
      <c r="J4997"/>
      <c r="K4997"/>
      <c r="L4997"/>
      <c r="M4997"/>
      <c r="N4997"/>
      <c r="O4997"/>
    </row>
    <row r="4998" spans="2:15" x14ac:dyDescent="0.25">
      <c r="B4998"/>
      <c r="C4998"/>
      <c r="D4998"/>
      <c r="E4998"/>
      <c r="F4998"/>
      <c r="G4998"/>
      <c r="H4998"/>
      <c r="I4998"/>
      <c r="J4998"/>
      <c r="K4998"/>
      <c r="L4998"/>
      <c r="M4998"/>
      <c r="N4998"/>
      <c r="O4998"/>
    </row>
    <row r="4999" spans="2:15" x14ac:dyDescent="0.25">
      <c r="B4999"/>
      <c r="C4999"/>
      <c r="D4999"/>
      <c r="E4999"/>
      <c r="F4999"/>
      <c r="G4999"/>
      <c r="H4999"/>
      <c r="I4999"/>
      <c r="J4999"/>
      <c r="K4999"/>
      <c r="L4999"/>
      <c r="M4999"/>
      <c r="N4999"/>
      <c r="O4999"/>
    </row>
    <row r="5000" spans="2:15" x14ac:dyDescent="0.25">
      <c r="B5000"/>
      <c r="C5000"/>
      <c r="D5000"/>
      <c r="E5000"/>
      <c r="F5000"/>
      <c r="G5000"/>
      <c r="H5000"/>
      <c r="I5000"/>
      <c r="J5000"/>
      <c r="K5000"/>
      <c r="L5000"/>
      <c r="M5000"/>
      <c r="N5000"/>
      <c r="O5000"/>
    </row>
    <row r="5001" spans="2:15" x14ac:dyDescent="0.25">
      <c r="B5001"/>
      <c r="C5001"/>
      <c r="D5001"/>
      <c r="E5001"/>
      <c r="F5001"/>
      <c r="G5001"/>
      <c r="H5001"/>
      <c r="I5001"/>
      <c r="J5001"/>
      <c r="K5001"/>
      <c r="L5001"/>
      <c r="M5001"/>
      <c r="N5001"/>
      <c r="O5001"/>
    </row>
    <row r="5002" spans="2:15" x14ac:dyDescent="0.25">
      <c r="B5002"/>
      <c r="C5002"/>
      <c r="D5002"/>
      <c r="E5002"/>
      <c r="F5002"/>
      <c r="G5002"/>
      <c r="H5002"/>
      <c r="I5002"/>
      <c r="J5002"/>
      <c r="K5002"/>
      <c r="L5002"/>
      <c r="M5002"/>
      <c r="N5002"/>
      <c r="O5002"/>
    </row>
    <row r="5003" spans="2:15" x14ac:dyDescent="0.25">
      <c r="B5003"/>
      <c r="C5003"/>
      <c r="D5003"/>
      <c r="E5003"/>
      <c r="F5003"/>
      <c r="G5003"/>
      <c r="H5003"/>
      <c r="I5003"/>
      <c r="J5003"/>
      <c r="K5003"/>
      <c r="L5003"/>
      <c r="M5003"/>
      <c r="N5003"/>
      <c r="O5003"/>
    </row>
    <row r="5004" spans="2:15" x14ac:dyDescent="0.25">
      <c r="B5004"/>
      <c r="C5004"/>
      <c r="D5004"/>
      <c r="E5004"/>
      <c r="F5004"/>
      <c r="G5004"/>
      <c r="H5004"/>
      <c r="I5004"/>
      <c r="J5004"/>
      <c r="K5004"/>
      <c r="L5004"/>
      <c r="M5004"/>
      <c r="N5004"/>
      <c r="O5004"/>
    </row>
    <row r="5005" spans="2:15" x14ac:dyDescent="0.25">
      <c r="B5005"/>
      <c r="C5005"/>
      <c r="D5005"/>
      <c r="E5005"/>
      <c r="F5005"/>
      <c r="G5005"/>
      <c r="H5005"/>
      <c r="I5005"/>
      <c r="J5005"/>
      <c r="K5005"/>
      <c r="L5005"/>
      <c r="M5005"/>
      <c r="N5005"/>
      <c r="O5005"/>
    </row>
    <row r="5006" spans="2:15" x14ac:dyDescent="0.25">
      <c r="B5006"/>
      <c r="C5006"/>
      <c r="D5006"/>
      <c r="E5006"/>
      <c r="F5006"/>
      <c r="G5006"/>
      <c r="H5006"/>
      <c r="I5006"/>
      <c r="J5006"/>
      <c r="K5006"/>
      <c r="L5006"/>
      <c r="M5006"/>
      <c r="N5006"/>
      <c r="O5006"/>
    </row>
    <row r="5007" spans="2:15" x14ac:dyDescent="0.25">
      <c r="B5007"/>
      <c r="C5007"/>
      <c r="D5007"/>
      <c r="E5007"/>
      <c r="F5007"/>
      <c r="G5007"/>
      <c r="H5007"/>
      <c r="I5007"/>
      <c r="J5007"/>
      <c r="K5007"/>
      <c r="L5007"/>
      <c r="M5007"/>
      <c r="N5007"/>
      <c r="O5007"/>
    </row>
    <row r="5008" spans="2:15" x14ac:dyDescent="0.25">
      <c r="B5008"/>
      <c r="C5008"/>
      <c r="D5008"/>
      <c r="E5008"/>
      <c r="F5008"/>
      <c r="G5008"/>
      <c r="H5008"/>
      <c r="I5008"/>
      <c r="J5008"/>
      <c r="K5008"/>
      <c r="L5008"/>
      <c r="M5008"/>
      <c r="N5008"/>
      <c r="O5008"/>
    </row>
    <row r="5009" spans="2:15" x14ac:dyDescent="0.25">
      <c r="B5009"/>
      <c r="C5009"/>
      <c r="D5009"/>
      <c r="E5009"/>
      <c r="F5009"/>
      <c r="G5009"/>
      <c r="H5009"/>
      <c r="I5009"/>
      <c r="J5009"/>
      <c r="K5009"/>
      <c r="L5009"/>
      <c r="M5009"/>
      <c r="N5009"/>
      <c r="O5009"/>
    </row>
    <row r="5010" spans="2:15" x14ac:dyDescent="0.25">
      <c r="B5010"/>
      <c r="C5010"/>
      <c r="D5010"/>
      <c r="E5010"/>
      <c r="F5010"/>
      <c r="G5010"/>
      <c r="H5010"/>
      <c r="I5010"/>
      <c r="J5010"/>
      <c r="K5010"/>
      <c r="L5010"/>
      <c r="M5010"/>
      <c r="N5010"/>
      <c r="O5010"/>
    </row>
    <row r="5011" spans="2:15" x14ac:dyDescent="0.25">
      <c r="B5011"/>
      <c r="C5011"/>
      <c r="D5011"/>
      <c r="E5011"/>
      <c r="F5011"/>
      <c r="G5011"/>
      <c r="H5011"/>
      <c r="I5011"/>
      <c r="J5011"/>
      <c r="K5011"/>
      <c r="L5011"/>
      <c r="M5011"/>
      <c r="N5011"/>
      <c r="O5011"/>
    </row>
    <row r="5012" spans="2:15" x14ac:dyDescent="0.25">
      <c r="B5012"/>
      <c r="C5012"/>
      <c r="D5012"/>
      <c r="E5012"/>
      <c r="F5012"/>
      <c r="G5012"/>
      <c r="H5012"/>
      <c r="I5012"/>
      <c r="J5012"/>
      <c r="K5012"/>
      <c r="L5012"/>
      <c r="M5012"/>
      <c r="N5012"/>
      <c r="O5012"/>
    </row>
    <row r="5013" spans="2:15" x14ac:dyDescent="0.25">
      <c r="B5013"/>
      <c r="C5013"/>
      <c r="D5013"/>
      <c r="E5013"/>
      <c r="F5013"/>
      <c r="G5013"/>
      <c r="H5013"/>
      <c r="I5013"/>
      <c r="J5013"/>
      <c r="K5013"/>
      <c r="L5013"/>
      <c r="M5013"/>
      <c r="N5013"/>
      <c r="O5013"/>
    </row>
    <row r="5014" spans="2:15" x14ac:dyDescent="0.25">
      <c r="B5014"/>
      <c r="C5014"/>
      <c r="D5014"/>
      <c r="E5014"/>
      <c r="F5014"/>
      <c r="G5014"/>
      <c r="H5014"/>
      <c r="I5014"/>
      <c r="J5014"/>
      <c r="K5014"/>
      <c r="L5014"/>
      <c r="M5014"/>
      <c r="N5014"/>
      <c r="O5014"/>
    </row>
    <row r="5015" spans="2:15" x14ac:dyDescent="0.25">
      <c r="B5015"/>
      <c r="C5015"/>
      <c r="D5015"/>
      <c r="E5015"/>
      <c r="F5015"/>
      <c r="G5015"/>
      <c r="H5015"/>
      <c r="I5015"/>
      <c r="J5015"/>
      <c r="K5015"/>
      <c r="L5015"/>
      <c r="M5015"/>
      <c r="N5015"/>
      <c r="O5015"/>
    </row>
    <row r="5016" spans="2:15" x14ac:dyDescent="0.25">
      <c r="B5016"/>
      <c r="C5016"/>
      <c r="D5016"/>
      <c r="E5016"/>
      <c r="F5016"/>
      <c r="G5016"/>
      <c r="H5016"/>
      <c r="I5016"/>
      <c r="J5016"/>
      <c r="K5016"/>
      <c r="L5016"/>
      <c r="M5016"/>
      <c r="N5016"/>
      <c r="O5016"/>
    </row>
    <row r="5017" spans="2:15" x14ac:dyDescent="0.25">
      <c r="B5017"/>
      <c r="C5017"/>
      <c r="D5017"/>
      <c r="E5017"/>
      <c r="F5017"/>
      <c r="G5017"/>
      <c r="H5017"/>
      <c r="I5017"/>
      <c r="J5017"/>
      <c r="K5017"/>
      <c r="L5017"/>
      <c r="M5017"/>
      <c r="N5017"/>
      <c r="O5017"/>
    </row>
    <row r="5018" spans="2:15" x14ac:dyDescent="0.25">
      <c r="B5018"/>
      <c r="C5018"/>
      <c r="D5018"/>
      <c r="E5018"/>
      <c r="F5018"/>
      <c r="G5018"/>
      <c r="H5018"/>
      <c r="I5018"/>
      <c r="J5018"/>
      <c r="K5018"/>
      <c r="L5018"/>
      <c r="M5018"/>
      <c r="N5018"/>
      <c r="O5018"/>
    </row>
    <row r="5019" spans="2:15" x14ac:dyDescent="0.25">
      <c r="B5019"/>
      <c r="C5019"/>
      <c r="D5019"/>
      <c r="E5019"/>
      <c r="F5019"/>
      <c r="G5019"/>
      <c r="H5019"/>
      <c r="I5019"/>
      <c r="J5019"/>
      <c r="K5019"/>
      <c r="L5019"/>
      <c r="M5019"/>
      <c r="N5019"/>
      <c r="O5019"/>
    </row>
    <row r="5020" spans="2:15" x14ac:dyDescent="0.25">
      <c r="B5020"/>
      <c r="C5020"/>
      <c r="D5020"/>
      <c r="E5020"/>
      <c r="F5020"/>
      <c r="G5020"/>
      <c r="H5020"/>
      <c r="I5020"/>
      <c r="J5020"/>
      <c r="K5020"/>
      <c r="L5020"/>
      <c r="M5020"/>
      <c r="N5020"/>
      <c r="O5020"/>
    </row>
    <row r="5021" spans="2:15" x14ac:dyDescent="0.25">
      <c r="B5021"/>
      <c r="C5021"/>
      <c r="D5021"/>
      <c r="E5021"/>
      <c r="F5021"/>
      <c r="G5021"/>
      <c r="H5021"/>
      <c r="I5021"/>
      <c r="J5021"/>
      <c r="K5021"/>
      <c r="L5021"/>
      <c r="M5021"/>
      <c r="N5021"/>
      <c r="O5021"/>
    </row>
    <row r="5022" spans="2:15" x14ac:dyDescent="0.25">
      <c r="B5022"/>
      <c r="C5022"/>
      <c r="D5022"/>
      <c r="E5022"/>
      <c r="F5022"/>
      <c r="G5022"/>
      <c r="H5022"/>
      <c r="I5022"/>
      <c r="J5022"/>
      <c r="K5022"/>
      <c r="L5022"/>
      <c r="M5022"/>
      <c r="N5022"/>
      <c r="O5022"/>
    </row>
    <row r="5023" spans="2:15" x14ac:dyDescent="0.25">
      <c r="B5023"/>
      <c r="C5023"/>
      <c r="D5023"/>
      <c r="E5023"/>
      <c r="F5023"/>
      <c r="G5023"/>
      <c r="H5023"/>
      <c r="I5023"/>
      <c r="J5023"/>
      <c r="K5023"/>
      <c r="L5023"/>
      <c r="M5023"/>
      <c r="N5023"/>
      <c r="O5023"/>
    </row>
    <row r="5024" spans="2:15" x14ac:dyDescent="0.25">
      <c r="B5024"/>
      <c r="C5024"/>
      <c r="D5024"/>
      <c r="E5024"/>
      <c r="F5024"/>
      <c r="G5024"/>
      <c r="H5024"/>
      <c r="I5024"/>
      <c r="J5024"/>
      <c r="K5024"/>
      <c r="L5024"/>
      <c r="M5024"/>
      <c r="N5024"/>
      <c r="O5024"/>
    </row>
    <row r="5025" spans="2:15" x14ac:dyDescent="0.25">
      <c r="B5025"/>
      <c r="C5025"/>
      <c r="D5025"/>
      <c r="E5025"/>
      <c r="F5025"/>
      <c r="G5025"/>
      <c r="H5025"/>
      <c r="I5025"/>
      <c r="J5025"/>
      <c r="K5025"/>
      <c r="L5025"/>
      <c r="M5025"/>
      <c r="N5025"/>
      <c r="O5025"/>
    </row>
    <row r="5026" spans="2:15" x14ac:dyDescent="0.25">
      <c r="B5026"/>
      <c r="C5026"/>
      <c r="D5026"/>
      <c r="E5026"/>
      <c r="F5026"/>
      <c r="G5026"/>
      <c r="H5026"/>
      <c r="I5026"/>
      <c r="J5026"/>
      <c r="K5026"/>
      <c r="L5026"/>
      <c r="M5026"/>
      <c r="N5026"/>
      <c r="O5026"/>
    </row>
    <row r="5027" spans="2:15" x14ac:dyDescent="0.25">
      <c r="B5027"/>
      <c r="C5027"/>
      <c r="D5027"/>
      <c r="E5027"/>
      <c r="F5027"/>
      <c r="G5027"/>
      <c r="H5027"/>
      <c r="I5027"/>
      <c r="J5027"/>
      <c r="K5027"/>
      <c r="L5027"/>
      <c r="M5027"/>
      <c r="N5027"/>
      <c r="O5027"/>
    </row>
    <row r="5028" spans="2:15" x14ac:dyDescent="0.25">
      <c r="B5028"/>
      <c r="C5028"/>
      <c r="D5028"/>
      <c r="E5028"/>
      <c r="F5028"/>
      <c r="G5028"/>
      <c r="H5028"/>
      <c r="I5028"/>
      <c r="J5028"/>
      <c r="K5028"/>
      <c r="L5028"/>
      <c r="M5028"/>
      <c r="N5028"/>
      <c r="O5028"/>
    </row>
    <row r="5029" spans="2:15" x14ac:dyDescent="0.25">
      <c r="B5029"/>
      <c r="C5029"/>
      <c r="D5029"/>
      <c r="E5029"/>
      <c r="F5029"/>
      <c r="G5029"/>
      <c r="H5029"/>
      <c r="I5029"/>
      <c r="J5029"/>
      <c r="K5029"/>
      <c r="L5029"/>
      <c r="M5029"/>
      <c r="N5029"/>
      <c r="O5029"/>
    </row>
    <row r="5030" spans="2:15" x14ac:dyDescent="0.25">
      <c r="B5030"/>
      <c r="C5030"/>
      <c r="D5030"/>
      <c r="E5030"/>
      <c r="F5030"/>
      <c r="G5030"/>
      <c r="H5030"/>
      <c r="I5030"/>
      <c r="J5030"/>
      <c r="K5030"/>
      <c r="L5030"/>
      <c r="M5030"/>
      <c r="N5030"/>
      <c r="O5030"/>
    </row>
    <row r="5031" spans="2:15" x14ac:dyDescent="0.25">
      <c r="B5031"/>
      <c r="C5031"/>
      <c r="D5031"/>
      <c r="E5031"/>
      <c r="F5031"/>
      <c r="G5031"/>
      <c r="H5031"/>
      <c r="I5031"/>
      <c r="J5031"/>
      <c r="K5031"/>
      <c r="L5031"/>
      <c r="M5031"/>
      <c r="N5031"/>
      <c r="O5031"/>
    </row>
    <row r="5032" spans="2:15" x14ac:dyDescent="0.25">
      <c r="B5032"/>
      <c r="C5032"/>
      <c r="D5032"/>
      <c r="E5032"/>
      <c r="F5032"/>
      <c r="G5032"/>
      <c r="H5032"/>
      <c r="I5032"/>
      <c r="J5032"/>
      <c r="K5032"/>
      <c r="L5032"/>
      <c r="M5032"/>
      <c r="N5032"/>
      <c r="O5032"/>
    </row>
    <row r="5033" spans="2:15" x14ac:dyDescent="0.25">
      <c r="B5033"/>
      <c r="C5033"/>
      <c r="D5033"/>
      <c r="E5033"/>
      <c r="F5033"/>
      <c r="G5033"/>
      <c r="H5033"/>
      <c r="I5033"/>
      <c r="J5033"/>
      <c r="K5033"/>
      <c r="L5033"/>
      <c r="M5033"/>
      <c r="N5033"/>
      <c r="O5033"/>
    </row>
    <row r="5034" spans="2:15" x14ac:dyDescent="0.25">
      <c r="B5034"/>
      <c r="C5034"/>
      <c r="D5034"/>
      <c r="E5034"/>
      <c r="F5034"/>
      <c r="G5034"/>
      <c r="H5034"/>
      <c r="I5034"/>
      <c r="J5034"/>
      <c r="K5034"/>
      <c r="L5034"/>
      <c r="M5034"/>
      <c r="N5034"/>
      <c r="O5034"/>
    </row>
    <row r="5035" spans="2:15" x14ac:dyDescent="0.25">
      <c r="B5035"/>
      <c r="C5035"/>
      <c r="D5035"/>
      <c r="E5035"/>
      <c r="F5035"/>
      <c r="G5035"/>
      <c r="H5035"/>
      <c r="I5035"/>
      <c r="J5035"/>
      <c r="K5035"/>
      <c r="L5035"/>
      <c r="M5035"/>
      <c r="N5035"/>
      <c r="O5035"/>
    </row>
    <row r="5036" spans="2:15" x14ac:dyDescent="0.25">
      <c r="B5036"/>
      <c r="C5036"/>
      <c r="D5036"/>
      <c r="E5036"/>
      <c r="F5036"/>
      <c r="G5036"/>
      <c r="H5036"/>
      <c r="I5036"/>
      <c r="J5036"/>
      <c r="K5036"/>
      <c r="L5036"/>
      <c r="M5036"/>
      <c r="N5036"/>
      <c r="O5036"/>
    </row>
    <row r="5037" spans="2:15" x14ac:dyDescent="0.25">
      <c r="B5037"/>
      <c r="C5037"/>
      <c r="D5037"/>
      <c r="E5037"/>
      <c r="F5037"/>
      <c r="G5037"/>
      <c r="H5037"/>
      <c r="I5037"/>
      <c r="J5037"/>
      <c r="K5037"/>
      <c r="L5037"/>
      <c r="M5037"/>
      <c r="N5037"/>
      <c r="O5037"/>
    </row>
    <row r="5038" spans="2:15" x14ac:dyDescent="0.25">
      <c r="B5038"/>
      <c r="C5038"/>
      <c r="D5038"/>
      <c r="E5038"/>
      <c r="F5038"/>
      <c r="G5038"/>
      <c r="H5038"/>
      <c r="I5038"/>
      <c r="J5038"/>
      <c r="K5038"/>
      <c r="L5038"/>
      <c r="M5038"/>
      <c r="N5038"/>
      <c r="O5038"/>
    </row>
    <row r="5039" spans="2:15" x14ac:dyDescent="0.25">
      <c r="B5039"/>
      <c r="C5039"/>
      <c r="D5039"/>
      <c r="E5039"/>
      <c r="F5039"/>
      <c r="G5039"/>
      <c r="H5039"/>
      <c r="I5039"/>
      <c r="J5039"/>
      <c r="K5039"/>
      <c r="L5039"/>
      <c r="M5039"/>
      <c r="N5039"/>
      <c r="O5039"/>
    </row>
    <row r="5040" spans="2:15" x14ac:dyDescent="0.25">
      <c r="B5040"/>
      <c r="C5040"/>
      <c r="D5040"/>
      <c r="E5040"/>
      <c r="F5040"/>
      <c r="G5040"/>
      <c r="H5040"/>
      <c r="I5040"/>
      <c r="J5040"/>
      <c r="K5040"/>
      <c r="L5040"/>
      <c r="M5040"/>
      <c r="N5040"/>
      <c r="O5040"/>
    </row>
    <row r="5041" spans="2:15" x14ac:dyDescent="0.25">
      <c r="B5041"/>
      <c r="C5041"/>
      <c r="D5041"/>
      <c r="E5041"/>
      <c r="F5041"/>
      <c r="G5041"/>
      <c r="H5041"/>
      <c r="I5041"/>
      <c r="J5041"/>
      <c r="K5041"/>
      <c r="L5041"/>
      <c r="M5041"/>
      <c r="N5041"/>
      <c r="O5041"/>
    </row>
    <row r="5042" spans="2:15" x14ac:dyDescent="0.25">
      <c r="B5042"/>
      <c r="C5042"/>
      <c r="D5042"/>
      <c r="E5042"/>
      <c r="F5042"/>
      <c r="G5042"/>
      <c r="H5042"/>
      <c r="I5042"/>
      <c r="J5042"/>
      <c r="K5042"/>
      <c r="L5042"/>
      <c r="M5042"/>
      <c r="N5042"/>
      <c r="O5042"/>
    </row>
    <row r="5043" spans="2:15" x14ac:dyDescent="0.25">
      <c r="B5043"/>
      <c r="C5043"/>
      <c r="D5043"/>
      <c r="E5043"/>
      <c r="F5043"/>
      <c r="G5043"/>
      <c r="H5043"/>
      <c r="I5043"/>
      <c r="J5043"/>
      <c r="K5043"/>
      <c r="L5043"/>
      <c r="M5043"/>
      <c r="N5043"/>
      <c r="O5043"/>
    </row>
    <row r="5044" spans="2:15" x14ac:dyDescent="0.25">
      <c r="B5044"/>
      <c r="C5044"/>
      <c r="D5044"/>
      <c r="E5044"/>
      <c r="F5044"/>
      <c r="G5044"/>
      <c r="H5044"/>
      <c r="I5044"/>
      <c r="J5044"/>
      <c r="K5044"/>
      <c r="L5044"/>
      <c r="M5044"/>
      <c r="N5044"/>
      <c r="O5044"/>
    </row>
    <row r="5045" spans="2:15" x14ac:dyDescent="0.25">
      <c r="B5045"/>
      <c r="C5045"/>
      <c r="D5045"/>
      <c r="E5045"/>
      <c r="F5045"/>
      <c r="G5045"/>
      <c r="H5045"/>
      <c r="I5045"/>
      <c r="J5045"/>
      <c r="K5045"/>
      <c r="L5045"/>
      <c r="M5045"/>
      <c r="N5045"/>
      <c r="O5045"/>
    </row>
    <row r="5046" spans="2:15" x14ac:dyDescent="0.25">
      <c r="B5046"/>
      <c r="C5046"/>
      <c r="D5046"/>
      <c r="E5046"/>
      <c r="F5046"/>
      <c r="G5046"/>
      <c r="H5046"/>
      <c r="I5046"/>
      <c r="J5046"/>
      <c r="K5046"/>
      <c r="L5046"/>
      <c r="M5046"/>
      <c r="N5046"/>
      <c r="O5046"/>
    </row>
    <row r="5047" spans="2:15" x14ac:dyDescent="0.25">
      <c r="B5047"/>
      <c r="C5047"/>
      <c r="D5047"/>
      <c r="E5047"/>
      <c r="F5047"/>
      <c r="G5047"/>
      <c r="H5047"/>
      <c r="I5047"/>
      <c r="J5047"/>
      <c r="K5047"/>
      <c r="L5047"/>
      <c r="M5047"/>
      <c r="N5047"/>
      <c r="O5047"/>
    </row>
    <row r="5048" spans="2:15" x14ac:dyDescent="0.25">
      <c r="B5048"/>
      <c r="C5048"/>
      <c r="D5048"/>
      <c r="E5048"/>
      <c r="F5048"/>
      <c r="G5048"/>
      <c r="H5048"/>
      <c r="I5048"/>
      <c r="J5048"/>
      <c r="K5048"/>
      <c r="L5048"/>
      <c r="M5048"/>
      <c r="N5048"/>
      <c r="O5048"/>
    </row>
    <row r="5049" spans="2:15" x14ac:dyDescent="0.25">
      <c r="B5049"/>
      <c r="C5049"/>
      <c r="D5049"/>
      <c r="E5049"/>
      <c r="F5049"/>
      <c r="G5049"/>
      <c r="H5049"/>
      <c r="I5049"/>
      <c r="J5049"/>
      <c r="K5049"/>
      <c r="L5049"/>
      <c r="M5049"/>
      <c r="N5049"/>
      <c r="O5049"/>
    </row>
    <row r="5050" spans="2:15" x14ac:dyDescent="0.25">
      <c r="B5050"/>
      <c r="C5050"/>
      <c r="D5050"/>
      <c r="E5050"/>
      <c r="F5050"/>
      <c r="G5050"/>
      <c r="H5050"/>
      <c r="I5050"/>
      <c r="J5050"/>
      <c r="K5050"/>
      <c r="L5050"/>
      <c r="M5050"/>
      <c r="N5050"/>
      <c r="O5050"/>
    </row>
    <row r="5051" spans="2:15" x14ac:dyDescent="0.25">
      <c r="B5051"/>
      <c r="C5051"/>
      <c r="D5051"/>
      <c r="E5051"/>
      <c r="F5051"/>
      <c r="G5051"/>
      <c r="H5051"/>
      <c r="I5051"/>
      <c r="J5051"/>
      <c r="K5051"/>
      <c r="L5051"/>
      <c r="M5051"/>
      <c r="N5051"/>
      <c r="O5051"/>
    </row>
    <row r="5052" spans="2:15" x14ac:dyDescent="0.25">
      <c r="B5052"/>
      <c r="C5052"/>
      <c r="D5052"/>
      <c r="E5052"/>
      <c r="F5052"/>
      <c r="G5052"/>
      <c r="H5052"/>
      <c r="I5052"/>
      <c r="J5052"/>
      <c r="K5052"/>
      <c r="L5052"/>
      <c r="M5052"/>
      <c r="N5052"/>
      <c r="O5052"/>
    </row>
    <row r="5053" spans="2:15" x14ac:dyDescent="0.25">
      <c r="B5053"/>
      <c r="C5053"/>
      <c r="D5053"/>
      <c r="E5053"/>
      <c r="F5053"/>
      <c r="G5053"/>
      <c r="H5053"/>
      <c r="I5053"/>
      <c r="J5053"/>
      <c r="K5053"/>
      <c r="L5053"/>
      <c r="M5053"/>
      <c r="N5053"/>
      <c r="O5053"/>
    </row>
    <row r="5054" spans="2:15" x14ac:dyDescent="0.25">
      <c r="B5054"/>
      <c r="C5054"/>
      <c r="D5054"/>
      <c r="E5054"/>
      <c r="F5054"/>
      <c r="G5054"/>
      <c r="H5054"/>
      <c r="I5054"/>
      <c r="J5054"/>
      <c r="K5054"/>
      <c r="L5054"/>
      <c r="M5054"/>
      <c r="N5054"/>
      <c r="O5054"/>
    </row>
    <row r="5055" spans="2:15" x14ac:dyDescent="0.25">
      <c r="B5055"/>
      <c r="C5055"/>
      <c r="D5055"/>
      <c r="E5055"/>
      <c r="F5055"/>
      <c r="G5055"/>
      <c r="H5055"/>
      <c r="I5055"/>
      <c r="J5055"/>
      <c r="K5055"/>
      <c r="L5055"/>
      <c r="M5055"/>
      <c r="N5055"/>
      <c r="O5055"/>
    </row>
    <row r="5056" spans="2:15" x14ac:dyDescent="0.25">
      <c r="B5056"/>
      <c r="C5056"/>
      <c r="D5056"/>
      <c r="E5056"/>
      <c r="F5056"/>
      <c r="G5056"/>
      <c r="H5056"/>
      <c r="I5056"/>
      <c r="J5056"/>
      <c r="K5056"/>
      <c r="L5056"/>
      <c r="M5056"/>
      <c r="N5056"/>
      <c r="O5056"/>
    </row>
    <row r="5057" spans="2:15" x14ac:dyDescent="0.25">
      <c r="B5057"/>
      <c r="C5057"/>
      <c r="D5057"/>
      <c r="E5057"/>
      <c r="F5057"/>
      <c r="G5057"/>
      <c r="H5057"/>
      <c r="I5057"/>
      <c r="J5057"/>
      <c r="K5057"/>
      <c r="L5057"/>
      <c r="M5057"/>
      <c r="N5057"/>
      <c r="O5057"/>
    </row>
    <row r="5058" spans="2:15" x14ac:dyDescent="0.25">
      <c r="B5058"/>
      <c r="C5058"/>
      <c r="D5058"/>
      <c r="E5058"/>
      <c r="F5058"/>
      <c r="G5058"/>
      <c r="H5058"/>
      <c r="I5058"/>
      <c r="J5058"/>
      <c r="K5058"/>
      <c r="L5058"/>
      <c r="M5058"/>
      <c r="N5058"/>
      <c r="O5058"/>
    </row>
    <row r="5059" spans="2:15" x14ac:dyDescent="0.25">
      <c r="B5059"/>
      <c r="C5059"/>
      <c r="D5059"/>
      <c r="E5059"/>
      <c r="F5059"/>
      <c r="G5059"/>
      <c r="H5059"/>
      <c r="I5059"/>
      <c r="J5059"/>
      <c r="K5059"/>
      <c r="L5059"/>
      <c r="M5059"/>
      <c r="N5059"/>
      <c r="O5059"/>
    </row>
    <row r="5060" spans="2:15" x14ac:dyDescent="0.25">
      <c r="B5060"/>
      <c r="C5060"/>
      <c r="D5060"/>
      <c r="E5060"/>
      <c r="F5060"/>
      <c r="G5060"/>
      <c r="H5060"/>
      <c r="I5060"/>
      <c r="J5060"/>
      <c r="K5060"/>
      <c r="L5060"/>
      <c r="M5060"/>
      <c r="N5060"/>
      <c r="O5060"/>
    </row>
    <row r="5061" spans="2:15" x14ac:dyDescent="0.25">
      <c r="B5061"/>
      <c r="C5061"/>
      <c r="D5061"/>
      <c r="E5061"/>
      <c r="F5061"/>
      <c r="G5061"/>
      <c r="H5061"/>
      <c r="I5061"/>
      <c r="J5061"/>
      <c r="K5061"/>
      <c r="L5061"/>
      <c r="M5061"/>
      <c r="N5061"/>
      <c r="O5061"/>
    </row>
    <row r="5062" spans="2:15" x14ac:dyDescent="0.25">
      <c r="B5062"/>
      <c r="C5062"/>
      <c r="D5062"/>
      <c r="E5062"/>
      <c r="F5062"/>
      <c r="G5062"/>
      <c r="H5062"/>
      <c r="I5062"/>
      <c r="J5062"/>
      <c r="K5062"/>
      <c r="L5062"/>
      <c r="M5062"/>
      <c r="N5062"/>
      <c r="O5062"/>
    </row>
    <row r="5063" spans="2:15" x14ac:dyDescent="0.25">
      <c r="B5063"/>
      <c r="C5063"/>
      <c r="D5063"/>
      <c r="E5063"/>
      <c r="F5063"/>
      <c r="G5063"/>
      <c r="H5063"/>
      <c r="I5063"/>
      <c r="J5063"/>
      <c r="K5063"/>
      <c r="L5063"/>
      <c r="M5063"/>
      <c r="N5063"/>
      <c r="O5063"/>
    </row>
    <row r="5064" spans="2:15" x14ac:dyDescent="0.25">
      <c r="B5064"/>
      <c r="C5064"/>
      <c r="D5064"/>
      <c r="E5064"/>
      <c r="F5064"/>
      <c r="G5064"/>
      <c r="H5064"/>
      <c r="I5064"/>
      <c r="J5064"/>
      <c r="K5064"/>
      <c r="L5064"/>
      <c r="M5064"/>
      <c r="N5064"/>
      <c r="O5064"/>
    </row>
    <row r="5065" spans="2:15" x14ac:dyDescent="0.25">
      <c r="B5065"/>
      <c r="C5065"/>
      <c r="D5065"/>
      <c r="E5065"/>
      <c r="F5065"/>
      <c r="G5065"/>
      <c r="H5065"/>
      <c r="I5065"/>
      <c r="J5065"/>
      <c r="K5065"/>
      <c r="L5065"/>
      <c r="M5065"/>
      <c r="N5065"/>
      <c r="O5065"/>
    </row>
    <row r="5066" spans="2:15" x14ac:dyDescent="0.25">
      <c r="B5066"/>
      <c r="C5066"/>
      <c r="D5066"/>
      <c r="E5066"/>
      <c r="F5066"/>
      <c r="G5066"/>
      <c r="H5066"/>
      <c r="I5066"/>
      <c r="J5066"/>
      <c r="K5066"/>
      <c r="L5066"/>
      <c r="M5066"/>
      <c r="N5066"/>
      <c r="O5066"/>
    </row>
    <row r="5067" spans="2:15" x14ac:dyDescent="0.25">
      <c r="B5067"/>
      <c r="C5067"/>
      <c r="D5067"/>
      <c r="E5067"/>
      <c r="F5067"/>
      <c r="G5067"/>
      <c r="H5067"/>
      <c r="I5067"/>
      <c r="J5067"/>
      <c r="K5067"/>
      <c r="L5067"/>
      <c r="M5067"/>
      <c r="N5067"/>
      <c r="O5067"/>
    </row>
    <row r="5068" spans="2:15" x14ac:dyDescent="0.25">
      <c r="B5068"/>
      <c r="C5068"/>
      <c r="D5068"/>
      <c r="E5068"/>
      <c r="F5068"/>
      <c r="G5068"/>
      <c r="H5068"/>
      <c r="I5068"/>
      <c r="J5068"/>
      <c r="K5068"/>
      <c r="L5068"/>
      <c r="M5068"/>
      <c r="N5068"/>
      <c r="O5068"/>
    </row>
    <row r="5069" spans="2:15" x14ac:dyDescent="0.25">
      <c r="B5069"/>
      <c r="C5069"/>
      <c r="D5069"/>
      <c r="E5069"/>
      <c r="F5069"/>
      <c r="G5069"/>
      <c r="H5069"/>
      <c r="I5069"/>
      <c r="J5069"/>
      <c r="K5069"/>
      <c r="L5069"/>
      <c r="M5069"/>
      <c r="N5069"/>
      <c r="O5069"/>
    </row>
    <row r="5070" spans="2:15" x14ac:dyDescent="0.25">
      <c r="B5070"/>
      <c r="C5070"/>
      <c r="D5070"/>
      <c r="E5070"/>
      <c r="F5070"/>
      <c r="G5070"/>
      <c r="H5070"/>
      <c r="I5070"/>
      <c r="J5070"/>
      <c r="K5070"/>
      <c r="L5070"/>
      <c r="M5070"/>
      <c r="N5070"/>
      <c r="O5070"/>
    </row>
    <row r="5071" spans="2:15" x14ac:dyDescent="0.25">
      <c r="B5071"/>
      <c r="C5071"/>
      <c r="D5071"/>
      <c r="E5071"/>
      <c r="F5071"/>
      <c r="G5071"/>
      <c r="H5071"/>
      <c r="I5071"/>
      <c r="J5071"/>
      <c r="K5071"/>
      <c r="L5071"/>
      <c r="M5071"/>
      <c r="N5071"/>
      <c r="O5071"/>
    </row>
    <row r="5072" spans="2:15" x14ac:dyDescent="0.25">
      <c r="B5072"/>
      <c r="C5072"/>
      <c r="D5072"/>
      <c r="E5072"/>
      <c r="F5072"/>
      <c r="G5072"/>
      <c r="H5072"/>
      <c r="I5072"/>
      <c r="J5072"/>
      <c r="K5072"/>
      <c r="L5072"/>
      <c r="M5072"/>
      <c r="N5072"/>
      <c r="O5072"/>
    </row>
    <row r="5073" spans="2:15" x14ac:dyDescent="0.25">
      <c r="B5073"/>
      <c r="C5073"/>
      <c r="D5073"/>
      <c r="E5073"/>
      <c r="F5073"/>
      <c r="G5073"/>
      <c r="H5073"/>
      <c r="I5073"/>
      <c r="J5073"/>
      <c r="K5073"/>
      <c r="L5073"/>
      <c r="M5073"/>
      <c r="N5073"/>
      <c r="O5073"/>
    </row>
    <row r="5074" spans="2:15" x14ac:dyDescent="0.25">
      <c r="B5074"/>
      <c r="C5074"/>
      <c r="D5074"/>
      <c r="E5074"/>
      <c r="F5074"/>
      <c r="G5074"/>
      <c r="H5074"/>
      <c r="I5074"/>
      <c r="J5074"/>
      <c r="K5074"/>
      <c r="L5074"/>
      <c r="M5074"/>
      <c r="N5074"/>
      <c r="O5074"/>
    </row>
    <row r="5075" spans="2:15" x14ac:dyDescent="0.25">
      <c r="B5075"/>
      <c r="C5075"/>
      <c r="D5075"/>
      <c r="E5075"/>
      <c r="F5075"/>
      <c r="G5075"/>
      <c r="H5075"/>
      <c r="I5075"/>
      <c r="J5075"/>
      <c r="K5075"/>
      <c r="L5075"/>
      <c r="M5075"/>
      <c r="N5075"/>
      <c r="O5075"/>
    </row>
    <row r="5076" spans="2:15" x14ac:dyDescent="0.25">
      <c r="B5076"/>
      <c r="C5076"/>
      <c r="D5076"/>
      <c r="E5076"/>
      <c r="F5076"/>
      <c r="G5076"/>
      <c r="H5076"/>
      <c r="I5076"/>
      <c r="J5076"/>
      <c r="K5076"/>
      <c r="L5076"/>
      <c r="M5076"/>
      <c r="N5076"/>
      <c r="O5076"/>
    </row>
    <row r="5077" spans="2:15" x14ac:dyDescent="0.25">
      <c r="B5077"/>
      <c r="C5077"/>
      <c r="D5077"/>
      <c r="E5077"/>
      <c r="F5077"/>
      <c r="G5077"/>
      <c r="H5077"/>
      <c r="I5077"/>
      <c r="J5077"/>
      <c r="K5077"/>
      <c r="L5077"/>
      <c r="M5077"/>
      <c r="N5077"/>
      <c r="O5077"/>
    </row>
    <row r="5078" spans="2:15" x14ac:dyDescent="0.25">
      <c r="B5078"/>
      <c r="C5078"/>
      <c r="D5078"/>
      <c r="E5078"/>
      <c r="F5078"/>
      <c r="G5078"/>
      <c r="H5078"/>
      <c r="I5078"/>
      <c r="J5078"/>
      <c r="K5078"/>
      <c r="L5078"/>
      <c r="M5078"/>
      <c r="N5078"/>
      <c r="O5078"/>
    </row>
    <row r="5079" spans="2:15" x14ac:dyDescent="0.25">
      <c r="B5079"/>
      <c r="C5079"/>
      <c r="D5079"/>
      <c r="E5079"/>
      <c r="F5079"/>
      <c r="G5079"/>
      <c r="H5079"/>
      <c r="I5079"/>
      <c r="J5079"/>
      <c r="K5079"/>
      <c r="L5079"/>
      <c r="M5079"/>
      <c r="N5079"/>
      <c r="O5079"/>
    </row>
    <row r="5080" spans="2:15" x14ac:dyDescent="0.25">
      <c r="B5080"/>
      <c r="C5080"/>
      <c r="D5080"/>
      <c r="E5080"/>
      <c r="F5080"/>
      <c r="G5080"/>
      <c r="H5080"/>
      <c r="I5080"/>
      <c r="J5080"/>
      <c r="K5080"/>
      <c r="L5080"/>
      <c r="M5080"/>
      <c r="N5080"/>
      <c r="O5080"/>
    </row>
    <row r="5081" spans="2:15" x14ac:dyDescent="0.25">
      <c r="B5081"/>
      <c r="C5081"/>
      <c r="D5081"/>
      <c r="E5081"/>
      <c r="F5081"/>
      <c r="G5081"/>
      <c r="H5081"/>
      <c r="I5081"/>
      <c r="J5081"/>
      <c r="K5081"/>
      <c r="L5081"/>
      <c r="M5081"/>
      <c r="N5081"/>
      <c r="O5081"/>
    </row>
    <row r="5082" spans="2:15" x14ac:dyDescent="0.25">
      <c r="B5082"/>
      <c r="C5082"/>
      <c r="D5082"/>
      <c r="E5082"/>
      <c r="F5082"/>
      <c r="G5082"/>
      <c r="H5082"/>
      <c r="I5082"/>
      <c r="J5082"/>
      <c r="K5082"/>
      <c r="L5082"/>
      <c r="M5082"/>
      <c r="N5082"/>
      <c r="O5082"/>
    </row>
    <row r="5083" spans="2:15" x14ac:dyDescent="0.25">
      <c r="B5083"/>
      <c r="C5083"/>
      <c r="D5083"/>
      <c r="E5083"/>
      <c r="F5083"/>
      <c r="G5083"/>
      <c r="H5083"/>
      <c r="I5083"/>
      <c r="J5083"/>
      <c r="K5083"/>
      <c r="L5083"/>
      <c r="M5083"/>
      <c r="N5083"/>
      <c r="O5083"/>
    </row>
    <row r="5084" spans="2:15" x14ac:dyDescent="0.25">
      <c r="B5084"/>
      <c r="C5084"/>
      <c r="D5084"/>
      <c r="E5084"/>
      <c r="F5084"/>
      <c r="G5084"/>
      <c r="H5084"/>
      <c r="I5084"/>
      <c r="J5084"/>
      <c r="K5084"/>
      <c r="L5084"/>
      <c r="M5084"/>
      <c r="N5084"/>
      <c r="O5084"/>
    </row>
    <row r="5085" spans="2:15" x14ac:dyDescent="0.25">
      <c r="B5085"/>
      <c r="C5085"/>
      <c r="D5085"/>
      <c r="E5085"/>
      <c r="F5085"/>
      <c r="G5085"/>
      <c r="H5085"/>
      <c r="I5085"/>
      <c r="J5085"/>
      <c r="K5085"/>
      <c r="L5085"/>
      <c r="M5085"/>
      <c r="N5085"/>
      <c r="O5085"/>
    </row>
    <row r="5086" spans="2:15" x14ac:dyDescent="0.25">
      <c r="B5086"/>
      <c r="C5086"/>
      <c r="D5086"/>
      <c r="E5086"/>
      <c r="F5086"/>
      <c r="G5086"/>
      <c r="H5086"/>
      <c r="I5086"/>
      <c r="J5086"/>
      <c r="K5086"/>
      <c r="L5086"/>
      <c r="M5086"/>
      <c r="N5086"/>
      <c r="O5086"/>
    </row>
    <row r="5087" spans="2:15" x14ac:dyDescent="0.25">
      <c r="B5087"/>
      <c r="C5087"/>
      <c r="D5087"/>
      <c r="E5087"/>
      <c r="F5087"/>
      <c r="G5087"/>
      <c r="H5087"/>
      <c r="I5087"/>
      <c r="J5087"/>
      <c r="K5087"/>
      <c r="L5087"/>
      <c r="M5087"/>
      <c r="N5087"/>
      <c r="O5087"/>
    </row>
    <row r="5088" spans="2:15" x14ac:dyDescent="0.25">
      <c r="B5088"/>
      <c r="C5088"/>
      <c r="D5088"/>
      <c r="E5088"/>
      <c r="F5088"/>
      <c r="G5088"/>
      <c r="H5088"/>
      <c r="I5088"/>
      <c r="J5088"/>
      <c r="K5088"/>
      <c r="L5088"/>
      <c r="M5088"/>
      <c r="N5088"/>
      <c r="O5088"/>
    </row>
    <row r="5089" spans="2:15" x14ac:dyDescent="0.25">
      <c r="B5089"/>
      <c r="C5089"/>
      <c r="D5089"/>
      <c r="E5089"/>
      <c r="F5089"/>
      <c r="G5089"/>
      <c r="H5089"/>
      <c r="I5089"/>
      <c r="J5089"/>
      <c r="K5089"/>
      <c r="L5089"/>
      <c r="M5089"/>
      <c r="N5089"/>
      <c r="O5089"/>
    </row>
    <row r="5090" spans="2:15" x14ac:dyDescent="0.25">
      <c r="B5090"/>
      <c r="C5090"/>
      <c r="D5090"/>
      <c r="E5090"/>
      <c r="F5090"/>
      <c r="G5090"/>
      <c r="H5090"/>
      <c r="I5090"/>
      <c r="J5090"/>
      <c r="K5090"/>
      <c r="L5090"/>
      <c r="M5090"/>
      <c r="N5090"/>
      <c r="O5090"/>
    </row>
    <row r="5091" spans="2:15" x14ac:dyDescent="0.25">
      <c r="B5091"/>
      <c r="C5091"/>
      <c r="D5091"/>
      <c r="E5091"/>
      <c r="F5091"/>
      <c r="G5091"/>
      <c r="H5091"/>
      <c r="I5091"/>
      <c r="J5091"/>
      <c r="K5091"/>
      <c r="L5091"/>
      <c r="M5091"/>
      <c r="N5091"/>
      <c r="O5091"/>
    </row>
    <row r="5092" spans="2:15" x14ac:dyDescent="0.25">
      <c r="B5092"/>
      <c r="C5092"/>
      <c r="D5092"/>
      <c r="E5092"/>
      <c r="F5092"/>
      <c r="G5092"/>
      <c r="H5092"/>
      <c r="I5092"/>
      <c r="J5092"/>
      <c r="K5092"/>
      <c r="L5092"/>
      <c r="M5092"/>
      <c r="N5092"/>
      <c r="O5092"/>
    </row>
    <row r="5093" spans="2:15" x14ac:dyDescent="0.25">
      <c r="B5093"/>
      <c r="C5093"/>
      <c r="D5093"/>
      <c r="E5093"/>
      <c r="F5093"/>
      <c r="G5093"/>
      <c r="H5093"/>
      <c r="I5093"/>
      <c r="J5093"/>
      <c r="K5093"/>
      <c r="L5093"/>
      <c r="M5093"/>
      <c r="N5093"/>
      <c r="O5093"/>
    </row>
    <row r="5094" spans="2:15" x14ac:dyDescent="0.25">
      <c r="B5094"/>
      <c r="C5094"/>
      <c r="D5094"/>
      <c r="E5094"/>
      <c r="F5094"/>
      <c r="G5094"/>
      <c r="H5094"/>
      <c r="I5094"/>
      <c r="J5094"/>
      <c r="K5094"/>
      <c r="L5094"/>
      <c r="M5094"/>
      <c r="N5094"/>
      <c r="O5094"/>
    </row>
    <row r="5095" spans="2:15" x14ac:dyDescent="0.25">
      <c r="B5095"/>
      <c r="C5095"/>
      <c r="D5095"/>
      <c r="E5095"/>
      <c r="F5095"/>
      <c r="G5095"/>
      <c r="H5095"/>
      <c r="I5095"/>
      <c r="J5095"/>
      <c r="K5095"/>
      <c r="L5095"/>
      <c r="M5095"/>
      <c r="N5095"/>
      <c r="O5095"/>
    </row>
    <row r="5096" spans="2:15" x14ac:dyDescent="0.25">
      <c r="B5096"/>
      <c r="C5096"/>
      <c r="D5096"/>
      <c r="E5096"/>
      <c r="F5096"/>
      <c r="G5096"/>
      <c r="H5096"/>
      <c r="I5096"/>
      <c r="J5096"/>
      <c r="K5096"/>
      <c r="L5096"/>
      <c r="M5096"/>
      <c r="N5096"/>
      <c r="O5096"/>
    </row>
    <row r="5097" spans="2:15" x14ac:dyDescent="0.25">
      <c r="B5097"/>
      <c r="C5097"/>
      <c r="D5097"/>
      <c r="E5097"/>
      <c r="F5097"/>
      <c r="G5097"/>
      <c r="H5097"/>
      <c r="I5097"/>
      <c r="J5097"/>
      <c r="K5097"/>
      <c r="L5097"/>
      <c r="M5097"/>
      <c r="N5097"/>
      <c r="O5097"/>
    </row>
    <row r="5098" spans="2:15" x14ac:dyDescent="0.25">
      <c r="B5098"/>
      <c r="C5098"/>
      <c r="D5098"/>
      <c r="E5098"/>
      <c r="F5098"/>
      <c r="G5098"/>
      <c r="H5098"/>
      <c r="I5098"/>
      <c r="J5098"/>
      <c r="K5098"/>
      <c r="L5098"/>
      <c r="M5098"/>
      <c r="N5098"/>
      <c r="O5098"/>
    </row>
    <row r="5099" spans="2:15" x14ac:dyDescent="0.25">
      <c r="B5099"/>
      <c r="C5099"/>
      <c r="D5099"/>
      <c r="E5099"/>
      <c r="F5099"/>
      <c r="G5099"/>
      <c r="H5099"/>
      <c r="I5099"/>
      <c r="J5099"/>
      <c r="K5099"/>
      <c r="L5099"/>
      <c r="M5099"/>
      <c r="N5099"/>
      <c r="O5099"/>
    </row>
    <row r="5100" spans="2:15" x14ac:dyDescent="0.25">
      <c r="B5100"/>
      <c r="C5100"/>
      <c r="D5100"/>
      <c r="E5100"/>
      <c r="F5100"/>
      <c r="G5100"/>
      <c r="H5100"/>
      <c r="I5100"/>
      <c r="J5100"/>
      <c r="K5100"/>
      <c r="L5100"/>
      <c r="M5100"/>
      <c r="N5100"/>
      <c r="O5100"/>
    </row>
    <row r="5101" spans="2:15" x14ac:dyDescent="0.25">
      <c r="B5101"/>
      <c r="C5101"/>
      <c r="D5101"/>
      <c r="E5101"/>
      <c r="F5101"/>
      <c r="G5101"/>
      <c r="H5101"/>
      <c r="I5101"/>
      <c r="J5101"/>
      <c r="K5101"/>
      <c r="L5101"/>
      <c r="M5101"/>
      <c r="N5101"/>
      <c r="O5101"/>
    </row>
    <row r="5102" spans="2:15" x14ac:dyDescent="0.25">
      <c r="B5102"/>
      <c r="C5102"/>
      <c r="D5102"/>
      <c r="E5102"/>
      <c r="F5102"/>
      <c r="G5102"/>
      <c r="H5102"/>
      <c r="I5102"/>
      <c r="J5102"/>
      <c r="K5102"/>
      <c r="L5102"/>
      <c r="M5102"/>
      <c r="N5102"/>
      <c r="O5102"/>
    </row>
    <row r="5103" spans="2:15" x14ac:dyDescent="0.25">
      <c r="B5103"/>
      <c r="C5103"/>
      <c r="D5103"/>
      <c r="E5103"/>
      <c r="F5103"/>
      <c r="G5103"/>
      <c r="H5103"/>
      <c r="I5103"/>
      <c r="J5103"/>
      <c r="K5103"/>
      <c r="L5103"/>
      <c r="M5103"/>
      <c r="N5103"/>
      <c r="O5103"/>
    </row>
    <row r="5104" spans="2:15" x14ac:dyDescent="0.25">
      <c r="B5104"/>
      <c r="C5104"/>
      <c r="D5104"/>
      <c r="E5104"/>
      <c r="F5104"/>
      <c r="G5104"/>
      <c r="H5104"/>
      <c r="I5104"/>
      <c r="J5104"/>
      <c r="K5104"/>
      <c r="L5104"/>
      <c r="M5104"/>
      <c r="N5104"/>
      <c r="O5104"/>
    </row>
    <row r="5105" spans="2:15" x14ac:dyDescent="0.25">
      <c r="B5105"/>
      <c r="C5105"/>
      <c r="D5105"/>
      <c r="E5105"/>
      <c r="F5105"/>
      <c r="G5105"/>
      <c r="H5105"/>
      <c r="I5105"/>
      <c r="J5105"/>
      <c r="K5105"/>
      <c r="L5105"/>
      <c r="M5105"/>
      <c r="N5105"/>
      <c r="O5105"/>
    </row>
    <row r="5106" spans="2:15" x14ac:dyDescent="0.25">
      <c r="B5106"/>
      <c r="C5106"/>
      <c r="D5106"/>
      <c r="E5106"/>
      <c r="F5106"/>
      <c r="G5106"/>
      <c r="H5106"/>
      <c r="I5106"/>
      <c r="J5106"/>
      <c r="K5106"/>
      <c r="L5106"/>
      <c r="M5106"/>
      <c r="N5106"/>
      <c r="O5106"/>
    </row>
    <row r="5107" spans="2:15" x14ac:dyDescent="0.25">
      <c r="B5107"/>
      <c r="C5107"/>
      <c r="D5107"/>
      <c r="E5107"/>
      <c r="F5107"/>
      <c r="G5107"/>
      <c r="H5107"/>
      <c r="I5107"/>
      <c r="J5107"/>
      <c r="K5107"/>
      <c r="L5107"/>
      <c r="M5107"/>
      <c r="N5107"/>
      <c r="O5107"/>
    </row>
    <row r="5108" spans="2:15" x14ac:dyDescent="0.25">
      <c r="B5108"/>
      <c r="C5108"/>
      <c r="D5108"/>
      <c r="E5108"/>
      <c r="F5108"/>
      <c r="G5108"/>
      <c r="H5108"/>
      <c r="I5108"/>
      <c r="J5108"/>
      <c r="K5108"/>
      <c r="L5108"/>
      <c r="M5108"/>
      <c r="N5108"/>
      <c r="O5108"/>
    </row>
    <row r="5109" spans="2:15" x14ac:dyDescent="0.25">
      <c r="B5109"/>
      <c r="C5109"/>
      <c r="D5109"/>
      <c r="E5109"/>
      <c r="F5109"/>
      <c r="G5109"/>
      <c r="H5109"/>
      <c r="I5109"/>
      <c r="J5109"/>
      <c r="K5109"/>
      <c r="L5109"/>
      <c r="M5109"/>
      <c r="N5109"/>
      <c r="O5109"/>
    </row>
    <row r="5110" spans="2:15" x14ac:dyDescent="0.25">
      <c r="B5110"/>
      <c r="C5110"/>
      <c r="D5110"/>
      <c r="E5110"/>
      <c r="F5110"/>
      <c r="G5110"/>
      <c r="H5110"/>
      <c r="I5110"/>
      <c r="J5110"/>
      <c r="K5110"/>
      <c r="L5110"/>
      <c r="M5110"/>
      <c r="N5110"/>
      <c r="O5110"/>
    </row>
    <row r="5111" spans="2:15" x14ac:dyDescent="0.25">
      <c r="B5111"/>
      <c r="C5111"/>
      <c r="D5111"/>
      <c r="E5111"/>
      <c r="F5111"/>
      <c r="G5111"/>
      <c r="H5111"/>
      <c r="I5111"/>
      <c r="J5111"/>
      <c r="K5111"/>
      <c r="L5111"/>
      <c r="M5111"/>
      <c r="N5111"/>
      <c r="O5111"/>
    </row>
    <row r="5112" spans="2:15" x14ac:dyDescent="0.25">
      <c r="B5112"/>
      <c r="C5112"/>
      <c r="D5112"/>
      <c r="E5112"/>
      <c r="F5112"/>
      <c r="G5112"/>
      <c r="H5112"/>
      <c r="I5112"/>
      <c r="J5112"/>
      <c r="K5112"/>
      <c r="L5112"/>
      <c r="M5112"/>
      <c r="N5112"/>
      <c r="O5112"/>
    </row>
    <row r="5113" spans="2:15" x14ac:dyDescent="0.25">
      <c r="B5113"/>
      <c r="C5113"/>
      <c r="D5113"/>
      <c r="E5113"/>
      <c r="F5113"/>
      <c r="G5113"/>
      <c r="H5113"/>
      <c r="I5113"/>
      <c r="J5113"/>
      <c r="K5113"/>
      <c r="L5113"/>
      <c r="M5113"/>
      <c r="N5113"/>
      <c r="O5113"/>
    </row>
    <row r="5114" spans="2:15" x14ac:dyDescent="0.25">
      <c r="B5114"/>
      <c r="C5114"/>
      <c r="D5114"/>
      <c r="E5114"/>
      <c r="F5114"/>
      <c r="G5114"/>
      <c r="H5114"/>
      <c r="I5114"/>
      <c r="J5114"/>
      <c r="K5114"/>
      <c r="L5114"/>
      <c r="M5114"/>
      <c r="N5114"/>
      <c r="O5114"/>
    </row>
    <row r="5115" spans="2:15" x14ac:dyDescent="0.25">
      <c r="B5115"/>
      <c r="C5115"/>
      <c r="D5115"/>
      <c r="E5115"/>
      <c r="F5115"/>
      <c r="G5115"/>
      <c r="H5115"/>
      <c r="I5115"/>
      <c r="J5115"/>
      <c r="K5115"/>
      <c r="L5115"/>
      <c r="M5115"/>
      <c r="N5115"/>
      <c r="O5115"/>
    </row>
    <row r="5116" spans="2:15" x14ac:dyDescent="0.25">
      <c r="B5116"/>
      <c r="C5116"/>
      <c r="D5116"/>
      <c r="E5116"/>
      <c r="F5116"/>
      <c r="G5116"/>
      <c r="H5116"/>
      <c r="I5116"/>
      <c r="J5116"/>
      <c r="K5116"/>
      <c r="L5116"/>
      <c r="M5116"/>
      <c r="N5116"/>
      <c r="O5116"/>
    </row>
    <row r="5117" spans="2:15" x14ac:dyDescent="0.25">
      <c r="B5117"/>
      <c r="C5117"/>
      <c r="D5117"/>
      <c r="E5117"/>
      <c r="F5117"/>
      <c r="G5117"/>
      <c r="H5117"/>
      <c r="I5117"/>
      <c r="J5117"/>
      <c r="K5117"/>
      <c r="L5117"/>
      <c r="M5117"/>
      <c r="N5117"/>
      <c r="O5117"/>
    </row>
    <row r="5118" spans="2:15" x14ac:dyDescent="0.25">
      <c r="B5118"/>
      <c r="C5118"/>
      <c r="D5118"/>
      <c r="E5118"/>
      <c r="F5118"/>
      <c r="G5118"/>
      <c r="H5118"/>
      <c r="I5118"/>
      <c r="J5118"/>
      <c r="K5118"/>
      <c r="L5118"/>
      <c r="M5118"/>
      <c r="N5118"/>
      <c r="O5118"/>
    </row>
    <row r="5119" spans="2:15" x14ac:dyDescent="0.25">
      <c r="B5119"/>
      <c r="C5119"/>
      <c r="D5119"/>
      <c r="E5119"/>
      <c r="F5119"/>
      <c r="G5119"/>
      <c r="H5119"/>
      <c r="I5119"/>
      <c r="J5119"/>
      <c r="K5119"/>
      <c r="L5119"/>
      <c r="M5119"/>
      <c r="N5119"/>
      <c r="O5119"/>
    </row>
    <row r="5120" spans="2:15" x14ac:dyDescent="0.25">
      <c r="B5120"/>
      <c r="C5120"/>
      <c r="D5120"/>
      <c r="E5120"/>
      <c r="F5120"/>
      <c r="G5120"/>
      <c r="H5120"/>
      <c r="I5120"/>
      <c r="J5120"/>
      <c r="K5120"/>
      <c r="L5120"/>
      <c r="M5120"/>
      <c r="N5120"/>
      <c r="O5120"/>
    </row>
    <row r="5121" spans="2:15" x14ac:dyDescent="0.25">
      <c r="B5121"/>
      <c r="C5121"/>
      <c r="D5121"/>
      <c r="E5121"/>
      <c r="F5121"/>
      <c r="G5121"/>
      <c r="H5121"/>
      <c r="I5121"/>
      <c r="J5121"/>
      <c r="K5121"/>
      <c r="L5121"/>
      <c r="M5121"/>
      <c r="N5121"/>
      <c r="O5121"/>
    </row>
    <row r="5122" spans="2:15" x14ac:dyDescent="0.25">
      <c r="B5122"/>
      <c r="C5122"/>
      <c r="D5122"/>
      <c r="E5122"/>
      <c r="F5122"/>
      <c r="G5122"/>
      <c r="H5122"/>
      <c r="I5122"/>
      <c r="J5122"/>
      <c r="K5122"/>
      <c r="L5122"/>
      <c r="M5122"/>
      <c r="N5122"/>
      <c r="O5122"/>
    </row>
    <row r="5123" spans="2:15" x14ac:dyDescent="0.25">
      <c r="B5123"/>
      <c r="C5123"/>
      <c r="D5123"/>
      <c r="E5123"/>
      <c r="F5123"/>
      <c r="G5123"/>
      <c r="H5123"/>
      <c r="I5123"/>
      <c r="J5123"/>
      <c r="K5123"/>
      <c r="L5123"/>
      <c r="M5123"/>
      <c r="N5123"/>
      <c r="O5123"/>
    </row>
    <row r="5124" spans="2:15" x14ac:dyDescent="0.25">
      <c r="B5124"/>
      <c r="C5124"/>
      <c r="D5124"/>
      <c r="E5124"/>
      <c r="F5124"/>
      <c r="G5124"/>
      <c r="H5124"/>
      <c r="I5124"/>
      <c r="J5124"/>
      <c r="K5124"/>
      <c r="L5124"/>
      <c r="M5124"/>
      <c r="N5124"/>
      <c r="O5124"/>
    </row>
    <row r="5125" spans="2:15" x14ac:dyDescent="0.25">
      <c r="B5125"/>
      <c r="C5125"/>
      <c r="D5125"/>
      <c r="E5125"/>
      <c r="F5125"/>
      <c r="G5125"/>
      <c r="H5125"/>
      <c r="I5125"/>
      <c r="J5125"/>
      <c r="K5125"/>
      <c r="L5125"/>
      <c r="M5125"/>
      <c r="N5125"/>
      <c r="O5125"/>
    </row>
    <row r="5126" spans="2:15" x14ac:dyDescent="0.25">
      <c r="B5126"/>
      <c r="C5126"/>
      <c r="D5126"/>
      <c r="E5126"/>
      <c r="F5126"/>
      <c r="G5126"/>
      <c r="H5126"/>
      <c r="I5126"/>
      <c r="J5126"/>
      <c r="K5126"/>
      <c r="L5126"/>
      <c r="M5126"/>
      <c r="N5126"/>
      <c r="O5126"/>
    </row>
    <row r="5127" spans="2:15" x14ac:dyDescent="0.25">
      <c r="B5127"/>
      <c r="C5127"/>
      <c r="D5127"/>
      <c r="E5127"/>
      <c r="F5127"/>
      <c r="G5127"/>
      <c r="H5127"/>
      <c r="I5127"/>
      <c r="J5127"/>
      <c r="K5127"/>
      <c r="L5127"/>
      <c r="M5127"/>
      <c r="N5127"/>
      <c r="O5127"/>
    </row>
    <row r="5128" spans="2:15" x14ac:dyDescent="0.25">
      <c r="B5128"/>
      <c r="C5128"/>
      <c r="D5128"/>
      <c r="E5128"/>
      <c r="F5128"/>
      <c r="G5128"/>
      <c r="H5128"/>
      <c r="I5128"/>
      <c r="J5128"/>
      <c r="K5128"/>
      <c r="L5128"/>
      <c r="M5128"/>
      <c r="N5128"/>
      <c r="O5128"/>
    </row>
    <row r="5129" spans="2:15" x14ac:dyDescent="0.25">
      <c r="B5129"/>
      <c r="C5129"/>
      <c r="D5129"/>
      <c r="E5129"/>
      <c r="F5129"/>
      <c r="G5129"/>
      <c r="H5129"/>
      <c r="I5129"/>
      <c r="J5129"/>
      <c r="K5129"/>
      <c r="L5129"/>
      <c r="M5129"/>
      <c r="N5129"/>
      <c r="O5129"/>
    </row>
    <row r="5130" spans="2:15" x14ac:dyDescent="0.25">
      <c r="B5130"/>
      <c r="C5130"/>
      <c r="D5130"/>
      <c r="E5130"/>
      <c r="F5130"/>
      <c r="G5130"/>
      <c r="H5130"/>
      <c r="I5130"/>
      <c r="J5130"/>
      <c r="K5130"/>
      <c r="L5130"/>
      <c r="M5130"/>
      <c r="N5130"/>
      <c r="O5130"/>
    </row>
    <row r="5131" spans="2:15" x14ac:dyDescent="0.25">
      <c r="B5131"/>
      <c r="C5131"/>
      <c r="D5131"/>
      <c r="E5131"/>
      <c r="F5131"/>
      <c r="G5131"/>
      <c r="H5131"/>
      <c r="I5131"/>
      <c r="J5131"/>
      <c r="K5131"/>
      <c r="L5131"/>
      <c r="M5131"/>
      <c r="N5131"/>
      <c r="O5131"/>
    </row>
    <row r="5132" spans="2:15" x14ac:dyDescent="0.25">
      <c r="B5132"/>
      <c r="C5132"/>
      <c r="D5132"/>
      <c r="E5132"/>
      <c r="F5132"/>
      <c r="G5132"/>
      <c r="H5132"/>
      <c r="I5132"/>
      <c r="J5132"/>
      <c r="K5132"/>
      <c r="L5132"/>
      <c r="M5132"/>
      <c r="N5132"/>
      <c r="O5132"/>
    </row>
    <row r="5133" spans="2:15" x14ac:dyDescent="0.25">
      <c r="B5133"/>
      <c r="C5133"/>
      <c r="D5133"/>
      <c r="E5133"/>
      <c r="F5133"/>
      <c r="G5133"/>
      <c r="H5133"/>
      <c r="I5133"/>
      <c r="J5133"/>
      <c r="K5133"/>
      <c r="L5133"/>
      <c r="M5133"/>
      <c r="N5133"/>
      <c r="O5133"/>
    </row>
    <row r="5134" spans="2:15" x14ac:dyDescent="0.25">
      <c r="B5134"/>
      <c r="C5134"/>
      <c r="D5134"/>
      <c r="E5134"/>
      <c r="F5134"/>
      <c r="G5134"/>
      <c r="H5134"/>
      <c r="I5134"/>
      <c r="J5134"/>
      <c r="K5134"/>
      <c r="L5134"/>
      <c r="M5134"/>
      <c r="N5134"/>
      <c r="O5134"/>
    </row>
    <row r="5135" spans="2:15" x14ac:dyDescent="0.25">
      <c r="B5135"/>
      <c r="C5135"/>
      <c r="D5135"/>
      <c r="E5135"/>
      <c r="F5135"/>
      <c r="G5135"/>
      <c r="H5135"/>
      <c r="I5135"/>
      <c r="J5135"/>
      <c r="K5135"/>
      <c r="L5135"/>
      <c r="M5135"/>
      <c r="N5135"/>
      <c r="O5135"/>
    </row>
    <row r="5136" spans="2:15" x14ac:dyDescent="0.25">
      <c r="B5136"/>
      <c r="C5136"/>
      <c r="D5136"/>
      <c r="E5136"/>
      <c r="F5136"/>
      <c r="G5136"/>
      <c r="H5136"/>
      <c r="I5136"/>
      <c r="J5136"/>
      <c r="K5136"/>
      <c r="L5136"/>
      <c r="M5136"/>
      <c r="N5136"/>
      <c r="O5136"/>
    </row>
    <row r="5137" spans="2:15" x14ac:dyDescent="0.25">
      <c r="B5137"/>
      <c r="C5137"/>
      <c r="D5137"/>
      <c r="E5137"/>
      <c r="F5137"/>
      <c r="G5137"/>
      <c r="H5137"/>
      <c r="I5137"/>
      <c r="J5137"/>
      <c r="K5137"/>
      <c r="L5137"/>
      <c r="M5137"/>
      <c r="N5137"/>
      <c r="O5137"/>
    </row>
    <row r="5138" spans="2:15" x14ac:dyDescent="0.25">
      <c r="B5138"/>
      <c r="C5138"/>
      <c r="D5138"/>
      <c r="E5138"/>
      <c r="F5138"/>
      <c r="G5138"/>
      <c r="H5138"/>
      <c r="I5138"/>
      <c r="J5138"/>
      <c r="K5138"/>
      <c r="L5138"/>
      <c r="M5138"/>
      <c r="N5138"/>
      <c r="O5138"/>
    </row>
    <row r="5139" spans="2:15" x14ac:dyDescent="0.25">
      <c r="B5139"/>
      <c r="C5139"/>
      <c r="D5139"/>
      <c r="E5139"/>
      <c r="F5139"/>
      <c r="G5139"/>
      <c r="H5139"/>
      <c r="I5139"/>
      <c r="J5139"/>
      <c r="K5139"/>
      <c r="L5139"/>
      <c r="M5139"/>
      <c r="N5139"/>
      <c r="O5139"/>
    </row>
    <row r="5140" spans="2:15" x14ac:dyDescent="0.25">
      <c r="B5140"/>
      <c r="C5140"/>
      <c r="D5140"/>
      <c r="E5140"/>
      <c r="F5140"/>
      <c r="G5140"/>
      <c r="H5140"/>
      <c r="I5140"/>
      <c r="J5140"/>
      <c r="K5140"/>
      <c r="L5140"/>
      <c r="M5140"/>
      <c r="N5140"/>
      <c r="O5140"/>
    </row>
    <row r="5141" spans="2:15" x14ac:dyDescent="0.25">
      <c r="B5141"/>
      <c r="C5141"/>
      <c r="D5141"/>
      <c r="E5141"/>
      <c r="F5141"/>
      <c r="G5141"/>
      <c r="H5141"/>
      <c r="I5141"/>
      <c r="J5141"/>
      <c r="K5141"/>
      <c r="L5141"/>
      <c r="M5141"/>
      <c r="N5141"/>
      <c r="O5141"/>
    </row>
    <row r="5142" spans="2:15" x14ac:dyDescent="0.25">
      <c r="B5142"/>
      <c r="C5142"/>
      <c r="D5142"/>
      <c r="E5142"/>
      <c r="F5142"/>
      <c r="G5142"/>
      <c r="H5142"/>
      <c r="I5142"/>
      <c r="J5142"/>
      <c r="K5142"/>
      <c r="L5142"/>
      <c r="M5142"/>
      <c r="N5142"/>
      <c r="O5142"/>
    </row>
    <row r="5143" spans="2:15" x14ac:dyDescent="0.25">
      <c r="B5143"/>
      <c r="C5143"/>
      <c r="D5143"/>
      <c r="E5143"/>
      <c r="F5143"/>
      <c r="G5143"/>
      <c r="H5143"/>
      <c r="I5143"/>
      <c r="J5143"/>
      <c r="K5143"/>
      <c r="L5143"/>
      <c r="M5143"/>
      <c r="N5143"/>
      <c r="O5143"/>
    </row>
    <row r="5144" spans="2:15" x14ac:dyDescent="0.25">
      <c r="B5144"/>
      <c r="C5144"/>
      <c r="D5144"/>
      <c r="E5144"/>
      <c r="F5144"/>
      <c r="G5144"/>
      <c r="H5144"/>
      <c r="I5144"/>
      <c r="J5144"/>
      <c r="K5144"/>
      <c r="L5144"/>
      <c r="M5144"/>
      <c r="N5144"/>
      <c r="O5144"/>
    </row>
    <row r="5145" spans="2:15" x14ac:dyDescent="0.25">
      <c r="B5145"/>
      <c r="C5145"/>
      <c r="D5145"/>
      <c r="E5145"/>
      <c r="F5145"/>
      <c r="G5145"/>
      <c r="H5145"/>
      <c r="I5145"/>
      <c r="J5145"/>
      <c r="K5145"/>
      <c r="L5145"/>
      <c r="M5145"/>
      <c r="N5145"/>
      <c r="O5145"/>
    </row>
    <row r="5146" spans="2:15" x14ac:dyDescent="0.25">
      <c r="B5146"/>
      <c r="C5146"/>
      <c r="D5146"/>
      <c r="E5146"/>
      <c r="F5146"/>
      <c r="G5146"/>
      <c r="H5146"/>
      <c r="I5146"/>
      <c r="J5146"/>
      <c r="K5146"/>
      <c r="L5146"/>
      <c r="M5146"/>
      <c r="N5146"/>
      <c r="O5146"/>
    </row>
    <row r="5147" spans="2:15" x14ac:dyDescent="0.25">
      <c r="B5147"/>
      <c r="C5147"/>
      <c r="D5147"/>
      <c r="E5147"/>
      <c r="F5147"/>
      <c r="G5147"/>
      <c r="H5147"/>
      <c r="I5147"/>
      <c r="J5147"/>
      <c r="K5147"/>
      <c r="L5147"/>
      <c r="M5147"/>
      <c r="N5147"/>
      <c r="O5147"/>
    </row>
    <row r="5148" spans="2:15" x14ac:dyDescent="0.25">
      <c r="B5148"/>
      <c r="C5148"/>
      <c r="D5148"/>
      <c r="E5148"/>
      <c r="F5148"/>
      <c r="G5148"/>
      <c r="H5148"/>
      <c r="I5148"/>
      <c r="J5148"/>
      <c r="K5148"/>
      <c r="L5148"/>
      <c r="M5148"/>
      <c r="N5148"/>
      <c r="O5148"/>
    </row>
    <row r="5149" spans="2:15" x14ac:dyDescent="0.25">
      <c r="B5149"/>
      <c r="C5149"/>
      <c r="D5149"/>
      <c r="E5149"/>
      <c r="F5149"/>
      <c r="G5149"/>
      <c r="H5149"/>
      <c r="I5149"/>
      <c r="J5149"/>
      <c r="K5149"/>
      <c r="L5149"/>
      <c r="M5149"/>
      <c r="N5149"/>
      <c r="O5149"/>
    </row>
    <row r="5150" spans="2:15" x14ac:dyDescent="0.25">
      <c r="B5150"/>
      <c r="C5150"/>
      <c r="D5150"/>
      <c r="E5150"/>
      <c r="F5150"/>
      <c r="G5150"/>
      <c r="H5150"/>
      <c r="I5150"/>
      <c r="J5150"/>
      <c r="K5150"/>
      <c r="L5150"/>
      <c r="M5150"/>
      <c r="N5150"/>
      <c r="O5150"/>
    </row>
    <row r="5151" spans="2:15" x14ac:dyDescent="0.25">
      <c r="B5151"/>
      <c r="C5151"/>
      <c r="D5151"/>
      <c r="E5151"/>
      <c r="F5151"/>
      <c r="G5151"/>
      <c r="H5151"/>
      <c r="I5151"/>
      <c r="J5151"/>
      <c r="K5151"/>
      <c r="L5151"/>
      <c r="M5151"/>
      <c r="N5151"/>
      <c r="O5151"/>
    </row>
    <row r="5152" spans="2:15" x14ac:dyDescent="0.25">
      <c r="B5152"/>
      <c r="C5152"/>
      <c r="D5152"/>
      <c r="E5152"/>
      <c r="F5152"/>
      <c r="G5152"/>
      <c r="H5152"/>
      <c r="I5152"/>
      <c r="J5152"/>
      <c r="K5152"/>
      <c r="L5152"/>
      <c r="M5152"/>
      <c r="N5152"/>
      <c r="O5152"/>
    </row>
    <row r="5153" spans="2:15" x14ac:dyDescent="0.25">
      <c r="B5153"/>
      <c r="C5153"/>
      <c r="D5153"/>
      <c r="E5153"/>
      <c r="F5153"/>
      <c r="G5153"/>
      <c r="H5153"/>
      <c r="I5153"/>
      <c r="J5153"/>
      <c r="K5153"/>
      <c r="L5153"/>
      <c r="M5153"/>
      <c r="N5153"/>
      <c r="O5153"/>
    </row>
    <row r="5154" spans="2:15" x14ac:dyDescent="0.25">
      <c r="B5154"/>
      <c r="C5154"/>
      <c r="D5154"/>
      <c r="E5154"/>
      <c r="F5154"/>
      <c r="G5154"/>
      <c r="H5154"/>
      <c r="I5154"/>
      <c r="J5154"/>
      <c r="K5154"/>
      <c r="L5154"/>
      <c r="M5154"/>
      <c r="N5154"/>
      <c r="O5154"/>
    </row>
    <row r="5155" spans="2:15" x14ac:dyDescent="0.25">
      <c r="B5155"/>
      <c r="C5155"/>
      <c r="D5155"/>
      <c r="E5155"/>
      <c r="F5155"/>
      <c r="G5155"/>
      <c r="H5155"/>
      <c r="I5155"/>
      <c r="J5155"/>
      <c r="K5155"/>
      <c r="L5155"/>
      <c r="M5155"/>
      <c r="N5155"/>
      <c r="O5155"/>
    </row>
    <row r="5156" spans="2:15" x14ac:dyDescent="0.25">
      <c r="B5156"/>
      <c r="C5156"/>
      <c r="D5156"/>
      <c r="E5156"/>
      <c r="F5156"/>
      <c r="G5156"/>
      <c r="H5156"/>
      <c r="I5156"/>
      <c r="J5156"/>
      <c r="K5156"/>
      <c r="L5156"/>
      <c r="M5156"/>
      <c r="N5156"/>
      <c r="O5156"/>
    </row>
    <row r="5157" spans="2:15" x14ac:dyDescent="0.25">
      <c r="B5157"/>
      <c r="C5157"/>
      <c r="D5157"/>
      <c r="E5157"/>
      <c r="F5157"/>
      <c r="G5157"/>
      <c r="H5157"/>
      <c r="I5157"/>
      <c r="J5157"/>
      <c r="K5157"/>
      <c r="L5157"/>
      <c r="M5157"/>
      <c r="N5157"/>
      <c r="O5157"/>
    </row>
    <row r="5158" spans="2:15" x14ac:dyDescent="0.25">
      <c r="B5158"/>
      <c r="C5158"/>
      <c r="D5158"/>
      <c r="E5158"/>
      <c r="F5158"/>
      <c r="G5158"/>
      <c r="H5158"/>
      <c r="I5158"/>
      <c r="J5158"/>
      <c r="K5158"/>
      <c r="L5158"/>
      <c r="M5158"/>
      <c r="N5158"/>
      <c r="O5158"/>
    </row>
    <row r="5159" spans="2:15" x14ac:dyDescent="0.25">
      <c r="B5159"/>
      <c r="C5159"/>
      <c r="D5159"/>
      <c r="E5159"/>
      <c r="F5159"/>
      <c r="G5159"/>
      <c r="H5159"/>
      <c r="I5159"/>
      <c r="J5159"/>
      <c r="K5159"/>
      <c r="L5159"/>
      <c r="M5159"/>
      <c r="N5159"/>
      <c r="O5159"/>
    </row>
    <row r="5160" spans="2:15" x14ac:dyDescent="0.25">
      <c r="B5160"/>
      <c r="C5160"/>
      <c r="D5160"/>
      <c r="E5160"/>
      <c r="F5160"/>
      <c r="G5160"/>
      <c r="H5160"/>
      <c r="I5160"/>
      <c r="J5160"/>
      <c r="K5160"/>
      <c r="L5160"/>
      <c r="M5160"/>
      <c r="N5160"/>
      <c r="O5160"/>
    </row>
    <row r="5161" spans="2:15" x14ac:dyDescent="0.25">
      <c r="B5161"/>
      <c r="C5161"/>
      <c r="D5161"/>
      <c r="E5161"/>
      <c r="F5161"/>
      <c r="G5161"/>
      <c r="H5161"/>
      <c r="I5161"/>
      <c r="J5161"/>
      <c r="K5161"/>
      <c r="L5161"/>
      <c r="M5161"/>
      <c r="N5161"/>
      <c r="O5161"/>
    </row>
    <row r="5162" spans="2:15" x14ac:dyDescent="0.25">
      <c r="B5162"/>
      <c r="C5162"/>
      <c r="D5162"/>
      <c r="E5162"/>
      <c r="F5162"/>
      <c r="G5162"/>
      <c r="H5162"/>
      <c r="I5162"/>
      <c r="J5162"/>
      <c r="K5162"/>
      <c r="L5162"/>
      <c r="M5162"/>
      <c r="N5162"/>
      <c r="O5162"/>
    </row>
    <row r="5163" spans="2:15" x14ac:dyDescent="0.25">
      <c r="B5163"/>
      <c r="C5163"/>
      <c r="D5163"/>
      <c r="E5163"/>
      <c r="F5163"/>
      <c r="G5163"/>
      <c r="H5163"/>
      <c r="I5163"/>
      <c r="J5163"/>
      <c r="K5163"/>
      <c r="L5163"/>
      <c r="M5163"/>
      <c r="N5163"/>
      <c r="O5163"/>
    </row>
    <row r="5164" spans="2:15" x14ac:dyDescent="0.25">
      <c r="B5164"/>
      <c r="C5164"/>
      <c r="D5164"/>
      <c r="E5164"/>
      <c r="F5164"/>
      <c r="G5164"/>
      <c r="H5164"/>
      <c r="I5164"/>
      <c r="J5164"/>
      <c r="K5164"/>
      <c r="L5164"/>
      <c r="M5164"/>
      <c r="N5164"/>
      <c r="O5164"/>
    </row>
    <row r="5165" spans="2:15" x14ac:dyDescent="0.25">
      <c r="B5165"/>
      <c r="C5165"/>
      <c r="D5165"/>
      <c r="E5165"/>
      <c r="F5165"/>
      <c r="G5165"/>
      <c r="H5165"/>
      <c r="I5165"/>
      <c r="J5165"/>
      <c r="K5165"/>
      <c r="L5165"/>
      <c r="M5165"/>
      <c r="N5165"/>
      <c r="O5165"/>
    </row>
    <row r="5166" spans="2:15" x14ac:dyDescent="0.25">
      <c r="B5166"/>
      <c r="C5166"/>
      <c r="D5166"/>
      <c r="E5166"/>
      <c r="F5166"/>
      <c r="G5166"/>
      <c r="H5166"/>
      <c r="I5166"/>
      <c r="J5166"/>
      <c r="K5166"/>
      <c r="L5166"/>
      <c r="M5166"/>
      <c r="N5166"/>
      <c r="O5166"/>
    </row>
    <row r="5167" spans="2:15" x14ac:dyDescent="0.25">
      <c r="B5167"/>
      <c r="C5167"/>
      <c r="D5167"/>
      <c r="E5167"/>
      <c r="F5167"/>
      <c r="G5167"/>
      <c r="H5167"/>
      <c r="I5167"/>
      <c r="J5167"/>
      <c r="K5167"/>
      <c r="L5167"/>
      <c r="M5167"/>
      <c r="N5167"/>
      <c r="O5167"/>
    </row>
    <row r="5168" spans="2:15" x14ac:dyDescent="0.25">
      <c r="B5168"/>
      <c r="C5168"/>
      <c r="D5168"/>
      <c r="E5168"/>
      <c r="F5168"/>
      <c r="G5168"/>
      <c r="H5168"/>
      <c r="I5168"/>
      <c r="J5168"/>
      <c r="K5168"/>
      <c r="L5168"/>
      <c r="M5168"/>
      <c r="N5168"/>
      <c r="O5168"/>
    </row>
    <row r="5169" spans="2:15" x14ac:dyDescent="0.25">
      <c r="B5169"/>
      <c r="C5169"/>
      <c r="D5169"/>
      <c r="E5169"/>
      <c r="F5169"/>
      <c r="G5169"/>
      <c r="H5169"/>
      <c r="I5169"/>
      <c r="J5169"/>
      <c r="K5169"/>
      <c r="L5169"/>
      <c r="M5169"/>
      <c r="N5169"/>
      <c r="O5169"/>
    </row>
    <row r="5170" spans="2:15" x14ac:dyDescent="0.25">
      <c r="B5170"/>
      <c r="C5170"/>
      <c r="D5170"/>
      <c r="E5170"/>
      <c r="F5170"/>
      <c r="G5170"/>
      <c r="H5170"/>
      <c r="I5170"/>
      <c r="J5170"/>
      <c r="K5170"/>
      <c r="L5170"/>
      <c r="M5170"/>
      <c r="N5170"/>
      <c r="O5170"/>
    </row>
    <row r="5171" spans="2:15" x14ac:dyDescent="0.25">
      <c r="B5171"/>
      <c r="C5171"/>
      <c r="D5171"/>
      <c r="E5171"/>
      <c r="F5171"/>
      <c r="G5171"/>
      <c r="H5171"/>
      <c r="I5171"/>
      <c r="J5171"/>
      <c r="K5171"/>
      <c r="L5171"/>
      <c r="M5171"/>
      <c r="N5171"/>
      <c r="O5171"/>
    </row>
    <row r="5172" spans="2:15" x14ac:dyDescent="0.25">
      <c r="B5172"/>
      <c r="C5172"/>
      <c r="D5172"/>
      <c r="E5172"/>
      <c r="F5172"/>
      <c r="G5172"/>
      <c r="H5172"/>
      <c r="I5172"/>
      <c r="J5172"/>
      <c r="K5172"/>
      <c r="L5172"/>
      <c r="M5172"/>
      <c r="N5172"/>
      <c r="O5172"/>
    </row>
    <row r="5173" spans="2:15" x14ac:dyDescent="0.25">
      <c r="B5173"/>
      <c r="C5173"/>
      <c r="D5173"/>
      <c r="E5173"/>
      <c r="F5173"/>
      <c r="G5173"/>
      <c r="H5173"/>
      <c r="I5173"/>
      <c r="J5173"/>
      <c r="K5173"/>
      <c r="L5173"/>
      <c r="M5173"/>
      <c r="N5173"/>
      <c r="O5173"/>
    </row>
    <row r="5174" spans="2:15" x14ac:dyDescent="0.25">
      <c r="B5174"/>
      <c r="C5174"/>
      <c r="D5174"/>
      <c r="E5174"/>
      <c r="F5174"/>
      <c r="G5174"/>
      <c r="H5174"/>
      <c r="I5174"/>
      <c r="J5174"/>
      <c r="K5174"/>
      <c r="L5174"/>
      <c r="M5174"/>
      <c r="N5174"/>
      <c r="O5174"/>
    </row>
    <row r="5175" spans="2:15" x14ac:dyDescent="0.25">
      <c r="B5175"/>
      <c r="C5175"/>
      <c r="D5175"/>
      <c r="E5175"/>
      <c r="F5175"/>
      <c r="G5175"/>
      <c r="H5175"/>
      <c r="I5175"/>
      <c r="J5175"/>
      <c r="K5175"/>
      <c r="L5175"/>
      <c r="M5175"/>
      <c r="N5175"/>
      <c r="O5175"/>
    </row>
    <row r="5176" spans="2:15" x14ac:dyDescent="0.25">
      <c r="B5176"/>
      <c r="C5176"/>
      <c r="D5176"/>
      <c r="E5176"/>
      <c r="F5176"/>
      <c r="G5176"/>
      <c r="H5176"/>
      <c r="I5176"/>
      <c r="J5176"/>
      <c r="K5176"/>
      <c r="L5176"/>
      <c r="M5176"/>
      <c r="N5176"/>
      <c r="O5176"/>
    </row>
    <row r="5177" spans="2:15" x14ac:dyDescent="0.25">
      <c r="B5177"/>
      <c r="C5177"/>
      <c r="D5177"/>
      <c r="E5177"/>
      <c r="F5177"/>
      <c r="G5177"/>
      <c r="H5177"/>
      <c r="I5177"/>
      <c r="J5177"/>
      <c r="K5177"/>
      <c r="L5177"/>
      <c r="M5177"/>
      <c r="N5177"/>
      <c r="O5177"/>
    </row>
    <row r="5178" spans="2:15" x14ac:dyDescent="0.25">
      <c r="B5178"/>
      <c r="C5178"/>
      <c r="D5178"/>
      <c r="E5178"/>
      <c r="F5178"/>
      <c r="G5178"/>
      <c r="H5178"/>
      <c r="I5178"/>
      <c r="J5178"/>
      <c r="K5178"/>
      <c r="L5178"/>
      <c r="M5178"/>
      <c r="N5178"/>
      <c r="O5178"/>
    </row>
    <row r="5179" spans="2:15" x14ac:dyDescent="0.25">
      <c r="B5179"/>
      <c r="C5179"/>
      <c r="D5179"/>
      <c r="E5179"/>
      <c r="F5179"/>
      <c r="G5179"/>
      <c r="H5179"/>
      <c r="I5179"/>
      <c r="J5179"/>
      <c r="K5179"/>
      <c r="L5179"/>
      <c r="M5179"/>
      <c r="N5179"/>
      <c r="O5179"/>
    </row>
    <row r="5180" spans="2:15" x14ac:dyDescent="0.25">
      <c r="B5180"/>
      <c r="C5180"/>
      <c r="D5180"/>
      <c r="E5180"/>
      <c r="F5180"/>
      <c r="G5180"/>
      <c r="H5180"/>
      <c r="I5180"/>
      <c r="J5180"/>
      <c r="K5180"/>
      <c r="L5180"/>
      <c r="M5180"/>
      <c r="N5180"/>
      <c r="O5180"/>
    </row>
    <row r="5181" spans="2:15" x14ac:dyDescent="0.25">
      <c r="B5181"/>
      <c r="C5181"/>
      <c r="D5181"/>
      <c r="E5181"/>
      <c r="F5181"/>
      <c r="G5181"/>
      <c r="H5181"/>
      <c r="I5181"/>
      <c r="J5181"/>
      <c r="K5181"/>
      <c r="L5181"/>
      <c r="M5181"/>
      <c r="N5181"/>
      <c r="O5181"/>
    </row>
    <row r="5182" spans="2:15" x14ac:dyDescent="0.25">
      <c r="B5182"/>
      <c r="C5182"/>
      <c r="D5182"/>
      <c r="E5182"/>
      <c r="F5182"/>
      <c r="G5182"/>
      <c r="H5182"/>
      <c r="I5182"/>
      <c r="J5182"/>
      <c r="K5182"/>
      <c r="L5182"/>
      <c r="M5182"/>
      <c r="N5182"/>
      <c r="O5182"/>
    </row>
    <row r="5183" spans="2:15" x14ac:dyDescent="0.25">
      <c r="B5183"/>
      <c r="C5183"/>
      <c r="D5183"/>
      <c r="E5183"/>
      <c r="F5183"/>
      <c r="G5183"/>
      <c r="H5183"/>
      <c r="I5183"/>
      <c r="J5183"/>
      <c r="K5183"/>
      <c r="L5183"/>
      <c r="M5183"/>
      <c r="N5183"/>
      <c r="O5183"/>
    </row>
    <row r="5184" spans="2:15" x14ac:dyDescent="0.25">
      <c r="B5184"/>
      <c r="C5184"/>
      <c r="D5184"/>
      <c r="E5184"/>
      <c r="F5184"/>
      <c r="G5184"/>
      <c r="H5184"/>
      <c r="I5184"/>
      <c r="J5184"/>
      <c r="K5184"/>
      <c r="L5184"/>
      <c r="M5184"/>
      <c r="N5184"/>
      <c r="O5184"/>
    </row>
    <row r="5185" spans="2:15" x14ac:dyDescent="0.25">
      <c r="B5185"/>
      <c r="C5185"/>
      <c r="D5185"/>
      <c r="E5185"/>
      <c r="F5185"/>
      <c r="G5185"/>
      <c r="H5185"/>
      <c r="I5185"/>
      <c r="J5185"/>
      <c r="K5185"/>
      <c r="L5185"/>
      <c r="M5185"/>
      <c r="N5185"/>
      <c r="O5185"/>
    </row>
    <row r="5186" spans="2:15" x14ac:dyDescent="0.25">
      <c r="B5186"/>
      <c r="C5186"/>
      <c r="D5186"/>
      <c r="E5186"/>
      <c r="F5186"/>
      <c r="G5186"/>
      <c r="H5186"/>
      <c r="I5186"/>
      <c r="J5186"/>
      <c r="K5186"/>
      <c r="L5186"/>
      <c r="M5186"/>
      <c r="N5186"/>
      <c r="O5186"/>
    </row>
    <row r="5187" spans="2:15" x14ac:dyDescent="0.25">
      <c r="B5187"/>
      <c r="C5187"/>
      <c r="D5187"/>
      <c r="E5187"/>
      <c r="F5187"/>
      <c r="G5187"/>
      <c r="H5187"/>
      <c r="I5187"/>
      <c r="J5187"/>
      <c r="K5187"/>
      <c r="L5187"/>
      <c r="M5187"/>
      <c r="N5187"/>
      <c r="O5187"/>
    </row>
    <row r="5188" spans="2:15" x14ac:dyDescent="0.25">
      <c r="B5188"/>
      <c r="C5188"/>
      <c r="D5188"/>
      <c r="E5188"/>
      <c r="F5188"/>
      <c r="G5188"/>
      <c r="H5188"/>
      <c r="I5188"/>
      <c r="J5188"/>
      <c r="K5188"/>
      <c r="L5188"/>
      <c r="M5188"/>
      <c r="N5188"/>
      <c r="O5188"/>
    </row>
    <row r="5189" spans="2:15" x14ac:dyDescent="0.25">
      <c r="B5189"/>
      <c r="C5189"/>
      <c r="D5189"/>
      <c r="E5189"/>
      <c r="F5189"/>
      <c r="G5189"/>
      <c r="H5189"/>
      <c r="I5189"/>
      <c r="J5189"/>
      <c r="K5189"/>
      <c r="L5189"/>
      <c r="M5189"/>
      <c r="N5189"/>
      <c r="O5189"/>
    </row>
    <row r="5190" spans="2:15" x14ac:dyDescent="0.25">
      <c r="B5190"/>
      <c r="C5190"/>
      <c r="D5190"/>
      <c r="E5190"/>
      <c r="F5190"/>
      <c r="G5190"/>
      <c r="H5190"/>
      <c r="I5190"/>
      <c r="J5190"/>
      <c r="K5190"/>
      <c r="L5190"/>
      <c r="M5190"/>
      <c r="N5190"/>
      <c r="O5190"/>
    </row>
    <row r="5191" spans="2:15" x14ac:dyDescent="0.25">
      <c r="B5191"/>
      <c r="C5191"/>
      <c r="D5191"/>
      <c r="E5191"/>
      <c r="F5191"/>
      <c r="G5191"/>
      <c r="H5191"/>
      <c r="I5191"/>
      <c r="J5191"/>
      <c r="K5191"/>
      <c r="L5191"/>
      <c r="M5191"/>
      <c r="N5191"/>
      <c r="O5191"/>
    </row>
    <row r="5192" spans="2:15" x14ac:dyDescent="0.25">
      <c r="B5192"/>
      <c r="C5192"/>
      <c r="D5192"/>
      <c r="E5192"/>
      <c r="F5192"/>
      <c r="G5192"/>
      <c r="H5192"/>
      <c r="I5192"/>
      <c r="J5192"/>
      <c r="K5192"/>
      <c r="L5192"/>
      <c r="M5192"/>
      <c r="N5192"/>
      <c r="O5192"/>
    </row>
    <row r="5193" spans="2:15" x14ac:dyDescent="0.25">
      <c r="B5193"/>
      <c r="C5193"/>
      <c r="D5193"/>
      <c r="E5193"/>
      <c r="F5193"/>
      <c r="G5193"/>
      <c r="H5193"/>
      <c r="I5193"/>
      <c r="J5193"/>
      <c r="K5193"/>
      <c r="L5193"/>
      <c r="M5193"/>
      <c r="N5193"/>
      <c r="O5193"/>
    </row>
    <row r="5194" spans="2:15" x14ac:dyDescent="0.25">
      <c r="B5194"/>
      <c r="C5194"/>
      <c r="D5194"/>
      <c r="E5194"/>
      <c r="F5194"/>
      <c r="G5194"/>
      <c r="H5194"/>
      <c r="I5194"/>
      <c r="J5194"/>
      <c r="K5194"/>
      <c r="L5194"/>
      <c r="M5194"/>
      <c r="N5194"/>
      <c r="O5194"/>
    </row>
    <row r="5195" spans="2:15" x14ac:dyDescent="0.25">
      <c r="B5195"/>
      <c r="C5195"/>
      <c r="D5195"/>
      <c r="E5195"/>
      <c r="F5195"/>
      <c r="G5195"/>
      <c r="H5195"/>
      <c r="I5195"/>
      <c r="J5195"/>
      <c r="K5195"/>
      <c r="L5195"/>
      <c r="M5195"/>
      <c r="N5195"/>
      <c r="O5195"/>
    </row>
    <row r="5196" spans="2:15" x14ac:dyDescent="0.25">
      <c r="B5196"/>
      <c r="C5196"/>
      <c r="D5196"/>
      <c r="E5196"/>
      <c r="F5196"/>
      <c r="G5196"/>
      <c r="H5196"/>
      <c r="I5196"/>
      <c r="J5196"/>
      <c r="K5196"/>
      <c r="L5196"/>
      <c r="M5196"/>
      <c r="N5196"/>
      <c r="O5196"/>
    </row>
    <row r="5197" spans="2:15" x14ac:dyDescent="0.25">
      <c r="B5197"/>
      <c r="C5197"/>
      <c r="D5197"/>
      <c r="E5197"/>
      <c r="F5197"/>
      <c r="G5197"/>
      <c r="H5197"/>
      <c r="I5197"/>
      <c r="J5197"/>
      <c r="K5197"/>
      <c r="L5197"/>
      <c r="M5197"/>
      <c r="N5197"/>
      <c r="O5197"/>
    </row>
    <row r="5198" spans="2:15" x14ac:dyDescent="0.25">
      <c r="B5198"/>
      <c r="C5198"/>
      <c r="D5198"/>
      <c r="E5198"/>
      <c r="F5198"/>
      <c r="G5198"/>
      <c r="H5198"/>
      <c r="I5198"/>
      <c r="J5198"/>
      <c r="K5198"/>
      <c r="L5198"/>
      <c r="M5198"/>
      <c r="N5198"/>
      <c r="O5198"/>
    </row>
    <row r="5199" spans="2:15" x14ac:dyDescent="0.25">
      <c r="B5199"/>
      <c r="C5199"/>
      <c r="D5199"/>
      <c r="E5199"/>
      <c r="F5199"/>
      <c r="G5199"/>
      <c r="H5199"/>
      <c r="I5199"/>
      <c r="J5199"/>
      <c r="K5199"/>
      <c r="L5199"/>
      <c r="M5199"/>
      <c r="N5199"/>
      <c r="O5199"/>
    </row>
    <row r="5200" spans="2:15" x14ac:dyDescent="0.25">
      <c r="B5200"/>
      <c r="C5200"/>
      <c r="D5200"/>
      <c r="E5200"/>
      <c r="F5200"/>
      <c r="G5200"/>
      <c r="H5200"/>
      <c r="I5200"/>
      <c r="J5200"/>
      <c r="K5200"/>
      <c r="L5200"/>
      <c r="M5200"/>
      <c r="N5200"/>
      <c r="O5200"/>
    </row>
    <row r="5201" spans="2:15" x14ac:dyDescent="0.25">
      <c r="B5201"/>
      <c r="C5201"/>
      <c r="D5201"/>
      <c r="E5201"/>
      <c r="F5201"/>
      <c r="G5201"/>
      <c r="H5201"/>
      <c r="I5201"/>
      <c r="J5201"/>
      <c r="K5201"/>
      <c r="L5201"/>
      <c r="M5201"/>
      <c r="N5201"/>
      <c r="O5201"/>
    </row>
    <row r="5202" spans="2:15" x14ac:dyDescent="0.25">
      <c r="B5202"/>
      <c r="C5202"/>
      <c r="D5202"/>
      <c r="E5202"/>
      <c r="F5202"/>
      <c r="G5202"/>
      <c r="H5202"/>
      <c r="I5202"/>
      <c r="J5202"/>
      <c r="K5202"/>
      <c r="L5202"/>
      <c r="M5202"/>
      <c r="N5202"/>
      <c r="O5202"/>
    </row>
    <row r="5203" spans="2:15" x14ac:dyDescent="0.25">
      <c r="B5203"/>
      <c r="C5203"/>
      <c r="D5203"/>
      <c r="E5203"/>
      <c r="F5203"/>
      <c r="G5203"/>
      <c r="H5203"/>
      <c r="I5203"/>
      <c r="J5203"/>
      <c r="K5203"/>
      <c r="L5203"/>
      <c r="M5203"/>
      <c r="N5203"/>
      <c r="O5203"/>
    </row>
    <row r="5204" spans="2:15" x14ac:dyDescent="0.25">
      <c r="B5204"/>
      <c r="C5204"/>
      <c r="D5204"/>
      <c r="E5204"/>
      <c r="F5204"/>
      <c r="G5204"/>
      <c r="H5204"/>
      <c r="I5204"/>
      <c r="J5204"/>
      <c r="K5204"/>
      <c r="L5204"/>
      <c r="M5204"/>
      <c r="N5204"/>
      <c r="O5204"/>
    </row>
    <row r="5205" spans="2:15" x14ac:dyDescent="0.25">
      <c r="B5205"/>
      <c r="C5205"/>
      <c r="D5205"/>
      <c r="E5205"/>
      <c r="F5205"/>
      <c r="G5205"/>
      <c r="H5205"/>
      <c r="I5205"/>
      <c r="J5205"/>
      <c r="K5205"/>
      <c r="L5205"/>
      <c r="M5205"/>
      <c r="N5205"/>
      <c r="O5205"/>
    </row>
    <row r="5206" spans="2:15" x14ac:dyDescent="0.25">
      <c r="B5206"/>
      <c r="C5206"/>
      <c r="D5206"/>
      <c r="E5206"/>
      <c r="F5206"/>
      <c r="G5206"/>
      <c r="H5206"/>
      <c r="I5206"/>
      <c r="J5206"/>
      <c r="K5206"/>
      <c r="L5206"/>
      <c r="M5206"/>
      <c r="N5206"/>
      <c r="O5206"/>
    </row>
    <row r="5207" spans="2:15" x14ac:dyDescent="0.25">
      <c r="B5207"/>
      <c r="C5207"/>
      <c r="D5207"/>
      <c r="E5207"/>
      <c r="F5207"/>
      <c r="G5207"/>
      <c r="H5207"/>
      <c r="I5207"/>
      <c r="J5207"/>
      <c r="K5207"/>
      <c r="L5207"/>
      <c r="M5207"/>
      <c r="N5207"/>
      <c r="O5207"/>
    </row>
    <row r="5208" spans="2:15" x14ac:dyDescent="0.25">
      <c r="B5208"/>
      <c r="C5208"/>
      <c r="D5208"/>
      <c r="E5208"/>
      <c r="F5208"/>
      <c r="G5208"/>
      <c r="H5208"/>
      <c r="I5208"/>
      <c r="J5208"/>
      <c r="K5208"/>
      <c r="L5208"/>
      <c r="M5208"/>
      <c r="N5208"/>
      <c r="O5208"/>
    </row>
    <row r="5209" spans="2:15" x14ac:dyDescent="0.25">
      <c r="B5209"/>
      <c r="C5209"/>
      <c r="D5209"/>
      <c r="E5209"/>
      <c r="F5209"/>
      <c r="G5209"/>
      <c r="H5209"/>
      <c r="I5209"/>
      <c r="J5209"/>
      <c r="K5209"/>
      <c r="L5209"/>
      <c r="M5209"/>
      <c r="N5209"/>
      <c r="O5209"/>
    </row>
    <row r="5210" spans="2:15" x14ac:dyDescent="0.25">
      <c r="B5210"/>
      <c r="C5210"/>
      <c r="D5210"/>
      <c r="E5210"/>
      <c r="F5210"/>
      <c r="G5210"/>
      <c r="H5210"/>
      <c r="I5210"/>
      <c r="J5210"/>
      <c r="K5210"/>
      <c r="L5210"/>
      <c r="M5210"/>
      <c r="N5210"/>
      <c r="O5210"/>
    </row>
    <row r="5211" spans="2:15" x14ac:dyDescent="0.25">
      <c r="B5211"/>
      <c r="C5211"/>
      <c r="D5211"/>
      <c r="E5211"/>
      <c r="F5211"/>
      <c r="G5211"/>
      <c r="H5211"/>
      <c r="I5211"/>
      <c r="J5211"/>
      <c r="K5211"/>
      <c r="L5211"/>
      <c r="M5211"/>
      <c r="N5211"/>
      <c r="O5211"/>
    </row>
    <row r="5212" spans="2:15" x14ac:dyDescent="0.25">
      <c r="B5212"/>
      <c r="C5212"/>
      <c r="D5212"/>
      <c r="E5212"/>
      <c r="F5212"/>
      <c r="G5212"/>
      <c r="H5212"/>
      <c r="I5212"/>
      <c r="J5212"/>
      <c r="K5212"/>
      <c r="L5212"/>
      <c r="M5212"/>
      <c r="N5212"/>
      <c r="O5212"/>
    </row>
    <row r="5213" spans="2:15" x14ac:dyDescent="0.25">
      <c r="B5213"/>
      <c r="C5213"/>
      <c r="D5213"/>
      <c r="E5213"/>
      <c r="F5213"/>
      <c r="G5213"/>
      <c r="H5213"/>
      <c r="I5213"/>
      <c r="J5213"/>
      <c r="K5213"/>
      <c r="L5213"/>
      <c r="M5213"/>
      <c r="N5213"/>
      <c r="O5213"/>
    </row>
    <row r="5214" spans="2:15" x14ac:dyDescent="0.25">
      <c r="B5214"/>
      <c r="C5214"/>
      <c r="D5214"/>
      <c r="E5214"/>
      <c r="F5214"/>
      <c r="G5214"/>
      <c r="H5214"/>
      <c r="I5214"/>
      <c r="J5214"/>
      <c r="K5214"/>
      <c r="L5214"/>
      <c r="M5214"/>
      <c r="N5214"/>
      <c r="O5214"/>
    </row>
    <row r="5215" spans="2:15" x14ac:dyDescent="0.25">
      <c r="B5215"/>
      <c r="C5215"/>
      <c r="D5215"/>
      <c r="E5215"/>
      <c r="F5215"/>
      <c r="G5215"/>
      <c r="H5215"/>
      <c r="I5215"/>
      <c r="J5215"/>
      <c r="K5215"/>
      <c r="L5215"/>
      <c r="M5215"/>
      <c r="N5215"/>
      <c r="O5215"/>
    </row>
    <row r="5216" spans="2:15" x14ac:dyDescent="0.25">
      <c r="B5216"/>
      <c r="C5216"/>
      <c r="D5216"/>
      <c r="E5216"/>
      <c r="F5216"/>
      <c r="G5216"/>
      <c r="H5216"/>
      <c r="I5216"/>
      <c r="J5216"/>
      <c r="K5216"/>
      <c r="L5216"/>
      <c r="M5216"/>
      <c r="N5216"/>
      <c r="O5216"/>
    </row>
    <row r="5217" spans="2:15" x14ac:dyDescent="0.25">
      <c r="B5217"/>
      <c r="C5217"/>
      <c r="D5217"/>
      <c r="E5217"/>
      <c r="F5217"/>
      <c r="G5217"/>
      <c r="H5217"/>
      <c r="I5217"/>
      <c r="J5217"/>
      <c r="K5217"/>
      <c r="L5217"/>
      <c r="M5217"/>
      <c r="N5217"/>
      <c r="O5217"/>
    </row>
    <row r="5218" spans="2:15" x14ac:dyDescent="0.25">
      <c r="B5218"/>
      <c r="C5218"/>
      <c r="D5218"/>
      <c r="E5218"/>
      <c r="F5218"/>
      <c r="G5218"/>
      <c r="H5218"/>
      <c r="I5218"/>
      <c r="J5218"/>
      <c r="K5218"/>
      <c r="L5218"/>
      <c r="M5218"/>
      <c r="N5218"/>
      <c r="O5218"/>
    </row>
    <row r="5219" spans="2:15" x14ac:dyDescent="0.25">
      <c r="B5219"/>
      <c r="C5219"/>
      <c r="D5219"/>
      <c r="E5219"/>
      <c r="F5219"/>
      <c r="G5219"/>
      <c r="H5219"/>
      <c r="I5219"/>
      <c r="J5219"/>
      <c r="K5219"/>
      <c r="L5219"/>
      <c r="M5219"/>
      <c r="N5219"/>
      <c r="O5219"/>
    </row>
    <row r="5220" spans="2:15" x14ac:dyDescent="0.25">
      <c r="B5220"/>
      <c r="C5220"/>
      <c r="D5220"/>
      <c r="E5220"/>
      <c r="F5220"/>
      <c r="G5220"/>
      <c r="H5220"/>
      <c r="I5220"/>
      <c r="J5220"/>
      <c r="K5220"/>
      <c r="L5220"/>
      <c r="M5220"/>
      <c r="N5220"/>
      <c r="O5220"/>
    </row>
    <row r="5221" spans="2:15" x14ac:dyDescent="0.25">
      <c r="B5221"/>
      <c r="C5221"/>
      <c r="D5221"/>
      <c r="E5221"/>
      <c r="F5221"/>
      <c r="G5221"/>
      <c r="H5221"/>
      <c r="I5221"/>
      <c r="J5221"/>
      <c r="K5221"/>
      <c r="L5221"/>
      <c r="M5221"/>
      <c r="N5221"/>
      <c r="O5221"/>
    </row>
    <row r="5222" spans="2:15" x14ac:dyDescent="0.25">
      <c r="B5222"/>
      <c r="C5222"/>
      <c r="D5222"/>
      <c r="E5222"/>
      <c r="F5222"/>
      <c r="G5222"/>
      <c r="H5222"/>
      <c r="I5222"/>
      <c r="J5222"/>
      <c r="K5222"/>
      <c r="L5222"/>
      <c r="M5222"/>
      <c r="N5222"/>
      <c r="O5222"/>
    </row>
    <row r="5223" spans="2:15" x14ac:dyDescent="0.25">
      <c r="B5223"/>
      <c r="C5223"/>
      <c r="D5223"/>
      <c r="E5223"/>
      <c r="F5223"/>
      <c r="G5223"/>
      <c r="H5223"/>
      <c r="I5223"/>
      <c r="J5223"/>
      <c r="K5223"/>
      <c r="L5223"/>
      <c r="M5223"/>
      <c r="N5223"/>
      <c r="O5223"/>
    </row>
    <row r="5224" spans="2:15" x14ac:dyDescent="0.25">
      <c r="B5224"/>
      <c r="C5224"/>
      <c r="D5224"/>
      <c r="E5224"/>
      <c r="F5224"/>
      <c r="G5224"/>
      <c r="H5224"/>
      <c r="I5224"/>
      <c r="J5224"/>
      <c r="K5224"/>
      <c r="L5224"/>
      <c r="M5224"/>
      <c r="N5224"/>
      <c r="O5224"/>
    </row>
    <row r="5225" spans="2:15" x14ac:dyDescent="0.25">
      <c r="B5225"/>
      <c r="C5225"/>
      <c r="D5225"/>
      <c r="E5225"/>
      <c r="F5225"/>
      <c r="G5225"/>
      <c r="H5225"/>
      <c r="I5225"/>
      <c r="J5225"/>
      <c r="K5225"/>
      <c r="L5225"/>
      <c r="M5225"/>
      <c r="N5225"/>
      <c r="O5225"/>
    </row>
    <row r="5226" spans="2:15" x14ac:dyDescent="0.25">
      <c r="B5226"/>
      <c r="C5226"/>
      <c r="D5226"/>
      <c r="E5226"/>
      <c r="F5226"/>
      <c r="G5226"/>
      <c r="H5226"/>
      <c r="I5226"/>
      <c r="J5226"/>
      <c r="K5226"/>
      <c r="L5226"/>
      <c r="M5226"/>
      <c r="N5226"/>
      <c r="O5226"/>
    </row>
    <row r="5227" spans="2:15" x14ac:dyDescent="0.25">
      <c r="B5227"/>
      <c r="C5227"/>
      <c r="D5227"/>
      <c r="E5227"/>
      <c r="F5227"/>
      <c r="G5227"/>
      <c r="H5227"/>
      <c r="I5227"/>
      <c r="J5227"/>
      <c r="K5227"/>
      <c r="L5227"/>
      <c r="M5227"/>
      <c r="N5227"/>
      <c r="O5227"/>
    </row>
    <row r="5228" spans="2:15" x14ac:dyDescent="0.25">
      <c r="B5228"/>
      <c r="C5228"/>
      <c r="D5228"/>
      <c r="E5228"/>
      <c r="F5228"/>
      <c r="G5228"/>
      <c r="H5228"/>
      <c r="I5228"/>
      <c r="J5228"/>
      <c r="K5228"/>
      <c r="L5228"/>
      <c r="M5228"/>
      <c r="N5228"/>
      <c r="O5228"/>
    </row>
    <row r="5229" spans="2:15" x14ac:dyDescent="0.25">
      <c r="B5229"/>
      <c r="C5229"/>
      <c r="D5229"/>
      <c r="E5229"/>
      <c r="F5229"/>
      <c r="G5229"/>
      <c r="H5229"/>
      <c r="I5229"/>
      <c r="J5229"/>
      <c r="K5229"/>
      <c r="L5229"/>
      <c r="M5229"/>
      <c r="N5229"/>
      <c r="O5229"/>
    </row>
    <row r="5230" spans="2:15" x14ac:dyDescent="0.25">
      <c r="B5230"/>
      <c r="C5230"/>
      <c r="D5230"/>
      <c r="E5230"/>
      <c r="F5230"/>
      <c r="G5230"/>
      <c r="H5230"/>
      <c r="I5230"/>
      <c r="J5230"/>
      <c r="K5230"/>
      <c r="L5230"/>
      <c r="M5230"/>
      <c r="N5230"/>
      <c r="O5230"/>
    </row>
    <row r="5231" spans="2:15" x14ac:dyDescent="0.25">
      <c r="B5231"/>
      <c r="C5231"/>
      <c r="D5231"/>
      <c r="E5231"/>
      <c r="F5231"/>
      <c r="G5231"/>
      <c r="H5231"/>
      <c r="I5231"/>
      <c r="J5231"/>
      <c r="K5231"/>
      <c r="L5231"/>
      <c r="M5231"/>
      <c r="N5231"/>
      <c r="O5231"/>
    </row>
    <row r="5232" spans="2:15" x14ac:dyDescent="0.25">
      <c r="B5232"/>
      <c r="C5232"/>
      <c r="D5232"/>
      <c r="E5232"/>
      <c r="F5232"/>
      <c r="G5232"/>
      <c r="H5232"/>
      <c r="I5232"/>
      <c r="J5232"/>
      <c r="K5232"/>
      <c r="L5232"/>
      <c r="M5232"/>
      <c r="N5232"/>
      <c r="O5232"/>
    </row>
    <row r="5233" spans="2:15" x14ac:dyDescent="0.25">
      <c r="B5233"/>
      <c r="C5233"/>
      <c r="D5233"/>
      <c r="E5233"/>
      <c r="F5233"/>
      <c r="G5233"/>
      <c r="H5233"/>
      <c r="I5233"/>
      <c r="J5233"/>
      <c r="K5233"/>
      <c r="L5233"/>
      <c r="M5233"/>
      <c r="N5233"/>
      <c r="O5233"/>
    </row>
    <row r="5234" spans="2:15" x14ac:dyDescent="0.25">
      <c r="B5234"/>
      <c r="C5234"/>
      <c r="D5234"/>
      <c r="E5234"/>
      <c r="F5234"/>
      <c r="G5234"/>
      <c r="H5234"/>
      <c r="I5234"/>
      <c r="J5234"/>
      <c r="K5234"/>
      <c r="L5234"/>
      <c r="M5234"/>
      <c r="N5234"/>
      <c r="O5234"/>
    </row>
    <row r="5235" spans="2:15" x14ac:dyDescent="0.25">
      <c r="B5235"/>
      <c r="C5235"/>
      <c r="D5235"/>
      <c r="E5235"/>
      <c r="F5235"/>
      <c r="G5235"/>
      <c r="H5235"/>
      <c r="I5235"/>
      <c r="J5235"/>
      <c r="K5235"/>
      <c r="L5235"/>
      <c r="M5235"/>
      <c r="N5235"/>
      <c r="O5235"/>
    </row>
    <row r="5236" spans="2:15" x14ac:dyDescent="0.25">
      <c r="B5236"/>
      <c r="C5236"/>
      <c r="D5236"/>
      <c r="E5236"/>
      <c r="F5236"/>
      <c r="G5236"/>
      <c r="H5236"/>
      <c r="I5236"/>
      <c r="J5236"/>
      <c r="K5236"/>
      <c r="L5236"/>
      <c r="M5236"/>
      <c r="N5236"/>
      <c r="O5236"/>
    </row>
    <row r="5237" spans="2:15" x14ac:dyDescent="0.25">
      <c r="B5237"/>
      <c r="C5237"/>
      <c r="D5237"/>
      <c r="E5237"/>
      <c r="F5237"/>
      <c r="G5237"/>
      <c r="H5237"/>
      <c r="I5237"/>
      <c r="J5237"/>
      <c r="K5237"/>
      <c r="L5237"/>
      <c r="M5237"/>
      <c r="N5237"/>
      <c r="O5237"/>
    </row>
    <row r="5238" spans="2:15" x14ac:dyDescent="0.25">
      <c r="B5238"/>
      <c r="C5238"/>
      <c r="D5238"/>
      <c r="E5238"/>
      <c r="F5238"/>
      <c r="G5238"/>
      <c r="H5238"/>
      <c r="I5238"/>
      <c r="J5238"/>
      <c r="K5238"/>
      <c r="L5238"/>
      <c r="M5238"/>
      <c r="N5238"/>
      <c r="O5238"/>
    </row>
    <row r="5239" spans="2:15" x14ac:dyDescent="0.25">
      <c r="B5239"/>
      <c r="C5239"/>
      <c r="D5239"/>
      <c r="E5239"/>
      <c r="F5239"/>
      <c r="G5239"/>
      <c r="H5239"/>
      <c r="I5239"/>
      <c r="J5239"/>
      <c r="K5239"/>
      <c r="L5239"/>
      <c r="M5239"/>
      <c r="N5239"/>
      <c r="O5239"/>
    </row>
    <row r="5240" spans="2:15" x14ac:dyDescent="0.25">
      <c r="B5240"/>
      <c r="C5240"/>
      <c r="D5240"/>
      <c r="E5240"/>
      <c r="F5240"/>
      <c r="G5240"/>
      <c r="H5240"/>
      <c r="I5240"/>
      <c r="J5240"/>
      <c r="K5240"/>
      <c r="L5240"/>
      <c r="M5240"/>
      <c r="N5240"/>
      <c r="O5240"/>
    </row>
    <row r="5241" spans="2:15" x14ac:dyDescent="0.25">
      <c r="B5241"/>
      <c r="C5241"/>
      <c r="D5241"/>
      <c r="E5241"/>
      <c r="F5241"/>
      <c r="G5241"/>
      <c r="H5241"/>
      <c r="I5241"/>
      <c r="J5241"/>
      <c r="K5241"/>
      <c r="L5241"/>
      <c r="M5241"/>
      <c r="N5241"/>
      <c r="O5241"/>
    </row>
    <row r="5242" spans="2:15" x14ac:dyDescent="0.25">
      <c r="B5242"/>
      <c r="C5242"/>
      <c r="D5242"/>
      <c r="E5242"/>
      <c r="F5242"/>
      <c r="G5242"/>
      <c r="H5242"/>
      <c r="I5242"/>
      <c r="J5242"/>
      <c r="K5242"/>
      <c r="L5242"/>
      <c r="M5242"/>
      <c r="N5242"/>
      <c r="O5242"/>
    </row>
    <row r="5243" spans="2:15" x14ac:dyDescent="0.25">
      <c r="B5243"/>
      <c r="C5243"/>
      <c r="D5243"/>
      <c r="E5243"/>
      <c r="F5243"/>
      <c r="G5243"/>
      <c r="H5243"/>
      <c r="I5243"/>
      <c r="J5243"/>
      <c r="K5243"/>
      <c r="L5243"/>
      <c r="M5243"/>
      <c r="N5243"/>
      <c r="O5243"/>
    </row>
    <row r="5244" spans="2:15" x14ac:dyDescent="0.25">
      <c r="B5244"/>
      <c r="C5244"/>
      <c r="D5244"/>
      <c r="E5244"/>
      <c r="F5244"/>
      <c r="G5244"/>
      <c r="H5244"/>
      <c r="I5244"/>
      <c r="J5244"/>
      <c r="K5244"/>
      <c r="L5244"/>
      <c r="M5244"/>
      <c r="N5244"/>
      <c r="O5244"/>
    </row>
    <row r="5245" spans="2:15" x14ac:dyDescent="0.25">
      <c r="B5245"/>
      <c r="C5245"/>
      <c r="D5245"/>
      <c r="E5245"/>
      <c r="F5245"/>
      <c r="G5245"/>
      <c r="H5245"/>
      <c r="I5245"/>
      <c r="J5245"/>
      <c r="K5245"/>
      <c r="L5245"/>
      <c r="M5245"/>
      <c r="N5245"/>
      <c r="O5245"/>
    </row>
    <row r="5246" spans="2:15" x14ac:dyDescent="0.25">
      <c r="B5246"/>
      <c r="C5246"/>
      <c r="D5246"/>
      <c r="E5246"/>
      <c r="F5246"/>
      <c r="G5246"/>
      <c r="H5246"/>
      <c r="I5246"/>
      <c r="J5246"/>
      <c r="K5246"/>
      <c r="L5246"/>
      <c r="M5246"/>
      <c r="N5246"/>
      <c r="O5246"/>
    </row>
    <row r="5247" spans="2:15" x14ac:dyDescent="0.25">
      <c r="B5247"/>
      <c r="C5247"/>
      <c r="D5247"/>
      <c r="E5247"/>
      <c r="F5247"/>
      <c r="G5247"/>
      <c r="H5247"/>
      <c r="I5247"/>
      <c r="J5247"/>
      <c r="K5247"/>
      <c r="L5247"/>
      <c r="M5247"/>
      <c r="N5247"/>
      <c r="O5247"/>
    </row>
    <row r="5248" spans="2:15" x14ac:dyDescent="0.25">
      <c r="B5248"/>
      <c r="C5248"/>
      <c r="D5248"/>
      <c r="E5248"/>
      <c r="F5248"/>
      <c r="G5248"/>
      <c r="H5248"/>
      <c r="I5248"/>
      <c r="J5248"/>
      <c r="K5248"/>
      <c r="L5248"/>
      <c r="M5248"/>
      <c r="N5248"/>
      <c r="O5248"/>
    </row>
    <row r="5249" spans="2:15" x14ac:dyDescent="0.25">
      <c r="B5249"/>
      <c r="C5249"/>
      <c r="D5249"/>
      <c r="E5249"/>
      <c r="F5249"/>
      <c r="G5249"/>
      <c r="H5249"/>
      <c r="I5249"/>
      <c r="J5249"/>
      <c r="K5249"/>
      <c r="L5249"/>
      <c r="M5249"/>
      <c r="N5249"/>
      <c r="O5249"/>
    </row>
    <row r="5250" spans="2:15" x14ac:dyDescent="0.25">
      <c r="B5250"/>
      <c r="C5250"/>
      <c r="D5250"/>
      <c r="E5250"/>
      <c r="F5250"/>
      <c r="G5250"/>
      <c r="H5250"/>
      <c r="I5250"/>
      <c r="J5250"/>
      <c r="K5250"/>
      <c r="L5250"/>
      <c r="M5250"/>
      <c r="N5250"/>
      <c r="O5250"/>
    </row>
    <row r="5251" spans="2:15" x14ac:dyDescent="0.25">
      <c r="B5251"/>
      <c r="C5251"/>
      <c r="D5251"/>
      <c r="E5251"/>
      <c r="F5251"/>
      <c r="G5251"/>
      <c r="H5251"/>
      <c r="I5251"/>
      <c r="J5251"/>
      <c r="K5251"/>
      <c r="L5251"/>
      <c r="M5251"/>
      <c r="N5251"/>
      <c r="O5251"/>
    </row>
    <row r="5252" spans="2:15" x14ac:dyDescent="0.25">
      <c r="B5252"/>
      <c r="C5252"/>
      <c r="D5252"/>
      <c r="E5252"/>
      <c r="F5252"/>
      <c r="G5252"/>
      <c r="H5252"/>
      <c r="I5252"/>
      <c r="J5252"/>
      <c r="K5252"/>
      <c r="L5252"/>
      <c r="M5252"/>
      <c r="N5252"/>
      <c r="O5252"/>
    </row>
    <row r="5253" spans="2:15" x14ac:dyDescent="0.25">
      <c r="B5253"/>
      <c r="C5253"/>
      <c r="D5253"/>
      <c r="E5253"/>
      <c r="F5253"/>
      <c r="G5253"/>
      <c r="H5253"/>
      <c r="I5253"/>
      <c r="J5253"/>
      <c r="K5253"/>
      <c r="L5253"/>
      <c r="M5253"/>
      <c r="N5253"/>
      <c r="O5253"/>
    </row>
    <row r="5254" spans="2:15" x14ac:dyDescent="0.25">
      <c r="B5254"/>
      <c r="C5254"/>
      <c r="D5254"/>
      <c r="E5254"/>
      <c r="F5254"/>
      <c r="G5254"/>
      <c r="H5254"/>
      <c r="I5254"/>
      <c r="J5254"/>
      <c r="K5254"/>
      <c r="L5254"/>
      <c r="M5254"/>
      <c r="N5254"/>
      <c r="O5254"/>
    </row>
    <row r="5255" spans="2:15" x14ac:dyDescent="0.25">
      <c r="B5255"/>
      <c r="C5255"/>
      <c r="D5255"/>
      <c r="E5255"/>
      <c r="F5255"/>
      <c r="G5255"/>
      <c r="H5255"/>
      <c r="I5255"/>
      <c r="J5255"/>
      <c r="K5255"/>
      <c r="L5255"/>
      <c r="M5255"/>
      <c r="N5255"/>
      <c r="O5255"/>
    </row>
    <row r="5256" spans="2:15" x14ac:dyDescent="0.25">
      <c r="B5256"/>
      <c r="C5256"/>
      <c r="D5256"/>
      <c r="E5256"/>
      <c r="F5256"/>
      <c r="G5256"/>
      <c r="H5256"/>
      <c r="I5256"/>
      <c r="J5256"/>
      <c r="K5256"/>
      <c r="L5256"/>
      <c r="M5256"/>
      <c r="N5256"/>
      <c r="O5256"/>
    </row>
    <row r="5257" spans="2:15" x14ac:dyDescent="0.25">
      <c r="B5257"/>
      <c r="C5257"/>
      <c r="D5257"/>
      <c r="E5257"/>
      <c r="F5257"/>
      <c r="G5257"/>
      <c r="H5257"/>
      <c r="I5257"/>
      <c r="J5257"/>
      <c r="K5257"/>
      <c r="L5257"/>
      <c r="M5257"/>
      <c r="N5257"/>
      <c r="O5257"/>
    </row>
    <row r="5258" spans="2:15" x14ac:dyDescent="0.25">
      <c r="B5258"/>
      <c r="C5258"/>
      <c r="D5258"/>
      <c r="E5258"/>
      <c r="F5258"/>
      <c r="G5258"/>
      <c r="H5258"/>
      <c r="I5258"/>
      <c r="J5258"/>
      <c r="K5258"/>
      <c r="L5258"/>
      <c r="M5258"/>
      <c r="N5258"/>
      <c r="O5258"/>
    </row>
    <row r="5259" spans="2:15" x14ac:dyDescent="0.25">
      <c r="B5259"/>
      <c r="C5259"/>
      <c r="D5259"/>
      <c r="E5259"/>
      <c r="F5259"/>
      <c r="G5259"/>
      <c r="H5259"/>
      <c r="I5259"/>
      <c r="J5259"/>
      <c r="K5259"/>
      <c r="L5259"/>
      <c r="M5259"/>
      <c r="N5259"/>
      <c r="O5259"/>
    </row>
    <row r="5260" spans="2:15" x14ac:dyDescent="0.25">
      <c r="B5260"/>
      <c r="C5260"/>
      <c r="D5260"/>
      <c r="E5260"/>
      <c r="F5260"/>
      <c r="G5260"/>
      <c r="H5260"/>
      <c r="I5260"/>
      <c r="J5260"/>
      <c r="K5260"/>
      <c r="L5260"/>
      <c r="M5260"/>
      <c r="N5260"/>
      <c r="O5260"/>
    </row>
    <row r="5261" spans="2:15" x14ac:dyDescent="0.25">
      <c r="B5261"/>
      <c r="C5261"/>
      <c r="D5261"/>
      <c r="E5261"/>
      <c r="F5261"/>
      <c r="G5261"/>
      <c r="H5261"/>
      <c r="I5261"/>
      <c r="J5261"/>
      <c r="K5261"/>
      <c r="L5261"/>
      <c r="M5261"/>
      <c r="N5261"/>
      <c r="O5261"/>
    </row>
    <row r="5262" spans="2:15" x14ac:dyDescent="0.25">
      <c r="B5262"/>
      <c r="C5262"/>
      <c r="D5262"/>
      <c r="E5262"/>
      <c r="F5262"/>
      <c r="G5262"/>
      <c r="H5262"/>
      <c r="I5262"/>
      <c r="J5262"/>
      <c r="K5262"/>
      <c r="L5262"/>
      <c r="M5262"/>
      <c r="N5262"/>
      <c r="O5262"/>
    </row>
    <row r="5263" spans="2:15" x14ac:dyDescent="0.25">
      <c r="B5263"/>
      <c r="C5263"/>
      <c r="D5263"/>
      <c r="E5263"/>
      <c r="F5263"/>
      <c r="G5263"/>
      <c r="H5263"/>
      <c r="I5263"/>
      <c r="J5263"/>
      <c r="K5263"/>
      <c r="L5263"/>
      <c r="M5263"/>
      <c r="N5263"/>
      <c r="O5263"/>
    </row>
    <row r="5264" spans="2:15" x14ac:dyDescent="0.25">
      <c r="B5264"/>
      <c r="C5264"/>
      <c r="D5264"/>
      <c r="E5264"/>
      <c r="F5264"/>
      <c r="G5264"/>
      <c r="H5264"/>
      <c r="I5264"/>
      <c r="J5264"/>
      <c r="K5264"/>
      <c r="L5264"/>
      <c r="M5264"/>
      <c r="N5264"/>
      <c r="O5264"/>
    </row>
    <row r="5265" spans="2:15" x14ac:dyDescent="0.25">
      <c r="B5265"/>
      <c r="C5265"/>
      <c r="D5265"/>
      <c r="E5265"/>
      <c r="F5265"/>
      <c r="G5265"/>
      <c r="H5265"/>
      <c r="I5265"/>
      <c r="J5265"/>
      <c r="K5265"/>
      <c r="L5265"/>
      <c r="M5265"/>
      <c r="N5265"/>
      <c r="O5265"/>
    </row>
    <row r="5266" spans="2:15" x14ac:dyDescent="0.25">
      <c r="B5266"/>
      <c r="C5266"/>
      <c r="D5266"/>
      <c r="E5266"/>
      <c r="F5266"/>
      <c r="G5266"/>
      <c r="H5266"/>
      <c r="I5266"/>
      <c r="J5266"/>
      <c r="K5266"/>
      <c r="L5266"/>
      <c r="M5266"/>
      <c r="N5266"/>
      <c r="O5266"/>
    </row>
    <row r="5267" spans="2:15" x14ac:dyDescent="0.25">
      <c r="B5267"/>
      <c r="C5267"/>
      <c r="D5267"/>
      <c r="E5267"/>
      <c r="F5267"/>
      <c r="G5267"/>
      <c r="H5267"/>
      <c r="I5267"/>
      <c r="J5267"/>
      <c r="K5267"/>
      <c r="L5267"/>
      <c r="M5267"/>
      <c r="N5267"/>
      <c r="O5267"/>
    </row>
    <row r="5268" spans="2:15" x14ac:dyDescent="0.25">
      <c r="B5268"/>
      <c r="C5268"/>
      <c r="D5268"/>
      <c r="E5268"/>
      <c r="F5268"/>
      <c r="G5268"/>
      <c r="H5268"/>
      <c r="I5268"/>
      <c r="J5268"/>
      <c r="K5268"/>
      <c r="L5268"/>
      <c r="M5268"/>
      <c r="N5268"/>
      <c r="O5268"/>
    </row>
    <row r="5269" spans="2:15" x14ac:dyDescent="0.25">
      <c r="B5269"/>
      <c r="C5269"/>
      <c r="D5269"/>
      <c r="E5269"/>
      <c r="F5269"/>
      <c r="G5269"/>
      <c r="H5269"/>
      <c r="I5269"/>
      <c r="J5269"/>
      <c r="K5269"/>
      <c r="L5269"/>
      <c r="M5269"/>
      <c r="N5269"/>
      <c r="O5269"/>
    </row>
    <row r="5270" spans="2:15" x14ac:dyDescent="0.25">
      <c r="B5270"/>
      <c r="C5270"/>
      <c r="D5270"/>
      <c r="E5270"/>
      <c r="F5270"/>
      <c r="G5270"/>
      <c r="H5270"/>
      <c r="I5270"/>
      <c r="J5270"/>
      <c r="K5270"/>
      <c r="L5270"/>
      <c r="M5270"/>
      <c r="N5270"/>
      <c r="O5270"/>
    </row>
    <row r="5271" spans="2:15" x14ac:dyDescent="0.25">
      <c r="B5271"/>
      <c r="C5271"/>
      <c r="D5271"/>
      <c r="E5271"/>
      <c r="F5271"/>
      <c r="G5271"/>
      <c r="H5271"/>
      <c r="I5271"/>
      <c r="J5271"/>
      <c r="K5271"/>
      <c r="L5271"/>
      <c r="M5271"/>
      <c r="N5271"/>
      <c r="O5271"/>
    </row>
    <row r="5272" spans="2:15" x14ac:dyDescent="0.25">
      <c r="B5272"/>
      <c r="C5272"/>
      <c r="D5272"/>
      <c r="E5272"/>
      <c r="F5272"/>
      <c r="G5272"/>
      <c r="H5272"/>
      <c r="I5272"/>
      <c r="J5272"/>
      <c r="K5272"/>
      <c r="L5272"/>
      <c r="M5272"/>
      <c r="N5272"/>
      <c r="O5272"/>
    </row>
    <row r="5273" spans="2:15" x14ac:dyDescent="0.25">
      <c r="B5273"/>
      <c r="C5273"/>
      <c r="D5273"/>
      <c r="E5273"/>
      <c r="F5273"/>
      <c r="G5273"/>
      <c r="H5273"/>
      <c r="I5273"/>
      <c r="J5273"/>
      <c r="K5273"/>
      <c r="L5273"/>
      <c r="M5273"/>
      <c r="N5273"/>
      <c r="O5273"/>
    </row>
    <row r="5274" spans="2:15" x14ac:dyDescent="0.25">
      <c r="B5274"/>
      <c r="C5274"/>
      <c r="D5274"/>
      <c r="E5274"/>
      <c r="F5274"/>
      <c r="G5274"/>
      <c r="H5274"/>
      <c r="I5274"/>
      <c r="J5274"/>
      <c r="K5274"/>
      <c r="L5274"/>
      <c r="M5274"/>
      <c r="N5274"/>
      <c r="O5274"/>
    </row>
    <row r="5275" spans="2:15" x14ac:dyDescent="0.25">
      <c r="B5275"/>
      <c r="C5275"/>
      <c r="D5275"/>
      <c r="E5275"/>
      <c r="F5275"/>
      <c r="G5275"/>
      <c r="H5275"/>
      <c r="I5275"/>
      <c r="J5275"/>
      <c r="K5275"/>
      <c r="L5275"/>
      <c r="M5275"/>
      <c r="N5275"/>
      <c r="O5275"/>
    </row>
    <row r="5276" spans="2:15" x14ac:dyDescent="0.25">
      <c r="B5276"/>
      <c r="C5276"/>
      <c r="D5276"/>
      <c r="E5276"/>
      <c r="F5276"/>
      <c r="G5276"/>
      <c r="H5276"/>
      <c r="I5276"/>
      <c r="J5276"/>
      <c r="K5276"/>
      <c r="L5276"/>
      <c r="M5276"/>
      <c r="N5276"/>
      <c r="O5276"/>
    </row>
    <row r="5277" spans="2:15" x14ac:dyDescent="0.25">
      <c r="B5277"/>
      <c r="C5277"/>
      <c r="D5277"/>
      <c r="E5277"/>
      <c r="F5277"/>
      <c r="G5277"/>
      <c r="H5277"/>
      <c r="I5277"/>
      <c r="J5277"/>
      <c r="K5277"/>
      <c r="L5277"/>
      <c r="M5277"/>
      <c r="N5277"/>
      <c r="O5277"/>
    </row>
    <row r="5278" spans="2:15" x14ac:dyDescent="0.25">
      <c r="B5278"/>
      <c r="C5278"/>
      <c r="D5278"/>
      <c r="E5278"/>
      <c r="F5278"/>
      <c r="G5278"/>
      <c r="H5278"/>
      <c r="I5278"/>
      <c r="J5278"/>
      <c r="K5278"/>
      <c r="L5278"/>
      <c r="M5278"/>
      <c r="N5278"/>
      <c r="O5278"/>
    </row>
    <row r="5279" spans="2:15" x14ac:dyDescent="0.25">
      <c r="B5279"/>
      <c r="C5279"/>
      <c r="D5279"/>
      <c r="E5279"/>
      <c r="F5279"/>
      <c r="G5279"/>
      <c r="H5279"/>
      <c r="I5279"/>
      <c r="J5279"/>
      <c r="K5279"/>
      <c r="L5279"/>
      <c r="M5279"/>
      <c r="N5279"/>
      <c r="O5279"/>
    </row>
    <row r="5280" spans="2:15" x14ac:dyDescent="0.25">
      <c r="B5280"/>
      <c r="C5280"/>
      <c r="D5280"/>
      <c r="E5280"/>
      <c r="F5280"/>
      <c r="G5280"/>
      <c r="H5280"/>
      <c r="I5280"/>
      <c r="J5280"/>
      <c r="K5280"/>
      <c r="L5280"/>
      <c r="M5280"/>
      <c r="N5280"/>
      <c r="O5280"/>
    </row>
    <row r="5281" spans="2:15" x14ac:dyDescent="0.25">
      <c r="B5281"/>
      <c r="C5281"/>
      <c r="D5281"/>
      <c r="E5281"/>
      <c r="F5281"/>
      <c r="G5281"/>
      <c r="H5281"/>
      <c r="I5281"/>
      <c r="J5281"/>
      <c r="K5281"/>
      <c r="L5281"/>
      <c r="M5281"/>
      <c r="N5281"/>
      <c r="O5281"/>
    </row>
    <row r="5282" spans="2:15" x14ac:dyDescent="0.25">
      <c r="B5282"/>
      <c r="C5282"/>
      <c r="D5282"/>
      <c r="E5282"/>
      <c r="F5282"/>
      <c r="G5282"/>
      <c r="H5282"/>
      <c r="I5282"/>
      <c r="J5282"/>
      <c r="K5282"/>
      <c r="L5282"/>
      <c r="M5282"/>
      <c r="N5282"/>
      <c r="O5282"/>
    </row>
    <row r="5283" spans="2:15" x14ac:dyDescent="0.25">
      <c r="B5283"/>
      <c r="C5283"/>
      <c r="D5283"/>
      <c r="E5283"/>
      <c r="F5283"/>
      <c r="G5283"/>
      <c r="H5283"/>
      <c r="I5283"/>
      <c r="J5283"/>
      <c r="K5283"/>
      <c r="L5283"/>
      <c r="M5283"/>
      <c r="N5283"/>
      <c r="O5283"/>
    </row>
    <row r="5284" spans="2:15" x14ac:dyDescent="0.25">
      <c r="B5284"/>
      <c r="C5284"/>
      <c r="D5284"/>
      <c r="E5284"/>
      <c r="F5284"/>
      <c r="G5284"/>
      <c r="H5284"/>
      <c r="I5284"/>
      <c r="J5284"/>
      <c r="K5284"/>
      <c r="L5284"/>
      <c r="M5284"/>
      <c r="N5284"/>
      <c r="O5284"/>
    </row>
    <row r="5285" spans="2:15" x14ac:dyDescent="0.25">
      <c r="B5285"/>
      <c r="C5285"/>
      <c r="D5285"/>
      <c r="E5285"/>
      <c r="F5285"/>
      <c r="G5285"/>
      <c r="H5285"/>
      <c r="I5285"/>
      <c r="J5285"/>
      <c r="K5285"/>
      <c r="L5285"/>
      <c r="M5285"/>
      <c r="N5285"/>
      <c r="O5285"/>
    </row>
    <row r="5286" spans="2:15" x14ac:dyDescent="0.25">
      <c r="B5286"/>
      <c r="C5286"/>
      <c r="D5286"/>
      <c r="E5286"/>
      <c r="F5286"/>
      <c r="G5286"/>
      <c r="H5286"/>
      <c r="I5286"/>
      <c r="J5286"/>
      <c r="K5286"/>
      <c r="L5286"/>
      <c r="M5286"/>
      <c r="N5286"/>
      <c r="O5286"/>
    </row>
    <row r="5287" spans="2:15" x14ac:dyDescent="0.25">
      <c r="B5287"/>
      <c r="C5287"/>
      <c r="D5287"/>
      <c r="E5287"/>
      <c r="F5287"/>
      <c r="G5287"/>
      <c r="H5287"/>
      <c r="I5287"/>
      <c r="J5287"/>
      <c r="K5287"/>
      <c r="L5287"/>
      <c r="M5287"/>
      <c r="N5287"/>
      <c r="O5287"/>
    </row>
    <row r="5288" spans="2:15" x14ac:dyDescent="0.25">
      <c r="B5288"/>
      <c r="C5288"/>
      <c r="D5288"/>
      <c r="E5288"/>
      <c r="F5288"/>
      <c r="G5288"/>
      <c r="H5288"/>
      <c r="I5288"/>
      <c r="J5288"/>
      <c r="K5288"/>
      <c r="L5288"/>
      <c r="M5288"/>
      <c r="N5288"/>
      <c r="O5288"/>
    </row>
    <row r="5289" spans="2:15" x14ac:dyDescent="0.25">
      <c r="B5289"/>
      <c r="C5289"/>
      <c r="D5289"/>
      <c r="E5289"/>
      <c r="F5289"/>
      <c r="G5289"/>
      <c r="H5289"/>
      <c r="I5289"/>
      <c r="J5289"/>
      <c r="K5289"/>
      <c r="L5289"/>
      <c r="M5289"/>
      <c r="N5289"/>
      <c r="O5289"/>
    </row>
    <row r="5290" spans="2:15" x14ac:dyDescent="0.25">
      <c r="B5290"/>
      <c r="C5290"/>
      <c r="D5290"/>
      <c r="E5290"/>
      <c r="F5290"/>
      <c r="G5290"/>
      <c r="H5290"/>
      <c r="I5290"/>
      <c r="J5290"/>
      <c r="K5290"/>
      <c r="L5290"/>
      <c r="M5290"/>
      <c r="N5290"/>
      <c r="O5290"/>
    </row>
    <row r="5291" spans="2:15" x14ac:dyDescent="0.25">
      <c r="B5291"/>
      <c r="C5291"/>
      <c r="D5291"/>
      <c r="E5291"/>
      <c r="F5291"/>
      <c r="G5291"/>
      <c r="H5291"/>
      <c r="I5291"/>
      <c r="J5291"/>
      <c r="K5291"/>
      <c r="L5291"/>
      <c r="M5291"/>
      <c r="N5291"/>
      <c r="O5291"/>
    </row>
    <row r="5292" spans="2:15" x14ac:dyDescent="0.25">
      <c r="B5292"/>
      <c r="C5292"/>
      <c r="D5292"/>
      <c r="E5292"/>
      <c r="F5292"/>
      <c r="G5292"/>
      <c r="H5292"/>
      <c r="I5292"/>
      <c r="J5292"/>
      <c r="K5292"/>
      <c r="L5292"/>
      <c r="M5292"/>
      <c r="N5292"/>
      <c r="O5292"/>
    </row>
    <row r="5293" spans="2:15" x14ac:dyDescent="0.25">
      <c r="B5293"/>
      <c r="C5293"/>
      <c r="D5293"/>
      <c r="E5293"/>
      <c r="F5293"/>
      <c r="G5293"/>
      <c r="H5293"/>
      <c r="I5293"/>
      <c r="J5293"/>
      <c r="K5293"/>
      <c r="L5293"/>
      <c r="M5293"/>
      <c r="N5293"/>
      <c r="O5293"/>
    </row>
    <row r="5294" spans="2:15" x14ac:dyDescent="0.25">
      <c r="B5294"/>
      <c r="C5294"/>
      <c r="D5294"/>
      <c r="E5294"/>
      <c r="F5294"/>
      <c r="G5294"/>
      <c r="H5294"/>
      <c r="I5294"/>
      <c r="J5294"/>
      <c r="K5294"/>
      <c r="L5294"/>
      <c r="M5294"/>
      <c r="N5294"/>
      <c r="O5294"/>
    </row>
    <row r="5295" spans="2:15" x14ac:dyDescent="0.25">
      <c r="B5295"/>
      <c r="C5295"/>
      <c r="D5295"/>
      <c r="E5295"/>
      <c r="F5295"/>
      <c r="G5295"/>
      <c r="H5295"/>
      <c r="I5295"/>
      <c r="J5295"/>
      <c r="K5295"/>
      <c r="L5295"/>
      <c r="M5295"/>
      <c r="N5295"/>
      <c r="O5295"/>
    </row>
    <row r="5296" spans="2:15" x14ac:dyDescent="0.25">
      <c r="B5296"/>
      <c r="C5296"/>
      <c r="D5296"/>
      <c r="E5296"/>
      <c r="F5296"/>
      <c r="G5296"/>
      <c r="H5296"/>
      <c r="I5296"/>
      <c r="J5296"/>
      <c r="K5296"/>
      <c r="L5296"/>
      <c r="M5296"/>
      <c r="N5296"/>
      <c r="O5296"/>
    </row>
    <row r="5297" spans="2:15" x14ac:dyDescent="0.25">
      <c r="B5297"/>
      <c r="C5297"/>
      <c r="D5297"/>
      <c r="E5297"/>
      <c r="F5297"/>
      <c r="G5297"/>
      <c r="H5297"/>
      <c r="I5297"/>
      <c r="J5297"/>
      <c r="K5297"/>
      <c r="L5297"/>
      <c r="M5297"/>
      <c r="N5297"/>
      <c r="O5297"/>
    </row>
    <row r="5298" spans="2:15" x14ac:dyDescent="0.25">
      <c r="B5298"/>
      <c r="C5298"/>
      <c r="D5298"/>
      <c r="E5298"/>
      <c r="F5298"/>
      <c r="G5298"/>
      <c r="H5298"/>
      <c r="I5298"/>
      <c r="J5298"/>
      <c r="K5298"/>
      <c r="L5298"/>
      <c r="M5298"/>
      <c r="N5298"/>
      <c r="O5298"/>
    </row>
    <row r="5299" spans="2:15" x14ac:dyDescent="0.25">
      <c r="B5299"/>
      <c r="C5299"/>
      <c r="D5299"/>
      <c r="E5299"/>
      <c r="F5299"/>
      <c r="G5299"/>
      <c r="H5299"/>
      <c r="I5299"/>
      <c r="J5299"/>
      <c r="K5299"/>
      <c r="L5299"/>
      <c r="M5299"/>
      <c r="N5299"/>
      <c r="O5299"/>
    </row>
    <row r="5300" spans="2:15" x14ac:dyDescent="0.25">
      <c r="B5300"/>
      <c r="C5300"/>
      <c r="D5300"/>
      <c r="E5300"/>
      <c r="F5300"/>
      <c r="G5300"/>
      <c r="H5300"/>
      <c r="I5300"/>
      <c r="J5300"/>
      <c r="K5300"/>
      <c r="L5300"/>
      <c r="M5300"/>
      <c r="N5300"/>
      <c r="O5300"/>
    </row>
    <row r="5301" spans="2:15" x14ac:dyDescent="0.25">
      <c r="B5301"/>
      <c r="C5301"/>
      <c r="D5301"/>
      <c r="E5301"/>
      <c r="F5301"/>
      <c r="G5301"/>
      <c r="H5301"/>
      <c r="I5301"/>
      <c r="J5301"/>
      <c r="K5301"/>
      <c r="L5301"/>
      <c r="M5301"/>
      <c r="N5301"/>
      <c r="O5301"/>
    </row>
    <row r="5302" spans="2:15" x14ac:dyDescent="0.25">
      <c r="B5302"/>
      <c r="C5302"/>
      <c r="D5302"/>
      <c r="E5302"/>
      <c r="F5302"/>
      <c r="G5302"/>
      <c r="H5302"/>
      <c r="I5302"/>
      <c r="J5302"/>
      <c r="K5302"/>
      <c r="L5302"/>
      <c r="M5302"/>
      <c r="N5302"/>
      <c r="O5302"/>
    </row>
    <row r="5303" spans="2:15" x14ac:dyDescent="0.25">
      <c r="B5303"/>
      <c r="C5303"/>
      <c r="D5303"/>
      <c r="E5303"/>
      <c r="F5303"/>
      <c r="G5303"/>
      <c r="H5303"/>
      <c r="I5303"/>
      <c r="J5303"/>
      <c r="K5303"/>
      <c r="L5303"/>
      <c r="M5303"/>
      <c r="N5303"/>
      <c r="O5303"/>
    </row>
    <row r="5304" spans="2:15" x14ac:dyDescent="0.25">
      <c r="B5304"/>
      <c r="C5304"/>
      <c r="D5304"/>
      <c r="E5304"/>
      <c r="F5304"/>
      <c r="G5304"/>
      <c r="H5304"/>
      <c r="I5304"/>
      <c r="J5304"/>
      <c r="K5304"/>
      <c r="L5304"/>
      <c r="M5304"/>
      <c r="N5304"/>
      <c r="O5304"/>
    </row>
    <row r="5305" spans="2:15" x14ac:dyDescent="0.25">
      <c r="B5305"/>
      <c r="C5305"/>
      <c r="D5305"/>
      <c r="E5305"/>
      <c r="F5305"/>
      <c r="G5305"/>
      <c r="H5305"/>
      <c r="I5305"/>
      <c r="J5305"/>
      <c r="K5305"/>
      <c r="L5305"/>
      <c r="M5305"/>
      <c r="N5305"/>
      <c r="O5305"/>
    </row>
    <row r="5306" spans="2:15" x14ac:dyDescent="0.25">
      <c r="B5306"/>
      <c r="C5306"/>
      <c r="D5306"/>
      <c r="E5306"/>
      <c r="F5306"/>
      <c r="G5306"/>
      <c r="H5306"/>
      <c r="I5306"/>
      <c r="J5306"/>
      <c r="K5306"/>
      <c r="L5306"/>
      <c r="M5306"/>
      <c r="N5306"/>
      <c r="O5306"/>
    </row>
    <row r="5307" spans="2:15" x14ac:dyDescent="0.25">
      <c r="B5307"/>
      <c r="C5307"/>
      <c r="D5307"/>
      <c r="E5307"/>
      <c r="F5307"/>
      <c r="G5307"/>
      <c r="H5307"/>
      <c r="I5307"/>
      <c r="J5307"/>
      <c r="K5307"/>
      <c r="L5307"/>
      <c r="M5307"/>
      <c r="N5307"/>
      <c r="O5307"/>
    </row>
    <row r="5308" spans="2:15" x14ac:dyDescent="0.25">
      <c r="B5308"/>
      <c r="C5308"/>
      <c r="D5308"/>
      <c r="E5308"/>
      <c r="F5308"/>
      <c r="G5308"/>
      <c r="H5308"/>
      <c r="I5308"/>
      <c r="J5308"/>
      <c r="K5308"/>
      <c r="L5308"/>
      <c r="M5308"/>
      <c r="N5308"/>
      <c r="O5308"/>
    </row>
    <row r="5309" spans="2:15" x14ac:dyDescent="0.25">
      <c r="B5309"/>
      <c r="C5309"/>
      <c r="D5309"/>
      <c r="E5309"/>
      <c r="F5309"/>
      <c r="G5309"/>
      <c r="H5309"/>
      <c r="I5309"/>
      <c r="J5309"/>
      <c r="K5309"/>
      <c r="L5309"/>
      <c r="M5309"/>
      <c r="N5309"/>
      <c r="O5309"/>
    </row>
    <row r="5310" spans="2:15" x14ac:dyDescent="0.25">
      <c r="B5310"/>
      <c r="C5310"/>
      <c r="D5310"/>
      <c r="E5310"/>
      <c r="F5310"/>
      <c r="G5310"/>
      <c r="H5310"/>
      <c r="I5310"/>
      <c r="J5310"/>
      <c r="K5310"/>
      <c r="L5310"/>
      <c r="M5310"/>
      <c r="N5310"/>
      <c r="O5310"/>
    </row>
    <row r="5311" spans="2:15" x14ac:dyDescent="0.25">
      <c r="B5311"/>
      <c r="C5311"/>
      <c r="D5311"/>
      <c r="E5311"/>
      <c r="F5311"/>
      <c r="G5311"/>
      <c r="H5311"/>
      <c r="I5311"/>
      <c r="J5311"/>
      <c r="K5311"/>
      <c r="L5311"/>
      <c r="M5311"/>
      <c r="N5311"/>
      <c r="O5311"/>
    </row>
    <row r="5312" spans="2:15" x14ac:dyDescent="0.25">
      <c r="B5312"/>
      <c r="C5312"/>
      <c r="D5312"/>
      <c r="E5312"/>
      <c r="F5312"/>
      <c r="G5312"/>
      <c r="H5312"/>
      <c r="I5312"/>
      <c r="J5312"/>
      <c r="K5312"/>
      <c r="L5312"/>
      <c r="M5312"/>
      <c r="N5312"/>
      <c r="O5312"/>
    </row>
    <row r="5313" spans="2:15" x14ac:dyDescent="0.25">
      <c r="B5313"/>
      <c r="C5313"/>
      <c r="D5313"/>
      <c r="E5313"/>
      <c r="F5313"/>
      <c r="G5313"/>
      <c r="H5313"/>
      <c r="I5313"/>
      <c r="J5313"/>
      <c r="K5313"/>
      <c r="L5313"/>
      <c r="M5313"/>
      <c r="N5313"/>
      <c r="O5313"/>
    </row>
    <row r="5314" spans="2:15" x14ac:dyDescent="0.25">
      <c r="B5314"/>
      <c r="C5314"/>
      <c r="D5314"/>
      <c r="E5314"/>
      <c r="F5314"/>
      <c r="G5314"/>
      <c r="H5314"/>
      <c r="I5314"/>
      <c r="J5314"/>
      <c r="K5314"/>
      <c r="L5314"/>
      <c r="M5314"/>
      <c r="N5314"/>
      <c r="O5314"/>
    </row>
    <row r="5315" spans="2:15" x14ac:dyDescent="0.25">
      <c r="B5315"/>
      <c r="C5315"/>
      <c r="D5315"/>
      <c r="E5315"/>
      <c r="F5315"/>
      <c r="G5315"/>
      <c r="H5315"/>
      <c r="I5315"/>
      <c r="J5315"/>
      <c r="K5315"/>
      <c r="L5315"/>
      <c r="M5315"/>
      <c r="N5315"/>
      <c r="O5315"/>
    </row>
    <row r="5316" spans="2:15" x14ac:dyDescent="0.25">
      <c r="B5316"/>
      <c r="C5316"/>
      <c r="D5316"/>
      <c r="E5316"/>
      <c r="F5316"/>
      <c r="G5316"/>
      <c r="H5316"/>
      <c r="I5316"/>
      <c r="J5316"/>
      <c r="K5316"/>
      <c r="L5316"/>
      <c r="M5316"/>
      <c r="N5316"/>
      <c r="O5316"/>
    </row>
    <row r="5317" spans="2:15" x14ac:dyDescent="0.25">
      <c r="B5317"/>
      <c r="C5317"/>
      <c r="D5317"/>
      <c r="E5317"/>
      <c r="F5317"/>
      <c r="G5317"/>
      <c r="H5317"/>
      <c r="I5317"/>
      <c r="J5317"/>
      <c r="K5317"/>
      <c r="L5317"/>
      <c r="M5317"/>
      <c r="N5317"/>
      <c r="O5317"/>
    </row>
    <row r="5318" spans="2:15" x14ac:dyDescent="0.25">
      <c r="B5318"/>
      <c r="C5318"/>
      <c r="D5318"/>
      <c r="E5318"/>
      <c r="F5318"/>
      <c r="G5318"/>
      <c r="H5318"/>
      <c r="I5318"/>
      <c r="J5318"/>
      <c r="K5318"/>
      <c r="L5318"/>
      <c r="M5318"/>
      <c r="N5318"/>
      <c r="O5318"/>
    </row>
    <row r="5319" spans="2:15" x14ac:dyDescent="0.25">
      <c r="B5319"/>
      <c r="C5319"/>
      <c r="D5319"/>
      <c r="E5319"/>
      <c r="F5319"/>
      <c r="G5319"/>
      <c r="H5319"/>
      <c r="I5319"/>
      <c r="J5319"/>
      <c r="K5319"/>
      <c r="L5319"/>
      <c r="M5319"/>
      <c r="N5319"/>
      <c r="O5319"/>
    </row>
    <row r="5320" spans="2:15" x14ac:dyDescent="0.25">
      <c r="B5320"/>
      <c r="C5320"/>
      <c r="D5320"/>
      <c r="E5320"/>
      <c r="F5320"/>
      <c r="G5320"/>
      <c r="H5320"/>
      <c r="I5320"/>
      <c r="J5320"/>
      <c r="K5320"/>
      <c r="L5320"/>
      <c r="M5320"/>
      <c r="N5320"/>
      <c r="O5320"/>
    </row>
    <row r="5321" spans="2:15" x14ac:dyDescent="0.25">
      <c r="B5321"/>
      <c r="C5321"/>
      <c r="D5321"/>
      <c r="E5321"/>
      <c r="F5321"/>
      <c r="G5321"/>
      <c r="H5321"/>
      <c r="I5321"/>
      <c r="J5321"/>
      <c r="K5321"/>
      <c r="L5321"/>
      <c r="M5321"/>
      <c r="N5321"/>
      <c r="O5321"/>
    </row>
    <row r="5322" spans="2:15" x14ac:dyDescent="0.25">
      <c r="B5322"/>
      <c r="C5322"/>
      <c r="D5322"/>
      <c r="E5322"/>
      <c r="F5322"/>
      <c r="G5322"/>
      <c r="H5322"/>
      <c r="I5322"/>
      <c r="J5322"/>
      <c r="K5322"/>
      <c r="L5322"/>
      <c r="M5322"/>
      <c r="N5322"/>
      <c r="O5322"/>
    </row>
    <row r="5323" spans="2:15" x14ac:dyDescent="0.25">
      <c r="B5323"/>
      <c r="C5323"/>
      <c r="D5323"/>
      <c r="E5323"/>
      <c r="F5323"/>
      <c r="G5323"/>
      <c r="H5323"/>
      <c r="I5323"/>
      <c r="J5323"/>
      <c r="K5323"/>
      <c r="L5323"/>
      <c r="M5323"/>
      <c r="N5323"/>
      <c r="O5323"/>
    </row>
    <row r="5324" spans="2:15" x14ac:dyDescent="0.25">
      <c r="B5324"/>
      <c r="C5324"/>
      <c r="D5324"/>
      <c r="E5324"/>
      <c r="F5324"/>
      <c r="G5324"/>
      <c r="H5324"/>
      <c r="I5324"/>
      <c r="J5324"/>
      <c r="K5324"/>
      <c r="L5324"/>
      <c r="M5324"/>
      <c r="N5324"/>
      <c r="O5324"/>
    </row>
    <row r="5325" spans="2:15" x14ac:dyDescent="0.25">
      <c r="B5325"/>
      <c r="C5325"/>
      <c r="D5325"/>
      <c r="E5325"/>
      <c r="F5325"/>
      <c r="G5325"/>
      <c r="H5325"/>
      <c r="I5325"/>
      <c r="J5325"/>
      <c r="K5325"/>
      <c r="L5325"/>
      <c r="M5325"/>
      <c r="N5325"/>
      <c r="O5325"/>
    </row>
    <row r="5326" spans="2:15" x14ac:dyDescent="0.25">
      <c r="B5326"/>
      <c r="C5326"/>
      <c r="D5326"/>
      <c r="E5326"/>
      <c r="F5326"/>
      <c r="G5326"/>
      <c r="H5326"/>
      <c r="I5326"/>
      <c r="J5326"/>
      <c r="K5326"/>
      <c r="L5326"/>
      <c r="M5326"/>
      <c r="N5326"/>
      <c r="O5326"/>
    </row>
    <row r="5327" spans="2:15" x14ac:dyDescent="0.25">
      <c r="B5327"/>
      <c r="C5327"/>
      <c r="D5327"/>
      <c r="E5327"/>
      <c r="F5327"/>
      <c r="G5327"/>
      <c r="H5327"/>
      <c r="I5327"/>
      <c r="J5327"/>
      <c r="K5327"/>
      <c r="L5327"/>
      <c r="M5327"/>
      <c r="N5327"/>
      <c r="O5327"/>
    </row>
    <row r="5328" spans="2:15" x14ac:dyDescent="0.25">
      <c r="B5328"/>
      <c r="C5328"/>
      <c r="D5328"/>
      <c r="E5328"/>
      <c r="F5328"/>
      <c r="G5328"/>
      <c r="H5328"/>
      <c r="I5328"/>
      <c r="J5328"/>
      <c r="K5328"/>
      <c r="L5328"/>
      <c r="M5328"/>
      <c r="N5328"/>
      <c r="O5328"/>
    </row>
    <row r="5329" spans="2:15" x14ac:dyDescent="0.25">
      <c r="B5329"/>
      <c r="C5329"/>
      <c r="D5329"/>
      <c r="E5329"/>
      <c r="F5329"/>
      <c r="G5329"/>
      <c r="H5329"/>
      <c r="I5329"/>
      <c r="J5329"/>
      <c r="K5329"/>
      <c r="L5329"/>
      <c r="M5329"/>
      <c r="N5329"/>
      <c r="O5329"/>
    </row>
    <row r="5330" spans="2:15" x14ac:dyDescent="0.25">
      <c r="B5330"/>
      <c r="C5330"/>
      <c r="D5330"/>
      <c r="E5330"/>
      <c r="F5330"/>
      <c r="G5330"/>
      <c r="H5330"/>
      <c r="I5330"/>
      <c r="J5330"/>
      <c r="K5330"/>
      <c r="L5330"/>
      <c r="M5330"/>
      <c r="N5330"/>
      <c r="O5330"/>
    </row>
    <row r="5331" spans="2:15" x14ac:dyDescent="0.25">
      <c r="B5331"/>
      <c r="C5331"/>
      <c r="D5331"/>
      <c r="E5331"/>
      <c r="F5331"/>
      <c r="G5331"/>
      <c r="H5331"/>
      <c r="I5331"/>
      <c r="J5331"/>
      <c r="K5331"/>
      <c r="L5331"/>
      <c r="M5331"/>
      <c r="N5331"/>
      <c r="O5331"/>
    </row>
    <row r="5332" spans="2:15" x14ac:dyDescent="0.25">
      <c r="B5332"/>
      <c r="C5332"/>
      <c r="D5332"/>
      <c r="E5332"/>
      <c r="F5332"/>
      <c r="G5332"/>
      <c r="H5332"/>
      <c r="I5332"/>
      <c r="J5332"/>
      <c r="K5332"/>
      <c r="L5332"/>
      <c r="M5332"/>
      <c r="N5332"/>
      <c r="O5332"/>
    </row>
    <row r="5333" spans="2:15" x14ac:dyDescent="0.25">
      <c r="B5333"/>
      <c r="C5333"/>
      <c r="D5333"/>
      <c r="E5333"/>
      <c r="F5333"/>
      <c r="G5333"/>
      <c r="H5333"/>
      <c r="I5333"/>
      <c r="J5333"/>
      <c r="K5333"/>
      <c r="L5333"/>
      <c r="M5333"/>
      <c r="N5333"/>
      <c r="O5333"/>
    </row>
    <row r="5334" spans="2:15" x14ac:dyDescent="0.25">
      <c r="B5334"/>
      <c r="C5334"/>
      <c r="D5334"/>
      <c r="E5334"/>
      <c r="F5334"/>
      <c r="G5334"/>
      <c r="H5334"/>
      <c r="I5334"/>
      <c r="J5334"/>
      <c r="K5334"/>
      <c r="L5334"/>
      <c r="M5334"/>
      <c r="N5334"/>
      <c r="O5334"/>
    </row>
    <row r="5335" spans="2:15" x14ac:dyDescent="0.25">
      <c r="B5335"/>
      <c r="C5335"/>
      <c r="D5335"/>
      <c r="E5335"/>
      <c r="F5335"/>
      <c r="G5335"/>
      <c r="H5335"/>
      <c r="I5335"/>
      <c r="J5335"/>
      <c r="K5335"/>
      <c r="L5335"/>
      <c r="M5335"/>
      <c r="N5335"/>
      <c r="O5335"/>
    </row>
    <row r="5336" spans="2:15" x14ac:dyDescent="0.25">
      <c r="B5336"/>
      <c r="C5336"/>
      <c r="D5336"/>
      <c r="E5336"/>
      <c r="F5336"/>
      <c r="G5336"/>
      <c r="H5336"/>
      <c r="I5336"/>
      <c r="J5336"/>
      <c r="K5336"/>
      <c r="L5336"/>
      <c r="M5336"/>
      <c r="N5336"/>
      <c r="O5336"/>
    </row>
    <row r="5337" spans="2:15" x14ac:dyDescent="0.25">
      <c r="B5337"/>
      <c r="C5337"/>
      <c r="D5337"/>
      <c r="E5337"/>
      <c r="F5337"/>
      <c r="G5337"/>
      <c r="H5337"/>
      <c r="I5337"/>
      <c r="J5337"/>
      <c r="K5337"/>
      <c r="L5337"/>
      <c r="M5337"/>
      <c r="N5337"/>
      <c r="O5337"/>
    </row>
    <row r="5338" spans="2:15" x14ac:dyDescent="0.25">
      <c r="B5338"/>
      <c r="C5338"/>
      <c r="D5338"/>
      <c r="E5338"/>
      <c r="F5338"/>
      <c r="G5338"/>
      <c r="H5338"/>
      <c r="I5338"/>
      <c r="J5338"/>
      <c r="K5338"/>
      <c r="L5338"/>
      <c r="M5338"/>
      <c r="N5338"/>
      <c r="O5338"/>
    </row>
    <row r="5339" spans="2:15" x14ac:dyDescent="0.25">
      <c r="B5339"/>
      <c r="C5339"/>
      <c r="D5339"/>
      <c r="E5339"/>
      <c r="F5339"/>
      <c r="G5339"/>
      <c r="H5339"/>
      <c r="I5339"/>
      <c r="J5339"/>
      <c r="K5339"/>
      <c r="L5339"/>
      <c r="M5339"/>
      <c r="N5339"/>
      <c r="O5339"/>
    </row>
    <row r="5340" spans="2:15" x14ac:dyDescent="0.25">
      <c r="B5340"/>
      <c r="C5340"/>
      <c r="D5340"/>
      <c r="E5340"/>
      <c r="F5340"/>
      <c r="G5340"/>
      <c r="H5340"/>
      <c r="I5340"/>
      <c r="J5340"/>
      <c r="K5340"/>
      <c r="L5340"/>
      <c r="M5340"/>
      <c r="N5340"/>
      <c r="O5340"/>
    </row>
    <row r="5341" spans="2:15" x14ac:dyDescent="0.25">
      <c r="B5341"/>
      <c r="C5341"/>
      <c r="D5341"/>
      <c r="E5341"/>
      <c r="F5341"/>
      <c r="G5341"/>
      <c r="H5341"/>
      <c r="I5341"/>
      <c r="J5341"/>
      <c r="K5341"/>
      <c r="L5341"/>
      <c r="M5341"/>
      <c r="N5341"/>
      <c r="O5341"/>
    </row>
    <row r="5342" spans="2:15" x14ac:dyDescent="0.25">
      <c r="B5342"/>
      <c r="C5342"/>
      <c r="D5342"/>
      <c r="E5342"/>
      <c r="F5342"/>
      <c r="G5342"/>
      <c r="H5342"/>
      <c r="I5342"/>
      <c r="J5342"/>
      <c r="K5342"/>
      <c r="L5342"/>
      <c r="M5342"/>
      <c r="N5342"/>
      <c r="O5342"/>
    </row>
    <row r="5343" spans="2:15" x14ac:dyDescent="0.25">
      <c r="B5343"/>
      <c r="C5343"/>
      <c r="D5343"/>
      <c r="E5343"/>
      <c r="F5343"/>
      <c r="G5343"/>
      <c r="H5343"/>
      <c r="I5343"/>
      <c r="J5343"/>
      <c r="K5343"/>
      <c r="L5343"/>
      <c r="M5343"/>
      <c r="N5343"/>
      <c r="O5343"/>
    </row>
    <row r="5344" spans="2:15" x14ac:dyDescent="0.25">
      <c r="B5344"/>
      <c r="C5344"/>
      <c r="D5344"/>
      <c r="E5344"/>
      <c r="F5344"/>
      <c r="G5344"/>
      <c r="H5344"/>
      <c r="I5344"/>
      <c r="J5344"/>
      <c r="K5344"/>
      <c r="L5344"/>
      <c r="M5344"/>
      <c r="N5344"/>
      <c r="O5344"/>
    </row>
    <row r="5345" spans="2:15" x14ac:dyDescent="0.25">
      <c r="B5345"/>
      <c r="C5345"/>
      <c r="D5345"/>
      <c r="E5345"/>
      <c r="F5345"/>
      <c r="G5345"/>
      <c r="H5345"/>
      <c r="I5345"/>
      <c r="J5345"/>
      <c r="K5345"/>
      <c r="L5345"/>
      <c r="M5345"/>
      <c r="N5345"/>
      <c r="O5345"/>
    </row>
    <row r="5346" spans="2:15" x14ac:dyDescent="0.25">
      <c r="B5346"/>
      <c r="C5346"/>
      <c r="D5346"/>
      <c r="E5346"/>
      <c r="F5346"/>
      <c r="G5346"/>
      <c r="H5346"/>
      <c r="I5346"/>
      <c r="J5346"/>
      <c r="K5346"/>
      <c r="L5346"/>
      <c r="M5346"/>
      <c r="N5346"/>
      <c r="O5346"/>
    </row>
    <row r="5347" spans="2:15" x14ac:dyDescent="0.25">
      <c r="B5347"/>
      <c r="C5347"/>
      <c r="D5347"/>
      <c r="E5347"/>
      <c r="F5347"/>
      <c r="G5347"/>
      <c r="H5347"/>
      <c r="I5347"/>
      <c r="J5347"/>
      <c r="K5347"/>
      <c r="L5347"/>
      <c r="M5347"/>
      <c r="N5347"/>
      <c r="O5347"/>
    </row>
    <row r="5348" spans="2:15" x14ac:dyDescent="0.25">
      <c r="B5348"/>
      <c r="C5348"/>
      <c r="D5348"/>
      <c r="E5348"/>
      <c r="F5348"/>
      <c r="G5348"/>
      <c r="H5348"/>
      <c r="I5348"/>
      <c r="J5348"/>
      <c r="K5348"/>
      <c r="L5348"/>
      <c r="M5348"/>
      <c r="N5348"/>
      <c r="O5348"/>
    </row>
    <row r="5349" spans="2:15" x14ac:dyDescent="0.25">
      <c r="B5349"/>
      <c r="C5349"/>
      <c r="D5349"/>
      <c r="E5349"/>
      <c r="F5349"/>
      <c r="G5349"/>
      <c r="H5349"/>
      <c r="I5349"/>
      <c r="J5349"/>
      <c r="K5349"/>
      <c r="L5349"/>
      <c r="M5349"/>
      <c r="N5349"/>
      <c r="O5349"/>
    </row>
    <row r="5350" spans="2:15" x14ac:dyDescent="0.25">
      <c r="B5350"/>
      <c r="C5350"/>
      <c r="D5350"/>
      <c r="E5350"/>
      <c r="F5350"/>
      <c r="G5350"/>
      <c r="H5350"/>
      <c r="I5350"/>
      <c r="J5350"/>
      <c r="K5350"/>
      <c r="L5350"/>
      <c r="M5350"/>
      <c r="N5350"/>
      <c r="O5350"/>
    </row>
    <row r="5351" spans="2:15" x14ac:dyDescent="0.25">
      <c r="B5351"/>
      <c r="C5351"/>
      <c r="D5351"/>
      <c r="E5351"/>
      <c r="F5351"/>
      <c r="G5351"/>
      <c r="H5351"/>
      <c r="I5351"/>
      <c r="J5351"/>
      <c r="K5351"/>
      <c r="L5351"/>
      <c r="M5351"/>
      <c r="N5351"/>
      <c r="O5351"/>
    </row>
  </sheetData>
  <mergeCells count="2">
    <mergeCell ref="B3:C3"/>
    <mergeCell ref="B2:O2"/>
  </mergeCells>
  <conditionalFormatting sqref="N1:N1048576">
    <cfRule type="containsText" dxfId="3" priority="1" operator="containsText" text="VENCIDO">
      <formula>NOT(ISERROR(SEARCH("VENCIDO",N1)))</formula>
    </cfRule>
    <cfRule type="containsText" dxfId="2" priority="2" operator="containsText" text="ALERTA_0 Días">
      <formula>NOT(ISERROR(SEARCH("ALERTA_0 Días",N1)))</formula>
    </cfRule>
    <cfRule type="containsText" dxfId="1" priority="3" operator="containsText" text="ALERTA">
      <formula>NOT(ISERROR(SEARCH("ALERTA",N1)))</formula>
    </cfRule>
    <cfRule type="containsText" dxfId="0" priority="4" operator="containsText" text="A TIEMPO">
      <formula>NOT(ISERROR(SEARCH("A TIEMPO",N1)))</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8C9B-0543-4533-8B7B-CAABA012DC03}">
  <sheetPr codeName="Hoja4"/>
  <dimension ref="A1"/>
  <sheetViews>
    <sheetView workbookViewId="0">
      <selection activeCell="F15" sqref="F15"/>
    </sheetView>
  </sheetViews>
  <sheetFormatPr baseColWidth="10" defaultRowHeight="15" x14ac:dyDescent="0.25"/>
  <sheetData>
    <row r="1" spans="1:1" x14ac:dyDescent="0.25">
      <c r="A1" t="s">
        <v>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2:V109"/>
  <sheetViews>
    <sheetView topLeftCell="A11" workbookViewId="0">
      <selection activeCell="C31" sqref="C30:C31"/>
    </sheetView>
  </sheetViews>
  <sheetFormatPr baseColWidth="10" defaultRowHeight="15" x14ac:dyDescent="0.25"/>
  <cols>
    <col min="1" max="1" width="17.85546875" bestFit="1" customWidth="1"/>
    <col min="2" max="2" width="20.7109375" bestFit="1" customWidth="1"/>
    <col min="4" max="4" width="22.140625" bestFit="1" customWidth="1"/>
    <col min="5" max="6" width="17.85546875" bestFit="1" customWidth="1"/>
    <col min="7" max="7" width="10.140625" bestFit="1" customWidth="1"/>
    <col min="8" max="8" width="17.85546875" bestFit="1" customWidth="1"/>
    <col min="9" max="9" width="18.140625" bestFit="1" customWidth="1"/>
    <col min="10" max="10" width="11.28515625" bestFit="1" customWidth="1"/>
    <col min="11" max="11" width="12.5703125" bestFit="1" customWidth="1"/>
    <col min="12" max="12" width="18.140625" bestFit="1" customWidth="1"/>
    <col min="13" max="13" width="15.85546875" bestFit="1" customWidth="1"/>
    <col min="15" max="15" width="18.140625" bestFit="1" customWidth="1"/>
    <col min="16" max="16" width="9.5703125" bestFit="1" customWidth="1"/>
    <col min="18" max="18" width="18.140625" bestFit="1" customWidth="1"/>
    <col min="19" max="19" width="11.5703125" bestFit="1" customWidth="1"/>
    <col min="21" max="21" width="18.140625" bestFit="1" customWidth="1"/>
    <col min="22" max="22" width="12.28515625" bestFit="1" customWidth="1"/>
  </cols>
  <sheetData>
    <row r="2" spans="1:22" x14ac:dyDescent="0.25">
      <c r="K2" t="s">
        <v>78</v>
      </c>
    </row>
    <row r="3" spans="1:22" x14ac:dyDescent="0.25">
      <c r="A3" s="1" t="s">
        <v>73</v>
      </c>
      <c r="B3" t="s">
        <v>74</v>
      </c>
      <c r="E3" s="1" t="s">
        <v>73</v>
      </c>
      <c r="F3" t="s">
        <v>74</v>
      </c>
      <c r="H3" s="1" t="s">
        <v>73</v>
      </c>
      <c r="I3" t="s">
        <v>75</v>
      </c>
      <c r="K3">
        <f>COUNTIF(DATOS_ANS!W:W,"VENCIDO")</f>
        <v>134</v>
      </c>
      <c r="L3" t="s">
        <v>41</v>
      </c>
    </row>
    <row r="4" spans="1:22" x14ac:dyDescent="0.25">
      <c r="A4" s="2" t="s">
        <v>29</v>
      </c>
      <c r="B4" s="26">
        <v>2067</v>
      </c>
      <c r="C4">
        <f>IFERROR(GETPIVOTDATA("ESTADO",$A$3,"ESTADO","A TIEMPO"),0)</f>
        <v>2067</v>
      </c>
      <c r="E4" s="2" t="s">
        <v>29</v>
      </c>
      <c r="F4" s="3">
        <v>0.7298728813559322</v>
      </c>
      <c r="H4" s="2" t="s">
        <v>206</v>
      </c>
      <c r="I4" s="26">
        <v>1104</v>
      </c>
      <c r="K4">
        <f>COUNTIF(DATOS_ANS!W:W,"ALERTA")</f>
        <v>579</v>
      </c>
      <c r="L4" t="s">
        <v>43</v>
      </c>
    </row>
    <row r="5" spans="1:22" x14ac:dyDescent="0.25">
      <c r="A5" s="2" t="s">
        <v>43</v>
      </c>
      <c r="B5" s="26">
        <v>579</v>
      </c>
      <c r="C5">
        <f>IFERROR(GETPIVOTDATA("ESTADO",$A$3,"ESTADO","ALERTA"),0)</f>
        <v>579</v>
      </c>
      <c r="E5" s="2" t="s">
        <v>43</v>
      </c>
      <c r="F5" s="3">
        <v>0.20444915254237289</v>
      </c>
      <c r="H5" s="2" t="s">
        <v>207</v>
      </c>
      <c r="I5" s="26">
        <v>1728</v>
      </c>
      <c r="K5">
        <f>COUNTIF(DATOS_ANS!W:W,"A TIEMPO")</f>
        <v>2067</v>
      </c>
      <c r="L5" t="s">
        <v>29</v>
      </c>
    </row>
    <row r="6" spans="1:22" x14ac:dyDescent="0.25">
      <c r="A6" s="2" t="s">
        <v>41</v>
      </c>
      <c r="B6" s="26">
        <v>134</v>
      </c>
      <c r="C6">
        <f>IFERROR(GETPIVOTDATA("ESTADO",$A$3,"ESTADO","VENCIDO"),0)</f>
        <v>134</v>
      </c>
      <c r="E6" s="2" t="s">
        <v>41</v>
      </c>
      <c r="F6" s="3">
        <v>4.7316384180790962E-2</v>
      </c>
      <c r="H6" s="2" t="s">
        <v>76</v>
      </c>
      <c r="I6" s="26">
        <v>2832</v>
      </c>
      <c r="K6">
        <f>COUNTIF(DATOS_ANS!W:W,"ALERTA_0 Días")</f>
        <v>50</v>
      </c>
      <c r="L6" t="s">
        <v>79</v>
      </c>
    </row>
    <row r="7" spans="1:22" x14ac:dyDescent="0.25">
      <c r="A7" s="2" t="s">
        <v>79</v>
      </c>
      <c r="B7" s="26">
        <v>50</v>
      </c>
      <c r="C7">
        <f>IFERROR(GETPIVOTDATA("ESTADO",$A$3,"ESTADO","ALERTA_0 Días"),0)</f>
        <v>50</v>
      </c>
      <c r="E7" s="2" t="s">
        <v>80</v>
      </c>
      <c r="F7" s="3">
        <v>7.0621468926553672E-4</v>
      </c>
      <c r="K7">
        <f>COUNTIF(DATOS_ANS!W:W,"SIN FECHA")</f>
        <v>2</v>
      </c>
      <c r="L7" t="s">
        <v>80</v>
      </c>
    </row>
    <row r="8" spans="1:22" x14ac:dyDescent="0.25">
      <c r="A8" s="2" t="s">
        <v>80</v>
      </c>
      <c r="B8" s="26">
        <v>2</v>
      </c>
      <c r="C8">
        <f>IFERROR(GETPIVOTDATA("ESTADO",$A$3,"ESTADO","SIN FECHA"),0)</f>
        <v>2</v>
      </c>
      <c r="E8" s="2" t="s">
        <v>79</v>
      </c>
      <c r="F8" s="3">
        <v>1.7655367231638418E-2</v>
      </c>
      <c r="K8">
        <f>SUM(K3:K7)</f>
        <v>2832</v>
      </c>
      <c r="L8" t="s">
        <v>81</v>
      </c>
    </row>
    <row r="9" spans="1:22" x14ac:dyDescent="0.25">
      <c r="A9" s="2" t="s">
        <v>76</v>
      </c>
      <c r="B9" s="26">
        <v>2832</v>
      </c>
      <c r="C9">
        <f>IFERROR(GETPIVOTDATA("ESTADO",$A$3),0)</f>
        <v>2832</v>
      </c>
      <c r="E9" s="2" t="s">
        <v>76</v>
      </c>
      <c r="F9" s="3">
        <v>1</v>
      </c>
    </row>
    <row r="14" spans="1:22" x14ac:dyDescent="0.25">
      <c r="F14" s="1" t="s">
        <v>20</v>
      </c>
      <c r="G14" t="s">
        <v>203</v>
      </c>
      <c r="I14" s="1" t="s">
        <v>20</v>
      </c>
      <c r="J14" t="s">
        <v>41</v>
      </c>
      <c r="L14" s="1" t="s">
        <v>20</v>
      </c>
      <c r="M14" t="s">
        <v>79</v>
      </c>
      <c r="O14" s="1" t="s">
        <v>20</v>
      </c>
      <c r="P14" t="s">
        <v>43</v>
      </c>
      <c r="R14" s="1" t="s">
        <v>20</v>
      </c>
      <c r="S14" t="s">
        <v>29</v>
      </c>
      <c r="U14" s="1" t="s">
        <v>20</v>
      </c>
      <c r="V14" t="s">
        <v>80</v>
      </c>
    </row>
    <row r="16" spans="1:22" x14ac:dyDescent="0.25">
      <c r="A16" s="1" t="s">
        <v>73</v>
      </c>
      <c r="B16" t="s">
        <v>77</v>
      </c>
      <c r="D16" s="1" t="s">
        <v>73</v>
      </c>
      <c r="F16" t="s">
        <v>74</v>
      </c>
      <c r="I16" t="s">
        <v>74</v>
      </c>
      <c r="L16" t="s">
        <v>74</v>
      </c>
      <c r="O16" t="s">
        <v>74</v>
      </c>
      <c r="R16" t="s">
        <v>74</v>
      </c>
      <c r="U16" t="s">
        <v>74</v>
      </c>
    </row>
    <row r="17" spans="1:22" x14ac:dyDescent="0.25">
      <c r="A17" s="2" t="s">
        <v>64</v>
      </c>
      <c r="B17" s="26">
        <v>12</v>
      </c>
      <c r="D17" s="2" t="s">
        <v>50</v>
      </c>
      <c r="F17" s="26">
        <v>2832</v>
      </c>
      <c r="G17">
        <f>GETPIVOTDATA("ESTADO",$F$16)</f>
        <v>2832</v>
      </c>
      <c r="I17" s="26">
        <v>134</v>
      </c>
      <c r="J17">
        <f>IFERROR(GETPIVOTDATA("ESTADO",$I$16),0)</f>
        <v>134</v>
      </c>
      <c r="L17" s="26">
        <v>50</v>
      </c>
      <c r="M17">
        <f>IFERROR(GETPIVOTDATA("ESTADO",$L$16),0)</f>
        <v>50</v>
      </c>
      <c r="O17" s="26">
        <v>579</v>
      </c>
      <c r="P17">
        <f>IFERROR(GETPIVOTDATA("ESTADO",$O$16),0)</f>
        <v>579</v>
      </c>
      <c r="R17" s="26">
        <v>2067</v>
      </c>
      <c r="S17">
        <f>IFERROR(GETPIVOTDATA("ESTADO",$R$16),0)</f>
        <v>2067</v>
      </c>
      <c r="U17" s="26">
        <v>2</v>
      </c>
      <c r="V17">
        <f>IFERROR(GETPIVOTDATA("ESTADO",$U$16),0)</f>
        <v>2</v>
      </c>
    </row>
    <row r="18" spans="1:22" x14ac:dyDescent="0.25">
      <c r="A18" s="2" t="s">
        <v>55</v>
      </c>
      <c r="B18" s="26">
        <v>349</v>
      </c>
      <c r="D18" s="2" t="s">
        <v>42</v>
      </c>
    </row>
    <row r="19" spans="1:22" x14ac:dyDescent="0.25">
      <c r="A19" s="2" t="s">
        <v>40</v>
      </c>
      <c r="B19" s="26">
        <v>125</v>
      </c>
      <c r="D19" s="2" t="s">
        <v>152</v>
      </c>
    </row>
    <row r="20" spans="1:22" x14ac:dyDescent="0.25">
      <c r="A20" s="2" t="s">
        <v>27</v>
      </c>
      <c r="B20" s="26">
        <v>1433</v>
      </c>
      <c r="D20" s="2" t="s">
        <v>38</v>
      </c>
    </row>
    <row r="21" spans="1:22" x14ac:dyDescent="0.25">
      <c r="A21" s="2" t="s">
        <v>37</v>
      </c>
      <c r="B21" s="26">
        <v>160</v>
      </c>
      <c r="D21" s="2" t="s">
        <v>48</v>
      </c>
    </row>
    <row r="22" spans="1:22" x14ac:dyDescent="0.25">
      <c r="A22" s="2" t="s">
        <v>60</v>
      </c>
      <c r="B22" s="26">
        <v>324</v>
      </c>
      <c r="D22" s="2" t="s">
        <v>25</v>
      </c>
    </row>
    <row r="23" spans="1:22" x14ac:dyDescent="0.25">
      <c r="A23" s="2" t="s">
        <v>34</v>
      </c>
      <c r="B23" s="26">
        <v>255</v>
      </c>
      <c r="D23" s="2" t="s">
        <v>52</v>
      </c>
    </row>
    <row r="24" spans="1:22" x14ac:dyDescent="0.25">
      <c r="A24" s="2" t="s">
        <v>311</v>
      </c>
      <c r="B24" s="26">
        <v>13</v>
      </c>
      <c r="D24" s="2" t="s">
        <v>97</v>
      </c>
      <c r="F24" s="1" t="s">
        <v>73</v>
      </c>
    </row>
    <row r="25" spans="1:22" x14ac:dyDescent="0.25">
      <c r="A25" s="2" t="s">
        <v>45</v>
      </c>
      <c r="B25" s="26">
        <v>68</v>
      </c>
      <c r="D25" s="2" t="s">
        <v>458</v>
      </c>
      <c r="F25" s="2" t="s">
        <v>211</v>
      </c>
    </row>
    <row r="26" spans="1:22" x14ac:dyDescent="0.25">
      <c r="A26" s="2" t="s">
        <v>317</v>
      </c>
      <c r="B26" s="26">
        <v>4</v>
      </c>
      <c r="D26" s="2" t="s">
        <v>101</v>
      </c>
      <c r="F26" s="2" t="s">
        <v>212</v>
      </c>
    </row>
    <row r="27" spans="1:22" x14ac:dyDescent="0.25">
      <c r="A27" s="2" t="s">
        <v>83</v>
      </c>
      <c r="B27" s="26">
        <v>79</v>
      </c>
      <c r="D27" s="2" t="s">
        <v>104</v>
      </c>
      <c r="F27" s="2" t="s">
        <v>76</v>
      </c>
    </row>
    <row r="28" spans="1:22" x14ac:dyDescent="0.25">
      <c r="A28" s="2" t="s">
        <v>272</v>
      </c>
      <c r="B28" s="26">
        <v>5</v>
      </c>
      <c r="D28" s="2" t="s">
        <v>255</v>
      </c>
    </row>
    <row r="29" spans="1:22" x14ac:dyDescent="0.25">
      <c r="A29" s="2" t="s">
        <v>341</v>
      </c>
      <c r="B29" s="26">
        <v>5</v>
      </c>
      <c r="D29" s="2" t="s">
        <v>106</v>
      </c>
    </row>
    <row r="30" spans="1:22" x14ac:dyDescent="0.25">
      <c r="A30" s="2" t="s">
        <v>76</v>
      </c>
      <c r="B30" s="26">
        <v>2832</v>
      </c>
      <c r="D30" s="2" t="s">
        <v>239</v>
      </c>
    </row>
    <row r="31" spans="1:22" x14ac:dyDescent="0.25">
      <c r="D31" s="2" t="s">
        <v>215</v>
      </c>
    </row>
    <row r="32" spans="1:22" x14ac:dyDescent="0.25">
      <c r="D32" s="2" t="s">
        <v>221</v>
      </c>
    </row>
    <row r="33" spans="4:4" x14ac:dyDescent="0.25">
      <c r="D33" s="2" t="s">
        <v>219</v>
      </c>
    </row>
    <row r="34" spans="4:4" x14ac:dyDescent="0.25">
      <c r="D34" s="2" t="s">
        <v>108</v>
      </c>
    </row>
    <row r="35" spans="4:4" x14ac:dyDescent="0.25">
      <c r="D35" s="2" t="s">
        <v>141</v>
      </c>
    </row>
    <row r="36" spans="4:4" x14ac:dyDescent="0.25">
      <c r="D36" s="2" t="s">
        <v>110</v>
      </c>
    </row>
    <row r="37" spans="4:4" x14ac:dyDescent="0.25">
      <c r="D37" s="2" t="s">
        <v>112</v>
      </c>
    </row>
    <row r="38" spans="4:4" x14ac:dyDescent="0.25">
      <c r="D38" s="2" t="s">
        <v>282</v>
      </c>
    </row>
    <row r="39" spans="4:4" x14ac:dyDescent="0.25">
      <c r="D39" s="2" t="s">
        <v>231</v>
      </c>
    </row>
    <row r="40" spans="4:4" x14ac:dyDescent="0.25">
      <c r="D40" s="2" t="s">
        <v>273</v>
      </c>
    </row>
    <row r="41" spans="4:4" x14ac:dyDescent="0.25">
      <c r="D41" s="2" t="s">
        <v>115</v>
      </c>
    </row>
    <row r="42" spans="4:4" x14ac:dyDescent="0.25">
      <c r="D42" s="2" t="s">
        <v>263</v>
      </c>
    </row>
    <row r="43" spans="4:4" x14ac:dyDescent="0.25">
      <c r="D43" s="2" t="s">
        <v>213</v>
      </c>
    </row>
    <row r="44" spans="4:4" x14ac:dyDescent="0.25">
      <c r="D44" s="2" t="s">
        <v>229</v>
      </c>
    </row>
    <row r="45" spans="4:4" x14ac:dyDescent="0.25">
      <c r="D45" s="2" t="s">
        <v>279</v>
      </c>
    </row>
    <row r="46" spans="4:4" x14ac:dyDescent="0.25">
      <c r="D46" s="2" t="s">
        <v>247</v>
      </c>
    </row>
    <row r="47" spans="4:4" x14ac:dyDescent="0.25">
      <c r="D47" s="2" t="s">
        <v>118</v>
      </c>
    </row>
    <row r="48" spans="4:4" x14ac:dyDescent="0.25">
      <c r="D48" s="2" t="s">
        <v>120</v>
      </c>
    </row>
    <row r="49" spans="4:4" x14ac:dyDescent="0.25">
      <c r="D49" s="2" t="s">
        <v>237</v>
      </c>
    </row>
    <row r="50" spans="4:4" x14ac:dyDescent="0.25">
      <c r="D50" s="2" t="s">
        <v>124</v>
      </c>
    </row>
    <row r="51" spans="4:4" x14ac:dyDescent="0.25">
      <c r="D51" s="2" t="s">
        <v>126</v>
      </c>
    </row>
    <row r="52" spans="4:4" x14ac:dyDescent="0.25">
      <c r="D52" s="2" t="s">
        <v>208</v>
      </c>
    </row>
    <row r="53" spans="4:4" x14ac:dyDescent="0.25">
      <c r="D53" s="2" t="s">
        <v>204</v>
      </c>
    </row>
    <row r="54" spans="4:4" x14ac:dyDescent="0.25">
      <c r="D54" s="2" t="s">
        <v>258</v>
      </c>
    </row>
    <row r="55" spans="4:4" x14ac:dyDescent="0.25">
      <c r="D55" s="2" t="s">
        <v>128</v>
      </c>
    </row>
    <row r="56" spans="4:4" x14ac:dyDescent="0.25">
      <c r="D56" s="2" t="s">
        <v>130</v>
      </c>
    </row>
    <row r="57" spans="4:4" x14ac:dyDescent="0.25">
      <c r="D57" s="2" t="s">
        <v>132</v>
      </c>
    </row>
    <row r="58" spans="4:4" x14ac:dyDescent="0.25">
      <c r="D58" s="2" t="s">
        <v>233</v>
      </c>
    </row>
    <row r="59" spans="4:4" x14ac:dyDescent="0.25">
      <c r="D59" s="2" t="s">
        <v>217</v>
      </c>
    </row>
    <row r="60" spans="4:4" x14ac:dyDescent="0.25">
      <c r="D60" s="2" t="s">
        <v>223</v>
      </c>
    </row>
    <row r="61" spans="4:4" x14ac:dyDescent="0.25">
      <c r="D61" s="2" t="s">
        <v>134</v>
      </c>
    </row>
    <row r="62" spans="4:4" x14ac:dyDescent="0.25">
      <c r="D62" s="2" t="s">
        <v>136</v>
      </c>
    </row>
    <row r="63" spans="4:4" x14ac:dyDescent="0.25">
      <c r="D63" s="2" t="s">
        <v>260</v>
      </c>
    </row>
    <row r="64" spans="4:4" x14ac:dyDescent="0.25">
      <c r="D64" s="2" t="s">
        <v>138</v>
      </c>
    </row>
    <row r="65" spans="4:4" x14ac:dyDescent="0.25">
      <c r="D65" s="2" t="s">
        <v>350</v>
      </c>
    </row>
    <row r="66" spans="4:4" x14ac:dyDescent="0.25">
      <c r="D66" s="2" t="s">
        <v>143</v>
      </c>
    </row>
    <row r="67" spans="4:4" x14ac:dyDescent="0.25">
      <c r="D67" s="2" t="s">
        <v>147</v>
      </c>
    </row>
    <row r="68" spans="4:4" x14ac:dyDescent="0.25">
      <c r="D68" s="2" t="s">
        <v>150</v>
      </c>
    </row>
    <row r="69" spans="4:4" x14ac:dyDescent="0.25">
      <c r="D69" s="2" t="s">
        <v>154</v>
      </c>
    </row>
    <row r="70" spans="4:4" x14ac:dyDescent="0.25">
      <c r="D70" s="2" t="s">
        <v>156</v>
      </c>
    </row>
    <row r="71" spans="4:4" x14ac:dyDescent="0.25">
      <c r="D71" s="2" t="s">
        <v>158</v>
      </c>
    </row>
    <row r="72" spans="4:4" x14ac:dyDescent="0.25">
      <c r="D72" s="2" t="s">
        <v>160</v>
      </c>
    </row>
    <row r="73" spans="4:4" x14ac:dyDescent="0.25">
      <c r="D73" s="2" t="s">
        <v>163</v>
      </c>
    </row>
    <row r="74" spans="4:4" x14ac:dyDescent="0.25">
      <c r="D74" s="2" t="s">
        <v>165</v>
      </c>
    </row>
    <row r="75" spans="4:4" x14ac:dyDescent="0.25">
      <c r="D75" s="2" t="s">
        <v>167</v>
      </c>
    </row>
    <row r="76" spans="4:4" x14ac:dyDescent="0.25">
      <c r="D76" s="2" t="s">
        <v>169</v>
      </c>
    </row>
    <row r="77" spans="4:4" x14ac:dyDescent="0.25">
      <c r="D77" s="2" t="s">
        <v>172</v>
      </c>
    </row>
    <row r="78" spans="4:4" x14ac:dyDescent="0.25">
      <c r="D78" s="2" t="s">
        <v>174</v>
      </c>
    </row>
    <row r="79" spans="4:4" x14ac:dyDescent="0.25">
      <c r="D79" s="2" t="s">
        <v>177</v>
      </c>
    </row>
    <row r="80" spans="4:4" x14ac:dyDescent="0.25">
      <c r="D80" s="2" t="s">
        <v>179</v>
      </c>
    </row>
    <row r="81" spans="4:4" x14ac:dyDescent="0.25">
      <c r="D81" s="2" t="s">
        <v>181</v>
      </c>
    </row>
    <row r="82" spans="4:4" x14ac:dyDescent="0.25">
      <c r="D82" s="2" t="s">
        <v>183</v>
      </c>
    </row>
    <row r="83" spans="4:4" x14ac:dyDescent="0.25">
      <c r="D83" s="2" t="s">
        <v>185</v>
      </c>
    </row>
    <row r="84" spans="4:4" x14ac:dyDescent="0.25">
      <c r="D84" s="2" t="s">
        <v>187</v>
      </c>
    </row>
    <row r="85" spans="4:4" x14ac:dyDescent="0.25">
      <c r="D85" s="2" t="s">
        <v>227</v>
      </c>
    </row>
    <row r="86" spans="4:4" x14ac:dyDescent="0.25">
      <c r="D86" s="2" t="s">
        <v>189</v>
      </c>
    </row>
    <row r="87" spans="4:4" x14ac:dyDescent="0.25">
      <c r="D87" s="2" t="s">
        <v>241</v>
      </c>
    </row>
    <row r="88" spans="4:4" x14ac:dyDescent="0.25">
      <c r="D88" s="2" t="s">
        <v>288</v>
      </c>
    </row>
    <row r="89" spans="4:4" x14ac:dyDescent="0.25">
      <c r="D89" s="2" t="s">
        <v>193</v>
      </c>
    </row>
    <row r="90" spans="4:4" x14ac:dyDescent="0.25">
      <c r="D90" s="2" t="s">
        <v>299</v>
      </c>
    </row>
    <row r="91" spans="4:4" x14ac:dyDescent="0.25">
      <c r="D91" s="2" t="s">
        <v>291</v>
      </c>
    </row>
    <row r="92" spans="4:4" x14ac:dyDescent="0.25">
      <c r="D92" s="2" t="s">
        <v>348</v>
      </c>
    </row>
    <row r="93" spans="4:4" x14ac:dyDescent="0.25">
      <c r="D93" s="2" t="s">
        <v>225</v>
      </c>
    </row>
    <row r="94" spans="4:4" x14ac:dyDescent="0.25">
      <c r="D94" s="2" t="s">
        <v>195</v>
      </c>
    </row>
    <row r="95" spans="4:4" x14ac:dyDescent="0.25">
      <c r="D95" s="2" t="s">
        <v>197</v>
      </c>
    </row>
    <row r="96" spans="4:4" x14ac:dyDescent="0.25">
      <c r="D96" s="2" t="s">
        <v>199</v>
      </c>
    </row>
    <row r="97" spans="4:4" x14ac:dyDescent="0.25">
      <c r="D97" s="2" t="s">
        <v>293</v>
      </c>
    </row>
    <row r="98" spans="4:4" x14ac:dyDescent="0.25">
      <c r="D98" s="2" t="s">
        <v>304</v>
      </c>
    </row>
    <row r="99" spans="4:4" x14ac:dyDescent="0.25">
      <c r="D99" s="2" t="s">
        <v>201</v>
      </c>
    </row>
    <row r="100" spans="4:4" x14ac:dyDescent="0.25">
      <c r="D100" s="2" t="s">
        <v>372</v>
      </c>
    </row>
    <row r="101" spans="4:4" x14ac:dyDescent="0.25">
      <c r="D101" s="2" t="s">
        <v>336</v>
      </c>
    </row>
    <row r="102" spans="4:4" x14ac:dyDescent="0.25">
      <c r="D102" s="2" t="s">
        <v>297</v>
      </c>
    </row>
    <row r="103" spans="4:4" x14ac:dyDescent="0.25">
      <c r="D103" s="2" t="s">
        <v>302</v>
      </c>
    </row>
    <row r="104" spans="4:4" x14ac:dyDescent="0.25">
      <c r="D104" s="2" t="s">
        <v>318</v>
      </c>
    </row>
    <row r="105" spans="4:4" x14ac:dyDescent="0.25">
      <c r="D105" s="2" t="s">
        <v>295</v>
      </c>
    </row>
    <row r="106" spans="4:4" x14ac:dyDescent="0.25">
      <c r="D106" s="2" t="s">
        <v>1300</v>
      </c>
    </row>
    <row r="107" spans="4:4" x14ac:dyDescent="0.25">
      <c r="D107" s="2" t="s">
        <v>814</v>
      </c>
    </row>
    <row r="108" spans="4:4" x14ac:dyDescent="0.25">
      <c r="D108" s="2" t="s">
        <v>268</v>
      </c>
    </row>
    <row r="109" spans="4:4" x14ac:dyDescent="0.25">
      <c r="D109" s="2" t="s">
        <v>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DATOS_ANS</vt:lpstr>
      <vt:lpstr>DASHBOARD_ANS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Gaviria</dc:creator>
  <cp:lastModifiedBy>Hector Alejandro Gaviria</cp:lastModifiedBy>
  <dcterms:created xsi:type="dcterms:W3CDTF">2025-11-08T21:59:13Z</dcterms:created>
  <dcterms:modified xsi:type="dcterms:W3CDTF">2026-07-10T20:44:29Z</dcterms:modified>
</cp:coreProperties>
</file>